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1000" firstSheet="0" activeTab="0" autoFilterDateGrouping="1"/>
  </bookViews>
  <sheets>
    <sheet xmlns:r="http://schemas.openxmlformats.org/officeDocument/2006/relationships" name="BASE LIQUIDACION REDEBAN 2025" sheetId="1" state="visible" r:id="rId1"/>
    <sheet xmlns:r="http://schemas.openxmlformats.org/officeDocument/2006/relationships" name="APERTURAS_BANCOLOMBIA" sheetId="2" state="visible" r:id="rId2"/>
    <sheet xmlns:r="http://schemas.openxmlformats.org/officeDocument/2006/relationships" name="INCIDENTES_BANCOLOMBIA" sheetId="3" state="visible" r:id="rId3"/>
    <sheet xmlns:r="http://schemas.openxmlformats.org/officeDocument/2006/relationships" name="OC_BANCOLOMBIA" sheetId="4" state="visible" r:id="rId4"/>
    <sheet xmlns:r="http://schemas.openxmlformats.org/officeDocument/2006/relationships" name="PAPELERIA" sheetId="5" state="visible" r:id="rId5"/>
    <sheet xmlns:r="http://schemas.openxmlformats.org/officeDocument/2006/relationships" name="APERTURAS_AVAL" sheetId="6" state="visible" r:id="rId6"/>
    <sheet xmlns:r="http://schemas.openxmlformats.org/officeDocument/2006/relationships" name="INCIDENTES_AVAL" sheetId="7" state="visible" r:id="rId7"/>
    <sheet xmlns:r="http://schemas.openxmlformats.org/officeDocument/2006/relationships" name="OC_AVAL" sheetId="8" state="visible" r:id="rId8"/>
  </sheets>
  <definedNames>
    <definedName name="A">#REF!</definedName>
    <definedName name="Actividad">#REF!</definedName>
    <definedName name="Analistas">#REF!</definedName>
    <definedName name="arearesponsable">#REF!</definedName>
    <definedName name="CCO">#REF!</definedName>
    <definedName name="Clientes">#REF!</definedName>
    <definedName name="COORDINADOR">#REF!</definedName>
    <definedName name="Coordinadores">#REF!</definedName>
    <definedName name="DOCUMENTADOR">#REF!</definedName>
    <definedName name="ES">#REF!</definedName>
    <definedName name="ESS">#REF!</definedName>
    <definedName name="Estado">#REF!</definedName>
    <definedName name="ESTADOACTIVIDAD">#REF!</definedName>
    <definedName name="ESTADOS">#REF!</definedName>
    <definedName name="ESTADOSCIERRES">#REF!</definedName>
    <definedName name="Facturacion">#REF!</definedName>
    <definedName name="FACTURACIÓN">#REF!</definedName>
    <definedName name="falla">#REF!</definedName>
    <definedName name="Fallas">#REF!</definedName>
    <definedName name="Grupo_Falla">#REF!</definedName>
    <definedName name="inconservmanager">#REF!</definedName>
    <definedName name="INCUMPLIMIENTO">#REF!</definedName>
    <definedName name="LISTA">#REF!</definedName>
    <definedName name="LISTA2">#REF!</definedName>
    <definedName name="LOLO">#REF!</definedName>
    <definedName name="solicitudes">#REF!</definedName>
    <definedName name="Tecnicos">#REF!</definedName>
    <definedName name="Version">#REF!</definedName>
    <definedName name="_xlnm._FilterDatabase" localSheetId="1" hidden="1">'APERTURAS_BANCOLOMBIA'!$A$1:$AC$521</definedName>
    <definedName name="_xlnm._FilterDatabase" localSheetId="2" hidden="1">'INCIDENTES_BANCOLOMBIA'!$A$1:$AF$1208</definedName>
    <definedName name="_xlnm._FilterDatabase" localSheetId="3" hidden="1">'OC_BANCOLOMBIA'!$A$1:$AC$428</definedName>
    <definedName name="_xlnm._FilterDatabase" localSheetId="4" hidden="1">'PAPELERIA'!$A$1:$AB$2052</definedName>
    <definedName name="_xlnm._FilterDatabase" localSheetId="5" hidden="1">'APERTURAS_AVAL'!$A$1:$AF$158</definedName>
    <definedName name="_xlnm._FilterDatabase" localSheetId="6" hidden="1">'INCIDENTES_AVAL'!$A$1:$AD$280</definedName>
    <definedName name="_xlnm._FilterDatabase" localSheetId="7" hidden="1">'OC_AVAL'!$A$1:$AD$103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_(&quot;$&quot;\ * #,##0.00_);_(&quot;$&quot;\ * \(#,##0.00\);_(&quot;$&quot;\ * &quot;-&quot;??_);_(@_)"/>
    <numFmt numFmtId="165" formatCode="&quot;$&quot;#,##0;[Red]\-&quot;$&quot;#,##0"/>
    <numFmt numFmtId="166" formatCode="_-[$$-240A]\ * #,##0_-;\-[$$-240A]\ * #,##0_-;_-[$$-240A]\ * &quot;-&quot;??_-;_-@_-"/>
    <numFmt numFmtId="167" formatCode="_(&quot;$&quot;\ * #,##0_);_(&quot;$&quot;\ * \(#,##0\);_(&quot;$&quot;\ * &quot;-&quot;??_);_(@_)"/>
    <numFmt numFmtId="168" formatCode="yyyy-mm-dd h:mm:ss"/>
    <numFmt numFmtId="169" formatCode="_ [$€-2]\ * #,##0.00_ ;_ [$€-2]\ * \-#,##0.00_ ;_ [$€-2]\ * &quot;-&quot;??_ "/>
    <numFmt numFmtId="170" formatCode="_ * #,##0.00_ ;_ * \-#,##0.00_ ;_ * &quot;-&quot;??_ ;_ @_ "/>
    <numFmt numFmtId="171" formatCode="[$-409]d\-m\-yy\ h:mm\ AM/PM;@"/>
    <numFmt numFmtId="172" formatCode="[$-240A]dddd\,\ dd&quot; de &quot;mmmm&quot; de &quot;yyyy"/>
    <numFmt numFmtId="173" formatCode="_ &quot;$&quot;\ * #,##0_ ;_ &quot;$&quot;\ * \-#,##0_ ;_ &quot;$&quot;\ * &quot;-&quot;??_ ;_ @_ "/>
    <numFmt numFmtId="174" formatCode="_-&quot;$&quot;* #,##0.00_-;\-&quot;$&quot;* #,##0.00_-;_-&quot;$&quot;* &quot;-&quot;??_-;_-@_-"/>
    <numFmt numFmtId="175" formatCode="[$-C0A]d\-mmm\-yy;@"/>
    <numFmt numFmtId="176" formatCode="[$-240A]General"/>
    <numFmt numFmtId="177" formatCode="_-* #,##0.00\ _€_-;\-* #,##0.00\ _€_-;_-* &quot;-&quot;??\ _€_-;_-@_-"/>
    <numFmt numFmtId="178" formatCode="0.000%"/>
    <numFmt numFmtId="179" formatCode="_ * #,##0.00_ ;_ * \-#,##0.00_ ;_ * \-??_ ;_ @_ "/>
    <numFmt numFmtId="180" formatCode="_ &quot;$&quot;\ * #,##0.00_ ;_ &quot;$&quot;\ * \-#,##0.00_ ;_ &quot;$&quot;\ * &quot;-&quot;??_ ;_ @_ "/>
  </numFmts>
  <fonts count="81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Arial"/>
      <family val="2"/>
      <color indexed="12"/>
      <sz val="10"/>
      <u val="single"/>
    </font>
    <font>
      <name val="Times New Roman"/>
      <family val="1"/>
      <sz val="12"/>
    </font>
    <font>
      <name val="Arial"/>
      <charset val="162"/>
      <family val="2"/>
      <sz val="10"/>
    </font>
    <font>
      <name val="Calibri"/>
      <family val="2"/>
      <color theme="1"/>
      <sz val="11"/>
      <scheme val="minor"/>
    </font>
    <font>
      <name val="Apex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color theme="1"/>
      <sz val="8"/>
      <scheme val="minor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mbria"/>
      <family val="2"/>
      <b val="1"/>
      <color theme="3"/>
      <sz val="18"/>
      <scheme val="major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.1"/>
      <u val="single"/>
    </font>
    <font>
      <name val="Trebuchet MS"/>
      <family val="2"/>
      <color theme="1"/>
      <sz val="12"/>
    </font>
    <font>
      <name val="ApexSansBookT"/>
      <family val="2"/>
      <color theme="1"/>
      <sz val="11"/>
    </font>
    <font>
      <name val="Arial"/>
      <family val="2"/>
      <color indexed="64"/>
      <sz val="10"/>
    </font>
    <font>
      <name val="Tw Cen MT"/>
      <family val="2"/>
      <color theme="1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sz val="11"/>
    </font>
    <font>
      <name val="Calibri"/>
      <charset val="1"/>
      <family val="2"/>
      <color rgb="FF000000"/>
      <sz val="11"/>
    </font>
    <font>
      <name val="Arial"/>
      <family val="2"/>
      <color rgb="FF006100"/>
      <sz val="11"/>
    </font>
    <font>
      <name val="Arial"/>
      <family val="2"/>
      <color rgb="FF9C0006"/>
      <sz val="11"/>
    </font>
    <font>
      <name val="Cambria"/>
      <family val="2"/>
      <b val="1"/>
      <color rgb="FF1F4A7E"/>
      <sz val="18"/>
    </font>
    <font>
      <name val="Arial"/>
      <family val="2"/>
      <b val="1"/>
      <color rgb="FF1F4A7E"/>
      <sz val="15"/>
    </font>
    <font>
      <name val="Arial"/>
      <family val="2"/>
      <b val="1"/>
      <color rgb="FF1F4A7E"/>
      <sz val="13"/>
    </font>
    <font>
      <name val="Arial"/>
      <family val="2"/>
      <b val="1"/>
      <color rgb="FF1F4A7E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1"/>
    </font>
    <font>
      <name val="Arial"/>
      <family val="2"/>
      <i val="1"/>
      <color rgb="FF7F7F7F"/>
      <sz val="11"/>
    </font>
    <font>
      <name val="Arial"/>
      <family val="2"/>
      <color rgb="FFFF0000"/>
      <sz val="11"/>
    </font>
    <font>
      <name val="Arial"/>
      <family val="2"/>
      <b val="1"/>
      <color rgb="FFFA7D00"/>
      <sz val="11"/>
    </font>
    <font>
      <name val="Arial"/>
      <family val="2"/>
      <color rgb="FF3F3F76"/>
      <sz val="11"/>
    </font>
    <font>
      <name val="Arial"/>
      <family val="2"/>
      <b val="1"/>
      <color rgb="FF3F3F3F"/>
      <sz val="11"/>
    </font>
    <font>
      <name val="Arial"/>
      <family val="2"/>
      <color rgb="FF9C6500"/>
      <sz val="11"/>
    </font>
    <font>
      <name val="Arial"/>
      <family val="2"/>
      <color rgb="FFFA7D00"/>
      <sz val="11"/>
    </font>
    <font>
      <name val="Gelion Thin"/>
      <color theme="1"/>
      <sz val="8"/>
    </font>
    <font>
      <name val="Gelion Thin"/>
      <color theme="1"/>
      <sz val="10"/>
    </font>
    <font>
      <name val="Gelion Thin"/>
      <sz val="10"/>
    </font>
    <font>
      <name val="Gelion Thin"/>
      <b val="1"/>
      <color rgb="FF000000"/>
      <sz val="10"/>
    </font>
    <font>
      <name val="Gelion Thin"/>
      <color rgb="FF000000"/>
      <sz val="10"/>
    </font>
    <font>
      <b val="1"/>
      <color rgb="00FFFFFF"/>
      <sz val="11"/>
    </font>
  </fonts>
  <fills count="8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CCFF66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001D62"/>
        <bgColor rgb="00001D62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9543">
    <xf numFmtId="0" fontId="25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6" fillId="12" borderId="0"/>
    <xf numFmtId="0" fontId="6" fillId="9" borderId="0"/>
    <xf numFmtId="0" fontId="6" fillId="10" borderId="0"/>
    <xf numFmtId="0" fontId="6" fillId="13" borderId="0"/>
    <xf numFmtId="0" fontId="6" fillId="14" borderId="0"/>
    <xf numFmtId="0" fontId="6" fillId="15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12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9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5" borderId="0"/>
    <xf numFmtId="0" fontId="6" fillId="16" borderId="0"/>
    <xf numFmtId="0" fontId="6" fillId="17" borderId="0"/>
    <xf numFmtId="0" fontId="6" fillId="18" borderId="0"/>
    <xf numFmtId="0" fontId="6" fillId="13" borderId="0"/>
    <xf numFmtId="0" fontId="6" fillId="14" borderId="0"/>
    <xf numFmtId="0" fontId="6" fillId="19" borderId="0"/>
    <xf numFmtId="0" fontId="13" fillId="3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8" fillId="20" borderId="1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9" fillId="21" borderId="2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9" fillId="21" borderId="2"/>
    <xf numFmtId="164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8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4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6" fillId="19" borderId="0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0" fontId="12" fillId="7" borderId="1"/>
    <xf numFmtId="169" fontId="4" fillId="0" borderId="0"/>
    <xf numFmtId="0" fontId="4" fillId="0" borderId="0"/>
    <xf numFmtId="0" fontId="4" fillId="0" borderId="0"/>
    <xf numFmtId="0" fontId="17" fillId="0" borderId="0"/>
    <xf numFmtId="0" fontId="7" fillId="4" borderId="0"/>
    <xf numFmtId="0" fontId="19" fillId="0" borderId="4"/>
    <xf numFmtId="0" fontId="20" fillId="0" borderId="5"/>
    <xf numFmtId="0" fontId="11" fillId="0" borderId="6"/>
    <xf numFmtId="0" fontId="11" fillId="0" borderId="0"/>
    <xf numFmtId="0" fontId="22" fillId="0" borderId="0" applyAlignment="1" applyProtection="1">
      <alignment vertical="top"/>
      <protection locked="0" hidden="0"/>
    </xf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2" fillId="7" borderId="1"/>
    <xf numFmtId="0" fontId="10" fillId="0" borderId="3"/>
    <xf numFmtId="43" fontId="25" fillId="0" borderId="0"/>
    <xf numFmtId="0" fontId="4" fillId="0" borderId="0"/>
    <xf numFmtId="43" fontId="25" fillId="0" borderId="0"/>
    <xf numFmtId="43" fontId="5" fillId="0" borderId="0"/>
    <xf numFmtId="43" fontId="5" fillId="0" borderId="0"/>
    <xf numFmtId="170" fontId="5" fillId="0" borderId="0"/>
    <xf numFmtId="164" fontId="25" fillId="0" borderId="0"/>
    <xf numFmtId="164" fontId="5" fillId="0" borderId="0"/>
    <xf numFmtId="164" fontId="5" fillId="0" borderId="0"/>
    <xf numFmtId="164" fontId="25" fillId="0" borderId="0"/>
    <xf numFmtId="164" fontId="25" fillId="0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14" fillId="22" borderId="0"/>
    <xf numFmtId="0" fontId="4" fillId="0" borderId="0"/>
    <xf numFmtId="171" fontId="25" fillId="0" borderId="0"/>
    <xf numFmtId="0" fontId="25" fillId="0" borderId="0"/>
    <xf numFmtId="169" fontId="5" fillId="0" borderId="0"/>
    <xf numFmtId="170" fontId="5" fillId="0" borderId="0"/>
    <xf numFmtId="17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5" fillId="0" borderId="0"/>
    <xf numFmtId="172" fontId="5" fillId="0" borderId="0"/>
    <xf numFmtId="0" fontId="25" fillId="0" borderId="0"/>
    <xf numFmtId="171" fontId="5" fillId="0" borderId="0"/>
    <xf numFmtId="0" fontId="2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27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5" fillId="0" borderId="0"/>
    <xf numFmtId="0" fontId="2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3" fontId="5" fillId="0" borderId="0"/>
    <xf numFmtId="0" fontId="5" fillId="0" borderId="0"/>
    <xf numFmtId="0" fontId="5" fillId="0" borderId="0"/>
    <xf numFmtId="0" fontId="4" fillId="0" borderId="0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4" fillId="23" borderId="7"/>
    <xf numFmtId="0" fontId="15" fillId="20" borderId="8"/>
    <xf numFmtId="9" fontId="5" fillId="0" borderId="0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15" fillId="20" borderId="8"/>
    <xf numFmtId="0" fontId="2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20" fillId="0" borderId="5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21" fillId="0" borderId="9"/>
    <xf numFmtId="0" fontId="16" fillId="0" borderId="0"/>
    <xf numFmtId="0" fontId="24" fillId="0" borderId="0" applyAlignment="1">
      <alignment wrapText="1"/>
    </xf>
    <xf numFmtId="164" fontId="5" fillId="0" borderId="0"/>
    <xf numFmtId="164" fontId="25" fillId="0" borderId="0"/>
    <xf numFmtId="164" fontId="5" fillId="0" borderId="0"/>
    <xf numFmtId="164" fontId="5" fillId="0" borderId="0"/>
    <xf numFmtId="164" fontId="25" fillId="0" borderId="0"/>
    <xf numFmtId="164" fontId="25" fillId="0" borderId="0"/>
    <xf numFmtId="0" fontId="5" fillId="0" borderId="0"/>
    <xf numFmtId="0" fontId="5" fillId="0" borderId="0"/>
    <xf numFmtId="174" fontId="25" fillId="0" borderId="0"/>
    <xf numFmtId="0" fontId="25" fillId="34" borderId="0"/>
    <xf numFmtId="0" fontId="25" fillId="34" borderId="0"/>
    <xf numFmtId="0" fontId="25" fillId="34" borderId="0"/>
    <xf numFmtId="0" fontId="25" fillId="34" borderId="0"/>
    <xf numFmtId="0" fontId="25" fillId="34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42" borderId="0"/>
    <xf numFmtId="0" fontId="25" fillId="42" borderId="0"/>
    <xf numFmtId="0" fontId="25" fillId="42" borderId="0"/>
    <xf numFmtId="0" fontId="25" fillId="42" borderId="0"/>
    <xf numFmtId="0" fontId="25" fillId="42" borderId="0"/>
    <xf numFmtId="0" fontId="25" fillId="46" borderId="0"/>
    <xf numFmtId="0" fontId="25" fillId="46" borderId="0"/>
    <xf numFmtId="0" fontId="25" fillId="46" borderId="0"/>
    <xf numFmtId="0" fontId="25" fillId="46" borderId="0"/>
    <xf numFmtId="0" fontId="25" fillId="46" borderId="0"/>
    <xf numFmtId="0" fontId="25" fillId="50" borderId="0"/>
    <xf numFmtId="0" fontId="25" fillId="50" borderId="0"/>
    <xf numFmtId="0" fontId="25" fillId="50" borderId="0"/>
    <xf numFmtId="0" fontId="25" fillId="50" borderId="0"/>
    <xf numFmtId="0" fontId="25" fillId="50" borderId="0"/>
    <xf numFmtId="0" fontId="25" fillId="54" borderId="0"/>
    <xf numFmtId="0" fontId="25" fillId="54" borderId="0"/>
    <xf numFmtId="0" fontId="25" fillId="54" borderId="0"/>
    <xf numFmtId="0" fontId="25" fillId="54" borderId="0"/>
    <xf numFmtId="0" fontId="25" fillId="54" borderId="0"/>
    <xf numFmtId="0" fontId="25" fillId="34" borderId="0"/>
    <xf numFmtId="0" fontId="25" fillId="34" borderId="0"/>
    <xf numFmtId="0" fontId="25" fillId="34" borderId="0"/>
    <xf numFmtId="0" fontId="25" fillId="34" borderId="0"/>
    <xf numFmtId="0" fontId="25" fillId="34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42" borderId="0"/>
    <xf numFmtId="0" fontId="25" fillId="42" borderId="0"/>
    <xf numFmtId="0" fontId="25" fillId="42" borderId="0"/>
    <xf numFmtId="0" fontId="25" fillId="42" borderId="0"/>
    <xf numFmtId="0" fontId="25" fillId="42" borderId="0"/>
    <xf numFmtId="0" fontId="25" fillId="46" borderId="0"/>
    <xf numFmtId="0" fontId="25" fillId="46" borderId="0"/>
    <xf numFmtId="0" fontId="25" fillId="46" borderId="0"/>
    <xf numFmtId="0" fontId="25" fillId="46" borderId="0"/>
    <xf numFmtId="0" fontId="25" fillId="46" borderId="0"/>
    <xf numFmtId="0" fontId="25" fillId="50" borderId="0"/>
    <xf numFmtId="0" fontId="25" fillId="50" borderId="0"/>
    <xf numFmtId="0" fontId="25" fillId="50" borderId="0"/>
    <xf numFmtId="0" fontId="25" fillId="50" borderId="0"/>
    <xf numFmtId="0" fontId="25" fillId="50" borderId="0"/>
    <xf numFmtId="0" fontId="25" fillId="54" borderId="0"/>
    <xf numFmtId="0" fontId="25" fillId="54" borderId="0"/>
    <xf numFmtId="0" fontId="25" fillId="54" borderId="0"/>
    <xf numFmtId="0" fontId="25" fillId="54" borderId="0"/>
    <xf numFmtId="0" fontId="25" fillId="54" borderId="0"/>
    <xf numFmtId="0" fontId="46" fillId="57" borderId="0"/>
    <xf numFmtId="0" fontId="46" fillId="58" borderId="0"/>
    <xf numFmtId="0" fontId="46" fillId="59" borderId="0"/>
    <xf numFmtId="0" fontId="46" fillId="60" borderId="0"/>
    <xf numFmtId="0" fontId="46" fillId="61" borderId="0"/>
    <xf numFmtId="0" fontId="46" fillId="62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9" borderId="0"/>
    <xf numFmtId="0" fontId="25" fillId="39" borderId="0"/>
    <xf numFmtId="0" fontId="25" fillId="39" borderId="0"/>
    <xf numFmtId="0" fontId="25" fillId="39" borderId="0"/>
    <xf numFmtId="0" fontId="25" fillId="39" borderId="0"/>
    <xf numFmtId="0" fontId="25" fillId="43" borderId="0"/>
    <xf numFmtId="0" fontId="25" fillId="43" borderId="0"/>
    <xf numFmtId="0" fontId="25" fillId="43" borderId="0"/>
    <xf numFmtId="0" fontId="25" fillId="43" borderId="0"/>
    <xf numFmtId="0" fontId="25" fillId="43" borderId="0"/>
    <xf numFmtId="0" fontId="25" fillId="47" borderId="0"/>
    <xf numFmtId="0" fontId="25" fillId="47" borderId="0"/>
    <xf numFmtId="0" fontId="25" fillId="47" borderId="0"/>
    <xf numFmtId="0" fontId="25" fillId="47" borderId="0"/>
    <xf numFmtId="0" fontId="25" fillId="47" borderId="0"/>
    <xf numFmtId="0" fontId="25" fillId="51" borderId="0"/>
    <xf numFmtId="0" fontId="25" fillId="51" borderId="0"/>
    <xf numFmtId="0" fontId="25" fillId="51" borderId="0"/>
    <xf numFmtId="0" fontId="25" fillId="51" borderId="0"/>
    <xf numFmtId="0" fontId="25" fillId="51" borderId="0"/>
    <xf numFmtId="0" fontId="25" fillId="55" borderId="0"/>
    <xf numFmtId="0" fontId="25" fillId="55" borderId="0"/>
    <xf numFmtId="0" fontId="25" fillId="55" borderId="0"/>
    <xf numFmtId="0" fontId="25" fillId="55" borderId="0"/>
    <xf numFmtId="0" fontId="25" fillId="5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9" borderId="0"/>
    <xf numFmtId="0" fontId="25" fillId="39" borderId="0"/>
    <xf numFmtId="0" fontId="25" fillId="39" borderId="0"/>
    <xf numFmtId="0" fontId="25" fillId="39" borderId="0"/>
    <xf numFmtId="0" fontId="25" fillId="39" borderId="0"/>
    <xf numFmtId="0" fontId="25" fillId="43" borderId="0"/>
    <xf numFmtId="0" fontId="25" fillId="43" borderId="0"/>
    <xf numFmtId="0" fontId="25" fillId="43" borderId="0"/>
    <xf numFmtId="0" fontId="25" fillId="43" borderId="0"/>
    <xf numFmtId="0" fontId="25" fillId="43" borderId="0"/>
    <xf numFmtId="0" fontId="25" fillId="47" borderId="0"/>
    <xf numFmtId="0" fontId="25" fillId="47" borderId="0"/>
    <xf numFmtId="0" fontId="25" fillId="47" borderId="0"/>
    <xf numFmtId="0" fontId="25" fillId="47" borderId="0"/>
    <xf numFmtId="0" fontId="25" fillId="47" borderId="0"/>
    <xf numFmtId="0" fontId="25" fillId="51" borderId="0"/>
    <xf numFmtId="0" fontId="25" fillId="51" borderId="0"/>
    <xf numFmtId="0" fontId="25" fillId="51" borderId="0"/>
    <xf numFmtId="0" fontId="25" fillId="51" borderId="0"/>
    <xf numFmtId="0" fontId="25" fillId="51" borderId="0"/>
    <xf numFmtId="0" fontId="25" fillId="55" borderId="0"/>
    <xf numFmtId="0" fontId="25" fillId="55" borderId="0"/>
    <xf numFmtId="0" fontId="25" fillId="55" borderId="0"/>
    <xf numFmtId="0" fontId="25" fillId="55" borderId="0"/>
    <xf numFmtId="0" fontId="25" fillId="55" borderId="0"/>
    <xf numFmtId="0" fontId="46" fillId="63" borderId="0"/>
    <xf numFmtId="0" fontId="46" fillId="64" borderId="0"/>
    <xf numFmtId="0" fontId="46" fillId="65" borderId="0"/>
    <xf numFmtId="0" fontId="46" fillId="66" borderId="0"/>
    <xf numFmtId="0" fontId="46" fillId="67" borderId="0"/>
    <xf numFmtId="0" fontId="46" fillId="68" borderId="0"/>
    <xf numFmtId="0" fontId="44" fillId="36" borderId="0"/>
    <xf numFmtId="0" fontId="44" fillId="36" borderId="0"/>
    <xf numFmtId="0" fontId="44" fillId="36" borderId="0"/>
    <xf numFmtId="0" fontId="44" fillId="36" borderId="0"/>
    <xf numFmtId="0" fontId="44" fillId="36" borderId="0"/>
    <xf numFmtId="0" fontId="44" fillId="40" borderId="0"/>
    <xf numFmtId="0" fontId="44" fillId="40" borderId="0"/>
    <xf numFmtId="0" fontId="44" fillId="40" borderId="0"/>
    <xf numFmtId="0" fontId="44" fillId="40" borderId="0"/>
    <xf numFmtId="0" fontId="44" fillId="40" borderId="0"/>
    <xf numFmtId="0" fontId="44" fillId="44" borderId="0"/>
    <xf numFmtId="0" fontId="44" fillId="44" borderId="0"/>
    <xf numFmtId="0" fontId="44" fillId="44" borderId="0"/>
    <xf numFmtId="0" fontId="44" fillId="44" borderId="0"/>
    <xf numFmtId="0" fontId="44" fillId="44" borderId="0"/>
    <xf numFmtId="0" fontId="44" fillId="48" borderId="0"/>
    <xf numFmtId="0" fontId="44" fillId="48" borderId="0"/>
    <xf numFmtId="0" fontId="44" fillId="48" borderId="0"/>
    <xf numFmtId="0" fontId="44" fillId="48" borderId="0"/>
    <xf numFmtId="0" fontId="44" fillId="48" borderId="0"/>
    <xf numFmtId="0" fontId="44" fillId="52" borderId="0"/>
    <xf numFmtId="0" fontId="44" fillId="52" borderId="0"/>
    <xf numFmtId="0" fontId="44" fillId="52" borderId="0"/>
    <xf numFmtId="0" fontId="44" fillId="52" borderId="0"/>
    <xf numFmtId="0" fontId="44" fillId="52" borderId="0"/>
    <xf numFmtId="0" fontId="44" fillId="56" borderId="0"/>
    <xf numFmtId="0" fontId="44" fillId="56" borderId="0"/>
    <xf numFmtId="0" fontId="44" fillId="56" borderId="0"/>
    <xf numFmtId="0" fontId="44" fillId="56" borderId="0"/>
    <xf numFmtId="0" fontId="44" fillId="56" borderId="0"/>
    <xf numFmtId="0" fontId="44" fillId="36" borderId="0"/>
    <xf numFmtId="0" fontId="44" fillId="36" borderId="0"/>
    <xf numFmtId="0" fontId="44" fillId="36" borderId="0"/>
    <xf numFmtId="0" fontId="44" fillId="36" borderId="0"/>
    <xf numFmtId="0" fontId="44" fillId="36" borderId="0"/>
    <xf numFmtId="0" fontId="44" fillId="40" borderId="0"/>
    <xf numFmtId="0" fontId="44" fillId="40" borderId="0"/>
    <xf numFmtId="0" fontId="44" fillId="40" borderId="0"/>
    <xf numFmtId="0" fontId="44" fillId="40" borderId="0"/>
    <xf numFmtId="0" fontId="44" fillId="40" borderId="0"/>
    <xf numFmtId="0" fontId="44" fillId="44" borderId="0"/>
    <xf numFmtId="0" fontId="44" fillId="44" borderId="0"/>
    <xf numFmtId="0" fontId="44" fillId="44" borderId="0"/>
    <xf numFmtId="0" fontId="44" fillId="44" borderId="0"/>
    <xf numFmtId="0" fontId="44" fillId="44" borderId="0"/>
    <xf numFmtId="0" fontId="44" fillId="48" borderId="0"/>
    <xf numFmtId="0" fontId="44" fillId="48" borderId="0"/>
    <xf numFmtId="0" fontId="44" fillId="48" borderId="0"/>
    <xf numFmtId="0" fontId="44" fillId="48" borderId="0"/>
    <xf numFmtId="0" fontId="44" fillId="48" borderId="0"/>
    <xf numFmtId="0" fontId="44" fillId="52" borderId="0"/>
    <xf numFmtId="0" fontId="44" fillId="52" borderId="0"/>
    <xf numFmtId="0" fontId="44" fillId="52" borderId="0"/>
    <xf numFmtId="0" fontId="44" fillId="52" borderId="0"/>
    <xf numFmtId="0" fontId="44" fillId="52" borderId="0"/>
    <xf numFmtId="0" fontId="44" fillId="56" borderId="0"/>
    <xf numFmtId="0" fontId="44" fillId="56" borderId="0"/>
    <xf numFmtId="0" fontId="44" fillId="56" borderId="0"/>
    <xf numFmtId="0" fontId="44" fillId="56" borderId="0"/>
    <xf numFmtId="0" fontId="44" fillId="56" borderId="0"/>
    <xf numFmtId="0" fontId="47" fillId="69" borderId="0"/>
    <xf numFmtId="0" fontId="47" fillId="70" borderId="0"/>
    <xf numFmtId="0" fontId="47" fillId="71" borderId="0"/>
    <xf numFmtId="0" fontId="47" fillId="72" borderId="0"/>
    <xf numFmtId="0" fontId="47" fillId="73" borderId="0"/>
    <xf numFmtId="0" fontId="47" fillId="74" borderId="0"/>
    <xf numFmtId="0" fontId="44" fillId="33" borderId="0"/>
    <xf numFmtId="0" fontId="44" fillId="33" borderId="0"/>
    <xf numFmtId="0" fontId="44" fillId="33" borderId="0"/>
    <xf numFmtId="0" fontId="44" fillId="33" borderId="0"/>
    <xf numFmtId="0" fontId="44" fillId="33" borderId="0"/>
    <xf numFmtId="0" fontId="44" fillId="37" borderId="0"/>
    <xf numFmtId="0" fontId="44" fillId="37" borderId="0"/>
    <xf numFmtId="0" fontId="44" fillId="37" borderId="0"/>
    <xf numFmtId="0" fontId="44" fillId="37" borderId="0"/>
    <xf numFmtId="0" fontId="44" fillId="37" borderId="0"/>
    <xf numFmtId="0" fontId="44" fillId="41" borderId="0"/>
    <xf numFmtId="0" fontId="44" fillId="41" borderId="0"/>
    <xf numFmtId="0" fontId="44" fillId="41" borderId="0"/>
    <xf numFmtId="0" fontId="44" fillId="41" borderId="0"/>
    <xf numFmtId="0" fontId="44" fillId="41" borderId="0"/>
    <xf numFmtId="0" fontId="44" fillId="45" borderId="0"/>
    <xf numFmtId="0" fontId="44" fillId="45" borderId="0"/>
    <xf numFmtId="0" fontId="44" fillId="45" borderId="0"/>
    <xf numFmtId="0" fontId="44" fillId="45" borderId="0"/>
    <xf numFmtId="0" fontId="44" fillId="45" borderId="0"/>
    <xf numFmtId="0" fontId="44" fillId="49" borderId="0"/>
    <xf numFmtId="0" fontId="44" fillId="49" borderId="0"/>
    <xf numFmtId="0" fontId="44" fillId="49" borderId="0"/>
    <xf numFmtId="0" fontId="44" fillId="49" borderId="0"/>
    <xf numFmtId="0" fontId="44" fillId="49" borderId="0"/>
    <xf numFmtId="0" fontId="44" fillId="53" borderId="0"/>
    <xf numFmtId="0" fontId="44" fillId="53" borderId="0"/>
    <xf numFmtId="0" fontId="44" fillId="53" borderId="0"/>
    <xf numFmtId="0" fontId="44" fillId="53" borderId="0"/>
    <xf numFmtId="0" fontId="44" fillId="53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4" fillId="26" borderId="0"/>
    <xf numFmtId="0" fontId="7" fillId="4" borderId="0"/>
    <xf numFmtId="0" fontId="34" fillId="26" borderId="0"/>
    <xf numFmtId="0" fontId="7" fillId="4" borderId="0"/>
    <xf numFmtId="0" fontId="7" fillId="4" borderId="0"/>
    <xf numFmtId="0" fontId="7" fillId="4" borderId="0"/>
    <xf numFmtId="0" fontId="34" fillId="26" borderId="0"/>
    <xf numFmtId="0" fontId="34" fillId="26" borderId="0"/>
    <xf numFmtId="0" fontId="34" fillId="26" borderId="0"/>
    <xf numFmtId="0" fontId="34" fillId="26" borderId="0"/>
    <xf numFmtId="0" fontId="34" fillId="26" borderId="0"/>
    <xf numFmtId="0" fontId="34" fillId="26" borderId="0"/>
    <xf numFmtId="0" fontId="34" fillId="26" borderId="0"/>
    <xf numFmtId="0" fontId="38" fillId="30" borderId="19"/>
    <xf numFmtId="0" fontId="38" fillId="30" borderId="19"/>
    <xf numFmtId="0" fontId="38" fillId="30" borderId="19"/>
    <xf numFmtId="0" fontId="38" fillId="30" borderId="19"/>
    <xf numFmtId="0" fontId="38" fillId="30" borderId="19"/>
    <xf numFmtId="0" fontId="38" fillId="30" borderId="19"/>
    <xf numFmtId="0" fontId="38" fillId="30" borderId="19"/>
    <xf numFmtId="0" fontId="38" fillId="30" borderId="19"/>
    <xf numFmtId="0" fontId="38" fillId="30" borderId="19"/>
    <xf numFmtId="0" fontId="38" fillId="30" borderId="19"/>
    <xf numFmtId="0" fontId="40" fillId="31" borderId="22"/>
    <xf numFmtId="0" fontId="9" fillId="21" borderId="2"/>
    <xf numFmtId="0" fontId="40" fillId="31" borderId="22"/>
    <xf numFmtId="0" fontId="9" fillId="21" borderId="2"/>
    <xf numFmtId="0" fontId="9" fillId="21" borderId="2"/>
    <xf numFmtId="0" fontId="9" fillId="21" borderId="2"/>
    <xf numFmtId="0" fontId="40" fillId="31" borderId="22"/>
    <xf numFmtId="0" fontId="40" fillId="31" borderId="22"/>
    <xf numFmtId="0" fontId="40" fillId="31" borderId="22"/>
    <xf numFmtId="0" fontId="40" fillId="31" borderId="22"/>
    <xf numFmtId="0" fontId="40" fillId="31" borderId="22"/>
    <xf numFmtId="0" fontId="40" fillId="31" borderId="22"/>
    <xf numFmtId="0" fontId="40" fillId="31" borderId="22"/>
    <xf numFmtId="0" fontId="39" fillId="0" borderId="21"/>
    <xf numFmtId="0" fontId="10" fillId="0" borderId="3"/>
    <xf numFmtId="0" fontId="39" fillId="0" borderId="21"/>
    <xf numFmtId="0" fontId="10" fillId="0" borderId="3"/>
    <xf numFmtId="0" fontId="10" fillId="0" borderId="3"/>
    <xf numFmtId="0" fontId="10" fillId="0" borderId="3"/>
    <xf numFmtId="0" fontId="39" fillId="0" borderId="21"/>
    <xf numFmtId="0" fontId="39" fillId="0" borderId="21"/>
    <xf numFmtId="0" fontId="39" fillId="0" borderId="21"/>
    <xf numFmtId="0" fontId="39" fillId="0" borderId="21"/>
    <xf numFmtId="0" fontId="39" fillId="0" borderId="21"/>
    <xf numFmtId="0" fontId="39" fillId="0" borderId="21"/>
    <xf numFmtId="0" fontId="39" fillId="0" borderId="21"/>
    <xf numFmtId="0" fontId="40" fillId="31" borderId="22"/>
    <xf numFmtId="0" fontId="40" fillId="31" borderId="22"/>
    <xf numFmtId="0" fontId="40" fillId="31" borderId="22"/>
    <xf numFmtId="0" fontId="40" fillId="31" borderId="22"/>
    <xf numFmtId="0" fontId="40" fillId="31" borderId="22"/>
    <xf numFmtId="43" fontId="5" fillId="0" borderId="0"/>
    <xf numFmtId="0" fontId="33" fillId="0" borderId="0"/>
    <xf numFmtId="0" fontId="11" fillId="0" borderId="0"/>
    <xf numFmtId="0" fontId="33" fillId="0" borderId="0"/>
    <xf numFmtId="0" fontId="11" fillId="0" borderId="0"/>
    <xf numFmtId="0" fontId="11" fillId="0" borderId="0"/>
    <xf numFmtId="0" fontId="1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33" borderId="0"/>
    <xf numFmtId="0" fontId="44" fillId="33" borderId="0"/>
    <xf numFmtId="0" fontId="44" fillId="33" borderId="0"/>
    <xf numFmtId="0" fontId="44" fillId="33" borderId="0"/>
    <xf numFmtId="0" fontId="44" fillId="33" borderId="0"/>
    <xf numFmtId="0" fontId="44" fillId="37" borderId="0"/>
    <xf numFmtId="0" fontId="44" fillId="37" borderId="0"/>
    <xf numFmtId="0" fontId="44" fillId="37" borderId="0"/>
    <xf numFmtId="0" fontId="44" fillId="37" borderId="0"/>
    <xf numFmtId="0" fontId="44" fillId="37" borderId="0"/>
    <xf numFmtId="0" fontId="44" fillId="41" borderId="0"/>
    <xf numFmtId="0" fontId="44" fillId="41" borderId="0"/>
    <xf numFmtId="0" fontId="44" fillId="41" borderId="0"/>
    <xf numFmtId="0" fontId="44" fillId="41" borderId="0"/>
    <xf numFmtId="0" fontId="44" fillId="41" borderId="0"/>
    <xf numFmtId="0" fontId="44" fillId="45" borderId="0"/>
    <xf numFmtId="0" fontId="44" fillId="45" borderId="0"/>
    <xf numFmtId="0" fontId="44" fillId="45" borderId="0"/>
    <xf numFmtId="0" fontId="44" fillId="45" borderId="0"/>
    <xf numFmtId="0" fontId="44" fillId="45" borderId="0"/>
    <xf numFmtId="0" fontId="44" fillId="49" borderId="0"/>
    <xf numFmtId="0" fontId="44" fillId="49" borderId="0"/>
    <xf numFmtId="0" fontId="44" fillId="49" borderId="0"/>
    <xf numFmtId="0" fontId="44" fillId="49" borderId="0"/>
    <xf numFmtId="0" fontId="44" fillId="49" borderId="0"/>
    <xf numFmtId="0" fontId="44" fillId="53" borderId="0"/>
    <xf numFmtId="0" fontId="44" fillId="53" borderId="0"/>
    <xf numFmtId="0" fontId="44" fillId="53" borderId="0"/>
    <xf numFmtId="0" fontId="44" fillId="53" borderId="0"/>
    <xf numFmtId="0" fontId="44" fillId="53" borderId="0"/>
    <xf numFmtId="0" fontId="36" fillId="29" borderId="19"/>
    <xf numFmtId="0" fontId="12" fillId="7" borderId="1"/>
    <xf numFmtId="0" fontId="36" fillId="29" borderId="19"/>
    <xf numFmtId="0" fontId="12" fillId="7" borderId="1"/>
    <xf numFmtId="0" fontId="12" fillId="7" borderId="1"/>
    <xf numFmtId="0" fontId="12" fillId="7" borderId="1"/>
    <xf numFmtId="0" fontId="36" fillId="29" borderId="19"/>
    <xf numFmtId="0" fontId="36" fillId="29" borderId="19"/>
    <xf numFmtId="0" fontId="36" fillId="29" borderId="19"/>
    <xf numFmtId="0" fontId="36" fillId="29" borderId="19"/>
    <xf numFmtId="0" fontId="36" fillId="29" borderId="19"/>
    <xf numFmtId="0" fontId="36" fillId="29" borderId="19"/>
    <xf numFmtId="0" fontId="36" fillId="29" borderId="19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4" fillId="0" borderId="0"/>
    <xf numFmtId="176" fontId="4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4" fillId="26" borderId="0"/>
    <xf numFmtId="0" fontId="34" fillId="26" borderId="0"/>
    <xf numFmtId="0" fontId="34" fillId="26" borderId="0"/>
    <xf numFmtId="0" fontId="34" fillId="26" borderId="0"/>
    <xf numFmtId="0" fontId="34" fillId="26" borderId="0"/>
    <xf numFmtId="0" fontId="31" fillId="0" borderId="16"/>
    <xf numFmtId="0" fontId="31" fillId="0" borderId="16"/>
    <xf numFmtId="0" fontId="31" fillId="0" borderId="16"/>
    <xf numFmtId="0" fontId="31" fillId="0" borderId="16"/>
    <xf numFmtId="0" fontId="31" fillId="0" borderId="16"/>
    <xf numFmtId="0" fontId="32" fillId="0" borderId="17"/>
    <xf numFmtId="0" fontId="32" fillId="0" borderId="17"/>
    <xf numFmtId="0" fontId="32" fillId="0" borderId="17"/>
    <xf numFmtId="0" fontId="32" fillId="0" borderId="17"/>
    <xf numFmtId="0" fontId="32" fillId="0" borderId="17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2" fillId="0" borderId="0"/>
    <xf numFmtId="0" fontId="49" fillId="0" borderId="0" applyAlignment="1" applyProtection="1">
      <alignment vertical="top"/>
      <protection locked="0" hidden="0"/>
    </xf>
    <xf numFmtId="0" fontId="50" fillId="0" borderId="0"/>
    <xf numFmtId="0" fontId="49" fillId="0" borderId="0" applyAlignment="1" applyProtection="1">
      <alignment vertical="top"/>
      <protection locked="0" hidden="0"/>
    </xf>
    <xf numFmtId="0" fontId="51" fillId="0" borderId="0" applyAlignment="1" applyProtection="1">
      <alignment vertical="top"/>
      <protection locked="0" hidden="0"/>
    </xf>
    <xf numFmtId="175" fontId="50" fillId="0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6" fillId="29" borderId="19"/>
    <xf numFmtId="0" fontId="36" fillId="29" borderId="19"/>
    <xf numFmtId="0" fontId="36" fillId="29" borderId="19"/>
    <xf numFmtId="0" fontId="36" fillId="29" borderId="19"/>
    <xf numFmtId="0" fontId="36" fillId="29" borderId="19"/>
    <xf numFmtId="0" fontId="39" fillId="0" borderId="21"/>
    <xf numFmtId="0" fontId="39" fillId="0" borderId="21"/>
    <xf numFmtId="0" fontId="39" fillId="0" borderId="21"/>
    <xf numFmtId="0" fontId="39" fillId="0" borderId="21"/>
    <xf numFmtId="0" fontId="39" fillId="0" borderId="21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43" fontId="25" fillId="0" borderId="0"/>
    <xf numFmtId="170" fontId="5" fillId="0" borderId="0"/>
    <xf numFmtId="170" fontId="5" fillId="0" borderId="0"/>
    <xf numFmtId="43" fontId="52" fillId="0" borderId="0"/>
    <xf numFmtId="170" fontId="5" fillId="0" borderId="0"/>
    <xf numFmtId="170" fontId="5" fillId="0" borderId="0"/>
    <xf numFmtId="170" fontId="5" fillId="0" borderId="0"/>
    <xf numFmtId="178" fontId="5" fillId="0" borderId="0"/>
    <xf numFmtId="170" fontId="5" fillId="0" borderId="0"/>
    <xf numFmtId="43" fontId="25" fillId="0" borderId="0"/>
    <xf numFmtId="170" fontId="5" fillId="0" borderId="0"/>
    <xf numFmtId="170" fontId="5" fillId="0" borderId="0"/>
    <xf numFmtId="43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52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9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9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52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43" fontId="52" fillId="0" borderId="0"/>
    <xf numFmtId="170" fontId="5" fillId="0" borderId="0"/>
    <xf numFmtId="170" fontId="5" fillId="0" borderId="0"/>
    <xf numFmtId="43" fontId="52" fillId="0" borderId="0"/>
    <xf numFmtId="170" fontId="5" fillId="0" borderId="0"/>
    <xf numFmtId="170" fontId="5" fillId="0" borderId="0"/>
    <xf numFmtId="43" fontId="52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3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7" fontId="25" fillId="0" borderId="0"/>
    <xf numFmtId="177" fontId="2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7" fontId="25" fillId="0" borderId="0"/>
    <xf numFmtId="177" fontId="2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7" fontId="25" fillId="0" borderId="0"/>
    <xf numFmtId="170" fontId="5" fillId="0" borderId="0"/>
    <xf numFmtId="177" fontId="25" fillId="0" borderId="0"/>
    <xf numFmtId="170" fontId="5" fillId="0" borderId="0"/>
    <xf numFmtId="177" fontId="25" fillId="0" borderId="0"/>
    <xf numFmtId="177" fontId="2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7" fontId="2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80" fontId="5" fillId="0" borderId="0"/>
    <xf numFmtId="164" fontId="25" fillId="0" borderId="0"/>
    <xf numFmtId="180" fontId="5" fillId="0" borderId="0"/>
    <xf numFmtId="164" fontId="25" fillId="0" borderId="0"/>
    <xf numFmtId="180" fontId="5" fillId="0" borderId="0"/>
    <xf numFmtId="164" fontId="25" fillId="0" borderId="0"/>
    <xf numFmtId="180" fontId="5" fillId="0" borderId="0"/>
    <xf numFmtId="164" fontId="2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64" fontId="5" fillId="0" borderId="0"/>
    <xf numFmtId="164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74" fontId="2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80" fontId="5" fillId="0" borderId="0"/>
    <xf numFmtId="174" fontId="25" fillId="0" borderId="0"/>
    <xf numFmtId="174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171" fontId="5" fillId="0" borderId="0"/>
    <xf numFmtId="0" fontId="25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175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175" fontId="5" fillId="0" borderId="0"/>
    <xf numFmtId="0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171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171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171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0" fontId="5" fillId="0" borderId="0" applyAlignment="1">
      <alignment vertical="top"/>
    </xf>
    <xf numFmtId="171" fontId="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1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5" fillId="0" borderId="0"/>
    <xf numFmtId="175" fontId="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1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0" borderId="0"/>
    <xf numFmtId="175" fontId="5" fillId="0" borderId="0"/>
    <xf numFmtId="0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5" fillId="0" borderId="0"/>
    <xf numFmtId="0" fontId="25" fillId="0" borderId="0"/>
    <xf numFmtId="175" fontId="2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175" fontId="52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0" fontId="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0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46" fillId="0" borderId="0"/>
    <xf numFmtId="175" fontId="52" fillId="0" borderId="0"/>
    <xf numFmtId="0" fontId="5" fillId="0" borderId="0"/>
    <xf numFmtId="0" fontId="5" fillId="0" borderId="0"/>
    <xf numFmtId="0" fontId="46" fillId="0" borderId="0"/>
    <xf numFmtId="175" fontId="52" fillId="0" borderId="0"/>
    <xf numFmtId="0" fontId="5" fillId="0" borderId="0"/>
    <xf numFmtId="0" fontId="5" fillId="0" borderId="0"/>
    <xf numFmtId="0" fontId="54" fillId="0" borderId="0"/>
    <xf numFmtId="0" fontId="46" fillId="0" borderId="0"/>
    <xf numFmtId="0" fontId="54" fillId="0" borderId="0"/>
    <xf numFmtId="0" fontId="54" fillId="0" borderId="0"/>
    <xf numFmtId="0" fontId="46" fillId="0" borderId="0"/>
    <xf numFmtId="175" fontId="52" fillId="0" borderId="0"/>
    <xf numFmtId="0" fontId="54" fillId="0" borderId="0"/>
    <xf numFmtId="0" fontId="46" fillId="0" borderId="0"/>
    <xf numFmtId="0" fontId="54" fillId="0" borderId="0"/>
    <xf numFmtId="0" fontId="5" fillId="0" borderId="0"/>
    <xf numFmtId="0" fontId="5" fillId="0" borderId="0"/>
    <xf numFmtId="0" fontId="46" fillId="0" borderId="0"/>
    <xf numFmtId="175" fontId="5" fillId="0" borderId="0"/>
    <xf numFmtId="0" fontId="5" fillId="0" borderId="0"/>
    <xf numFmtId="0" fontId="5" fillId="0" borderId="0"/>
    <xf numFmtId="0" fontId="46" fillId="0" borderId="0"/>
    <xf numFmtId="175" fontId="52" fillId="0" borderId="0"/>
    <xf numFmtId="0" fontId="5" fillId="0" borderId="0"/>
    <xf numFmtId="0" fontId="5" fillId="0" borderId="0"/>
    <xf numFmtId="0" fontId="54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171" fontId="5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/>
    <xf numFmtId="0" fontId="5" fillId="0" borderId="0"/>
    <xf numFmtId="0" fontId="46" fillId="0" borderId="0"/>
    <xf numFmtId="0" fontId="5" fillId="0" borderId="0"/>
    <xf numFmtId="0" fontId="46" fillId="0" borderId="0"/>
    <xf numFmtId="0" fontId="46" fillId="0" borderId="0"/>
    <xf numFmtId="0" fontId="5" fillId="0" borderId="0"/>
    <xf numFmtId="0" fontId="46" fillId="0" borderId="0"/>
    <xf numFmtId="0" fontId="5" fillId="0" borderId="0"/>
    <xf numFmtId="171" fontId="52" fillId="0" borderId="0"/>
    <xf numFmtId="0" fontId="5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2" fillId="0" borderId="0"/>
    <xf numFmtId="0" fontId="52" fillId="0" borderId="0"/>
    <xf numFmtId="0" fontId="5" fillId="0" borderId="0"/>
    <xf numFmtId="171" fontId="52" fillId="0" borderId="0"/>
    <xf numFmtId="0" fontId="5" fillId="0" borderId="0"/>
    <xf numFmtId="0" fontId="46" fillId="0" borderId="0"/>
    <xf numFmtId="175" fontId="52" fillId="0" borderId="0"/>
    <xf numFmtId="0" fontId="46" fillId="0" borderId="0"/>
    <xf numFmtId="171" fontId="5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" fillId="0" borderId="0"/>
    <xf numFmtId="0" fontId="5" fillId="0" borderId="0"/>
    <xf numFmtId="175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5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2" fillId="0" borderId="0"/>
    <xf numFmtId="0" fontId="5" fillId="0" borderId="0"/>
    <xf numFmtId="175" fontId="5" fillId="0" borderId="0"/>
    <xf numFmtId="0" fontId="46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1" fontId="25" fillId="0" borderId="0"/>
    <xf numFmtId="171" fontId="25" fillId="0" borderId="0"/>
    <xf numFmtId="175" fontId="5" fillId="0" borderId="0"/>
    <xf numFmtId="0" fontId="54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0" borderId="0"/>
    <xf numFmtId="175" fontId="52" fillId="0" borderId="0"/>
    <xf numFmtId="175" fontId="5" fillId="0" borderId="0"/>
    <xf numFmtId="0" fontId="5" fillId="0" borderId="0"/>
    <xf numFmtId="175" fontId="5" fillId="0" borderId="0"/>
    <xf numFmtId="0" fontId="46" fillId="0" borderId="0"/>
    <xf numFmtId="175" fontId="5" fillId="0" borderId="0"/>
    <xf numFmtId="0" fontId="54" fillId="0" borderId="0"/>
    <xf numFmtId="175" fontId="5" fillId="0" borderId="0"/>
    <xf numFmtId="0" fontId="54" fillId="0" borderId="0"/>
    <xf numFmtId="175" fontId="5" fillId="0" borderId="0"/>
    <xf numFmtId="175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0" fontId="5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2" fillId="0" borderId="0"/>
    <xf numFmtId="175" fontId="5" fillId="0" borderId="0"/>
    <xf numFmtId="0" fontId="5" fillId="0" borderId="0"/>
    <xf numFmtId="175" fontId="52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3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3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171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25" fillId="0" borderId="0"/>
    <xf numFmtId="0" fontId="55" fillId="0" borderId="0"/>
    <xf numFmtId="0" fontId="25" fillId="0" borderId="0"/>
    <xf numFmtId="0" fontId="55" fillId="0" borderId="0"/>
    <xf numFmtId="0" fontId="25" fillId="0" borderId="0"/>
    <xf numFmtId="0" fontId="55" fillId="0" borderId="0"/>
    <xf numFmtId="0" fontId="25" fillId="0" borderId="0"/>
    <xf numFmtId="0" fontId="55" fillId="0" borderId="0"/>
    <xf numFmtId="0" fontId="25" fillId="0" borderId="0"/>
    <xf numFmtId="0" fontId="55" fillId="0" borderId="0"/>
    <xf numFmtId="0" fontId="25" fillId="0" borderId="0"/>
    <xf numFmtId="0" fontId="55" fillId="0" borderId="0"/>
    <xf numFmtId="0" fontId="5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5" fillId="0" borderId="0"/>
    <xf numFmtId="0" fontId="2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5" fillId="0" borderId="0" applyAlignment="1">
      <alignment vertical="top"/>
    </xf>
    <xf numFmtId="0" fontId="25" fillId="0" borderId="0"/>
    <xf numFmtId="0" fontId="5" fillId="0" borderId="0" applyAlignment="1">
      <alignment vertical="top"/>
    </xf>
    <xf numFmtId="175" fontId="52" fillId="0" borderId="0"/>
    <xf numFmtId="0" fontId="5" fillId="0" borderId="0" applyAlignment="1">
      <alignment vertical="top"/>
    </xf>
    <xf numFmtId="0" fontId="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5" fillId="0" borderId="0"/>
    <xf numFmtId="0" fontId="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 applyAlignment="1">
      <alignment vertical="top"/>
    </xf>
    <xf numFmtId="171" fontId="5" fillId="0" borderId="0"/>
    <xf numFmtId="0" fontId="5" fillId="0" borderId="0" applyAlignment="1">
      <alignment vertical="top"/>
    </xf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 applyAlignment="1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Alignment="1">
      <alignment vertical="top"/>
    </xf>
    <xf numFmtId="0" fontId="5" fillId="0" borderId="0" applyAlignment="1">
      <alignment vertical="top"/>
    </xf>
    <xf numFmtId="0" fontId="25" fillId="0" borderId="0"/>
    <xf numFmtId="0" fontId="5" fillId="0" borderId="0" applyAlignment="1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175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175" fontId="5" fillId="0" borderId="0"/>
    <xf numFmtId="0" fontId="53" fillId="0" borderId="0"/>
    <xf numFmtId="0" fontId="25" fillId="0" borderId="0"/>
    <xf numFmtId="0" fontId="56" fillId="0" borderId="0"/>
    <xf numFmtId="0" fontId="53" fillId="0" borderId="0"/>
    <xf numFmtId="0" fontId="56" fillId="0" borderId="0"/>
    <xf numFmtId="171" fontId="25" fillId="0" borderId="0"/>
    <xf numFmtId="0" fontId="56" fillId="0" borderId="0"/>
    <xf numFmtId="0" fontId="53" fillId="0" borderId="0"/>
    <xf numFmtId="0" fontId="25" fillId="0" borderId="0"/>
    <xf numFmtId="0" fontId="25" fillId="0" borderId="0"/>
    <xf numFmtId="0" fontId="56" fillId="0" borderId="0"/>
    <xf numFmtId="0" fontId="53" fillId="0" borderId="0"/>
    <xf numFmtId="0" fontId="56" fillId="0" borderId="0"/>
    <xf numFmtId="0" fontId="56" fillId="0" borderId="0"/>
    <xf numFmtId="0" fontId="53" fillId="0" borderId="0"/>
    <xf numFmtId="0" fontId="56" fillId="0" borderId="0"/>
    <xf numFmtId="0" fontId="56" fillId="0" borderId="0"/>
    <xf numFmtId="0" fontId="53" fillId="0" borderId="0"/>
    <xf numFmtId="0" fontId="57" fillId="0" borderId="0"/>
    <xf numFmtId="0" fontId="53" fillId="0" borderId="0"/>
    <xf numFmtId="0" fontId="57" fillId="0" borderId="0"/>
    <xf numFmtId="0" fontId="53" fillId="0" borderId="0"/>
    <xf numFmtId="0" fontId="56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1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171" fontId="5" fillId="0" borderId="0"/>
    <xf numFmtId="17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58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5" fillId="0" borderId="0"/>
    <xf numFmtId="175" fontId="5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171" fontId="5" fillId="0" borderId="0"/>
    <xf numFmtId="171" fontId="5" fillId="0" borderId="0"/>
    <xf numFmtId="171" fontId="5" fillId="0" borderId="0"/>
    <xf numFmtId="0" fontId="25" fillId="0" borderId="0"/>
    <xf numFmtId="0" fontId="25" fillId="0" borderId="0"/>
    <xf numFmtId="171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23" borderId="7"/>
    <xf numFmtId="0" fontId="4" fillId="32" borderId="23"/>
    <xf numFmtId="0" fontId="5" fillId="23" borderId="7"/>
    <xf numFmtId="0" fontId="4" fillId="32" borderId="23"/>
    <xf numFmtId="0" fontId="5" fillId="23" borderId="7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5" fillId="23" borderId="7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5" fillId="23" borderId="7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25" fillId="32" borderId="23"/>
    <xf numFmtId="0" fontId="25" fillId="32" borderId="23"/>
    <xf numFmtId="0" fontId="25" fillId="32" borderId="23"/>
    <xf numFmtId="0" fontId="25" fillId="0" borderId="0"/>
    <xf numFmtId="0" fontId="25" fillId="0" borderId="0"/>
    <xf numFmtId="0" fontId="25" fillId="32" borderId="23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5" fillId="23" borderId="7"/>
    <xf numFmtId="0" fontId="25" fillId="32" borderId="23"/>
    <xf numFmtId="0" fontId="25" fillId="32" borderId="23"/>
    <xf numFmtId="0" fontId="25" fillId="32" borderId="23"/>
    <xf numFmtId="0" fontId="25" fillId="0" borderId="0"/>
    <xf numFmtId="0" fontId="25" fillId="0" borderId="0"/>
    <xf numFmtId="0" fontId="25" fillId="32" borderId="23"/>
    <xf numFmtId="0" fontId="4" fillId="23" borderId="7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5" fillId="23" borderId="7"/>
    <xf numFmtId="0" fontId="5" fillId="23" borderId="7"/>
    <xf numFmtId="0" fontId="5" fillId="23" borderId="7"/>
    <xf numFmtId="0" fontId="25" fillId="0" borderId="0"/>
    <xf numFmtId="0" fontId="25" fillId="0" borderId="0"/>
    <xf numFmtId="0" fontId="5" fillId="23" borderId="7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4" fillId="32" borderId="23"/>
    <xf numFmtId="0" fontId="25" fillId="0" borderId="0"/>
    <xf numFmtId="0" fontId="25" fillId="0" borderId="0"/>
    <xf numFmtId="0" fontId="4" fillId="32" borderId="23"/>
    <xf numFmtId="0" fontId="4" fillId="32" borderId="23"/>
    <xf numFmtId="0" fontId="4" fillId="32" borderId="23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9" fontId="5" fillId="0" borderId="0"/>
    <xf numFmtId="9" fontId="5" fillId="0" borderId="0"/>
    <xf numFmtId="9" fontId="5" fillId="0" borderId="0"/>
    <xf numFmtId="9" fontId="5" fillId="0" borderId="0"/>
    <xf numFmtId="0" fontId="25" fillId="0" borderId="0"/>
    <xf numFmtId="0" fontId="25" fillId="0" borderId="0"/>
    <xf numFmtId="9" fontId="5" fillId="0" borderId="0"/>
    <xf numFmtId="9" fontId="5" fillId="0" borderId="0"/>
    <xf numFmtId="9" fontId="5" fillId="0" borderId="0"/>
    <xf numFmtId="9" fontId="5" fillId="0" borderId="0"/>
    <xf numFmtId="0" fontId="25" fillId="0" borderId="0"/>
    <xf numFmtId="0" fontId="25" fillId="0" borderId="0"/>
    <xf numFmtId="9" fontId="5" fillId="0" borderId="0"/>
    <xf numFmtId="9" fontId="5" fillId="0" borderId="0"/>
    <xf numFmtId="9" fontId="5" fillId="0" borderId="0"/>
    <xf numFmtId="9" fontId="5" fillId="0" borderId="0"/>
    <xf numFmtId="0" fontId="25" fillId="0" borderId="0"/>
    <xf numFmtId="0" fontId="25" fillId="0" borderId="0"/>
    <xf numFmtId="9" fontId="5" fillId="0" borderId="0"/>
    <xf numFmtId="9" fontId="5" fillId="0" borderId="0"/>
    <xf numFmtId="9" fontId="5" fillId="0" borderId="0"/>
    <xf numFmtId="9" fontId="5" fillId="0" borderId="0"/>
    <xf numFmtId="0" fontId="25" fillId="0" borderId="0"/>
    <xf numFmtId="0" fontId="25" fillId="0" borderId="0"/>
    <xf numFmtId="9" fontId="5" fillId="0" borderId="0"/>
    <xf numFmtId="0" fontId="25" fillId="0" borderId="0"/>
    <xf numFmtId="0" fontId="37" fillId="30" borderId="20"/>
    <xf numFmtId="0" fontId="15" fillId="20" borderId="8"/>
    <xf numFmtId="0" fontId="15" fillId="20" borderId="8"/>
    <xf numFmtId="0" fontId="25" fillId="0" borderId="0"/>
    <xf numFmtId="0" fontId="37" fillId="30" borderId="20"/>
    <xf numFmtId="0" fontId="25" fillId="0" borderId="0"/>
    <xf numFmtId="0" fontId="15" fillId="20" borderId="8"/>
    <xf numFmtId="0" fontId="15" fillId="20" borderId="8"/>
    <xf numFmtId="0" fontId="15" fillId="20" borderId="8"/>
    <xf numFmtId="0" fontId="25" fillId="0" borderId="0"/>
    <xf numFmtId="0" fontId="25" fillId="0" borderId="0"/>
    <xf numFmtId="0" fontId="15" fillId="20" borderId="8"/>
    <xf numFmtId="0" fontId="15" fillId="20" borderId="8"/>
    <xf numFmtId="0" fontId="15" fillId="20" borderId="8"/>
    <xf numFmtId="0" fontId="25" fillId="0" borderId="0"/>
    <xf numFmtId="0" fontId="25" fillId="0" borderId="0"/>
    <xf numFmtId="0" fontId="15" fillId="20" borderId="8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37" fillId="30" borderId="20"/>
    <xf numFmtId="0" fontId="25" fillId="0" borderId="0"/>
    <xf numFmtId="0" fontId="25" fillId="0" borderId="0"/>
    <xf numFmtId="0" fontId="37" fillId="30" borderId="20"/>
    <xf numFmtId="0" fontId="37" fillId="30" borderId="20"/>
    <xf numFmtId="0" fontId="37" fillId="30" borderId="20"/>
    <xf numFmtId="0" fontId="25" fillId="0" borderId="0"/>
    <xf numFmtId="0" fontId="59" fillId="0" borderId="0"/>
    <xf numFmtId="0" fontId="59" fillId="0" borderId="0"/>
    <xf numFmtId="0" fontId="59" fillId="0" borderId="0"/>
    <xf numFmtId="0" fontId="25" fillId="0" borderId="0"/>
    <xf numFmtId="0" fontId="25" fillId="0" borderId="0"/>
    <xf numFmtId="0" fontId="59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16" fillId="0" borderId="0"/>
    <xf numFmtId="0" fontId="41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25" fillId="0" borderId="0"/>
    <xf numFmtId="0" fontId="42" fillId="0" borderId="0"/>
    <xf numFmtId="0" fontId="17" fillId="0" borderId="0"/>
    <xf numFmtId="0" fontId="17" fillId="0" borderId="0"/>
    <xf numFmtId="0" fontId="25" fillId="0" borderId="0"/>
    <xf numFmtId="0" fontId="42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25" fillId="0" borderId="0"/>
    <xf numFmtId="0" fontId="17" fillId="0" borderId="0"/>
    <xf numFmtId="0" fontId="42" fillId="0" borderId="0"/>
    <xf numFmtId="0" fontId="42" fillId="0" borderId="0"/>
    <xf numFmtId="0" fontId="42" fillId="0" borderId="0"/>
    <xf numFmtId="0" fontId="25" fillId="0" borderId="0"/>
    <xf numFmtId="0" fontId="2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5" fillId="0" borderId="0"/>
    <xf numFmtId="0" fontId="2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5" fillId="0" borderId="0"/>
    <xf numFmtId="0" fontId="2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5" fillId="0" borderId="0"/>
    <xf numFmtId="0" fontId="25" fillId="0" borderId="0"/>
    <xf numFmtId="0" fontId="42" fillId="0" borderId="0"/>
    <xf numFmtId="0" fontId="42" fillId="0" borderId="0"/>
    <xf numFmtId="0" fontId="42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31" fillId="0" borderId="16"/>
    <xf numFmtId="0" fontId="19" fillId="0" borderId="4"/>
    <xf numFmtId="0" fontId="19" fillId="0" borderId="4"/>
    <xf numFmtId="0" fontId="19" fillId="0" borderId="4"/>
    <xf numFmtId="0" fontId="25" fillId="0" borderId="0"/>
    <xf numFmtId="0" fontId="25" fillId="0" borderId="0"/>
    <xf numFmtId="0" fontId="19" fillId="0" borderId="4"/>
    <xf numFmtId="0" fontId="19" fillId="0" borderId="4"/>
    <xf numFmtId="0" fontId="19" fillId="0" borderId="4"/>
    <xf numFmtId="0" fontId="19" fillId="0" borderId="4"/>
    <xf numFmtId="0" fontId="25" fillId="0" borderId="0"/>
    <xf numFmtId="0" fontId="25" fillId="0" borderId="0"/>
    <xf numFmtId="0" fontId="19" fillId="0" borderId="4"/>
    <xf numFmtId="0" fontId="19" fillId="0" borderId="4"/>
    <xf numFmtId="0" fontId="19" fillId="0" borderId="4"/>
    <xf numFmtId="0" fontId="19" fillId="0" borderId="4"/>
    <xf numFmtId="0" fontId="25" fillId="0" borderId="0"/>
    <xf numFmtId="0" fontId="25" fillId="0" borderId="0"/>
    <xf numFmtId="0" fontId="19" fillId="0" borderId="4"/>
    <xf numFmtId="0" fontId="31" fillId="0" borderId="16"/>
    <xf numFmtId="0" fontId="31" fillId="0" borderId="16"/>
    <xf numFmtId="0" fontId="31" fillId="0" borderId="16"/>
    <xf numFmtId="0" fontId="25" fillId="0" borderId="0"/>
    <xf numFmtId="0" fontId="25" fillId="0" borderId="0"/>
    <xf numFmtId="0" fontId="31" fillId="0" borderId="16"/>
    <xf numFmtId="0" fontId="31" fillId="0" borderId="16"/>
    <xf numFmtId="0" fontId="31" fillId="0" borderId="16"/>
    <xf numFmtId="0" fontId="31" fillId="0" borderId="16"/>
    <xf numFmtId="0" fontId="25" fillId="0" borderId="0"/>
    <xf numFmtId="0" fontId="25" fillId="0" borderId="0"/>
    <xf numFmtId="0" fontId="31" fillId="0" borderId="16"/>
    <xf numFmtId="0" fontId="31" fillId="0" borderId="16"/>
    <xf numFmtId="0" fontId="31" fillId="0" borderId="16"/>
    <xf numFmtId="0" fontId="31" fillId="0" borderId="16"/>
    <xf numFmtId="0" fontId="25" fillId="0" borderId="0"/>
    <xf numFmtId="0" fontId="25" fillId="0" borderId="0"/>
    <xf numFmtId="0" fontId="31" fillId="0" borderId="16"/>
    <xf numFmtId="0" fontId="31" fillId="0" borderId="16"/>
    <xf numFmtId="0" fontId="31" fillId="0" borderId="16"/>
    <xf numFmtId="0" fontId="31" fillId="0" borderId="16"/>
    <xf numFmtId="0" fontId="25" fillId="0" borderId="0"/>
    <xf numFmtId="0" fontId="25" fillId="0" borderId="0"/>
    <xf numFmtId="0" fontId="31" fillId="0" borderId="16"/>
    <xf numFmtId="0" fontId="31" fillId="0" borderId="16"/>
    <xf numFmtId="0" fontId="31" fillId="0" borderId="16"/>
    <xf numFmtId="0" fontId="2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5" fillId="0" borderId="0"/>
    <xf numFmtId="0" fontId="32" fillId="0" borderId="17"/>
    <xf numFmtId="0" fontId="20" fillId="0" borderId="5"/>
    <xf numFmtId="0" fontId="20" fillId="0" borderId="5"/>
    <xf numFmtId="0" fontId="25" fillId="0" borderId="0"/>
    <xf numFmtId="0" fontId="32" fillId="0" borderId="17"/>
    <xf numFmtId="0" fontId="25" fillId="0" borderId="0"/>
    <xf numFmtId="0" fontId="20" fillId="0" borderId="5"/>
    <xf numFmtId="0" fontId="20" fillId="0" borderId="5"/>
    <xf numFmtId="0" fontId="20" fillId="0" borderId="5"/>
    <xf numFmtId="0" fontId="25" fillId="0" borderId="0"/>
    <xf numFmtId="0" fontId="25" fillId="0" borderId="0"/>
    <xf numFmtId="0" fontId="20" fillId="0" borderId="5"/>
    <xf numFmtId="0" fontId="20" fillId="0" borderId="5"/>
    <xf numFmtId="0" fontId="20" fillId="0" borderId="5"/>
    <xf numFmtId="0" fontId="25" fillId="0" borderId="0"/>
    <xf numFmtId="0" fontId="25" fillId="0" borderId="0"/>
    <xf numFmtId="0" fontId="20" fillId="0" borderId="5"/>
    <xf numFmtId="0" fontId="32" fillId="0" borderId="17"/>
    <xf numFmtId="0" fontId="32" fillId="0" borderId="17"/>
    <xf numFmtId="0" fontId="32" fillId="0" borderId="17"/>
    <xf numFmtId="0" fontId="25" fillId="0" borderId="0"/>
    <xf numFmtId="0" fontId="25" fillId="0" borderId="0"/>
    <xf numFmtId="0" fontId="32" fillId="0" borderId="17"/>
    <xf numFmtId="0" fontId="32" fillId="0" borderId="17"/>
    <xf numFmtId="0" fontId="32" fillId="0" borderId="17"/>
    <xf numFmtId="0" fontId="32" fillId="0" borderId="17"/>
    <xf numFmtId="0" fontId="25" fillId="0" borderId="0"/>
    <xf numFmtId="0" fontId="25" fillId="0" borderId="0"/>
    <xf numFmtId="0" fontId="32" fillId="0" borderId="17"/>
    <xf numFmtId="0" fontId="32" fillId="0" borderId="17"/>
    <xf numFmtId="0" fontId="32" fillId="0" borderId="17"/>
    <xf numFmtId="0" fontId="32" fillId="0" borderId="17"/>
    <xf numFmtId="0" fontId="25" fillId="0" borderId="0"/>
    <xf numFmtId="0" fontId="25" fillId="0" borderId="0"/>
    <xf numFmtId="0" fontId="32" fillId="0" borderId="17"/>
    <xf numFmtId="0" fontId="32" fillId="0" borderId="17"/>
    <xf numFmtId="0" fontId="32" fillId="0" borderId="17"/>
    <xf numFmtId="0" fontId="32" fillId="0" borderId="17"/>
    <xf numFmtId="0" fontId="25" fillId="0" borderId="0"/>
    <xf numFmtId="0" fontId="25" fillId="0" borderId="0"/>
    <xf numFmtId="0" fontId="32" fillId="0" borderId="17"/>
    <xf numFmtId="0" fontId="32" fillId="0" borderId="17"/>
    <xf numFmtId="0" fontId="32" fillId="0" borderId="17"/>
    <xf numFmtId="0" fontId="25" fillId="0" borderId="0"/>
    <xf numFmtId="0" fontId="25" fillId="0" borderId="0"/>
    <xf numFmtId="0" fontId="33" fillId="0" borderId="18"/>
    <xf numFmtId="0" fontId="11" fillId="0" borderId="6"/>
    <xf numFmtId="0" fontId="11" fillId="0" borderId="6"/>
    <xf numFmtId="0" fontId="25" fillId="0" borderId="0"/>
    <xf numFmtId="0" fontId="33" fillId="0" borderId="18"/>
    <xf numFmtId="0" fontId="25" fillId="0" borderId="0"/>
    <xf numFmtId="0" fontId="11" fillId="0" borderId="6"/>
    <xf numFmtId="0" fontId="11" fillId="0" borderId="6"/>
    <xf numFmtId="0" fontId="11" fillId="0" borderId="6"/>
    <xf numFmtId="0" fontId="25" fillId="0" borderId="0"/>
    <xf numFmtId="0" fontId="25" fillId="0" borderId="0"/>
    <xf numFmtId="0" fontId="11" fillId="0" borderId="6"/>
    <xf numFmtId="0" fontId="11" fillId="0" borderId="6"/>
    <xf numFmtId="0" fontId="11" fillId="0" borderId="6"/>
    <xf numFmtId="0" fontId="25" fillId="0" borderId="0"/>
    <xf numFmtId="0" fontId="25" fillId="0" borderId="0"/>
    <xf numFmtId="0" fontId="11" fillId="0" borderId="6"/>
    <xf numFmtId="0" fontId="33" fillId="0" borderId="18"/>
    <xf numFmtId="0" fontId="33" fillId="0" borderId="18"/>
    <xf numFmtId="0" fontId="33" fillId="0" borderId="18"/>
    <xf numFmtId="0" fontId="25" fillId="0" borderId="0"/>
    <xf numFmtId="0" fontId="25" fillId="0" borderId="0"/>
    <xf numFmtId="0" fontId="33" fillId="0" borderId="18"/>
    <xf numFmtId="0" fontId="33" fillId="0" borderId="18"/>
    <xf numFmtId="0" fontId="33" fillId="0" borderId="18"/>
    <xf numFmtId="0" fontId="33" fillId="0" borderId="18"/>
    <xf numFmtId="0" fontId="25" fillId="0" borderId="0"/>
    <xf numFmtId="0" fontId="25" fillId="0" borderId="0"/>
    <xf numFmtId="0" fontId="33" fillId="0" borderId="18"/>
    <xf numFmtId="0" fontId="33" fillId="0" borderId="18"/>
    <xf numFmtId="0" fontId="33" fillId="0" borderId="18"/>
    <xf numFmtId="0" fontId="33" fillId="0" borderId="18"/>
    <xf numFmtId="0" fontId="25" fillId="0" borderId="0"/>
    <xf numFmtId="0" fontId="25" fillId="0" borderId="0"/>
    <xf numFmtId="0" fontId="33" fillId="0" borderId="18"/>
    <xf numFmtId="0" fontId="33" fillId="0" borderId="18"/>
    <xf numFmtId="0" fontId="33" fillId="0" borderId="18"/>
    <xf numFmtId="0" fontId="33" fillId="0" borderId="18"/>
    <xf numFmtId="0" fontId="25" fillId="0" borderId="0"/>
    <xf numFmtId="0" fontId="25" fillId="0" borderId="0"/>
    <xf numFmtId="0" fontId="33" fillId="0" borderId="18"/>
    <xf numFmtId="0" fontId="33" fillId="0" borderId="18"/>
    <xf numFmtId="0" fontId="33" fillId="0" borderId="18"/>
    <xf numFmtId="0" fontId="25" fillId="0" borderId="0"/>
    <xf numFmtId="0" fontId="18" fillId="0" borderId="0"/>
    <xf numFmtId="0" fontId="18" fillId="0" borderId="0"/>
    <xf numFmtId="0" fontId="25" fillId="0" borderId="0"/>
    <xf numFmtId="0" fontId="4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4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5" fillId="0" borderId="0"/>
    <xf numFmtId="0" fontId="25" fillId="0" borderId="0"/>
    <xf numFmtId="0" fontId="45" fillId="0" borderId="0"/>
    <xf numFmtId="0" fontId="21" fillId="0" borderId="9"/>
    <xf numFmtId="0" fontId="21" fillId="0" borderId="9"/>
    <xf numFmtId="0" fontId="25" fillId="0" borderId="0"/>
    <xf numFmtId="0" fontId="25" fillId="0" borderId="0"/>
    <xf numFmtId="0" fontId="21" fillId="0" borderId="9"/>
    <xf numFmtId="0" fontId="21" fillId="0" borderId="9"/>
    <xf numFmtId="0" fontId="21" fillId="0" borderId="9"/>
    <xf numFmtId="0" fontId="25" fillId="0" borderId="0"/>
    <xf numFmtId="0" fontId="25" fillId="0" borderId="0"/>
    <xf numFmtId="0" fontId="21" fillId="0" borderId="9"/>
    <xf numFmtId="0" fontId="21" fillId="0" borderId="9"/>
    <xf numFmtId="0" fontId="21" fillId="0" borderId="9"/>
    <xf numFmtId="0" fontId="25" fillId="0" borderId="0"/>
    <xf numFmtId="0" fontId="25" fillId="0" borderId="0"/>
    <xf numFmtId="0" fontId="21" fillId="0" borderId="9"/>
    <xf numFmtId="0" fontId="43" fillId="0" borderId="24"/>
    <xf numFmtId="0" fontId="43" fillId="0" borderId="24"/>
    <xf numFmtId="0" fontId="25" fillId="0" borderId="0"/>
    <xf numFmtId="0" fontId="25" fillId="0" borderId="0"/>
    <xf numFmtId="0" fontId="43" fillId="0" borderId="24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41" fillId="0" borderId="0"/>
    <xf numFmtId="0" fontId="25" fillId="0" borderId="0"/>
    <xf numFmtId="0" fontId="25" fillId="0" borderId="0"/>
    <xf numFmtId="0" fontId="41" fillId="0" borderId="0"/>
    <xf numFmtId="0" fontId="60" fillId="26" borderId="0"/>
    <xf numFmtId="0" fontId="61" fillId="27" borderId="0"/>
    <xf numFmtId="0" fontId="47" fillId="75" borderId="0"/>
    <xf numFmtId="0" fontId="47" fillId="76" borderId="0"/>
    <xf numFmtId="0" fontId="47" fillId="77" borderId="0"/>
    <xf numFmtId="0" fontId="47" fillId="78" borderId="0"/>
    <xf numFmtId="0" fontId="47" fillId="79" borderId="0"/>
    <xf numFmtId="0" fontId="47" fillId="80" borderId="0"/>
    <xf numFmtId="0" fontId="62" fillId="0" borderId="0"/>
    <xf numFmtId="0" fontId="63" fillId="0" borderId="25"/>
    <xf numFmtId="0" fontId="64" fillId="0" borderId="26"/>
    <xf numFmtId="0" fontId="65" fillId="0" borderId="27"/>
    <xf numFmtId="0" fontId="65" fillId="0" borderId="0"/>
    <xf numFmtId="0" fontId="66" fillId="31" borderId="22"/>
    <xf numFmtId="0" fontId="67" fillId="0" borderId="28"/>
    <xf numFmtId="0" fontId="46" fillId="32" borderId="23"/>
    <xf numFmtId="0" fontId="68" fillId="0" borderId="0"/>
    <xf numFmtId="0" fontId="69" fillId="0" borderId="0"/>
    <xf numFmtId="0" fontId="70" fillId="30" borderId="19"/>
    <xf numFmtId="0" fontId="71" fillId="29" borderId="19"/>
    <xf numFmtId="0" fontId="72" fillId="30" borderId="20"/>
    <xf numFmtId="0" fontId="73" fillId="28" borderId="0"/>
    <xf numFmtId="0" fontId="74" fillId="0" borderId="21"/>
    <xf numFmtId="0" fontId="50" fillId="0" borderId="0"/>
    <xf numFmtId="0" fontId="26" fillId="0" borderId="0"/>
    <xf numFmtId="0" fontId="30" fillId="0" borderId="0"/>
    <xf numFmtId="0" fontId="30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74" fontId="25" fillId="0" borderId="0"/>
    <xf numFmtId="0" fontId="25" fillId="0" borderId="0"/>
    <xf numFmtId="0" fontId="25" fillId="0" borderId="0"/>
  </cellStyleXfs>
  <cellXfs count="50">
    <xf numFmtId="0" fontId="0" fillId="0" borderId="0" pivotButton="0" quotePrefix="0" xfId="0"/>
    <xf numFmtId="0" fontId="28" fillId="0" borderId="0" pivotButton="0" quotePrefix="0" xfId="0"/>
    <xf numFmtId="164" fontId="28" fillId="0" borderId="0" pivotButton="0" quotePrefix="0" xfId="388"/>
    <xf numFmtId="0" fontId="28" fillId="0" borderId="0" applyAlignment="1" pivotButton="0" quotePrefix="0" xfId="0">
      <alignment horizontal="center"/>
    </xf>
    <xf numFmtId="0" fontId="75" fillId="0" borderId="0" pivotButton="0" quotePrefix="0" xfId="0"/>
    <xf numFmtId="0" fontId="75" fillId="0" borderId="0" applyAlignment="1" pivotButton="0" quotePrefix="0" xfId="0">
      <alignment horizontal="center"/>
    </xf>
    <xf numFmtId="0" fontId="76" fillId="0" borderId="0" pivotButton="0" quotePrefix="0" xfId="0"/>
    <xf numFmtId="0" fontId="78" fillId="25" borderId="10" applyAlignment="1" pivotButton="0" quotePrefix="0" xfId="0">
      <alignment horizontal="center" vertical="center" wrapText="1"/>
    </xf>
    <xf numFmtId="0" fontId="79" fillId="0" borderId="11" applyAlignment="1" pivotButton="0" quotePrefix="0" xfId="0">
      <alignment horizontal="center" vertical="center" wrapText="1" readingOrder="1"/>
    </xf>
    <xf numFmtId="165" fontId="79" fillId="0" borderId="13" applyAlignment="1" pivotButton="0" quotePrefix="0" xfId="0">
      <alignment horizontal="center" vertical="center" wrapText="1" readingOrder="1"/>
    </xf>
    <xf numFmtId="0" fontId="79" fillId="0" borderId="10" applyAlignment="1" pivotButton="0" quotePrefix="0" xfId="0">
      <alignment horizontal="center" vertical="center" wrapText="1" readingOrder="1"/>
    </xf>
    <xf numFmtId="166" fontId="76" fillId="0" borderId="0" pivotButton="0" quotePrefix="0" xfId="0"/>
    <xf numFmtId="0" fontId="77" fillId="0" borderId="12" applyAlignment="1" pivotButton="0" quotePrefix="0" xfId="0">
      <alignment wrapText="1"/>
    </xf>
    <xf numFmtId="167" fontId="76" fillId="0" borderId="0" pivotButton="0" quotePrefix="0" xfId="388"/>
    <xf numFmtId="0" fontId="78" fillId="25" borderId="10" applyAlignment="1" pivotButton="0" quotePrefix="0" xfId="0">
      <alignment horizontal="left" vertical="center" wrapText="1"/>
    </xf>
    <xf numFmtId="164" fontId="76" fillId="0" borderId="0" pivotButton="0" quotePrefix="0" xfId="388"/>
    <xf numFmtId="0" fontId="78" fillId="25" borderId="10" applyAlignment="1" pivotButton="0" quotePrefix="0" xfId="0">
      <alignment vertical="center" wrapText="1"/>
    </xf>
    <xf numFmtId="0" fontId="76" fillId="0" borderId="0" applyAlignment="1" pivotButton="0" quotePrefix="0" xfId="0">
      <alignment horizontal="center"/>
    </xf>
    <xf numFmtId="167" fontId="76" fillId="0" borderId="0" pivotButton="0" quotePrefix="0" xfId="388"/>
    <xf numFmtId="165" fontId="76" fillId="0" borderId="0" pivotButton="0" quotePrefix="0" xfId="0"/>
    <xf numFmtId="10" fontId="76" fillId="81" borderId="10" applyAlignment="1" pivotButton="0" quotePrefix="0" xfId="0">
      <alignment horizontal="center" vertical="center"/>
    </xf>
    <xf numFmtId="165" fontId="79" fillId="82" borderId="13" applyAlignment="1" pivotButton="0" quotePrefix="0" xfId="0">
      <alignment horizontal="center" vertical="center" wrapText="1" readingOrder="1"/>
    </xf>
    <xf numFmtId="0" fontId="79" fillId="0" borderId="29" applyAlignment="1" pivotButton="0" quotePrefix="0" xfId="0">
      <alignment horizontal="center" vertical="center" wrapText="1" readingOrder="1"/>
    </xf>
    <xf numFmtId="165" fontId="79" fillId="82" borderId="10" applyAlignment="1" pivotButton="0" quotePrefix="0" xfId="0">
      <alignment horizontal="center" vertical="center" wrapText="1" readingOrder="1"/>
    </xf>
    <xf numFmtId="0" fontId="79" fillId="82" borderId="10" applyAlignment="1" pivotButton="0" quotePrefix="0" xfId="0">
      <alignment horizontal="center" vertical="center" wrapText="1" readingOrder="1"/>
    </xf>
    <xf numFmtId="0" fontId="77" fillId="82" borderId="10" applyAlignment="1" pivotButton="0" quotePrefix="0" xfId="0">
      <alignment wrapText="1"/>
    </xf>
    <xf numFmtId="0" fontId="76" fillId="83" borderId="0" pivotButton="0" quotePrefix="0" xfId="0"/>
    <xf numFmtId="0" fontId="78" fillId="24" borderId="14" applyAlignment="1" pivotButton="0" quotePrefix="0" xfId="0">
      <alignment horizontal="center" vertical="center" wrapText="1" readingOrder="1"/>
    </xf>
    <xf numFmtId="0" fontId="78" fillId="24" borderId="15" applyAlignment="1" pivotButton="0" quotePrefix="0" xfId="0">
      <alignment horizontal="center" vertical="center" wrapText="1" readingOrder="1"/>
    </xf>
    <xf numFmtId="0" fontId="78" fillId="25" borderId="10" applyAlignment="1" pivotButton="0" quotePrefix="0" xfId="0">
      <alignment horizontal="center" vertical="center" wrapText="1"/>
    </xf>
    <xf numFmtId="0" fontId="76" fillId="82" borderId="10" applyAlignment="1" pivotButton="0" quotePrefix="0" xfId="0">
      <alignment horizontal="left" vertical="center" wrapText="1"/>
    </xf>
    <xf numFmtId="0" fontId="76" fillId="0" borderId="10" applyAlignment="1" pivotButton="0" quotePrefix="0" xfId="0">
      <alignment horizontal="left" vertical="center" wrapText="1"/>
    </xf>
    <xf numFmtId="0" fontId="0" fillId="0" borderId="35" pivotButton="0" quotePrefix="0" xfId="0"/>
    <xf numFmtId="165" fontId="79" fillId="82" borderId="10" applyAlignment="1" pivotButton="0" quotePrefix="0" xfId="0">
      <alignment horizontal="center" vertical="center" wrapText="1" readingOrder="1"/>
    </xf>
    <xf numFmtId="0" fontId="0" fillId="0" borderId="32" pivotButton="0" quotePrefix="0" xfId="0"/>
    <xf numFmtId="165" fontId="79" fillId="82" borderId="13" applyAlignment="1" pivotButton="0" quotePrefix="0" xfId="0">
      <alignment horizontal="center" vertical="center" wrapText="1" readingOrder="1"/>
    </xf>
    <xf numFmtId="165" fontId="76" fillId="0" borderId="0" pivotButton="0" quotePrefix="0" xfId="0"/>
    <xf numFmtId="167" fontId="76" fillId="0" borderId="0" pivotButton="0" quotePrefix="0" xfId="388"/>
    <xf numFmtId="0" fontId="0" fillId="0" borderId="33" pivotButton="0" quotePrefix="0" xfId="0"/>
    <xf numFmtId="0" fontId="0" fillId="0" borderId="34" pivotButton="0" quotePrefix="0" xfId="0"/>
    <xf numFmtId="0" fontId="0" fillId="0" borderId="1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66" fontId="76" fillId="0" borderId="0" pivotButton="0" quotePrefix="0" xfId="0"/>
    <xf numFmtId="165" fontId="79" fillId="0" borderId="13" applyAlignment="1" pivotButton="0" quotePrefix="0" xfId="0">
      <alignment horizontal="center" vertical="center" wrapText="1" readingOrder="1"/>
    </xf>
    <xf numFmtId="0" fontId="80" fillId="84" borderId="0" applyAlignment="1" pivotButton="0" quotePrefix="0" xfId="0">
      <alignment horizontal="center" vertical="center"/>
    </xf>
    <xf numFmtId="168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</cellXfs>
  <cellStyles count="39543">
    <cellStyle name="Normal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 10" xfId="7"/>
    <cellStyle name="20% - Énfasis1 11" xfId="8"/>
    <cellStyle name="20% - Énfasis1 12" xfId="9"/>
    <cellStyle name="20% - Énfasis1 2" xfId="10"/>
    <cellStyle name="20% - Énfasis1 3" xfId="11"/>
    <cellStyle name="20% - Énfasis1 4" xfId="12"/>
    <cellStyle name="20% - Énfasis1 5" xfId="13"/>
    <cellStyle name="20% - Énfasis1 6" xfId="14"/>
    <cellStyle name="20% - Énfasis1 7" xfId="15"/>
    <cellStyle name="20% - Énfasis1 8" xfId="16"/>
    <cellStyle name="20% - Énfasis1 9" xfId="17"/>
    <cellStyle name="20% - Énfasis2 10" xfId="18"/>
    <cellStyle name="20% - Énfasis2 11" xfId="19"/>
    <cellStyle name="20% - Énfasis2 12" xfId="20"/>
    <cellStyle name="20% - Énfasis2 2" xfId="21"/>
    <cellStyle name="20% - Énfasis2 3" xfId="22"/>
    <cellStyle name="20% - Énfasis2 4" xfId="23"/>
    <cellStyle name="20% - Énfasis2 5" xfId="24"/>
    <cellStyle name="20% - Énfasis2 6" xfId="25"/>
    <cellStyle name="20% - Énfasis2 7" xfId="26"/>
    <cellStyle name="20% - Énfasis2 8" xfId="27"/>
    <cellStyle name="20% - Énfasis2 9" xfId="28"/>
    <cellStyle name="20% - Énfasis3 10" xfId="29"/>
    <cellStyle name="20% - Énfasis3 11" xfId="30"/>
    <cellStyle name="20% - Énfasis3 12" xfId="31"/>
    <cellStyle name="20% - Énfasis3 2" xfId="32"/>
    <cellStyle name="20% - Énfasis3 3" xfId="33"/>
    <cellStyle name="20% - Énfasis3 4" xfId="34"/>
    <cellStyle name="20% - Énfasis3 5" xfId="35"/>
    <cellStyle name="20% - Énfasis3 6" xfId="36"/>
    <cellStyle name="20% - Énfasis3 7" xfId="37"/>
    <cellStyle name="20% - Énfasis3 8" xfId="38"/>
    <cellStyle name="20% - Énfasis3 9" xfId="39"/>
    <cellStyle name="20% - Énfasis4 10" xfId="40"/>
    <cellStyle name="20% - Énfasis4 11" xfId="41"/>
    <cellStyle name="20% - Énfasis4 12" xfId="42"/>
    <cellStyle name="20% - Énfasis4 2" xfId="43"/>
    <cellStyle name="20% - Énfasis4 3" xfId="44"/>
    <cellStyle name="20% - Énfasis4 4" xfId="45"/>
    <cellStyle name="20% - Énfasis4 5" xfId="46"/>
    <cellStyle name="20% - Énfasis4 6" xfId="47"/>
    <cellStyle name="20% - Énfasis4 7" xfId="48"/>
    <cellStyle name="20% - Énfasis4 8" xfId="49"/>
    <cellStyle name="20% - Énfasis4 9" xfId="50"/>
    <cellStyle name="20% - Énfasis5 10" xfId="51"/>
    <cellStyle name="20% - Énfasis5 11" xfId="52"/>
    <cellStyle name="20% - Énfasis5 12" xfId="53"/>
    <cellStyle name="20% - Énfasis5 2" xfId="54"/>
    <cellStyle name="20% - Énfasis5 3" xfId="55"/>
    <cellStyle name="20% - Énfasis5 4" xfId="56"/>
    <cellStyle name="20% - Énfasis5 5" xfId="57"/>
    <cellStyle name="20% - Énfasis5 6" xfId="58"/>
    <cellStyle name="20% - Énfasis5 7" xfId="59"/>
    <cellStyle name="20% - Énfasis5 8" xfId="60"/>
    <cellStyle name="20% - Énfasis5 9" xfId="61"/>
    <cellStyle name="20% - Énfasis6 10" xfId="62"/>
    <cellStyle name="20% - Énfasis6 11" xfId="63"/>
    <cellStyle name="20% - Énfasis6 12" xfId="64"/>
    <cellStyle name="20% - Énfasis6 2" xfId="65"/>
    <cellStyle name="20% - Énfasis6 3" xfId="66"/>
    <cellStyle name="20% - Énfasis6 4" xfId="67"/>
    <cellStyle name="20% - Énfasis6 5" xfId="68"/>
    <cellStyle name="20% - Énfasis6 6" xfId="69"/>
    <cellStyle name="20% - Énfasis6 7" xfId="70"/>
    <cellStyle name="20% - Énfasis6 8" xfId="71"/>
    <cellStyle name="20% - Énfasis6 9" xfId="72"/>
    <cellStyle name="40% - Accent1" xfId="73"/>
    <cellStyle name="40% - Accent2" xfId="74"/>
    <cellStyle name="40% - Accent3" xfId="75"/>
    <cellStyle name="40% - Accent4" xfId="76"/>
    <cellStyle name="40% - Accent5" xfId="77"/>
    <cellStyle name="40% - Accent6" xfId="78"/>
    <cellStyle name="40% - Énfasis1 10" xfId="79"/>
    <cellStyle name="40% - Énfasis1 11" xfId="80"/>
    <cellStyle name="40% - Énfasis1 12" xfId="81"/>
    <cellStyle name="40% - Énfasis1 2" xfId="82"/>
    <cellStyle name="40% - Énfasis1 3" xfId="83"/>
    <cellStyle name="40% - Énfasis1 4" xfId="84"/>
    <cellStyle name="40% - Énfasis1 5" xfId="85"/>
    <cellStyle name="40% - Énfasis1 6" xfId="86"/>
    <cellStyle name="40% - Énfasis1 7" xfId="87"/>
    <cellStyle name="40% - Énfasis1 8" xfId="88"/>
    <cellStyle name="40% - Énfasis1 9" xfId="89"/>
    <cellStyle name="40% - Énfasis2 10" xfId="90"/>
    <cellStyle name="40% - Énfasis2 11" xfId="91"/>
    <cellStyle name="40% - Énfasis2 12" xfId="92"/>
    <cellStyle name="40% - Énfasis2 2" xfId="93"/>
    <cellStyle name="40% - Énfasis2 3" xfId="94"/>
    <cellStyle name="40% - Énfasis2 4" xfId="95"/>
    <cellStyle name="40% - Énfasis2 5" xfId="96"/>
    <cellStyle name="40% - Énfasis2 6" xfId="97"/>
    <cellStyle name="40% - Énfasis2 7" xfId="98"/>
    <cellStyle name="40% - Énfasis2 8" xfId="99"/>
    <cellStyle name="40% - Énfasis2 9" xfId="100"/>
    <cellStyle name="40% - Énfasis3 10" xfId="101"/>
    <cellStyle name="40% - Énfasis3 11" xfId="102"/>
    <cellStyle name="40% - Énfasis3 12" xfId="103"/>
    <cellStyle name="40% - Énfasis3 2" xfId="104"/>
    <cellStyle name="40% - Énfasis3 3" xfId="105"/>
    <cellStyle name="40% - Énfasis3 4" xfId="106"/>
    <cellStyle name="40% - Énfasis3 5" xfId="107"/>
    <cellStyle name="40% - Énfasis3 6" xfId="108"/>
    <cellStyle name="40% - Énfasis3 7" xfId="109"/>
    <cellStyle name="40% - Énfasis3 8" xfId="110"/>
    <cellStyle name="40% - Énfasis3 9" xfId="111"/>
    <cellStyle name="40% - Énfasis4 10" xfId="112"/>
    <cellStyle name="40% - Énfasis4 11" xfId="113"/>
    <cellStyle name="40% - Énfasis4 12" xfId="114"/>
    <cellStyle name="40% - Énfasis4 2" xfId="115"/>
    <cellStyle name="40% - Énfasis4 3" xfId="116"/>
    <cellStyle name="40% - Énfasis4 4" xfId="117"/>
    <cellStyle name="40% - Énfasis4 5" xfId="118"/>
    <cellStyle name="40% - Énfasis4 6" xfId="119"/>
    <cellStyle name="40% - Énfasis4 7" xfId="120"/>
    <cellStyle name="40% - Énfasis4 8" xfId="121"/>
    <cellStyle name="40% - Énfasis4 9" xfId="122"/>
    <cellStyle name="40% - Énfasis5 10" xfId="123"/>
    <cellStyle name="40% - Énfasis5 11" xfId="124"/>
    <cellStyle name="40% - Énfasis5 12" xfId="125"/>
    <cellStyle name="40% - Énfasis5 2" xfId="126"/>
    <cellStyle name="40% - Énfasis5 3" xfId="127"/>
    <cellStyle name="40% - Énfasis5 4" xfId="128"/>
    <cellStyle name="40% - Énfasis5 5" xfId="129"/>
    <cellStyle name="40% - Énfasis5 6" xfId="130"/>
    <cellStyle name="40% - Énfasis5 7" xfId="131"/>
    <cellStyle name="40% - Énfasis5 8" xfId="132"/>
    <cellStyle name="40% - Énfasis5 9" xfId="133"/>
    <cellStyle name="40% - Énfasis6 10" xfId="134"/>
    <cellStyle name="40% - Énfasis6 11" xfId="135"/>
    <cellStyle name="40% - Énfasis6 12" xfId="136"/>
    <cellStyle name="40% - Énfasis6 2" xfId="137"/>
    <cellStyle name="40% - Énfasis6 3" xfId="138"/>
    <cellStyle name="40% - Énfasis6 4" xfId="139"/>
    <cellStyle name="40% - Énfasis6 5" xfId="140"/>
    <cellStyle name="40% - Énfasis6 6" xfId="141"/>
    <cellStyle name="40% - Énfasis6 7" xfId="142"/>
    <cellStyle name="40% - Énfasis6 8" xfId="143"/>
    <cellStyle name="40% - Énfasis6 9" xfId="144"/>
    <cellStyle name="60% - Accent1" xfId="145"/>
    <cellStyle name="60% - Accent2" xfId="146"/>
    <cellStyle name="60% - Accent3" xfId="147"/>
    <cellStyle name="60% - Accent4" xfId="148"/>
    <cellStyle name="60% - Accent5" xfId="149"/>
    <cellStyle name="60% - Accent6" xfId="150"/>
    <cellStyle name="60% - Énfasis1 10" xfId="151"/>
    <cellStyle name="60% - Énfasis1 11" xfId="152"/>
    <cellStyle name="60% - Énfasis1 12" xfId="153"/>
    <cellStyle name="60% - Énfasis1 2" xfId="154"/>
    <cellStyle name="60% - Énfasis1 3" xfId="155"/>
    <cellStyle name="60% - Énfasis1 4" xfId="156"/>
    <cellStyle name="60% - Énfasis1 5" xfId="157"/>
    <cellStyle name="60% - Énfasis1 6" xfId="158"/>
    <cellStyle name="60% - Énfasis1 7" xfId="159"/>
    <cellStyle name="60% - Énfasis1 8" xfId="160"/>
    <cellStyle name="60% - Énfasis1 9" xfId="161"/>
    <cellStyle name="60% - Énfasis2 10" xfId="162"/>
    <cellStyle name="60% - Énfasis2 11" xfId="163"/>
    <cellStyle name="60% - Énfasis2 12" xfId="164"/>
    <cellStyle name="60% - Énfasis2 2" xfId="165"/>
    <cellStyle name="60% - Énfasis2 3" xfId="166"/>
    <cellStyle name="60% - Énfasis2 4" xfId="167"/>
    <cellStyle name="60% - Énfasis2 5" xfId="168"/>
    <cellStyle name="60% - Énfasis2 6" xfId="169"/>
    <cellStyle name="60% - Énfasis2 7" xfId="170"/>
    <cellStyle name="60% - Énfasis2 8" xfId="171"/>
    <cellStyle name="60% - Énfasis2 9" xfId="172"/>
    <cellStyle name="60% - Énfasis3 10" xfId="173"/>
    <cellStyle name="60% - Énfasis3 11" xfId="174"/>
    <cellStyle name="60% - Énfasis3 12" xfId="175"/>
    <cellStyle name="60% - Énfasis3 2" xfId="176"/>
    <cellStyle name="60% - Énfasis3 3" xfId="177"/>
    <cellStyle name="60% - Énfasis3 4" xfId="178"/>
    <cellStyle name="60% - Énfasis3 5" xfId="179"/>
    <cellStyle name="60% - Énfasis3 6" xfId="180"/>
    <cellStyle name="60% - Énfasis3 7" xfId="181"/>
    <cellStyle name="60% - Énfasis3 8" xfId="182"/>
    <cellStyle name="60% - Énfasis3 9" xfId="183"/>
    <cellStyle name="60% - Énfasis4 10" xfId="184"/>
    <cellStyle name="60% - Énfasis4 11" xfId="185"/>
    <cellStyle name="60% - Énfasis4 12" xfId="186"/>
    <cellStyle name="60% - Énfasis4 2" xfId="187"/>
    <cellStyle name="60% - Énfasis4 3" xfId="188"/>
    <cellStyle name="60% - Énfasis4 4" xfId="189"/>
    <cellStyle name="60% - Énfasis4 5" xfId="190"/>
    <cellStyle name="60% - Énfasis4 6" xfId="191"/>
    <cellStyle name="60% - Énfasis4 7" xfId="192"/>
    <cellStyle name="60% - Énfasis4 8" xfId="193"/>
    <cellStyle name="60% - Énfasis4 9" xfId="194"/>
    <cellStyle name="60% - Énfasis5 10" xfId="195"/>
    <cellStyle name="60% - Énfasis5 11" xfId="196"/>
    <cellStyle name="60% - Énfasis5 12" xfId="197"/>
    <cellStyle name="60% - Énfasis5 2" xfId="198"/>
    <cellStyle name="60% - Énfasis5 3" xfId="199"/>
    <cellStyle name="60% - Énfasis5 4" xfId="200"/>
    <cellStyle name="60% - Énfasis5 5" xfId="201"/>
    <cellStyle name="60% - Énfasis5 6" xfId="202"/>
    <cellStyle name="60% - Énfasis5 7" xfId="203"/>
    <cellStyle name="60% - Énfasis5 8" xfId="204"/>
    <cellStyle name="60% - Énfasis5 9" xfId="205"/>
    <cellStyle name="60% - Énfasis6 10" xfId="206"/>
    <cellStyle name="60% - Énfasis6 11" xfId="207"/>
    <cellStyle name="60% - Énfasis6 12" xfId="208"/>
    <cellStyle name="60% - Énfasis6 2" xfId="209"/>
    <cellStyle name="60% - Énfasis6 3" xfId="210"/>
    <cellStyle name="60% - Énfasis6 4" xfId="211"/>
    <cellStyle name="60% - Énfasis6 5" xfId="212"/>
    <cellStyle name="60% - Énfasis6 6" xfId="213"/>
    <cellStyle name="60% - Énfasis6 7" xfId="214"/>
    <cellStyle name="60% - Énfasis6 8" xfId="215"/>
    <cellStyle name="60% - Énfasis6 9" xfId="216"/>
    <cellStyle name="Accent1" xfId="217"/>
    <cellStyle name="Accent2" xfId="218"/>
    <cellStyle name="Accent3" xfId="219"/>
    <cellStyle name="Accent4" xfId="220"/>
    <cellStyle name="Accent5" xfId="221"/>
    <cellStyle name="Accent6" xfId="222"/>
    <cellStyle name="Bad" xfId="223"/>
    <cellStyle name="Buena 10" xfId="224"/>
    <cellStyle name="Buena 11" xfId="225"/>
    <cellStyle name="Buena 12" xfId="226"/>
    <cellStyle name="Buena 2" xfId="227"/>
    <cellStyle name="Buena 3" xfId="228"/>
    <cellStyle name="Buena 4" xfId="229"/>
    <cellStyle name="Buena 5" xfId="230"/>
    <cellStyle name="Buena 6" xfId="231"/>
    <cellStyle name="Buena 7" xfId="232"/>
    <cellStyle name="Buena 8" xfId="233"/>
    <cellStyle name="Buena 9" xfId="234"/>
    <cellStyle name="Calculation" xfId="235"/>
    <cellStyle name="Cálculo 10" xfId="236"/>
    <cellStyle name="Cálculo 11" xfId="237"/>
    <cellStyle name="Cálculo 12" xfId="238"/>
    <cellStyle name="Cálculo 2" xfId="239"/>
    <cellStyle name="Cálculo 3" xfId="240"/>
    <cellStyle name="Cálculo 4" xfId="241"/>
    <cellStyle name="Cálculo 5" xfId="242"/>
    <cellStyle name="Cálculo 6" xfId="243"/>
    <cellStyle name="Cálculo 7" xfId="244"/>
    <cellStyle name="Cálculo 8" xfId="245"/>
    <cellStyle name="Cálculo 9" xfId="246"/>
    <cellStyle name="Celda de comprobación 10" xfId="247"/>
    <cellStyle name="Celda de comprobación 11" xfId="248"/>
    <cellStyle name="Celda de comprobación 12" xfId="249"/>
    <cellStyle name="Celda de comprobación 2" xfId="250"/>
    <cellStyle name="Celda de comprobación 3" xfId="251"/>
    <cellStyle name="Celda de comprobación 4" xfId="252"/>
    <cellStyle name="Celda de comprobación 5" xfId="253"/>
    <cellStyle name="Celda de comprobación 6" xfId="254"/>
    <cellStyle name="Celda de comprobación 7" xfId="255"/>
    <cellStyle name="Celda de comprobación 8" xfId="256"/>
    <cellStyle name="Celda de comprobación 9" xfId="257"/>
    <cellStyle name="Celda vinculada 10" xfId="258"/>
    <cellStyle name="Celda vinculada 11" xfId="259"/>
    <cellStyle name="Celda vinculada 12" xfId="260"/>
    <cellStyle name="Celda vinculada 2" xfId="261"/>
    <cellStyle name="Celda vinculada 3" xfId="262"/>
    <cellStyle name="Celda vinculada 4" xfId="263"/>
    <cellStyle name="Celda vinculada 5" xfId="264"/>
    <cellStyle name="Celda vinculada 6" xfId="265"/>
    <cellStyle name="Celda vinculada 7" xfId="266"/>
    <cellStyle name="Celda vinculada 8" xfId="267"/>
    <cellStyle name="Celda vinculada 9" xfId="268"/>
    <cellStyle name="Check Cell" xfId="269"/>
    <cellStyle name="Currency 2" xfId="270"/>
    <cellStyle name="Encabezado 4 10" xfId="271"/>
    <cellStyle name="Encabezado 4 11" xfId="272"/>
    <cellStyle name="Encabezado 4 12" xfId="273"/>
    <cellStyle name="Encabezado 4 2" xfId="274"/>
    <cellStyle name="Encabezado 4 3" xfId="275"/>
    <cellStyle name="Encabezado 4 4" xfId="276"/>
    <cellStyle name="Encabezado 4 5" xfId="277"/>
    <cellStyle name="Encabezado 4 6" xfId="278"/>
    <cellStyle name="Encabezado 4 7" xfId="279"/>
    <cellStyle name="Encabezado 4 8" xfId="280"/>
    <cellStyle name="Encabezado 4 9" xfId="281"/>
    <cellStyle name="Énfasis1 10" xfId="282"/>
    <cellStyle name="Énfasis1 11" xfId="283"/>
    <cellStyle name="Énfasis1 12" xfId="284"/>
    <cellStyle name="Énfasis1 2" xfId="285"/>
    <cellStyle name="Énfasis1 3" xfId="286"/>
    <cellStyle name="Énfasis1 4" xfId="287"/>
    <cellStyle name="Énfasis1 5" xfId="288"/>
    <cellStyle name="Énfasis1 6" xfId="289"/>
    <cellStyle name="Énfasis1 7" xfId="290"/>
    <cellStyle name="Énfasis1 8" xfId="291"/>
    <cellStyle name="Énfasis1 9" xfId="292"/>
    <cellStyle name="Énfasis2 10" xfId="293"/>
    <cellStyle name="Énfasis2 11" xfId="294"/>
    <cellStyle name="Énfasis2 12" xfId="295"/>
    <cellStyle name="Énfasis2 2" xfId="296"/>
    <cellStyle name="Énfasis2 3" xfId="297"/>
    <cellStyle name="Énfasis2 4" xfId="298"/>
    <cellStyle name="Énfasis2 5" xfId="299"/>
    <cellStyle name="Énfasis2 6" xfId="300"/>
    <cellStyle name="Énfasis2 7" xfId="301"/>
    <cellStyle name="Énfasis2 8" xfId="302"/>
    <cellStyle name="Énfasis2 9" xfId="303"/>
    <cellStyle name="Énfasis3 10" xfId="304"/>
    <cellStyle name="Énfasis3 11" xfId="305"/>
    <cellStyle name="Énfasis3 12" xfId="306"/>
    <cellStyle name="Énfasis3 2" xfId="307"/>
    <cellStyle name="Énfasis3 3" xfId="308"/>
    <cellStyle name="Énfasis3 4" xfId="309"/>
    <cellStyle name="Énfasis3 5" xfId="310"/>
    <cellStyle name="Énfasis3 6" xfId="311"/>
    <cellStyle name="Énfasis3 7" xfId="312"/>
    <cellStyle name="Énfasis3 8" xfId="313"/>
    <cellStyle name="Énfasis3 9" xfId="314"/>
    <cellStyle name="Énfasis4 10" xfId="315"/>
    <cellStyle name="Énfasis4 11" xfId="316"/>
    <cellStyle name="Énfasis4 12" xfId="317"/>
    <cellStyle name="Énfasis4 2" xfId="318"/>
    <cellStyle name="Énfasis4 3" xfId="319"/>
    <cellStyle name="Énfasis4 4" xfId="320"/>
    <cellStyle name="Énfasis4 5" xfId="321"/>
    <cellStyle name="Énfasis4 6" xfId="322"/>
    <cellStyle name="Énfasis4 7" xfId="323"/>
    <cellStyle name="Énfasis4 8" xfId="324"/>
    <cellStyle name="Énfasis4 9" xfId="325"/>
    <cellStyle name="Énfasis5 10" xfId="326"/>
    <cellStyle name="Énfasis5 11" xfId="327"/>
    <cellStyle name="Énfasis5 12" xfId="328"/>
    <cellStyle name="Énfasis5 2" xfId="329"/>
    <cellStyle name="Énfasis5 3" xfId="330"/>
    <cellStyle name="Énfasis5 4" xfId="331"/>
    <cellStyle name="Énfasis5 5" xfId="332"/>
    <cellStyle name="Énfasis5 6" xfId="333"/>
    <cellStyle name="Énfasis5 7" xfId="334"/>
    <cellStyle name="Énfasis5 8" xfId="335"/>
    <cellStyle name="Énfasis5 9" xfId="336"/>
    <cellStyle name="Énfasis6 10" xfId="337"/>
    <cellStyle name="Énfasis6 11" xfId="338"/>
    <cellStyle name="Énfasis6 12" xfId="339"/>
    <cellStyle name="Énfasis6 2" xfId="340"/>
    <cellStyle name="Énfasis6 3" xfId="341"/>
    <cellStyle name="Énfasis6 4" xfId="342"/>
    <cellStyle name="Énfasis6 5" xfId="343"/>
    <cellStyle name="Énfasis6 6" xfId="344"/>
    <cellStyle name="Énfasis6 7" xfId="345"/>
    <cellStyle name="Énfasis6 8" xfId="346"/>
    <cellStyle name="Énfasis6 9" xfId="347"/>
    <cellStyle name="Entrada 10" xfId="348"/>
    <cellStyle name="Entrada 11" xfId="349"/>
    <cellStyle name="Entrada 12" xfId="350"/>
    <cellStyle name="Entrada 2" xfId="351"/>
    <cellStyle name="Entrada 3" xfId="352"/>
    <cellStyle name="Entrada 4" xfId="353"/>
    <cellStyle name="Entrada 5" xfId="354"/>
    <cellStyle name="Entrada 6" xfId="355"/>
    <cellStyle name="Entrada 7" xfId="356"/>
    <cellStyle name="Entrada 8" xfId="357"/>
    <cellStyle name="Entrada 9" xfId="358"/>
    <cellStyle name="Euro" xfId="359"/>
    <cellStyle name="Excel Built-in Normal" xfId="360"/>
    <cellStyle name="Excel Built-in Normal 2" xfId="361"/>
    <cellStyle name="Explanatory Text" xfId="362"/>
    <cellStyle name="Good" xfId="363"/>
    <cellStyle name="Heading 1" xfId="364"/>
    <cellStyle name="Heading 2" xfId="365"/>
    <cellStyle name="Heading 3" xfId="366"/>
    <cellStyle name="Heading 4" xfId="367"/>
    <cellStyle name="Hipervínculo 2" xfId="368"/>
    <cellStyle name="Incorrecto 10" xfId="369"/>
    <cellStyle name="Incorrecto 11" xfId="370"/>
    <cellStyle name="Incorrecto 12" xfId="371"/>
    <cellStyle name="Incorrecto 2" xfId="372"/>
    <cellStyle name="Incorrecto 3" xfId="373"/>
    <cellStyle name="Incorrecto 4" xfId="374"/>
    <cellStyle name="Incorrecto 5" xfId="375"/>
    <cellStyle name="Incorrecto 6" xfId="376"/>
    <cellStyle name="Incorrecto 7" xfId="377"/>
    <cellStyle name="Incorrecto 8" xfId="378"/>
    <cellStyle name="Incorrecto 9" xfId="379"/>
    <cellStyle name="Input" xfId="380"/>
    <cellStyle name="Linked Cell" xfId="381"/>
    <cellStyle name="Millares 2" xfId="382"/>
    <cellStyle name="Millares 2 2" xfId="383"/>
    <cellStyle name="Millares 2 3" xfId="384"/>
    <cellStyle name="Millares 3" xfId="385"/>
    <cellStyle name="Millares 3 2" xfId="386"/>
    <cellStyle name="Millares 4" xfId="387"/>
    <cellStyle name="Moneda" xfId="388" builtinId="4"/>
    <cellStyle name="Moneda 2" xfId="389"/>
    <cellStyle name="Moneda 2 10" xfId="390"/>
    <cellStyle name="Moneda 2 2 2" xfId="391"/>
    <cellStyle name="Moneda 4" xfId="392"/>
    <cellStyle name="Neutral 10" xfId="393"/>
    <cellStyle name="Neutral 11" xfId="394"/>
    <cellStyle name="Neutral 12" xfId="395"/>
    <cellStyle name="Neutral 2" xfId="396"/>
    <cellStyle name="Neutral 3" xfId="397"/>
    <cellStyle name="Neutral 4" xfId="398"/>
    <cellStyle name="Neutral 5" xfId="399"/>
    <cellStyle name="Neutral 6" xfId="400"/>
    <cellStyle name="Neutral 7" xfId="401"/>
    <cellStyle name="Neutral 8" xfId="402"/>
    <cellStyle name="Neutral 9" xfId="403"/>
    <cellStyle name="Normal 10" xfId="404"/>
    <cellStyle name="Normal 10 2 10" xfId="405"/>
    <cellStyle name="Normal 10 2 10 50" xfId="406"/>
    <cellStyle name="Normal 11" xfId="407"/>
    <cellStyle name="Normal 14" xfId="408"/>
    <cellStyle name="Normal 17" xfId="409"/>
    <cellStyle name="Normal 172" xfId="410"/>
    <cellStyle name="Normal 2" xfId="411"/>
    <cellStyle name="Normal 2 10" xfId="412"/>
    <cellStyle name="Normal 2 11" xfId="413"/>
    <cellStyle name="Normal 2 12" xfId="414"/>
    <cellStyle name="Normal 2 2" xfId="415"/>
    <cellStyle name="Normal 2 2 2" xfId="416"/>
    <cellStyle name="Normal 2 2 2 2" xfId="417"/>
    <cellStyle name="Normal 2 2 2 2 2" xfId="418"/>
    <cellStyle name="Normal 2 2 2 2 6 2" xfId="419"/>
    <cellStyle name="Normal 2 2 2 3" xfId="420"/>
    <cellStyle name="Normal 2 2 2 3 49" xfId="421"/>
    <cellStyle name="Normal 2 2 3" xfId="422"/>
    <cellStyle name="Normal 2 2 4" xfId="423"/>
    <cellStyle name="Normal 2 3" xfId="424"/>
    <cellStyle name="Normal 2 4" xfId="425"/>
    <cellStyle name="Normal 2 4 2" xfId="426"/>
    <cellStyle name="Normal 2 41" xfId="427"/>
    <cellStyle name="Normal 2 41 2" xfId="428"/>
    <cellStyle name="Normal 2 5" xfId="429"/>
    <cellStyle name="Normal 2 6" xfId="430"/>
    <cellStyle name="Normal 2 7" xfId="431"/>
    <cellStyle name="Normal 2 8" xfId="432"/>
    <cellStyle name="Normal 2 9" xfId="433"/>
    <cellStyle name="Normal 3" xfId="434"/>
    <cellStyle name="Normal 3 2" xfId="435"/>
    <cellStyle name="Normal 4" xfId="436"/>
    <cellStyle name="Normal 4 2" xfId="437"/>
    <cellStyle name="Normal 5" xfId="438"/>
    <cellStyle name="Normal 5 2" xfId="439"/>
    <cellStyle name="Normal 6" xfId="440"/>
    <cellStyle name="Normal 7" xfId="441"/>
    <cellStyle name="Normal 7 2" xfId="442"/>
    <cellStyle name="Normal 7 4" xfId="443"/>
    <cellStyle name="Normal 8" xfId="444"/>
    <cellStyle name="Normal 8 2" xfId="445"/>
    <cellStyle name="Normal 81" xfId="446"/>
    <cellStyle name="Normal 9" xfId="447"/>
    <cellStyle name="Notas 10" xfId="448"/>
    <cellStyle name="Notas 11" xfId="449"/>
    <cellStyle name="Notas 12" xfId="450"/>
    <cellStyle name="Notas 2" xfId="451"/>
    <cellStyle name="Notas 3" xfId="452"/>
    <cellStyle name="Notas 4" xfId="453"/>
    <cellStyle name="Notas 5" xfId="454"/>
    <cellStyle name="Notas 6" xfId="455"/>
    <cellStyle name="Notas 7" xfId="456"/>
    <cellStyle name="Notas 8" xfId="457"/>
    <cellStyle name="Notas 9" xfId="458"/>
    <cellStyle name="Note" xfId="459"/>
    <cellStyle name="Output" xfId="460"/>
    <cellStyle name="Porcentaje 2" xfId="461"/>
    <cellStyle name="Salida 10" xfId="462"/>
    <cellStyle name="Salida 11" xfId="463"/>
    <cellStyle name="Salida 12" xfId="464"/>
    <cellStyle name="Salida 2" xfId="465"/>
    <cellStyle name="Salida 3" xfId="466"/>
    <cellStyle name="Salida 4" xfId="467"/>
    <cellStyle name="Salida 5" xfId="468"/>
    <cellStyle name="Salida 6" xfId="469"/>
    <cellStyle name="Salida 7" xfId="470"/>
    <cellStyle name="Salida 8" xfId="471"/>
    <cellStyle name="Salida 9" xfId="472"/>
    <cellStyle name="Style 1" xfId="473"/>
    <cellStyle name="Texto de advertencia 10" xfId="474"/>
    <cellStyle name="Texto de advertencia 11" xfId="475"/>
    <cellStyle name="Texto de advertencia 12" xfId="476"/>
    <cellStyle name="Texto de advertencia 2" xfId="477"/>
    <cellStyle name="Texto de advertencia 3" xfId="478"/>
    <cellStyle name="Texto de advertencia 4" xfId="479"/>
    <cellStyle name="Texto de advertencia 5" xfId="480"/>
    <cellStyle name="Texto de advertencia 6" xfId="481"/>
    <cellStyle name="Texto de advertencia 7" xfId="482"/>
    <cellStyle name="Texto de advertencia 8" xfId="483"/>
    <cellStyle name="Texto de advertencia 9" xfId="484"/>
    <cellStyle name="Texto explicativo 10" xfId="485"/>
    <cellStyle name="Texto explicativo 11" xfId="486"/>
    <cellStyle name="Texto explicativo 12" xfId="487"/>
    <cellStyle name="Texto explicativo 2" xfId="488"/>
    <cellStyle name="Texto explicativo 3" xfId="489"/>
    <cellStyle name="Texto explicativo 4" xfId="490"/>
    <cellStyle name="Texto explicativo 5" xfId="491"/>
    <cellStyle name="Texto explicativo 6" xfId="492"/>
    <cellStyle name="Texto explicativo 7" xfId="493"/>
    <cellStyle name="Texto explicativo 8" xfId="494"/>
    <cellStyle name="Texto explicativo 9" xfId="495"/>
    <cellStyle name="Title" xfId="496"/>
    <cellStyle name="Título 10" xfId="497"/>
    <cellStyle name="Título 11" xfId="498"/>
    <cellStyle name="Título 12" xfId="499"/>
    <cellStyle name="Título 13" xfId="500"/>
    <cellStyle name="Título 14" xfId="501"/>
    <cellStyle name="Título 2 10" xfId="502"/>
    <cellStyle name="Título 2 11" xfId="503"/>
    <cellStyle name="Título 2 12" xfId="504"/>
    <cellStyle name="Título 2 2" xfId="505"/>
    <cellStyle name="Título 2 3" xfId="506"/>
    <cellStyle name="Título 2 4" xfId="507"/>
    <cellStyle name="Título 2 5" xfId="508"/>
    <cellStyle name="Título 2 6" xfId="509"/>
    <cellStyle name="Título 2 7" xfId="510"/>
    <cellStyle name="Título 2 8" xfId="511"/>
    <cellStyle name="Título 2 9" xfId="512"/>
    <cellStyle name="Título 3 10" xfId="513"/>
    <cellStyle name="Título 3 11" xfId="514"/>
    <cellStyle name="Título 3 12" xfId="515"/>
    <cellStyle name="Título 3 2" xfId="516"/>
    <cellStyle name="Título 3 3" xfId="517"/>
    <cellStyle name="Título 3 4" xfId="518"/>
    <cellStyle name="Título 3 5" xfId="519"/>
    <cellStyle name="Título 3 6" xfId="520"/>
    <cellStyle name="Título 3 7" xfId="521"/>
    <cellStyle name="Título 3 8" xfId="522"/>
    <cellStyle name="Título 3 9" xfId="523"/>
    <cellStyle name="Título 4" xfId="524"/>
    <cellStyle name="Título 5" xfId="525"/>
    <cellStyle name="Título 6" xfId="526"/>
    <cellStyle name="Título 7" xfId="527"/>
    <cellStyle name="Título 8" xfId="528"/>
    <cellStyle name="Título 9" xfId="529"/>
    <cellStyle name="Total 10" xfId="530"/>
    <cellStyle name="Total 11" xfId="531"/>
    <cellStyle name="Total 12" xfId="532"/>
    <cellStyle name="Total 2" xfId="533"/>
    <cellStyle name="Total 3" xfId="534"/>
    <cellStyle name="Total 4" xfId="535"/>
    <cellStyle name="Total 5" xfId="536"/>
    <cellStyle name="Total 6" xfId="537"/>
    <cellStyle name="Total 7" xfId="538"/>
    <cellStyle name="Total 8" xfId="539"/>
    <cellStyle name="Total 9" xfId="540"/>
    <cellStyle name="Warning Text" xfId="541"/>
    <cellStyle name="常规_Quotation for Civil Works(按年度含SA1104)" xfId="542"/>
    <cellStyle name="Currency 2 2" xfId="543"/>
    <cellStyle name="Moneda 3" xfId="544"/>
    <cellStyle name="Moneda 2 2" xfId="545"/>
    <cellStyle name="Moneda 2 10 2" xfId="546"/>
    <cellStyle name="Moneda 2 2 2 2" xfId="547"/>
    <cellStyle name="Moneda 4 2" xfId="548"/>
    <cellStyle name="Normal 5 3" xfId="549"/>
    <cellStyle name="Normal 2 10 2" xfId="550"/>
    <cellStyle name="Moneda 5" xfId="551"/>
    <cellStyle name="20% - Accent1 6" xfId="552"/>
    <cellStyle name="20% - Accent1 2" xfId="553"/>
    <cellStyle name="20% - Accent1 3" xfId="554"/>
    <cellStyle name="20% - Accent1 4" xfId="555"/>
    <cellStyle name="20% - Accent1 5" xfId="556"/>
    <cellStyle name="20% - Accent2 6" xfId="557"/>
    <cellStyle name="20% - Accent2 2" xfId="558"/>
    <cellStyle name="20% - Accent2 3" xfId="559"/>
    <cellStyle name="20% - Accent2 4" xfId="560"/>
    <cellStyle name="20% - Accent2 5" xfId="561"/>
    <cellStyle name="20% - Accent3 6" xfId="562"/>
    <cellStyle name="20% - Accent3 2" xfId="563"/>
    <cellStyle name="20% - Accent3 3" xfId="564"/>
    <cellStyle name="20% - Accent3 4" xfId="565"/>
    <cellStyle name="20% - Accent3 5" xfId="566"/>
    <cellStyle name="20% - Accent4 6" xfId="567"/>
    <cellStyle name="20% - Accent4 2" xfId="568"/>
    <cellStyle name="20% - Accent4 3" xfId="569"/>
    <cellStyle name="20% - Accent4 4" xfId="570"/>
    <cellStyle name="20% - Accent4 5" xfId="571"/>
    <cellStyle name="20% - Accent5 6" xfId="572"/>
    <cellStyle name="20% - Accent5 2" xfId="573"/>
    <cellStyle name="20% - Accent5 3" xfId="574"/>
    <cellStyle name="20% - Accent5 4" xfId="575"/>
    <cellStyle name="20% - Accent5 5" xfId="576"/>
    <cellStyle name="20% - Accent6 6" xfId="577"/>
    <cellStyle name="20% - Accent6 2" xfId="578"/>
    <cellStyle name="20% - Accent6 3" xfId="579"/>
    <cellStyle name="20% - Accent6 4" xfId="580"/>
    <cellStyle name="20% - Accent6 5" xfId="581"/>
    <cellStyle name="20% - Énfasis1 2 2" xfId="582"/>
    <cellStyle name="20% - Énfasis1 5 2" xfId="583"/>
    <cellStyle name="20% - Énfasis1 6 2" xfId="584"/>
    <cellStyle name="20% - Énfasis1 7 2" xfId="585"/>
    <cellStyle name="20% - Énfasis1 8 2" xfId="586"/>
    <cellStyle name="20% - Énfasis2 2 2" xfId="587"/>
    <cellStyle name="20% - Énfasis2 5 2" xfId="588"/>
    <cellStyle name="20% - Énfasis2 6 2" xfId="589"/>
    <cellStyle name="20% - Énfasis2 7 2" xfId="590"/>
    <cellStyle name="20% - Énfasis2 8 2" xfId="591"/>
    <cellStyle name="20% - Énfasis3 2 2" xfId="592"/>
    <cellStyle name="20% - Énfasis3 5 2" xfId="593"/>
    <cellStyle name="20% - Énfasis3 6 2" xfId="594"/>
    <cellStyle name="20% - Énfasis3 7 2" xfId="595"/>
    <cellStyle name="20% - Énfasis3 8 2" xfId="596"/>
    <cellStyle name="20% - Énfasis4 2 2" xfId="597"/>
    <cellStyle name="20% - Énfasis4 5 2" xfId="598"/>
    <cellStyle name="20% - Énfasis4 6 2" xfId="599"/>
    <cellStyle name="20% - Énfasis4 7 2" xfId="600"/>
    <cellStyle name="20% - Énfasis4 8 2" xfId="601"/>
    <cellStyle name="20% - Énfasis5 2 2" xfId="602"/>
    <cellStyle name="20% - Énfasis5 5 2" xfId="603"/>
    <cellStyle name="20% - Énfasis5 6 2" xfId="604"/>
    <cellStyle name="20% - Énfasis5 7 2" xfId="605"/>
    <cellStyle name="20% - Énfasis5 8 2" xfId="606"/>
    <cellStyle name="20% - Énfasis6 2 2" xfId="607"/>
    <cellStyle name="20% - Énfasis6 5 2" xfId="608"/>
    <cellStyle name="20% - Énfasis6 6 2" xfId="609"/>
    <cellStyle name="20% - Énfasis6 7 2" xfId="610"/>
    <cellStyle name="20% - Énfasis6 8 2" xfId="611"/>
    <cellStyle name="20% - 强调文字颜色 1" xfId="612"/>
    <cellStyle name="20% - 强调文字颜色 2" xfId="613"/>
    <cellStyle name="20% - 强调文字颜色 3" xfId="614"/>
    <cellStyle name="20% - 强调文字颜色 4" xfId="615"/>
    <cellStyle name="20% - 强调文字颜色 5" xfId="616"/>
    <cellStyle name="20% - 强调文字颜色 6" xfId="617"/>
    <cellStyle name="40% - Accent1 6" xfId="618"/>
    <cellStyle name="40% - Accent1 2" xfId="619"/>
    <cellStyle name="40% - Accent1 3" xfId="620"/>
    <cellStyle name="40% - Accent1 4" xfId="621"/>
    <cellStyle name="40% - Accent1 5" xfId="622"/>
    <cellStyle name="40% - Accent2 6" xfId="623"/>
    <cellStyle name="40% - Accent2 2" xfId="624"/>
    <cellStyle name="40% - Accent2 3" xfId="625"/>
    <cellStyle name="40% - Accent2 4" xfId="626"/>
    <cellStyle name="40% - Accent2 5" xfId="627"/>
    <cellStyle name="40% - Accent3 6" xfId="628"/>
    <cellStyle name="40% - Accent3 2" xfId="629"/>
    <cellStyle name="40% - Accent3 3" xfId="630"/>
    <cellStyle name="40% - Accent3 4" xfId="631"/>
    <cellStyle name="40% - Accent3 5" xfId="632"/>
    <cellStyle name="40% - Accent4 6" xfId="633"/>
    <cellStyle name="40% - Accent4 2" xfId="634"/>
    <cellStyle name="40% - Accent4 3" xfId="635"/>
    <cellStyle name="40% - Accent4 4" xfId="636"/>
    <cellStyle name="40% - Accent4 5" xfId="637"/>
    <cellStyle name="40% - Accent5 6" xfId="638"/>
    <cellStyle name="40% - Accent5 2" xfId="639"/>
    <cellStyle name="40% - Accent5 3" xfId="640"/>
    <cellStyle name="40% - Accent5 4" xfId="641"/>
    <cellStyle name="40% - Accent5 5" xfId="642"/>
    <cellStyle name="40% - Accent6 6" xfId="643"/>
    <cellStyle name="40% - Accent6 2" xfId="644"/>
    <cellStyle name="40% - Accent6 3" xfId="645"/>
    <cellStyle name="40% - Accent6 4" xfId="646"/>
    <cellStyle name="40% - Accent6 5" xfId="647"/>
    <cellStyle name="40% - Énfasis1 2 2" xfId="648"/>
    <cellStyle name="40% - Énfasis1 5 2" xfId="649"/>
    <cellStyle name="40% - Énfasis1 6 2" xfId="650"/>
    <cellStyle name="40% - Énfasis1 7 2" xfId="651"/>
    <cellStyle name="40% - Énfasis1 8 2" xfId="652"/>
    <cellStyle name="40% - Énfasis2 2 2" xfId="653"/>
    <cellStyle name="40% - Énfasis2 5 2" xfId="654"/>
    <cellStyle name="40% - Énfasis2 6 2" xfId="655"/>
    <cellStyle name="40% - Énfasis2 7 2" xfId="656"/>
    <cellStyle name="40% - Énfasis2 8 2" xfId="657"/>
    <cellStyle name="40% - Énfasis3 2 2" xfId="658"/>
    <cellStyle name="40% - Énfasis3 5 2" xfId="659"/>
    <cellStyle name="40% - Énfasis3 6 2" xfId="660"/>
    <cellStyle name="40% - Énfasis3 7 2" xfId="661"/>
    <cellStyle name="40% - Énfasis3 8 2" xfId="662"/>
    <cellStyle name="40% - Énfasis4 2 2" xfId="663"/>
    <cellStyle name="40% - Énfasis4 5 2" xfId="664"/>
    <cellStyle name="40% - Énfasis4 6 2" xfId="665"/>
    <cellStyle name="40% - Énfasis4 7 2" xfId="666"/>
    <cellStyle name="40% - Énfasis4 8 2" xfId="667"/>
    <cellStyle name="40% - Énfasis5 2 2" xfId="668"/>
    <cellStyle name="40% - Énfasis5 5 2" xfId="669"/>
    <cellStyle name="40% - Énfasis5 6 2" xfId="670"/>
    <cellStyle name="40% - Énfasis5 7 2" xfId="671"/>
    <cellStyle name="40% - Énfasis5 8 2" xfId="672"/>
    <cellStyle name="40% - Énfasis6 2 2" xfId="673"/>
    <cellStyle name="40% - Énfasis6 5 2" xfId="674"/>
    <cellStyle name="40% - Énfasis6 6 2" xfId="675"/>
    <cellStyle name="40% - Énfasis6 7 2" xfId="676"/>
    <cellStyle name="40% - Énfasis6 8 2" xfId="677"/>
    <cellStyle name="40% - 强调文字颜色 1" xfId="678"/>
    <cellStyle name="40% - 强调文字颜色 2" xfId="679"/>
    <cellStyle name="40% - 强调文字颜色 3" xfId="680"/>
    <cellStyle name="40% - 强调文字颜色 4" xfId="681"/>
    <cellStyle name="40% - 强调文字颜色 5" xfId="682"/>
    <cellStyle name="40% - 强调文字颜色 6" xfId="683"/>
    <cellStyle name="60% - Accent1 6" xfId="684"/>
    <cellStyle name="60% - Accent1 2" xfId="685"/>
    <cellStyle name="60% - Accent1 3" xfId="686"/>
    <cellStyle name="60% - Accent1 4" xfId="687"/>
    <cellStyle name="60% - Accent1 5" xfId="688"/>
    <cellStyle name="60% - Accent2 6" xfId="689"/>
    <cellStyle name="60% - Accent2 2" xfId="690"/>
    <cellStyle name="60% - Accent2 3" xfId="691"/>
    <cellStyle name="60% - Accent2 4" xfId="692"/>
    <cellStyle name="60% - Accent2 5" xfId="693"/>
    <cellStyle name="60% - Accent3 6" xfId="694"/>
    <cellStyle name="60% - Accent3 2" xfId="695"/>
    <cellStyle name="60% - Accent3 3" xfId="696"/>
    <cellStyle name="60% - Accent3 4" xfId="697"/>
    <cellStyle name="60% - Accent3 5" xfId="698"/>
    <cellStyle name="60% - Accent4 6" xfId="699"/>
    <cellStyle name="60% - Accent4 2" xfId="700"/>
    <cellStyle name="60% - Accent4 3" xfId="701"/>
    <cellStyle name="60% - Accent4 4" xfId="702"/>
    <cellStyle name="60% - Accent4 5" xfId="703"/>
    <cellStyle name="60% - Accent5 6" xfId="704"/>
    <cellStyle name="60% - Accent5 2" xfId="705"/>
    <cellStyle name="60% - Accent5 3" xfId="706"/>
    <cellStyle name="60% - Accent5 4" xfId="707"/>
    <cellStyle name="60% - Accent5 5" xfId="708"/>
    <cellStyle name="60% - Accent6 6" xfId="709"/>
    <cellStyle name="60% - Accent6 2" xfId="710"/>
    <cellStyle name="60% - Accent6 3" xfId="711"/>
    <cellStyle name="60% - Accent6 4" xfId="712"/>
    <cellStyle name="60% - Accent6 5" xfId="713"/>
    <cellStyle name="60% - Énfasis1 2 2" xfId="714"/>
    <cellStyle name="60% - Énfasis1 5 2" xfId="715"/>
    <cellStyle name="60% - Énfasis1 6 2" xfId="716"/>
    <cellStyle name="60% - Énfasis1 7 2" xfId="717"/>
    <cellStyle name="60% - Énfasis1 8 2" xfId="718"/>
    <cellStyle name="60% - Énfasis2 2 2" xfId="719"/>
    <cellStyle name="60% - Énfasis2 5 2" xfId="720"/>
    <cellStyle name="60% - Énfasis2 6 2" xfId="721"/>
    <cellStyle name="60% - Énfasis2 7 2" xfId="722"/>
    <cellStyle name="60% - Énfasis2 8 2" xfId="723"/>
    <cellStyle name="60% - Énfasis3 2 2" xfId="724"/>
    <cellStyle name="60% - Énfasis3 5 2" xfId="725"/>
    <cellStyle name="60% - Énfasis3 6 2" xfId="726"/>
    <cellStyle name="60% - Énfasis3 7 2" xfId="727"/>
    <cellStyle name="60% - Énfasis3 8 2" xfId="728"/>
    <cellStyle name="60% - Énfasis4 2 2" xfId="729"/>
    <cellStyle name="60% - Énfasis4 5 2" xfId="730"/>
    <cellStyle name="60% - Énfasis4 6 2" xfId="731"/>
    <cellStyle name="60% - Énfasis4 7 2" xfId="732"/>
    <cellStyle name="60% - Énfasis4 8 2" xfId="733"/>
    <cellStyle name="60% - Énfasis5 2 2" xfId="734"/>
    <cellStyle name="60% - Énfasis5 5 2" xfId="735"/>
    <cellStyle name="60% - Énfasis5 6 2" xfId="736"/>
    <cellStyle name="60% - Énfasis5 7 2" xfId="737"/>
    <cellStyle name="60% - Énfasis5 8 2" xfId="738"/>
    <cellStyle name="60% - Énfasis6 2 2" xfId="739"/>
    <cellStyle name="60% - Énfasis6 5 2" xfId="740"/>
    <cellStyle name="60% - Énfasis6 6 2" xfId="741"/>
    <cellStyle name="60% - Énfasis6 7 2" xfId="742"/>
    <cellStyle name="60% - Énfasis6 8 2" xfId="743"/>
    <cellStyle name="60% - 强调文字颜色 1" xfId="744"/>
    <cellStyle name="60% - 强调文字颜色 2" xfId="745"/>
    <cellStyle name="60% - 强调文字颜色 3" xfId="746"/>
    <cellStyle name="60% - 强调文字颜色 4" xfId="747"/>
    <cellStyle name="60% - 强调文字颜色 5" xfId="748"/>
    <cellStyle name="60% - 强调文字颜色 6" xfId="749"/>
    <cellStyle name="Accent1 6" xfId="750"/>
    <cellStyle name="Accent1 2" xfId="751"/>
    <cellStyle name="Accent1 3" xfId="752"/>
    <cellStyle name="Accent1 4" xfId="753"/>
    <cellStyle name="Accent1 5" xfId="754"/>
    <cellStyle name="Accent2 6" xfId="755"/>
    <cellStyle name="Accent2 2" xfId="756"/>
    <cellStyle name="Accent2 3" xfId="757"/>
    <cellStyle name="Accent2 4" xfId="758"/>
    <cellStyle name="Accent2 5" xfId="759"/>
    <cellStyle name="Accent3 6" xfId="760"/>
    <cellStyle name="Accent3 2" xfId="761"/>
    <cellStyle name="Accent3 3" xfId="762"/>
    <cellStyle name="Accent3 4" xfId="763"/>
    <cellStyle name="Accent3 5" xfId="764"/>
    <cellStyle name="Accent4 6" xfId="765"/>
    <cellStyle name="Accent4 2" xfId="766"/>
    <cellStyle name="Accent4 3" xfId="767"/>
    <cellStyle name="Accent4 4" xfId="768"/>
    <cellStyle name="Accent4 5" xfId="769"/>
    <cellStyle name="Accent5 6" xfId="770"/>
    <cellStyle name="Accent5 2" xfId="771"/>
    <cellStyle name="Accent5 3" xfId="772"/>
    <cellStyle name="Accent5 4" xfId="773"/>
    <cellStyle name="Accent5 5" xfId="774"/>
    <cellStyle name="Accent6 6" xfId="775"/>
    <cellStyle name="Accent6 2" xfId="776"/>
    <cellStyle name="Accent6 3" xfId="777"/>
    <cellStyle name="Accent6 4" xfId="778"/>
    <cellStyle name="Accent6 5" xfId="779"/>
    <cellStyle name="Bad 6" xfId="780"/>
    <cellStyle name="Bad 2" xfId="781"/>
    <cellStyle name="Bad 3" xfId="782"/>
    <cellStyle name="Bad 4" xfId="783"/>
    <cellStyle name="Bad 5" xfId="784"/>
    <cellStyle name="Buena 2 2" xfId="785"/>
    <cellStyle name="Buena 2 2 2" xfId="786"/>
    <cellStyle name="Buena 2 2 2 2" xfId="787"/>
    <cellStyle name="Buena 2 2 2 2 2" xfId="788"/>
    <cellStyle name="Buena 2 2 3" xfId="789"/>
    <cellStyle name="Buena 2 2 4" xfId="790"/>
    <cellStyle name="Buena 2 3" xfId="791"/>
    <cellStyle name="Buena 2 4" xfId="792"/>
    <cellStyle name="Buena 5 2" xfId="793"/>
    <cellStyle name="Buena 6 2" xfId="794"/>
    <cellStyle name="Buena 7 2" xfId="795"/>
    <cellStyle name="Buena 8 2" xfId="796"/>
    <cellStyle name="Buena 9 2" xfId="797"/>
    <cellStyle name="Calculation 6" xfId="798"/>
    <cellStyle name="Calculation 2" xfId="799"/>
    <cellStyle name="Calculation 3" xfId="800"/>
    <cellStyle name="Calculation 4" xfId="801"/>
    <cellStyle name="Calculation 5" xfId="802"/>
    <cellStyle name="Cálculo 2 2" xfId="803"/>
    <cellStyle name="Cálculo 5 2" xfId="804"/>
    <cellStyle name="Cálculo 6 2" xfId="805"/>
    <cellStyle name="Cálculo 7 2" xfId="806"/>
    <cellStyle name="Cálculo 8 2" xfId="807"/>
    <cellStyle name="Celda de comprobación 2 2" xfId="808"/>
    <cellStyle name="Celda de comprobación 2 2 2" xfId="809"/>
    <cellStyle name="Celda de comprobación 2 2 2 2" xfId="810"/>
    <cellStyle name="Celda de comprobación 2 2 2 2 2" xfId="811"/>
    <cellStyle name="Celda de comprobación 2 2 3" xfId="812"/>
    <cellStyle name="Celda de comprobación 2 2 4" xfId="813"/>
    <cellStyle name="Celda de comprobación 2 3" xfId="814"/>
    <cellStyle name="Celda de comprobación 2 4" xfId="815"/>
    <cellStyle name="Celda de comprobación 5 2" xfId="816"/>
    <cellStyle name="Celda de comprobación 6 2" xfId="817"/>
    <cellStyle name="Celda de comprobación 7 2" xfId="818"/>
    <cellStyle name="Celda de comprobación 8 2" xfId="819"/>
    <cellStyle name="Celda de comprobación 9 2" xfId="820"/>
    <cellStyle name="Celda vinculada 2 2" xfId="821"/>
    <cellStyle name="Celda vinculada 2 2 2" xfId="822"/>
    <cellStyle name="Celda vinculada 2 2 2 2" xfId="823"/>
    <cellStyle name="Celda vinculada 2 2 2 2 2" xfId="824"/>
    <cellStyle name="Celda vinculada 2 2 3" xfId="825"/>
    <cellStyle name="Celda vinculada 2 2 4" xfId="826"/>
    <cellStyle name="Celda vinculada 2 3" xfId="827"/>
    <cellStyle name="Celda vinculada 2 4" xfId="828"/>
    <cellStyle name="Celda vinculada 5 2" xfId="829"/>
    <cellStyle name="Celda vinculada 6 2" xfId="830"/>
    <cellStyle name="Celda vinculada 7 2" xfId="831"/>
    <cellStyle name="Celda vinculada 8 2" xfId="832"/>
    <cellStyle name="Celda vinculada 9 2" xfId="833"/>
    <cellStyle name="Check Cell 6" xfId="834"/>
    <cellStyle name="Check Cell 2" xfId="835"/>
    <cellStyle name="Check Cell 3" xfId="836"/>
    <cellStyle name="Check Cell 4" xfId="837"/>
    <cellStyle name="Check Cell 5" xfId="838"/>
    <cellStyle name="Coma 2" xfId="839"/>
    <cellStyle name="Encabezado 4 2 2" xfId="840"/>
    <cellStyle name="Encabezado 4 2 2 2" xfId="841"/>
    <cellStyle name="Encabezado 4 2 2 2 2" xfId="842"/>
    <cellStyle name="Encabezado 4 2 2 2 2 2" xfId="843"/>
    <cellStyle name="Encabezado 4 2 2 3" xfId="844"/>
    <cellStyle name="Encabezado 4 2 2 4" xfId="845"/>
    <cellStyle name="Encabezado 4 2 3" xfId="846"/>
    <cellStyle name="Encabezado 4 2 4" xfId="847"/>
    <cellStyle name="Encabezado 4 5 2" xfId="848"/>
    <cellStyle name="Encabezado 4 6 2" xfId="849"/>
    <cellStyle name="Encabezado 4 7 2" xfId="850"/>
    <cellStyle name="Encabezado 4 8 2" xfId="851"/>
    <cellStyle name="Encabezado 4 9 2" xfId="852"/>
    <cellStyle name="Énfasis1 2 2" xfId="853"/>
    <cellStyle name="Énfasis1 5 2" xfId="854"/>
    <cellStyle name="Énfasis1 6 2" xfId="855"/>
    <cellStyle name="Énfasis1 7 2" xfId="856"/>
    <cellStyle name="Énfasis1 8 2" xfId="857"/>
    <cellStyle name="Énfasis2 2 2" xfId="858"/>
    <cellStyle name="Énfasis2 5 2" xfId="859"/>
    <cellStyle name="Énfasis2 6 2" xfId="860"/>
    <cellStyle name="Énfasis2 7 2" xfId="861"/>
    <cellStyle name="Énfasis2 8 2" xfId="862"/>
    <cellStyle name="Énfasis3 2 2" xfId="863"/>
    <cellStyle name="Énfasis3 5 2" xfId="864"/>
    <cellStyle name="Énfasis3 6 2" xfId="865"/>
    <cellStyle name="Énfasis3 7 2" xfId="866"/>
    <cellStyle name="Énfasis3 8 2" xfId="867"/>
    <cellStyle name="Énfasis4 2 2" xfId="868"/>
    <cellStyle name="Énfasis4 5 2" xfId="869"/>
    <cellStyle name="Énfasis4 6 2" xfId="870"/>
    <cellStyle name="Énfasis4 7 2" xfId="871"/>
    <cellStyle name="Énfasis4 8 2" xfId="872"/>
    <cellStyle name="Énfasis5 2 2" xfId="873"/>
    <cellStyle name="Énfasis5 5 2" xfId="874"/>
    <cellStyle name="Énfasis5 6 2" xfId="875"/>
    <cellStyle name="Énfasis5 7 2" xfId="876"/>
    <cellStyle name="Énfasis5 8 2" xfId="877"/>
    <cellStyle name="Énfasis6 2 2" xfId="878"/>
    <cellStyle name="Énfasis6 5 2" xfId="879"/>
    <cellStyle name="Énfasis6 6 2" xfId="880"/>
    <cellStyle name="Énfasis6 7 2" xfId="881"/>
    <cellStyle name="Énfasis6 8 2" xfId="882"/>
    <cellStyle name="Entrada 2 2" xfId="883"/>
    <cellStyle name="Entrada 2 2 2" xfId="884"/>
    <cellStyle name="Entrada 2 2 2 2" xfId="885"/>
    <cellStyle name="Entrada 2 2 2 2 2" xfId="886"/>
    <cellStyle name="Entrada 2 2 3" xfId="887"/>
    <cellStyle name="Entrada 2 2 4" xfId="888"/>
    <cellStyle name="Entrada 2 3" xfId="889"/>
    <cellStyle name="Entrada 2 4" xfId="890"/>
    <cellStyle name="Entrada 5 2" xfId="891"/>
    <cellStyle name="Entrada 6 2" xfId="892"/>
    <cellStyle name="Entrada 7 2" xfId="893"/>
    <cellStyle name="Entrada 8 2" xfId="894"/>
    <cellStyle name="Entrada 9 2" xfId="895"/>
    <cellStyle name="Estilo 1" xfId="896"/>
    <cellStyle name="Estilo 1 10" xfId="897"/>
    <cellStyle name="Estilo 1 10 2" xfId="898"/>
    <cellStyle name="Estilo 1 10 3" xfId="899"/>
    <cellStyle name="Estilo 1 10_Enlaces" xfId="900"/>
    <cellStyle name="Estilo 1 100" xfId="901"/>
    <cellStyle name="Estilo 1 100 2" xfId="902"/>
    <cellStyle name="Estilo 1 101" xfId="903"/>
    <cellStyle name="Estilo 1 101 2" xfId="904"/>
    <cellStyle name="Estilo 1 102" xfId="905"/>
    <cellStyle name="Estilo 1 102 2" xfId="906"/>
    <cellStyle name="Estilo 1 103" xfId="907"/>
    <cellStyle name="Estilo 1 103 2" xfId="908"/>
    <cellStyle name="Estilo 1 104" xfId="909"/>
    <cellStyle name="Estilo 1 104 2" xfId="910"/>
    <cellStyle name="Estilo 1 105" xfId="911"/>
    <cellStyle name="Estilo 1 105 2" xfId="912"/>
    <cellStyle name="Estilo 1 106" xfId="913"/>
    <cellStyle name="Estilo 1 106 2" xfId="914"/>
    <cellStyle name="Estilo 1 107" xfId="915"/>
    <cellStyle name="Estilo 1 107 2" xfId="916"/>
    <cellStyle name="Estilo 1 108" xfId="917"/>
    <cellStyle name="Estilo 1 108 2" xfId="918"/>
    <cellStyle name="Estilo 1 109" xfId="919"/>
    <cellStyle name="Estilo 1 109 2" xfId="920"/>
    <cellStyle name="Estilo 1 11" xfId="921"/>
    <cellStyle name="Estilo 1 11 2" xfId="922"/>
    <cellStyle name="Estilo 1 11 3" xfId="923"/>
    <cellStyle name="Estilo 1 11_Enlaces" xfId="924"/>
    <cellStyle name="Estilo 1 110" xfId="925"/>
    <cellStyle name="Estilo 1 110 2" xfId="926"/>
    <cellStyle name="Estilo 1 111" xfId="927"/>
    <cellStyle name="Estilo 1 111 2" xfId="928"/>
    <cellStyle name="Estilo 1 112" xfId="929"/>
    <cellStyle name="Estilo 1 112 2" xfId="930"/>
    <cellStyle name="Estilo 1 113" xfId="931"/>
    <cellStyle name="Estilo 1 113 2" xfId="932"/>
    <cellStyle name="Estilo 1 114" xfId="933"/>
    <cellStyle name="Estilo 1 114 2" xfId="934"/>
    <cellStyle name="Estilo 1 115" xfId="935"/>
    <cellStyle name="Estilo 1 115 2" xfId="936"/>
    <cellStyle name="Estilo 1 116" xfId="937"/>
    <cellStyle name="Estilo 1 116 2" xfId="938"/>
    <cellStyle name="Estilo 1 117" xfId="939"/>
    <cellStyle name="Estilo 1 117 2" xfId="940"/>
    <cellStyle name="Estilo 1 118" xfId="941"/>
    <cellStyle name="Estilo 1 118 2" xfId="942"/>
    <cellStyle name="Estilo 1 119" xfId="943"/>
    <cellStyle name="Estilo 1 119 2" xfId="944"/>
    <cellStyle name="Estilo 1 12" xfId="945"/>
    <cellStyle name="Estilo 1 12 2" xfId="946"/>
    <cellStyle name="Estilo 1 12 3" xfId="947"/>
    <cellStyle name="Estilo 1 12_Enlaces" xfId="948"/>
    <cellStyle name="Estilo 1 120" xfId="949"/>
    <cellStyle name="Estilo 1 120 2" xfId="950"/>
    <cellStyle name="Estilo 1 121" xfId="951"/>
    <cellStyle name="Estilo 1 121 2" xfId="952"/>
    <cellStyle name="Estilo 1 122" xfId="953"/>
    <cellStyle name="Estilo 1 122 2" xfId="954"/>
    <cellStyle name="Estilo 1 123" xfId="955"/>
    <cellStyle name="Estilo 1 123 2" xfId="956"/>
    <cellStyle name="Estilo 1 124" xfId="957"/>
    <cellStyle name="Estilo 1 124 2" xfId="958"/>
    <cellStyle name="Estilo 1 125" xfId="959"/>
    <cellStyle name="Estilo 1 125 2" xfId="960"/>
    <cellStyle name="Estilo 1 126" xfId="961"/>
    <cellStyle name="Estilo 1 126 2" xfId="962"/>
    <cellStyle name="Estilo 1 127" xfId="963"/>
    <cellStyle name="Estilo 1 127 2" xfId="964"/>
    <cellStyle name="Estilo 1 128" xfId="965"/>
    <cellStyle name="Estilo 1 128 2" xfId="966"/>
    <cellStyle name="Estilo 1 129" xfId="967"/>
    <cellStyle name="Estilo 1 129 2" xfId="968"/>
    <cellStyle name="Estilo 1 13" xfId="969"/>
    <cellStyle name="Estilo 1 13 2" xfId="970"/>
    <cellStyle name="Estilo 1 13 3" xfId="971"/>
    <cellStyle name="Estilo 1 13_Enlaces" xfId="972"/>
    <cellStyle name="Estilo 1 130" xfId="973"/>
    <cellStyle name="Estilo 1 130 2" xfId="974"/>
    <cellStyle name="Estilo 1 131" xfId="975"/>
    <cellStyle name="Estilo 1 131 2" xfId="976"/>
    <cellStyle name="Estilo 1 132" xfId="977"/>
    <cellStyle name="Estilo 1 132 2" xfId="978"/>
    <cellStyle name="Estilo 1 133" xfId="979"/>
    <cellStyle name="Estilo 1 133 2" xfId="980"/>
    <cellStyle name="Estilo 1 134" xfId="981"/>
    <cellStyle name="Estilo 1 134 2" xfId="982"/>
    <cellStyle name="Estilo 1 135" xfId="983"/>
    <cellStyle name="Estilo 1 135 2" xfId="984"/>
    <cellStyle name="Estilo 1 136" xfId="985"/>
    <cellStyle name="Estilo 1 136 2" xfId="986"/>
    <cellStyle name="Estilo 1 137" xfId="987"/>
    <cellStyle name="Estilo 1 137 2" xfId="988"/>
    <cellStyle name="Estilo 1 138" xfId="989"/>
    <cellStyle name="Estilo 1 138 2" xfId="990"/>
    <cellStyle name="Estilo 1 139" xfId="991"/>
    <cellStyle name="Estilo 1 139 2" xfId="992"/>
    <cellStyle name="Estilo 1 14" xfId="993"/>
    <cellStyle name="Estilo 1 14 2" xfId="994"/>
    <cellStyle name="Estilo 1 14 3" xfId="995"/>
    <cellStyle name="Estilo 1 14_Enlaces" xfId="996"/>
    <cellStyle name="Estilo 1 140" xfId="997"/>
    <cellStyle name="Estilo 1 140 2" xfId="998"/>
    <cellStyle name="Estilo 1 141" xfId="999"/>
    <cellStyle name="Estilo 1 141 2" xfId="1000"/>
    <cellStyle name="Estilo 1 142" xfId="1001"/>
    <cellStyle name="Estilo 1 142 2" xfId="1002"/>
    <cellStyle name="Estilo 1 143" xfId="1003"/>
    <cellStyle name="Estilo 1 143 2" xfId="1004"/>
    <cellStyle name="Estilo 1 144" xfId="1005"/>
    <cellStyle name="Estilo 1 144 2" xfId="1006"/>
    <cellStyle name="Estilo 1 145" xfId="1007"/>
    <cellStyle name="Estilo 1 145 2" xfId="1008"/>
    <cellStyle name="Estilo 1 146" xfId="1009"/>
    <cellStyle name="Estilo 1 146 2" xfId="1010"/>
    <cellStyle name="Estilo 1 147" xfId="1011"/>
    <cellStyle name="Estilo 1 147 2" xfId="1012"/>
    <cellStyle name="Estilo 1 148" xfId="1013"/>
    <cellStyle name="Estilo 1 148 2" xfId="1014"/>
    <cellStyle name="Estilo 1 149" xfId="1015"/>
    <cellStyle name="Estilo 1 149 2" xfId="1016"/>
    <cellStyle name="Estilo 1 15" xfId="1017"/>
    <cellStyle name="Estilo 1 15 2" xfId="1018"/>
    <cellStyle name="Estilo 1 15 3" xfId="1019"/>
    <cellStyle name="Estilo 1 15_Enlaces" xfId="1020"/>
    <cellStyle name="Estilo 1 150" xfId="1021"/>
    <cellStyle name="Estilo 1 150 2" xfId="1022"/>
    <cellStyle name="Estilo 1 151" xfId="1023"/>
    <cellStyle name="Estilo 1 151 2" xfId="1024"/>
    <cellStyle name="Estilo 1 152" xfId="1025"/>
    <cellStyle name="Estilo 1 152 2" xfId="1026"/>
    <cellStyle name="Estilo 1 153" xfId="1027"/>
    <cellStyle name="Estilo 1 153 2" xfId="1028"/>
    <cellStyle name="Estilo 1 154" xfId="1029"/>
    <cellStyle name="Estilo 1 154 2" xfId="1030"/>
    <cellStyle name="Estilo 1 155" xfId="1031"/>
    <cellStyle name="Estilo 1 155 2" xfId="1032"/>
    <cellStyle name="Estilo 1 156" xfId="1033"/>
    <cellStyle name="Estilo 1 156 2" xfId="1034"/>
    <cellStyle name="Estilo 1 157" xfId="1035"/>
    <cellStyle name="Estilo 1 157 2" xfId="1036"/>
    <cellStyle name="Estilo 1 158" xfId="1037"/>
    <cellStyle name="Estilo 1 158 2" xfId="1038"/>
    <cellStyle name="Estilo 1 159" xfId="1039"/>
    <cellStyle name="Estilo 1 159 2" xfId="1040"/>
    <cellStyle name="Estilo 1 16" xfId="1041"/>
    <cellStyle name="Estilo 1 16 2" xfId="1042"/>
    <cellStyle name="Estilo 1 16 3" xfId="1043"/>
    <cellStyle name="Estilo 1 16_Enlaces" xfId="1044"/>
    <cellStyle name="Estilo 1 160" xfId="1045"/>
    <cellStyle name="Estilo 1 160 2" xfId="1046"/>
    <cellStyle name="Estilo 1 161" xfId="1047"/>
    <cellStyle name="Estilo 1 161 2" xfId="1048"/>
    <cellStyle name="Estilo 1 162" xfId="1049"/>
    <cellStyle name="Estilo 1 162 2" xfId="1050"/>
    <cellStyle name="Estilo 1 163" xfId="1051"/>
    <cellStyle name="Estilo 1 163 2" xfId="1052"/>
    <cellStyle name="Estilo 1 164" xfId="1053"/>
    <cellStyle name="Estilo 1 164 2" xfId="1054"/>
    <cellStyle name="Estilo 1 165" xfId="1055"/>
    <cellStyle name="Estilo 1 165 2" xfId="1056"/>
    <cellStyle name="Estilo 1 166" xfId="1057"/>
    <cellStyle name="Estilo 1 166 2" xfId="1058"/>
    <cellStyle name="Estilo 1 167" xfId="1059"/>
    <cellStyle name="Estilo 1 167 2" xfId="1060"/>
    <cellStyle name="Estilo 1 168" xfId="1061"/>
    <cellStyle name="Estilo 1 168 2" xfId="1062"/>
    <cellStyle name="Estilo 1 169" xfId="1063"/>
    <cellStyle name="Estilo 1 169 2" xfId="1064"/>
    <cellStyle name="Estilo 1 17" xfId="1065"/>
    <cellStyle name="Estilo 1 17 2" xfId="1066"/>
    <cellStyle name="Estilo 1 17 3" xfId="1067"/>
    <cellStyle name="Estilo 1 17_Enlaces" xfId="1068"/>
    <cellStyle name="Estilo 1 170" xfId="1069"/>
    <cellStyle name="Estilo 1 170 2" xfId="1070"/>
    <cellStyle name="Estilo 1 171" xfId="1071"/>
    <cellStyle name="Estilo 1 171 2" xfId="1072"/>
    <cellStyle name="Estilo 1 172" xfId="1073"/>
    <cellStyle name="Estilo 1 172 2" xfId="1074"/>
    <cellStyle name="Estilo 1 173" xfId="1075"/>
    <cellStyle name="Estilo 1 173 2" xfId="1076"/>
    <cellStyle name="Estilo 1 174" xfId="1077"/>
    <cellStyle name="Estilo 1 174 2" xfId="1078"/>
    <cellStyle name="Estilo 1 175" xfId="1079"/>
    <cellStyle name="Estilo 1 175 2" xfId="1080"/>
    <cellStyle name="Estilo 1 176" xfId="1081"/>
    <cellStyle name="Estilo 1 176 2" xfId="1082"/>
    <cellStyle name="Estilo 1 177" xfId="1083"/>
    <cellStyle name="Estilo 1 177 2" xfId="1084"/>
    <cellStyle name="Estilo 1 178" xfId="1085"/>
    <cellStyle name="Estilo 1 178 2" xfId="1086"/>
    <cellStyle name="Estilo 1 179" xfId="1087"/>
    <cellStyle name="Estilo 1 179 2" xfId="1088"/>
    <cellStyle name="Estilo 1 18" xfId="1089"/>
    <cellStyle name="Estilo 1 18 2" xfId="1090"/>
    <cellStyle name="Estilo 1 18 3" xfId="1091"/>
    <cellStyle name="Estilo 1 18_Enlaces" xfId="1092"/>
    <cellStyle name="Estilo 1 180" xfId="1093"/>
    <cellStyle name="Estilo 1 180 2" xfId="1094"/>
    <cellStyle name="Estilo 1 181" xfId="1095"/>
    <cellStyle name="Estilo 1 181 2" xfId="1096"/>
    <cellStyle name="Estilo 1 182" xfId="1097"/>
    <cellStyle name="Estilo 1 182 2" xfId="1098"/>
    <cellStyle name="Estilo 1 183" xfId="1099"/>
    <cellStyle name="Estilo 1 183 2" xfId="1100"/>
    <cellStyle name="Estilo 1 184" xfId="1101"/>
    <cellStyle name="Estilo 1 184 2" xfId="1102"/>
    <cellStyle name="Estilo 1 185" xfId="1103"/>
    <cellStyle name="Estilo 1 185 2" xfId="1104"/>
    <cellStyle name="Estilo 1 186" xfId="1105"/>
    <cellStyle name="Estilo 1 186 2" xfId="1106"/>
    <cellStyle name="Estilo 1 187" xfId="1107"/>
    <cellStyle name="Estilo 1 187 2" xfId="1108"/>
    <cellStyle name="Estilo 1 188" xfId="1109"/>
    <cellStyle name="Estilo 1 188 2" xfId="1110"/>
    <cellStyle name="Estilo 1 189" xfId="1111"/>
    <cellStyle name="Estilo 1 189 2" xfId="1112"/>
    <cellStyle name="Estilo 1 19" xfId="1113"/>
    <cellStyle name="Estilo 1 19 2" xfId="1114"/>
    <cellStyle name="Estilo 1 19 3" xfId="1115"/>
    <cellStyle name="Estilo 1 19_Enlaces" xfId="1116"/>
    <cellStyle name="Estilo 1 190" xfId="1117"/>
    <cellStyle name="Estilo 1 190 2" xfId="1118"/>
    <cellStyle name="Estilo 1 191" xfId="1119"/>
    <cellStyle name="Estilo 1 191 2" xfId="1120"/>
    <cellStyle name="Estilo 1 192" xfId="1121"/>
    <cellStyle name="Estilo 1 192 2" xfId="1122"/>
    <cellStyle name="Estilo 1 193" xfId="1123"/>
    <cellStyle name="Estilo 1 193 2" xfId="1124"/>
    <cellStyle name="Estilo 1 194" xfId="1125"/>
    <cellStyle name="Estilo 1 194 2" xfId="1126"/>
    <cellStyle name="Estilo 1 195" xfId="1127"/>
    <cellStyle name="Estilo 1 195 2" xfId="1128"/>
    <cellStyle name="Estilo 1 196" xfId="1129"/>
    <cellStyle name="Estilo 1 196 2" xfId="1130"/>
    <cellStyle name="Estilo 1 197" xfId="1131"/>
    <cellStyle name="Estilo 1 197 2" xfId="1132"/>
    <cellStyle name="Estilo 1 198" xfId="1133"/>
    <cellStyle name="Estilo 1 198 2" xfId="1134"/>
    <cellStyle name="Estilo 1 199" xfId="1135"/>
    <cellStyle name="Estilo 1 199 2" xfId="1136"/>
    <cellStyle name="Estilo 1 2" xfId="1137"/>
    <cellStyle name="Estilo 1 2 2" xfId="1138"/>
    <cellStyle name="Estilo 1 2 2 2" xfId="1139"/>
    <cellStyle name="Estilo 1 2 3" xfId="1140"/>
    <cellStyle name="Estilo 1 2 3 2" xfId="1141"/>
    <cellStyle name="Estilo 1 2 4" xfId="1142"/>
    <cellStyle name="Estilo 1 2 4 2" xfId="1143"/>
    <cellStyle name="Estilo 1 2 5" xfId="1144"/>
    <cellStyle name="Estilo 1 2 6" xfId="1145"/>
    <cellStyle name="Estilo 1 2 7" xfId="1146"/>
    <cellStyle name="Estilo 1 2 7 2" xfId="1147"/>
    <cellStyle name="Estilo 1 2_Enlaces" xfId="1148"/>
    <cellStyle name="Estilo 1 20" xfId="1149"/>
    <cellStyle name="Estilo 1 20 2" xfId="1150"/>
    <cellStyle name="Estilo 1 20 3" xfId="1151"/>
    <cellStyle name="Estilo 1 20_Enlaces" xfId="1152"/>
    <cellStyle name="Estilo 1 200" xfId="1153"/>
    <cellStyle name="Estilo 1 200 2" xfId="1154"/>
    <cellStyle name="Estilo 1 21" xfId="1155"/>
    <cellStyle name="Estilo 1 21 2" xfId="1156"/>
    <cellStyle name="Estilo 1 21_Enlaces" xfId="1157"/>
    <cellStyle name="Estilo 1 22" xfId="1158"/>
    <cellStyle name="Estilo 1 22 2" xfId="1159"/>
    <cellStyle name="Estilo 1 22_Enlaces" xfId="1160"/>
    <cellStyle name="Estilo 1 23" xfId="1161"/>
    <cellStyle name="Estilo 1 23 2" xfId="1162"/>
    <cellStyle name="Estilo 1 23_Enlaces" xfId="1163"/>
    <cellStyle name="Estilo 1 24" xfId="1164"/>
    <cellStyle name="Estilo 1 24 2" xfId="1165"/>
    <cellStyle name="Estilo 1 24_Enlaces" xfId="1166"/>
    <cellStyle name="Estilo 1 25" xfId="1167"/>
    <cellStyle name="Estilo 1 25 2" xfId="1168"/>
    <cellStyle name="Estilo 1 25_Enlaces" xfId="1169"/>
    <cellStyle name="Estilo 1 26" xfId="1170"/>
    <cellStyle name="Estilo 1 26 2" xfId="1171"/>
    <cellStyle name="Estilo 1 26_Enlaces" xfId="1172"/>
    <cellStyle name="Estilo 1 27" xfId="1173"/>
    <cellStyle name="Estilo 1 27 2" xfId="1174"/>
    <cellStyle name="Estilo 1 27_Enlaces" xfId="1175"/>
    <cellStyle name="Estilo 1 28" xfId="1176"/>
    <cellStyle name="Estilo 1 29" xfId="1177"/>
    <cellStyle name="Estilo 1 3" xfId="1178"/>
    <cellStyle name="Estilo 1 3 2" xfId="1179"/>
    <cellStyle name="Estilo 1 3 3" xfId="1180"/>
    <cellStyle name="Estilo 1 3_Enlaces" xfId="1181"/>
    <cellStyle name="Estilo 1 30" xfId="1182"/>
    <cellStyle name="Estilo 1 31" xfId="1183"/>
    <cellStyle name="Estilo 1 32" xfId="1184"/>
    <cellStyle name="Estilo 1 33" xfId="1185"/>
    <cellStyle name="Estilo 1 34" xfId="1186"/>
    <cellStyle name="Estilo 1 35" xfId="1187"/>
    <cellStyle name="Estilo 1 36" xfId="1188"/>
    <cellStyle name="Estilo 1 37" xfId="1189"/>
    <cellStyle name="Estilo 1 38" xfId="1190"/>
    <cellStyle name="Estilo 1 39" xfId="1191"/>
    <cellStyle name="Estilo 1 4" xfId="1192"/>
    <cellStyle name="Estilo 1 4 2" xfId="1193"/>
    <cellStyle name="Estilo 1 4 3" xfId="1194"/>
    <cellStyle name="Estilo 1 4_Enlaces" xfId="1195"/>
    <cellStyle name="Estilo 1 40" xfId="1196"/>
    <cellStyle name="Estilo 1 41" xfId="1197"/>
    <cellStyle name="Estilo 1 42" xfId="1198"/>
    <cellStyle name="Estilo 1 43" xfId="1199"/>
    <cellStyle name="Estilo 1 44" xfId="1200"/>
    <cellStyle name="Estilo 1 45" xfId="1201"/>
    <cellStyle name="Estilo 1 46" xfId="1202"/>
    <cellStyle name="Estilo 1 47" xfId="1203"/>
    <cellStyle name="Estilo 1 48" xfId="1204"/>
    <cellStyle name="Estilo 1 49" xfId="1205"/>
    <cellStyle name="Estilo 1 5" xfId="1206"/>
    <cellStyle name="Estilo 1 5 2" xfId="1207"/>
    <cellStyle name="Estilo 1 5 3" xfId="1208"/>
    <cellStyle name="Estilo 1 5_Enlaces" xfId="1209"/>
    <cellStyle name="Estilo 1 50" xfId="1210"/>
    <cellStyle name="Estilo 1 51" xfId="1211"/>
    <cellStyle name="Estilo 1 52" xfId="1212"/>
    <cellStyle name="Estilo 1 53" xfId="1213"/>
    <cellStyle name="Estilo 1 54" xfId="1214"/>
    <cellStyle name="Estilo 1 55" xfId="1215"/>
    <cellStyle name="Estilo 1 56" xfId="1216"/>
    <cellStyle name="Estilo 1 57" xfId="1217"/>
    <cellStyle name="Estilo 1 57 2" xfId="1218"/>
    <cellStyle name="Estilo 1 57 3" xfId="1219"/>
    <cellStyle name="Estilo 1 57 4" xfId="1220"/>
    <cellStyle name="Estilo 1 57 5" xfId="1221"/>
    <cellStyle name="Estilo 1 57 6" xfId="1222"/>
    <cellStyle name="Estilo 1 58" xfId="1223"/>
    <cellStyle name="Estilo 1 58 2" xfId="1224"/>
    <cellStyle name="Estilo 1 58 3" xfId="1225"/>
    <cellStyle name="Estilo 1 58 4" xfId="1226"/>
    <cellStyle name="Estilo 1 58 5" xfId="1227"/>
    <cellStyle name="Estilo 1 58 6" xfId="1228"/>
    <cellStyle name="Estilo 1 59" xfId="1229"/>
    <cellStyle name="Estilo 1 59 2" xfId="1230"/>
    <cellStyle name="Estilo 1 59 3" xfId="1231"/>
    <cellStyle name="Estilo 1 6" xfId="1232"/>
    <cellStyle name="Estilo 1 6 2" xfId="1233"/>
    <cellStyle name="Estilo 1 6 3" xfId="1234"/>
    <cellStyle name="Estilo 1 6_Enlaces" xfId="1235"/>
    <cellStyle name="Estilo 1 60" xfId="1236"/>
    <cellStyle name="Estilo 1 60 2" xfId="1237"/>
    <cellStyle name="Estilo 1 60 3" xfId="1238"/>
    <cellStyle name="Estilo 1 61" xfId="1239"/>
    <cellStyle name="Estilo 1 61 2" xfId="1240"/>
    <cellStyle name="Estilo 1 61 3" xfId="1241"/>
    <cellStyle name="Estilo 1 62" xfId="1242"/>
    <cellStyle name="Estilo 1 62 2" xfId="1243"/>
    <cellStyle name="Estilo 1 62 3" xfId="1244"/>
    <cellStyle name="Estilo 1 63" xfId="1245"/>
    <cellStyle name="Estilo 1 63 2" xfId="1246"/>
    <cellStyle name="Estilo 1 63 3" xfId="1247"/>
    <cellStyle name="Estilo 1 64" xfId="1248"/>
    <cellStyle name="Estilo 1 64 2" xfId="1249"/>
    <cellStyle name="Estilo 1 64 3" xfId="1250"/>
    <cellStyle name="Estilo 1 65" xfId="1251"/>
    <cellStyle name="Estilo 1 65 2" xfId="1252"/>
    <cellStyle name="Estilo 1 65 3" xfId="1253"/>
    <cellStyle name="Estilo 1 66" xfId="1254"/>
    <cellStyle name="Estilo 1 66 2" xfId="1255"/>
    <cellStyle name="Estilo 1 66 3" xfId="1256"/>
    <cellStyle name="Estilo 1 67" xfId="1257"/>
    <cellStyle name="Estilo 1 67 2" xfId="1258"/>
    <cellStyle name="Estilo 1 67 3" xfId="1259"/>
    <cellStyle name="Estilo 1 68" xfId="1260"/>
    <cellStyle name="Estilo 1 68 2" xfId="1261"/>
    <cellStyle name="Estilo 1 68 3" xfId="1262"/>
    <cellStyle name="Estilo 1 69" xfId="1263"/>
    <cellStyle name="Estilo 1 69 2" xfId="1264"/>
    <cellStyle name="Estilo 1 69 3" xfId="1265"/>
    <cellStyle name="Estilo 1 7" xfId="1266"/>
    <cellStyle name="Estilo 1 7 2" xfId="1267"/>
    <cellStyle name="Estilo 1 7 3" xfId="1268"/>
    <cellStyle name="Estilo 1 7_Enlaces" xfId="1269"/>
    <cellStyle name="Estilo 1 70" xfId="1270"/>
    <cellStyle name="Estilo 1 70 2" xfId="1271"/>
    <cellStyle name="Estilo 1 70 3" xfId="1272"/>
    <cellStyle name="Estilo 1 71" xfId="1273"/>
    <cellStyle name="Estilo 1 71 2" xfId="1274"/>
    <cellStyle name="Estilo 1 71 3" xfId="1275"/>
    <cellStyle name="Estilo 1 72" xfId="1276"/>
    <cellStyle name="Estilo 1 72 2" xfId="1277"/>
    <cellStyle name="Estilo 1 72 3" xfId="1278"/>
    <cellStyle name="Estilo 1 73" xfId="1279"/>
    <cellStyle name="Estilo 1 73 2" xfId="1280"/>
    <cellStyle name="Estilo 1 73 3" xfId="1281"/>
    <cellStyle name="Estilo 1 74" xfId="1282"/>
    <cellStyle name="Estilo 1 74 2" xfId="1283"/>
    <cellStyle name="Estilo 1 74 3" xfId="1284"/>
    <cellStyle name="Estilo 1 75" xfId="1285"/>
    <cellStyle name="Estilo 1 75 2" xfId="1286"/>
    <cellStyle name="Estilo 1 75 3" xfId="1287"/>
    <cellStyle name="Estilo 1 76" xfId="1288"/>
    <cellStyle name="Estilo 1 76 2" xfId="1289"/>
    <cellStyle name="Estilo 1 76 3" xfId="1290"/>
    <cellStyle name="Estilo 1 77" xfId="1291"/>
    <cellStyle name="Estilo 1 77 2" xfId="1292"/>
    <cellStyle name="Estilo 1 77 3" xfId="1293"/>
    <cellStyle name="Estilo 1 78" xfId="1294"/>
    <cellStyle name="Estilo 1 78 2" xfId="1295"/>
    <cellStyle name="Estilo 1 78 3" xfId="1296"/>
    <cellStyle name="Estilo 1 79" xfId="1297"/>
    <cellStyle name="Estilo 1 79 2" xfId="1298"/>
    <cellStyle name="Estilo 1 79 3" xfId="1299"/>
    <cellStyle name="Estilo 1 8" xfId="1300"/>
    <cellStyle name="Estilo 1 8 2" xfId="1301"/>
    <cellStyle name="Estilo 1 8 3" xfId="1302"/>
    <cellStyle name="Estilo 1 8_Enlaces" xfId="1303"/>
    <cellStyle name="Estilo 1 80" xfId="1304"/>
    <cellStyle name="Estilo 1 80 2" xfId="1305"/>
    <cellStyle name="Estilo 1 80 3" xfId="1306"/>
    <cellStyle name="Estilo 1 81" xfId="1307"/>
    <cellStyle name="Estilo 1 81 2" xfId="1308"/>
    <cellStyle name="Estilo 1 81 3" xfId="1309"/>
    <cellStyle name="Estilo 1 82" xfId="1310"/>
    <cellStyle name="Estilo 1 82 2" xfId="1311"/>
    <cellStyle name="Estilo 1 82 3" xfId="1312"/>
    <cellStyle name="Estilo 1 83" xfId="1313"/>
    <cellStyle name="Estilo 1 84" xfId="1314"/>
    <cellStyle name="Estilo 1 85" xfId="1315"/>
    <cellStyle name="Estilo 1 86" xfId="1316"/>
    <cellStyle name="Estilo 1 87" xfId="1317"/>
    <cellStyle name="Estilo 1 88" xfId="1318"/>
    <cellStyle name="Estilo 1 89" xfId="1319"/>
    <cellStyle name="Estilo 1 9" xfId="1320"/>
    <cellStyle name="Estilo 1 9 2" xfId="1321"/>
    <cellStyle name="Estilo 1 9 3" xfId="1322"/>
    <cellStyle name="Estilo 1 9_Enlaces" xfId="1323"/>
    <cellStyle name="Estilo 1 90" xfId="1324"/>
    <cellStyle name="Estilo 1 90 2" xfId="1325"/>
    <cellStyle name="Estilo 1 91" xfId="1326"/>
    <cellStyle name="Estilo 1 91 2" xfId="1327"/>
    <cellStyle name="Estilo 1 92" xfId="1328"/>
    <cellStyle name="Estilo 1 92 2" xfId="1329"/>
    <cellStyle name="Estilo 1 93" xfId="1330"/>
    <cellStyle name="Estilo 1 93 2" xfId="1331"/>
    <cellStyle name="Estilo 1 94" xfId="1332"/>
    <cellStyle name="Estilo 1 94 2" xfId="1333"/>
    <cellStyle name="Estilo 1 95" xfId="1334"/>
    <cellStyle name="Estilo 1 95 2" xfId="1335"/>
    <cellStyle name="Estilo 1 96" xfId="1336"/>
    <cellStyle name="Estilo 1 96 2" xfId="1337"/>
    <cellStyle name="Estilo 1 97" xfId="1338"/>
    <cellStyle name="Estilo 1 97 2" xfId="1339"/>
    <cellStyle name="Estilo 1 98" xfId="1340"/>
    <cellStyle name="Estilo 1 98 2" xfId="1341"/>
    <cellStyle name="Estilo 1 99" xfId="1342"/>
    <cellStyle name="Estilo 1 99 2" xfId="1343"/>
    <cellStyle name="Estilo 1_Enlaces" xfId="1344"/>
    <cellStyle name="Euro 22" xfId="1345"/>
    <cellStyle name="Euro 10" xfId="1346"/>
    <cellStyle name="Euro 11" xfId="1347"/>
    <cellStyle name="Euro 12" xfId="1348"/>
    <cellStyle name="Euro 13" xfId="1349"/>
    <cellStyle name="Euro 14" xfId="1350"/>
    <cellStyle name="Euro 15" xfId="1351"/>
    <cellStyle name="Euro 16" xfId="1352"/>
    <cellStyle name="Euro 17" xfId="1353"/>
    <cellStyle name="Euro 18" xfId="1354"/>
    <cellStyle name="Euro 19" xfId="1355"/>
    <cellStyle name="Euro 2" xfId="1356"/>
    <cellStyle name="Euro 2 2" xfId="1357"/>
    <cellStyle name="Euro 20" xfId="1358"/>
    <cellStyle name="Euro 21" xfId="1359"/>
    <cellStyle name="Euro 3" xfId="1360"/>
    <cellStyle name="Euro 4" xfId="1361"/>
    <cellStyle name="Euro 5" xfId="1362"/>
    <cellStyle name="Euro 6" xfId="1363"/>
    <cellStyle name="Euro 7" xfId="1364"/>
    <cellStyle name="Euro 8" xfId="1365"/>
    <cellStyle name="Euro 9" xfId="1366"/>
    <cellStyle name="Excel Built-in Normal 2 2" xfId="1367"/>
    <cellStyle name="Excel Built-in Normal 3" xfId="1368"/>
    <cellStyle name="Explanatory Text 6" xfId="1369"/>
    <cellStyle name="Explanatory Text 2" xfId="1370"/>
    <cellStyle name="Explanatory Text 3" xfId="1371"/>
    <cellStyle name="Explanatory Text 4" xfId="1372"/>
    <cellStyle name="Explanatory Text 5" xfId="1373"/>
    <cellStyle name="Good 6" xfId="1374"/>
    <cellStyle name="Good 2" xfId="1375"/>
    <cellStyle name="Good 3" xfId="1376"/>
    <cellStyle name="Good 4" xfId="1377"/>
    <cellStyle name="Good 5" xfId="1378"/>
    <cellStyle name="Heading 1 6" xfId="1379"/>
    <cellStyle name="Heading 1 2" xfId="1380"/>
    <cellStyle name="Heading 1 3" xfId="1381"/>
    <cellStyle name="Heading 1 4" xfId="1382"/>
    <cellStyle name="Heading 1 5" xfId="1383"/>
    <cellStyle name="Heading 2 6" xfId="1384"/>
    <cellStyle name="Heading 2 2" xfId="1385"/>
    <cellStyle name="Heading 2 3" xfId="1386"/>
    <cellStyle name="Heading 2 4" xfId="1387"/>
    <cellStyle name="Heading 2 5" xfId="1388"/>
    <cellStyle name="Heading 3 6" xfId="1389"/>
    <cellStyle name="Heading 3 2" xfId="1390"/>
    <cellStyle name="Heading 3 3" xfId="1391"/>
    <cellStyle name="Heading 3 4" xfId="1392"/>
    <cellStyle name="Heading 3 5" xfId="1393"/>
    <cellStyle name="Heading 4 6" xfId="1394"/>
    <cellStyle name="Heading 4 2" xfId="1395"/>
    <cellStyle name="Heading 4 3" xfId="1396"/>
    <cellStyle name="Heading 4 4" xfId="1397"/>
    <cellStyle name="Heading 4 5" xfId="1398"/>
    <cellStyle name="Hipervínculo 2 2" xfId="1399"/>
    <cellStyle name="Hipervínculo 3" xfId="1400"/>
    <cellStyle name="Hipervínculo 3 2" xfId="1401"/>
    <cellStyle name="Hipervínculo 4" xfId="1402"/>
    <cellStyle name="Hipervínculo 5" xfId="1403"/>
    <cellStyle name="Hipervínculo 6" xfId="1404"/>
    <cellStyle name="Incorrecto 2 2" xfId="1405"/>
    <cellStyle name="Incorrecto 5 2" xfId="1406"/>
    <cellStyle name="Incorrecto 6 2" xfId="1407"/>
    <cellStyle name="Incorrecto 7 2" xfId="1408"/>
    <cellStyle name="Incorrecto 8 2" xfId="1409"/>
    <cellStyle name="Input 6" xfId="1410"/>
    <cellStyle name="Input 2" xfId="1411"/>
    <cellStyle name="Input 3" xfId="1412"/>
    <cellStyle name="Input 4" xfId="1413"/>
    <cellStyle name="Input 5" xfId="1414"/>
    <cellStyle name="Linked Cell 6" xfId="1415"/>
    <cellStyle name="Linked Cell 2" xfId="1416"/>
    <cellStyle name="Linked Cell 3" xfId="1417"/>
    <cellStyle name="Linked Cell 4" xfId="1418"/>
    <cellStyle name="Linked Cell 5" xfId="1419"/>
    <cellStyle name="Millares 10" xfId="1420"/>
    <cellStyle name="Millares 10 10" xfId="1421"/>
    <cellStyle name="Millares 10 11" xfId="1422"/>
    <cellStyle name="Millares 10 12" xfId="1423"/>
    <cellStyle name="Millares 10 13" xfId="1424"/>
    <cellStyle name="Millares 10 14" xfId="1425"/>
    <cellStyle name="Millares 10 15" xfId="1426"/>
    <cellStyle name="Millares 10 16" xfId="1427"/>
    <cellStyle name="Millares 10 17" xfId="1428"/>
    <cellStyle name="Millares 10 18" xfId="1429"/>
    <cellStyle name="Millares 10 19" xfId="1430"/>
    <cellStyle name="Millares 10 2" xfId="1431"/>
    <cellStyle name="Millares 10 2 2" xfId="1432"/>
    <cellStyle name="Millares 10 2 3" xfId="1433"/>
    <cellStyle name="Millares 10 20" xfId="1434"/>
    <cellStyle name="Millares 10 21" xfId="1435"/>
    <cellStyle name="Millares 10 22" xfId="1436"/>
    <cellStyle name="Millares 10 23" xfId="1437"/>
    <cellStyle name="Millares 10 24" xfId="1438"/>
    <cellStyle name="Millares 10 25" xfId="1439"/>
    <cellStyle name="Millares 10 3" xfId="1440"/>
    <cellStyle name="Millares 10 3 2" xfId="1441"/>
    <cellStyle name="Millares 10 3 3" xfId="1442"/>
    <cellStyle name="Millares 10 4" xfId="1443"/>
    <cellStyle name="Millares 10 5" xfId="1444"/>
    <cellStyle name="Millares 10 6" xfId="1445"/>
    <cellStyle name="Millares 10 7" xfId="1446"/>
    <cellStyle name="Millares 10 8" xfId="1447"/>
    <cellStyle name="Millares 10 9" xfId="1448"/>
    <cellStyle name="Millares 11" xfId="1449"/>
    <cellStyle name="Millares 11 2" xfId="1450"/>
    <cellStyle name="Millares 12" xfId="1451"/>
    <cellStyle name="Millares 12 2" xfId="1452"/>
    <cellStyle name="Millares 13" xfId="1453"/>
    <cellStyle name="Millares 13 2" xfId="1454"/>
    <cellStyle name="Millares 14" xfId="1455"/>
    <cellStyle name="Millares 15" xfId="1456"/>
    <cellStyle name="Millares 15 2" xfId="1457"/>
    <cellStyle name="Millares 16" xfId="1458"/>
    <cellStyle name="Millares 16 2" xfId="1459"/>
    <cellStyle name="Millares 17" xfId="1460"/>
    <cellStyle name="Millares 17 2" xfId="1461"/>
    <cellStyle name="Millares 18" xfId="1462"/>
    <cellStyle name="Millares 19" xfId="1463"/>
    <cellStyle name="Millares 19 2" xfId="1464"/>
    <cellStyle name="Millares 19 3" xfId="1465"/>
    <cellStyle name="Millares 2 21" xfId="1466"/>
    <cellStyle name="Millares 2 10" xfId="1467"/>
    <cellStyle name="Millares 2 10 2" xfId="1468"/>
    <cellStyle name="Millares 2 10 3" xfId="1469"/>
    <cellStyle name="Millares 2 11" xfId="1470"/>
    <cellStyle name="Millares 2 12" xfId="1471"/>
    <cellStyle name="Millares 2 13" xfId="1472"/>
    <cellStyle name="Millares 2 13 2" xfId="1473"/>
    <cellStyle name="Millares 2 13 2 2" xfId="1474"/>
    <cellStyle name="Millares 2 14" xfId="1475"/>
    <cellStyle name="Millares 2 14 2" xfId="1476"/>
    <cellStyle name="Millares 2 14 3" xfId="1477"/>
    <cellStyle name="Millares 2 15" xfId="1478"/>
    <cellStyle name="Millares 2 15 2" xfId="1479"/>
    <cellStyle name="Millares 2 15 3" xfId="1480"/>
    <cellStyle name="Millares 2 16" xfId="1481"/>
    <cellStyle name="Millares 2 16 2" xfId="1482"/>
    <cellStyle name="Millares 2 17" xfId="1483"/>
    <cellStyle name="Millares 2 17 2" xfId="1484"/>
    <cellStyle name="Millares 2 18" xfId="1485"/>
    <cellStyle name="Millares 2 19" xfId="1486"/>
    <cellStyle name="Millares 2 2 49" xfId="1487"/>
    <cellStyle name="Millares 2 2 10" xfId="1488"/>
    <cellStyle name="Millares 2 2 11" xfId="1489"/>
    <cellStyle name="Millares 2 2 12" xfId="1490"/>
    <cellStyle name="Millares 2 2 13" xfId="1491"/>
    <cellStyle name="Millares 2 2 14" xfId="1492"/>
    <cellStyle name="Millares 2 2 15" xfId="1493"/>
    <cellStyle name="Millares 2 2 16" xfId="1494"/>
    <cellStyle name="Millares 2 2 17" xfId="1495"/>
    <cellStyle name="Millares 2 2 18" xfId="1496"/>
    <cellStyle name="Millares 2 2 19" xfId="1497"/>
    <cellStyle name="Millares 2 2 2" xfId="1498"/>
    <cellStyle name="Millares 2 2 2 10" xfId="1499"/>
    <cellStyle name="Millares 2 2 2 11" xfId="1500"/>
    <cellStyle name="Millares 2 2 2 12" xfId="1501"/>
    <cellStyle name="Millares 2 2 2 13" xfId="1502"/>
    <cellStyle name="Millares 2 2 2 14" xfId="1503"/>
    <cellStyle name="Millares 2 2 2 15" xfId="1504"/>
    <cellStyle name="Millares 2 2 2 16" xfId="1505"/>
    <cellStyle name="Millares 2 2 2 17" xfId="1506"/>
    <cellStyle name="Millares 2 2 2 18" xfId="1507"/>
    <cellStyle name="Millares 2 2 2 19" xfId="1508"/>
    <cellStyle name="Millares 2 2 2 2" xfId="1509"/>
    <cellStyle name="Millares 2 2 2 2 10" xfId="1510"/>
    <cellStyle name="Millares 2 2 2 2 11" xfId="1511"/>
    <cellStyle name="Millares 2 2 2 2 12" xfId="1512"/>
    <cellStyle name="Millares 2 2 2 2 13" xfId="1513"/>
    <cellStyle name="Millares 2 2 2 2 14" xfId="1514"/>
    <cellStyle name="Millares 2 2 2 2 15" xfId="1515"/>
    <cellStyle name="Millares 2 2 2 2 16" xfId="1516"/>
    <cellStyle name="Millares 2 2 2 2 17" xfId="1517"/>
    <cellStyle name="Millares 2 2 2 2 18" xfId="1518"/>
    <cellStyle name="Millares 2 2 2 2 19" xfId="1519"/>
    <cellStyle name="Millares 2 2 2 2 2" xfId="1520"/>
    <cellStyle name="Millares 2 2 2 2 2 10" xfId="1521"/>
    <cellStyle name="Millares 2 2 2 2 2 11" xfId="1522"/>
    <cellStyle name="Millares 2 2 2 2 2 12" xfId="1523"/>
    <cellStyle name="Millares 2 2 2 2 2 13" xfId="1524"/>
    <cellStyle name="Millares 2 2 2 2 2 14" xfId="1525"/>
    <cellStyle name="Millares 2 2 2 2 2 15" xfId="1526"/>
    <cellStyle name="Millares 2 2 2 2 2 16" xfId="1527"/>
    <cellStyle name="Millares 2 2 2 2 2 17" xfId="1528"/>
    <cellStyle name="Millares 2 2 2 2 2 18" xfId="1529"/>
    <cellStyle name="Millares 2 2 2 2 2 19" xfId="1530"/>
    <cellStyle name="Millares 2 2 2 2 2 2" xfId="1531"/>
    <cellStyle name="Millares 2 2 2 2 2 2 10" xfId="1532"/>
    <cellStyle name="Millares 2 2 2 2 2 2 11" xfId="1533"/>
    <cellStyle name="Millares 2 2 2 2 2 2 12" xfId="1534"/>
    <cellStyle name="Millares 2 2 2 2 2 2 13" xfId="1535"/>
    <cellStyle name="Millares 2 2 2 2 2 2 14" xfId="1536"/>
    <cellStyle name="Millares 2 2 2 2 2 2 15" xfId="1537"/>
    <cellStyle name="Millares 2 2 2 2 2 2 16" xfId="1538"/>
    <cellStyle name="Millares 2 2 2 2 2 2 17" xfId="1539"/>
    <cellStyle name="Millares 2 2 2 2 2 2 18" xfId="1540"/>
    <cellStyle name="Millares 2 2 2 2 2 2 19" xfId="1541"/>
    <cellStyle name="Millares 2 2 2 2 2 2 2" xfId="1542"/>
    <cellStyle name="Millares 2 2 2 2 2 2 2 10" xfId="1543"/>
    <cellStyle name="Millares 2 2 2 2 2 2 2 11" xfId="1544"/>
    <cellStyle name="Millares 2 2 2 2 2 2 2 12" xfId="1545"/>
    <cellStyle name="Millares 2 2 2 2 2 2 2 13" xfId="1546"/>
    <cellStyle name="Millares 2 2 2 2 2 2 2 14" xfId="1547"/>
    <cellStyle name="Millares 2 2 2 2 2 2 2 15" xfId="1548"/>
    <cellStyle name="Millares 2 2 2 2 2 2 2 16" xfId="1549"/>
    <cellStyle name="Millares 2 2 2 2 2 2 2 17" xfId="1550"/>
    <cellStyle name="Millares 2 2 2 2 2 2 2 18" xfId="1551"/>
    <cellStyle name="Millares 2 2 2 2 2 2 2 19" xfId="1552"/>
    <cellStyle name="Millares 2 2 2 2 2 2 2 2" xfId="1553"/>
    <cellStyle name="Millares 2 2 2 2 2 2 2 2 10" xfId="1554"/>
    <cellStyle name="Millares 2 2 2 2 2 2 2 2 11" xfId="1555"/>
    <cellStyle name="Millares 2 2 2 2 2 2 2 2 12" xfId="1556"/>
    <cellStyle name="Millares 2 2 2 2 2 2 2 2 13" xfId="1557"/>
    <cellStyle name="Millares 2 2 2 2 2 2 2 2 14" xfId="1558"/>
    <cellStyle name="Millares 2 2 2 2 2 2 2 2 15" xfId="1559"/>
    <cellStyle name="Millares 2 2 2 2 2 2 2 2 2" xfId="1560"/>
    <cellStyle name="Millares 2 2 2 2 2 2 2 2 2 10" xfId="1561"/>
    <cellStyle name="Millares 2 2 2 2 2 2 2 2 2 11" xfId="1562"/>
    <cellStyle name="Millares 2 2 2 2 2 2 2 2 2 12" xfId="1563"/>
    <cellStyle name="Millares 2 2 2 2 2 2 2 2 2 13" xfId="1564"/>
    <cellStyle name="Millares 2 2 2 2 2 2 2 2 2 14" xfId="1565"/>
    <cellStyle name="Millares 2 2 2 2 2 2 2 2 2 15" xfId="1566"/>
    <cellStyle name="Millares 2 2 2 2 2 2 2 2 2 2" xfId="1567"/>
    <cellStyle name="Millares 2 2 2 2 2 2 2 2 2 2 10" xfId="1568"/>
    <cellStyle name="Millares 2 2 2 2 2 2 2 2 2 2 11" xfId="1569"/>
    <cellStyle name="Millares 2 2 2 2 2 2 2 2 2 2 12" xfId="1570"/>
    <cellStyle name="Millares 2 2 2 2 2 2 2 2 2 2 2" xfId="1571"/>
    <cellStyle name="Millares 2 2 2 2 2 2 2 2 2 2 2 10" xfId="1572"/>
    <cellStyle name="Millares 2 2 2 2 2 2 2 2 2 2 2 2" xfId="1573"/>
    <cellStyle name="Millares 2 2 2 2 2 2 2 2 2 2 2 3" xfId="1574"/>
    <cellStyle name="Millares 2 2 2 2 2 2 2 2 2 2 2 4" xfId="1575"/>
    <cellStyle name="Millares 2 2 2 2 2 2 2 2 2 2 2 5" xfId="1576"/>
    <cellStyle name="Millares 2 2 2 2 2 2 2 2 2 2 2 6" xfId="1577"/>
    <cellStyle name="Millares 2 2 2 2 2 2 2 2 2 2 2 7" xfId="1578"/>
    <cellStyle name="Millares 2 2 2 2 2 2 2 2 2 2 2 8" xfId="1579"/>
    <cellStyle name="Millares 2 2 2 2 2 2 2 2 2 2 2 9" xfId="1580"/>
    <cellStyle name="Millares 2 2 2 2 2 2 2 2 2 2 3" xfId="1581"/>
    <cellStyle name="Millares 2 2 2 2 2 2 2 2 2 2 4" xfId="1582"/>
    <cellStyle name="Millares 2 2 2 2 2 2 2 2 2 2 5" xfId="1583"/>
    <cellStyle name="Millares 2 2 2 2 2 2 2 2 2 2 6" xfId="1584"/>
    <cellStyle name="Millares 2 2 2 2 2 2 2 2 2 2 7" xfId="1585"/>
    <cellStyle name="Millares 2 2 2 2 2 2 2 2 2 2 8" xfId="1586"/>
    <cellStyle name="Millares 2 2 2 2 2 2 2 2 2 2 9" xfId="1587"/>
    <cellStyle name="Millares 2 2 2 2 2 2 2 2 2 3" xfId="1588"/>
    <cellStyle name="Millares 2 2 2 2 2 2 2 2 2 4" xfId="1589"/>
    <cellStyle name="Millares 2 2 2 2 2 2 2 2 2 5" xfId="1590"/>
    <cellStyle name="Millares 2 2 2 2 2 2 2 2 2 6" xfId="1591"/>
    <cellStyle name="Millares 2 2 2 2 2 2 2 2 2 6 10" xfId="1592"/>
    <cellStyle name="Millares 2 2 2 2 2 2 2 2 2 6 2" xfId="1593"/>
    <cellStyle name="Millares 2 2 2 2 2 2 2 2 2 6 3" xfId="1594"/>
    <cellStyle name="Millares 2 2 2 2 2 2 2 2 2 6 4" xfId="1595"/>
    <cellStyle name="Millares 2 2 2 2 2 2 2 2 2 6 5" xfId="1596"/>
    <cellStyle name="Millares 2 2 2 2 2 2 2 2 2 6 6" xfId="1597"/>
    <cellStyle name="Millares 2 2 2 2 2 2 2 2 2 6 7" xfId="1598"/>
    <cellStyle name="Millares 2 2 2 2 2 2 2 2 2 6 8" xfId="1599"/>
    <cellStyle name="Millares 2 2 2 2 2 2 2 2 2 6 9" xfId="1600"/>
    <cellStyle name="Millares 2 2 2 2 2 2 2 2 2 7" xfId="1601"/>
    <cellStyle name="Millares 2 2 2 2 2 2 2 2 2 8" xfId="1602"/>
    <cellStyle name="Millares 2 2 2 2 2 2 2 2 2 9" xfId="1603"/>
    <cellStyle name="Millares 2 2 2 2 2 2 2 2 3" xfId="1604"/>
    <cellStyle name="Millares 2 2 2 2 2 2 2 2 4" xfId="1605"/>
    <cellStyle name="Millares 2 2 2 2 2 2 2 2 5" xfId="1606"/>
    <cellStyle name="Millares 2 2 2 2 2 2 2 2 6" xfId="1607"/>
    <cellStyle name="Millares 2 2 2 2 2 2 2 2 6 10" xfId="1608"/>
    <cellStyle name="Millares 2 2 2 2 2 2 2 2 6 2" xfId="1609"/>
    <cellStyle name="Millares 2 2 2 2 2 2 2 2 6 3" xfId="1610"/>
    <cellStyle name="Millares 2 2 2 2 2 2 2 2 6 4" xfId="1611"/>
    <cellStyle name="Millares 2 2 2 2 2 2 2 2 6 5" xfId="1612"/>
    <cellStyle name="Millares 2 2 2 2 2 2 2 2 6 6" xfId="1613"/>
    <cellStyle name="Millares 2 2 2 2 2 2 2 2 6 7" xfId="1614"/>
    <cellStyle name="Millares 2 2 2 2 2 2 2 2 6 8" xfId="1615"/>
    <cellStyle name="Millares 2 2 2 2 2 2 2 2 6 9" xfId="1616"/>
    <cellStyle name="Millares 2 2 2 2 2 2 2 2 7" xfId="1617"/>
    <cellStyle name="Millares 2 2 2 2 2 2 2 2 8" xfId="1618"/>
    <cellStyle name="Millares 2 2 2 2 2 2 2 2 9" xfId="1619"/>
    <cellStyle name="Millares 2 2 2 2 2 2 2 20" xfId="1620"/>
    <cellStyle name="Millares 2 2 2 2 2 2 2 21" xfId="1621"/>
    <cellStyle name="Millares 2 2 2 2 2 2 2 22" xfId="1622"/>
    <cellStyle name="Millares 2 2 2 2 2 2 2 23" xfId="1623"/>
    <cellStyle name="Millares 2 2 2 2 2 2 2 24" xfId="1624"/>
    <cellStyle name="Millares 2 2 2 2 2 2 2 25" xfId="1625"/>
    <cellStyle name="Millares 2 2 2 2 2 2 2 25 10" xfId="1626"/>
    <cellStyle name="Millares 2 2 2 2 2 2 2 25 2" xfId="1627"/>
    <cellStyle name="Millares 2 2 2 2 2 2 2 25 3" xfId="1628"/>
    <cellStyle name="Millares 2 2 2 2 2 2 2 25 4" xfId="1629"/>
    <cellStyle name="Millares 2 2 2 2 2 2 2 25 5" xfId="1630"/>
    <cellStyle name="Millares 2 2 2 2 2 2 2 25 6" xfId="1631"/>
    <cellStyle name="Millares 2 2 2 2 2 2 2 25 7" xfId="1632"/>
    <cellStyle name="Millares 2 2 2 2 2 2 2 25 8" xfId="1633"/>
    <cellStyle name="Millares 2 2 2 2 2 2 2 25 9" xfId="1634"/>
    <cellStyle name="Millares 2 2 2 2 2 2 2 26" xfId="1635"/>
    <cellStyle name="Millares 2 2 2 2 2 2 2 27" xfId="1636"/>
    <cellStyle name="Millares 2 2 2 2 2 2 2 28" xfId="1637"/>
    <cellStyle name="Millares 2 2 2 2 2 2 2 29" xfId="1638"/>
    <cellStyle name="Millares 2 2 2 2 2 2 2 3" xfId="1639"/>
    <cellStyle name="Millares 2 2 2 2 2 2 2 30" xfId="1640"/>
    <cellStyle name="Millares 2 2 2 2 2 2 2 31" xfId="1641"/>
    <cellStyle name="Millares 2 2 2 2 2 2 2 32" xfId="1642"/>
    <cellStyle name="Millares 2 2 2 2 2 2 2 33" xfId="1643"/>
    <cellStyle name="Millares 2 2 2 2 2 2 2 34" xfId="1644"/>
    <cellStyle name="Millares 2 2 2 2 2 2 2 4" xfId="1645"/>
    <cellStyle name="Millares 2 2 2 2 2 2 2 5" xfId="1646"/>
    <cellStyle name="Millares 2 2 2 2 2 2 2 6" xfId="1647"/>
    <cellStyle name="Millares 2 2 2 2 2 2 2 7" xfId="1648"/>
    <cellStyle name="Millares 2 2 2 2 2 2 2 8" xfId="1649"/>
    <cellStyle name="Millares 2 2 2 2 2 2 2 9" xfId="1650"/>
    <cellStyle name="Millares 2 2 2 2 2 2 20" xfId="1651"/>
    <cellStyle name="Millares 2 2 2 2 2 2 21" xfId="1652"/>
    <cellStyle name="Millares 2 2 2 2 2 2 22" xfId="1653"/>
    <cellStyle name="Millares 2 2 2 2 2 2 23" xfId="1654"/>
    <cellStyle name="Millares 2 2 2 2 2 2 24" xfId="1655"/>
    <cellStyle name="Millares 2 2 2 2 2 2 25" xfId="1656"/>
    <cellStyle name="Millares 2 2 2 2 2 2 25 10" xfId="1657"/>
    <cellStyle name="Millares 2 2 2 2 2 2 25 2" xfId="1658"/>
    <cellStyle name="Millares 2 2 2 2 2 2 25 3" xfId="1659"/>
    <cellStyle name="Millares 2 2 2 2 2 2 25 4" xfId="1660"/>
    <cellStyle name="Millares 2 2 2 2 2 2 25 5" xfId="1661"/>
    <cellStyle name="Millares 2 2 2 2 2 2 25 6" xfId="1662"/>
    <cellStyle name="Millares 2 2 2 2 2 2 25 7" xfId="1663"/>
    <cellStyle name="Millares 2 2 2 2 2 2 25 8" xfId="1664"/>
    <cellStyle name="Millares 2 2 2 2 2 2 25 9" xfId="1665"/>
    <cellStyle name="Millares 2 2 2 2 2 2 26" xfId="1666"/>
    <cellStyle name="Millares 2 2 2 2 2 2 27" xfId="1667"/>
    <cellStyle name="Millares 2 2 2 2 2 2 28" xfId="1668"/>
    <cellStyle name="Millares 2 2 2 2 2 2 29" xfId="1669"/>
    <cellStyle name="Millares 2 2 2 2 2 2 3" xfId="1670"/>
    <cellStyle name="Millares 2 2 2 2 2 2 30" xfId="1671"/>
    <cellStyle name="Millares 2 2 2 2 2 2 31" xfId="1672"/>
    <cellStyle name="Millares 2 2 2 2 2 2 32" xfId="1673"/>
    <cellStyle name="Millares 2 2 2 2 2 2 33" xfId="1674"/>
    <cellStyle name="Millares 2 2 2 2 2 2 34" xfId="1675"/>
    <cellStyle name="Millares 2 2 2 2 2 2 35" xfId="1676"/>
    <cellStyle name="Millares 2 2 2 2 2 2 4" xfId="1677"/>
    <cellStyle name="Millares 2 2 2 2 2 2 5" xfId="1678"/>
    <cellStyle name="Millares 2 2 2 2 2 2 6" xfId="1679"/>
    <cellStyle name="Millares 2 2 2 2 2 2 7" xfId="1680"/>
    <cellStyle name="Millares 2 2 2 2 2 2 8" xfId="1681"/>
    <cellStyle name="Millares 2 2 2 2 2 2 9" xfId="1682"/>
    <cellStyle name="Millares 2 2 2 2 2 20" xfId="1683"/>
    <cellStyle name="Millares 2 2 2 2 2 21" xfId="1684"/>
    <cellStyle name="Millares 2 2 2 2 2 22" xfId="1685"/>
    <cellStyle name="Millares 2 2 2 2 2 23" xfId="1686"/>
    <cellStyle name="Millares 2 2 2 2 2 24" xfId="1687"/>
    <cellStyle name="Millares 2 2 2 2 2 25" xfId="1688"/>
    <cellStyle name="Millares 2 2 2 2 2 26" xfId="1689"/>
    <cellStyle name="Millares 2 2 2 2 2 27" xfId="1690"/>
    <cellStyle name="Millares 2 2 2 2 2 28" xfId="1691"/>
    <cellStyle name="Millares 2 2 2 2 2 29" xfId="1692"/>
    <cellStyle name="Millares 2 2 2 2 2 3" xfId="1693"/>
    <cellStyle name="Millares 2 2 2 2 2 30" xfId="1694"/>
    <cellStyle name="Millares 2 2 2 2 2 31" xfId="1695"/>
    <cellStyle name="Millares 2 2 2 2 2 32" xfId="1696"/>
    <cellStyle name="Millares 2 2 2 2 2 33" xfId="1697"/>
    <cellStyle name="Millares 2 2 2 2 2 34" xfId="1698"/>
    <cellStyle name="Millares 2 2 2 2 2 35" xfId="1699"/>
    <cellStyle name="Millares 2 2 2 2 2 36" xfId="1700"/>
    <cellStyle name="Millares 2 2 2 2 2 37" xfId="1701"/>
    <cellStyle name="Millares 2 2 2 2 2 38" xfId="1702"/>
    <cellStyle name="Millares 2 2 2 2 2 38 10" xfId="1703"/>
    <cellStyle name="Millares 2 2 2 2 2 38 2" xfId="1704"/>
    <cellStyle name="Millares 2 2 2 2 2 38 3" xfId="1705"/>
    <cellStyle name="Millares 2 2 2 2 2 38 4" xfId="1706"/>
    <cellStyle name="Millares 2 2 2 2 2 38 5" xfId="1707"/>
    <cellStyle name="Millares 2 2 2 2 2 38 6" xfId="1708"/>
    <cellStyle name="Millares 2 2 2 2 2 38 7" xfId="1709"/>
    <cellStyle name="Millares 2 2 2 2 2 38 8" xfId="1710"/>
    <cellStyle name="Millares 2 2 2 2 2 38 9" xfId="1711"/>
    <cellStyle name="Millares 2 2 2 2 2 39" xfId="1712"/>
    <cellStyle name="Millares 2 2 2 2 2 4" xfId="1713"/>
    <cellStyle name="Millares 2 2 2 2 2 40" xfId="1714"/>
    <cellStyle name="Millares 2 2 2 2 2 41" xfId="1715"/>
    <cellStyle name="Millares 2 2 2 2 2 42" xfId="1716"/>
    <cellStyle name="Millares 2 2 2 2 2 43" xfId="1717"/>
    <cellStyle name="Millares 2 2 2 2 2 44" xfId="1718"/>
    <cellStyle name="Millares 2 2 2 2 2 45" xfId="1719"/>
    <cellStyle name="Millares 2 2 2 2 2 46" xfId="1720"/>
    <cellStyle name="Millares 2 2 2 2 2 47" xfId="1721"/>
    <cellStyle name="Millares 2 2 2 2 2 48" xfId="1722"/>
    <cellStyle name="Millares 2 2 2 2 2 5" xfId="1723"/>
    <cellStyle name="Millares 2 2 2 2 2 6" xfId="1724"/>
    <cellStyle name="Millares 2 2 2 2 2 7" xfId="1725"/>
    <cellStyle name="Millares 2 2 2 2 2 8" xfId="1726"/>
    <cellStyle name="Millares 2 2 2 2 2 9" xfId="1727"/>
    <cellStyle name="Millares 2 2 2 2 20" xfId="1728"/>
    <cellStyle name="Millares 2 2 2 2 21" xfId="1729"/>
    <cellStyle name="Millares 2 2 2 2 22" xfId="1730"/>
    <cellStyle name="Millares 2 2 2 2 23" xfId="1731"/>
    <cellStyle name="Millares 2 2 2 2 24" xfId="1732"/>
    <cellStyle name="Millares 2 2 2 2 25" xfId="1733"/>
    <cellStyle name="Millares 2 2 2 2 26" xfId="1734"/>
    <cellStyle name="Millares 2 2 2 2 27" xfId="1735"/>
    <cellStyle name="Millares 2 2 2 2 28" xfId="1736"/>
    <cellStyle name="Millares 2 2 2 2 29" xfId="1737"/>
    <cellStyle name="Millares 2 2 2 2 3" xfId="1738"/>
    <cellStyle name="Millares 2 2 2 2 30" xfId="1739"/>
    <cellStyle name="Millares 2 2 2 2 31" xfId="1740"/>
    <cellStyle name="Millares 2 2 2 2 32" xfId="1741"/>
    <cellStyle name="Millares 2 2 2 2 33" xfId="1742"/>
    <cellStyle name="Millares 2 2 2 2 34" xfId="1743"/>
    <cellStyle name="Millares 2 2 2 2 35" xfId="1744"/>
    <cellStyle name="Millares 2 2 2 2 36" xfId="1745"/>
    <cellStyle name="Millares 2 2 2 2 37" xfId="1746"/>
    <cellStyle name="Millares 2 2 2 2 38" xfId="1747"/>
    <cellStyle name="Millares 2 2 2 2 39" xfId="1748"/>
    <cellStyle name="Millares 2 2 2 2 39 10" xfId="1749"/>
    <cellStyle name="Millares 2 2 2 2 39 2" xfId="1750"/>
    <cellStyle name="Millares 2 2 2 2 39 3" xfId="1751"/>
    <cellStyle name="Millares 2 2 2 2 39 4" xfId="1752"/>
    <cellStyle name="Millares 2 2 2 2 39 5" xfId="1753"/>
    <cellStyle name="Millares 2 2 2 2 39 6" xfId="1754"/>
    <cellStyle name="Millares 2 2 2 2 39 7" xfId="1755"/>
    <cellStyle name="Millares 2 2 2 2 39 8" xfId="1756"/>
    <cellStyle name="Millares 2 2 2 2 39 9" xfId="1757"/>
    <cellStyle name="Millares 2 2 2 2 4" xfId="1758"/>
    <cellStyle name="Millares 2 2 2 2 4 10" xfId="1759"/>
    <cellStyle name="Millares 2 2 2 2 4 11" xfId="1760"/>
    <cellStyle name="Millares 2 2 2 2 4 12" xfId="1761"/>
    <cellStyle name="Millares 2 2 2 2 4 13" xfId="1762"/>
    <cellStyle name="Millares 2 2 2 2 4 14" xfId="1763"/>
    <cellStyle name="Millares 2 2 2 2 4 15" xfId="1764"/>
    <cellStyle name="Millares 2 2 2 2 4 16" xfId="1765"/>
    <cellStyle name="Millares 2 2 2 2 4 17" xfId="1766"/>
    <cellStyle name="Millares 2 2 2 2 4 18" xfId="1767"/>
    <cellStyle name="Millares 2 2 2 2 4 19" xfId="1768"/>
    <cellStyle name="Millares 2 2 2 2 4 2" xfId="1769"/>
    <cellStyle name="Millares 2 2 2 2 4 2 10" xfId="1770"/>
    <cellStyle name="Millares 2 2 2 2 4 2 11" xfId="1771"/>
    <cellStyle name="Millares 2 2 2 2 4 2 12" xfId="1772"/>
    <cellStyle name="Millares 2 2 2 2 4 2 13" xfId="1773"/>
    <cellStyle name="Millares 2 2 2 2 4 2 14" xfId="1774"/>
    <cellStyle name="Millares 2 2 2 2 4 2 15" xfId="1775"/>
    <cellStyle name="Millares 2 2 2 2 4 2 16" xfId="1776"/>
    <cellStyle name="Millares 2 2 2 2 4 2 17" xfId="1777"/>
    <cellStyle name="Millares 2 2 2 2 4 2 18" xfId="1778"/>
    <cellStyle name="Millares 2 2 2 2 4 2 19" xfId="1779"/>
    <cellStyle name="Millares 2 2 2 2 4 2 2" xfId="1780"/>
    <cellStyle name="Millares 2 2 2 2 4 2 20" xfId="1781"/>
    <cellStyle name="Millares 2 2 2 2 4 2 3" xfId="1782"/>
    <cellStyle name="Millares 2 2 2 2 4 2 4" xfId="1783"/>
    <cellStyle name="Millares 2 2 2 2 4 2 5" xfId="1784"/>
    <cellStyle name="Millares 2 2 2 2 4 2 6" xfId="1785"/>
    <cellStyle name="Millares 2 2 2 2 4 2 7" xfId="1786"/>
    <cellStyle name="Millares 2 2 2 2 4 2 8" xfId="1787"/>
    <cellStyle name="Millares 2 2 2 2 4 2 9" xfId="1788"/>
    <cellStyle name="Millares 2 2 2 2 4 20" xfId="1789"/>
    <cellStyle name="Millares 2 2 2 2 4 3" xfId="1790"/>
    <cellStyle name="Millares 2 2 2 2 4 4" xfId="1791"/>
    <cellStyle name="Millares 2 2 2 2 4 5" xfId="1792"/>
    <cellStyle name="Millares 2 2 2 2 4 6" xfId="1793"/>
    <cellStyle name="Millares 2 2 2 2 4 7" xfId="1794"/>
    <cellStyle name="Millares 2 2 2 2 4 8" xfId="1795"/>
    <cellStyle name="Millares 2 2 2 2 4 9" xfId="1796"/>
    <cellStyle name="Millares 2 2 2 2 40" xfId="1797"/>
    <cellStyle name="Millares 2 2 2 2 41" xfId="1798"/>
    <cellStyle name="Millares 2 2 2 2 42" xfId="1799"/>
    <cellStyle name="Millares 2 2 2 2 43" xfId="1800"/>
    <cellStyle name="Millares 2 2 2 2 44" xfId="1801"/>
    <cellStyle name="Millares 2 2 2 2 45" xfId="1802"/>
    <cellStyle name="Millares 2 2 2 2 46" xfId="1803"/>
    <cellStyle name="Millares 2 2 2 2 47" xfId="1804"/>
    <cellStyle name="Millares 2 2 2 2 48" xfId="1805"/>
    <cellStyle name="Millares 2 2 2 2 5" xfId="1806"/>
    <cellStyle name="Millares 2 2 2 2 6" xfId="1807"/>
    <cellStyle name="Millares 2 2 2 2 7" xfId="1808"/>
    <cellStyle name="Millares 2 2 2 2 8" xfId="1809"/>
    <cellStyle name="Millares 2 2 2 2 9" xfId="1810"/>
    <cellStyle name="Millares 2 2 2 20" xfId="1811"/>
    <cellStyle name="Millares 2 2 2 21" xfId="1812"/>
    <cellStyle name="Millares 2 2 2 22" xfId="1813"/>
    <cellStyle name="Millares 2 2 2 23" xfId="1814"/>
    <cellStyle name="Millares 2 2 2 24" xfId="1815"/>
    <cellStyle name="Millares 2 2 2 25" xfId="1816"/>
    <cellStyle name="Millares 2 2 2 26" xfId="1817"/>
    <cellStyle name="Millares 2 2 2 27" xfId="1818"/>
    <cellStyle name="Millares 2 2 2 28" xfId="1819"/>
    <cellStyle name="Millares 2 2 2 29" xfId="1820"/>
    <cellStyle name="Millares 2 2 2 3" xfId="1821"/>
    <cellStyle name="Millares 2 2 2 3 10" xfId="1822"/>
    <cellStyle name="Millares 2 2 2 3 11" xfId="1823"/>
    <cellStyle name="Millares 2 2 2 3 12" xfId="1824"/>
    <cellStyle name="Millares 2 2 2 3 13" xfId="1825"/>
    <cellStyle name="Millares 2 2 2 3 14" xfId="1826"/>
    <cellStyle name="Millares 2 2 2 3 15" xfId="1827"/>
    <cellStyle name="Millares 2 2 2 3 16" xfId="1828"/>
    <cellStyle name="Millares 2 2 2 3 17" xfId="1829"/>
    <cellStyle name="Millares 2 2 2 3 18" xfId="1830"/>
    <cellStyle name="Millares 2 2 2 3 19" xfId="1831"/>
    <cellStyle name="Millares 2 2 2 3 2" xfId="1832"/>
    <cellStyle name="Millares 2 2 2 3 2 10" xfId="1833"/>
    <cellStyle name="Millares 2 2 2 3 2 11" xfId="1834"/>
    <cellStyle name="Millares 2 2 2 3 2 12" xfId="1835"/>
    <cellStyle name="Millares 2 2 2 3 2 13" xfId="1836"/>
    <cellStyle name="Millares 2 2 2 3 2 14" xfId="1837"/>
    <cellStyle name="Millares 2 2 2 3 2 15" xfId="1838"/>
    <cellStyle name="Millares 2 2 2 3 2 16" xfId="1839"/>
    <cellStyle name="Millares 2 2 2 3 2 17" xfId="1840"/>
    <cellStyle name="Millares 2 2 2 3 2 18" xfId="1841"/>
    <cellStyle name="Millares 2 2 2 3 2 19" xfId="1842"/>
    <cellStyle name="Millares 2 2 2 3 2 2" xfId="1843"/>
    <cellStyle name="Millares 2 2 2 3 2 2 10" xfId="1844"/>
    <cellStyle name="Millares 2 2 2 3 2 2 11" xfId="1845"/>
    <cellStyle name="Millares 2 2 2 3 2 2 12" xfId="1846"/>
    <cellStyle name="Millares 2 2 2 3 2 2 13" xfId="1847"/>
    <cellStyle name="Millares 2 2 2 3 2 2 14" xfId="1848"/>
    <cellStyle name="Millares 2 2 2 3 2 2 15" xfId="1849"/>
    <cellStyle name="Millares 2 2 2 3 2 2 16" xfId="1850"/>
    <cellStyle name="Millares 2 2 2 3 2 2 17" xfId="1851"/>
    <cellStyle name="Millares 2 2 2 3 2 2 18" xfId="1852"/>
    <cellStyle name="Millares 2 2 2 3 2 2 19" xfId="1853"/>
    <cellStyle name="Millares 2 2 2 3 2 2 2" xfId="1854"/>
    <cellStyle name="Millares 2 2 2 3 2 2 20" xfId="1855"/>
    <cellStyle name="Millares 2 2 2 3 2 2 3" xfId="1856"/>
    <cellStyle name="Millares 2 2 2 3 2 2 4" xfId="1857"/>
    <cellStyle name="Millares 2 2 2 3 2 2 5" xfId="1858"/>
    <cellStyle name="Millares 2 2 2 3 2 2 6" xfId="1859"/>
    <cellStyle name="Millares 2 2 2 3 2 2 7" xfId="1860"/>
    <cellStyle name="Millares 2 2 2 3 2 2 8" xfId="1861"/>
    <cellStyle name="Millares 2 2 2 3 2 2 9" xfId="1862"/>
    <cellStyle name="Millares 2 2 2 3 2 20" xfId="1863"/>
    <cellStyle name="Millares 2 2 2 3 2 3" xfId="1864"/>
    <cellStyle name="Millares 2 2 2 3 2 4" xfId="1865"/>
    <cellStyle name="Millares 2 2 2 3 2 5" xfId="1866"/>
    <cellStyle name="Millares 2 2 2 3 2 6" xfId="1867"/>
    <cellStyle name="Millares 2 2 2 3 2 7" xfId="1868"/>
    <cellStyle name="Millares 2 2 2 3 2 8" xfId="1869"/>
    <cellStyle name="Millares 2 2 2 3 2 9" xfId="1870"/>
    <cellStyle name="Millares 2 2 2 3 20" xfId="1871"/>
    <cellStyle name="Millares 2 2 2 3 21" xfId="1872"/>
    <cellStyle name="Millares 2 2 2 3 22" xfId="1873"/>
    <cellStyle name="Millares 2 2 2 3 23" xfId="1874"/>
    <cellStyle name="Millares 2 2 2 3 24" xfId="1875"/>
    <cellStyle name="Millares 2 2 2 3 25" xfId="1876"/>
    <cellStyle name="Millares 2 2 2 3 26" xfId="1877"/>
    <cellStyle name="Millares 2 2 2 3 27" xfId="1878"/>
    <cellStyle name="Millares 2 2 2 3 28" xfId="1879"/>
    <cellStyle name="Millares 2 2 2 3 29" xfId="1880"/>
    <cellStyle name="Millares 2 2 2 3 3" xfId="1881"/>
    <cellStyle name="Millares 2 2 2 3 30" xfId="1882"/>
    <cellStyle name="Millares 2 2 2 3 31" xfId="1883"/>
    <cellStyle name="Millares 2 2 2 3 32" xfId="1884"/>
    <cellStyle name="Millares 2 2 2 3 33" xfId="1885"/>
    <cellStyle name="Millares 2 2 2 3 4" xfId="1886"/>
    <cellStyle name="Millares 2 2 2 3 5" xfId="1887"/>
    <cellStyle name="Millares 2 2 2 3 6" xfId="1888"/>
    <cellStyle name="Millares 2 2 2 3 7" xfId="1889"/>
    <cellStyle name="Millares 2 2 2 3 8" xfId="1890"/>
    <cellStyle name="Millares 2 2 2 3 9" xfId="1891"/>
    <cellStyle name="Millares 2 2 2 30" xfId="1892"/>
    <cellStyle name="Millares 2 2 2 31" xfId="1893"/>
    <cellStyle name="Millares 2 2 2 32" xfId="1894"/>
    <cellStyle name="Millares 2 2 2 33" xfId="1895"/>
    <cellStyle name="Millares 2 2 2 34" xfId="1896"/>
    <cellStyle name="Millares 2 2 2 35" xfId="1897"/>
    <cellStyle name="Millares 2 2 2 36" xfId="1898"/>
    <cellStyle name="Millares 2 2 2 37" xfId="1899"/>
    <cellStyle name="Millares 2 2 2 38" xfId="1900"/>
    <cellStyle name="Millares 2 2 2 39" xfId="1901"/>
    <cellStyle name="Millares 2 2 2 39 10" xfId="1902"/>
    <cellStyle name="Millares 2 2 2 39 2" xfId="1903"/>
    <cellStyle name="Millares 2 2 2 39 3" xfId="1904"/>
    <cellStyle name="Millares 2 2 2 39 4" xfId="1905"/>
    <cellStyle name="Millares 2 2 2 39 5" xfId="1906"/>
    <cellStyle name="Millares 2 2 2 39 6" xfId="1907"/>
    <cellStyle name="Millares 2 2 2 39 7" xfId="1908"/>
    <cellStyle name="Millares 2 2 2 39 8" xfId="1909"/>
    <cellStyle name="Millares 2 2 2 39 9" xfId="1910"/>
    <cellStyle name="Millares 2 2 2 4" xfId="1911"/>
    <cellStyle name="Millares 2 2 2 4 10" xfId="1912"/>
    <cellStyle name="Millares 2 2 2 4 11" xfId="1913"/>
    <cellStyle name="Millares 2 2 2 4 12" xfId="1914"/>
    <cellStyle name="Millares 2 2 2 4 13" xfId="1915"/>
    <cellStyle name="Millares 2 2 2 4 14" xfId="1916"/>
    <cellStyle name="Millares 2 2 2 4 15" xfId="1917"/>
    <cellStyle name="Millares 2 2 2 4 16" xfId="1918"/>
    <cellStyle name="Millares 2 2 2 4 17" xfId="1919"/>
    <cellStyle name="Millares 2 2 2 4 18" xfId="1920"/>
    <cellStyle name="Millares 2 2 2 4 19" xfId="1921"/>
    <cellStyle name="Millares 2 2 2 4 2" xfId="1922"/>
    <cellStyle name="Millares 2 2 2 4 2 10" xfId="1923"/>
    <cellStyle name="Millares 2 2 2 4 2 11" xfId="1924"/>
    <cellStyle name="Millares 2 2 2 4 2 12" xfId="1925"/>
    <cellStyle name="Millares 2 2 2 4 2 13" xfId="1926"/>
    <cellStyle name="Millares 2 2 2 4 2 14" xfId="1927"/>
    <cellStyle name="Millares 2 2 2 4 2 15" xfId="1928"/>
    <cellStyle name="Millares 2 2 2 4 2 16" xfId="1929"/>
    <cellStyle name="Millares 2 2 2 4 2 17" xfId="1930"/>
    <cellStyle name="Millares 2 2 2 4 2 18" xfId="1931"/>
    <cellStyle name="Millares 2 2 2 4 2 19" xfId="1932"/>
    <cellStyle name="Millares 2 2 2 4 2 2" xfId="1933"/>
    <cellStyle name="Millares 2 2 2 4 2 20" xfId="1934"/>
    <cellStyle name="Millares 2 2 2 4 2 3" xfId="1935"/>
    <cellStyle name="Millares 2 2 2 4 2 4" xfId="1936"/>
    <cellStyle name="Millares 2 2 2 4 2 5" xfId="1937"/>
    <cellStyle name="Millares 2 2 2 4 2 6" xfId="1938"/>
    <cellStyle name="Millares 2 2 2 4 2 7" xfId="1939"/>
    <cellStyle name="Millares 2 2 2 4 2 8" xfId="1940"/>
    <cellStyle name="Millares 2 2 2 4 2 9" xfId="1941"/>
    <cellStyle name="Millares 2 2 2 4 20" xfId="1942"/>
    <cellStyle name="Millares 2 2 2 4 3" xfId="1943"/>
    <cellStyle name="Millares 2 2 2 4 4" xfId="1944"/>
    <cellStyle name="Millares 2 2 2 4 5" xfId="1945"/>
    <cellStyle name="Millares 2 2 2 4 6" xfId="1946"/>
    <cellStyle name="Millares 2 2 2 4 7" xfId="1947"/>
    <cellStyle name="Millares 2 2 2 4 8" xfId="1948"/>
    <cellStyle name="Millares 2 2 2 4 9" xfId="1949"/>
    <cellStyle name="Millares 2 2 2 40" xfId="1950"/>
    <cellStyle name="Millares 2 2 2 41" xfId="1951"/>
    <cellStyle name="Millares 2 2 2 42" xfId="1952"/>
    <cellStyle name="Millares 2 2 2 43" xfId="1953"/>
    <cellStyle name="Millares 2 2 2 44" xfId="1954"/>
    <cellStyle name="Millares 2 2 2 45" xfId="1955"/>
    <cellStyle name="Millares 2 2 2 46" xfId="1956"/>
    <cellStyle name="Millares 2 2 2 47" xfId="1957"/>
    <cellStyle name="Millares 2 2 2 48" xfId="1958"/>
    <cellStyle name="Millares 2 2 2 49" xfId="1959"/>
    <cellStyle name="Millares 2 2 2 5" xfId="1960"/>
    <cellStyle name="Millares 2 2 2 6" xfId="1961"/>
    <cellStyle name="Millares 2 2 2 7" xfId="1962"/>
    <cellStyle name="Millares 2 2 2 8" xfId="1963"/>
    <cellStyle name="Millares 2 2 2 9" xfId="1964"/>
    <cellStyle name="Millares 2 2 20" xfId="1965"/>
    <cellStyle name="Millares 2 2 21" xfId="1966"/>
    <cellStyle name="Millares 2 2 22" xfId="1967"/>
    <cellStyle name="Millares 2 2 23" xfId="1968"/>
    <cellStyle name="Millares 2 2 24" xfId="1969"/>
    <cellStyle name="Millares 2 2 25" xfId="1970"/>
    <cellStyle name="Millares 2 2 26" xfId="1971"/>
    <cellStyle name="Millares 2 2 27" xfId="1972"/>
    <cellStyle name="Millares 2 2 28" xfId="1973"/>
    <cellStyle name="Millares 2 2 29" xfId="1974"/>
    <cellStyle name="Millares 2 2 3" xfId="1975"/>
    <cellStyle name="Millares 2 2 3 10" xfId="1976"/>
    <cellStyle name="Millares 2 2 3 11" xfId="1977"/>
    <cellStyle name="Millares 2 2 3 12" xfId="1978"/>
    <cellStyle name="Millares 2 2 3 13" xfId="1979"/>
    <cellStyle name="Millares 2 2 3 14" xfId="1980"/>
    <cellStyle name="Millares 2 2 3 15" xfId="1981"/>
    <cellStyle name="Millares 2 2 3 16" xfId="1982"/>
    <cellStyle name="Millares 2 2 3 17" xfId="1983"/>
    <cellStyle name="Millares 2 2 3 18" xfId="1984"/>
    <cellStyle name="Millares 2 2 3 19" xfId="1985"/>
    <cellStyle name="Millares 2 2 3 2" xfId="1986"/>
    <cellStyle name="Millares 2 2 3 2 10" xfId="1987"/>
    <cellStyle name="Millares 2 2 3 2 11" xfId="1988"/>
    <cellStyle name="Millares 2 2 3 2 12" xfId="1989"/>
    <cellStyle name="Millares 2 2 3 2 13" xfId="1990"/>
    <cellStyle name="Millares 2 2 3 2 14" xfId="1991"/>
    <cellStyle name="Millares 2 2 3 2 15" xfId="1992"/>
    <cellStyle name="Millares 2 2 3 2 16" xfId="1993"/>
    <cellStyle name="Millares 2 2 3 2 17" xfId="1994"/>
    <cellStyle name="Millares 2 2 3 2 18" xfId="1995"/>
    <cellStyle name="Millares 2 2 3 2 19" xfId="1996"/>
    <cellStyle name="Millares 2 2 3 2 2" xfId="1997"/>
    <cellStyle name="Millares 2 2 3 2 2 10" xfId="1998"/>
    <cellStyle name="Millares 2 2 3 2 2 11" xfId="1999"/>
    <cellStyle name="Millares 2 2 3 2 2 12" xfId="2000"/>
    <cellStyle name="Millares 2 2 3 2 2 13" xfId="2001"/>
    <cellStyle name="Millares 2 2 3 2 2 14" xfId="2002"/>
    <cellStyle name="Millares 2 2 3 2 2 15" xfId="2003"/>
    <cellStyle name="Millares 2 2 3 2 2 16" xfId="2004"/>
    <cellStyle name="Millares 2 2 3 2 2 17" xfId="2005"/>
    <cellStyle name="Millares 2 2 3 2 2 18" xfId="2006"/>
    <cellStyle name="Millares 2 2 3 2 2 19" xfId="2007"/>
    <cellStyle name="Millares 2 2 3 2 2 2" xfId="2008"/>
    <cellStyle name="Millares 2 2 3 2 2 20" xfId="2009"/>
    <cellStyle name="Millares 2 2 3 2 2 3" xfId="2010"/>
    <cellStyle name="Millares 2 2 3 2 2 4" xfId="2011"/>
    <cellStyle name="Millares 2 2 3 2 2 5" xfId="2012"/>
    <cellStyle name="Millares 2 2 3 2 2 6" xfId="2013"/>
    <cellStyle name="Millares 2 2 3 2 2 7" xfId="2014"/>
    <cellStyle name="Millares 2 2 3 2 2 8" xfId="2015"/>
    <cellStyle name="Millares 2 2 3 2 2 9" xfId="2016"/>
    <cellStyle name="Millares 2 2 3 2 20" xfId="2017"/>
    <cellStyle name="Millares 2 2 3 2 3" xfId="2018"/>
    <cellStyle name="Millares 2 2 3 2 4" xfId="2019"/>
    <cellStyle name="Millares 2 2 3 2 5" xfId="2020"/>
    <cellStyle name="Millares 2 2 3 2 6" xfId="2021"/>
    <cellStyle name="Millares 2 2 3 2 7" xfId="2022"/>
    <cellStyle name="Millares 2 2 3 2 8" xfId="2023"/>
    <cellStyle name="Millares 2 2 3 2 9" xfId="2024"/>
    <cellStyle name="Millares 2 2 3 20" xfId="2025"/>
    <cellStyle name="Millares 2 2 3 21" xfId="2026"/>
    <cellStyle name="Millares 2 2 3 22" xfId="2027"/>
    <cellStyle name="Millares 2 2 3 23" xfId="2028"/>
    <cellStyle name="Millares 2 2 3 24" xfId="2029"/>
    <cellStyle name="Millares 2 2 3 25" xfId="2030"/>
    <cellStyle name="Millares 2 2 3 26" xfId="2031"/>
    <cellStyle name="Millares 2 2 3 27" xfId="2032"/>
    <cellStyle name="Millares 2 2 3 28" xfId="2033"/>
    <cellStyle name="Millares 2 2 3 29" xfId="2034"/>
    <cellStyle name="Millares 2 2 3 3" xfId="2035"/>
    <cellStyle name="Millares 2 2 3 30" xfId="2036"/>
    <cellStyle name="Millares 2 2 3 31" xfId="2037"/>
    <cellStyle name="Millares 2 2 3 32" xfId="2038"/>
    <cellStyle name="Millares 2 2 3 33" xfId="2039"/>
    <cellStyle name="Millares 2 2 3 34" xfId="2040"/>
    <cellStyle name="Millares 2 2 3 35" xfId="2041"/>
    <cellStyle name="Millares 2 2 3 4" xfId="2042"/>
    <cellStyle name="Millares 2 2 3 5" xfId="2043"/>
    <cellStyle name="Millares 2 2 3 6" xfId="2044"/>
    <cellStyle name="Millares 2 2 3 7" xfId="2045"/>
    <cellStyle name="Millares 2 2 3 8" xfId="2046"/>
    <cellStyle name="Millares 2 2 3 9" xfId="2047"/>
    <cellStyle name="Millares 2 2 30" xfId="2048"/>
    <cellStyle name="Millares 2 2 31" xfId="2049"/>
    <cellStyle name="Millares 2 2 32" xfId="2050"/>
    <cellStyle name="Millares 2 2 33" xfId="2051"/>
    <cellStyle name="Millares 2 2 34" xfId="2052"/>
    <cellStyle name="Millares 2 2 35" xfId="2053"/>
    <cellStyle name="Millares 2 2 36" xfId="2054"/>
    <cellStyle name="Millares 2 2 37" xfId="2055"/>
    <cellStyle name="Millares 2 2 38" xfId="2056"/>
    <cellStyle name="Millares 2 2 39" xfId="2057"/>
    <cellStyle name="Millares 2 2 39 10" xfId="2058"/>
    <cellStyle name="Millares 2 2 39 2" xfId="2059"/>
    <cellStyle name="Millares 2 2 39 3" xfId="2060"/>
    <cellStyle name="Millares 2 2 39 4" xfId="2061"/>
    <cellStyle name="Millares 2 2 39 5" xfId="2062"/>
    <cellStyle name="Millares 2 2 39 6" xfId="2063"/>
    <cellStyle name="Millares 2 2 39 7" xfId="2064"/>
    <cellStyle name="Millares 2 2 39 8" xfId="2065"/>
    <cellStyle name="Millares 2 2 39 9" xfId="2066"/>
    <cellStyle name="Millares 2 2 4" xfId="2067"/>
    <cellStyle name="Millares 2 2 4 10" xfId="2068"/>
    <cellStyle name="Millares 2 2 4 11" xfId="2069"/>
    <cellStyle name="Millares 2 2 4 12" xfId="2070"/>
    <cellStyle name="Millares 2 2 4 13" xfId="2071"/>
    <cellStyle name="Millares 2 2 4 14" xfId="2072"/>
    <cellStyle name="Millares 2 2 4 15" xfId="2073"/>
    <cellStyle name="Millares 2 2 4 16" xfId="2074"/>
    <cellStyle name="Millares 2 2 4 17" xfId="2075"/>
    <cellStyle name="Millares 2 2 4 18" xfId="2076"/>
    <cellStyle name="Millares 2 2 4 19" xfId="2077"/>
    <cellStyle name="Millares 2 2 4 2" xfId="2078"/>
    <cellStyle name="Millares 2 2 4 2 10" xfId="2079"/>
    <cellStyle name="Millares 2 2 4 2 11" xfId="2080"/>
    <cellStyle name="Millares 2 2 4 2 12" xfId="2081"/>
    <cellStyle name="Millares 2 2 4 2 13" xfId="2082"/>
    <cellStyle name="Millares 2 2 4 2 14" xfId="2083"/>
    <cellStyle name="Millares 2 2 4 2 15" xfId="2084"/>
    <cellStyle name="Millares 2 2 4 2 16" xfId="2085"/>
    <cellStyle name="Millares 2 2 4 2 17" xfId="2086"/>
    <cellStyle name="Millares 2 2 4 2 18" xfId="2087"/>
    <cellStyle name="Millares 2 2 4 2 19" xfId="2088"/>
    <cellStyle name="Millares 2 2 4 2 2" xfId="2089"/>
    <cellStyle name="Millares 2 2 4 2 20" xfId="2090"/>
    <cellStyle name="Millares 2 2 4 2 3" xfId="2091"/>
    <cellStyle name="Millares 2 2 4 2 4" xfId="2092"/>
    <cellStyle name="Millares 2 2 4 2 5" xfId="2093"/>
    <cellStyle name="Millares 2 2 4 2 6" xfId="2094"/>
    <cellStyle name="Millares 2 2 4 2 7" xfId="2095"/>
    <cellStyle name="Millares 2 2 4 2 8" xfId="2096"/>
    <cellStyle name="Millares 2 2 4 2 9" xfId="2097"/>
    <cellStyle name="Millares 2 2 4 20" xfId="2098"/>
    <cellStyle name="Millares 2 2 4 3" xfId="2099"/>
    <cellStyle name="Millares 2 2 4 4" xfId="2100"/>
    <cellStyle name="Millares 2 2 4 5" xfId="2101"/>
    <cellStyle name="Millares 2 2 4 6" xfId="2102"/>
    <cellStyle name="Millares 2 2 4 7" xfId="2103"/>
    <cellStyle name="Millares 2 2 4 8" xfId="2104"/>
    <cellStyle name="Millares 2 2 4 9" xfId="2105"/>
    <cellStyle name="Millares 2 2 40" xfId="2106"/>
    <cellStyle name="Millares 2 2 41" xfId="2107"/>
    <cellStyle name="Millares 2 2 42" xfId="2108"/>
    <cellStyle name="Millares 2 2 43" xfId="2109"/>
    <cellStyle name="Millares 2 2 44" xfId="2110"/>
    <cellStyle name="Millares 2 2 45" xfId="2111"/>
    <cellStyle name="Millares 2 2 46" xfId="2112"/>
    <cellStyle name="Millares 2 2 47" xfId="2113"/>
    <cellStyle name="Millares 2 2 48" xfId="2114"/>
    <cellStyle name="Millares 2 2 5" xfId="2115"/>
    <cellStyle name="Millares 2 2 6" xfId="2116"/>
    <cellStyle name="Millares 2 2 7" xfId="2117"/>
    <cellStyle name="Millares 2 2 8" xfId="2118"/>
    <cellStyle name="Millares 2 2 9" xfId="2119"/>
    <cellStyle name="Millares 2 20" xfId="2120"/>
    <cellStyle name="Millares 2 22" xfId="2121"/>
    <cellStyle name="Millares 2 24" xfId="2122"/>
    <cellStyle name="Millares 2 26" xfId="2123"/>
    <cellStyle name="Millares 2 28" xfId="2124"/>
    <cellStyle name="Millares 2 3 7" xfId="2125"/>
    <cellStyle name="Millares 2 3 2" xfId="2126"/>
    <cellStyle name="Millares 2 3 3" xfId="2127"/>
    <cellStyle name="Millares 2 3 4" xfId="2128"/>
    <cellStyle name="Millares 2 3 5" xfId="2129"/>
    <cellStyle name="Millares 2 3 6" xfId="2130"/>
    <cellStyle name="Millares 2 30" xfId="2131"/>
    <cellStyle name="Millares 2 32" xfId="2132"/>
    <cellStyle name="Millares 2 34" xfId="2133"/>
    <cellStyle name="Millares 2 36" xfId="2134"/>
    <cellStyle name="Millares 2 4" xfId="2135"/>
    <cellStyle name="Millares 2 4 2" xfId="2136"/>
    <cellStyle name="Millares 2 4 3" xfId="2137"/>
    <cellStyle name="Millares 2 4 4" xfId="2138"/>
    <cellStyle name="Millares 2 4 5" xfId="2139"/>
    <cellStyle name="Millares 2 4 6" xfId="2140"/>
    <cellStyle name="Millares 2 4 7" xfId="2141"/>
    <cellStyle name="Millares 2 4 8" xfId="2142"/>
    <cellStyle name="Millares 2 5" xfId="2143"/>
    <cellStyle name="Millares 2 6" xfId="2144"/>
    <cellStyle name="Millares 2 6 2" xfId="2145"/>
    <cellStyle name="Millares 2 7" xfId="2146"/>
    <cellStyle name="Millares 2 7 2" xfId="2147"/>
    <cellStyle name="Millares 2 7 3" xfId="2148"/>
    <cellStyle name="Millares 2 8" xfId="2149"/>
    <cellStyle name="Millares 2 8 2" xfId="2150"/>
    <cellStyle name="Millares 2 8 3" xfId="2151"/>
    <cellStyle name="Millares 2 9" xfId="2152"/>
    <cellStyle name="Millares 2 9 2" xfId="2153"/>
    <cellStyle name="Millares 2 9 3" xfId="2154"/>
    <cellStyle name="Millares 20" xfId="2155"/>
    <cellStyle name="Millares 20 2" xfId="2156"/>
    <cellStyle name="Millares 21" xfId="2157"/>
    <cellStyle name="Millares 21 2" xfId="2158"/>
    <cellStyle name="Millares 22" xfId="2159"/>
    <cellStyle name="Millares 28" xfId="2160"/>
    <cellStyle name="Millares 28 10" xfId="2161"/>
    <cellStyle name="Millares 28 11" xfId="2162"/>
    <cellStyle name="Millares 28 12" xfId="2163"/>
    <cellStyle name="Millares 28 13" xfId="2164"/>
    <cellStyle name="Millares 28 14" xfId="2165"/>
    <cellStyle name="Millares 28 15" xfId="2166"/>
    <cellStyle name="Millares 28 16" xfId="2167"/>
    <cellStyle name="Millares 28 17" xfId="2168"/>
    <cellStyle name="Millares 28 18" xfId="2169"/>
    <cellStyle name="Millares 28 19" xfId="2170"/>
    <cellStyle name="Millares 28 2" xfId="2171"/>
    <cellStyle name="Millares 28 2 2" xfId="2172"/>
    <cellStyle name="Millares 28 2 3" xfId="2173"/>
    <cellStyle name="Millares 28 20" xfId="2174"/>
    <cellStyle name="Millares 28 21" xfId="2175"/>
    <cellStyle name="Millares 28 22" xfId="2176"/>
    <cellStyle name="Millares 28 23" xfId="2177"/>
    <cellStyle name="Millares 28 24" xfId="2178"/>
    <cellStyle name="Millares 28 25" xfId="2179"/>
    <cellStyle name="Millares 28 3" xfId="2180"/>
    <cellStyle name="Millares 28 3 2" xfId="2181"/>
    <cellStyle name="Millares 28 3 3" xfId="2182"/>
    <cellStyle name="Millares 28 4" xfId="2183"/>
    <cellStyle name="Millares 28 5" xfId="2184"/>
    <cellStyle name="Millares 28 6" xfId="2185"/>
    <cellStyle name="Millares 28 7" xfId="2186"/>
    <cellStyle name="Millares 28 8" xfId="2187"/>
    <cellStyle name="Millares 28 9" xfId="2188"/>
    <cellStyle name="Millares 29" xfId="2189"/>
    <cellStyle name="Millares 29 10" xfId="2190"/>
    <cellStyle name="Millares 29 11" xfId="2191"/>
    <cellStyle name="Millares 29 12" xfId="2192"/>
    <cellStyle name="Millares 29 13" xfId="2193"/>
    <cellStyle name="Millares 29 14" xfId="2194"/>
    <cellStyle name="Millares 29 15" xfId="2195"/>
    <cellStyle name="Millares 29 16" xfId="2196"/>
    <cellStyle name="Millares 29 17" xfId="2197"/>
    <cellStyle name="Millares 29 18" xfId="2198"/>
    <cellStyle name="Millares 29 19" xfId="2199"/>
    <cellStyle name="Millares 29 2" xfId="2200"/>
    <cellStyle name="Millares 29 2 2" xfId="2201"/>
    <cellStyle name="Millares 29 2 3" xfId="2202"/>
    <cellStyle name="Millares 29 20" xfId="2203"/>
    <cellStyle name="Millares 29 21" xfId="2204"/>
    <cellStyle name="Millares 29 22" xfId="2205"/>
    <cellStyle name="Millares 29 23" xfId="2206"/>
    <cellStyle name="Millares 29 24" xfId="2207"/>
    <cellStyle name="Millares 29 25" xfId="2208"/>
    <cellStyle name="Millares 29 3" xfId="2209"/>
    <cellStyle name="Millares 29 3 2" xfId="2210"/>
    <cellStyle name="Millares 29 3 3" xfId="2211"/>
    <cellStyle name="Millares 29 4" xfId="2212"/>
    <cellStyle name="Millares 29 5" xfId="2213"/>
    <cellStyle name="Millares 29 6" xfId="2214"/>
    <cellStyle name="Millares 29 7" xfId="2215"/>
    <cellStyle name="Millares 29 8" xfId="2216"/>
    <cellStyle name="Millares 29 9" xfId="2217"/>
    <cellStyle name="Millares 3 31" xfId="2218"/>
    <cellStyle name="Millares 3 10" xfId="2219"/>
    <cellStyle name="Millares 3 10 10" xfId="2220"/>
    <cellStyle name="Millares 3 10 11" xfId="2221"/>
    <cellStyle name="Millares 3 10 12" xfId="2222"/>
    <cellStyle name="Millares 3 10 13" xfId="2223"/>
    <cellStyle name="Millares 3 10 14" xfId="2224"/>
    <cellStyle name="Millares 3 10 15" xfId="2225"/>
    <cellStyle name="Millares 3 10 16" xfId="2226"/>
    <cellStyle name="Millares 3 10 17" xfId="2227"/>
    <cellStyle name="Millares 3 10 18" xfId="2228"/>
    <cellStyle name="Millares 3 10 19" xfId="2229"/>
    <cellStyle name="Millares 3 10 2" xfId="2230"/>
    <cellStyle name="Millares 3 10 2 10" xfId="2231"/>
    <cellStyle name="Millares 3 10 2 11" xfId="2232"/>
    <cellStyle name="Millares 3 10 2 12" xfId="2233"/>
    <cellStyle name="Millares 3 10 2 13" xfId="2234"/>
    <cellStyle name="Millares 3 10 2 14" xfId="2235"/>
    <cellStyle name="Millares 3 10 2 15" xfId="2236"/>
    <cellStyle name="Millares 3 10 2 16" xfId="2237"/>
    <cellStyle name="Millares 3 10 2 17" xfId="2238"/>
    <cellStyle name="Millares 3 10 2 2" xfId="2239"/>
    <cellStyle name="Millares 3 10 2 3" xfId="2240"/>
    <cellStyle name="Millares 3 10 2 3 2" xfId="2241"/>
    <cellStyle name="Millares 3 10 2 4" xfId="2242"/>
    <cellStyle name="Millares 3 10 2 5" xfId="2243"/>
    <cellStyle name="Millares 3 10 2 6" xfId="2244"/>
    <cellStyle name="Millares 3 10 2 7" xfId="2245"/>
    <cellStyle name="Millares 3 10 2 8" xfId="2246"/>
    <cellStyle name="Millares 3 10 2 9" xfId="2247"/>
    <cellStyle name="Millares 3 10 3" xfId="2248"/>
    <cellStyle name="Millares 3 10 4" xfId="2249"/>
    <cellStyle name="Millares 3 10 5" xfId="2250"/>
    <cellStyle name="Millares 3 10 6" xfId="2251"/>
    <cellStyle name="Millares 3 10 7" xfId="2252"/>
    <cellStyle name="Millares 3 10 8" xfId="2253"/>
    <cellStyle name="Millares 3 10 9" xfId="2254"/>
    <cellStyle name="Millares 3 11" xfId="2255"/>
    <cellStyle name="Millares 3 11 10" xfId="2256"/>
    <cellStyle name="Millares 3 11 11" xfId="2257"/>
    <cellStyle name="Millares 3 11 12" xfId="2258"/>
    <cellStyle name="Millares 3 11 13" xfId="2259"/>
    <cellStyle name="Millares 3 11 14" xfId="2260"/>
    <cellStyle name="Millares 3 11 15" xfId="2261"/>
    <cellStyle name="Millares 3 11 16" xfId="2262"/>
    <cellStyle name="Millares 3 11 17" xfId="2263"/>
    <cellStyle name="Millares 3 11 18" xfId="2264"/>
    <cellStyle name="Millares 3 11 19" xfId="2265"/>
    <cellStyle name="Millares 3 11 2" xfId="2266"/>
    <cellStyle name="Millares 3 11 2 10" xfId="2267"/>
    <cellStyle name="Millares 3 11 2 11" xfId="2268"/>
    <cellStyle name="Millares 3 11 2 12" xfId="2269"/>
    <cellStyle name="Millares 3 11 2 13" xfId="2270"/>
    <cellStyle name="Millares 3 11 2 14" xfId="2271"/>
    <cellStyle name="Millares 3 11 2 15" xfId="2272"/>
    <cellStyle name="Millares 3 11 2 16" xfId="2273"/>
    <cellStyle name="Millares 3 11 2 17" xfId="2274"/>
    <cellStyle name="Millares 3 11 2 2" xfId="2275"/>
    <cellStyle name="Millares 3 11 2 3" xfId="2276"/>
    <cellStyle name="Millares 3 11 2 3 2" xfId="2277"/>
    <cellStyle name="Millares 3 11 2 4" xfId="2278"/>
    <cellStyle name="Millares 3 11 2 5" xfId="2279"/>
    <cellStyle name="Millares 3 11 2 6" xfId="2280"/>
    <cellStyle name="Millares 3 11 2 7" xfId="2281"/>
    <cellStyle name="Millares 3 11 2 8" xfId="2282"/>
    <cellStyle name="Millares 3 11 2 9" xfId="2283"/>
    <cellStyle name="Millares 3 11 3" xfId="2284"/>
    <cellStyle name="Millares 3 11 4" xfId="2285"/>
    <cellStyle name="Millares 3 11 5" xfId="2286"/>
    <cellStyle name="Millares 3 11 6" xfId="2287"/>
    <cellStyle name="Millares 3 11 7" xfId="2288"/>
    <cellStyle name="Millares 3 11 8" xfId="2289"/>
    <cellStyle name="Millares 3 11 9" xfId="2290"/>
    <cellStyle name="Millares 3 12" xfId="2291"/>
    <cellStyle name="Millares 3 12 10" xfId="2292"/>
    <cellStyle name="Millares 3 12 11" xfId="2293"/>
    <cellStyle name="Millares 3 12 12" xfId="2294"/>
    <cellStyle name="Millares 3 12 13" xfId="2295"/>
    <cellStyle name="Millares 3 12 14" xfId="2296"/>
    <cellStyle name="Millares 3 12 15" xfId="2297"/>
    <cellStyle name="Millares 3 12 16" xfId="2298"/>
    <cellStyle name="Millares 3 12 17" xfId="2299"/>
    <cellStyle name="Millares 3 12 2" xfId="2300"/>
    <cellStyle name="Millares 3 12 3" xfId="2301"/>
    <cellStyle name="Millares 3 12 3 2" xfId="2302"/>
    <cellStyle name="Millares 3 12 4" xfId="2303"/>
    <cellStyle name="Millares 3 12 5" xfId="2304"/>
    <cellStyle name="Millares 3 12 6" xfId="2305"/>
    <cellStyle name="Millares 3 12 7" xfId="2306"/>
    <cellStyle name="Millares 3 12 8" xfId="2307"/>
    <cellStyle name="Millares 3 12 9" xfId="2308"/>
    <cellStyle name="Millares 3 13" xfId="2309"/>
    <cellStyle name="Millares 3 13 10" xfId="2310"/>
    <cellStyle name="Millares 3 13 11" xfId="2311"/>
    <cellStyle name="Millares 3 13 12" xfId="2312"/>
    <cellStyle name="Millares 3 13 13" xfId="2313"/>
    <cellStyle name="Millares 3 13 14" xfId="2314"/>
    <cellStyle name="Millares 3 13 15" xfId="2315"/>
    <cellStyle name="Millares 3 13 16" xfId="2316"/>
    <cellStyle name="Millares 3 13 17" xfId="2317"/>
    <cellStyle name="Millares 3 13 2" xfId="2318"/>
    <cellStyle name="Millares 3 13 3" xfId="2319"/>
    <cellStyle name="Millares 3 13 3 2" xfId="2320"/>
    <cellStyle name="Millares 3 13 4" xfId="2321"/>
    <cellStyle name="Millares 3 13 5" xfId="2322"/>
    <cellStyle name="Millares 3 13 6" xfId="2323"/>
    <cellStyle name="Millares 3 13 7" xfId="2324"/>
    <cellStyle name="Millares 3 13 8" xfId="2325"/>
    <cellStyle name="Millares 3 13 9" xfId="2326"/>
    <cellStyle name="Millares 3 14" xfId="2327"/>
    <cellStyle name="Millares 3 14 10" xfId="2328"/>
    <cellStyle name="Millares 3 14 11" xfId="2329"/>
    <cellStyle name="Millares 3 14 12" xfId="2330"/>
    <cellStyle name="Millares 3 14 13" xfId="2331"/>
    <cellStyle name="Millares 3 14 14" xfId="2332"/>
    <cellStyle name="Millares 3 14 15" xfId="2333"/>
    <cellStyle name="Millares 3 14 16" xfId="2334"/>
    <cellStyle name="Millares 3 14 17" xfId="2335"/>
    <cellStyle name="Millares 3 14 2" xfId="2336"/>
    <cellStyle name="Millares 3 14 3" xfId="2337"/>
    <cellStyle name="Millares 3 14 3 2" xfId="2338"/>
    <cellStyle name="Millares 3 14 4" xfId="2339"/>
    <cellStyle name="Millares 3 14 5" xfId="2340"/>
    <cellStyle name="Millares 3 14 6" xfId="2341"/>
    <cellStyle name="Millares 3 14 7" xfId="2342"/>
    <cellStyle name="Millares 3 14 8" xfId="2343"/>
    <cellStyle name="Millares 3 14 9" xfId="2344"/>
    <cellStyle name="Millares 3 15" xfId="2345"/>
    <cellStyle name="Millares 3 16" xfId="2346"/>
    <cellStyle name="Millares 3 17" xfId="2347"/>
    <cellStyle name="Millares 3 18" xfId="2348"/>
    <cellStyle name="Millares 3 19" xfId="2349"/>
    <cellStyle name="Millares 3 2 25" xfId="2350"/>
    <cellStyle name="Millares 3 2 10" xfId="2351"/>
    <cellStyle name="Millares 3 2 11" xfId="2352"/>
    <cellStyle name="Millares 3 2 12" xfId="2353"/>
    <cellStyle name="Millares 3 2 13" xfId="2354"/>
    <cellStyle name="Millares 3 2 14" xfId="2355"/>
    <cellStyle name="Millares 3 2 15" xfId="2356"/>
    <cellStyle name="Millares 3 2 16" xfId="2357"/>
    <cellStyle name="Millares 3 2 17" xfId="2358"/>
    <cellStyle name="Millares 3 2 18" xfId="2359"/>
    <cellStyle name="Millares 3 2 19" xfId="2360"/>
    <cellStyle name="Millares 3 2 2" xfId="2361"/>
    <cellStyle name="Millares 3 2 2 10" xfId="2362"/>
    <cellStyle name="Millares 3 2 2 11" xfId="2363"/>
    <cellStyle name="Millares 3 2 2 12" xfId="2364"/>
    <cellStyle name="Millares 3 2 2 13" xfId="2365"/>
    <cellStyle name="Millares 3 2 2 14" xfId="2366"/>
    <cellStyle name="Millares 3 2 2 15" xfId="2367"/>
    <cellStyle name="Millares 3 2 2 16" xfId="2368"/>
    <cellStyle name="Millares 3 2 2 17" xfId="2369"/>
    <cellStyle name="Millares 3 2 2 18" xfId="2370"/>
    <cellStyle name="Millares 3 2 2 2" xfId="2371"/>
    <cellStyle name="Millares 3 2 2 2 2" xfId="2372"/>
    <cellStyle name="Millares 3 2 2 2 2 2" xfId="2373"/>
    <cellStyle name="Millares 3 2 2 2 2 2 2" xfId="2374"/>
    <cellStyle name="Millares 3 2 2 2 2 2 2 2" xfId="2375"/>
    <cellStyle name="Millares 3 2 2 2 2 2 2 3" xfId="2376"/>
    <cellStyle name="Millares 3 2 2 2 2 2 3" xfId="2377"/>
    <cellStyle name="Millares 3 2 2 2 2 3" xfId="2378"/>
    <cellStyle name="Millares 3 2 2 2 2 4" xfId="2379"/>
    <cellStyle name="Millares 3 2 2 2 2 5" xfId="2380"/>
    <cellStyle name="Millares 3 2 2 2 3" xfId="2381"/>
    <cellStyle name="Millares 3 2 2 2 4" xfId="2382"/>
    <cellStyle name="Millares 3 2 2 2 5" xfId="2383"/>
    <cellStyle name="Millares 3 2 2 3" xfId="2384"/>
    <cellStyle name="Millares 3 2 2 4" xfId="2385"/>
    <cellStyle name="Millares 3 2 2 5" xfId="2386"/>
    <cellStyle name="Millares 3 2 2 5 10" xfId="2387"/>
    <cellStyle name="Millares 3 2 2 5 11" xfId="2388"/>
    <cellStyle name="Millares 3 2 2 5 12" xfId="2389"/>
    <cellStyle name="Millares 3 2 2 5 13" xfId="2390"/>
    <cellStyle name="Millares 3 2 2 5 14" xfId="2391"/>
    <cellStyle name="Millares 3 2 2 5 15" xfId="2392"/>
    <cellStyle name="Millares 3 2 2 5 16" xfId="2393"/>
    <cellStyle name="Millares 3 2 2 5 17" xfId="2394"/>
    <cellStyle name="Millares 3 2 2 5 18" xfId="2395"/>
    <cellStyle name="Millares 3 2 2 5 2" xfId="2396"/>
    <cellStyle name="Millares 3 2 2 5 2 10" xfId="2397"/>
    <cellStyle name="Millares 3 2 2 5 2 11" xfId="2398"/>
    <cellStyle name="Millares 3 2 2 5 2 12" xfId="2399"/>
    <cellStyle name="Millares 3 2 2 5 2 13" xfId="2400"/>
    <cellStyle name="Millares 3 2 2 5 2 14" xfId="2401"/>
    <cellStyle name="Millares 3 2 2 5 2 15" xfId="2402"/>
    <cellStyle name="Millares 3 2 2 5 2 2" xfId="2403"/>
    <cellStyle name="Millares 3 2 2 5 2 2 2" xfId="2404"/>
    <cellStyle name="Millares 3 2 2 5 2 2 3" xfId="2405"/>
    <cellStyle name="Millares 3 2 2 5 2 2 4" xfId="2406"/>
    <cellStyle name="Millares 3 2 2 5 2 2 5" xfId="2407"/>
    <cellStyle name="Millares 3 2 2 5 2 2 6" xfId="2408"/>
    <cellStyle name="Millares 3 2 2 5 2 3" xfId="2409"/>
    <cellStyle name="Millares 3 2 2 5 2 4" xfId="2410"/>
    <cellStyle name="Millares 3 2 2 5 2 5" xfId="2411"/>
    <cellStyle name="Millares 3 2 2 5 2 6" xfId="2412"/>
    <cellStyle name="Millares 3 2 2 5 2 7" xfId="2413"/>
    <cellStyle name="Millares 3 2 2 5 2 8" xfId="2414"/>
    <cellStyle name="Millares 3 2 2 5 2 9" xfId="2415"/>
    <cellStyle name="Millares 3 2 2 5 3" xfId="2416"/>
    <cellStyle name="Millares 3 2 2 5 3 10" xfId="2417"/>
    <cellStyle name="Millares 3 2 2 5 3 2" xfId="2418"/>
    <cellStyle name="Millares 3 2 2 5 3 3" xfId="2419"/>
    <cellStyle name="Millares 3 2 2 5 3 4" xfId="2420"/>
    <cellStyle name="Millares 3 2 2 5 3 5" xfId="2421"/>
    <cellStyle name="Millares 3 2 2 5 3 6" xfId="2422"/>
    <cellStyle name="Millares 3 2 2 5 3 7" xfId="2423"/>
    <cellStyle name="Millares 3 2 2 5 3 8" xfId="2424"/>
    <cellStyle name="Millares 3 2 2 5 3 9" xfId="2425"/>
    <cellStyle name="Millares 3 2 2 5 4" xfId="2426"/>
    <cellStyle name="Millares 3 2 2 5 5" xfId="2427"/>
    <cellStyle name="Millares 3 2 2 5 6" xfId="2428"/>
    <cellStyle name="Millares 3 2 2 5 7" xfId="2429"/>
    <cellStyle name="Millares 3 2 2 5 8" xfId="2430"/>
    <cellStyle name="Millares 3 2 2 5 9" xfId="2431"/>
    <cellStyle name="Millares 3 2 2 6" xfId="2432"/>
    <cellStyle name="Millares 3 2 2 7" xfId="2433"/>
    <cellStyle name="Millares 3 2 2 8" xfId="2434"/>
    <cellStyle name="Millares 3 2 2 9" xfId="2435"/>
    <cellStyle name="Millares 3 2 20" xfId="2436"/>
    <cellStyle name="Millares 3 2 21" xfId="2437"/>
    <cellStyle name="Millares 3 2 22" xfId="2438"/>
    <cellStyle name="Millares 3 2 23" xfId="2439"/>
    <cellStyle name="Millares 3 2 24" xfId="2440"/>
    <cellStyle name="Millares 3 2 3" xfId="2441"/>
    <cellStyle name="Millares 3 2 4" xfId="2442"/>
    <cellStyle name="Millares 3 2 5" xfId="2443"/>
    <cellStyle name="Millares 3 2 6" xfId="2444"/>
    <cellStyle name="Millares 3 2 7" xfId="2445"/>
    <cellStyle name="Millares 3 2 8" xfId="2446"/>
    <cellStyle name="Millares 3 2 9" xfId="2447"/>
    <cellStyle name="Millares 3 20" xfId="2448"/>
    <cellStyle name="Millares 3 21" xfId="2449"/>
    <cellStyle name="Millares 3 22" xfId="2450"/>
    <cellStyle name="Millares 3 23" xfId="2451"/>
    <cellStyle name="Millares 3 24" xfId="2452"/>
    <cellStyle name="Millares 3 25" xfId="2453"/>
    <cellStyle name="Millares 3 26" xfId="2454"/>
    <cellStyle name="Millares 3 27" xfId="2455"/>
    <cellStyle name="Millares 3 28" xfId="2456"/>
    <cellStyle name="Millares 3 29" xfId="2457"/>
    <cellStyle name="Millares 3 3" xfId="2458"/>
    <cellStyle name="Millares 3 30" xfId="2459"/>
    <cellStyle name="Millares 3 4" xfId="2460"/>
    <cellStyle name="Millares 3 5" xfId="2461"/>
    <cellStyle name="Millares 3 6" xfId="2462"/>
    <cellStyle name="Millares 3 7" xfId="2463"/>
    <cellStyle name="Millares 3 8" xfId="2464"/>
    <cellStyle name="Millares 3 9" xfId="2465"/>
    <cellStyle name="Millares 30" xfId="2466"/>
    <cellStyle name="Millares 30 10" xfId="2467"/>
    <cellStyle name="Millares 30 11" xfId="2468"/>
    <cellStyle name="Millares 30 12" xfId="2469"/>
    <cellStyle name="Millares 30 13" xfId="2470"/>
    <cellStyle name="Millares 30 14" xfId="2471"/>
    <cellStyle name="Millares 30 15" xfId="2472"/>
    <cellStyle name="Millares 30 16" xfId="2473"/>
    <cellStyle name="Millares 30 17" xfId="2474"/>
    <cellStyle name="Millares 30 18" xfId="2475"/>
    <cellStyle name="Millares 30 19" xfId="2476"/>
    <cellStyle name="Millares 30 2" xfId="2477"/>
    <cellStyle name="Millares 30 2 2" xfId="2478"/>
    <cellStyle name="Millares 30 2 3" xfId="2479"/>
    <cellStyle name="Millares 30 20" xfId="2480"/>
    <cellStyle name="Millares 30 21" xfId="2481"/>
    <cellStyle name="Millares 30 22" xfId="2482"/>
    <cellStyle name="Millares 30 23" xfId="2483"/>
    <cellStyle name="Millares 30 24" xfId="2484"/>
    <cellStyle name="Millares 30 25" xfId="2485"/>
    <cellStyle name="Millares 30 3" xfId="2486"/>
    <cellStyle name="Millares 30 3 2" xfId="2487"/>
    <cellStyle name="Millares 30 3 3" xfId="2488"/>
    <cellStyle name="Millares 30 4" xfId="2489"/>
    <cellStyle name="Millares 30 5" xfId="2490"/>
    <cellStyle name="Millares 30 6" xfId="2491"/>
    <cellStyle name="Millares 30 7" xfId="2492"/>
    <cellStyle name="Millares 30 8" xfId="2493"/>
    <cellStyle name="Millares 30 9" xfId="2494"/>
    <cellStyle name="Millares 4 2" xfId="2495"/>
    <cellStyle name="Millares 4 3" xfId="2496"/>
    <cellStyle name="Millares 5" xfId="2497"/>
    <cellStyle name="Millares 5 10" xfId="2498"/>
    <cellStyle name="Millares 5 11" xfId="2499"/>
    <cellStyle name="Millares 5 12" xfId="2500"/>
    <cellStyle name="Millares 5 13" xfId="2501"/>
    <cellStyle name="Millares 5 14" xfId="2502"/>
    <cellStyle name="Millares 5 15" xfId="2503"/>
    <cellStyle name="Millares 5 16" xfId="2504"/>
    <cellStyle name="Millares 5 17" xfId="2505"/>
    <cellStyle name="Millares 5 18" xfId="2506"/>
    <cellStyle name="Millares 5 19" xfId="2507"/>
    <cellStyle name="Millares 5 2" xfId="2508"/>
    <cellStyle name="Millares 5 2 2" xfId="2509"/>
    <cellStyle name="Millares 5 20" xfId="2510"/>
    <cellStyle name="Millares 5 21" xfId="2511"/>
    <cellStyle name="Millares 5 22" xfId="2512"/>
    <cellStyle name="Millares 5 23" xfId="2513"/>
    <cellStyle name="Millares 5 24" xfId="2514"/>
    <cellStyle name="Millares 5 25" xfId="2515"/>
    <cellStyle name="Millares 5 26" xfId="2516"/>
    <cellStyle name="Millares 5 3" xfId="2517"/>
    <cellStyle name="Millares 5 4" xfId="2518"/>
    <cellStyle name="Millares 5 5" xfId="2519"/>
    <cellStyle name="Millares 5 6" xfId="2520"/>
    <cellStyle name="Millares 5 7" xfId="2521"/>
    <cellStyle name="Millares 5 8" xfId="2522"/>
    <cellStyle name="Millares 5 9" xfId="2523"/>
    <cellStyle name="Millares 6" xfId="2524"/>
    <cellStyle name="Millares 6 2" xfId="2525"/>
    <cellStyle name="Millares 7" xfId="2526"/>
    <cellStyle name="Millares 7 10" xfId="2527"/>
    <cellStyle name="Millares 7 11" xfId="2528"/>
    <cellStyle name="Millares 7 12" xfId="2529"/>
    <cellStyle name="Millares 7 13" xfId="2530"/>
    <cellStyle name="Millares 7 14" xfId="2531"/>
    <cellStyle name="Millares 7 15" xfId="2532"/>
    <cellStyle name="Millares 7 16" xfId="2533"/>
    <cellStyle name="Millares 7 17" xfId="2534"/>
    <cellStyle name="Millares 7 18" xfId="2535"/>
    <cellStyle name="Millares 7 19" xfId="2536"/>
    <cellStyle name="Millares 7 2" xfId="2537"/>
    <cellStyle name="Millares 7 20" xfId="2538"/>
    <cellStyle name="Millares 7 21" xfId="2539"/>
    <cellStyle name="Millares 7 22" xfId="2540"/>
    <cellStyle name="Millares 7 23" xfId="2541"/>
    <cellStyle name="Millares 7 24" xfId="2542"/>
    <cellStyle name="Millares 7 3" xfId="2543"/>
    <cellStyle name="Millares 7 4" xfId="2544"/>
    <cellStyle name="Millares 7 5" xfId="2545"/>
    <cellStyle name="Millares 7 6" xfId="2546"/>
    <cellStyle name="Millares 7 7" xfId="2547"/>
    <cellStyle name="Millares 7 8" xfId="2548"/>
    <cellStyle name="Millares 7 9" xfId="2549"/>
    <cellStyle name="Millares 8" xfId="2550"/>
    <cellStyle name="Millares 8 10" xfId="2551"/>
    <cellStyle name="Millares 8 11" xfId="2552"/>
    <cellStyle name="Millares 8 12" xfId="2553"/>
    <cellStyle name="Millares 8 13" xfId="2554"/>
    <cellStyle name="Millares 8 14" xfId="2555"/>
    <cellStyle name="Millares 8 15" xfId="2556"/>
    <cellStyle name="Millares 8 16" xfId="2557"/>
    <cellStyle name="Millares 8 17" xfId="2558"/>
    <cellStyle name="Millares 8 18" xfId="2559"/>
    <cellStyle name="Millares 8 19" xfId="2560"/>
    <cellStyle name="Millares 8 2" xfId="2561"/>
    <cellStyle name="Millares 8 20" xfId="2562"/>
    <cellStyle name="Millares 8 21" xfId="2563"/>
    <cellStyle name="Millares 8 22" xfId="2564"/>
    <cellStyle name="Millares 8 23" xfId="2565"/>
    <cellStyle name="Millares 8 24" xfId="2566"/>
    <cellStyle name="Millares 8 3" xfId="2567"/>
    <cellStyle name="Millares 8 4" xfId="2568"/>
    <cellStyle name="Millares 8 5" xfId="2569"/>
    <cellStyle name="Millares 8 6" xfId="2570"/>
    <cellStyle name="Millares 8 7" xfId="2571"/>
    <cellStyle name="Millares 8 8" xfId="2572"/>
    <cellStyle name="Millares 8 9" xfId="2573"/>
    <cellStyle name="Millares 9" xfId="2574"/>
    <cellStyle name="Moneda 2 2 4" xfId="2575"/>
    <cellStyle name="Moneda 2 2 3" xfId="2576"/>
    <cellStyle name="Moneda 2 3" xfId="2577"/>
    <cellStyle name="Moneda 2 3 2" xfId="2578"/>
    <cellStyle name="Moneda 2 4" xfId="2579"/>
    <cellStyle name="Moneda 2 4 2" xfId="2580"/>
    <cellStyle name="Moneda 2 5" xfId="2581"/>
    <cellStyle name="Moneda 2 5 2" xfId="2582"/>
    <cellStyle name="Moneda 2 6" xfId="2583"/>
    <cellStyle name="Moneda 2 6 2" xfId="2584"/>
    <cellStyle name="Moneda 2 7" xfId="2585"/>
    <cellStyle name="Moneda 2 7 2" xfId="2586"/>
    <cellStyle name="Moneda 2 8" xfId="2587"/>
    <cellStyle name="Moneda 2 8 2" xfId="2588"/>
    <cellStyle name="Moneda 2 9" xfId="2589"/>
    <cellStyle name="Moneda 26" xfId="2590"/>
    <cellStyle name="Moneda 26 2" xfId="2591"/>
    <cellStyle name="Moneda 26 2 2" xfId="2592"/>
    <cellStyle name="Moneda 26 2 3" xfId="2593"/>
    <cellStyle name="Moneda 26 3" xfId="2594"/>
    <cellStyle name="Moneda 26 3 2" xfId="2595"/>
    <cellStyle name="Moneda 26 3 3" xfId="2596"/>
    <cellStyle name="Moneda 26 4" xfId="2597"/>
    <cellStyle name="Moneda 3 9" xfId="2598"/>
    <cellStyle name="Moneda 3 2" xfId="2599"/>
    <cellStyle name="Moneda 3 3" xfId="2600"/>
    <cellStyle name="Moneda 3 4" xfId="2601"/>
    <cellStyle name="Moneda 3 5" xfId="2602"/>
    <cellStyle name="Moneda 3 6" xfId="2603"/>
    <cellStyle name="Moneda 3 7" xfId="2604"/>
    <cellStyle name="Moneda 3 8" xfId="2605"/>
    <cellStyle name="Normal 10 32" xfId="2606"/>
    <cellStyle name="Normal 10 10" xfId="2607"/>
    <cellStyle name="Normal 10 11" xfId="2608"/>
    <cellStyle name="Normal 10 12" xfId="2609"/>
    <cellStyle name="Normal 10 13" xfId="2610"/>
    <cellStyle name="Normal 10 14" xfId="2611"/>
    <cellStyle name="Normal 10 15" xfId="2612"/>
    <cellStyle name="Normal 10 16" xfId="2613"/>
    <cellStyle name="Normal 10 17" xfId="2614"/>
    <cellStyle name="Normal 10 18" xfId="2615"/>
    <cellStyle name="Normal 10 19" xfId="2616"/>
    <cellStyle name="Normal 10 2" xfId="2617"/>
    <cellStyle name="Normal 10 2 10 10" xfId="2618"/>
    <cellStyle name="Normal 10 2 10 10 10" xfId="2619"/>
    <cellStyle name="Normal 10 2 10 10 11" xfId="2620"/>
    <cellStyle name="Normal 10 2 10 10 12" xfId="2621"/>
    <cellStyle name="Normal 10 2 10 10 13" xfId="2622"/>
    <cellStyle name="Normal 10 2 10 10 14" xfId="2623"/>
    <cellStyle name="Normal 10 2 10 10 2" xfId="2624"/>
    <cellStyle name="Normal 10 2 10 10 2 10" xfId="2625"/>
    <cellStyle name="Normal 10 2 10 10 2 2" xfId="2626"/>
    <cellStyle name="Normal 10 2 10 10 2 3" xfId="2627"/>
    <cellStyle name="Normal 10 2 10 10 2 4" xfId="2628"/>
    <cellStyle name="Normal 10 2 10 10 2 5" xfId="2629"/>
    <cellStyle name="Normal 10 2 10 10 2 6" xfId="2630"/>
    <cellStyle name="Normal 10 2 10 10 2 7" xfId="2631"/>
    <cellStyle name="Normal 10 2 10 10 2 8" xfId="2632"/>
    <cellStyle name="Normal 10 2 10 10 2 9" xfId="2633"/>
    <cellStyle name="Normal 10 2 10 10 3" xfId="2634"/>
    <cellStyle name="Normal 10 2 10 10 3 10" xfId="2635"/>
    <cellStyle name="Normal 10 2 10 10 3 2" xfId="2636"/>
    <cellStyle name="Normal 10 2 10 10 3 3" xfId="2637"/>
    <cellStyle name="Normal 10 2 10 10 3 4" xfId="2638"/>
    <cellStyle name="Normal 10 2 10 10 3 5" xfId="2639"/>
    <cellStyle name="Normal 10 2 10 10 3 6" xfId="2640"/>
    <cellStyle name="Normal 10 2 10 10 3 7" xfId="2641"/>
    <cellStyle name="Normal 10 2 10 10 3 8" xfId="2642"/>
    <cellStyle name="Normal 10 2 10 10 3 9" xfId="2643"/>
    <cellStyle name="Normal 10 2 10 10 4" xfId="2644"/>
    <cellStyle name="Normal 10 2 10 10 4 10" xfId="2645"/>
    <cellStyle name="Normal 10 2 10 10 4 2" xfId="2646"/>
    <cellStyle name="Normal 10 2 10 10 4 3" xfId="2647"/>
    <cellStyle name="Normal 10 2 10 10 4 4" xfId="2648"/>
    <cellStyle name="Normal 10 2 10 10 4 5" xfId="2649"/>
    <cellStyle name="Normal 10 2 10 10 4 6" xfId="2650"/>
    <cellStyle name="Normal 10 2 10 10 4 7" xfId="2651"/>
    <cellStyle name="Normal 10 2 10 10 4 8" xfId="2652"/>
    <cellStyle name="Normal 10 2 10 10 4 9" xfId="2653"/>
    <cellStyle name="Normal 10 2 10 10 5" xfId="2654"/>
    <cellStyle name="Normal 10 2 10 10 5 10" xfId="2655"/>
    <cellStyle name="Normal 10 2 10 10 5 2" xfId="2656"/>
    <cellStyle name="Normal 10 2 10 10 5 3" xfId="2657"/>
    <cellStyle name="Normal 10 2 10 10 5 4" xfId="2658"/>
    <cellStyle name="Normal 10 2 10 10 5 5" xfId="2659"/>
    <cellStyle name="Normal 10 2 10 10 5 6" xfId="2660"/>
    <cellStyle name="Normal 10 2 10 10 5 7" xfId="2661"/>
    <cellStyle name="Normal 10 2 10 10 5 8" xfId="2662"/>
    <cellStyle name="Normal 10 2 10 10 5 9" xfId="2663"/>
    <cellStyle name="Normal 10 2 10 10 6" xfId="2664"/>
    <cellStyle name="Normal 10 2 10 10 7" xfId="2665"/>
    <cellStyle name="Normal 10 2 10 10 8" xfId="2666"/>
    <cellStyle name="Normal 10 2 10 10 9" xfId="2667"/>
    <cellStyle name="Normal 10 2 10 11" xfId="2668"/>
    <cellStyle name="Normal 10 2 10 11 10" xfId="2669"/>
    <cellStyle name="Normal 10 2 10 11 11" xfId="2670"/>
    <cellStyle name="Normal 10 2 10 11 12" xfId="2671"/>
    <cellStyle name="Normal 10 2 10 11 13" xfId="2672"/>
    <cellStyle name="Normal 10 2 10 11 14" xfId="2673"/>
    <cellStyle name="Normal 10 2 10 11 2" xfId="2674"/>
    <cellStyle name="Normal 10 2 10 11 2 10" xfId="2675"/>
    <cellStyle name="Normal 10 2 10 11 2 2" xfId="2676"/>
    <cellStyle name="Normal 10 2 10 11 2 3" xfId="2677"/>
    <cellStyle name="Normal 10 2 10 11 2 4" xfId="2678"/>
    <cellStyle name="Normal 10 2 10 11 2 5" xfId="2679"/>
    <cellStyle name="Normal 10 2 10 11 2 6" xfId="2680"/>
    <cellStyle name="Normal 10 2 10 11 2 7" xfId="2681"/>
    <cellStyle name="Normal 10 2 10 11 2 8" xfId="2682"/>
    <cellStyle name="Normal 10 2 10 11 2 9" xfId="2683"/>
    <cellStyle name="Normal 10 2 10 11 3" xfId="2684"/>
    <cellStyle name="Normal 10 2 10 11 3 10" xfId="2685"/>
    <cellStyle name="Normal 10 2 10 11 3 2" xfId="2686"/>
    <cellStyle name="Normal 10 2 10 11 3 3" xfId="2687"/>
    <cellStyle name="Normal 10 2 10 11 3 4" xfId="2688"/>
    <cellStyle name="Normal 10 2 10 11 3 5" xfId="2689"/>
    <cellStyle name="Normal 10 2 10 11 3 6" xfId="2690"/>
    <cellStyle name="Normal 10 2 10 11 3 7" xfId="2691"/>
    <cellStyle name="Normal 10 2 10 11 3 8" xfId="2692"/>
    <cellStyle name="Normal 10 2 10 11 3 9" xfId="2693"/>
    <cellStyle name="Normal 10 2 10 11 4" xfId="2694"/>
    <cellStyle name="Normal 10 2 10 11 4 10" xfId="2695"/>
    <cellStyle name="Normal 10 2 10 11 4 2" xfId="2696"/>
    <cellStyle name="Normal 10 2 10 11 4 3" xfId="2697"/>
    <cellStyle name="Normal 10 2 10 11 4 4" xfId="2698"/>
    <cellStyle name="Normal 10 2 10 11 4 5" xfId="2699"/>
    <cellStyle name="Normal 10 2 10 11 4 6" xfId="2700"/>
    <cellStyle name="Normal 10 2 10 11 4 7" xfId="2701"/>
    <cellStyle name="Normal 10 2 10 11 4 8" xfId="2702"/>
    <cellStyle name="Normal 10 2 10 11 4 9" xfId="2703"/>
    <cellStyle name="Normal 10 2 10 11 5" xfId="2704"/>
    <cellStyle name="Normal 10 2 10 11 5 10" xfId="2705"/>
    <cellStyle name="Normal 10 2 10 11 5 2" xfId="2706"/>
    <cellStyle name="Normal 10 2 10 11 5 3" xfId="2707"/>
    <cellStyle name="Normal 10 2 10 11 5 4" xfId="2708"/>
    <cellStyle name="Normal 10 2 10 11 5 5" xfId="2709"/>
    <cellStyle name="Normal 10 2 10 11 5 6" xfId="2710"/>
    <cellStyle name="Normal 10 2 10 11 5 7" xfId="2711"/>
    <cellStyle name="Normal 10 2 10 11 5 8" xfId="2712"/>
    <cellStyle name="Normal 10 2 10 11 5 9" xfId="2713"/>
    <cellStyle name="Normal 10 2 10 11 6" xfId="2714"/>
    <cellStyle name="Normal 10 2 10 11 7" xfId="2715"/>
    <cellStyle name="Normal 10 2 10 11 8" xfId="2716"/>
    <cellStyle name="Normal 10 2 10 11 9" xfId="2717"/>
    <cellStyle name="Normal 10 2 10 12" xfId="2718"/>
    <cellStyle name="Normal 10 2 10 12 10" xfId="2719"/>
    <cellStyle name="Normal 10 2 10 12 11" xfId="2720"/>
    <cellStyle name="Normal 10 2 10 12 12" xfId="2721"/>
    <cellStyle name="Normal 10 2 10 12 13" xfId="2722"/>
    <cellStyle name="Normal 10 2 10 12 14" xfId="2723"/>
    <cellStyle name="Normal 10 2 10 12 2" xfId="2724"/>
    <cellStyle name="Normal 10 2 10 12 2 10" xfId="2725"/>
    <cellStyle name="Normal 10 2 10 12 2 2" xfId="2726"/>
    <cellStyle name="Normal 10 2 10 12 2 3" xfId="2727"/>
    <cellStyle name="Normal 10 2 10 12 2 4" xfId="2728"/>
    <cellStyle name="Normal 10 2 10 12 2 5" xfId="2729"/>
    <cellStyle name="Normal 10 2 10 12 2 6" xfId="2730"/>
    <cellStyle name="Normal 10 2 10 12 2 7" xfId="2731"/>
    <cellStyle name="Normal 10 2 10 12 2 8" xfId="2732"/>
    <cellStyle name="Normal 10 2 10 12 2 9" xfId="2733"/>
    <cellStyle name="Normal 10 2 10 12 3" xfId="2734"/>
    <cellStyle name="Normal 10 2 10 12 3 10" xfId="2735"/>
    <cellStyle name="Normal 10 2 10 12 3 2" xfId="2736"/>
    <cellStyle name="Normal 10 2 10 12 3 3" xfId="2737"/>
    <cellStyle name="Normal 10 2 10 12 3 4" xfId="2738"/>
    <cellStyle name="Normal 10 2 10 12 3 5" xfId="2739"/>
    <cellStyle name="Normal 10 2 10 12 3 6" xfId="2740"/>
    <cellStyle name="Normal 10 2 10 12 3 7" xfId="2741"/>
    <cellStyle name="Normal 10 2 10 12 3 8" xfId="2742"/>
    <cellStyle name="Normal 10 2 10 12 3 9" xfId="2743"/>
    <cellStyle name="Normal 10 2 10 12 4" xfId="2744"/>
    <cellStyle name="Normal 10 2 10 12 4 10" xfId="2745"/>
    <cellStyle name="Normal 10 2 10 12 4 2" xfId="2746"/>
    <cellStyle name="Normal 10 2 10 12 4 3" xfId="2747"/>
    <cellStyle name="Normal 10 2 10 12 4 4" xfId="2748"/>
    <cellStyle name="Normal 10 2 10 12 4 5" xfId="2749"/>
    <cellStyle name="Normal 10 2 10 12 4 6" xfId="2750"/>
    <cellStyle name="Normal 10 2 10 12 4 7" xfId="2751"/>
    <cellStyle name="Normal 10 2 10 12 4 8" xfId="2752"/>
    <cellStyle name="Normal 10 2 10 12 4 9" xfId="2753"/>
    <cellStyle name="Normal 10 2 10 12 5" xfId="2754"/>
    <cellStyle name="Normal 10 2 10 12 5 10" xfId="2755"/>
    <cellStyle name="Normal 10 2 10 12 5 2" xfId="2756"/>
    <cellStyle name="Normal 10 2 10 12 5 3" xfId="2757"/>
    <cellStyle name="Normal 10 2 10 12 5 4" xfId="2758"/>
    <cellStyle name="Normal 10 2 10 12 5 5" xfId="2759"/>
    <cellStyle name="Normal 10 2 10 12 5 6" xfId="2760"/>
    <cellStyle name="Normal 10 2 10 12 5 7" xfId="2761"/>
    <cellStyle name="Normal 10 2 10 12 5 8" xfId="2762"/>
    <cellStyle name="Normal 10 2 10 12 5 9" xfId="2763"/>
    <cellStyle name="Normal 10 2 10 12 6" xfId="2764"/>
    <cellStyle name="Normal 10 2 10 12 7" xfId="2765"/>
    <cellStyle name="Normal 10 2 10 12 8" xfId="2766"/>
    <cellStyle name="Normal 10 2 10 12 9" xfId="2767"/>
    <cellStyle name="Normal 10 2 10 13" xfId="2768"/>
    <cellStyle name="Normal 10 2 10 13 10" xfId="2769"/>
    <cellStyle name="Normal 10 2 10 13 11" xfId="2770"/>
    <cellStyle name="Normal 10 2 10 13 12" xfId="2771"/>
    <cellStyle name="Normal 10 2 10 13 13" xfId="2772"/>
    <cellStyle name="Normal 10 2 10 13 14" xfId="2773"/>
    <cellStyle name="Normal 10 2 10 13 2" xfId="2774"/>
    <cellStyle name="Normal 10 2 10 13 2 10" xfId="2775"/>
    <cellStyle name="Normal 10 2 10 13 2 2" xfId="2776"/>
    <cellStyle name="Normal 10 2 10 13 2 3" xfId="2777"/>
    <cellStyle name="Normal 10 2 10 13 2 4" xfId="2778"/>
    <cellStyle name="Normal 10 2 10 13 2 5" xfId="2779"/>
    <cellStyle name="Normal 10 2 10 13 2 6" xfId="2780"/>
    <cellStyle name="Normal 10 2 10 13 2 7" xfId="2781"/>
    <cellStyle name="Normal 10 2 10 13 2 8" xfId="2782"/>
    <cellStyle name="Normal 10 2 10 13 2 9" xfId="2783"/>
    <cellStyle name="Normal 10 2 10 13 3" xfId="2784"/>
    <cellStyle name="Normal 10 2 10 13 3 10" xfId="2785"/>
    <cellStyle name="Normal 10 2 10 13 3 2" xfId="2786"/>
    <cellStyle name="Normal 10 2 10 13 3 3" xfId="2787"/>
    <cellStyle name="Normal 10 2 10 13 3 4" xfId="2788"/>
    <cellStyle name="Normal 10 2 10 13 3 5" xfId="2789"/>
    <cellStyle name="Normal 10 2 10 13 3 6" xfId="2790"/>
    <cellStyle name="Normal 10 2 10 13 3 7" xfId="2791"/>
    <cellStyle name="Normal 10 2 10 13 3 8" xfId="2792"/>
    <cellStyle name="Normal 10 2 10 13 3 9" xfId="2793"/>
    <cellStyle name="Normal 10 2 10 13 4" xfId="2794"/>
    <cellStyle name="Normal 10 2 10 13 4 10" xfId="2795"/>
    <cellStyle name="Normal 10 2 10 13 4 2" xfId="2796"/>
    <cellStyle name="Normal 10 2 10 13 4 3" xfId="2797"/>
    <cellStyle name="Normal 10 2 10 13 4 4" xfId="2798"/>
    <cellStyle name="Normal 10 2 10 13 4 5" xfId="2799"/>
    <cellStyle name="Normal 10 2 10 13 4 6" xfId="2800"/>
    <cellStyle name="Normal 10 2 10 13 4 7" xfId="2801"/>
    <cellStyle name="Normal 10 2 10 13 4 8" xfId="2802"/>
    <cellStyle name="Normal 10 2 10 13 4 9" xfId="2803"/>
    <cellStyle name="Normal 10 2 10 13 5" xfId="2804"/>
    <cellStyle name="Normal 10 2 10 13 5 10" xfId="2805"/>
    <cellStyle name="Normal 10 2 10 13 5 2" xfId="2806"/>
    <cellStyle name="Normal 10 2 10 13 5 3" xfId="2807"/>
    <cellStyle name="Normal 10 2 10 13 5 4" xfId="2808"/>
    <cellStyle name="Normal 10 2 10 13 5 5" xfId="2809"/>
    <cellStyle name="Normal 10 2 10 13 5 6" xfId="2810"/>
    <cellStyle name="Normal 10 2 10 13 5 7" xfId="2811"/>
    <cellStyle name="Normal 10 2 10 13 5 8" xfId="2812"/>
    <cellStyle name="Normal 10 2 10 13 5 9" xfId="2813"/>
    <cellStyle name="Normal 10 2 10 13 6" xfId="2814"/>
    <cellStyle name="Normal 10 2 10 13 7" xfId="2815"/>
    <cellStyle name="Normal 10 2 10 13 8" xfId="2816"/>
    <cellStyle name="Normal 10 2 10 13 9" xfId="2817"/>
    <cellStyle name="Normal 10 2 10 14" xfId="2818"/>
    <cellStyle name="Normal 10 2 10 14 10" xfId="2819"/>
    <cellStyle name="Normal 10 2 10 14 11" xfId="2820"/>
    <cellStyle name="Normal 10 2 10 14 12" xfId="2821"/>
    <cellStyle name="Normal 10 2 10 14 13" xfId="2822"/>
    <cellStyle name="Normal 10 2 10 14 14" xfId="2823"/>
    <cellStyle name="Normal 10 2 10 14 2" xfId="2824"/>
    <cellStyle name="Normal 10 2 10 14 2 10" xfId="2825"/>
    <cellStyle name="Normal 10 2 10 14 2 2" xfId="2826"/>
    <cellStyle name="Normal 10 2 10 14 2 3" xfId="2827"/>
    <cellStyle name="Normal 10 2 10 14 2 4" xfId="2828"/>
    <cellStyle name="Normal 10 2 10 14 2 5" xfId="2829"/>
    <cellStyle name="Normal 10 2 10 14 2 6" xfId="2830"/>
    <cellStyle name="Normal 10 2 10 14 2 7" xfId="2831"/>
    <cellStyle name="Normal 10 2 10 14 2 8" xfId="2832"/>
    <cellStyle name="Normal 10 2 10 14 2 9" xfId="2833"/>
    <cellStyle name="Normal 10 2 10 14 3" xfId="2834"/>
    <cellStyle name="Normal 10 2 10 14 3 10" xfId="2835"/>
    <cellStyle name="Normal 10 2 10 14 3 2" xfId="2836"/>
    <cellStyle name="Normal 10 2 10 14 3 3" xfId="2837"/>
    <cellStyle name="Normal 10 2 10 14 3 4" xfId="2838"/>
    <cellStyle name="Normal 10 2 10 14 3 5" xfId="2839"/>
    <cellStyle name="Normal 10 2 10 14 3 6" xfId="2840"/>
    <cellStyle name="Normal 10 2 10 14 3 7" xfId="2841"/>
    <cellStyle name="Normal 10 2 10 14 3 8" xfId="2842"/>
    <cellStyle name="Normal 10 2 10 14 3 9" xfId="2843"/>
    <cellStyle name="Normal 10 2 10 14 4" xfId="2844"/>
    <cellStyle name="Normal 10 2 10 14 4 10" xfId="2845"/>
    <cellStyle name="Normal 10 2 10 14 4 2" xfId="2846"/>
    <cellStyle name="Normal 10 2 10 14 4 3" xfId="2847"/>
    <cellStyle name="Normal 10 2 10 14 4 4" xfId="2848"/>
    <cellStyle name="Normal 10 2 10 14 4 5" xfId="2849"/>
    <cellStyle name="Normal 10 2 10 14 4 6" xfId="2850"/>
    <cellStyle name="Normal 10 2 10 14 4 7" xfId="2851"/>
    <cellStyle name="Normal 10 2 10 14 4 8" xfId="2852"/>
    <cellStyle name="Normal 10 2 10 14 4 9" xfId="2853"/>
    <cellStyle name="Normal 10 2 10 14 5" xfId="2854"/>
    <cellStyle name="Normal 10 2 10 14 5 10" xfId="2855"/>
    <cellStyle name="Normal 10 2 10 14 5 2" xfId="2856"/>
    <cellStyle name="Normal 10 2 10 14 5 3" xfId="2857"/>
    <cellStyle name="Normal 10 2 10 14 5 4" xfId="2858"/>
    <cellStyle name="Normal 10 2 10 14 5 5" xfId="2859"/>
    <cellStyle name="Normal 10 2 10 14 5 6" xfId="2860"/>
    <cellStyle name="Normal 10 2 10 14 5 7" xfId="2861"/>
    <cellStyle name="Normal 10 2 10 14 5 8" xfId="2862"/>
    <cellStyle name="Normal 10 2 10 14 5 9" xfId="2863"/>
    <cellStyle name="Normal 10 2 10 14 6" xfId="2864"/>
    <cellStyle name="Normal 10 2 10 14 7" xfId="2865"/>
    <cellStyle name="Normal 10 2 10 14 8" xfId="2866"/>
    <cellStyle name="Normal 10 2 10 14 9" xfId="2867"/>
    <cellStyle name="Normal 10 2 10 15" xfId="2868"/>
    <cellStyle name="Normal 10 2 10 15 10" xfId="2869"/>
    <cellStyle name="Normal 10 2 10 15 11" xfId="2870"/>
    <cellStyle name="Normal 10 2 10 15 12" xfId="2871"/>
    <cellStyle name="Normal 10 2 10 15 13" xfId="2872"/>
    <cellStyle name="Normal 10 2 10 15 14" xfId="2873"/>
    <cellStyle name="Normal 10 2 10 15 2" xfId="2874"/>
    <cellStyle name="Normal 10 2 10 15 2 10" xfId="2875"/>
    <cellStyle name="Normal 10 2 10 15 2 2" xfId="2876"/>
    <cellStyle name="Normal 10 2 10 15 2 3" xfId="2877"/>
    <cellStyle name="Normal 10 2 10 15 2 4" xfId="2878"/>
    <cellStyle name="Normal 10 2 10 15 2 5" xfId="2879"/>
    <cellStyle name="Normal 10 2 10 15 2 6" xfId="2880"/>
    <cellStyle name="Normal 10 2 10 15 2 7" xfId="2881"/>
    <cellStyle name="Normal 10 2 10 15 2 8" xfId="2882"/>
    <cellStyle name="Normal 10 2 10 15 2 9" xfId="2883"/>
    <cellStyle name="Normal 10 2 10 15 3" xfId="2884"/>
    <cellStyle name="Normal 10 2 10 15 3 10" xfId="2885"/>
    <cellStyle name="Normal 10 2 10 15 3 2" xfId="2886"/>
    <cellStyle name="Normal 10 2 10 15 3 3" xfId="2887"/>
    <cellStyle name="Normal 10 2 10 15 3 4" xfId="2888"/>
    <cellStyle name="Normal 10 2 10 15 3 5" xfId="2889"/>
    <cellStyle name="Normal 10 2 10 15 3 6" xfId="2890"/>
    <cellStyle name="Normal 10 2 10 15 3 7" xfId="2891"/>
    <cellStyle name="Normal 10 2 10 15 3 8" xfId="2892"/>
    <cellStyle name="Normal 10 2 10 15 3 9" xfId="2893"/>
    <cellStyle name="Normal 10 2 10 15 4" xfId="2894"/>
    <cellStyle name="Normal 10 2 10 15 4 10" xfId="2895"/>
    <cellStyle name="Normal 10 2 10 15 4 2" xfId="2896"/>
    <cellStyle name="Normal 10 2 10 15 4 3" xfId="2897"/>
    <cellStyle name="Normal 10 2 10 15 4 4" xfId="2898"/>
    <cellStyle name="Normal 10 2 10 15 4 5" xfId="2899"/>
    <cellStyle name="Normal 10 2 10 15 4 6" xfId="2900"/>
    <cellStyle name="Normal 10 2 10 15 4 7" xfId="2901"/>
    <cellStyle name="Normal 10 2 10 15 4 8" xfId="2902"/>
    <cellStyle name="Normal 10 2 10 15 4 9" xfId="2903"/>
    <cellStyle name="Normal 10 2 10 15 5" xfId="2904"/>
    <cellStyle name="Normal 10 2 10 15 5 10" xfId="2905"/>
    <cellStyle name="Normal 10 2 10 15 5 2" xfId="2906"/>
    <cellStyle name="Normal 10 2 10 15 5 3" xfId="2907"/>
    <cellStyle name="Normal 10 2 10 15 5 4" xfId="2908"/>
    <cellStyle name="Normal 10 2 10 15 5 5" xfId="2909"/>
    <cellStyle name="Normal 10 2 10 15 5 6" xfId="2910"/>
    <cellStyle name="Normal 10 2 10 15 5 7" xfId="2911"/>
    <cellStyle name="Normal 10 2 10 15 5 8" xfId="2912"/>
    <cellStyle name="Normal 10 2 10 15 5 9" xfId="2913"/>
    <cellStyle name="Normal 10 2 10 15 6" xfId="2914"/>
    <cellStyle name="Normal 10 2 10 15 7" xfId="2915"/>
    <cellStyle name="Normal 10 2 10 15 8" xfId="2916"/>
    <cellStyle name="Normal 10 2 10 15 9" xfId="2917"/>
    <cellStyle name="Normal 10 2 10 16" xfId="2918"/>
    <cellStyle name="Normal 10 2 10 16 10" xfId="2919"/>
    <cellStyle name="Normal 10 2 10 16 11" xfId="2920"/>
    <cellStyle name="Normal 10 2 10 16 12" xfId="2921"/>
    <cellStyle name="Normal 10 2 10 16 13" xfId="2922"/>
    <cellStyle name="Normal 10 2 10 16 14" xfId="2923"/>
    <cellStyle name="Normal 10 2 10 16 2" xfId="2924"/>
    <cellStyle name="Normal 10 2 10 16 2 10" xfId="2925"/>
    <cellStyle name="Normal 10 2 10 16 2 2" xfId="2926"/>
    <cellStyle name="Normal 10 2 10 16 2 3" xfId="2927"/>
    <cellStyle name="Normal 10 2 10 16 2 4" xfId="2928"/>
    <cellStyle name="Normal 10 2 10 16 2 5" xfId="2929"/>
    <cellStyle name="Normal 10 2 10 16 2 6" xfId="2930"/>
    <cellStyle name="Normal 10 2 10 16 2 7" xfId="2931"/>
    <cellStyle name="Normal 10 2 10 16 2 8" xfId="2932"/>
    <cellStyle name="Normal 10 2 10 16 2 9" xfId="2933"/>
    <cellStyle name="Normal 10 2 10 16 3" xfId="2934"/>
    <cellStyle name="Normal 10 2 10 16 3 10" xfId="2935"/>
    <cellStyle name="Normal 10 2 10 16 3 2" xfId="2936"/>
    <cellStyle name="Normal 10 2 10 16 3 3" xfId="2937"/>
    <cellStyle name="Normal 10 2 10 16 3 4" xfId="2938"/>
    <cellStyle name="Normal 10 2 10 16 3 5" xfId="2939"/>
    <cellStyle name="Normal 10 2 10 16 3 6" xfId="2940"/>
    <cellStyle name="Normal 10 2 10 16 3 7" xfId="2941"/>
    <cellStyle name="Normal 10 2 10 16 3 8" xfId="2942"/>
    <cellStyle name="Normal 10 2 10 16 3 9" xfId="2943"/>
    <cellStyle name="Normal 10 2 10 16 4" xfId="2944"/>
    <cellStyle name="Normal 10 2 10 16 4 10" xfId="2945"/>
    <cellStyle name="Normal 10 2 10 16 4 2" xfId="2946"/>
    <cellStyle name="Normal 10 2 10 16 4 3" xfId="2947"/>
    <cellStyle name="Normal 10 2 10 16 4 4" xfId="2948"/>
    <cellStyle name="Normal 10 2 10 16 4 5" xfId="2949"/>
    <cellStyle name="Normal 10 2 10 16 4 6" xfId="2950"/>
    <cellStyle name="Normal 10 2 10 16 4 7" xfId="2951"/>
    <cellStyle name="Normal 10 2 10 16 4 8" xfId="2952"/>
    <cellStyle name="Normal 10 2 10 16 4 9" xfId="2953"/>
    <cellStyle name="Normal 10 2 10 16 5" xfId="2954"/>
    <cellStyle name="Normal 10 2 10 16 5 10" xfId="2955"/>
    <cellStyle name="Normal 10 2 10 16 5 2" xfId="2956"/>
    <cellStyle name="Normal 10 2 10 16 5 3" xfId="2957"/>
    <cellStyle name="Normal 10 2 10 16 5 4" xfId="2958"/>
    <cellStyle name="Normal 10 2 10 16 5 5" xfId="2959"/>
    <cellStyle name="Normal 10 2 10 16 5 6" xfId="2960"/>
    <cellStyle name="Normal 10 2 10 16 5 7" xfId="2961"/>
    <cellStyle name="Normal 10 2 10 16 5 8" xfId="2962"/>
    <cellStyle name="Normal 10 2 10 16 5 9" xfId="2963"/>
    <cellStyle name="Normal 10 2 10 16 6" xfId="2964"/>
    <cellStyle name="Normal 10 2 10 16 7" xfId="2965"/>
    <cellStyle name="Normal 10 2 10 16 8" xfId="2966"/>
    <cellStyle name="Normal 10 2 10 16 9" xfId="2967"/>
    <cellStyle name="Normal 10 2 10 17" xfId="2968"/>
    <cellStyle name="Normal 10 2 10 17 10" xfId="2969"/>
    <cellStyle name="Normal 10 2 10 17 11" xfId="2970"/>
    <cellStyle name="Normal 10 2 10 17 12" xfId="2971"/>
    <cellStyle name="Normal 10 2 10 17 13" xfId="2972"/>
    <cellStyle name="Normal 10 2 10 17 14" xfId="2973"/>
    <cellStyle name="Normal 10 2 10 17 2" xfId="2974"/>
    <cellStyle name="Normal 10 2 10 17 2 10" xfId="2975"/>
    <cellStyle name="Normal 10 2 10 17 2 2" xfId="2976"/>
    <cellStyle name="Normal 10 2 10 17 2 3" xfId="2977"/>
    <cellStyle name="Normal 10 2 10 17 2 4" xfId="2978"/>
    <cellStyle name="Normal 10 2 10 17 2 5" xfId="2979"/>
    <cellStyle name="Normal 10 2 10 17 2 6" xfId="2980"/>
    <cellStyle name="Normal 10 2 10 17 2 7" xfId="2981"/>
    <cellStyle name="Normal 10 2 10 17 2 8" xfId="2982"/>
    <cellStyle name="Normal 10 2 10 17 2 9" xfId="2983"/>
    <cellStyle name="Normal 10 2 10 17 3" xfId="2984"/>
    <cellStyle name="Normal 10 2 10 17 3 10" xfId="2985"/>
    <cellStyle name="Normal 10 2 10 17 3 2" xfId="2986"/>
    <cellStyle name="Normal 10 2 10 17 3 3" xfId="2987"/>
    <cellStyle name="Normal 10 2 10 17 3 4" xfId="2988"/>
    <cellStyle name="Normal 10 2 10 17 3 5" xfId="2989"/>
    <cellStyle name="Normal 10 2 10 17 3 6" xfId="2990"/>
    <cellStyle name="Normal 10 2 10 17 3 7" xfId="2991"/>
    <cellStyle name="Normal 10 2 10 17 3 8" xfId="2992"/>
    <cellStyle name="Normal 10 2 10 17 3 9" xfId="2993"/>
    <cellStyle name="Normal 10 2 10 17 4" xfId="2994"/>
    <cellStyle name="Normal 10 2 10 17 4 10" xfId="2995"/>
    <cellStyle name="Normal 10 2 10 17 4 2" xfId="2996"/>
    <cellStyle name="Normal 10 2 10 17 4 3" xfId="2997"/>
    <cellStyle name="Normal 10 2 10 17 4 4" xfId="2998"/>
    <cellStyle name="Normal 10 2 10 17 4 5" xfId="2999"/>
    <cellStyle name="Normal 10 2 10 17 4 6" xfId="3000"/>
    <cellStyle name="Normal 10 2 10 17 4 7" xfId="3001"/>
    <cellStyle name="Normal 10 2 10 17 4 8" xfId="3002"/>
    <cellStyle name="Normal 10 2 10 17 4 9" xfId="3003"/>
    <cellStyle name="Normal 10 2 10 17 5" xfId="3004"/>
    <cellStyle name="Normal 10 2 10 17 5 10" xfId="3005"/>
    <cellStyle name="Normal 10 2 10 17 5 2" xfId="3006"/>
    <cellStyle name="Normal 10 2 10 17 5 3" xfId="3007"/>
    <cellStyle name="Normal 10 2 10 17 5 4" xfId="3008"/>
    <cellStyle name="Normal 10 2 10 17 5 5" xfId="3009"/>
    <cellStyle name="Normal 10 2 10 17 5 6" xfId="3010"/>
    <cellStyle name="Normal 10 2 10 17 5 7" xfId="3011"/>
    <cellStyle name="Normal 10 2 10 17 5 8" xfId="3012"/>
    <cellStyle name="Normal 10 2 10 17 5 9" xfId="3013"/>
    <cellStyle name="Normal 10 2 10 17 6" xfId="3014"/>
    <cellStyle name="Normal 10 2 10 17 7" xfId="3015"/>
    <cellStyle name="Normal 10 2 10 17 8" xfId="3016"/>
    <cellStyle name="Normal 10 2 10 17 9" xfId="3017"/>
    <cellStyle name="Normal 10 2 10 18" xfId="3018"/>
    <cellStyle name="Normal 10 2 10 18 10" xfId="3019"/>
    <cellStyle name="Normal 10 2 10 18 11" xfId="3020"/>
    <cellStyle name="Normal 10 2 10 18 12" xfId="3021"/>
    <cellStyle name="Normal 10 2 10 18 13" xfId="3022"/>
    <cellStyle name="Normal 10 2 10 18 14" xfId="3023"/>
    <cellStyle name="Normal 10 2 10 18 2" xfId="3024"/>
    <cellStyle name="Normal 10 2 10 18 2 10" xfId="3025"/>
    <cellStyle name="Normal 10 2 10 18 2 2" xfId="3026"/>
    <cellStyle name="Normal 10 2 10 18 2 3" xfId="3027"/>
    <cellStyle name="Normal 10 2 10 18 2 4" xfId="3028"/>
    <cellStyle name="Normal 10 2 10 18 2 5" xfId="3029"/>
    <cellStyle name="Normal 10 2 10 18 2 6" xfId="3030"/>
    <cellStyle name="Normal 10 2 10 18 2 7" xfId="3031"/>
    <cellStyle name="Normal 10 2 10 18 2 8" xfId="3032"/>
    <cellStyle name="Normal 10 2 10 18 2 9" xfId="3033"/>
    <cellStyle name="Normal 10 2 10 18 3" xfId="3034"/>
    <cellStyle name="Normal 10 2 10 18 3 10" xfId="3035"/>
    <cellStyle name="Normal 10 2 10 18 3 2" xfId="3036"/>
    <cellStyle name="Normal 10 2 10 18 3 3" xfId="3037"/>
    <cellStyle name="Normal 10 2 10 18 3 4" xfId="3038"/>
    <cellStyle name="Normal 10 2 10 18 3 5" xfId="3039"/>
    <cellStyle name="Normal 10 2 10 18 3 6" xfId="3040"/>
    <cellStyle name="Normal 10 2 10 18 3 7" xfId="3041"/>
    <cellStyle name="Normal 10 2 10 18 3 8" xfId="3042"/>
    <cellStyle name="Normal 10 2 10 18 3 9" xfId="3043"/>
    <cellStyle name="Normal 10 2 10 18 4" xfId="3044"/>
    <cellStyle name="Normal 10 2 10 18 4 10" xfId="3045"/>
    <cellStyle name="Normal 10 2 10 18 4 2" xfId="3046"/>
    <cellStyle name="Normal 10 2 10 18 4 3" xfId="3047"/>
    <cellStyle name="Normal 10 2 10 18 4 4" xfId="3048"/>
    <cellStyle name="Normal 10 2 10 18 4 5" xfId="3049"/>
    <cellStyle name="Normal 10 2 10 18 4 6" xfId="3050"/>
    <cellStyle name="Normal 10 2 10 18 4 7" xfId="3051"/>
    <cellStyle name="Normal 10 2 10 18 4 8" xfId="3052"/>
    <cellStyle name="Normal 10 2 10 18 4 9" xfId="3053"/>
    <cellStyle name="Normal 10 2 10 18 5" xfId="3054"/>
    <cellStyle name="Normal 10 2 10 18 5 10" xfId="3055"/>
    <cellStyle name="Normal 10 2 10 18 5 2" xfId="3056"/>
    <cellStyle name="Normal 10 2 10 18 5 3" xfId="3057"/>
    <cellStyle name="Normal 10 2 10 18 5 4" xfId="3058"/>
    <cellStyle name="Normal 10 2 10 18 5 5" xfId="3059"/>
    <cellStyle name="Normal 10 2 10 18 5 6" xfId="3060"/>
    <cellStyle name="Normal 10 2 10 18 5 7" xfId="3061"/>
    <cellStyle name="Normal 10 2 10 18 5 8" xfId="3062"/>
    <cellStyle name="Normal 10 2 10 18 5 9" xfId="3063"/>
    <cellStyle name="Normal 10 2 10 18 6" xfId="3064"/>
    <cellStyle name="Normal 10 2 10 18 7" xfId="3065"/>
    <cellStyle name="Normal 10 2 10 18 8" xfId="3066"/>
    <cellStyle name="Normal 10 2 10 18 9" xfId="3067"/>
    <cellStyle name="Normal 10 2 10 19" xfId="3068"/>
    <cellStyle name="Normal 10 2 10 19 10" xfId="3069"/>
    <cellStyle name="Normal 10 2 10 19 11" xfId="3070"/>
    <cellStyle name="Normal 10 2 10 19 12" xfId="3071"/>
    <cellStyle name="Normal 10 2 10 19 13" xfId="3072"/>
    <cellStyle name="Normal 10 2 10 19 14" xfId="3073"/>
    <cellStyle name="Normal 10 2 10 19 2" xfId="3074"/>
    <cellStyle name="Normal 10 2 10 19 2 10" xfId="3075"/>
    <cellStyle name="Normal 10 2 10 19 2 2" xfId="3076"/>
    <cellStyle name="Normal 10 2 10 19 2 3" xfId="3077"/>
    <cellStyle name="Normal 10 2 10 19 2 4" xfId="3078"/>
    <cellStyle name="Normal 10 2 10 19 2 5" xfId="3079"/>
    <cellStyle name="Normal 10 2 10 19 2 6" xfId="3080"/>
    <cellStyle name="Normal 10 2 10 19 2 7" xfId="3081"/>
    <cellStyle name="Normal 10 2 10 19 2 8" xfId="3082"/>
    <cellStyle name="Normal 10 2 10 19 2 9" xfId="3083"/>
    <cellStyle name="Normal 10 2 10 19 3" xfId="3084"/>
    <cellStyle name="Normal 10 2 10 19 3 10" xfId="3085"/>
    <cellStyle name="Normal 10 2 10 19 3 2" xfId="3086"/>
    <cellStyle name="Normal 10 2 10 19 3 3" xfId="3087"/>
    <cellStyle name="Normal 10 2 10 19 3 4" xfId="3088"/>
    <cellStyle name="Normal 10 2 10 19 3 5" xfId="3089"/>
    <cellStyle name="Normal 10 2 10 19 3 6" xfId="3090"/>
    <cellStyle name="Normal 10 2 10 19 3 7" xfId="3091"/>
    <cellStyle name="Normal 10 2 10 19 3 8" xfId="3092"/>
    <cellStyle name="Normal 10 2 10 19 3 9" xfId="3093"/>
    <cellStyle name="Normal 10 2 10 19 4" xfId="3094"/>
    <cellStyle name="Normal 10 2 10 19 4 10" xfId="3095"/>
    <cellStyle name="Normal 10 2 10 19 4 2" xfId="3096"/>
    <cellStyle name="Normal 10 2 10 19 4 3" xfId="3097"/>
    <cellStyle name="Normal 10 2 10 19 4 4" xfId="3098"/>
    <cellStyle name="Normal 10 2 10 19 4 5" xfId="3099"/>
    <cellStyle name="Normal 10 2 10 19 4 6" xfId="3100"/>
    <cellStyle name="Normal 10 2 10 19 4 7" xfId="3101"/>
    <cellStyle name="Normal 10 2 10 19 4 8" xfId="3102"/>
    <cellStyle name="Normal 10 2 10 19 4 9" xfId="3103"/>
    <cellStyle name="Normal 10 2 10 19 5" xfId="3104"/>
    <cellStyle name="Normal 10 2 10 19 5 10" xfId="3105"/>
    <cellStyle name="Normal 10 2 10 19 5 2" xfId="3106"/>
    <cellStyle name="Normal 10 2 10 19 5 3" xfId="3107"/>
    <cellStyle name="Normal 10 2 10 19 5 4" xfId="3108"/>
    <cellStyle name="Normal 10 2 10 19 5 5" xfId="3109"/>
    <cellStyle name="Normal 10 2 10 19 5 6" xfId="3110"/>
    <cellStyle name="Normal 10 2 10 19 5 7" xfId="3111"/>
    <cellStyle name="Normal 10 2 10 19 5 8" xfId="3112"/>
    <cellStyle name="Normal 10 2 10 19 5 9" xfId="3113"/>
    <cellStyle name="Normal 10 2 10 19 6" xfId="3114"/>
    <cellStyle name="Normal 10 2 10 19 7" xfId="3115"/>
    <cellStyle name="Normal 10 2 10 19 8" xfId="3116"/>
    <cellStyle name="Normal 10 2 10 19 9" xfId="3117"/>
    <cellStyle name="Normal 10 2 10 2" xfId="3118"/>
    <cellStyle name="Normal 10 2 10 2 10" xfId="3119"/>
    <cellStyle name="Normal 10 2 10 2 10 10" xfId="3120"/>
    <cellStyle name="Normal 10 2 10 2 10 11" xfId="3121"/>
    <cellStyle name="Normal 10 2 10 2 10 12" xfId="3122"/>
    <cellStyle name="Normal 10 2 10 2 10 13" xfId="3123"/>
    <cellStyle name="Normal 10 2 10 2 10 14" xfId="3124"/>
    <cellStyle name="Normal 10 2 10 2 10 2" xfId="3125"/>
    <cellStyle name="Normal 10 2 10 2 10 2 10" xfId="3126"/>
    <cellStyle name="Normal 10 2 10 2 10 2 2" xfId="3127"/>
    <cellStyle name="Normal 10 2 10 2 10 2 3" xfId="3128"/>
    <cellStyle name="Normal 10 2 10 2 10 2 4" xfId="3129"/>
    <cellStyle name="Normal 10 2 10 2 10 2 5" xfId="3130"/>
    <cellStyle name="Normal 10 2 10 2 10 2 6" xfId="3131"/>
    <cellStyle name="Normal 10 2 10 2 10 2 7" xfId="3132"/>
    <cellStyle name="Normal 10 2 10 2 10 2 8" xfId="3133"/>
    <cellStyle name="Normal 10 2 10 2 10 2 9" xfId="3134"/>
    <cellStyle name="Normal 10 2 10 2 10 3" xfId="3135"/>
    <cellStyle name="Normal 10 2 10 2 10 3 10" xfId="3136"/>
    <cellStyle name="Normal 10 2 10 2 10 3 2" xfId="3137"/>
    <cellStyle name="Normal 10 2 10 2 10 3 3" xfId="3138"/>
    <cellStyle name="Normal 10 2 10 2 10 3 4" xfId="3139"/>
    <cellStyle name="Normal 10 2 10 2 10 3 5" xfId="3140"/>
    <cellStyle name="Normal 10 2 10 2 10 3 6" xfId="3141"/>
    <cellStyle name="Normal 10 2 10 2 10 3 7" xfId="3142"/>
    <cellStyle name="Normal 10 2 10 2 10 3 8" xfId="3143"/>
    <cellStyle name="Normal 10 2 10 2 10 3 9" xfId="3144"/>
    <cellStyle name="Normal 10 2 10 2 10 4" xfId="3145"/>
    <cellStyle name="Normal 10 2 10 2 10 4 10" xfId="3146"/>
    <cellStyle name="Normal 10 2 10 2 10 4 2" xfId="3147"/>
    <cellStyle name="Normal 10 2 10 2 10 4 3" xfId="3148"/>
    <cellStyle name="Normal 10 2 10 2 10 4 4" xfId="3149"/>
    <cellStyle name="Normal 10 2 10 2 10 4 5" xfId="3150"/>
    <cellStyle name="Normal 10 2 10 2 10 4 6" xfId="3151"/>
    <cellStyle name="Normal 10 2 10 2 10 4 7" xfId="3152"/>
    <cellStyle name="Normal 10 2 10 2 10 4 8" xfId="3153"/>
    <cellStyle name="Normal 10 2 10 2 10 4 9" xfId="3154"/>
    <cellStyle name="Normal 10 2 10 2 10 5" xfId="3155"/>
    <cellStyle name="Normal 10 2 10 2 10 5 10" xfId="3156"/>
    <cellStyle name="Normal 10 2 10 2 10 5 2" xfId="3157"/>
    <cellStyle name="Normal 10 2 10 2 10 5 3" xfId="3158"/>
    <cellStyle name="Normal 10 2 10 2 10 5 4" xfId="3159"/>
    <cellStyle name="Normal 10 2 10 2 10 5 5" xfId="3160"/>
    <cellStyle name="Normal 10 2 10 2 10 5 6" xfId="3161"/>
    <cellStyle name="Normal 10 2 10 2 10 5 7" xfId="3162"/>
    <cellStyle name="Normal 10 2 10 2 10 5 8" xfId="3163"/>
    <cellStyle name="Normal 10 2 10 2 10 5 9" xfId="3164"/>
    <cellStyle name="Normal 10 2 10 2 10 6" xfId="3165"/>
    <cellStyle name="Normal 10 2 10 2 10 7" xfId="3166"/>
    <cellStyle name="Normal 10 2 10 2 10 8" xfId="3167"/>
    <cellStyle name="Normal 10 2 10 2 10 9" xfId="3168"/>
    <cellStyle name="Normal 10 2 10 2 11" xfId="3169"/>
    <cellStyle name="Normal 10 2 10 2 11 10" xfId="3170"/>
    <cellStyle name="Normal 10 2 10 2 11 11" xfId="3171"/>
    <cellStyle name="Normal 10 2 10 2 11 12" xfId="3172"/>
    <cellStyle name="Normal 10 2 10 2 11 13" xfId="3173"/>
    <cellStyle name="Normal 10 2 10 2 11 14" xfId="3174"/>
    <cellStyle name="Normal 10 2 10 2 11 2" xfId="3175"/>
    <cellStyle name="Normal 10 2 10 2 11 2 10" xfId="3176"/>
    <cellStyle name="Normal 10 2 10 2 11 2 2" xfId="3177"/>
    <cellStyle name="Normal 10 2 10 2 11 2 3" xfId="3178"/>
    <cellStyle name="Normal 10 2 10 2 11 2 4" xfId="3179"/>
    <cellStyle name="Normal 10 2 10 2 11 2 5" xfId="3180"/>
    <cellStyle name="Normal 10 2 10 2 11 2 6" xfId="3181"/>
    <cellStyle name="Normal 10 2 10 2 11 2 7" xfId="3182"/>
    <cellStyle name="Normal 10 2 10 2 11 2 8" xfId="3183"/>
    <cellStyle name="Normal 10 2 10 2 11 2 9" xfId="3184"/>
    <cellStyle name="Normal 10 2 10 2 11 3" xfId="3185"/>
    <cellStyle name="Normal 10 2 10 2 11 3 10" xfId="3186"/>
    <cellStyle name="Normal 10 2 10 2 11 3 2" xfId="3187"/>
    <cellStyle name="Normal 10 2 10 2 11 3 3" xfId="3188"/>
    <cellStyle name="Normal 10 2 10 2 11 3 4" xfId="3189"/>
    <cellStyle name="Normal 10 2 10 2 11 3 5" xfId="3190"/>
    <cellStyle name="Normal 10 2 10 2 11 3 6" xfId="3191"/>
    <cellStyle name="Normal 10 2 10 2 11 3 7" xfId="3192"/>
    <cellStyle name="Normal 10 2 10 2 11 3 8" xfId="3193"/>
    <cellStyle name="Normal 10 2 10 2 11 3 9" xfId="3194"/>
    <cellStyle name="Normal 10 2 10 2 11 4" xfId="3195"/>
    <cellStyle name="Normal 10 2 10 2 11 4 10" xfId="3196"/>
    <cellStyle name="Normal 10 2 10 2 11 4 2" xfId="3197"/>
    <cellStyle name="Normal 10 2 10 2 11 4 3" xfId="3198"/>
    <cellStyle name="Normal 10 2 10 2 11 4 4" xfId="3199"/>
    <cellStyle name="Normal 10 2 10 2 11 4 5" xfId="3200"/>
    <cellStyle name="Normal 10 2 10 2 11 4 6" xfId="3201"/>
    <cellStyle name="Normal 10 2 10 2 11 4 7" xfId="3202"/>
    <cellStyle name="Normal 10 2 10 2 11 4 8" xfId="3203"/>
    <cellStyle name="Normal 10 2 10 2 11 4 9" xfId="3204"/>
    <cellStyle name="Normal 10 2 10 2 11 5" xfId="3205"/>
    <cellStyle name="Normal 10 2 10 2 11 5 10" xfId="3206"/>
    <cellStyle name="Normal 10 2 10 2 11 5 2" xfId="3207"/>
    <cellStyle name="Normal 10 2 10 2 11 5 3" xfId="3208"/>
    <cellStyle name="Normal 10 2 10 2 11 5 4" xfId="3209"/>
    <cellStyle name="Normal 10 2 10 2 11 5 5" xfId="3210"/>
    <cellStyle name="Normal 10 2 10 2 11 5 6" xfId="3211"/>
    <cellStyle name="Normal 10 2 10 2 11 5 7" xfId="3212"/>
    <cellStyle name="Normal 10 2 10 2 11 5 8" xfId="3213"/>
    <cellStyle name="Normal 10 2 10 2 11 5 9" xfId="3214"/>
    <cellStyle name="Normal 10 2 10 2 11 6" xfId="3215"/>
    <cellStyle name="Normal 10 2 10 2 11 7" xfId="3216"/>
    <cellStyle name="Normal 10 2 10 2 11 8" xfId="3217"/>
    <cellStyle name="Normal 10 2 10 2 11 9" xfId="3218"/>
    <cellStyle name="Normal 10 2 10 2 12" xfId="3219"/>
    <cellStyle name="Normal 10 2 10 2 12 10" xfId="3220"/>
    <cellStyle name="Normal 10 2 10 2 12 11" xfId="3221"/>
    <cellStyle name="Normal 10 2 10 2 12 12" xfId="3222"/>
    <cellStyle name="Normal 10 2 10 2 12 13" xfId="3223"/>
    <cellStyle name="Normal 10 2 10 2 12 14" xfId="3224"/>
    <cellStyle name="Normal 10 2 10 2 12 2" xfId="3225"/>
    <cellStyle name="Normal 10 2 10 2 12 2 10" xfId="3226"/>
    <cellStyle name="Normal 10 2 10 2 12 2 2" xfId="3227"/>
    <cellStyle name="Normal 10 2 10 2 12 2 3" xfId="3228"/>
    <cellStyle name="Normal 10 2 10 2 12 2 4" xfId="3229"/>
    <cellStyle name="Normal 10 2 10 2 12 2 5" xfId="3230"/>
    <cellStyle name="Normal 10 2 10 2 12 2 6" xfId="3231"/>
    <cellStyle name="Normal 10 2 10 2 12 2 7" xfId="3232"/>
    <cellStyle name="Normal 10 2 10 2 12 2 8" xfId="3233"/>
    <cellStyle name="Normal 10 2 10 2 12 2 9" xfId="3234"/>
    <cellStyle name="Normal 10 2 10 2 12 3" xfId="3235"/>
    <cellStyle name="Normal 10 2 10 2 12 3 10" xfId="3236"/>
    <cellStyle name="Normal 10 2 10 2 12 3 2" xfId="3237"/>
    <cellStyle name="Normal 10 2 10 2 12 3 3" xfId="3238"/>
    <cellStyle name="Normal 10 2 10 2 12 3 4" xfId="3239"/>
    <cellStyle name="Normal 10 2 10 2 12 3 5" xfId="3240"/>
    <cellStyle name="Normal 10 2 10 2 12 3 6" xfId="3241"/>
    <cellStyle name="Normal 10 2 10 2 12 3 7" xfId="3242"/>
    <cellStyle name="Normal 10 2 10 2 12 3 8" xfId="3243"/>
    <cellStyle name="Normal 10 2 10 2 12 3 9" xfId="3244"/>
    <cellStyle name="Normal 10 2 10 2 12 4" xfId="3245"/>
    <cellStyle name="Normal 10 2 10 2 12 4 10" xfId="3246"/>
    <cellStyle name="Normal 10 2 10 2 12 4 2" xfId="3247"/>
    <cellStyle name="Normal 10 2 10 2 12 4 3" xfId="3248"/>
    <cellStyle name="Normal 10 2 10 2 12 4 4" xfId="3249"/>
    <cellStyle name="Normal 10 2 10 2 12 4 5" xfId="3250"/>
    <cellStyle name="Normal 10 2 10 2 12 4 6" xfId="3251"/>
    <cellStyle name="Normal 10 2 10 2 12 4 7" xfId="3252"/>
    <cellStyle name="Normal 10 2 10 2 12 4 8" xfId="3253"/>
    <cellStyle name="Normal 10 2 10 2 12 4 9" xfId="3254"/>
    <cellStyle name="Normal 10 2 10 2 12 5" xfId="3255"/>
    <cellStyle name="Normal 10 2 10 2 12 5 10" xfId="3256"/>
    <cellStyle name="Normal 10 2 10 2 12 5 2" xfId="3257"/>
    <cellStyle name="Normal 10 2 10 2 12 5 3" xfId="3258"/>
    <cellStyle name="Normal 10 2 10 2 12 5 4" xfId="3259"/>
    <cellStyle name="Normal 10 2 10 2 12 5 5" xfId="3260"/>
    <cellStyle name="Normal 10 2 10 2 12 5 6" xfId="3261"/>
    <cellStyle name="Normal 10 2 10 2 12 5 7" xfId="3262"/>
    <cellStyle name="Normal 10 2 10 2 12 5 8" xfId="3263"/>
    <cellStyle name="Normal 10 2 10 2 12 5 9" xfId="3264"/>
    <cellStyle name="Normal 10 2 10 2 12 6" xfId="3265"/>
    <cellStyle name="Normal 10 2 10 2 12 7" xfId="3266"/>
    <cellStyle name="Normal 10 2 10 2 12 8" xfId="3267"/>
    <cellStyle name="Normal 10 2 10 2 12 9" xfId="3268"/>
    <cellStyle name="Normal 10 2 10 2 13" xfId="3269"/>
    <cellStyle name="Normal 10 2 10 2 13 10" xfId="3270"/>
    <cellStyle name="Normal 10 2 10 2 13 11" xfId="3271"/>
    <cellStyle name="Normal 10 2 10 2 13 12" xfId="3272"/>
    <cellStyle name="Normal 10 2 10 2 13 13" xfId="3273"/>
    <cellStyle name="Normal 10 2 10 2 13 14" xfId="3274"/>
    <cellStyle name="Normal 10 2 10 2 13 2" xfId="3275"/>
    <cellStyle name="Normal 10 2 10 2 13 2 10" xfId="3276"/>
    <cellStyle name="Normal 10 2 10 2 13 2 2" xfId="3277"/>
    <cellStyle name="Normal 10 2 10 2 13 2 3" xfId="3278"/>
    <cellStyle name="Normal 10 2 10 2 13 2 4" xfId="3279"/>
    <cellStyle name="Normal 10 2 10 2 13 2 5" xfId="3280"/>
    <cellStyle name="Normal 10 2 10 2 13 2 6" xfId="3281"/>
    <cellStyle name="Normal 10 2 10 2 13 2 7" xfId="3282"/>
    <cellStyle name="Normal 10 2 10 2 13 2 8" xfId="3283"/>
    <cellStyle name="Normal 10 2 10 2 13 2 9" xfId="3284"/>
    <cellStyle name="Normal 10 2 10 2 13 3" xfId="3285"/>
    <cellStyle name="Normal 10 2 10 2 13 3 10" xfId="3286"/>
    <cellStyle name="Normal 10 2 10 2 13 3 2" xfId="3287"/>
    <cellStyle name="Normal 10 2 10 2 13 3 3" xfId="3288"/>
    <cellStyle name="Normal 10 2 10 2 13 3 4" xfId="3289"/>
    <cellStyle name="Normal 10 2 10 2 13 3 5" xfId="3290"/>
    <cellStyle name="Normal 10 2 10 2 13 3 6" xfId="3291"/>
    <cellStyle name="Normal 10 2 10 2 13 3 7" xfId="3292"/>
    <cellStyle name="Normal 10 2 10 2 13 3 8" xfId="3293"/>
    <cellStyle name="Normal 10 2 10 2 13 3 9" xfId="3294"/>
    <cellStyle name="Normal 10 2 10 2 13 4" xfId="3295"/>
    <cellStyle name="Normal 10 2 10 2 13 4 10" xfId="3296"/>
    <cellStyle name="Normal 10 2 10 2 13 4 2" xfId="3297"/>
    <cellStyle name="Normal 10 2 10 2 13 4 3" xfId="3298"/>
    <cellStyle name="Normal 10 2 10 2 13 4 4" xfId="3299"/>
    <cellStyle name="Normal 10 2 10 2 13 4 5" xfId="3300"/>
    <cellStyle name="Normal 10 2 10 2 13 4 6" xfId="3301"/>
    <cellStyle name="Normal 10 2 10 2 13 4 7" xfId="3302"/>
    <cellStyle name="Normal 10 2 10 2 13 4 8" xfId="3303"/>
    <cellStyle name="Normal 10 2 10 2 13 4 9" xfId="3304"/>
    <cellStyle name="Normal 10 2 10 2 13 5" xfId="3305"/>
    <cellStyle name="Normal 10 2 10 2 13 5 10" xfId="3306"/>
    <cellStyle name="Normal 10 2 10 2 13 5 2" xfId="3307"/>
    <cellStyle name="Normal 10 2 10 2 13 5 3" xfId="3308"/>
    <cellStyle name="Normal 10 2 10 2 13 5 4" xfId="3309"/>
    <cellStyle name="Normal 10 2 10 2 13 5 5" xfId="3310"/>
    <cellStyle name="Normal 10 2 10 2 13 5 6" xfId="3311"/>
    <cellStyle name="Normal 10 2 10 2 13 5 7" xfId="3312"/>
    <cellStyle name="Normal 10 2 10 2 13 5 8" xfId="3313"/>
    <cellStyle name="Normal 10 2 10 2 13 5 9" xfId="3314"/>
    <cellStyle name="Normal 10 2 10 2 13 6" xfId="3315"/>
    <cellStyle name="Normal 10 2 10 2 13 7" xfId="3316"/>
    <cellStyle name="Normal 10 2 10 2 13 8" xfId="3317"/>
    <cellStyle name="Normal 10 2 10 2 13 9" xfId="3318"/>
    <cellStyle name="Normal 10 2 10 2 14" xfId="3319"/>
    <cellStyle name="Normal 10 2 10 2 14 10" xfId="3320"/>
    <cellStyle name="Normal 10 2 10 2 14 11" xfId="3321"/>
    <cellStyle name="Normal 10 2 10 2 14 12" xfId="3322"/>
    <cellStyle name="Normal 10 2 10 2 14 13" xfId="3323"/>
    <cellStyle name="Normal 10 2 10 2 14 14" xfId="3324"/>
    <cellStyle name="Normal 10 2 10 2 14 2" xfId="3325"/>
    <cellStyle name="Normal 10 2 10 2 14 2 10" xfId="3326"/>
    <cellStyle name="Normal 10 2 10 2 14 2 2" xfId="3327"/>
    <cellStyle name="Normal 10 2 10 2 14 2 3" xfId="3328"/>
    <cellStyle name="Normal 10 2 10 2 14 2 4" xfId="3329"/>
    <cellStyle name="Normal 10 2 10 2 14 2 5" xfId="3330"/>
    <cellStyle name="Normal 10 2 10 2 14 2 6" xfId="3331"/>
    <cellStyle name="Normal 10 2 10 2 14 2 7" xfId="3332"/>
    <cellStyle name="Normal 10 2 10 2 14 2 8" xfId="3333"/>
    <cellStyle name="Normal 10 2 10 2 14 2 9" xfId="3334"/>
    <cellStyle name="Normal 10 2 10 2 14 3" xfId="3335"/>
    <cellStyle name="Normal 10 2 10 2 14 3 10" xfId="3336"/>
    <cellStyle name="Normal 10 2 10 2 14 3 2" xfId="3337"/>
    <cellStyle name="Normal 10 2 10 2 14 3 3" xfId="3338"/>
    <cellStyle name="Normal 10 2 10 2 14 3 4" xfId="3339"/>
    <cellStyle name="Normal 10 2 10 2 14 3 5" xfId="3340"/>
    <cellStyle name="Normal 10 2 10 2 14 3 6" xfId="3341"/>
    <cellStyle name="Normal 10 2 10 2 14 3 7" xfId="3342"/>
    <cellStyle name="Normal 10 2 10 2 14 3 8" xfId="3343"/>
    <cellStyle name="Normal 10 2 10 2 14 3 9" xfId="3344"/>
    <cellStyle name="Normal 10 2 10 2 14 4" xfId="3345"/>
    <cellStyle name="Normal 10 2 10 2 14 4 10" xfId="3346"/>
    <cellStyle name="Normal 10 2 10 2 14 4 2" xfId="3347"/>
    <cellStyle name="Normal 10 2 10 2 14 4 3" xfId="3348"/>
    <cellStyle name="Normal 10 2 10 2 14 4 4" xfId="3349"/>
    <cellStyle name="Normal 10 2 10 2 14 4 5" xfId="3350"/>
    <cellStyle name="Normal 10 2 10 2 14 4 6" xfId="3351"/>
    <cellStyle name="Normal 10 2 10 2 14 4 7" xfId="3352"/>
    <cellStyle name="Normal 10 2 10 2 14 4 8" xfId="3353"/>
    <cellStyle name="Normal 10 2 10 2 14 4 9" xfId="3354"/>
    <cellStyle name="Normal 10 2 10 2 14 5" xfId="3355"/>
    <cellStyle name="Normal 10 2 10 2 14 5 10" xfId="3356"/>
    <cellStyle name="Normal 10 2 10 2 14 5 2" xfId="3357"/>
    <cellStyle name="Normal 10 2 10 2 14 5 3" xfId="3358"/>
    <cellStyle name="Normal 10 2 10 2 14 5 4" xfId="3359"/>
    <cellStyle name="Normal 10 2 10 2 14 5 5" xfId="3360"/>
    <cellStyle name="Normal 10 2 10 2 14 5 6" xfId="3361"/>
    <cellStyle name="Normal 10 2 10 2 14 5 7" xfId="3362"/>
    <cellStyle name="Normal 10 2 10 2 14 5 8" xfId="3363"/>
    <cellStyle name="Normal 10 2 10 2 14 5 9" xfId="3364"/>
    <cellStyle name="Normal 10 2 10 2 14 6" xfId="3365"/>
    <cellStyle name="Normal 10 2 10 2 14 7" xfId="3366"/>
    <cellStyle name="Normal 10 2 10 2 14 8" xfId="3367"/>
    <cellStyle name="Normal 10 2 10 2 14 9" xfId="3368"/>
    <cellStyle name="Normal 10 2 10 2 15" xfId="3369"/>
    <cellStyle name="Normal 10 2 10 2 15 10" xfId="3370"/>
    <cellStyle name="Normal 10 2 10 2 15 11" xfId="3371"/>
    <cellStyle name="Normal 10 2 10 2 15 12" xfId="3372"/>
    <cellStyle name="Normal 10 2 10 2 15 13" xfId="3373"/>
    <cellStyle name="Normal 10 2 10 2 15 14" xfId="3374"/>
    <cellStyle name="Normal 10 2 10 2 15 2" xfId="3375"/>
    <cellStyle name="Normal 10 2 10 2 15 2 10" xfId="3376"/>
    <cellStyle name="Normal 10 2 10 2 15 2 2" xfId="3377"/>
    <cellStyle name="Normal 10 2 10 2 15 2 3" xfId="3378"/>
    <cellStyle name="Normal 10 2 10 2 15 2 4" xfId="3379"/>
    <cellStyle name="Normal 10 2 10 2 15 2 5" xfId="3380"/>
    <cellStyle name="Normal 10 2 10 2 15 2 6" xfId="3381"/>
    <cellStyle name="Normal 10 2 10 2 15 2 7" xfId="3382"/>
    <cellStyle name="Normal 10 2 10 2 15 2 8" xfId="3383"/>
    <cellStyle name="Normal 10 2 10 2 15 2 9" xfId="3384"/>
    <cellStyle name="Normal 10 2 10 2 15 3" xfId="3385"/>
    <cellStyle name="Normal 10 2 10 2 15 3 10" xfId="3386"/>
    <cellStyle name="Normal 10 2 10 2 15 3 2" xfId="3387"/>
    <cellStyle name="Normal 10 2 10 2 15 3 3" xfId="3388"/>
    <cellStyle name="Normal 10 2 10 2 15 3 4" xfId="3389"/>
    <cellStyle name="Normal 10 2 10 2 15 3 5" xfId="3390"/>
    <cellStyle name="Normal 10 2 10 2 15 3 6" xfId="3391"/>
    <cellStyle name="Normal 10 2 10 2 15 3 7" xfId="3392"/>
    <cellStyle name="Normal 10 2 10 2 15 3 8" xfId="3393"/>
    <cellStyle name="Normal 10 2 10 2 15 3 9" xfId="3394"/>
    <cellStyle name="Normal 10 2 10 2 15 4" xfId="3395"/>
    <cellStyle name="Normal 10 2 10 2 15 4 10" xfId="3396"/>
    <cellStyle name="Normal 10 2 10 2 15 4 2" xfId="3397"/>
    <cellStyle name="Normal 10 2 10 2 15 4 3" xfId="3398"/>
    <cellStyle name="Normal 10 2 10 2 15 4 4" xfId="3399"/>
    <cellStyle name="Normal 10 2 10 2 15 4 5" xfId="3400"/>
    <cellStyle name="Normal 10 2 10 2 15 4 6" xfId="3401"/>
    <cellStyle name="Normal 10 2 10 2 15 4 7" xfId="3402"/>
    <cellStyle name="Normal 10 2 10 2 15 4 8" xfId="3403"/>
    <cellStyle name="Normal 10 2 10 2 15 4 9" xfId="3404"/>
    <cellStyle name="Normal 10 2 10 2 15 5" xfId="3405"/>
    <cellStyle name="Normal 10 2 10 2 15 5 10" xfId="3406"/>
    <cellStyle name="Normal 10 2 10 2 15 5 2" xfId="3407"/>
    <cellStyle name="Normal 10 2 10 2 15 5 3" xfId="3408"/>
    <cellStyle name="Normal 10 2 10 2 15 5 4" xfId="3409"/>
    <cellStyle name="Normal 10 2 10 2 15 5 5" xfId="3410"/>
    <cellStyle name="Normal 10 2 10 2 15 5 6" xfId="3411"/>
    <cellStyle name="Normal 10 2 10 2 15 5 7" xfId="3412"/>
    <cellStyle name="Normal 10 2 10 2 15 5 8" xfId="3413"/>
    <cellStyle name="Normal 10 2 10 2 15 5 9" xfId="3414"/>
    <cellStyle name="Normal 10 2 10 2 15 6" xfId="3415"/>
    <cellStyle name="Normal 10 2 10 2 15 7" xfId="3416"/>
    <cellStyle name="Normal 10 2 10 2 15 8" xfId="3417"/>
    <cellStyle name="Normal 10 2 10 2 15 9" xfId="3418"/>
    <cellStyle name="Normal 10 2 10 2 16" xfId="3419"/>
    <cellStyle name="Normal 10 2 10 2 16 10" xfId="3420"/>
    <cellStyle name="Normal 10 2 10 2 16 11" xfId="3421"/>
    <cellStyle name="Normal 10 2 10 2 16 12" xfId="3422"/>
    <cellStyle name="Normal 10 2 10 2 16 13" xfId="3423"/>
    <cellStyle name="Normal 10 2 10 2 16 14" xfId="3424"/>
    <cellStyle name="Normal 10 2 10 2 16 2" xfId="3425"/>
    <cellStyle name="Normal 10 2 10 2 16 2 10" xfId="3426"/>
    <cellStyle name="Normal 10 2 10 2 16 2 2" xfId="3427"/>
    <cellStyle name="Normal 10 2 10 2 16 2 3" xfId="3428"/>
    <cellStyle name="Normal 10 2 10 2 16 2 4" xfId="3429"/>
    <cellStyle name="Normal 10 2 10 2 16 2 5" xfId="3430"/>
    <cellStyle name="Normal 10 2 10 2 16 2 6" xfId="3431"/>
    <cellStyle name="Normal 10 2 10 2 16 2 7" xfId="3432"/>
    <cellStyle name="Normal 10 2 10 2 16 2 8" xfId="3433"/>
    <cellStyle name="Normal 10 2 10 2 16 2 9" xfId="3434"/>
    <cellStyle name="Normal 10 2 10 2 16 3" xfId="3435"/>
    <cellStyle name="Normal 10 2 10 2 16 3 10" xfId="3436"/>
    <cellStyle name="Normal 10 2 10 2 16 3 2" xfId="3437"/>
    <cellStyle name="Normal 10 2 10 2 16 3 3" xfId="3438"/>
    <cellStyle name="Normal 10 2 10 2 16 3 4" xfId="3439"/>
    <cellStyle name="Normal 10 2 10 2 16 3 5" xfId="3440"/>
    <cellStyle name="Normal 10 2 10 2 16 3 6" xfId="3441"/>
    <cellStyle name="Normal 10 2 10 2 16 3 7" xfId="3442"/>
    <cellStyle name="Normal 10 2 10 2 16 3 8" xfId="3443"/>
    <cellStyle name="Normal 10 2 10 2 16 3 9" xfId="3444"/>
    <cellStyle name="Normal 10 2 10 2 16 4" xfId="3445"/>
    <cellStyle name="Normal 10 2 10 2 16 4 10" xfId="3446"/>
    <cellStyle name="Normal 10 2 10 2 16 4 2" xfId="3447"/>
    <cellStyle name="Normal 10 2 10 2 16 4 3" xfId="3448"/>
    <cellStyle name="Normal 10 2 10 2 16 4 4" xfId="3449"/>
    <cellStyle name="Normal 10 2 10 2 16 4 5" xfId="3450"/>
    <cellStyle name="Normal 10 2 10 2 16 4 6" xfId="3451"/>
    <cellStyle name="Normal 10 2 10 2 16 4 7" xfId="3452"/>
    <cellStyle name="Normal 10 2 10 2 16 4 8" xfId="3453"/>
    <cellStyle name="Normal 10 2 10 2 16 4 9" xfId="3454"/>
    <cellStyle name="Normal 10 2 10 2 16 5" xfId="3455"/>
    <cellStyle name="Normal 10 2 10 2 16 5 10" xfId="3456"/>
    <cellStyle name="Normal 10 2 10 2 16 5 2" xfId="3457"/>
    <cellStyle name="Normal 10 2 10 2 16 5 3" xfId="3458"/>
    <cellStyle name="Normal 10 2 10 2 16 5 4" xfId="3459"/>
    <cellStyle name="Normal 10 2 10 2 16 5 5" xfId="3460"/>
    <cellStyle name="Normal 10 2 10 2 16 5 6" xfId="3461"/>
    <cellStyle name="Normal 10 2 10 2 16 5 7" xfId="3462"/>
    <cellStyle name="Normal 10 2 10 2 16 5 8" xfId="3463"/>
    <cellStyle name="Normal 10 2 10 2 16 5 9" xfId="3464"/>
    <cellStyle name="Normal 10 2 10 2 16 6" xfId="3465"/>
    <cellStyle name="Normal 10 2 10 2 16 7" xfId="3466"/>
    <cellStyle name="Normal 10 2 10 2 16 8" xfId="3467"/>
    <cellStyle name="Normal 10 2 10 2 16 9" xfId="3468"/>
    <cellStyle name="Normal 10 2 10 2 17" xfId="3469"/>
    <cellStyle name="Normal 10 2 10 2 17 10" xfId="3470"/>
    <cellStyle name="Normal 10 2 10 2 17 11" xfId="3471"/>
    <cellStyle name="Normal 10 2 10 2 17 12" xfId="3472"/>
    <cellStyle name="Normal 10 2 10 2 17 13" xfId="3473"/>
    <cellStyle name="Normal 10 2 10 2 17 14" xfId="3474"/>
    <cellStyle name="Normal 10 2 10 2 17 2" xfId="3475"/>
    <cellStyle name="Normal 10 2 10 2 17 2 10" xfId="3476"/>
    <cellStyle name="Normal 10 2 10 2 17 2 2" xfId="3477"/>
    <cellStyle name="Normal 10 2 10 2 17 2 3" xfId="3478"/>
    <cellStyle name="Normal 10 2 10 2 17 2 4" xfId="3479"/>
    <cellStyle name="Normal 10 2 10 2 17 2 5" xfId="3480"/>
    <cellStyle name="Normal 10 2 10 2 17 2 6" xfId="3481"/>
    <cellStyle name="Normal 10 2 10 2 17 2 7" xfId="3482"/>
    <cellStyle name="Normal 10 2 10 2 17 2 8" xfId="3483"/>
    <cellStyle name="Normal 10 2 10 2 17 2 9" xfId="3484"/>
    <cellStyle name="Normal 10 2 10 2 17 3" xfId="3485"/>
    <cellStyle name="Normal 10 2 10 2 17 3 10" xfId="3486"/>
    <cellStyle name="Normal 10 2 10 2 17 3 2" xfId="3487"/>
    <cellStyle name="Normal 10 2 10 2 17 3 3" xfId="3488"/>
    <cellStyle name="Normal 10 2 10 2 17 3 4" xfId="3489"/>
    <cellStyle name="Normal 10 2 10 2 17 3 5" xfId="3490"/>
    <cellStyle name="Normal 10 2 10 2 17 3 6" xfId="3491"/>
    <cellStyle name="Normal 10 2 10 2 17 3 7" xfId="3492"/>
    <cellStyle name="Normal 10 2 10 2 17 3 8" xfId="3493"/>
    <cellStyle name="Normal 10 2 10 2 17 3 9" xfId="3494"/>
    <cellStyle name="Normal 10 2 10 2 17 4" xfId="3495"/>
    <cellStyle name="Normal 10 2 10 2 17 4 10" xfId="3496"/>
    <cellStyle name="Normal 10 2 10 2 17 4 2" xfId="3497"/>
    <cellStyle name="Normal 10 2 10 2 17 4 3" xfId="3498"/>
    <cellStyle name="Normal 10 2 10 2 17 4 4" xfId="3499"/>
    <cellStyle name="Normal 10 2 10 2 17 4 5" xfId="3500"/>
    <cellStyle name="Normal 10 2 10 2 17 4 6" xfId="3501"/>
    <cellStyle name="Normal 10 2 10 2 17 4 7" xfId="3502"/>
    <cellStyle name="Normal 10 2 10 2 17 4 8" xfId="3503"/>
    <cellStyle name="Normal 10 2 10 2 17 4 9" xfId="3504"/>
    <cellStyle name="Normal 10 2 10 2 17 5" xfId="3505"/>
    <cellStyle name="Normal 10 2 10 2 17 5 10" xfId="3506"/>
    <cellStyle name="Normal 10 2 10 2 17 5 2" xfId="3507"/>
    <cellStyle name="Normal 10 2 10 2 17 5 3" xfId="3508"/>
    <cellStyle name="Normal 10 2 10 2 17 5 4" xfId="3509"/>
    <cellStyle name="Normal 10 2 10 2 17 5 5" xfId="3510"/>
    <cellStyle name="Normal 10 2 10 2 17 5 6" xfId="3511"/>
    <cellStyle name="Normal 10 2 10 2 17 5 7" xfId="3512"/>
    <cellStyle name="Normal 10 2 10 2 17 5 8" xfId="3513"/>
    <cellStyle name="Normal 10 2 10 2 17 5 9" xfId="3514"/>
    <cellStyle name="Normal 10 2 10 2 17 6" xfId="3515"/>
    <cellStyle name="Normal 10 2 10 2 17 7" xfId="3516"/>
    <cellStyle name="Normal 10 2 10 2 17 8" xfId="3517"/>
    <cellStyle name="Normal 10 2 10 2 17 9" xfId="3518"/>
    <cellStyle name="Normal 10 2 10 2 18" xfId="3519"/>
    <cellStyle name="Normal 10 2 10 2 18 10" xfId="3520"/>
    <cellStyle name="Normal 10 2 10 2 18 11" xfId="3521"/>
    <cellStyle name="Normal 10 2 10 2 18 12" xfId="3522"/>
    <cellStyle name="Normal 10 2 10 2 18 13" xfId="3523"/>
    <cellStyle name="Normal 10 2 10 2 18 14" xfId="3524"/>
    <cellStyle name="Normal 10 2 10 2 18 2" xfId="3525"/>
    <cellStyle name="Normal 10 2 10 2 18 2 10" xfId="3526"/>
    <cellStyle name="Normal 10 2 10 2 18 2 2" xfId="3527"/>
    <cellStyle name="Normal 10 2 10 2 18 2 3" xfId="3528"/>
    <cellStyle name="Normal 10 2 10 2 18 2 4" xfId="3529"/>
    <cellStyle name="Normal 10 2 10 2 18 2 5" xfId="3530"/>
    <cellStyle name="Normal 10 2 10 2 18 2 6" xfId="3531"/>
    <cellStyle name="Normal 10 2 10 2 18 2 7" xfId="3532"/>
    <cellStyle name="Normal 10 2 10 2 18 2 8" xfId="3533"/>
    <cellStyle name="Normal 10 2 10 2 18 2 9" xfId="3534"/>
    <cellStyle name="Normal 10 2 10 2 18 3" xfId="3535"/>
    <cellStyle name="Normal 10 2 10 2 18 3 10" xfId="3536"/>
    <cellStyle name="Normal 10 2 10 2 18 3 2" xfId="3537"/>
    <cellStyle name="Normal 10 2 10 2 18 3 3" xfId="3538"/>
    <cellStyle name="Normal 10 2 10 2 18 3 4" xfId="3539"/>
    <cellStyle name="Normal 10 2 10 2 18 3 5" xfId="3540"/>
    <cellStyle name="Normal 10 2 10 2 18 3 6" xfId="3541"/>
    <cellStyle name="Normal 10 2 10 2 18 3 7" xfId="3542"/>
    <cellStyle name="Normal 10 2 10 2 18 3 8" xfId="3543"/>
    <cellStyle name="Normal 10 2 10 2 18 3 9" xfId="3544"/>
    <cellStyle name="Normal 10 2 10 2 18 4" xfId="3545"/>
    <cellStyle name="Normal 10 2 10 2 18 4 10" xfId="3546"/>
    <cellStyle name="Normal 10 2 10 2 18 4 2" xfId="3547"/>
    <cellStyle name="Normal 10 2 10 2 18 4 3" xfId="3548"/>
    <cellStyle name="Normal 10 2 10 2 18 4 4" xfId="3549"/>
    <cellStyle name="Normal 10 2 10 2 18 4 5" xfId="3550"/>
    <cellStyle name="Normal 10 2 10 2 18 4 6" xfId="3551"/>
    <cellStyle name="Normal 10 2 10 2 18 4 7" xfId="3552"/>
    <cellStyle name="Normal 10 2 10 2 18 4 8" xfId="3553"/>
    <cellStyle name="Normal 10 2 10 2 18 4 9" xfId="3554"/>
    <cellStyle name="Normal 10 2 10 2 18 5" xfId="3555"/>
    <cellStyle name="Normal 10 2 10 2 18 5 10" xfId="3556"/>
    <cellStyle name="Normal 10 2 10 2 18 5 2" xfId="3557"/>
    <cellStyle name="Normal 10 2 10 2 18 5 3" xfId="3558"/>
    <cellStyle name="Normal 10 2 10 2 18 5 4" xfId="3559"/>
    <cellStyle name="Normal 10 2 10 2 18 5 5" xfId="3560"/>
    <cellStyle name="Normal 10 2 10 2 18 5 6" xfId="3561"/>
    <cellStyle name="Normal 10 2 10 2 18 5 7" xfId="3562"/>
    <cellStyle name="Normal 10 2 10 2 18 5 8" xfId="3563"/>
    <cellStyle name="Normal 10 2 10 2 18 5 9" xfId="3564"/>
    <cellStyle name="Normal 10 2 10 2 18 6" xfId="3565"/>
    <cellStyle name="Normal 10 2 10 2 18 7" xfId="3566"/>
    <cellStyle name="Normal 10 2 10 2 18 8" xfId="3567"/>
    <cellStyle name="Normal 10 2 10 2 18 9" xfId="3568"/>
    <cellStyle name="Normal 10 2 10 2 19" xfId="3569"/>
    <cellStyle name="Normal 10 2 10 2 19 10" xfId="3570"/>
    <cellStyle name="Normal 10 2 10 2 19 11" xfId="3571"/>
    <cellStyle name="Normal 10 2 10 2 19 12" xfId="3572"/>
    <cellStyle name="Normal 10 2 10 2 19 13" xfId="3573"/>
    <cellStyle name="Normal 10 2 10 2 19 14" xfId="3574"/>
    <cellStyle name="Normal 10 2 10 2 19 2" xfId="3575"/>
    <cellStyle name="Normal 10 2 10 2 19 2 10" xfId="3576"/>
    <cellStyle name="Normal 10 2 10 2 19 2 2" xfId="3577"/>
    <cellStyle name="Normal 10 2 10 2 19 2 3" xfId="3578"/>
    <cellStyle name="Normal 10 2 10 2 19 2 4" xfId="3579"/>
    <cellStyle name="Normal 10 2 10 2 19 2 5" xfId="3580"/>
    <cellStyle name="Normal 10 2 10 2 19 2 6" xfId="3581"/>
    <cellStyle name="Normal 10 2 10 2 19 2 7" xfId="3582"/>
    <cellStyle name="Normal 10 2 10 2 19 2 8" xfId="3583"/>
    <cellStyle name="Normal 10 2 10 2 19 2 9" xfId="3584"/>
    <cellStyle name="Normal 10 2 10 2 19 3" xfId="3585"/>
    <cellStyle name="Normal 10 2 10 2 19 3 10" xfId="3586"/>
    <cellStyle name="Normal 10 2 10 2 19 3 2" xfId="3587"/>
    <cellStyle name="Normal 10 2 10 2 19 3 3" xfId="3588"/>
    <cellStyle name="Normal 10 2 10 2 19 3 4" xfId="3589"/>
    <cellStyle name="Normal 10 2 10 2 19 3 5" xfId="3590"/>
    <cellStyle name="Normal 10 2 10 2 19 3 6" xfId="3591"/>
    <cellStyle name="Normal 10 2 10 2 19 3 7" xfId="3592"/>
    <cellStyle name="Normal 10 2 10 2 19 3 8" xfId="3593"/>
    <cellStyle name="Normal 10 2 10 2 19 3 9" xfId="3594"/>
    <cellStyle name="Normal 10 2 10 2 19 4" xfId="3595"/>
    <cellStyle name="Normal 10 2 10 2 19 4 10" xfId="3596"/>
    <cellStyle name="Normal 10 2 10 2 19 4 2" xfId="3597"/>
    <cellStyle name="Normal 10 2 10 2 19 4 3" xfId="3598"/>
    <cellStyle name="Normal 10 2 10 2 19 4 4" xfId="3599"/>
    <cellStyle name="Normal 10 2 10 2 19 4 5" xfId="3600"/>
    <cellStyle name="Normal 10 2 10 2 19 4 6" xfId="3601"/>
    <cellStyle name="Normal 10 2 10 2 19 4 7" xfId="3602"/>
    <cellStyle name="Normal 10 2 10 2 19 4 8" xfId="3603"/>
    <cellStyle name="Normal 10 2 10 2 19 4 9" xfId="3604"/>
    <cellStyle name="Normal 10 2 10 2 19 5" xfId="3605"/>
    <cellStyle name="Normal 10 2 10 2 19 5 10" xfId="3606"/>
    <cellStyle name="Normal 10 2 10 2 19 5 2" xfId="3607"/>
    <cellStyle name="Normal 10 2 10 2 19 5 3" xfId="3608"/>
    <cellStyle name="Normal 10 2 10 2 19 5 4" xfId="3609"/>
    <cellStyle name="Normal 10 2 10 2 19 5 5" xfId="3610"/>
    <cellStyle name="Normal 10 2 10 2 19 5 6" xfId="3611"/>
    <cellStyle name="Normal 10 2 10 2 19 5 7" xfId="3612"/>
    <cellStyle name="Normal 10 2 10 2 19 5 8" xfId="3613"/>
    <cellStyle name="Normal 10 2 10 2 19 5 9" xfId="3614"/>
    <cellStyle name="Normal 10 2 10 2 19 6" xfId="3615"/>
    <cellStyle name="Normal 10 2 10 2 19 7" xfId="3616"/>
    <cellStyle name="Normal 10 2 10 2 19 8" xfId="3617"/>
    <cellStyle name="Normal 10 2 10 2 19 9" xfId="3618"/>
    <cellStyle name="Normal 10 2 10 2 2" xfId="3619"/>
    <cellStyle name="Normal 10 2 10 2 2 10" xfId="3620"/>
    <cellStyle name="Normal 10 2 10 2 2 11" xfId="3621"/>
    <cellStyle name="Normal 10 2 10 2 2 12" xfId="3622"/>
    <cellStyle name="Normal 10 2 10 2 2 13" xfId="3623"/>
    <cellStyle name="Normal 10 2 10 2 2 14" xfId="3624"/>
    <cellStyle name="Normal 10 2 10 2 2 2" xfId="3625"/>
    <cellStyle name="Normal 10 2 10 2 2 2 10" xfId="3626"/>
    <cellStyle name="Normal 10 2 10 2 2 2 2" xfId="3627"/>
    <cellStyle name="Normal 10 2 10 2 2 2 3" xfId="3628"/>
    <cellStyle name="Normal 10 2 10 2 2 2 4" xfId="3629"/>
    <cellStyle name="Normal 10 2 10 2 2 2 5" xfId="3630"/>
    <cellStyle name="Normal 10 2 10 2 2 2 6" xfId="3631"/>
    <cellStyle name="Normal 10 2 10 2 2 2 7" xfId="3632"/>
    <cellStyle name="Normal 10 2 10 2 2 2 8" xfId="3633"/>
    <cellStyle name="Normal 10 2 10 2 2 2 9" xfId="3634"/>
    <cellStyle name="Normal 10 2 10 2 2 3" xfId="3635"/>
    <cellStyle name="Normal 10 2 10 2 2 3 10" xfId="3636"/>
    <cellStyle name="Normal 10 2 10 2 2 3 2" xfId="3637"/>
    <cellStyle name="Normal 10 2 10 2 2 3 3" xfId="3638"/>
    <cellStyle name="Normal 10 2 10 2 2 3 4" xfId="3639"/>
    <cellStyle name="Normal 10 2 10 2 2 3 5" xfId="3640"/>
    <cellStyle name="Normal 10 2 10 2 2 3 6" xfId="3641"/>
    <cellStyle name="Normal 10 2 10 2 2 3 7" xfId="3642"/>
    <cellStyle name="Normal 10 2 10 2 2 3 8" xfId="3643"/>
    <cellStyle name="Normal 10 2 10 2 2 3 9" xfId="3644"/>
    <cellStyle name="Normal 10 2 10 2 2 4" xfId="3645"/>
    <cellStyle name="Normal 10 2 10 2 2 4 10" xfId="3646"/>
    <cellStyle name="Normal 10 2 10 2 2 4 2" xfId="3647"/>
    <cellStyle name="Normal 10 2 10 2 2 4 3" xfId="3648"/>
    <cellStyle name="Normal 10 2 10 2 2 4 4" xfId="3649"/>
    <cellStyle name="Normal 10 2 10 2 2 4 5" xfId="3650"/>
    <cellStyle name="Normal 10 2 10 2 2 4 6" xfId="3651"/>
    <cellStyle name="Normal 10 2 10 2 2 4 7" xfId="3652"/>
    <cellStyle name="Normal 10 2 10 2 2 4 8" xfId="3653"/>
    <cellStyle name="Normal 10 2 10 2 2 4 9" xfId="3654"/>
    <cellStyle name="Normal 10 2 10 2 2 5" xfId="3655"/>
    <cellStyle name="Normal 10 2 10 2 2 5 10" xfId="3656"/>
    <cellStyle name="Normal 10 2 10 2 2 5 2" xfId="3657"/>
    <cellStyle name="Normal 10 2 10 2 2 5 3" xfId="3658"/>
    <cellStyle name="Normal 10 2 10 2 2 5 4" xfId="3659"/>
    <cellStyle name="Normal 10 2 10 2 2 5 5" xfId="3660"/>
    <cellStyle name="Normal 10 2 10 2 2 5 6" xfId="3661"/>
    <cellStyle name="Normal 10 2 10 2 2 5 7" xfId="3662"/>
    <cellStyle name="Normal 10 2 10 2 2 5 8" xfId="3663"/>
    <cellStyle name="Normal 10 2 10 2 2 5 9" xfId="3664"/>
    <cellStyle name="Normal 10 2 10 2 2 6" xfId="3665"/>
    <cellStyle name="Normal 10 2 10 2 2 7" xfId="3666"/>
    <cellStyle name="Normal 10 2 10 2 2 8" xfId="3667"/>
    <cellStyle name="Normal 10 2 10 2 2 9" xfId="3668"/>
    <cellStyle name="Normal 10 2 10 2 20" xfId="3669"/>
    <cellStyle name="Normal 10 2 10 2 20 10" xfId="3670"/>
    <cellStyle name="Normal 10 2 10 2 20 11" xfId="3671"/>
    <cellStyle name="Normal 10 2 10 2 20 12" xfId="3672"/>
    <cellStyle name="Normal 10 2 10 2 20 13" xfId="3673"/>
    <cellStyle name="Normal 10 2 10 2 20 14" xfId="3674"/>
    <cellStyle name="Normal 10 2 10 2 20 2" xfId="3675"/>
    <cellStyle name="Normal 10 2 10 2 20 2 10" xfId="3676"/>
    <cellStyle name="Normal 10 2 10 2 20 2 2" xfId="3677"/>
    <cellStyle name="Normal 10 2 10 2 20 2 3" xfId="3678"/>
    <cellStyle name="Normal 10 2 10 2 20 2 4" xfId="3679"/>
    <cellStyle name="Normal 10 2 10 2 20 2 5" xfId="3680"/>
    <cellStyle name="Normal 10 2 10 2 20 2 6" xfId="3681"/>
    <cellStyle name="Normal 10 2 10 2 20 2 7" xfId="3682"/>
    <cellStyle name="Normal 10 2 10 2 20 2 8" xfId="3683"/>
    <cellStyle name="Normal 10 2 10 2 20 2 9" xfId="3684"/>
    <cellStyle name="Normal 10 2 10 2 20 3" xfId="3685"/>
    <cellStyle name="Normal 10 2 10 2 20 3 10" xfId="3686"/>
    <cellStyle name="Normal 10 2 10 2 20 3 2" xfId="3687"/>
    <cellStyle name="Normal 10 2 10 2 20 3 3" xfId="3688"/>
    <cellStyle name="Normal 10 2 10 2 20 3 4" xfId="3689"/>
    <cellStyle name="Normal 10 2 10 2 20 3 5" xfId="3690"/>
    <cellStyle name="Normal 10 2 10 2 20 3 6" xfId="3691"/>
    <cellStyle name="Normal 10 2 10 2 20 3 7" xfId="3692"/>
    <cellStyle name="Normal 10 2 10 2 20 3 8" xfId="3693"/>
    <cellStyle name="Normal 10 2 10 2 20 3 9" xfId="3694"/>
    <cellStyle name="Normal 10 2 10 2 20 4" xfId="3695"/>
    <cellStyle name="Normal 10 2 10 2 20 4 10" xfId="3696"/>
    <cellStyle name="Normal 10 2 10 2 20 4 2" xfId="3697"/>
    <cellStyle name="Normal 10 2 10 2 20 4 3" xfId="3698"/>
    <cellStyle name="Normal 10 2 10 2 20 4 4" xfId="3699"/>
    <cellStyle name="Normal 10 2 10 2 20 4 5" xfId="3700"/>
    <cellStyle name="Normal 10 2 10 2 20 4 6" xfId="3701"/>
    <cellStyle name="Normal 10 2 10 2 20 4 7" xfId="3702"/>
    <cellStyle name="Normal 10 2 10 2 20 4 8" xfId="3703"/>
    <cellStyle name="Normal 10 2 10 2 20 4 9" xfId="3704"/>
    <cellStyle name="Normal 10 2 10 2 20 5" xfId="3705"/>
    <cellStyle name="Normal 10 2 10 2 20 5 10" xfId="3706"/>
    <cellStyle name="Normal 10 2 10 2 20 5 2" xfId="3707"/>
    <cellStyle name="Normal 10 2 10 2 20 5 3" xfId="3708"/>
    <cellStyle name="Normal 10 2 10 2 20 5 4" xfId="3709"/>
    <cellStyle name="Normal 10 2 10 2 20 5 5" xfId="3710"/>
    <cellStyle name="Normal 10 2 10 2 20 5 6" xfId="3711"/>
    <cellStyle name="Normal 10 2 10 2 20 5 7" xfId="3712"/>
    <cellStyle name="Normal 10 2 10 2 20 5 8" xfId="3713"/>
    <cellStyle name="Normal 10 2 10 2 20 5 9" xfId="3714"/>
    <cellStyle name="Normal 10 2 10 2 20 6" xfId="3715"/>
    <cellStyle name="Normal 10 2 10 2 20 7" xfId="3716"/>
    <cellStyle name="Normal 10 2 10 2 20 8" xfId="3717"/>
    <cellStyle name="Normal 10 2 10 2 20 9" xfId="3718"/>
    <cellStyle name="Normal 10 2 10 2 21" xfId="3719"/>
    <cellStyle name="Normal 10 2 10 2 21 10" xfId="3720"/>
    <cellStyle name="Normal 10 2 10 2 21 11" xfId="3721"/>
    <cellStyle name="Normal 10 2 10 2 21 12" xfId="3722"/>
    <cellStyle name="Normal 10 2 10 2 21 13" xfId="3723"/>
    <cellStyle name="Normal 10 2 10 2 21 14" xfId="3724"/>
    <cellStyle name="Normal 10 2 10 2 21 2" xfId="3725"/>
    <cellStyle name="Normal 10 2 10 2 21 2 10" xfId="3726"/>
    <cellStyle name="Normal 10 2 10 2 21 2 2" xfId="3727"/>
    <cellStyle name="Normal 10 2 10 2 21 2 3" xfId="3728"/>
    <cellStyle name="Normal 10 2 10 2 21 2 4" xfId="3729"/>
    <cellStyle name="Normal 10 2 10 2 21 2 5" xfId="3730"/>
    <cellStyle name="Normal 10 2 10 2 21 2 6" xfId="3731"/>
    <cellStyle name="Normal 10 2 10 2 21 2 7" xfId="3732"/>
    <cellStyle name="Normal 10 2 10 2 21 2 8" xfId="3733"/>
    <cellStyle name="Normal 10 2 10 2 21 2 9" xfId="3734"/>
    <cellStyle name="Normal 10 2 10 2 21 3" xfId="3735"/>
    <cellStyle name="Normal 10 2 10 2 21 3 10" xfId="3736"/>
    <cellStyle name="Normal 10 2 10 2 21 3 2" xfId="3737"/>
    <cellStyle name="Normal 10 2 10 2 21 3 3" xfId="3738"/>
    <cellStyle name="Normal 10 2 10 2 21 3 4" xfId="3739"/>
    <cellStyle name="Normal 10 2 10 2 21 3 5" xfId="3740"/>
    <cellStyle name="Normal 10 2 10 2 21 3 6" xfId="3741"/>
    <cellStyle name="Normal 10 2 10 2 21 3 7" xfId="3742"/>
    <cellStyle name="Normal 10 2 10 2 21 3 8" xfId="3743"/>
    <cellStyle name="Normal 10 2 10 2 21 3 9" xfId="3744"/>
    <cellStyle name="Normal 10 2 10 2 21 4" xfId="3745"/>
    <cellStyle name="Normal 10 2 10 2 21 4 10" xfId="3746"/>
    <cellStyle name="Normal 10 2 10 2 21 4 2" xfId="3747"/>
    <cellStyle name="Normal 10 2 10 2 21 4 3" xfId="3748"/>
    <cellStyle name="Normal 10 2 10 2 21 4 4" xfId="3749"/>
    <cellStyle name="Normal 10 2 10 2 21 4 5" xfId="3750"/>
    <cellStyle name="Normal 10 2 10 2 21 4 6" xfId="3751"/>
    <cellStyle name="Normal 10 2 10 2 21 4 7" xfId="3752"/>
    <cellStyle name="Normal 10 2 10 2 21 4 8" xfId="3753"/>
    <cellStyle name="Normal 10 2 10 2 21 4 9" xfId="3754"/>
    <cellStyle name="Normal 10 2 10 2 21 5" xfId="3755"/>
    <cellStyle name="Normal 10 2 10 2 21 5 10" xfId="3756"/>
    <cellStyle name="Normal 10 2 10 2 21 5 2" xfId="3757"/>
    <cellStyle name="Normal 10 2 10 2 21 5 3" xfId="3758"/>
    <cellStyle name="Normal 10 2 10 2 21 5 4" xfId="3759"/>
    <cellStyle name="Normal 10 2 10 2 21 5 5" xfId="3760"/>
    <cellStyle name="Normal 10 2 10 2 21 5 6" xfId="3761"/>
    <cellStyle name="Normal 10 2 10 2 21 5 7" xfId="3762"/>
    <cellStyle name="Normal 10 2 10 2 21 5 8" xfId="3763"/>
    <cellStyle name="Normal 10 2 10 2 21 5 9" xfId="3764"/>
    <cellStyle name="Normal 10 2 10 2 21 6" xfId="3765"/>
    <cellStyle name="Normal 10 2 10 2 21 7" xfId="3766"/>
    <cellStyle name="Normal 10 2 10 2 21 8" xfId="3767"/>
    <cellStyle name="Normal 10 2 10 2 21 9" xfId="3768"/>
    <cellStyle name="Normal 10 2 10 2 22" xfId="3769"/>
    <cellStyle name="Normal 10 2 10 2 22 10" xfId="3770"/>
    <cellStyle name="Normal 10 2 10 2 22 11" xfId="3771"/>
    <cellStyle name="Normal 10 2 10 2 22 12" xfId="3772"/>
    <cellStyle name="Normal 10 2 10 2 22 13" xfId="3773"/>
    <cellStyle name="Normal 10 2 10 2 22 14" xfId="3774"/>
    <cellStyle name="Normal 10 2 10 2 22 2" xfId="3775"/>
    <cellStyle name="Normal 10 2 10 2 22 2 10" xfId="3776"/>
    <cellStyle name="Normal 10 2 10 2 22 2 2" xfId="3777"/>
    <cellStyle name="Normal 10 2 10 2 22 2 3" xfId="3778"/>
    <cellStyle name="Normal 10 2 10 2 22 2 4" xfId="3779"/>
    <cellStyle name="Normal 10 2 10 2 22 2 5" xfId="3780"/>
    <cellStyle name="Normal 10 2 10 2 22 2 6" xfId="3781"/>
    <cellStyle name="Normal 10 2 10 2 22 2 7" xfId="3782"/>
    <cellStyle name="Normal 10 2 10 2 22 2 8" xfId="3783"/>
    <cellStyle name="Normal 10 2 10 2 22 2 9" xfId="3784"/>
    <cellStyle name="Normal 10 2 10 2 22 3" xfId="3785"/>
    <cellStyle name="Normal 10 2 10 2 22 3 10" xfId="3786"/>
    <cellStyle name="Normal 10 2 10 2 22 3 2" xfId="3787"/>
    <cellStyle name="Normal 10 2 10 2 22 3 3" xfId="3788"/>
    <cellStyle name="Normal 10 2 10 2 22 3 4" xfId="3789"/>
    <cellStyle name="Normal 10 2 10 2 22 3 5" xfId="3790"/>
    <cellStyle name="Normal 10 2 10 2 22 3 6" xfId="3791"/>
    <cellStyle name="Normal 10 2 10 2 22 3 7" xfId="3792"/>
    <cellStyle name="Normal 10 2 10 2 22 3 8" xfId="3793"/>
    <cellStyle name="Normal 10 2 10 2 22 3 9" xfId="3794"/>
    <cellStyle name="Normal 10 2 10 2 22 4" xfId="3795"/>
    <cellStyle name="Normal 10 2 10 2 22 4 10" xfId="3796"/>
    <cellStyle name="Normal 10 2 10 2 22 4 2" xfId="3797"/>
    <cellStyle name="Normal 10 2 10 2 22 4 3" xfId="3798"/>
    <cellStyle name="Normal 10 2 10 2 22 4 4" xfId="3799"/>
    <cellStyle name="Normal 10 2 10 2 22 4 5" xfId="3800"/>
    <cellStyle name="Normal 10 2 10 2 22 4 6" xfId="3801"/>
    <cellStyle name="Normal 10 2 10 2 22 4 7" xfId="3802"/>
    <cellStyle name="Normal 10 2 10 2 22 4 8" xfId="3803"/>
    <cellStyle name="Normal 10 2 10 2 22 4 9" xfId="3804"/>
    <cellStyle name="Normal 10 2 10 2 22 5" xfId="3805"/>
    <cellStyle name="Normal 10 2 10 2 22 5 10" xfId="3806"/>
    <cellStyle name="Normal 10 2 10 2 22 5 2" xfId="3807"/>
    <cellStyle name="Normal 10 2 10 2 22 5 3" xfId="3808"/>
    <cellStyle name="Normal 10 2 10 2 22 5 4" xfId="3809"/>
    <cellStyle name="Normal 10 2 10 2 22 5 5" xfId="3810"/>
    <cellStyle name="Normal 10 2 10 2 22 5 6" xfId="3811"/>
    <cellStyle name="Normal 10 2 10 2 22 5 7" xfId="3812"/>
    <cellStyle name="Normal 10 2 10 2 22 5 8" xfId="3813"/>
    <cellStyle name="Normal 10 2 10 2 22 5 9" xfId="3814"/>
    <cellStyle name="Normal 10 2 10 2 22 6" xfId="3815"/>
    <cellStyle name="Normal 10 2 10 2 22 7" xfId="3816"/>
    <cellStyle name="Normal 10 2 10 2 22 8" xfId="3817"/>
    <cellStyle name="Normal 10 2 10 2 22 9" xfId="3818"/>
    <cellStyle name="Normal 10 2 10 2 23" xfId="3819"/>
    <cellStyle name="Normal 10 2 10 2 23 10" xfId="3820"/>
    <cellStyle name="Normal 10 2 10 2 23 11" xfId="3821"/>
    <cellStyle name="Normal 10 2 10 2 23 12" xfId="3822"/>
    <cellStyle name="Normal 10 2 10 2 23 13" xfId="3823"/>
    <cellStyle name="Normal 10 2 10 2 23 14" xfId="3824"/>
    <cellStyle name="Normal 10 2 10 2 23 2" xfId="3825"/>
    <cellStyle name="Normal 10 2 10 2 23 2 10" xfId="3826"/>
    <cellStyle name="Normal 10 2 10 2 23 2 2" xfId="3827"/>
    <cellStyle name="Normal 10 2 10 2 23 2 3" xfId="3828"/>
    <cellStyle name="Normal 10 2 10 2 23 2 4" xfId="3829"/>
    <cellStyle name="Normal 10 2 10 2 23 2 5" xfId="3830"/>
    <cellStyle name="Normal 10 2 10 2 23 2 6" xfId="3831"/>
    <cellStyle name="Normal 10 2 10 2 23 2 7" xfId="3832"/>
    <cellStyle name="Normal 10 2 10 2 23 2 8" xfId="3833"/>
    <cellStyle name="Normal 10 2 10 2 23 2 9" xfId="3834"/>
    <cellStyle name="Normal 10 2 10 2 23 3" xfId="3835"/>
    <cellStyle name="Normal 10 2 10 2 23 3 10" xfId="3836"/>
    <cellStyle name="Normal 10 2 10 2 23 3 2" xfId="3837"/>
    <cellStyle name="Normal 10 2 10 2 23 3 3" xfId="3838"/>
    <cellStyle name="Normal 10 2 10 2 23 3 4" xfId="3839"/>
    <cellStyle name="Normal 10 2 10 2 23 3 5" xfId="3840"/>
    <cellStyle name="Normal 10 2 10 2 23 3 6" xfId="3841"/>
    <cellStyle name="Normal 10 2 10 2 23 3 7" xfId="3842"/>
    <cellStyle name="Normal 10 2 10 2 23 3 8" xfId="3843"/>
    <cellStyle name="Normal 10 2 10 2 23 3 9" xfId="3844"/>
    <cellStyle name="Normal 10 2 10 2 23 4" xfId="3845"/>
    <cellStyle name="Normal 10 2 10 2 23 4 10" xfId="3846"/>
    <cellStyle name="Normal 10 2 10 2 23 4 2" xfId="3847"/>
    <cellStyle name="Normal 10 2 10 2 23 4 3" xfId="3848"/>
    <cellStyle name="Normal 10 2 10 2 23 4 4" xfId="3849"/>
    <cellStyle name="Normal 10 2 10 2 23 4 5" xfId="3850"/>
    <cellStyle name="Normal 10 2 10 2 23 4 6" xfId="3851"/>
    <cellStyle name="Normal 10 2 10 2 23 4 7" xfId="3852"/>
    <cellStyle name="Normal 10 2 10 2 23 4 8" xfId="3853"/>
    <cellStyle name="Normal 10 2 10 2 23 4 9" xfId="3854"/>
    <cellStyle name="Normal 10 2 10 2 23 5" xfId="3855"/>
    <cellStyle name="Normal 10 2 10 2 23 5 10" xfId="3856"/>
    <cellStyle name="Normal 10 2 10 2 23 5 2" xfId="3857"/>
    <cellStyle name="Normal 10 2 10 2 23 5 3" xfId="3858"/>
    <cellStyle name="Normal 10 2 10 2 23 5 4" xfId="3859"/>
    <cellStyle name="Normal 10 2 10 2 23 5 5" xfId="3860"/>
    <cellStyle name="Normal 10 2 10 2 23 5 6" xfId="3861"/>
    <cellStyle name="Normal 10 2 10 2 23 5 7" xfId="3862"/>
    <cellStyle name="Normal 10 2 10 2 23 5 8" xfId="3863"/>
    <cellStyle name="Normal 10 2 10 2 23 5 9" xfId="3864"/>
    <cellStyle name="Normal 10 2 10 2 23 6" xfId="3865"/>
    <cellStyle name="Normal 10 2 10 2 23 7" xfId="3866"/>
    <cellStyle name="Normal 10 2 10 2 23 8" xfId="3867"/>
    <cellStyle name="Normal 10 2 10 2 23 9" xfId="3868"/>
    <cellStyle name="Normal 10 2 10 2 24" xfId="3869"/>
    <cellStyle name="Normal 10 2 10 2 24 10" xfId="3870"/>
    <cellStyle name="Normal 10 2 10 2 24 11" xfId="3871"/>
    <cellStyle name="Normal 10 2 10 2 24 12" xfId="3872"/>
    <cellStyle name="Normal 10 2 10 2 24 13" xfId="3873"/>
    <cellStyle name="Normal 10 2 10 2 24 14" xfId="3874"/>
    <cellStyle name="Normal 10 2 10 2 24 2" xfId="3875"/>
    <cellStyle name="Normal 10 2 10 2 24 2 10" xfId="3876"/>
    <cellStyle name="Normal 10 2 10 2 24 2 2" xfId="3877"/>
    <cellStyle name="Normal 10 2 10 2 24 2 3" xfId="3878"/>
    <cellStyle name="Normal 10 2 10 2 24 2 4" xfId="3879"/>
    <cellStyle name="Normal 10 2 10 2 24 2 5" xfId="3880"/>
    <cellStyle name="Normal 10 2 10 2 24 2 6" xfId="3881"/>
    <cellStyle name="Normal 10 2 10 2 24 2 7" xfId="3882"/>
    <cellStyle name="Normal 10 2 10 2 24 2 8" xfId="3883"/>
    <cellStyle name="Normal 10 2 10 2 24 2 9" xfId="3884"/>
    <cellStyle name="Normal 10 2 10 2 24 3" xfId="3885"/>
    <cellStyle name="Normal 10 2 10 2 24 3 10" xfId="3886"/>
    <cellStyle name="Normal 10 2 10 2 24 3 2" xfId="3887"/>
    <cellStyle name="Normal 10 2 10 2 24 3 3" xfId="3888"/>
    <cellStyle name="Normal 10 2 10 2 24 3 4" xfId="3889"/>
    <cellStyle name="Normal 10 2 10 2 24 3 5" xfId="3890"/>
    <cellStyle name="Normal 10 2 10 2 24 3 6" xfId="3891"/>
    <cellStyle name="Normal 10 2 10 2 24 3 7" xfId="3892"/>
    <cellStyle name="Normal 10 2 10 2 24 3 8" xfId="3893"/>
    <cellStyle name="Normal 10 2 10 2 24 3 9" xfId="3894"/>
    <cellStyle name="Normal 10 2 10 2 24 4" xfId="3895"/>
    <cellStyle name="Normal 10 2 10 2 24 4 10" xfId="3896"/>
    <cellStyle name="Normal 10 2 10 2 24 4 2" xfId="3897"/>
    <cellStyle name="Normal 10 2 10 2 24 4 3" xfId="3898"/>
    <cellStyle name="Normal 10 2 10 2 24 4 4" xfId="3899"/>
    <cellStyle name="Normal 10 2 10 2 24 4 5" xfId="3900"/>
    <cellStyle name="Normal 10 2 10 2 24 4 6" xfId="3901"/>
    <cellStyle name="Normal 10 2 10 2 24 4 7" xfId="3902"/>
    <cellStyle name="Normal 10 2 10 2 24 4 8" xfId="3903"/>
    <cellStyle name="Normal 10 2 10 2 24 4 9" xfId="3904"/>
    <cellStyle name="Normal 10 2 10 2 24 5" xfId="3905"/>
    <cellStyle name="Normal 10 2 10 2 24 5 10" xfId="3906"/>
    <cellStyle name="Normal 10 2 10 2 24 5 2" xfId="3907"/>
    <cellStyle name="Normal 10 2 10 2 24 5 3" xfId="3908"/>
    <cellStyle name="Normal 10 2 10 2 24 5 4" xfId="3909"/>
    <cellStyle name="Normal 10 2 10 2 24 5 5" xfId="3910"/>
    <cellStyle name="Normal 10 2 10 2 24 5 6" xfId="3911"/>
    <cellStyle name="Normal 10 2 10 2 24 5 7" xfId="3912"/>
    <cellStyle name="Normal 10 2 10 2 24 5 8" xfId="3913"/>
    <cellStyle name="Normal 10 2 10 2 24 5 9" xfId="3914"/>
    <cellStyle name="Normal 10 2 10 2 24 6" xfId="3915"/>
    <cellStyle name="Normal 10 2 10 2 24 7" xfId="3916"/>
    <cellStyle name="Normal 10 2 10 2 24 8" xfId="3917"/>
    <cellStyle name="Normal 10 2 10 2 24 9" xfId="3918"/>
    <cellStyle name="Normal 10 2 10 2 25" xfId="3919"/>
    <cellStyle name="Normal 10 2 10 2 25 10" xfId="3920"/>
    <cellStyle name="Normal 10 2 10 2 25 11" xfId="3921"/>
    <cellStyle name="Normal 10 2 10 2 25 12" xfId="3922"/>
    <cellStyle name="Normal 10 2 10 2 25 13" xfId="3923"/>
    <cellStyle name="Normal 10 2 10 2 25 14" xfId="3924"/>
    <cellStyle name="Normal 10 2 10 2 25 2" xfId="3925"/>
    <cellStyle name="Normal 10 2 10 2 25 2 10" xfId="3926"/>
    <cellStyle name="Normal 10 2 10 2 25 2 2" xfId="3927"/>
    <cellStyle name="Normal 10 2 10 2 25 2 3" xfId="3928"/>
    <cellStyle name="Normal 10 2 10 2 25 2 4" xfId="3929"/>
    <cellStyle name="Normal 10 2 10 2 25 2 5" xfId="3930"/>
    <cellStyle name="Normal 10 2 10 2 25 2 6" xfId="3931"/>
    <cellStyle name="Normal 10 2 10 2 25 2 7" xfId="3932"/>
    <cellStyle name="Normal 10 2 10 2 25 2 8" xfId="3933"/>
    <cellStyle name="Normal 10 2 10 2 25 2 9" xfId="3934"/>
    <cellStyle name="Normal 10 2 10 2 25 3" xfId="3935"/>
    <cellStyle name="Normal 10 2 10 2 25 3 10" xfId="3936"/>
    <cellStyle name="Normal 10 2 10 2 25 3 2" xfId="3937"/>
    <cellStyle name="Normal 10 2 10 2 25 3 3" xfId="3938"/>
    <cellStyle name="Normal 10 2 10 2 25 3 4" xfId="3939"/>
    <cellStyle name="Normal 10 2 10 2 25 3 5" xfId="3940"/>
    <cellStyle name="Normal 10 2 10 2 25 3 6" xfId="3941"/>
    <cellStyle name="Normal 10 2 10 2 25 3 7" xfId="3942"/>
    <cellStyle name="Normal 10 2 10 2 25 3 8" xfId="3943"/>
    <cellStyle name="Normal 10 2 10 2 25 3 9" xfId="3944"/>
    <cellStyle name="Normal 10 2 10 2 25 4" xfId="3945"/>
    <cellStyle name="Normal 10 2 10 2 25 4 10" xfId="3946"/>
    <cellStyle name="Normal 10 2 10 2 25 4 2" xfId="3947"/>
    <cellStyle name="Normal 10 2 10 2 25 4 3" xfId="3948"/>
    <cellStyle name="Normal 10 2 10 2 25 4 4" xfId="3949"/>
    <cellStyle name="Normal 10 2 10 2 25 4 5" xfId="3950"/>
    <cellStyle name="Normal 10 2 10 2 25 4 6" xfId="3951"/>
    <cellStyle name="Normal 10 2 10 2 25 4 7" xfId="3952"/>
    <cellStyle name="Normal 10 2 10 2 25 4 8" xfId="3953"/>
    <cellStyle name="Normal 10 2 10 2 25 4 9" xfId="3954"/>
    <cellStyle name="Normal 10 2 10 2 25 5" xfId="3955"/>
    <cellStyle name="Normal 10 2 10 2 25 5 10" xfId="3956"/>
    <cellStyle name="Normal 10 2 10 2 25 5 2" xfId="3957"/>
    <cellStyle name="Normal 10 2 10 2 25 5 3" xfId="3958"/>
    <cellStyle name="Normal 10 2 10 2 25 5 4" xfId="3959"/>
    <cellStyle name="Normal 10 2 10 2 25 5 5" xfId="3960"/>
    <cellStyle name="Normal 10 2 10 2 25 5 6" xfId="3961"/>
    <cellStyle name="Normal 10 2 10 2 25 5 7" xfId="3962"/>
    <cellStyle name="Normal 10 2 10 2 25 5 8" xfId="3963"/>
    <cellStyle name="Normal 10 2 10 2 25 5 9" xfId="3964"/>
    <cellStyle name="Normal 10 2 10 2 25 6" xfId="3965"/>
    <cellStyle name="Normal 10 2 10 2 25 7" xfId="3966"/>
    <cellStyle name="Normal 10 2 10 2 25 8" xfId="3967"/>
    <cellStyle name="Normal 10 2 10 2 25 9" xfId="3968"/>
    <cellStyle name="Normal 10 2 10 2 26" xfId="3969"/>
    <cellStyle name="Normal 10 2 10 2 26 10" xfId="3970"/>
    <cellStyle name="Normal 10 2 10 2 26 11" xfId="3971"/>
    <cellStyle name="Normal 10 2 10 2 26 12" xfId="3972"/>
    <cellStyle name="Normal 10 2 10 2 26 13" xfId="3973"/>
    <cellStyle name="Normal 10 2 10 2 26 14" xfId="3974"/>
    <cellStyle name="Normal 10 2 10 2 26 2" xfId="3975"/>
    <cellStyle name="Normal 10 2 10 2 26 2 10" xfId="3976"/>
    <cellStyle name="Normal 10 2 10 2 26 2 2" xfId="3977"/>
    <cellStyle name="Normal 10 2 10 2 26 2 3" xfId="3978"/>
    <cellStyle name="Normal 10 2 10 2 26 2 4" xfId="3979"/>
    <cellStyle name="Normal 10 2 10 2 26 2 5" xfId="3980"/>
    <cellStyle name="Normal 10 2 10 2 26 2 6" xfId="3981"/>
    <cellStyle name="Normal 10 2 10 2 26 2 7" xfId="3982"/>
    <cellStyle name="Normal 10 2 10 2 26 2 8" xfId="3983"/>
    <cellStyle name="Normal 10 2 10 2 26 2 9" xfId="3984"/>
    <cellStyle name="Normal 10 2 10 2 26 3" xfId="3985"/>
    <cellStyle name="Normal 10 2 10 2 26 3 10" xfId="3986"/>
    <cellStyle name="Normal 10 2 10 2 26 3 2" xfId="3987"/>
    <cellStyle name="Normal 10 2 10 2 26 3 3" xfId="3988"/>
    <cellStyle name="Normal 10 2 10 2 26 3 4" xfId="3989"/>
    <cellStyle name="Normal 10 2 10 2 26 3 5" xfId="3990"/>
    <cellStyle name="Normal 10 2 10 2 26 3 6" xfId="3991"/>
    <cellStyle name="Normal 10 2 10 2 26 3 7" xfId="3992"/>
    <cellStyle name="Normal 10 2 10 2 26 3 8" xfId="3993"/>
    <cellStyle name="Normal 10 2 10 2 26 3 9" xfId="3994"/>
    <cellStyle name="Normal 10 2 10 2 26 4" xfId="3995"/>
    <cellStyle name="Normal 10 2 10 2 26 4 10" xfId="3996"/>
    <cellStyle name="Normal 10 2 10 2 26 4 2" xfId="3997"/>
    <cellStyle name="Normal 10 2 10 2 26 4 3" xfId="3998"/>
    <cellStyle name="Normal 10 2 10 2 26 4 4" xfId="3999"/>
    <cellStyle name="Normal 10 2 10 2 26 4 5" xfId="4000"/>
    <cellStyle name="Normal 10 2 10 2 26 4 6" xfId="4001"/>
    <cellStyle name="Normal 10 2 10 2 26 4 7" xfId="4002"/>
    <cellStyle name="Normal 10 2 10 2 26 4 8" xfId="4003"/>
    <cellStyle name="Normal 10 2 10 2 26 4 9" xfId="4004"/>
    <cellStyle name="Normal 10 2 10 2 26 5" xfId="4005"/>
    <cellStyle name="Normal 10 2 10 2 26 5 10" xfId="4006"/>
    <cellStyle name="Normal 10 2 10 2 26 5 2" xfId="4007"/>
    <cellStyle name="Normal 10 2 10 2 26 5 3" xfId="4008"/>
    <cellStyle name="Normal 10 2 10 2 26 5 4" xfId="4009"/>
    <cellStyle name="Normal 10 2 10 2 26 5 5" xfId="4010"/>
    <cellStyle name="Normal 10 2 10 2 26 5 6" xfId="4011"/>
    <cellStyle name="Normal 10 2 10 2 26 5 7" xfId="4012"/>
    <cellStyle name="Normal 10 2 10 2 26 5 8" xfId="4013"/>
    <cellStyle name="Normal 10 2 10 2 26 5 9" xfId="4014"/>
    <cellStyle name="Normal 10 2 10 2 26 6" xfId="4015"/>
    <cellStyle name="Normal 10 2 10 2 26 7" xfId="4016"/>
    <cellStyle name="Normal 10 2 10 2 26 8" xfId="4017"/>
    <cellStyle name="Normal 10 2 10 2 26 9" xfId="4018"/>
    <cellStyle name="Normal 10 2 10 2 27" xfId="4019"/>
    <cellStyle name="Normal 10 2 10 2 27 10" xfId="4020"/>
    <cellStyle name="Normal 10 2 10 2 27 11" xfId="4021"/>
    <cellStyle name="Normal 10 2 10 2 27 12" xfId="4022"/>
    <cellStyle name="Normal 10 2 10 2 27 13" xfId="4023"/>
    <cellStyle name="Normal 10 2 10 2 27 14" xfId="4024"/>
    <cellStyle name="Normal 10 2 10 2 27 2" xfId="4025"/>
    <cellStyle name="Normal 10 2 10 2 27 2 10" xfId="4026"/>
    <cellStyle name="Normal 10 2 10 2 27 2 2" xfId="4027"/>
    <cellStyle name="Normal 10 2 10 2 27 2 3" xfId="4028"/>
    <cellStyle name="Normal 10 2 10 2 27 2 4" xfId="4029"/>
    <cellStyle name="Normal 10 2 10 2 27 2 5" xfId="4030"/>
    <cellStyle name="Normal 10 2 10 2 27 2 6" xfId="4031"/>
    <cellStyle name="Normal 10 2 10 2 27 2 7" xfId="4032"/>
    <cellStyle name="Normal 10 2 10 2 27 2 8" xfId="4033"/>
    <cellStyle name="Normal 10 2 10 2 27 2 9" xfId="4034"/>
    <cellStyle name="Normal 10 2 10 2 27 3" xfId="4035"/>
    <cellStyle name="Normal 10 2 10 2 27 3 10" xfId="4036"/>
    <cellStyle name="Normal 10 2 10 2 27 3 2" xfId="4037"/>
    <cellStyle name="Normal 10 2 10 2 27 3 3" xfId="4038"/>
    <cellStyle name="Normal 10 2 10 2 27 3 4" xfId="4039"/>
    <cellStyle name="Normal 10 2 10 2 27 3 5" xfId="4040"/>
    <cellStyle name="Normal 10 2 10 2 27 3 6" xfId="4041"/>
    <cellStyle name="Normal 10 2 10 2 27 3 7" xfId="4042"/>
    <cellStyle name="Normal 10 2 10 2 27 3 8" xfId="4043"/>
    <cellStyle name="Normal 10 2 10 2 27 3 9" xfId="4044"/>
    <cellStyle name="Normal 10 2 10 2 27 4" xfId="4045"/>
    <cellStyle name="Normal 10 2 10 2 27 4 10" xfId="4046"/>
    <cellStyle name="Normal 10 2 10 2 27 4 2" xfId="4047"/>
    <cellStyle name="Normal 10 2 10 2 27 4 3" xfId="4048"/>
    <cellStyle name="Normal 10 2 10 2 27 4 4" xfId="4049"/>
    <cellStyle name="Normal 10 2 10 2 27 4 5" xfId="4050"/>
    <cellStyle name="Normal 10 2 10 2 27 4 6" xfId="4051"/>
    <cellStyle name="Normal 10 2 10 2 27 4 7" xfId="4052"/>
    <cellStyle name="Normal 10 2 10 2 27 4 8" xfId="4053"/>
    <cellStyle name="Normal 10 2 10 2 27 4 9" xfId="4054"/>
    <cellStyle name="Normal 10 2 10 2 27 5" xfId="4055"/>
    <cellStyle name="Normal 10 2 10 2 27 5 10" xfId="4056"/>
    <cellStyle name="Normal 10 2 10 2 27 5 2" xfId="4057"/>
    <cellStyle name="Normal 10 2 10 2 27 5 3" xfId="4058"/>
    <cellStyle name="Normal 10 2 10 2 27 5 4" xfId="4059"/>
    <cellStyle name="Normal 10 2 10 2 27 5 5" xfId="4060"/>
    <cellStyle name="Normal 10 2 10 2 27 5 6" xfId="4061"/>
    <cellStyle name="Normal 10 2 10 2 27 5 7" xfId="4062"/>
    <cellStyle name="Normal 10 2 10 2 27 5 8" xfId="4063"/>
    <cellStyle name="Normal 10 2 10 2 27 5 9" xfId="4064"/>
    <cellStyle name="Normal 10 2 10 2 27 6" xfId="4065"/>
    <cellStyle name="Normal 10 2 10 2 27 7" xfId="4066"/>
    <cellStyle name="Normal 10 2 10 2 27 8" xfId="4067"/>
    <cellStyle name="Normal 10 2 10 2 27 9" xfId="4068"/>
    <cellStyle name="Normal 10 2 10 2 28" xfId="4069"/>
    <cellStyle name="Normal 10 2 10 2 28 10" xfId="4070"/>
    <cellStyle name="Normal 10 2 10 2 28 11" xfId="4071"/>
    <cellStyle name="Normal 10 2 10 2 28 12" xfId="4072"/>
    <cellStyle name="Normal 10 2 10 2 28 13" xfId="4073"/>
    <cellStyle name="Normal 10 2 10 2 28 14" xfId="4074"/>
    <cellStyle name="Normal 10 2 10 2 28 2" xfId="4075"/>
    <cellStyle name="Normal 10 2 10 2 28 2 10" xfId="4076"/>
    <cellStyle name="Normal 10 2 10 2 28 2 2" xfId="4077"/>
    <cellStyle name="Normal 10 2 10 2 28 2 3" xfId="4078"/>
    <cellStyle name="Normal 10 2 10 2 28 2 4" xfId="4079"/>
    <cellStyle name="Normal 10 2 10 2 28 2 5" xfId="4080"/>
    <cellStyle name="Normal 10 2 10 2 28 2 6" xfId="4081"/>
    <cellStyle name="Normal 10 2 10 2 28 2 7" xfId="4082"/>
    <cellStyle name="Normal 10 2 10 2 28 2 8" xfId="4083"/>
    <cellStyle name="Normal 10 2 10 2 28 2 9" xfId="4084"/>
    <cellStyle name="Normal 10 2 10 2 28 3" xfId="4085"/>
    <cellStyle name="Normal 10 2 10 2 28 3 10" xfId="4086"/>
    <cellStyle name="Normal 10 2 10 2 28 3 2" xfId="4087"/>
    <cellStyle name="Normal 10 2 10 2 28 3 3" xfId="4088"/>
    <cellStyle name="Normal 10 2 10 2 28 3 4" xfId="4089"/>
    <cellStyle name="Normal 10 2 10 2 28 3 5" xfId="4090"/>
    <cellStyle name="Normal 10 2 10 2 28 3 6" xfId="4091"/>
    <cellStyle name="Normal 10 2 10 2 28 3 7" xfId="4092"/>
    <cellStyle name="Normal 10 2 10 2 28 3 8" xfId="4093"/>
    <cellStyle name="Normal 10 2 10 2 28 3 9" xfId="4094"/>
    <cellStyle name="Normal 10 2 10 2 28 4" xfId="4095"/>
    <cellStyle name="Normal 10 2 10 2 28 4 10" xfId="4096"/>
    <cellStyle name="Normal 10 2 10 2 28 4 2" xfId="4097"/>
    <cellStyle name="Normal 10 2 10 2 28 4 3" xfId="4098"/>
    <cellStyle name="Normal 10 2 10 2 28 4 4" xfId="4099"/>
    <cellStyle name="Normal 10 2 10 2 28 4 5" xfId="4100"/>
    <cellStyle name="Normal 10 2 10 2 28 4 6" xfId="4101"/>
    <cellStyle name="Normal 10 2 10 2 28 4 7" xfId="4102"/>
    <cellStyle name="Normal 10 2 10 2 28 4 8" xfId="4103"/>
    <cellStyle name="Normal 10 2 10 2 28 4 9" xfId="4104"/>
    <cellStyle name="Normal 10 2 10 2 28 5" xfId="4105"/>
    <cellStyle name="Normal 10 2 10 2 28 5 10" xfId="4106"/>
    <cellStyle name="Normal 10 2 10 2 28 5 2" xfId="4107"/>
    <cellStyle name="Normal 10 2 10 2 28 5 3" xfId="4108"/>
    <cellStyle name="Normal 10 2 10 2 28 5 4" xfId="4109"/>
    <cellStyle name="Normal 10 2 10 2 28 5 5" xfId="4110"/>
    <cellStyle name="Normal 10 2 10 2 28 5 6" xfId="4111"/>
    <cellStyle name="Normal 10 2 10 2 28 5 7" xfId="4112"/>
    <cellStyle name="Normal 10 2 10 2 28 5 8" xfId="4113"/>
    <cellStyle name="Normal 10 2 10 2 28 5 9" xfId="4114"/>
    <cellStyle name="Normal 10 2 10 2 28 6" xfId="4115"/>
    <cellStyle name="Normal 10 2 10 2 28 7" xfId="4116"/>
    <cellStyle name="Normal 10 2 10 2 28 8" xfId="4117"/>
    <cellStyle name="Normal 10 2 10 2 28 9" xfId="4118"/>
    <cellStyle name="Normal 10 2 10 2 29" xfId="4119"/>
    <cellStyle name="Normal 10 2 10 2 29 10" xfId="4120"/>
    <cellStyle name="Normal 10 2 10 2 29 11" xfId="4121"/>
    <cellStyle name="Normal 10 2 10 2 29 12" xfId="4122"/>
    <cellStyle name="Normal 10 2 10 2 29 13" xfId="4123"/>
    <cellStyle name="Normal 10 2 10 2 29 14" xfId="4124"/>
    <cellStyle name="Normal 10 2 10 2 29 2" xfId="4125"/>
    <cellStyle name="Normal 10 2 10 2 29 2 10" xfId="4126"/>
    <cellStyle name="Normal 10 2 10 2 29 2 2" xfId="4127"/>
    <cellStyle name="Normal 10 2 10 2 29 2 3" xfId="4128"/>
    <cellStyle name="Normal 10 2 10 2 29 2 4" xfId="4129"/>
    <cellStyle name="Normal 10 2 10 2 29 2 5" xfId="4130"/>
    <cellStyle name="Normal 10 2 10 2 29 2 6" xfId="4131"/>
    <cellStyle name="Normal 10 2 10 2 29 2 7" xfId="4132"/>
    <cellStyle name="Normal 10 2 10 2 29 2 8" xfId="4133"/>
    <cellStyle name="Normal 10 2 10 2 29 2 9" xfId="4134"/>
    <cellStyle name="Normal 10 2 10 2 29 3" xfId="4135"/>
    <cellStyle name="Normal 10 2 10 2 29 3 10" xfId="4136"/>
    <cellStyle name="Normal 10 2 10 2 29 3 2" xfId="4137"/>
    <cellStyle name="Normal 10 2 10 2 29 3 3" xfId="4138"/>
    <cellStyle name="Normal 10 2 10 2 29 3 4" xfId="4139"/>
    <cellStyle name="Normal 10 2 10 2 29 3 5" xfId="4140"/>
    <cellStyle name="Normal 10 2 10 2 29 3 6" xfId="4141"/>
    <cellStyle name="Normal 10 2 10 2 29 3 7" xfId="4142"/>
    <cellStyle name="Normal 10 2 10 2 29 3 8" xfId="4143"/>
    <cellStyle name="Normal 10 2 10 2 29 3 9" xfId="4144"/>
    <cellStyle name="Normal 10 2 10 2 29 4" xfId="4145"/>
    <cellStyle name="Normal 10 2 10 2 29 4 10" xfId="4146"/>
    <cellStyle name="Normal 10 2 10 2 29 4 2" xfId="4147"/>
    <cellStyle name="Normal 10 2 10 2 29 4 3" xfId="4148"/>
    <cellStyle name="Normal 10 2 10 2 29 4 4" xfId="4149"/>
    <cellStyle name="Normal 10 2 10 2 29 4 5" xfId="4150"/>
    <cellStyle name="Normal 10 2 10 2 29 4 6" xfId="4151"/>
    <cellStyle name="Normal 10 2 10 2 29 4 7" xfId="4152"/>
    <cellStyle name="Normal 10 2 10 2 29 4 8" xfId="4153"/>
    <cellStyle name="Normal 10 2 10 2 29 4 9" xfId="4154"/>
    <cellStyle name="Normal 10 2 10 2 29 5" xfId="4155"/>
    <cellStyle name="Normal 10 2 10 2 29 5 10" xfId="4156"/>
    <cellStyle name="Normal 10 2 10 2 29 5 2" xfId="4157"/>
    <cellStyle name="Normal 10 2 10 2 29 5 3" xfId="4158"/>
    <cellStyle name="Normal 10 2 10 2 29 5 4" xfId="4159"/>
    <cellStyle name="Normal 10 2 10 2 29 5 5" xfId="4160"/>
    <cellStyle name="Normal 10 2 10 2 29 5 6" xfId="4161"/>
    <cellStyle name="Normal 10 2 10 2 29 5 7" xfId="4162"/>
    <cellStyle name="Normal 10 2 10 2 29 5 8" xfId="4163"/>
    <cellStyle name="Normal 10 2 10 2 29 5 9" xfId="4164"/>
    <cellStyle name="Normal 10 2 10 2 29 6" xfId="4165"/>
    <cellStyle name="Normal 10 2 10 2 29 7" xfId="4166"/>
    <cellStyle name="Normal 10 2 10 2 29 8" xfId="4167"/>
    <cellStyle name="Normal 10 2 10 2 29 9" xfId="4168"/>
    <cellStyle name="Normal 10 2 10 2 3" xfId="4169"/>
    <cellStyle name="Normal 10 2 10 2 3 10" xfId="4170"/>
    <cellStyle name="Normal 10 2 10 2 3 11" xfId="4171"/>
    <cellStyle name="Normal 10 2 10 2 3 12" xfId="4172"/>
    <cellStyle name="Normal 10 2 10 2 3 13" xfId="4173"/>
    <cellStyle name="Normal 10 2 10 2 3 14" xfId="4174"/>
    <cellStyle name="Normal 10 2 10 2 3 2" xfId="4175"/>
    <cellStyle name="Normal 10 2 10 2 3 2 10" xfId="4176"/>
    <cellStyle name="Normal 10 2 10 2 3 2 2" xfId="4177"/>
    <cellStyle name="Normal 10 2 10 2 3 2 3" xfId="4178"/>
    <cellStyle name="Normal 10 2 10 2 3 2 4" xfId="4179"/>
    <cellStyle name="Normal 10 2 10 2 3 2 5" xfId="4180"/>
    <cellStyle name="Normal 10 2 10 2 3 2 6" xfId="4181"/>
    <cellStyle name="Normal 10 2 10 2 3 2 7" xfId="4182"/>
    <cellStyle name="Normal 10 2 10 2 3 2 8" xfId="4183"/>
    <cellStyle name="Normal 10 2 10 2 3 2 9" xfId="4184"/>
    <cellStyle name="Normal 10 2 10 2 3 3" xfId="4185"/>
    <cellStyle name="Normal 10 2 10 2 3 3 10" xfId="4186"/>
    <cellStyle name="Normal 10 2 10 2 3 3 2" xfId="4187"/>
    <cellStyle name="Normal 10 2 10 2 3 3 3" xfId="4188"/>
    <cellStyle name="Normal 10 2 10 2 3 3 4" xfId="4189"/>
    <cellStyle name="Normal 10 2 10 2 3 3 5" xfId="4190"/>
    <cellStyle name="Normal 10 2 10 2 3 3 6" xfId="4191"/>
    <cellStyle name="Normal 10 2 10 2 3 3 7" xfId="4192"/>
    <cellStyle name="Normal 10 2 10 2 3 3 8" xfId="4193"/>
    <cellStyle name="Normal 10 2 10 2 3 3 9" xfId="4194"/>
    <cellStyle name="Normal 10 2 10 2 3 4" xfId="4195"/>
    <cellStyle name="Normal 10 2 10 2 3 4 10" xfId="4196"/>
    <cellStyle name="Normal 10 2 10 2 3 4 2" xfId="4197"/>
    <cellStyle name="Normal 10 2 10 2 3 4 3" xfId="4198"/>
    <cellStyle name="Normal 10 2 10 2 3 4 4" xfId="4199"/>
    <cellStyle name="Normal 10 2 10 2 3 4 5" xfId="4200"/>
    <cellStyle name="Normal 10 2 10 2 3 4 6" xfId="4201"/>
    <cellStyle name="Normal 10 2 10 2 3 4 7" xfId="4202"/>
    <cellStyle name="Normal 10 2 10 2 3 4 8" xfId="4203"/>
    <cellStyle name="Normal 10 2 10 2 3 4 9" xfId="4204"/>
    <cellStyle name="Normal 10 2 10 2 3 5" xfId="4205"/>
    <cellStyle name="Normal 10 2 10 2 3 5 10" xfId="4206"/>
    <cellStyle name="Normal 10 2 10 2 3 5 2" xfId="4207"/>
    <cellStyle name="Normal 10 2 10 2 3 5 3" xfId="4208"/>
    <cellStyle name="Normal 10 2 10 2 3 5 4" xfId="4209"/>
    <cellStyle name="Normal 10 2 10 2 3 5 5" xfId="4210"/>
    <cellStyle name="Normal 10 2 10 2 3 5 6" xfId="4211"/>
    <cellStyle name="Normal 10 2 10 2 3 5 7" xfId="4212"/>
    <cellStyle name="Normal 10 2 10 2 3 5 8" xfId="4213"/>
    <cellStyle name="Normal 10 2 10 2 3 5 9" xfId="4214"/>
    <cellStyle name="Normal 10 2 10 2 3 6" xfId="4215"/>
    <cellStyle name="Normal 10 2 10 2 3 7" xfId="4216"/>
    <cellStyle name="Normal 10 2 10 2 3 8" xfId="4217"/>
    <cellStyle name="Normal 10 2 10 2 3 9" xfId="4218"/>
    <cellStyle name="Normal 10 2 10 2 30" xfId="4219"/>
    <cellStyle name="Normal 10 2 10 2 30 10" xfId="4220"/>
    <cellStyle name="Normal 10 2 10 2 30 11" xfId="4221"/>
    <cellStyle name="Normal 10 2 10 2 30 12" xfId="4222"/>
    <cellStyle name="Normal 10 2 10 2 30 13" xfId="4223"/>
    <cellStyle name="Normal 10 2 10 2 30 14" xfId="4224"/>
    <cellStyle name="Normal 10 2 10 2 30 2" xfId="4225"/>
    <cellStyle name="Normal 10 2 10 2 30 2 10" xfId="4226"/>
    <cellStyle name="Normal 10 2 10 2 30 2 2" xfId="4227"/>
    <cellStyle name="Normal 10 2 10 2 30 2 3" xfId="4228"/>
    <cellStyle name="Normal 10 2 10 2 30 2 4" xfId="4229"/>
    <cellStyle name="Normal 10 2 10 2 30 2 5" xfId="4230"/>
    <cellStyle name="Normal 10 2 10 2 30 2 6" xfId="4231"/>
    <cellStyle name="Normal 10 2 10 2 30 2 7" xfId="4232"/>
    <cellStyle name="Normal 10 2 10 2 30 2 8" xfId="4233"/>
    <cellStyle name="Normal 10 2 10 2 30 2 9" xfId="4234"/>
    <cellStyle name="Normal 10 2 10 2 30 3" xfId="4235"/>
    <cellStyle name="Normal 10 2 10 2 30 3 10" xfId="4236"/>
    <cellStyle name="Normal 10 2 10 2 30 3 2" xfId="4237"/>
    <cellStyle name="Normal 10 2 10 2 30 3 3" xfId="4238"/>
    <cellStyle name="Normal 10 2 10 2 30 3 4" xfId="4239"/>
    <cellStyle name="Normal 10 2 10 2 30 3 5" xfId="4240"/>
    <cellStyle name="Normal 10 2 10 2 30 3 6" xfId="4241"/>
    <cellStyle name="Normal 10 2 10 2 30 3 7" xfId="4242"/>
    <cellStyle name="Normal 10 2 10 2 30 3 8" xfId="4243"/>
    <cellStyle name="Normal 10 2 10 2 30 3 9" xfId="4244"/>
    <cellStyle name="Normal 10 2 10 2 30 4" xfId="4245"/>
    <cellStyle name="Normal 10 2 10 2 30 4 10" xfId="4246"/>
    <cellStyle name="Normal 10 2 10 2 30 4 2" xfId="4247"/>
    <cellStyle name="Normal 10 2 10 2 30 4 3" xfId="4248"/>
    <cellStyle name="Normal 10 2 10 2 30 4 4" xfId="4249"/>
    <cellStyle name="Normal 10 2 10 2 30 4 5" xfId="4250"/>
    <cellStyle name="Normal 10 2 10 2 30 4 6" xfId="4251"/>
    <cellStyle name="Normal 10 2 10 2 30 4 7" xfId="4252"/>
    <cellStyle name="Normal 10 2 10 2 30 4 8" xfId="4253"/>
    <cellStyle name="Normal 10 2 10 2 30 4 9" xfId="4254"/>
    <cellStyle name="Normal 10 2 10 2 30 5" xfId="4255"/>
    <cellStyle name="Normal 10 2 10 2 30 5 10" xfId="4256"/>
    <cellStyle name="Normal 10 2 10 2 30 5 2" xfId="4257"/>
    <cellStyle name="Normal 10 2 10 2 30 5 3" xfId="4258"/>
    <cellStyle name="Normal 10 2 10 2 30 5 4" xfId="4259"/>
    <cellStyle name="Normal 10 2 10 2 30 5 5" xfId="4260"/>
    <cellStyle name="Normal 10 2 10 2 30 5 6" xfId="4261"/>
    <cellStyle name="Normal 10 2 10 2 30 5 7" xfId="4262"/>
    <cellStyle name="Normal 10 2 10 2 30 5 8" xfId="4263"/>
    <cellStyle name="Normal 10 2 10 2 30 5 9" xfId="4264"/>
    <cellStyle name="Normal 10 2 10 2 30 6" xfId="4265"/>
    <cellStyle name="Normal 10 2 10 2 30 7" xfId="4266"/>
    <cellStyle name="Normal 10 2 10 2 30 8" xfId="4267"/>
    <cellStyle name="Normal 10 2 10 2 30 9" xfId="4268"/>
    <cellStyle name="Normal 10 2 10 2 31" xfId="4269"/>
    <cellStyle name="Normal 10 2 10 2 31 10" xfId="4270"/>
    <cellStyle name="Normal 10 2 10 2 31 11" xfId="4271"/>
    <cellStyle name="Normal 10 2 10 2 31 12" xfId="4272"/>
    <cellStyle name="Normal 10 2 10 2 31 13" xfId="4273"/>
    <cellStyle name="Normal 10 2 10 2 31 14" xfId="4274"/>
    <cellStyle name="Normal 10 2 10 2 31 2" xfId="4275"/>
    <cellStyle name="Normal 10 2 10 2 31 2 10" xfId="4276"/>
    <cellStyle name="Normal 10 2 10 2 31 2 2" xfId="4277"/>
    <cellStyle name="Normal 10 2 10 2 31 2 3" xfId="4278"/>
    <cellStyle name="Normal 10 2 10 2 31 2 4" xfId="4279"/>
    <cellStyle name="Normal 10 2 10 2 31 2 5" xfId="4280"/>
    <cellStyle name="Normal 10 2 10 2 31 2 6" xfId="4281"/>
    <cellStyle name="Normal 10 2 10 2 31 2 7" xfId="4282"/>
    <cellStyle name="Normal 10 2 10 2 31 2 8" xfId="4283"/>
    <cellStyle name="Normal 10 2 10 2 31 2 9" xfId="4284"/>
    <cellStyle name="Normal 10 2 10 2 31 3" xfId="4285"/>
    <cellStyle name="Normal 10 2 10 2 31 3 10" xfId="4286"/>
    <cellStyle name="Normal 10 2 10 2 31 3 2" xfId="4287"/>
    <cellStyle name="Normal 10 2 10 2 31 3 3" xfId="4288"/>
    <cellStyle name="Normal 10 2 10 2 31 3 4" xfId="4289"/>
    <cellStyle name="Normal 10 2 10 2 31 3 5" xfId="4290"/>
    <cellStyle name="Normal 10 2 10 2 31 3 6" xfId="4291"/>
    <cellStyle name="Normal 10 2 10 2 31 3 7" xfId="4292"/>
    <cellStyle name="Normal 10 2 10 2 31 3 8" xfId="4293"/>
    <cellStyle name="Normal 10 2 10 2 31 3 9" xfId="4294"/>
    <cellStyle name="Normal 10 2 10 2 31 4" xfId="4295"/>
    <cellStyle name="Normal 10 2 10 2 31 4 10" xfId="4296"/>
    <cellStyle name="Normal 10 2 10 2 31 4 2" xfId="4297"/>
    <cellStyle name="Normal 10 2 10 2 31 4 3" xfId="4298"/>
    <cellStyle name="Normal 10 2 10 2 31 4 4" xfId="4299"/>
    <cellStyle name="Normal 10 2 10 2 31 4 5" xfId="4300"/>
    <cellStyle name="Normal 10 2 10 2 31 4 6" xfId="4301"/>
    <cellStyle name="Normal 10 2 10 2 31 4 7" xfId="4302"/>
    <cellStyle name="Normal 10 2 10 2 31 4 8" xfId="4303"/>
    <cellStyle name="Normal 10 2 10 2 31 4 9" xfId="4304"/>
    <cellStyle name="Normal 10 2 10 2 31 5" xfId="4305"/>
    <cellStyle name="Normal 10 2 10 2 31 5 10" xfId="4306"/>
    <cellStyle name="Normal 10 2 10 2 31 5 2" xfId="4307"/>
    <cellStyle name="Normal 10 2 10 2 31 5 3" xfId="4308"/>
    <cellStyle name="Normal 10 2 10 2 31 5 4" xfId="4309"/>
    <cellStyle name="Normal 10 2 10 2 31 5 5" xfId="4310"/>
    <cellStyle name="Normal 10 2 10 2 31 5 6" xfId="4311"/>
    <cellStyle name="Normal 10 2 10 2 31 5 7" xfId="4312"/>
    <cellStyle name="Normal 10 2 10 2 31 5 8" xfId="4313"/>
    <cellStyle name="Normal 10 2 10 2 31 5 9" xfId="4314"/>
    <cellStyle name="Normal 10 2 10 2 31 6" xfId="4315"/>
    <cellStyle name="Normal 10 2 10 2 31 7" xfId="4316"/>
    <cellStyle name="Normal 10 2 10 2 31 8" xfId="4317"/>
    <cellStyle name="Normal 10 2 10 2 31 9" xfId="4318"/>
    <cellStyle name="Normal 10 2 10 2 32" xfId="4319"/>
    <cellStyle name="Normal 10 2 10 2 32 10" xfId="4320"/>
    <cellStyle name="Normal 10 2 10 2 32 11" xfId="4321"/>
    <cellStyle name="Normal 10 2 10 2 32 12" xfId="4322"/>
    <cellStyle name="Normal 10 2 10 2 32 13" xfId="4323"/>
    <cellStyle name="Normal 10 2 10 2 32 14" xfId="4324"/>
    <cellStyle name="Normal 10 2 10 2 32 2" xfId="4325"/>
    <cellStyle name="Normal 10 2 10 2 32 2 10" xfId="4326"/>
    <cellStyle name="Normal 10 2 10 2 32 2 2" xfId="4327"/>
    <cellStyle name="Normal 10 2 10 2 32 2 3" xfId="4328"/>
    <cellStyle name="Normal 10 2 10 2 32 2 4" xfId="4329"/>
    <cellStyle name="Normal 10 2 10 2 32 2 5" xfId="4330"/>
    <cellStyle name="Normal 10 2 10 2 32 2 6" xfId="4331"/>
    <cellStyle name="Normal 10 2 10 2 32 2 7" xfId="4332"/>
    <cellStyle name="Normal 10 2 10 2 32 2 8" xfId="4333"/>
    <cellStyle name="Normal 10 2 10 2 32 2 9" xfId="4334"/>
    <cellStyle name="Normal 10 2 10 2 32 3" xfId="4335"/>
    <cellStyle name="Normal 10 2 10 2 32 3 10" xfId="4336"/>
    <cellStyle name="Normal 10 2 10 2 32 3 2" xfId="4337"/>
    <cellStyle name="Normal 10 2 10 2 32 3 3" xfId="4338"/>
    <cellStyle name="Normal 10 2 10 2 32 3 4" xfId="4339"/>
    <cellStyle name="Normal 10 2 10 2 32 3 5" xfId="4340"/>
    <cellStyle name="Normal 10 2 10 2 32 3 6" xfId="4341"/>
    <cellStyle name="Normal 10 2 10 2 32 3 7" xfId="4342"/>
    <cellStyle name="Normal 10 2 10 2 32 3 8" xfId="4343"/>
    <cellStyle name="Normal 10 2 10 2 32 3 9" xfId="4344"/>
    <cellStyle name="Normal 10 2 10 2 32 4" xfId="4345"/>
    <cellStyle name="Normal 10 2 10 2 32 4 10" xfId="4346"/>
    <cellStyle name="Normal 10 2 10 2 32 4 2" xfId="4347"/>
    <cellStyle name="Normal 10 2 10 2 32 4 3" xfId="4348"/>
    <cellStyle name="Normal 10 2 10 2 32 4 4" xfId="4349"/>
    <cellStyle name="Normal 10 2 10 2 32 4 5" xfId="4350"/>
    <cellStyle name="Normal 10 2 10 2 32 4 6" xfId="4351"/>
    <cellStyle name="Normal 10 2 10 2 32 4 7" xfId="4352"/>
    <cellStyle name="Normal 10 2 10 2 32 4 8" xfId="4353"/>
    <cellStyle name="Normal 10 2 10 2 32 4 9" xfId="4354"/>
    <cellStyle name="Normal 10 2 10 2 32 5" xfId="4355"/>
    <cellStyle name="Normal 10 2 10 2 32 5 10" xfId="4356"/>
    <cellStyle name="Normal 10 2 10 2 32 5 2" xfId="4357"/>
    <cellStyle name="Normal 10 2 10 2 32 5 3" xfId="4358"/>
    <cellStyle name="Normal 10 2 10 2 32 5 4" xfId="4359"/>
    <cellStyle name="Normal 10 2 10 2 32 5 5" xfId="4360"/>
    <cellStyle name="Normal 10 2 10 2 32 5 6" xfId="4361"/>
    <cellStyle name="Normal 10 2 10 2 32 5 7" xfId="4362"/>
    <cellStyle name="Normal 10 2 10 2 32 5 8" xfId="4363"/>
    <cellStyle name="Normal 10 2 10 2 32 5 9" xfId="4364"/>
    <cellStyle name="Normal 10 2 10 2 32 6" xfId="4365"/>
    <cellStyle name="Normal 10 2 10 2 32 7" xfId="4366"/>
    <cellStyle name="Normal 10 2 10 2 32 8" xfId="4367"/>
    <cellStyle name="Normal 10 2 10 2 32 9" xfId="4368"/>
    <cellStyle name="Normal 10 2 10 2 33" xfId="4369"/>
    <cellStyle name="Normal 10 2 10 2 33 10" xfId="4370"/>
    <cellStyle name="Normal 10 2 10 2 33 11" xfId="4371"/>
    <cellStyle name="Normal 10 2 10 2 33 12" xfId="4372"/>
    <cellStyle name="Normal 10 2 10 2 33 13" xfId="4373"/>
    <cellStyle name="Normal 10 2 10 2 33 14" xfId="4374"/>
    <cellStyle name="Normal 10 2 10 2 33 2" xfId="4375"/>
    <cellStyle name="Normal 10 2 10 2 33 2 10" xfId="4376"/>
    <cellStyle name="Normal 10 2 10 2 33 2 2" xfId="4377"/>
    <cellStyle name="Normal 10 2 10 2 33 2 3" xfId="4378"/>
    <cellStyle name="Normal 10 2 10 2 33 2 4" xfId="4379"/>
    <cellStyle name="Normal 10 2 10 2 33 2 5" xfId="4380"/>
    <cellStyle name="Normal 10 2 10 2 33 2 6" xfId="4381"/>
    <cellStyle name="Normal 10 2 10 2 33 2 7" xfId="4382"/>
    <cellStyle name="Normal 10 2 10 2 33 2 8" xfId="4383"/>
    <cellStyle name="Normal 10 2 10 2 33 2 9" xfId="4384"/>
    <cellStyle name="Normal 10 2 10 2 33 3" xfId="4385"/>
    <cellStyle name="Normal 10 2 10 2 33 3 10" xfId="4386"/>
    <cellStyle name="Normal 10 2 10 2 33 3 2" xfId="4387"/>
    <cellStyle name="Normal 10 2 10 2 33 3 3" xfId="4388"/>
    <cellStyle name="Normal 10 2 10 2 33 3 4" xfId="4389"/>
    <cellStyle name="Normal 10 2 10 2 33 3 5" xfId="4390"/>
    <cellStyle name="Normal 10 2 10 2 33 3 6" xfId="4391"/>
    <cellStyle name="Normal 10 2 10 2 33 3 7" xfId="4392"/>
    <cellStyle name="Normal 10 2 10 2 33 3 8" xfId="4393"/>
    <cellStyle name="Normal 10 2 10 2 33 3 9" xfId="4394"/>
    <cellStyle name="Normal 10 2 10 2 33 4" xfId="4395"/>
    <cellStyle name="Normal 10 2 10 2 33 4 10" xfId="4396"/>
    <cellStyle name="Normal 10 2 10 2 33 4 2" xfId="4397"/>
    <cellStyle name="Normal 10 2 10 2 33 4 3" xfId="4398"/>
    <cellStyle name="Normal 10 2 10 2 33 4 4" xfId="4399"/>
    <cellStyle name="Normal 10 2 10 2 33 4 5" xfId="4400"/>
    <cellStyle name="Normal 10 2 10 2 33 4 6" xfId="4401"/>
    <cellStyle name="Normal 10 2 10 2 33 4 7" xfId="4402"/>
    <cellStyle name="Normal 10 2 10 2 33 4 8" xfId="4403"/>
    <cellStyle name="Normal 10 2 10 2 33 4 9" xfId="4404"/>
    <cellStyle name="Normal 10 2 10 2 33 5" xfId="4405"/>
    <cellStyle name="Normal 10 2 10 2 33 5 10" xfId="4406"/>
    <cellStyle name="Normal 10 2 10 2 33 5 2" xfId="4407"/>
    <cellStyle name="Normal 10 2 10 2 33 5 3" xfId="4408"/>
    <cellStyle name="Normal 10 2 10 2 33 5 4" xfId="4409"/>
    <cellStyle name="Normal 10 2 10 2 33 5 5" xfId="4410"/>
    <cellStyle name="Normal 10 2 10 2 33 5 6" xfId="4411"/>
    <cellStyle name="Normal 10 2 10 2 33 5 7" xfId="4412"/>
    <cellStyle name="Normal 10 2 10 2 33 5 8" xfId="4413"/>
    <cellStyle name="Normal 10 2 10 2 33 5 9" xfId="4414"/>
    <cellStyle name="Normal 10 2 10 2 33 6" xfId="4415"/>
    <cellStyle name="Normal 10 2 10 2 33 7" xfId="4416"/>
    <cellStyle name="Normal 10 2 10 2 33 8" xfId="4417"/>
    <cellStyle name="Normal 10 2 10 2 33 9" xfId="4418"/>
    <cellStyle name="Normal 10 2 10 2 34" xfId="4419"/>
    <cellStyle name="Normal 10 2 10 2 34 10" xfId="4420"/>
    <cellStyle name="Normal 10 2 10 2 34 2" xfId="4421"/>
    <cellStyle name="Normal 10 2 10 2 34 3" xfId="4422"/>
    <cellStyle name="Normal 10 2 10 2 34 4" xfId="4423"/>
    <cellStyle name="Normal 10 2 10 2 34 5" xfId="4424"/>
    <cellStyle name="Normal 10 2 10 2 34 6" xfId="4425"/>
    <cellStyle name="Normal 10 2 10 2 34 7" xfId="4426"/>
    <cellStyle name="Normal 10 2 10 2 34 8" xfId="4427"/>
    <cellStyle name="Normal 10 2 10 2 34 9" xfId="4428"/>
    <cellStyle name="Normal 10 2 10 2 35" xfId="4429"/>
    <cellStyle name="Normal 10 2 10 2 35 10" xfId="4430"/>
    <cellStyle name="Normal 10 2 10 2 35 2" xfId="4431"/>
    <cellStyle name="Normal 10 2 10 2 35 3" xfId="4432"/>
    <cellStyle name="Normal 10 2 10 2 35 4" xfId="4433"/>
    <cellStyle name="Normal 10 2 10 2 35 5" xfId="4434"/>
    <cellStyle name="Normal 10 2 10 2 35 6" xfId="4435"/>
    <cellStyle name="Normal 10 2 10 2 35 7" xfId="4436"/>
    <cellStyle name="Normal 10 2 10 2 35 8" xfId="4437"/>
    <cellStyle name="Normal 10 2 10 2 35 9" xfId="4438"/>
    <cellStyle name="Normal 10 2 10 2 36" xfId="4439"/>
    <cellStyle name="Normal 10 2 10 2 36 10" xfId="4440"/>
    <cellStyle name="Normal 10 2 10 2 36 2" xfId="4441"/>
    <cellStyle name="Normal 10 2 10 2 36 3" xfId="4442"/>
    <cellStyle name="Normal 10 2 10 2 36 4" xfId="4443"/>
    <cellStyle name="Normal 10 2 10 2 36 5" xfId="4444"/>
    <cellStyle name="Normal 10 2 10 2 36 6" xfId="4445"/>
    <cellStyle name="Normal 10 2 10 2 36 7" xfId="4446"/>
    <cellStyle name="Normal 10 2 10 2 36 8" xfId="4447"/>
    <cellStyle name="Normal 10 2 10 2 36 9" xfId="4448"/>
    <cellStyle name="Normal 10 2 10 2 37" xfId="4449"/>
    <cellStyle name="Normal 10 2 10 2 37 10" xfId="4450"/>
    <cellStyle name="Normal 10 2 10 2 37 2" xfId="4451"/>
    <cellStyle name="Normal 10 2 10 2 37 3" xfId="4452"/>
    <cellStyle name="Normal 10 2 10 2 37 4" xfId="4453"/>
    <cellStyle name="Normal 10 2 10 2 37 5" xfId="4454"/>
    <cellStyle name="Normal 10 2 10 2 37 6" xfId="4455"/>
    <cellStyle name="Normal 10 2 10 2 37 7" xfId="4456"/>
    <cellStyle name="Normal 10 2 10 2 37 8" xfId="4457"/>
    <cellStyle name="Normal 10 2 10 2 37 9" xfId="4458"/>
    <cellStyle name="Normal 10 2 10 2 38" xfId="4459"/>
    <cellStyle name="Normal 10 2 10 2 39" xfId="4460"/>
    <cellStyle name="Normal 10 2 10 2 4" xfId="4461"/>
    <cellStyle name="Normal 10 2 10 2 4 10" xfId="4462"/>
    <cellStyle name="Normal 10 2 10 2 4 11" xfId="4463"/>
    <cellStyle name="Normal 10 2 10 2 4 12" xfId="4464"/>
    <cellStyle name="Normal 10 2 10 2 4 13" xfId="4465"/>
    <cellStyle name="Normal 10 2 10 2 4 14" xfId="4466"/>
    <cellStyle name="Normal 10 2 10 2 4 2" xfId="4467"/>
    <cellStyle name="Normal 10 2 10 2 4 2 10" xfId="4468"/>
    <cellStyle name="Normal 10 2 10 2 4 2 2" xfId="4469"/>
    <cellStyle name="Normal 10 2 10 2 4 2 3" xfId="4470"/>
    <cellStyle name="Normal 10 2 10 2 4 2 4" xfId="4471"/>
    <cellStyle name="Normal 10 2 10 2 4 2 5" xfId="4472"/>
    <cellStyle name="Normal 10 2 10 2 4 2 6" xfId="4473"/>
    <cellStyle name="Normal 10 2 10 2 4 2 7" xfId="4474"/>
    <cellStyle name="Normal 10 2 10 2 4 2 8" xfId="4475"/>
    <cellStyle name="Normal 10 2 10 2 4 2 9" xfId="4476"/>
    <cellStyle name="Normal 10 2 10 2 4 3" xfId="4477"/>
    <cellStyle name="Normal 10 2 10 2 4 3 10" xfId="4478"/>
    <cellStyle name="Normal 10 2 10 2 4 3 2" xfId="4479"/>
    <cellStyle name="Normal 10 2 10 2 4 3 3" xfId="4480"/>
    <cellStyle name="Normal 10 2 10 2 4 3 4" xfId="4481"/>
    <cellStyle name="Normal 10 2 10 2 4 3 5" xfId="4482"/>
    <cellStyle name="Normal 10 2 10 2 4 3 6" xfId="4483"/>
    <cellStyle name="Normal 10 2 10 2 4 3 7" xfId="4484"/>
    <cellStyle name="Normal 10 2 10 2 4 3 8" xfId="4485"/>
    <cellStyle name="Normal 10 2 10 2 4 3 9" xfId="4486"/>
    <cellStyle name="Normal 10 2 10 2 4 4" xfId="4487"/>
    <cellStyle name="Normal 10 2 10 2 4 4 10" xfId="4488"/>
    <cellStyle name="Normal 10 2 10 2 4 4 2" xfId="4489"/>
    <cellStyle name="Normal 10 2 10 2 4 4 3" xfId="4490"/>
    <cellStyle name="Normal 10 2 10 2 4 4 4" xfId="4491"/>
    <cellStyle name="Normal 10 2 10 2 4 4 5" xfId="4492"/>
    <cellStyle name="Normal 10 2 10 2 4 4 6" xfId="4493"/>
    <cellStyle name="Normal 10 2 10 2 4 4 7" xfId="4494"/>
    <cellStyle name="Normal 10 2 10 2 4 4 8" xfId="4495"/>
    <cellStyle name="Normal 10 2 10 2 4 4 9" xfId="4496"/>
    <cellStyle name="Normal 10 2 10 2 4 5" xfId="4497"/>
    <cellStyle name="Normal 10 2 10 2 4 5 10" xfId="4498"/>
    <cellStyle name="Normal 10 2 10 2 4 5 2" xfId="4499"/>
    <cellStyle name="Normal 10 2 10 2 4 5 3" xfId="4500"/>
    <cellStyle name="Normal 10 2 10 2 4 5 4" xfId="4501"/>
    <cellStyle name="Normal 10 2 10 2 4 5 5" xfId="4502"/>
    <cellStyle name="Normal 10 2 10 2 4 5 6" xfId="4503"/>
    <cellStyle name="Normal 10 2 10 2 4 5 7" xfId="4504"/>
    <cellStyle name="Normal 10 2 10 2 4 5 8" xfId="4505"/>
    <cellStyle name="Normal 10 2 10 2 4 5 9" xfId="4506"/>
    <cellStyle name="Normal 10 2 10 2 4 6" xfId="4507"/>
    <cellStyle name="Normal 10 2 10 2 4 7" xfId="4508"/>
    <cellStyle name="Normal 10 2 10 2 4 8" xfId="4509"/>
    <cellStyle name="Normal 10 2 10 2 4 9" xfId="4510"/>
    <cellStyle name="Normal 10 2 10 2 40" xfId="4511"/>
    <cellStyle name="Normal 10 2 10 2 41" xfId="4512"/>
    <cellStyle name="Normal 10 2 10 2 42" xfId="4513"/>
    <cellStyle name="Normal 10 2 10 2 43" xfId="4514"/>
    <cellStyle name="Normal 10 2 10 2 44" xfId="4515"/>
    <cellStyle name="Normal 10 2 10 2 45" xfId="4516"/>
    <cellStyle name="Normal 10 2 10 2 46" xfId="4517"/>
    <cellStyle name="Normal 10 2 10 2 47" xfId="4518"/>
    <cellStyle name="Normal 10 2 10 2 48" xfId="4519"/>
    <cellStyle name="Normal 10 2 10 2 5" xfId="4520"/>
    <cellStyle name="Normal 10 2 10 2 5 10" xfId="4521"/>
    <cellStyle name="Normal 10 2 10 2 5 11" xfId="4522"/>
    <cellStyle name="Normal 10 2 10 2 5 12" xfId="4523"/>
    <cellStyle name="Normal 10 2 10 2 5 13" xfId="4524"/>
    <cellStyle name="Normal 10 2 10 2 5 14" xfId="4525"/>
    <cellStyle name="Normal 10 2 10 2 5 2" xfId="4526"/>
    <cellStyle name="Normal 10 2 10 2 5 2 10" xfId="4527"/>
    <cellStyle name="Normal 10 2 10 2 5 2 2" xfId="4528"/>
    <cellStyle name="Normal 10 2 10 2 5 2 3" xfId="4529"/>
    <cellStyle name="Normal 10 2 10 2 5 2 4" xfId="4530"/>
    <cellStyle name="Normal 10 2 10 2 5 2 5" xfId="4531"/>
    <cellStyle name="Normal 10 2 10 2 5 2 6" xfId="4532"/>
    <cellStyle name="Normal 10 2 10 2 5 2 7" xfId="4533"/>
    <cellStyle name="Normal 10 2 10 2 5 2 8" xfId="4534"/>
    <cellStyle name="Normal 10 2 10 2 5 2 9" xfId="4535"/>
    <cellStyle name="Normal 10 2 10 2 5 3" xfId="4536"/>
    <cellStyle name="Normal 10 2 10 2 5 3 10" xfId="4537"/>
    <cellStyle name="Normal 10 2 10 2 5 3 2" xfId="4538"/>
    <cellStyle name="Normal 10 2 10 2 5 3 3" xfId="4539"/>
    <cellStyle name="Normal 10 2 10 2 5 3 4" xfId="4540"/>
    <cellStyle name="Normal 10 2 10 2 5 3 5" xfId="4541"/>
    <cellStyle name="Normal 10 2 10 2 5 3 6" xfId="4542"/>
    <cellStyle name="Normal 10 2 10 2 5 3 7" xfId="4543"/>
    <cellStyle name="Normal 10 2 10 2 5 3 8" xfId="4544"/>
    <cellStyle name="Normal 10 2 10 2 5 3 9" xfId="4545"/>
    <cellStyle name="Normal 10 2 10 2 5 4" xfId="4546"/>
    <cellStyle name="Normal 10 2 10 2 5 4 10" xfId="4547"/>
    <cellStyle name="Normal 10 2 10 2 5 4 2" xfId="4548"/>
    <cellStyle name="Normal 10 2 10 2 5 4 3" xfId="4549"/>
    <cellStyle name="Normal 10 2 10 2 5 4 4" xfId="4550"/>
    <cellStyle name="Normal 10 2 10 2 5 4 5" xfId="4551"/>
    <cellStyle name="Normal 10 2 10 2 5 4 6" xfId="4552"/>
    <cellStyle name="Normal 10 2 10 2 5 4 7" xfId="4553"/>
    <cellStyle name="Normal 10 2 10 2 5 4 8" xfId="4554"/>
    <cellStyle name="Normal 10 2 10 2 5 4 9" xfId="4555"/>
    <cellStyle name="Normal 10 2 10 2 5 5" xfId="4556"/>
    <cellStyle name="Normal 10 2 10 2 5 5 10" xfId="4557"/>
    <cellStyle name="Normal 10 2 10 2 5 5 2" xfId="4558"/>
    <cellStyle name="Normal 10 2 10 2 5 5 3" xfId="4559"/>
    <cellStyle name="Normal 10 2 10 2 5 5 4" xfId="4560"/>
    <cellStyle name="Normal 10 2 10 2 5 5 5" xfId="4561"/>
    <cellStyle name="Normal 10 2 10 2 5 5 6" xfId="4562"/>
    <cellStyle name="Normal 10 2 10 2 5 5 7" xfId="4563"/>
    <cellStyle name="Normal 10 2 10 2 5 5 8" xfId="4564"/>
    <cellStyle name="Normal 10 2 10 2 5 5 9" xfId="4565"/>
    <cellStyle name="Normal 10 2 10 2 5 6" xfId="4566"/>
    <cellStyle name="Normal 10 2 10 2 5 7" xfId="4567"/>
    <cellStyle name="Normal 10 2 10 2 5 8" xfId="4568"/>
    <cellStyle name="Normal 10 2 10 2 5 9" xfId="4569"/>
    <cellStyle name="Normal 10 2 10 2 6" xfId="4570"/>
    <cellStyle name="Normal 10 2 10 2 6 10" xfId="4571"/>
    <cellStyle name="Normal 10 2 10 2 6 11" xfId="4572"/>
    <cellStyle name="Normal 10 2 10 2 6 12" xfId="4573"/>
    <cellStyle name="Normal 10 2 10 2 6 13" xfId="4574"/>
    <cellStyle name="Normal 10 2 10 2 6 14" xfId="4575"/>
    <cellStyle name="Normal 10 2 10 2 6 2" xfId="4576"/>
    <cellStyle name="Normal 10 2 10 2 6 2 10" xfId="4577"/>
    <cellStyle name="Normal 10 2 10 2 6 2 2" xfId="4578"/>
    <cellStyle name="Normal 10 2 10 2 6 2 3" xfId="4579"/>
    <cellStyle name="Normal 10 2 10 2 6 2 4" xfId="4580"/>
    <cellStyle name="Normal 10 2 10 2 6 2 5" xfId="4581"/>
    <cellStyle name="Normal 10 2 10 2 6 2 6" xfId="4582"/>
    <cellStyle name="Normal 10 2 10 2 6 2 7" xfId="4583"/>
    <cellStyle name="Normal 10 2 10 2 6 2 8" xfId="4584"/>
    <cellStyle name="Normal 10 2 10 2 6 2 9" xfId="4585"/>
    <cellStyle name="Normal 10 2 10 2 6 3" xfId="4586"/>
    <cellStyle name="Normal 10 2 10 2 6 3 10" xfId="4587"/>
    <cellStyle name="Normal 10 2 10 2 6 3 2" xfId="4588"/>
    <cellStyle name="Normal 10 2 10 2 6 3 3" xfId="4589"/>
    <cellStyle name="Normal 10 2 10 2 6 3 4" xfId="4590"/>
    <cellStyle name="Normal 10 2 10 2 6 3 5" xfId="4591"/>
    <cellStyle name="Normal 10 2 10 2 6 3 6" xfId="4592"/>
    <cellStyle name="Normal 10 2 10 2 6 3 7" xfId="4593"/>
    <cellStyle name="Normal 10 2 10 2 6 3 8" xfId="4594"/>
    <cellStyle name="Normal 10 2 10 2 6 3 9" xfId="4595"/>
    <cellStyle name="Normal 10 2 10 2 6 4" xfId="4596"/>
    <cellStyle name="Normal 10 2 10 2 6 4 10" xfId="4597"/>
    <cellStyle name="Normal 10 2 10 2 6 4 2" xfId="4598"/>
    <cellStyle name="Normal 10 2 10 2 6 4 3" xfId="4599"/>
    <cellStyle name="Normal 10 2 10 2 6 4 4" xfId="4600"/>
    <cellStyle name="Normal 10 2 10 2 6 4 5" xfId="4601"/>
    <cellStyle name="Normal 10 2 10 2 6 4 6" xfId="4602"/>
    <cellStyle name="Normal 10 2 10 2 6 4 7" xfId="4603"/>
    <cellStyle name="Normal 10 2 10 2 6 4 8" xfId="4604"/>
    <cellStyle name="Normal 10 2 10 2 6 4 9" xfId="4605"/>
    <cellStyle name="Normal 10 2 10 2 6 5" xfId="4606"/>
    <cellStyle name="Normal 10 2 10 2 6 5 10" xfId="4607"/>
    <cellStyle name="Normal 10 2 10 2 6 5 2" xfId="4608"/>
    <cellStyle name="Normal 10 2 10 2 6 5 3" xfId="4609"/>
    <cellStyle name="Normal 10 2 10 2 6 5 4" xfId="4610"/>
    <cellStyle name="Normal 10 2 10 2 6 5 5" xfId="4611"/>
    <cellStyle name="Normal 10 2 10 2 6 5 6" xfId="4612"/>
    <cellStyle name="Normal 10 2 10 2 6 5 7" xfId="4613"/>
    <cellStyle name="Normal 10 2 10 2 6 5 8" xfId="4614"/>
    <cellStyle name="Normal 10 2 10 2 6 5 9" xfId="4615"/>
    <cellStyle name="Normal 10 2 10 2 6 6" xfId="4616"/>
    <cellStyle name="Normal 10 2 10 2 6 7" xfId="4617"/>
    <cellStyle name="Normal 10 2 10 2 6 8" xfId="4618"/>
    <cellStyle name="Normal 10 2 10 2 6 9" xfId="4619"/>
    <cellStyle name="Normal 10 2 10 2 7" xfId="4620"/>
    <cellStyle name="Normal 10 2 10 2 7 10" xfId="4621"/>
    <cellStyle name="Normal 10 2 10 2 7 11" xfId="4622"/>
    <cellStyle name="Normal 10 2 10 2 7 12" xfId="4623"/>
    <cellStyle name="Normal 10 2 10 2 7 13" xfId="4624"/>
    <cellStyle name="Normal 10 2 10 2 7 14" xfId="4625"/>
    <cellStyle name="Normal 10 2 10 2 7 2" xfId="4626"/>
    <cellStyle name="Normal 10 2 10 2 7 2 10" xfId="4627"/>
    <cellStyle name="Normal 10 2 10 2 7 2 2" xfId="4628"/>
    <cellStyle name="Normal 10 2 10 2 7 2 3" xfId="4629"/>
    <cellStyle name="Normal 10 2 10 2 7 2 4" xfId="4630"/>
    <cellStyle name="Normal 10 2 10 2 7 2 5" xfId="4631"/>
    <cellStyle name="Normal 10 2 10 2 7 2 6" xfId="4632"/>
    <cellStyle name="Normal 10 2 10 2 7 2 7" xfId="4633"/>
    <cellStyle name="Normal 10 2 10 2 7 2 8" xfId="4634"/>
    <cellStyle name="Normal 10 2 10 2 7 2 9" xfId="4635"/>
    <cellStyle name="Normal 10 2 10 2 7 3" xfId="4636"/>
    <cellStyle name="Normal 10 2 10 2 7 3 10" xfId="4637"/>
    <cellStyle name="Normal 10 2 10 2 7 3 2" xfId="4638"/>
    <cellStyle name="Normal 10 2 10 2 7 3 3" xfId="4639"/>
    <cellStyle name="Normal 10 2 10 2 7 3 4" xfId="4640"/>
    <cellStyle name="Normal 10 2 10 2 7 3 5" xfId="4641"/>
    <cellStyle name="Normal 10 2 10 2 7 3 6" xfId="4642"/>
    <cellStyle name="Normal 10 2 10 2 7 3 7" xfId="4643"/>
    <cellStyle name="Normal 10 2 10 2 7 3 8" xfId="4644"/>
    <cellStyle name="Normal 10 2 10 2 7 3 9" xfId="4645"/>
    <cellStyle name="Normal 10 2 10 2 7 4" xfId="4646"/>
    <cellStyle name="Normal 10 2 10 2 7 4 10" xfId="4647"/>
    <cellStyle name="Normal 10 2 10 2 7 4 2" xfId="4648"/>
    <cellStyle name="Normal 10 2 10 2 7 4 3" xfId="4649"/>
    <cellStyle name="Normal 10 2 10 2 7 4 4" xfId="4650"/>
    <cellStyle name="Normal 10 2 10 2 7 4 5" xfId="4651"/>
    <cellStyle name="Normal 10 2 10 2 7 4 6" xfId="4652"/>
    <cellStyle name="Normal 10 2 10 2 7 4 7" xfId="4653"/>
    <cellStyle name="Normal 10 2 10 2 7 4 8" xfId="4654"/>
    <cellStyle name="Normal 10 2 10 2 7 4 9" xfId="4655"/>
    <cellStyle name="Normal 10 2 10 2 7 5" xfId="4656"/>
    <cellStyle name="Normal 10 2 10 2 7 5 10" xfId="4657"/>
    <cellStyle name="Normal 10 2 10 2 7 5 2" xfId="4658"/>
    <cellStyle name="Normal 10 2 10 2 7 5 3" xfId="4659"/>
    <cellStyle name="Normal 10 2 10 2 7 5 4" xfId="4660"/>
    <cellStyle name="Normal 10 2 10 2 7 5 5" xfId="4661"/>
    <cellStyle name="Normal 10 2 10 2 7 5 6" xfId="4662"/>
    <cellStyle name="Normal 10 2 10 2 7 5 7" xfId="4663"/>
    <cellStyle name="Normal 10 2 10 2 7 5 8" xfId="4664"/>
    <cellStyle name="Normal 10 2 10 2 7 5 9" xfId="4665"/>
    <cellStyle name="Normal 10 2 10 2 7 6" xfId="4666"/>
    <cellStyle name="Normal 10 2 10 2 7 7" xfId="4667"/>
    <cellStyle name="Normal 10 2 10 2 7 8" xfId="4668"/>
    <cellStyle name="Normal 10 2 10 2 7 9" xfId="4669"/>
    <cellStyle name="Normal 10 2 10 2 8" xfId="4670"/>
    <cellStyle name="Normal 10 2 10 2 8 10" xfId="4671"/>
    <cellStyle name="Normal 10 2 10 2 8 11" xfId="4672"/>
    <cellStyle name="Normal 10 2 10 2 8 12" xfId="4673"/>
    <cellStyle name="Normal 10 2 10 2 8 13" xfId="4674"/>
    <cellStyle name="Normal 10 2 10 2 8 14" xfId="4675"/>
    <cellStyle name="Normal 10 2 10 2 8 2" xfId="4676"/>
    <cellStyle name="Normal 10 2 10 2 8 2 10" xfId="4677"/>
    <cellStyle name="Normal 10 2 10 2 8 2 2" xfId="4678"/>
    <cellStyle name="Normal 10 2 10 2 8 2 3" xfId="4679"/>
    <cellStyle name="Normal 10 2 10 2 8 2 4" xfId="4680"/>
    <cellStyle name="Normal 10 2 10 2 8 2 5" xfId="4681"/>
    <cellStyle name="Normal 10 2 10 2 8 2 6" xfId="4682"/>
    <cellStyle name="Normal 10 2 10 2 8 2 7" xfId="4683"/>
    <cellStyle name="Normal 10 2 10 2 8 2 8" xfId="4684"/>
    <cellStyle name="Normal 10 2 10 2 8 2 9" xfId="4685"/>
    <cellStyle name="Normal 10 2 10 2 8 3" xfId="4686"/>
    <cellStyle name="Normal 10 2 10 2 8 3 10" xfId="4687"/>
    <cellStyle name="Normal 10 2 10 2 8 3 2" xfId="4688"/>
    <cellStyle name="Normal 10 2 10 2 8 3 3" xfId="4689"/>
    <cellStyle name="Normal 10 2 10 2 8 3 4" xfId="4690"/>
    <cellStyle name="Normal 10 2 10 2 8 3 5" xfId="4691"/>
    <cellStyle name="Normal 10 2 10 2 8 3 6" xfId="4692"/>
    <cellStyle name="Normal 10 2 10 2 8 3 7" xfId="4693"/>
    <cellStyle name="Normal 10 2 10 2 8 3 8" xfId="4694"/>
    <cellStyle name="Normal 10 2 10 2 8 3 9" xfId="4695"/>
    <cellStyle name="Normal 10 2 10 2 8 4" xfId="4696"/>
    <cellStyle name="Normal 10 2 10 2 8 4 10" xfId="4697"/>
    <cellStyle name="Normal 10 2 10 2 8 4 2" xfId="4698"/>
    <cellStyle name="Normal 10 2 10 2 8 4 3" xfId="4699"/>
    <cellStyle name="Normal 10 2 10 2 8 4 4" xfId="4700"/>
    <cellStyle name="Normal 10 2 10 2 8 4 5" xfId="4701"/>
    <cellStyle name="Normal 10 2 10 2 8 4 6" xfId="4702"/>
    <cellStyle name="Normal 10 2 10 2 8 4 7" xfId="4703"/>
    <cellStyle name="Normal 10 2 10 2 8 4 8" xfId="4704"/>
    <cellStyle name="Normal 10 2 10 2 8 4 9" xfId="4705"/>
    <cellStyle name="Normal 10 2 10 2 8 5" xfId="4706"/>
    <cellStyle name="Normal 10 2 10 2 8 5 10" xfId="4707"/>
    <cellStyle name="Normal 10 2 10 2 8 5 2" xfId="4708"/>
    <cellStyle name="Normal 10 2 10 2 8 5 3" xfId="4709"/>
    <cellStyle name="Normal 10 2 10 2 8 5 4" xfId="4710"/>
    <cellStyle name="Normal 10 2 10 2 8 5 5" xfId="4711"/>
    <cellStyle name="Normal 10 2 10 2 8 5 6" xfId="4712"/>
    <cellStyle name="Normal 10 2 10 2 8 5 7" xfId="4713"/>
    <cellStyle name="Normal 10 2 10 2 8 5 8" xfId="4714"/>
    <cellStyle name="Normal 10 2 10 2 8 5 9" xfId="4715"/>
    <cellStyle name="Normal 10 2 10 2 8 6" xfId="4716"/>
    <cellStyle name="Normal 10 2 10 2 8 7" xfId="4717"/>
    <cellStyle name="Normal 10 2 10 2 8 8" xfId="4718"/>
    <cellStyle name="Normal 10 2 10 2 8 9" xfId="4719"/>
    <cellStyle name="Normal 10 2 10 2 9" xfId="4720"/>
    <cellStyle name="Normal 10 2 10 2 9 10" xfId="4721"/>
    <cellStyle name="Normal 10 2 10 2 9 11" xfId="4722"/>
    <cellStyle name="Normal 10 2 10 2 9 12" xfId="4723"/>
    <cellStyle name="Normal 10 2 10 2 9 13" xfId="4724"/>
    <cellStyle name="Normal 10 2 10 2 9 14" xfId="4725"/>
    <cellStyle name="Normal 10 2 10 2 9 2" xfId="4726"/>
    <cellStyle name="Normal 10 2 10 2 9 2 10" xfId="4727"/>
    <cellStyle name="Normal 10 2 10 2 9 2 2" xfId="4728"/>
    <cellStyle name="Normal 10 2 10 2 9 2 3" xfId="4729"/>
    <cellStyle name="Normal 10 2 10 2 9 2 4" xfId="4730"/>
    <cellStyle name="Normal 10 2 10 2 9 2 5" xfId="4731"/>
    <cellStyle name="Normal 10 2 10 2 9 2 6" xfId="4732"/>
    <cellStyle name="Normal 10 2 10 2 9 2 7" xfId="4733"/>
    <cellStyle name="Normal 10 2 10 2 9 2 8" xfId="4734"/>
    <cellStyle name="Normal 10 2 10 2 9 2 9" xfId="4735"/>
    <cellStyle name="Normal 10 2 10 2 9 3" xfId="4736"/>
    <cellStyle name="Normal 10 2 10 2 9 3 10" xfId="4737"/>
    <cellStyle name="Normal 10 2 10 2 9 3 2" xfId="4738"/>
    <cellStyle name="Normal 10 2 10 2 9 3 3" xfId="4739"/>
    <cellStyle name="Normal 10 2 10 2 9 3 4" xfId="4740"/>
    <cellStyle name="Normal 10 2 10 2 9 3 5" xfId="4741"/>
    <cellStyle name="Normal 10 2 10 2 9 3 6" xfId="4742"/>
    <cellStyle name="Normal 10 2 10 2 9 3 7" xfId="4743"/>
    <cellStyle name="Normal 10 2 10 2 9 3 8" xfId="4744"/>
    <cellStyle name="Normal 10 2 10 2 9 3 9" xfId="4745"/>
    <cellStyle name="Normal 10 2 10 2 9 4" xfId="4746"/>
    <cellStyle name="Normal 10 2 10 2 9 4 10" xfId="4747"/>
    <cellStyle name="Normal 10 2 10 2 9 4 2" xfId="4748"/>
    <cellStyle name="Normal 10 2 10 2 9 4 3" xfId="4749"/>
    <cellStyle name="Normal 10 2 10 2 9 4 4" xfId="4750"/>
    <cellStyle name="Normal 10 2 10 2 9 4 5" xfId="4751"/>
    <cellStyle name="Normal 10 2 10 2 9 4 6" xfId="4752"/>
    <cellStyle name="Normal 10 2 10 2 9 4 7" xfId="4753"/>
    <cellStyle name="Normal 10 2 10 2 9 4 8" xfId="4754"/>
    <cellStyle name="Normal 10 2 10 2 9 4 9" xfId="4755"/>
    <cellStyle name="Normal 10 2 10 2 9 5" xfId="4756"/>
    <cellStyle name="Normal 10 2 10 2 9 5 10" xfId="4757"/>
    <cellStyle name="Normal 10 2 10 2 9 5 2" xfId="4758"/>
    <cellStyle name="Normal 10 2 10 2 9 5 3" xfId="4759"/>
    <cellStyle name="Normal 10 2 10 2 9 5 4" xfId="4760"/>
    <cellStyle name="Normal 10 2 10 2 9 5 5" xfId="4761"/>
    <cellStyle name="Normal 10 2 10 2 9 5 6" xfId="4762"/>
    <cellStyle name="Normal 10 2 10 2 9 5 7" xfId="4763"/>
    <cellStyle name="Normal 10 2 10 2 9 5 8" xfId="4764"/>
    <cellStyle name="Normal 10 2 10 2 9 5 9" xfId="4765"/>
    <cellStyle name="Normal 10 2 10 2 9 6" xfId="4766"/>
    <cellStyle name="Normal 10 2 10 2 9 7" xfId="4767"/>
    <cellStyle name="Normal 10 2 10 2 9 8" xfId="4768"/>
    <cellStyle name="Normal 10 2 10 2 9 9" xfId="4769"/>
    <cellStyle name="Normal 10 2 10 20" xfId="4770"/>
    <cellStyle name="Normal 10 2 10 20 10" xfId="4771"/>
    <cellStyle name="Normal 10 2 10 20 11" xfId="4772"/>
    <cellStyle name="Normal 10 2 10 20 12" xfId="4773"/>
    <cellStyle name="Normal 10 2 10 20 13" xfId="4774"/>
    <cellStyle name="Normal 10 2 10 20 14" xfId="4775"/>
    <cellStyle name="Normal 10 2 10 20 2" xfId="4776"/>
    <cellStyle name="Normal 10 2 10 20 2 10" xfId="4777"/>
    <cellStyle name="Normal 10 2 10 20 2 2" xfId="4778"/>
    <cellStyle name="Normal 10 2 10 20 2 3" xfId="4779"/>
    <cellStyle name="Normal 10 2 10 20 2 4" xfId="4780"/>
    <cellStyle name="Normal 10 2 10 20 2 5" xfId="4781"/>
    <cellStyle name="Normal 10 2 10 20 2 6" xfId="4782"/>
    <cellStyle name="Normal 10 2 10 20 2 7" xfId="4783"/>
    <cellStyle name="Normal 10 2 10 20 2 8" xfId="4784"/>
    <cellStyle name="Normal 10 2 10 20 2 9" xfId="4785"/>
    <cellStyle name="Normal 10 2 10 20 3" xfId="4786"/>
    <cellStyle name="Normal 10 2 10 20 3 10" xfId="4787"/>
    <cellStyle name="Normal 10 2 10 20 3 2" xfId="4788"/>
    <cellStyle name="Normal 10 2 10 20 3 3" xfId="4789"/>
    <cellStyle name="Normal 10 2 10 20 3 4" xfId="4790"/>
    <cellStyle name="Normal 10 2 10 20 3 5" xfId="4791"/>
    <cellStyle name="Normal 10 2 10 20 3 6" xfId="4792"/>
    <cellStyle name="Normal 10 2 10 20 3 7" xfId="4793"/>
    <cellStyle name="Normal 10 2 10 20 3 8" xfId="4794"/>
    <cellStyle name="Normal 10 2 10 20 3 9" xfId="4795"/>
    <cellStyle name="Normal 10 2 10 20 4" xfId="4796"/>
    <cellStyle name="Normal 10 2 10 20 4 10" xfId="4797"/>
    <cellStyle name="Normal 10 2 10 20 4 2" xfId="4798"/>
    <cellStyle name="Normal 10 2 10 20 4 3" xfId="4799"/>
    <cellStyle name="Normal 10 2 10 20 4 4" xfId="4800"/>
    <cellStyle name="Normal 10 2 10 20 4 5" xfId="4801"/>
    <cellStyle name="Normal 10 2 10 20 4 6" xfId="4802"/>
    <cellStyle name="Normal 10 2 10 20 4 7" xfId="4803"/>
    <cellStyle name="Normal 10 2 10 20 4 8" xfId="4804"/>
    <cellStyle name="Normal 10 2 10 20 4 9" xfId="4805"/>
    <cellStyle name="Normal 10 2 10 20 5" xfId="4806"/>
    <cellStyle name="Normal 10 2 10 20 5 10" xfId="4807"/>
    <cellStyle name="Normal 10 2 10 20 5 2" xfId="4808"/>
    <cellStyle name="Normal 10 2 10 20 5 3" xfId="4809"/>
    <cellStyle name="Normal 10 2 10 20 5 4" xfId="4810"/>
    <cellStyle name="Normal 10 2 10 20 5 5" xfId="4811"/>
    <cellStyle name="Normal 10 2 10 20 5 6" xfId="4812"/>
    <cellStyle name="Normal 10 2 10 20 5 7" xfId="4813"/>
    <cellStyle name="Normal 10 2 10 20 5 8" xfId="4814"/>
    <cellStyle name="Normal 10 2 10 20 5 9" xfId="4815"/>
    <cellStyle name="Normal 10 2 10 20 6" xfId="4816"/>
    <cellStyle name="Normal 10 2 10 20 7" xfId="4817"/>
    <cellStyle name="Normal 10 2 10 20 8" xfId="4818"/>
    <cellStyle name="Normal 10 2 10 20 9" xfId="4819"/>
    <cellStyle name="Normal 10 2 10 21" xfId="4820"/>
    <cellStyle name="Normal 10 2 10 21 10" xfId="4821"/>
    <cellStyle name="Normal 10 2 10 21 11" xfId="4822"/>
    <cellStyle name="Normal 10 2 10 21 12" xfId="4823"/>
    <cellStyle name="Normal 10 2 10 21 13" xfId="4824"/>
    <cellStyle name="Normal 10 2 10 21 14" xfId="4825"/>
    <cellStyle name="Normal 10 2 10 21 2" xfId="4826"/>
    <cellStyle name="Normal 10 2 10 21 2 10" xfId="4827"/>
    <cellStyle name="Normal 10 2 10 21 2 2" xfId="4828"/>
    <cellStyle name="Normal 10 2 10 21 2 3" xfId="4829"/>
    <cellStyle name="Normal 10 2 10 21 2 4" xfId="4830"/>
    <cellStyle name="Normal 10 2 10 21 2 5" xfId="4831"/>
    <cellStyle name="Normal 10 2 10 21 2 6" xfId="4832"/>
    <cellStyle name="Normal 10 2 10 21 2 7" xfId="4833"/>
    <cellStyle name="Normal 10 2 10 21 2 8" xfId="4834"/>
    <cellStyle name="Normal 10 2 10 21 2 9" xfId="4835"/>
    <cellStyle name="Normal 10 2 10 21 3" xfId="4836"/>
    <cellStyle name="Normal 10 2 10 21 3 10" xfId="4837"/>
    <cellStyle name="Normal 10 2 10 21 3 2" xfId="4838"/>
    <cellStyle name="Normal 10 2 10 21 3 3" xfId="4839"/>
    <cellStyle name="Normal 10 2 10 21 3 4" xfId="4840"/>
    <cellStyle name="Normal 10 2 10 21 3 5" xfId="4841"/>
    <cellStyle name="Normal 10 2 10 21 3 6" xfId="4842"/>
    <cellStyle name="Normal 10 2 10 21 3 7" xfId="4843"/>
    <cellStyle name="Normal 10 2 10 21 3 8" xfId="4844"/>
    <cellStyle name="Normal 10 2 10 21 3 9" xfId="4845"/>
    <cellStyle name="Normal 10 2 10 21 4" xfId="4846"/>
    <cellStyle name="Normal 10 2 10 21 4 10" xfId="4847"/>
    <cellStyle name="Normal 10 2 10 21 4 2" xfId="4848"/>
    <cellStyle name="Normal 10 2 10 21 4 3" xfId="4849"/>
    <cellStyle name="Normal 10 2 10 21 4 4" xfId="4850"/>
    <cellStyle name="Normal 10 2 10 21 4 5" xfId="4851"/>
    <cellStyle name="Normal 10 2 10 21 4 6" xfId="4852"/>
    <cellStyle name="Normal 10 2 10 21 4 7" xfId="4853"/>
    <cellStyle name="Normal 10 2 10 21 4 8" xfId="4854"/>
    <cellStyle name="Normal 10 2 10 21 4 9" xfId="4855"/>
    <cellStyle name="Normal 10 2 10 21 5" xfId="4856"/>
    <cellStyle name="Normal 10 2 10 21 5 10" xfId="4857"/>
    <cellStyle name="Normal 10 2 10 21 5 2" xfId="4858"/>
    <cellStyle name="Normal 10 2 10 21 5 3" xfId="4859"/>
    <cellStyle name="Normal 10 2 10 21 5 4" xfId="4860"/>
    <cellStyle name="Normal 10 2 10 21 5 5" xfId="4861"/>
    <cellStyle name="Normal 10 2 10 21 5 6" xfId="4862"/>
    <cellStyle name="Normal 10 2 10 21 5 7" xfId="4863"/>
    <cellStyle name="Normal 10 2 10 21 5 8" xfId="4864"/>
    <cellStyle name="Normal 10 2 10 21 5 9" xfId="4865"/>
    <cellStyle name="Normal 10 2 10 21 6" xfId="4866"/>
    <cellStyle name="Normal 10 2 10 21 7" xfId="4867"/>
    <cellStyle name="Normal 10 2 10 21 8" xfId="4868"/>
    <cellStyle name="Normal 10 2 10 21 9" xfId="4869"/>
    <cellStyle name="Normal 10 2 10 22" xfId="4870"/>
    <cellStyle name="Normal 10 2 10 22 10" xfId="4871"/>
    <cellStyle name="Normal 10 2 10 22 11" xfId="4872"/>
    <cellStyle name="Normal 10 2 10 22 12" xfId="4873"/>
    <cellStyle name="Normal 10 2 10 22 13" xfId="4874"/>
    <cellStyle name="Normal 10 2 10 22 14" xfId="4875"/>
    <cellStyle name="Normal 10 2 10 22 2" xfId="4876"/>
    <cellStyle name="Normal 10 2 10 22 2 10" xfId="4877"/>
    <cellStyle name="Normal 10 2 10 22 2 2" xfId="4878"/>
    <cellStyle name="Normal 10 2 10 22 2 3" xfId="4879"/>
    <cellStyle name="Normal 10 2 10 22 2 4" xfId="4880"/>
    <cellStyle name="Normal 10 2 10 22 2 5" xfId="4881"/>
    <cellStyle name="Normal 10 2 10 22 2 6" xfId="4882"/>
    <cellStyle name="Normal 10 2 10 22 2 7" xfId="4883"/>
    <cellStyle name="Normal 10 2 10 22 2 8" xfId="4884"/>
    <cellStyle name="Normal 10 2 10 22 2 9" xfId="4885"/>
    <cellStyle name="Normal 10 2 10 22 3" xfId="4886"/>
    <cellStyle name="Normal 10 2 10 22 3 10" xfId="4887"/>
    <cellStyle name="Normal 10 2 10 22 3 2" xfId="4888"/>
    <cellStyle name="Normal 10 2 10 22 3 3" xfId="4889"/>
    <cellStyle name="Normal 10 2 10 22 3 4" xfId="4890"/>
    <cellStyle name="Normal 10 2 10 22 3 5" xfId="4891"/>
    <cellStyle name="Normal 10 2 10 22 3 6" xfId="4892"/>
    <cellStyle name="Normal 10 2 10 22 3 7" xfId="4893"/>
    <cellStyle name="Normal 10 2 10 22 3 8" xfId="4894"/>
    <cellStyle name="Normal 10 2 10 22 3 9" xfId="4895"/>
    <cellStyle name="Normal 10 2 10 22 4" xfId="4896"/>
    <cellStyle name="Normal 10 2 10 22 4 10" xfId="4897"/>
    <cellStyle name="Normal 10 2 10 22 4 2" xfId="4898"/>
    <cellStyle name="Normal 10 2 10 22 4 3" xfId="4899"/>
    <cellStyle name="Normal 10 2 10 22 4 4" xfId="4900"/>
    <cellStyle name="Normal 10 2 10 22 4 5" xfId="4901"/>
    <cellStyle name="Normal 10 2 10 22 4 6" xfId="4902"/>
    <cellStyle name="Normal 10 2 10 22 4 7" xfId="4903"/>
    <cellStyle name="Normal 10 2 10 22 4 8" xfId="4904"/>
    <cellStyle name="Normal 10 2 10 22 4 9" xfId="4905"/>
    <cellStyle name="Normal 10 2 10 22 5" xfId="4906"/>
    <cellStyle name="Normal 10 2 10 22 5 10" xfId="4907"/>
    <cellStyle name="Normal 10 2 10 22 5 2" xfId="4908"/>
    <cellStyle name="Normal 10 2 10 22 5 3" xfId="4909"/>
    <cellStyle name="Normal 10 2 10 22 5 4" xfId="4910"/>
    <cellStyle name="Normal 10 2 10 22 5 5" xfId="4911"/>
    <cellStyle name="Normal 10 2 10 22 5 6" xfId="4912"/>
    <cellStyle name="Normal 10 2 10 22 5 7" xfId="4913"/>
    <cellStyle name="Normal 10 2 10 22 5 8" xfId="4914"/>
    <cellStyle name="Normal 10 2 10 22 5 9" xfId="4915"/>
    <cellStyle name="Normal 10 2 10 22 6" xfId="4916"/>
    <cellStyle name="Normal 10 2 10 22 7" xfId="4917"/>
    <cellStyle name="Normal 10 2 10 22 8" xfId="4918"/>
    <cellStyle name="Normal 10 2 10 22 9" xfId="4919"/>
    <cellStyle name="Normal 10 2 10 23" xfId="4920"/>
    <cellStyle name="Normal 10 2 10 23 10" xfId="4921"/>
    <cellStyle name="Normal 10 2 10 23 11" xfId="4922"/>
    <cellStyle name="Normal 10 2 10 23 12" xfId="4923"/>
    <cellStyle name="Normal 10 2 10 23 13" xfId="4924"/>
    <cellStyle name="Normal 10 2 10 23 14" xfId="4925"/>
    <cellStyle name="Normal 10 2 10 23 2" xfId="4926"/>
    <cellStyle name="Normal 10 2 10 23 2 10" xfId="4927"/>
    <cellStyle name="Normal 10 2 10 23 2 2" xfId="4928"/>
    <cellStyle name="Normal 10 2 10 23 2 3" xfId="4929"/>
    <cellStyle name="Normal 10 2 10 23 2 4" xfId="4930"/>
    <cellStyle name="Normal 10 2 10 23 2 5" xfId="4931"/>
    <cellStyle name="Normal 10 2 10 23 2 6" xfId="4932"/>
    <cellStyle name="Normal 10 2 10 23 2 7" xfId="4933"/>
    <cellStyle name="Normal 10 2 10 23 2 8" xfId="4934"/>
    <cellStyle name="Normal 10 2 10 23 2 9" xfId="4935"/>
    <cellStyle name="Normal 10 2 10 23 3" xfId="4936"/>
    <cellStyle name="Normal 10 2 10 23 3 10" xfId="4937"/>
    <cellStyle name="Normal 10 2 10 23 3 2" xfId="4938"/>
    <cellStyle name="Normal 10 2 10 23 3 3" xfId="4939"/>
    <cellStyle name="Normal 10 2 10 23 3 4" xfId="4940"/>
    <cellStyle name="Normal 10 2 10 23 3 5" xfId="4941"/>
    <cellStyle name="Normal 10 2 10 23 3 6" xfId="4942"/>
    <cellStyle name="Normal 10 2 10 23 3 7" xfId="4943"/>
    <cellStyle name="Normal 10 2 10 23 3 8" xfId="4944"/>
    <cellStyle name="Normal 10 2 10 23 3 9" xfId="4945"/>
    <cellStyle name="Normal 10 2 10 23 4" xfId="4946"/>
    <cellStyle name="Normal 10 2 10 23 4 10" xfId="4947"/>
    <cellStyle name="Normal 10 2 10 23 4 2" xfId="4948"/>
    <cellStyle name="Normal 10 2 10 23 4 3" xfId="4949"/>
    <cellStyle name="Normal 10 2 10 23 4 4" xfId="4950"/>
    <cellStyle name="Normal 10 2 10 23 4 5" xfId="4951"/>
    <cellStyle name="Normal 10 2 10 23 4 6" xfId="4952"/>
    <cellStyle name="Normal 10 2 10 23 4 7" xfId="4953"/>
    <cellStyle name="Normal 10 2 10 23 4 8" xfId="4954"/>
    <cellStyle name="Normal 10 2 10 23 4 9" xfId="4955"/>
    <cellStyle name="Normal 10 2 10 23 5" xfId="4956"/>
    <cellStyle name="Normal 10 2 10 23 5 10" xfId="4957"/>
    <cellStyle name="Normal 10 2 10 23 5 2" xfId="4958"/>
    <cellStyle name="Normal 10 2 10 23 5 3" xfId="4959"/>
    <cellStyle name="Normal 10 2 10 23 5 4" xfId="4960"/>
    <cellStyle name="Normal 10 2 10 23 5 5" xfId="4961"/>
    <cellStyle name="Normal 10 2 10 23 5 6" xfId="4962"/>
    <cellStyle name="Normal 10 2 10 23 5 7" xfId="4963"/>
    <cellStyle name="Normal 10 2 10 23 5 8" xfId="4964"/>
    <cellStyle name="Normal 10 2 10 23 5 9" xfId="4965"/>
    <cellStyle name="Normal 10 2 10 23 6" xfId="4966"/>
    <cellStyle name="Normal 10 2 10 23 7" xfId="4967"/>
    <cellStyle name="Normal 10 2 10 23 8" xfId="4968"/>
    <cellStyle name="Normal 10 2 10 23 9" xfId="4969"/>
    <cellStyle name="Normal 10 2 10 24" xfId="4970"/>
    <cellStyle name="Normal 10 2 10 24 10" xfId="4971"/>
    <cellStyle name="Normal 10 2 10 24 11" xfId="4972"/>
    <cellStyle name="Normal 10 2 10 24 12" xfId="4973"/>
    <cellStyle name="Normal 10 2 10 24 13" xfId="4974"/>
    <cellStyle name="Normal 10 2 10 24 14" xfId="4975"/>
    <cellStyle name="Normal 10 2 10 24 2" xfId="4976"/>
    <cellStyle name="Normal 10 2 10 24 2 10" xfId="4977"/>
    <cellStyle name="Normal 10 2 10 24 2 2" xfId="4978"/>
    <cellStyle name="Normal 10 2 10 24 2 3" xfId="4979"/>
    <cellStyle name="Normal 10 2 10 24 2 4" xfId="4980"/>
    <cellStyle name="Normal 10 2 10 24 2 5" xfId="4981"/>
    <cellStyle name="Normal 10 2 10 24 2 6" xfId="4982"/>
    <cellStyle name="Normal 10 2 10 24 2 7" xfId="4983"/>
    <cellStyle name="Normal 10 2 10 24 2 8" xfId="4984"/>
    <cellStyle name="Normal 10 2 10 24 2 9" xfId="4985"/>
    <cellStyle name="Normal 10 2 10 24 3" xfId="4986"/>
    <cellStyle name="Normal 10 2 10 24 3 10" xfId="4987"/>
    <cellStyle name="Normal 10 2 10 24 3 2" xfId="4988"/>
    <cellStyle name="Normal 10 2 10 24 3 3" xfId="4989"/>
    <cellStyle name="Normal 10 2 10 24 3 4" xfId="4990"/>
    <cellStyle name="Normal 10 2 10 24 3 5" xfId="4991"/>
    <cellStyle name="Normal 10 2 10 24 3 6" xfId="4992"/>
    <cellStyle name="Normal 10 2 10 24 3 7" xfId="4993"/>
    <cellStyle name="Normal 10 2 10 24 3 8" xfId="4994"/>
    <cellStyle name="Normal 10 2 10 24 3 9" xfId="4995"/>
    <cellStyle name="Normal 10 2 10 24 4" xfId="4996"/>
    <cellStyle name="Normal 10 2 10 24 4 10" xfId="4997"/>
    <cellStyle name="Normal 10 2 10 24 4 2" xfId="4998"/>
    <cellStyle name="Normal 10 2 10 24 4 3" xfId="4999"/>
    <cellStyle name="Normal 10 2 10 24 4 4" xfId="5000"/>
    <cellStyle name="Normal 10 2 10 24 4 5" xfId="5001"/>
    <cellStyle name="Normal 10 2 10 24 4 6" xfId="5002"/>
    <cellStyle name="Normal 10 2 10 24 4 7" xfId="5003"/>
    <cellStyle name="Normal 10 2 10 24 4 8" xfId="5004"/>
    <cellStyle name="Normal 10 2 10 24 4 9" xfId="5005"/>
    <cellStyle name="Normal 10 2 10 24 5" xfId="5006"/>
    <cellStyle name="Normal 10 2 10 24 5 10" xfId="5007"/>
    <cellStyle name="Normal 10 2 10 24 5 2" xfId="5008"/>
    <cellStyle name="Normal 10 2 10 24 5 3" xfId="5009"/>
    <cellStyle name="Normal 10 2 10 24 5 4" xfId="5010"/>
    <cellStyle name="Normal 10 2 10 24 5 5" xfId="5011"/>
    <cellStyle name="Normal 10 2 10 24 5 6" xfId="5012"/>
    <cellStyle name="Normal 10 2 10 24 5 7" xfId="5013"/>
    <cellStyle name="Normal 10 2 10 24 5 8" xfId="5014"/>
    <cellStyle name="Normal 10 2 10 24 5 9" xfId="5015"/>
    <cellStyle name="Normal 10 2 10 24 6" xfId="5016"/>
    <cellStyle name="Normal 10 2 10 24 7" xfId="5017"/>
    <cellStyle name="Normal 10 2 10 24 8" xfId="5018"/>
    <cellStyle name="Normal 10 2 10 24 9" xfId="5019"/>
    <cellStyle name="Normal 10 2 10 25" xfId="5020"/>
    <cellStyle name="Normal 10 2 10 25 10" xfId="5021"/>
    <cellStyle name="Normal 10 2 10 25 11" xfId="5022"/>
    <cellStyle name="Normal 10 2 10 25 12" xfId="5023"/>
    <cellStyle name="Normal 10 2 10 25 13" xfId="5024"/>
    <cellStyle name="Normal 10 2 10 25 14" xfId="5025"/>
    <cellStyle name="Normal 10 2 10 25 2" xfId="5026"/>
    <cellStyle name="Normal 10 2 10 25 2 10" xfId="5027"/>
    <cellStyle name="Normal 10 2 10 25 2 2" xfId="5028"/>
    <cellStyle name="Normal 10 2 10 25 2 3" xfId="5029"/>
    <cellStyle name="Normal 10 2 10 25 2 4" xfId="5030"/>
    <cellStyle name="Normal 10 2 10 25 2 5" xfId="5031"/>
    <cellStyle name="Normal 10 2 10 25 2 6" xfId="5032"/>
    <cellStyle name="Normal 10 2 10 25 2 7" xfId="5033"/>
    <cellStyle name="Normal 10 2 10 25 2 8" xfId="5034"/>
    <cellStyle name="Normal 10 2 10 25 2 9" xfId="5035"/>
    <cellStyle name="Normal 10 2 10 25 3" xfId="5036"/>
    <cellStyle name="Normal 10 2 10 25 3 10" xfId="5037"/>
    <cellStyle name="Normal 10 2 10 25 3 2" xfId="5038"/>
    <cellStyle name="Normal 10 2 10 25 3 3" xfId="5039"/>
    <cellStyle name="Normal 10 2 10 25 3 4" xfId="5040"/>
    <cellStyle name="Normal 10 2 10 25 3 5" xfId="5041"/>
    <cellStyle name="Normal 10 2 10 25 3 6" xfId="5042"/>
    <cellStyle name="Normal 10 2 10 25 3 7" xfId="5043"/>
    <cellStyle name="Normal 10 2 10 25 3 8" xfId="5044"/>
    <cellStyle name="Normal 10 2 10 25 3 9" xfId="5045"/>
    <cellStyle name="Normal 10 2 10 25 4" xfId="5046"/>
    <cellStyle name="Normal 10 2 10 25 4 10" xfId="5047"/>
    <cellStyle name="Normal 10 2 10 25 4 2" xfId="5048"/>
    <cellStyle name="Normal 10 2 10 25 4 3" xfId="5049"/>
    <cellStyle name="Normal 10 2 10 25 4 4" xfId="5050"/>
    <cellStyle name="Normal 10 2 10 25 4 5" xfId="5051"/>
    <cellStyle name="Normal 10 2 10 25 4 6" xfId="5052"/>
    <cellStyle name="Normal 10 2 10 25 4 7" xfId="5053"/>
    <cellStyle name="Normal 10 2 10 25 4 8" xfId="5054"/>
    <cellStyle name="Normal 10 2 10 25 4 9" xfId="5055"/>
    <cellStyle name="Normal 10 2 10 25 5" xfId="5056"/>
    <cellStyle name="Normal 10 2 10 25 5 10" xfId="5057"/>
    <cellStyle name="Normal 10 2 10 25 5 2" xfId="5058"/>
    <cellStyle name="Normal 10 2 10 25 5 3" xfId="5059"/>
    <cellStyle name="Normal 10 2 10 25 5 4" xfId="5060"/>
    <cellStyle name="Normal 10 2 10 25 5 5" xfId="5061"/>
    <cellStyle name="Normal 10 2 10 25 5 6" xfId="5062"/>
    <cellStyle name="Normal 10 2 10 25 5 7" xfId="5063"/>
    <cellStyle name="Normal 10 2 10 25 5 8" xfId="5064"/>
    <cellStyle name="Normal 10 2 10 25 5 9" xfId="5065"/>
    <cellStyle name="Normal 10 2 10 25 6" xfId="5066"/>
    <cellStyle name="Normal 10 2 10 25 7" xfId="5067"/>
    <cellStyle name="Normal 10 2 10 25 8" xfId="5068"/>
    <cellStyle name="Normal 10 2 10 25 9" xfId="5069"/>
    <cellStyle name="Normal 10 2 10 26" xfId="5070"/>
    <cellStyle name="Normal 10 2 10 26 10" xfId="5071"/>
    <cellStyle name="Normal 10 2 10 26 11" xfId="5072"/>
    <cellStyle name="Normal 10 2 10 26 12" xfId="5073"/>
    <cellStyle name="Normal 10 2 10 26 13" xfId="5074"/>
    <cellStyle name="Normal 10 2 10 26 14" xfId="5075"/>
    <cellStyle name="Normal 10 2 10 26 2" xfId="5076"/>
    <cellStyle name="Normal 10 2 10 26 2 10" xfId="5077"/>
    <cellStyle name="Normal 10 2 10 26 2 2" xfId="5078"/>
    <cellStyle name="Normal 10 2 10 26 2 3" xfId="5079"/>
    <cellStyle name="Normal 10 2 10 26 2 4" xfId="5080"/>
    <cellStyle name="Normal 10 2 10 26 2 5" xfId="5081"/>
    <cellStyle name="Normal 10 2 10 26 2 6" xfId="5082"/>
    <cellStyle name="Normal 10 2 10 26 2 7" xfId="5083"/>
    <cellStyle name="Normal 10 2 10 26 2 8" xfId="5084"/>
    <cellStyle name="Normal 10 2 10 26 2 9" xfId="5085"/>
    <cellStyle name="Normal 10 2 10 26 3" xfId="5086"/>
    <cellStyle name="Normal 10 2 10 26 3 10" xfId="5087"/>
    <cellStyle name="Normal 10 2 10 26 3 2" xfId="5088"/>
    <cellStyle name="Normal 10 2 10 26 3 3" xfId="5089"/>
    <cellStyle name="Normal 10 2 10 26 3 4" xfId="5090"/>
    <cellStyle name="Normal 10 2 10 26 3 5" xfId="5091"/>
    <cellStyle name="Normal 10 2 10 26 3 6" xfId="5092"/>
    <cellStyle name="Normal 10 2 10 26 3 7" xfId="5093"/>
    <cellStyle name="Normal 10 2 10 26 3 8" xfId="5094"/>
    <cellStyle name="Normal 10 2 10 26 3 9" xfId="5095"/>
    <cellStyle name="Normal 10 2 10 26 4" xfId="5096"/>
    <cellStyle name="Normal 10 2 10 26 4 10" xfId="5097"/>
    <cellStyle name="Normal 10 2 10 26 4 2" xfId="5098"/>
    <cellStyle name="Normal 10 2 10 26 4 3" xfId="5099"/>
    <cellStyle name="Normal 10 2 10 26 4 4" xfId="5100"/>
    <cellStyle name="Normal 10 2 10 26 4 5" xfId="5101"/>
    <cellStyle name="Normal 10 2 10 26 4 6" xfId="5102"/>
    <cellStyle name="Normal 10 2 10 26 4 7" xfId="5103"/>
    <cellStyle name="Normal 10 2 10 26 4 8" xfId="5104"/>
    <cellStyle name="Normal 10 2 10 26 4 9" xfId="5105"/>
    <cellStyle name="Normal 10 2 10 26 5" xfId="5106"/>
    <cellStyle name="Normal 10 2 10 26 5 10" xfId="5107"/>
    <cellStyle name="Normal 10 2 10 26 5 2" xfId="5108"/>
    <cellStyle name="Normal 10 2 10 26 5 3" xfId="5109"/>
    <cellStyle name="Normal 10 2 10 26 5 4" xfId="5110"/>
    <cellStyle name="Normal 10 2 10 26 5 5" xfId="5111"/>
    <cellStyle name="Normal 10 2 10 26 5 6" xfId="5112"/>
    <cellStyle name="Normal 10 2 10 26 5 7" xfId="5113"/>
    <cellStyle name="Normal 10 2 10 26 5 8" xfId="5114"/>
    <cellStyle name="Normal 10 2 10 26 5 9" xfId="5115"/>
    <cellStyle name="Normal 10 2 10 26 6" xfId="5116"/>
    <cellStyle name="Normal 10 2 10 26 7" xfId="5117"/>
    <cellStyle name="Normal 10 2 10 26 8" xfId="5118"/>
    <cellStyle name="Normal 10 2 10 26 9" xfId="5119"/>
    <cellStyle name="Normal 10 2 10 27" xfId="5120"/>
    <cellStyle name="Normal 10 2 10 27 10" xfId="5121"/>
    <cellStyle name="Normal 10 2 10 27 11" xfId="5122"/>
    <cellStyle name="Normal 10 2 10 27 12" xfId="5123"/>
    <cellStyle name="Normal 10 2 10 27 13" xfId="5124"/>
    <cellStyle name="Normal 10 2 10 27 14" xfId="5125"/>
    <cellStyle name="Normal 10 2 10 27 2" xfId="5126"/>
    <cellStyle name="Normal 10 2 10 27 2 10" xfId="5127"/>
    <cellStyle name="Normal 10 2 10 27 2 2" xfId="5128"/>
    <cellStyle name="Normal 10 2 10 27 2 3" xfId="5129"/>
    <cellStyle name="Normal 10 2 10 27 2 4" xfId="5130"/>
    <cellStyle name="Normal 10 2 10 27 2 5" xfId="5131"/>
    <cellStyle name="Normal 10 2 10 27 2 6" xfId="5132"/>
    <cellStyle name="Normal 10 2 10 27 2 7" xfId="5133"/>
    <cellStyle name="Normal 10 2 10 27 2 8" xfId="5134"/>
    <cellStyle name="Normal 10 2 10 27 2 9" xfId="5135"/>
    <cellStyle name="Normal 10 2 10 27 3" xfId="5136"/>
    <cellStyle name="Normal 10 2 10 27 3 10" xfId="5137"/>
    <cellStyle name="Normal 10 2 10 27 3 2" xfId="5138"/>
    <cellStyle name="Normal 10 2 10 27 3 3" xfId="5139"/>
    <cellStyle name="Normal 10 2 10 27 3 4" xfId="5140"/>
    <cellStyle name="Normal 10 2 10 27 3 5" xfId="5141"/>
    <cellStyle name="Normal 10 2 10 27 3 6" xfId="5142"/>
    <cellStyle name="Normal 10 2 10 27 3 7" xfId="5143"/>
    <cellStyle name="Normal 10 2 10 27 3 8" xfId="5144"/>
    <cellStyle name="Normal 10 2 10 27 3 9" xfId="5145"/>
    <cellStyle name="Normal 10 2 10 27 4" xfId="5146"/>
    <cellStyle name="Normal 10 2 10 27 4 10" xfId="5147"/>
    <cellStyle name="Normal 10 2 10 27 4 2" xfId="5148"/>
    <cellStyle name="Normal 10 2 10 27 4 3" xfId="5149"/>
    <cellStyle name="Normal 10 2 10 27 4 4" xfId="5150"/>
    <cellStyle name="Normal 10 2 10 27 4 5" xfId="5151"/>
    <cellStyle name="Normal 10 2 10 27 4 6" xfId="5152"/>
    <cellStyle name="Normal 10 2 10 27 4 7" xfId="5153"/>
    <cellStyle name="Normal 10 2 10 27 4 8" xfId="5154"/>
    <cellStyle name="Normal 10 2 10 27 4 9" xfId="5155"/>
    <cellStyle name="Normal 10 2 10 27 5" xfId="5156"/>
    <cellStyle name="Normal 10 2 10 27 5 10" xfId="5157"/>
    <cellStyle name="Normal 10 2 10 27 5 2" xfId="5158"/>
    <cellStyle name="Normal 10 2 10 27 5 3" xfId="5159"/>
    <cellStyle name="Normal 10 2 10 27 5 4" xfId="5160"/>
    <cellStyle name="Normal 10 2 10 27 5 5" xfId="5161"/>
    <cellStyle name="Normal 10 2 10 27 5 6" xfId="5162"/>
    <cellStyle name="Normal 10 2 10 27 5 7" xfId="5163"/>
    <cellStyle name="Normal 10 2 10 27 5 8" xfId="5164"/>
    <cellStyle name="Normal 10 2 10 27 5 9" xfId="5165"/>
    <cellStyle name="Normal 10 2 10 27 6" xfId="5166"/>
    <cellStyle name="Normal 10 2 10 27 7" xfId="5167"/>
    <cellStyle name="Normal 10 2 10 27 8" xfId="5168"/>
    <cellStyle name="Normal 10 2 10 27 9" xfId="5169"/>
    <cellStyle name="Normal 10 2 10 28" xfId="5170"/>
    <cellStyle name="Normal 10 2 10 28 10" xfId="5171"/>
    <cellStyle name="Normal 10 2 10 28 11" xfId="5172"/>
    <cellStyle name="Normal 10 2 10 28 12" xfId="5173"/>
    <cellStyle name="Normal 10 2 10 28 13" xfId="5174"/>
    <cellStyle name="Normal 10 2 10 28 14" xfId="5175"/>
    <cellStyle name="Normal 10 2 10 28 2" xfId="5176"/>
    <cellStyle name="Normal 10 2 10 28 2 10" xfId="5177"/>
    <cellStyle name="Normal 10 2 10 28 2 2" xfId="5178"/>
    <cellStyle name="Normal 10 2 10 28 2 3" xfId="5179"/>
    <cellStyle name="Normal 10 2 10 28 2 4" xfId="5180"/>
    <cellStyle name="Normal 10 2 10 28 2 5" xfId="5181"/>
    <cellStyle name="Normal 10 2 10 28 2 6" xfId="5182"/>
    <cellStyle name="Normal 10 2 10 28 2 7" xfId="5183"/>
    <cellStyle name="Normal 10 2 10 28 2 8" xfId="5184"/>
    <cellStyle name="Normal 10 2 10 28 2 9" xfId="5185"/>
    <cellStyle name="Normal 10 2 10 28 3" xfId="5186"/>
    <cellStyle name="Normal 10 2 10 28 3 10" xfId="5187"/>
    <cellStyle name="Normal 10 2 10 28 3 2" xfId="5188"/>
    <cellStyle name="Normal 10 2 10 28 3 3" xfId="5189"/>
    <cellStyle name="Normal 10 2 10 28 3 4" xfId="5190"/>
    <cellStyle name="Normal 10 2 10 28 3 5" xfId="5191"/>
    <cellStyle name="Normal 10 2 10 28 3 6" xfId="5192"/>
    <cellStyle name="Normal 10 2 10 28 3 7" xfId="5193"/>
    <cellStyle name="Normal 10 2 10 28 3 8" xfId="5194"/>
    <cellStyle name="Normal 10 2 10 28 3 9" xfId="5195"/>
    <cellStyle name="Normal 10 2 10 28 4" xfId="5196"/>
    <cellStyle name="Normal 10 2 10 28 4 10" xfId="5197"/>
    <cellStyle name="Normal 10 2 10 28 4 2" xfId="5198"/>
    <cellStyle name="Normal 10 2 10 28 4 3" xfId="5199"/>
    <cellStyle name="Normal 10 2 10 28 4 4" xfId="5200"/>
    <cellStyle name="Normal 10 2 10 28 4 5" xfId="5201"/>
    <cellStyle name="Normal 10 2 10 28 4 6" xfId="5202"/>
    <cellStyle name="Normal 10 2 10 28 4 7" xfId="5203"/>
    <cellStyle name="Normal 10 2 10 28 4 8" xfId="5204"/>
    <cellStyle name="Normal 10 2 10 28 4 9" xfId="5205"/>
    <cellStyle name="Normal 10 2 10 28 5" xfId="5206"/>
    <cellStyle name="Normal 10 2 10 28 5 10" xfId="5207"/>
    <cellStyle name="Normal 10 2 10 28 5 2" xfId="5208"/>
    <cellStyle name="Normal 10 2 10 28 5 3" xfId="5209"/>
    <cellStyle name="Normal 10 2 10 28 5 4" xfId="5210"/>
    <cellStyle name="Normal 10 2 10 28 5 5" xfId="5211"/>
    <cellStyle name="Normal 10 2 10 28 5 6" xfId="5212"/>
    <cellStyle name="Normal 10 2 10 28 5 7" xfId="5213"/>
    <cellStyle name="Normal 10 2 10 28 5 8" xfId="5214"/>
    <cellStyle name="Normal 10 2 10 28 5 9" xfId="5215"/>
    <cellStyle name="Normal 10 2 10 28 6" xfId="5216"/>
    <cellStyle name="Normal 10 2 10 28 7" xfId="5217"/>
    <cellStyle name="Normal 10 2 10 28 8" xfId="5218"/>
    <cellStyle name="Normal 10 2 10 28 9" xfId="5219"/>
    <cellStyle name="Normal 10 2 10 29" xfId="5220"/>
    <cellStyle name="Normal 10 2 10 29 10" xfId="5221"/>
    <cellStyle name="Normal 10 2 10 29 11" xfId="5222"/>
    <cellStyle name="Normal 10 2 10 29 12" xfId="5223"/>
    <cellStyle name="Normal 10 2 10 29 13" xfId="5224"/>
    <cellStyle name="Normal 10 2 10 29 14" xfId="5225"/>
    <cellStyle name="Normal 10 2 10 29 2" xfId="5226"/>
    <cellStyle name="Normal 10 2 10 29 2 10" xfId="5227"/>
    <cellStyle name="Normal 10 2 10 29 2 2" xfId="5228"/>
    <cellStyle name="Normal 10 2 10 29 2 3" xfId="5229"/>
    <cellStyle name="Normal 10 2 10 29 2 4" xfId="5230"/>
    <cellStyle name="Normal 10 2 10 29 2 5" xfId="5231"/>
    <cellStyle name="Normal 10 2 10 29 2 6" xfId="5232"/>
    <cellStyle name="Normal 10 2 10 29 2 7" xfId="5233"/>
    <cellStyle name="Normal 10 2 10 29 2 8" xfId="5234"/>
    <cellStyle name="Normal 10 2 10 29 2 9" xfId="5235"/>
    <cellStyle name="Normal 10 2 10 29 3" xfId="5236"/>
    <cellStyle name="Normal 10 2 10 29 3 10" xfId="5237"/>
    <cellStyle name="Normal 10 2 10 29 3 2" xfId="5238"/>
    <cellStyle name="Normal 10 2 10 29 3 3" xfId="5239"/>
    <cellStyle name="Normal 10 2 10 29 3 4" xfId="5240"/>
    <cellStyle name="Normal 10 2 10 29 3 5" xfId="5241"/>
    <cellStyle name="Normal 10 2 10 29 3 6" xfId="5242"/>
    <cellStyle name="Normal 10 2 10 29 3 7" xfId="5243"/>
    <cellStyle name="Normal 10 2 10 29 3 8" xfId="5244"/>
    <cellStyle name="Normal 10 2 10 29 3 9" xfId="5245"/>
    <cellStyle name="Normal 10 2 10 29 4" xfId="5246"/>
    <cellStyle name="Normal 10 2 10 29 4 10" xfId="5247"/>
    <cellStyle name="Normal 10 2 10 29 4 2" xfId="5248"/>
    <cellStyle name="Normal 10 2 10 29 4 3" xfId="5249"/>
    <cellStyle name="Normal 10 2 10 29 4 4" xfId="5250"/>
    <cellStyle name="Normal 10 2 10 29 4 5" xfId="5251"/>
    <cellStyle name="Normal 10 2 10 29 4 6" xfId="5252"/>
    <cellStyle name="Normal 10 2 10 29 4 7" xfId="5253"/>
    <cellStyle name="Normal 10 2 10 29 4 8" xfId="5254"/>
    <cellStyle name="Normal 10 2 10 29 4 9" xfId="5255"/>
    <cellStyle name="Normal 10 2 10 29 5" xfId="5256"/>
    <cellStyle name="Normal 10 2 10 29 5 10" xfId="5257"/>
    <cellStyle name="Normal 10 2 10 29 5 2" xfId="5258"/>
    <cellStyle name="Normal 10 2 10 29 5 3" xfId="5259"/>
    <cellStyle name="Normal 10 2 10 29 5 4" xfId="5260"/>
    <cellStyle name="Normal 10 2 10 29 5 5" xfId="5261"/>
    <cellStyle name="Normal 10 2 10 29 5 6" xfId="5262"/>
    <cellStyle name="Normal 10 2 10 29 5 7" xfId="5263"/>
    <cellStyle name="Normal 10 2 10 29 5 8" xfId="5264"/>
    <cellStyle name="Normal 10 2 10 29 5 9" xfId="5265"/>
    <cellStyle name="Normal 10 2 10 29 6" xfId="5266"/>
    <cellStyle name="Normal 10 2 10 29 7" xfId="5267"/>
    <cellStyle name="Normal 10 2 10 29 8" xfId="5268"/>
    <cellStyle name="Normal 10 2 10 29 9" xfId="5269"/>
    <cellStyle name="Normal 10 2 10 3" xfId="5270"/>
    <cellStyle name="Normal 10 2 10 3 10" xfId="5271"/>
    <cellStyle name="Normal 10 2 10 3 11" xfId="5272"/>
    <cellStyle name="Normal 10 2 10 3 12" xfId="5273"/>
    <cellStyle name="Normal 10 2 10 3 13" xfId="5274"/>
    <cellStyle name="Normal 10 2 10 3 14" xfId="5275"/>
    <cellStyle name="Normal 10 2 10 3 15" xfId="5276"/>
    <cellStyle name="Normal 10 2 10 3 2" xfId="5277"/>
    <cellStyle name="Normal 10 2 10 3 2 10" xfId="5278"/>
    <cellStyle name="Normal 10 2 10 3 2 2" xfId="5279"/>
    <cellStyle name="Normal 10 2 10 3 2 3" xfId="5280"/>
    <cellStyle name="Normal 10 2 10 3 2 4" xfId="5281"/>
    <cellStyle name="Normal 10 2 10 3 2 5" xfId="5282"/>
    <cellStyle name="Normal 10 2 10 3 2 6" xfId="5283"/>
    <cellStyle name="Normal 10 2 10 3 2 7" xfId="5284"/>
    <cellStyle name="Normal 10 2 10 3 2 8" xfId="5285"/>
    <cellStyle name="Normal 10 2 10 3 2 9" xfId="5286"/>
    <cellStyle name="Normal 10 2 10 3 3" xfId="5287"/>
    <cellStyle name="Normal 10 2 10 3 3 10" xfId="5288"/>
    <cellStyle name="Normal 10 2 10 3 3 2" xfId="5289"/>
    <cellStyle name="Normal 10 2 10 3 3 3" xfId="5290"/>
    <cellStyle name="Normal 10 2 10 3 3 4" xfId="5291"/>
    <cellStyle name="Normal 10 2 10 3 3 5" xfId="5292"/>
    <cellStyle name="Normal 10 2 10 3 3 6" xfId="5293"/>
    <cellStyle name="Normal 10 2 10 3 3 7" xfId="5294"/>
    <cellStyle name="Normal 10 2 10 3 3 8" xfId="5295"/>
    <cellStyle name="Normal 10 2 10 3 3 9" xfId="5296"/>
    <cellStyle name="Normal 10 2 10 3 4" xfId="5297"/>
    <cellStyle name="Normal 10 2 10 3 4 10" xfId="5298"/>
    <cellStyle name="Normal 10 2 10 3 4 2" xfId="5299"/>
    <cellStyle name="Normal 10 2 10 3 4 3" xfId="5300"/>
    <cellStyle name="Normal 10 2 10 3 4 4" xfId="5301"/>
    <cellStyle name="Normal 10 2 10 3 4 5" xfId="5302"/>
    <cellStyle name="Normal 10 2 10 3 4 6" xfId="5303"/>
    <cellStyle name="Normal 10 2 10 3 4 7" xfId="5304"/>
    <cellStyle name="Normal 10 2 10 3 4 8" xfId="5305"/>
    <cellStyle name="Normal 10 2 10 3 4 9" xfId="5306"/>
    <cellStyle name="Normal 10 2 10 3 5" xfId="5307"/>
    <cellStyle name="Normal 10 2 10 3 5 10" xfId="5308"/>
    <cellStyle name="Normal 10 2 10 3 5 2" xfId="5309"/>
    <cellStyle name="Normal 10 2 10 3 5 3" xfId="5310"/>
    <cellStyle name="Normal 10 2 10 3 5 4" xfId="5311"/>
    <cellStyle name="Normal 10 2 10 3 5 5" xfId="5312"/>
    <cellStyle name="Normal 10 2 10 3 5 6" xfId="5313"/>
    <cellStyle name="Normal 10 2 10 3 5 7" xfId="5314"/>
    <cellStyle name="Normal 10 2 10 3 5 8" xfId="5315"/>
    <cellStyle name="Normal 10 2 10 3 5 9" xfId="5316"/>
    <cellStyle name="Normal 10 2 10 3 6" xfId="5317"/>
    <cellStyle name="Normal 10 2 10 3 7" xfId="5318"/>
    <cellStyle name="Normal 10 2 10 3 8" xfId="5319"/>
    <cellStyle name="Normal 10 2 10 3 9" xfId="5320"/>
    <cellStyle name="Normal 10 2 10 30" xfId="5321"/>
    <cellStyle name="Normal 10 2 10 30 10" xfId="5322"/>
    <cellStyle name="Normal 10 2 10 30 11" xfId="5323"/>
    <cellStyle name="Normal 10 2 10 30 12" xfId="5324"/>
    <cellStyle name="Normal 10 2 10 30 13" xfId="5325"/>
    <cellStyle name="Normal 10 2 10 30 14" xfId="5326"/>
    <cellStyle name="Normal 10 2 10 30 2" xfId="5327"/>
    <cellStyle name="Normal 10 2 10 30 2 10" xfId="5328"/>
    <cellStyle name="Normal 10 2 10 30 2 2" xfId="5329"/>
    <cellStyle name="Normal 10 2 10 30 2 3" xfId="5330"/>
    <cellStyle name="Normal 10 2 10 30 2 4" xfId="5331"/>
    <cellStyle name="Normal 10 2 10 30 2 5" xfId="5332"/>
    <cellStyle name="Normal 10 2 10 30 2 6" xfId="5333"/>
    <cellStyle name="Normal 10 2 10 30 2 7" xfId="5334"/>
    <cellStyle name="Normal 10 2 10 30 2 8" xfId="5335"/>
    <cellStyle name="Normal 10 2 10 30 2 9" xfId="5336"/>
    <cellStyle name="Normal 10 2 10 30 3" xfId="5337"/>
    <cellStyle name="Normal 10 2 10 30 3 10" xfId="5338"/>
    <cellStyle name="Normal 10 2 10 30 3 2" xfId="5339"/>
    <cellStyle name="Normal 10 2 10 30 3 3" xfId="5340"/>
    <cellStyle name="Normal 10 2 10 30 3 4" xfId="5341"/>
    <cellStyle name="Normal 10 2 10 30 3 5" xfId="5342"/>
    <cellStyle name="Normal 10 2 10 30 3 6" xfId="5343"/>
    <cellStyle name="Normal 10 2 10 30 3 7" xfId="5344"/>
    <cellStyle name="Normal 10 2 10 30 3 8" xfId="5345"/>
    <cellStyle name="Normal 10 2 10 30 3 9" xfId="5346"/>
    <cellStyle name="Normal 10 2 10 30 4" xfId="5347"/>
    <cellStyle name="Normal 10 2 10 30 4 10" xfId="5348"/>
    <cellStyle name="Normal 10 2 10 30 4 2" xfId="5349"/>
    <cellStyle name="Normal 10 2 10 30 4 3" xfId="5350"/>
    <cellStyle name="Normal 10 2 10 30 4 4" xfId="5351"/>
    <cellStyle name="Normal 10 2 10 30 4 5" xfId="5352"/>
    <cellStyle name="Normal 10 2 10 30 4 6" xfId="5353"/>
    <cellStyle name="Normal 10 2 10 30 4 7" xfId="5354"/>
    <cellStyle name="Normal 10 2 10 30 4 8" xfId="5355"/>
    <cellStyle name="Normal 10 2 10 30 4 9" xfId="5356"/>
    <cellStyle name="Normal 10 2 10 30 5" xfId="5357"/>
    <cellStyle name="Normal 10 2 10 30 5 10" xfId="5358"/>
    <cellStyle name="Normal 10 2 10 30 5 2" xfId="5359"/>
    <cellStyle name="Normal 10 2 10 30 5 3" xfId="5360"/>
    <cellStyle name="Normal 10 2 10 30 5 4" xfId="5361"/>
    <cellStyle name="Normal 10 2 10 30 5 5" xfId="5362"/>
    <cellStyle name="Normal 10 2 10 30 5 6" xfId="5363"/>
    <cellStyle name="Normal 10 2 10 30 5 7" xfId="5364"/>
    <cellStyle name="Normal 10 2 10 30 5 8" xfId="5365"/>
    <cellStyle name="Normal 10 2 10 30 5 9" xfId="5366"/>
    <cellStyle name="Normal 10 2 10 30 6" xfId="5367"/>
    <cellStyle name="Normal 10 2 10 30 7" xfId="5368"/>
    <cellStyle name="Normal 10 2 10 30 8" xfId="5369"/>
    <cellStyle name="Normal 10 2 10 30 9" xfId="5370"/>
    <cellStyle name="Normal 10 2 10 31" xfId="5371"/>
    <cellStyle name="Normal 10 2 10 31 10" xfId="5372"/>
    <cellStyle name="Normal 10 2 10 31 11" xfId="5373"/>
    <cellStyle name="Normal 10 2 10 31 12" xfId="5374"/>
    <cellStyle name="Normal 10 2 10 31 13" xfId="5375"/>
    <cellStyle name="Normal 10 2 10 31 14" xfId="5376"/>
    <cellStyle name="Normal 10 2 10 31 2" xfId="5377"/>
    <cellStyle name="Normal 10 2 10 31 2 10" xfId="5378"/>
    <cellStyle name="Normal 10 2 10 31 2 2" xfId="5379"/>
    <cellStyle name="Normal 10 2 10 31 2 3" xfId="5380"/>
    <cellStyle name="Normal 10 2 10 31 2 4" xfId="5381"/>
    <cellStyle name="Normal 10 2 10 31 2 5" xfId="5382"/>
    <cellStyle name="Normal 10 2 10 31 2 6" xfId="5383"/>
    <cellStyle name="Normal 10 2 10 31 2 7" xfId="5384"/>
    <cellStyle name="Normal 10 2 10 31 2 8" xfId="5385"/>
    <cellStyle name="Normal 10 2 10 31 2 9" xfId="5386"/>
    <cellStyle name="Normal 10 2 10 31 3" xfId="5387"/>
    <cellStyle name="Normal 10 2 10 31 3 10" xfId="5388"/>
    <cellStyle name="Normal 10 2 10 31 3 2" xfId="5389"/>
    <cellStyle name="Normal 10 2 10 31 3 3" xfId="5390"/>
    <cellStyle name="Normal 10 2 10 31 3 4" xfId="5391"/>
    <cellStyle name="Normal 10 2 10 31 3 5" xfId="5392"/>
    <cellStyle name="Normal 10 2 10 31 3 6" xfId="5393"/>
    <cellStyle name="Normal 10 2 10 31 3 7" xfId="5394"/>
    <cellStyle name="Normal 10 2 10 31 3 8" xfId="5395"/>
    <cellStyle name="Normal 10 2 10 31 3 9" xfId="5396"/>
    <cellStyle name="Normal 10 2 10 31 4" xfId="5397"/>
    <cellStyle name="Normal 10 2 10 31 4 10" xfId="5398"/>
    <cellStyle name="Normal 10 2 10 31 4 2" xfId="5399"/>
    <cellStyle name="Normal 10 2 10 31 4 3" xfId="5400"/>
    <cellStyle name="Normal 10 2 10 31 4 4" xfId="5401"/>
    <cellStyle name="Normal 10 2 10 31 4 5" xfId="5402"/>
    <cellStyle name="Normal 10 2 10 31 4 6" xfId="5403"/>
    <cellStyle name="Normal 10 2 10 31 4 7" xfId="5404"/>
    <cellStyle name="Normal 10 2 10 31 4 8" xfId="5405"/>
    <cellStyle name="Normal 10 2 10 31 4 9" xfId="5406"/>
    <cellStyle name="Normal 10 2 10 31 5" xfId="5407"/>
    <cellStyle name="Normal 10 2 10 31 5 10" xfId="5408"/>
    <cellStyle name="Normal 10 2 10 31 5 2" xfId="5409"/>
    <cellStyle name="Normal 10 2 10 31 5 3" xfId="5410"/>
    <cellStyle name="Normal 10 2 10 31 5 4" xfId="5411"/>
    <cellStyle name="Normal 10 2 10 31 5 5" xfId="5412"/>
    <cellStyle name="Normal 10 2 10 31 5 6" xfId="5413"/>
    <cellStyle name="Normal 10 2 10 31 5 7" xfId="5414"/>
    <cellStyle name="Normal 10 2 10 31 5 8" xfId="5415"/>
    <cellStyle name="Normal 10 2 10 31 5 9" xfId="5416"/>
    <cellStyle name="Normal 10 2 10 31 6" xfId="5417"/>
    <cellStyle name="Normal 10 2 10 31 7" xfId="5418"/>
    <cellStyle name="Normal 10 2 10 31 8" xfId="5419"/>
    <cellStyle name="Normal 10 2 10 31 9" xfId="5420"/>
    <cellStyle name="Normal 10 2 10 32" xfId="5421"/>
    <cellStyle name="Normal 10 2 10 32 10" xfId="5422"/>
    <cellStyle name="Normal 10 2 10 32 11" xfId="5423"/>
    <cellStyle name="Normal 10 2 10 32 12" xfId="5424"/>
    <cellStyle name="Normal 10 2 10 32 13" xfId="5425"/>
    <cellStyle name="Normal 10 2 10 32 14" xfId="5426"/>
    <cellStyle name="Normal 10 2 10 32 2" xfId="5427"/>
    <cellStyle name="Normal 10 2 10 32 2 10" xfId="5428"/>
    <cellStyle name="Normal 10 2 10 32 2 2" xfId="5429"/>
    <cellStyle name="Normal 10 2 10 32 2 3" xfId="5430"/>
    <cellStyle name="Normal 10 2 10 32 2 4" xfId="5431"/>
    <cellStyle name="Normal 10 2 10 32 2 5" xfId="5432"/>
    <cellStyle name="Normal 10 2 10 32 2 6" xfId="5433"/>
    <cellStyle name="Normal 10 2 10 32 2 7" xfId="5434"/>
    <cellStyle name="Normal 10 2 10 32 2 8" xfId="5435"/>
    <cellStyle name="Normal 10 2 10 32 2 9" xfId="5436"/>
    <cellStyle name="Normal 10 2 10 32 3" xfId="5437"/>
    <cellStyle name="Normal 10 2 10 32 3 10" xfId="5438"/>
    <cellStyle name="Normal 10 2 10 32 3 2" xfId="5439"/>
    <cellStyle name="Normal 10 2 10 32 3 3" xfId="5440"/>
    <cellStyle name="Normal 10 2 10 32 3 4" xfId="5441"/>
    <cellStyle name="Normal 10 2 10 32 3 5" xfId="5442"/>
    <cellStyle name="Normal 10 2 10 32 3 6" xfId="5443"/>
    <cellStyle name="Normal 10 2 10 32 3 7" xfId="5444"/>
    <cellStyle name="Normal 10 2 10 32 3 8" xfId="5445"/>
    <cellStyle name="Normal 10 2 10 32 3 9" xfId="5446"/>
    <cellStyle name="Normal 10 2 10 32 4" xfId="5447"/>
    <cellStyle name="Normal 10 2 10 32 4 10" xfId="5448"/>
    <cellStyle name="Normal 10 2 10 32 4 2" xfId="5449"/>
    <cellStyle name="Normal 10 2 10 32 4 3" xfId="5450"/>
    <cellStyle name="Normal 10 2 10 32 4 4" xfId="5451"/>
    <cellStyle name="Normal 10 2 10 32 4 5" xfId="5452"/>
    <cellStyle name="Normal 10 2 10 32 4 6" xfId="5453"/>
    <cellStyle name="Normal 10 2 10 32 4 7" xfId="5454"/>
    <cellStyle name="Normal 10 2 10 32 4 8" xfId="5455"/>
    <cellStyle name="Normal 10 2 10 32 4 9" xfId="5456"/>
    <cellStyle name="Normal 10 2 10 32 5" xfId="5457"/>
    <cellStyle name="Normal 10 2 10 32 5 10" xfId="5458"/>
    <cellStyle name="Normal 10 2 10 32 5 2" xfId="5459"/>
    <cellStyle name="Normal 10 2 10 32 5 3" xfId="5460"/>
    <cellStyle name="Normal 10 2 10 32 5 4" xfId="5461"/>
    <cellStyle name="Normal 10 2 10 32 5 5" xfId="5462"/>
    <cellStyle name="Normal 10 2 10 32 5 6" xfId="5463"/>
    <cellStyle name="Normal 10 2 10 32 5 7" xfId="5464"/>
    <cellStyle name="Normal 10 2 10 32 5 8" xfId="5465"/>
    <cellStyle name="Normal 10 2 10 32 5 9" xfId="5466"/>
    <cellStyle name="Normal 10 2 10 32 6" xfId="5467"/>
    <cellStyle name="Normal 10 2 10 32 7" xfId="5468"/>
    <cellStyle name="Normal 10 2 10 32 8" xfId="5469"/>
    <cellStyle name="Normal 10 2 10 32 9" xfId="5470"/>
    <cellStyle name="Normal 10 2 10 33" xfId="5471"/>
    <cellStyle name="Normal 10 2 10 33 10" xfId="5472"/>
    <cellStyle name="Normal 10 2 10 33 11" xfId="5473"/>
    <cellStyle name="Normal 10 2 10 33 12" xfId="5474"/>
    <cellStyle name="Normal 10 2 10 33 13" xfId="5475"/>
    <cellStyle name="Normal 10 2 10 33 14" xfId="5476"/>
    <cellStyle name="Normal 10 2 10 33 2" xfId="5477"/>
    <cellStyle name="Normal 10 2 10 33 2 10" xfId="5478"/>
    <cellStyle name="Normal 10 2 10 33 2 2" xfId="5479"/>
    <cellStyle name="Normal 10 2 10 33 2 3" xfId="5480"/>
    <cellStyle name="Normal 10 2 10 33 2 4" xfId="5481"/>
    <cellStyle name="Normal 10 2 10 33 2 5" xfId="5482"/>
    <cellStyle name="Normal 10 2 10 33 2 6" xfId="5483"/>
    <cellStyle name="Normal 10 2 10 33 2 7" xfId="5484"/>
    <cellStyle name="Normal 10 2 10 33 2 8" xfId="5485"/>
    <cellStyle name="Normal 10 2 10 33 2 9" xfId="5486"/>
    <cellStyle name="Normal 10 2 10 33 3" xfId="5487"/>
    <cellStyle name="Normal 10 2 10 33 3 10" xfId="5488"/>
    <cellStyle name="Normal 10 2 10 33 3 2" xfId="5489"/>
    <cellStyle name="Normal 10 2 10 33 3 3" xfId="5490"/>
    <cellStyle name="Normal 10 2 10 33 3 4" xfId="5491"/>
    <cellStyle name="Normal 10 2 10 33 3 5" xfId="5492"/>
    <cellStyle name="Normal 10 2 10 33 3 6" xfId="5493"/>
    <cellStyle name="Normal 10 2 10 33 3 7" xfId="5494"/>
    <cellStyle name="Normal 10 2 10 33 3 8" xfId="5495"/>
    <cellStyle name="Normal 10 2 10 33 3 9" xfId="5496"/>
    <cellStyle name="Normal 10 2 10 33 4" xfId="5497"/>
    <cellStyle name="Normal 10 2 10 33 4 10" xfId="5498"/>
    <cellStyle name="Normal 10 2 10 33 4 2" xfId="5499"/>
    <cellStyle name="Normal 10 2 10 33 4 3" xfId="5500"/>
    <cellStyle name="Normal 10 2 10 33 4 4" xfId="5501"/>
    <cellStyle name="Normal 10 2 10 33 4 5" xfId="5502"/>
    <cellStyle name="Normal 10 2 10 33 4 6" xfId="5503"/>
    <cellStyle name="Normal 10 2 10 33 4 7" xfId="5504"/>
    <cellStyle name="Normal 10 2 10 33 4 8" xfId="5505"/>
    <cellStyle name="Normal 10 2 10 33 4 9" xfId="5506"/>
    <cellStyle name="Normal 10 2 10 33 5" xfId="5507"/>
    <cellStyle name="Normal 10 2 10 33 5 10" xfId="5508"/>
    <cellStyle name="Normal 10 2 10 33 5 2" xfId="5509"/>
    <cellStyle name="Normal 10 2 10 33 5 3" xfId="5510"/>
    <cellStyle name="Normal 10 2 10 33 5 4" xfId="5511"/>
    <cellStyle name="Normal 10 2 10 33 5 5" xfId="5512"/>
    <cellStyle name="Normal 10 2 10 33 5 6" xfId="5513"/>
    <cellStyle name="Normal 10 2 10 33 5 7" xfId="5514"/>
    <cellStyle name="Normal 10 2 10 33 5 8" xfId="5515"/>
    <cellStyle name="Normal 10 2 10 33 5 9" xfId="5516"/>
    <cellStyle name="Normal 10 2 10 33 6" xfId="5517"/>
    <cellStyle name="Normal 10 2 10 33 7" xfId="5518"/>
    <cellStyle name="Normal 10 2 10 33 8" xfId="5519"/>
    <cellStyle name="Normal 10 2 10 33 9" xfId="5520"/>
    <cellStyle name="Normal 10 2 10 34" xfId="5521"/>
    <cellStyle name="Normal 10 2 10 34 10" xfId="5522"/>
    <cellStyle name="Normal 10 2 10 34 11" xfId="5523"/>
    <cellStyle name="Normal 10 2 10 34 12" xfId="5524"/>
    <cellStyle name="Normal 10 2 10 34 13" xfId="5525"/>
    <cellStyle name="Normal 10 2 10 34 14" xfId="5526"/>
    <cellStyle name="Normal 10 2 10 34 2" xfId="5527"/>
    <cellStyle name="Normal 10 2 10 34 2 10" xfId="5528"/>
    <cellStyle name="Normal 10 2 10 34 2 2" xfId="5529"/>
    <cellStyle name="Normal 10 2 10 34 2 3" xfId="5530"/>
    <cellStyle name="Normal 10 2 10 34 2 4" xfId="5531"/>
    <cellStyle name="Normal 10 2 10 34 2 5" xfId="5532"/>
    <cellStyle name="Normal 10 2 10 34 2 6" xfId="5533"/>
    <cellStyle name="Normal 10 2 10 34 2 7" xfId="5534"/>
    <cellStyle name="Normal 10 2 10 34 2 8" xfId="5535"/>
    <cellStyle name="Normal 10 2 10 34 2 9" xfId="5536"/>
    <cellStyle name="Normal 10 2 10 34 3" xfId="5537"/>
    <cellStyle name="Normal 10 2 10 34 3 10" xfId="5538"/>
    <cellStyle name="Normal 10 2 10 34 3 2" xfId="5539"/>
    <cellStyle name="Normal 10 2 10 34 3 3" xfId="5540"/>
    <cellStyle name="Normal 10 2 10 34 3 4" xfId="5541"/>
    <cellStyle name="Normal 10 2 10 34 3 5" xfId="5542"/>
    <cellStyle name="Normal 10 2 10 34 3 6" xfId="5543"/>
    <cellStyle name="Normal 10 2 10 34 3 7" xfId="5544"/>
    <cellStyle name="Normal 10 2 10 34 3 8" xfId="5545"/>
    <cellStyle name="Normal 10 2 10 34 3 9" xfId="5546"/>
    <cellStyle name="Normal 10 2 10 34 4" xfId="5547"/>
    <cellStyle name="Normal 10 2 10 34 4 10" xfId="5548"/>
    <cellStyle name="Normal 10 2 10 34 4 2" xfId="5549"/>
    <cellStyle name="Normal 10 2 10 34 4 3" xfId="5550"/>
    <cellStyle name="Normal 10 2 10 34 4 4" xfId="5551"/>
    <cellStyle name="Normal 10 2 10 34 4 5" xfId="5552"/>
    <cellStyle name="Normal 10 2 10 34 4 6" xfId="5553"/>
    <cellStyle name="Normal 10 2 10 34 4 7" xfId="5554"/>
    <cellStyle name="Normal 10 2 10 34 4 8" xfId="5555"/>
    <cellStyle name="Normal 10 2 10 34 4 9" xfId="5556"/>
    <cellStyle name="Normal 10 2 10 34 5" xfId="5557"/>
    <cellStyle name="Normal 10 2 10 34 5 10" xfId="5558"/>
    <cellStyle name="Normal 10 2 10 34 5 2" xfId="5559"/>
    <cellStyle name="Normal 10 2 10 34 5 3" xfId="5560"/>
    <cellStyle name="Normal 10 2 10 34 5 4" xfId="5561"/>
    <cellStyle name="Normal 10 2 10 34 5 5" xfId="5562"/>
    <cellStyle name="Normal 10 2 10 34 5 6" xfId="5563"/>
    <cellStyle name="Normal 10 2 10 34 5 7" xfId="5564"/>
    <cellStyle name="Normal 10 2 10 34 5 8" xfId="5565"/>
    <cellStyle name="Normal 10 2 10 34 5 9" xfId="5566"/>
    <cellStyle name="Normal 10 2 10 34 6" xfId="5567"/>
    <cellStyle name="Normal 10 2 10 34 7" xfId="5568"/>
    <cellStyle name="Normal 10 2 10 34 8" xfId="5569"/>
    <cellStyle name="Normal 10 2 10 34 9" xfId="5570"/>
    <cellStyle name="Normal 10 2 10 35" xfId="5571"/>
    <cellStyle name="Normal 10 2 10 35 10" xfId="5572"/>
    <cellStyle name="Normal 10 2 10 35 2" xfId="5573"/>
    <cellStyle name="Normal 10 2 10 35 3" xfId="5574"/>
    <cellStyle name="Normal 10 2 10 35 4" xfId="5575"/>
    <cellStyle name="Normal 10 2 10 35 5" xfId="5576"/>
    <cellStyle name="Normal 10 2 10 35 6" xfId="5577"/>
    <cellStyle name="Normal 10 2 10 35 7" xfId="5578"/>
    <cellStyle name="Normal 10 2 10 35 8" xfId="5579"/>
    <cellStyle name="Normal 10 2 10 35 9" xfId="5580"/>
    <cellStyle name="Normal 10 2 10 36" xfId="5581"/>
    <cellStyle name="Normal 10 2 10 36 10" xfId="5582"/>
    <cellStyle name="Normal 10 2 10 36 2" xfId="5583"/>
    <cellStyle name="Normal 10 2 10 36 3" xfId="5584"/>
    <cellStyle name="Normal 10 2 10 36 4" xfId="5585"/>
    <cellStyle name="Normal 10 2 10 36 5" xfId="5586"/>
    <cellStyle name="Normal 10 2 10 36 6" xfId="5587"/>
    <cellStyle name="Normal 10 2 10 36 7" xfId="5588"/>
    <cellStyle name="Normal 10 2 10 36 8" xfId="5589"/>
    <cellStyle name="Normal 10 2 10 36 9" xfId="5590"/>
    <cellStyle name="Normal 10 2 10 37" xfId="5591"/>
    <cellStyle name="Normal 10 2 10 37 10" xfId="5592"/>
    <cellStyle name="Normal 10 2 10 37 2" xfId="5593"/>
    <cellStyle name="Normal 10 2 10 37 3" xfId="5594"/>
    <cellStyle name="Normal 10 2 10 37 4" xfId="5595"/>
    <cellStyle name="Normal 10 2 10 37 5" xfId="5596"/>
    <cellStyle name="Normal 10 2 10 37 6" xfId="5597"/>
    <cellStyle name="Normal 10 2 10 37 7" xfId="5598"/>
    <cellStyle name="Normal 10 2 10 37 8" xfId="5599"/>
    <cellStyle name="Normal 10 2 10 37 9" xfId="5600"/>
    <cellStyle name="Normal 10 2 10 38" xfId="5601"/>
    <cellStyle name="Normal 10 2 10 38 10" xfId="5602"/>
    <cellStyle name="Normal 10 2 10 38 2" xfId="5603"/>
    <cellStyle name="Normal 10 2 10 38 3" xfId="5604"/>
    <cellStyle name="Normal 10 2 10 38 4" xfId="5605"/>
    <cellStyle name="Normal 10 2 10 38 5" xfId="5606"/>
    <cellStyle name="Normal 10 2 10 38 6" xfId="5607"/>
    <cellStyle name="Normal 10 2 10 38 7" xfId="5608"/>
    <cellStyle name="Normal 10 2 10 38 8" xfId="5609"/>
    <cellStyle name="Normal 10 2 10 38 9" xfId="5610"/>
    <cellStyle name="Normal 10 2 10 39" xfId="5611"/>
    <cellStyle name="Normal 10 2 10 4" xfId="5612"/>
    <cellStyle name="Normal 10 2 10 4 10" xfId="5613"/>
    <cellStyle name="Normal 10 2 10 4 11" xfId="5614"/>
    <cellStyle name="Normal 10 2 10 4 12" xfId="5615"/>
    <cellStyle name="Normal 10 2 10 4 13" xfId="5616"/>
    <cellStyle name="Normal 10 2 10 4 14" xfId="5617"/>
    <cellStyle name="Normal 10 2 10 4 2" xfId="5618"/>
    <cellStyle name="Normal 10 2 10 4 2 10" xfId="5619"/>
    <cellStyle name="Normal 10 2 10 4 2 2" xfId="5620"/>
    <cellStyle name="Normal 10 2 10 4 2 3" xfId="5621"/>
    <cellStyle name="Normal 10 2 10 4 2 4" xfId="5622"/>
    <cellStyle name="Normal 10 2 10 4 2 5" xfId="5623"/>
    <cellStyle name="Normal 10 2 10 4 2 6" xfId="5624"/>
    <cellStyle name="Normal 10 2 10 4 2 7" xfId="5625"/>
    <cellStyle name="Normal 10 2 10 4 2 8" xfId="5626"/>
    <cellStyle name="Normal 10 2 10 4 2 9" xfId="5627"/>
    <cellStyle name="Normal 10 2 10 4 3" xfId="5628"/>
    <cellStyle name="Normal 10 2 10 4 3 10" xfId="5629"/>
    <cellStyle name="Normal 10 2 10 4 3 2" xfId="5630"/>
    <cellStyle name="Normal 10 2 10 4 3 3" xfId="5631"/>
    <cellStyle name="Normal 10 2 10 4 3 4" xfId="5632"/>
    <cellStyle name="Normal 10 2 10 4 3 5" xfId="5633"/>
    <cellStyle name="Normal 10 2 10 4 3 6" xfId="5634"/>
    <cellStyle name="Normal 10 2 10 4 3 7" xfId="5635"/>
    <cellStyle name="Normal 10 2 10 4 3 8" xfId="5636"/>
    <cellStyle name="Normal 10 2 10 4 3 9" xfId="5637"/>
    <cellStyle name="Normal 10 2 10 4 4" xfId="5638"/>
    <cellStyle name="Normal 10 2 10 4 4 10" xfId="5639"/>
    <cellStyle name="Normal 10 2 10 4 4 2" xfId="5640"/>
    <cellStyle name="Normal 10 2 10 4 4 3" xfId="5641"/>
    <cellStyle name="Normal 10 2 10 4 4 4" xfId="5642"/>
    <cellStyle name="Normal 10 2 10 4 4 5" xfId="5643"/>
    <cellStyle name="Normal 10 2 10 4 4 6" xfId="5644"/>
    <cellStyle name="Normal 10 2 10 4 4 7" xfId="5645"/>
    <cellStyle name="Normal 10 2 10 4 4 8" xfId="5646"/>
    <cellStyle name="Normal 10 2 10 4 4 9" xfId="5647"/>
    <cellStyle name="Normal 10 2 10 4 5" xfId="5648"/>
    <cellStyle name="Normal 10 2 10 4 5 10" xfId="5649"/>
    <cellStyle name="Normal 10 2 10 4 5 2" xfId="5650"/>
    <cellStyle name="Normal 10 2 10 4 5 3" xfId="5651"/>
    <cellStyle name="Normal 10 2 10 4 5 4" xfId="5652"/>
    <cellStyle name="Normal 10 2 10 4 5 5" xfId="5653"/>
    <cellStyle name="Normal 10 2 10 4 5 6" xfId="5654"/>
    <cellStyle name="Normal 10 2 10 4 5 7" xfId="5655"/>
    <cellStyle name="Normal 10 2 10 4 5 8" xfId="5656"/>
    <cellStyle name="Normal 10 2 10 4 5 9" xfId="5657"/>
    <cellStyle name="Normal 10 2 10 4 6" xfId="5658"/>
    <cellStyle name="Normal 10 2 10 4 7" xfId="5659"/>
    <cellStyle name="Normal 10 2 10 4 8" xfId="5660"/>
    <cellStyle name="Normal 10 2 10 4 9" xfId="5661"/>
    <cellStyle name="Normal 10 2 10 40" xfId="5662"/>
    <cellStyle name="Normal 10 2 10 41" xfId="5663"/>
    <cellStyle name="Normal 10 2 10 42" xfId="5664"/>
    <cellStyle name="Normal 10 2 10 43" xfId="5665"/>
    <cellStyle name="Normal 10 2 10 44" xfId="5666"/>
    <cellStyle name="Normal 10 2 10 45" xfId="5667"/>
    <cellStyle name="Normal 10 2 10 46" xfId="5668"/>
    <cellStyle name="Normal 10 2 10 47" xfId="5669"/>
    <cellStyle name="Normal 10 2 10 48" xfId="5670"/>
    <cellStyle name="Normal 10 2 10 49" xfId="5671"/>
    <cellStyle name="Normal 10 2 10 5" xfId="5672"/>
    <cellStyle name="Normal 10 2 10 5 10" xfId="5673"/>
    <cellStyle name="Normal 10 2 10 5 11" xfId="5674"/>
    <cellStyle name="Normal 10 2 10 5 12" xfId="5675"/>
    <cellStyle name="Normal 10 2 10 5 13" xfId="5676"/>
    <cellStyle name="Normal 10 2 10 5 14" xfId="5677"/>
    <cellStyle name="Normal 10 2 10 5 2" xfId="5678"/>
    <cellStyle name="Normal 10 2 10 5 2 10" xfId="5679"/>
    <cellStyle name="Normal 10 2 10 5 2 2" xfId="5680"/>
    <cellStyle name="Normal 10 2 10 5 2 3" xfId="5681"/>
    <cellStyle name="Normal 10 2 10 5 2 4" xfId="5682"/>
    <cellStyle name="Normal 10 2 10 5 2 5" xfId="5683"/>
    <cellStyle name="Normal 10 2 10 5 2 6" xfId="5684"/>
    <cellStyle name="Normal 10 2 10 5 2 7" xfId="5685"/>
    <cellStyle name="Normal 10 2 10 5 2 8" xfId="5686"/>
    <cellStyle name="Normal 10 2 10 5 2 9" xfId="5687"/>
    <cellStyle name="Normal 10 2 10 5 3" xfId="5688"/>
    <cellStyle name="Normal 10 2 10 5 3 10" xfId="5689"/>
    <cellStyle name="Normal 10 2 10 5 3 2" xfId="5690"/>
    <cellStyle name="Normal 10 2 10 5 3 3" xfId="5691"/>
    <cellStyle name="Normal 10 2 10 5 3 4" xfId="5692"/>
    <cellStyle name="Normal 10 2 10 5 3 5" xfId="5693"/>
    <cellStyle name="Normal 10 2 10 5 3 6" xfId="5694"/>
    <cellStyle name="Normal 10 2 10 5 3 7" xfId="5695"/>
    <cellStyle name="Normal 10 2 10 5 3 8" xfId="5696"/>
    <cellStyle name="Normal 10 2 10 5 3 9" xfId="5697"/>
    <cellStyle name="Normal 10 2 10 5 4" xfId="5698"/>
    <cellStyle name="Normal 10 2 10 5 4 10" xfId="5699"/>
    <cellStyle name="Normal 10 2 10 5 4 2" xfId="5700"/>
    <cellStyle name="Normal 10 2 10 5 4 3" xfId="5701"/>
    <cellStyle name="Normal 10 2 10 5 4 4" xfId="5702"/>
    <cellStyle name="Normal 10 2 10 5 4 5" xfId="5703"/>
    <cellStyle name="Normal 10 2 10 5 4 6" xfId="5704"/>
    <cellStyle name="Normal 10 2 10 5 4 7" xfId="5705"/>
    <cellStyle name="Normal 10 2 10 5 4 8" xfId="5706"/>
    <cellStyle name="Normal 10 2 10 5 4 9" xfId="5707"/>
    <cellStyle name="Normal 10 2 10 5 5" xfId="5708"/>
    <cellStyle name="Normal 10 2 10 5 5 10" xfId="5709"/>
    <cellStyle name="Normal 10 2 10 5 5 2" xfId="5710"/>
    <cellStyle name="Normal 10 2 10 5 5 3" xfId="5711"/>
    <cellStyle name="Normal 10 2 10 5 5 4" xfId="5712"/>
    <cellStyle name="Normal 10 2 10 5 5 5" xfId="5713"/>
    <cellStyle name="Normal 10 2 10 5 5 6" xfId="5714"/>
    <cellStyle name="Normal 10 2 10 5 5 7" xfId="5715"/>
    <cellStyle name="Normal 10 2 10 5 5 8" xfId="5716"/>
    <cellStyle name="Normal 10 2 10 5 5 9" xfId="5717"/>
    <cellStyle name="Normal 10 2 10 5 6" xfId="5718"/>
    <cellStyle name="Normal 10 2 10 5 7" xfId="5719"/>
    <cellStyle name="Normal 10 2 10 5 8" xfId="5720"/>
    <cellStyle name="Normal 10 2 10 5 9" xfId="5721"/>
    <cellStyle name="Normal 10 2 10 6" xfId="5722"/>
    <cellStyle name="Normal 10 2 10 6 10" xfId="5723"/>
    <cellStyle name="Normal 10 2 10 6 11" xfId="5724"/>
    <cellStyle name="Normal 10 2 10 6 12" xfId="5725"/>
    <cellStyle name="Normal 10 2 10 6 13" xfId="5726"/>
    <cellStyle name="Normal 10 2 10 6 14" xfId="5727"/>
    <cellStyle name="Normal 10 2 10 6 2" xfId="5728"/>
    <cellStyle name="Normal 10 2 10 6 2 10" xfId="5729"/>
    <cellStyle name="Normal 10 2 10 6 2 2" xfId="5730"/>
    <cellStyle name="Normal 10 2 10 6 2 3" xfId="5731"/>
    <cellStyle name="Normal 10 2 10 6 2 4" xfId="5732"/>
    <cellStyle name="Normal 10 2 10 6 2 5" xfId="5733"/>
    <cellStyle name="Normal 10 2 10 6 2 6" xfId="5734"/>
    <cellStyle name="Normal 10 2 10 6 2 7" xfId="5735"/>
    <cellStyle name="Normal 10 2 10 6 2 8" xfId="5736"/>
    <cellStyle name="Normal 10 2 10 6 2 9" xfId="5737"/>
    <cellStyle name="Normal 10 2 10 6 3" xfId="5738"/>
    <cellStyle name="Normal 10 2 10 6 3 10" xfId="5739"/>
    <cellStyle name="Normal 10 2 10 6 3 2" xfId="5740"/>
    <cellStyle name="Normal 10 2 10 6 3 3" xfId="5741"/>
    <cellStyle name="Normal 10 2 10 6 3 4" xfId="5742"/>
    <cellStyle name="Normal 10 2 10 6 3 5" xfId="5743"/>
    <cellStyle name="Normal 10 2 10 6 3 6" xfId="5744"/>
    <cellStyle name="Normal 10 2 10 6 3 7" xfId="5745"/>
    <cellStyle name="Normal 10 2 10 6 3 8" xfId="5746"/>
    <cellStyle name="Normal 10 2 10 6 3 9" xfId="5747"/>
    <cellStyle name="Normal 10 2 10 6 4" xfId="5748"/>
    <cellStyle name="Normal 10 2 10 6 4 10" xfId="5749"/>
    <cellStyle name="Normal 10 2 10 6 4 2" xfId="5750"/>
    <cellStyle name="Normal 10 2 10 6 4 3" xfId="5751"/>
    <cellStyle name="Normal 10 2 10 6 4 4" xfId="5752"/>
    <cellStyle name="Normal 10 2 10 6 4 5" xfId="5753"/>
    <cellStyle name="Normal 10 2 10 6 4 6" xfId="5754"/>
    <cellStyle name="Normal 10 2 10 6 4 7" xfId="5755"/>
    <cellStyle name="Normal 10 2 10 6 4 8" xfId="5756"/>
    <cellStyle name="Normal 10 2 10 6 4 9" xfId="5757"/>
    <cellStyle name="Normal 10 2 10 6 5" xfId="5758"/>
    <cellStyle name="Normal 10 2 10 6 5 10" xfId="5759"/>
    <cellStyle name="Normal 10 2 10 6 5 2" xfId="5760"/>
    <cellStyle name="Normal 10 2 10 6 5 3" xfId="5761"/>
    <cellStyle name="Normal 10 2 10 6 5 4" xfId="5762"/>
    <cellStyle name="Normal 10 2 10 6 5 5" xfId="5763"/>
    <cellStyle name="Normal 10 2 10 6 5 6" xfId="5764"/>
    <cellStyle name="Normal 10 2 10 6 5 7" xfId="5765"/>
    <cellStyle name="Normal 10 2 10 6 5 8" xfId="5766"/>
    <cellStyle name="Normal 10 2 10 6 5 9" xfId="5767"/>
    <cellStyle name="Normal 10 2 10 6 6" xfId="5768"/>
    <cellStyle name="Normal 10 2 10 6 7" xfId="5769"/>
    <cellStyle name="Normal 10 2 10 6 8" xfId="5770"/>
    <cellStyle name="Normal 10 2 10 6 9" xfId="5771"/>
    <cellStyle name="Normal 10 2 10 7" xfId="5772"/>
    <cellStyle name="Normal 10 2 10 7 10" xfId="5773"/>
    <cellStyle name="Normal 10 2 10 7 11" xfId="5774"/>
    <cellStyle name="Normal 10 2 10 7 12" xfId="5775"/>
    <cellStyle name="Normal 10 2 10 7 13" xfId="5776"/>
    <cellStyle name="Normal 10 2 10 7 14" xfId="5777"/>
    <cellStyle name="Normal 10 2 10 7 2" xfId="5778"/>
    <cellStyle name="Normal 10 2 10 7 2 10" xfId="5779"/>
    <cellStyle name="Normal 10 2 10 7 2 2" xfId="5780"/>
    <cellStyle name="Normal 10 2 10 7 2 3" xfId="5781"/>
    <cellStyle name="Normal 10 2 10 7 2 4" xfId="5782"/>
    <cellStyle name="Normal 10 2 10 7 2 5" xfId="5783"/>
    <cellStyle name="Normal 10 2 10 7 2 6" xfId="5784"/>
    <cellStyle name="Normal 10 2 10 7 2 7" xfId="5785"/>
    <cellStyle name="Normal 10 2 10 7 2 8" xfId="5786"/>
    <cellStyle name="Normal 10 2 10 7 2 9" xfId="5787"/>
    <cellStyle name="Normal 10 2 10 7 3" xfId="5788"/>
    <cellStyle name="Normal 10 2 10 7 3 10" xfId="5789"/>
    <cellStyle name="Normal 10 2 10 7 3 2" xfId="5790"/>
    <cellStyle name="Normal 10 2 10 7 3 3" xfId="5791"/>
    <cellStyle name="Normal 10 2 10 7 3 4" xfId="5792"/>
    <cellStyle name="Normal 10 2 10 7 3 5" xfId="5793"/>
    <cellStyle name="Normal 10 2 10 7 3 6" xfId="5794"/>
    <cellStyle name="Normal 10 2 10 7 3 7" xfId="5795"/>
    <cellStyle name="Normal 10 2 10 7 3 8" xfId="5796"/>
    <cellStyle name="Normal 10 2 10 7 3 9" xfId="5797"/>
    <cellStyle name="Normal 10 2 10 7 4" xfId="5798"/>
    <cellStyle name="Normal 10 2 10 7 4 10" xfId="5799"/>
    <cellStyle name="Normal 10 2 10 7 4 2" xfId="5800"/>
    <cellStyle name="Normal 10 2 10 7 4 3" xfId="5801"/>
    <cellStyle name="Normal 10 2 10 7 4 4" xfId="5802"/>
    <cellStyle name="Normal 10 2 10 7 4 5" xfId="5803"/>
    <cellStyle name="Normal 10 2 10 7 4 6" xfId="5804"/>
    <cellStyle name="Normal 10 2 10 7 4 7" xfId="5805"/>
    <cellStyle name="Normal 10 2 10 7 4 8" xfId="5806"/>
    <cellStyle name="Normal 10 2 10 7 4 9" xfId="5807"/>
    <cellStyle name="Normal 10 2 10 7 5" xfId="5808"/>
    <cellStyle name="Normal 10 2 10 7 5 10" xfId="5809"/>
    <cellStyle name="Normal 10 2 10 7 5 2" xfId="5810"/>
    <cellStyle name="Normal 10 2 10 7 5 3" xfId="5811"/>
    <cellStyle name="Normal 10 2 10 7 5 4" xfId="5812"/>
    <cellStyle name="Normal 10 2 10 7 5 5" xfId="5813"/>
    <cellStyle name="Normal 10 2 10 7 5 6" xfId="5814"/>
    <cellStyle name="Normal 10 2 10 7 5 7" xfId="5815"/>
    <cellStyle name="Normal 10 2 10 7 5 8" xfId="5816"/>
    <cellStyle name="Normal 10 2 10 7 5 9" xfId="5817"/>
    <cellStyle name="Normal 10 2 10 7 6" xfId="5818"/>
    <cellStyle name="Normal 10 2 10 7 7" xfId="5819"/>
    <cellStyle name="Normal 10 2 10 7 8" xfId="5820"/>
    <cellStyle name="Normal 10 2 10 7 9" xfId="5821"/>
    <cellStyle name="Normal 10 2 10 8" xfId="5822"/>
    <cellStyle name="Normal 10 2 10 8 10" xfId="5823"/>
    <cellStyle name="Normal 10 2 10 8 11" xfId="5824"/>
    <cellStyle name="Normal 10 2 10 8 12" xfId="5825"/>
    <cellStyle name="Normal 10 2 10 8 13" xfId="5826"/>
    <cellStyle name="Normal 10 2 10 8 14" xfId="5827"/>
    <cellStyle name="Normal 10 2 10 8 2" xfId="5828"/>
    <cellStyle name="Normal 10 2 10 8 2 10" xfId="5829"/>
    <cellStyle name="Normal 10 2 10 8 2 2" xfId="5830"/>
    <cellStyle name="Normal 10 2 10 8 2 3" xfId="5831"/>
    <cellStyle name="Normal 10 2 10 8 2 4" xfId="5832"/>
    <cellStyle name="Normal 10 2 10 8 2 5" xfId="5833"/>
    <cellStyle name="Normal 10 2 10 8 2 6" xfId="5834"/>
    <cellStyle name="Normal 10 2 10 8 2 7" xfId="5835"/>
    <cellStyle name="Normal 10 2 10 8 2 8" xfId="5836"/>
    <cellStyle name="Normal 10 2 10 8 2 9" xfId="5837"/>
    <cellStyle name="Normal 10 2 10 8 3" xfId="5838"/>
    <cellStyle name="Normal 10 2 10 8 3 10" xfId="5839"/>
    <cellStyle name="Normal 10 2 10 8 3 2" xfId="5840"/>
    <cellStyle name="Normal 10 2 10 8 3 3" xfId="5841"/>
    <cellStyle name="Normal 10 2 10 8 3 4" xfId="5842"/>
    <cellStyle name="Normal 10 2 10 8 3 5" xfId="5843"/>
    <cellStyle name="Normal 10 2 10 8 3 6" xfId="5844"/>
    <cellStyle name="Normal 10 2 10 8 3 7" xfId="5845"/>
    <cellStyle name="Normal 10 2 10 8 3 8" xfId="5846"/>
    <cellStyle name="Normal 10 2 10 8 3 9" xfId="5847"/>
    <cellStyle name="Normal 10 2 10 8 4" xfId="5848"/>
    <cellStyle name="Normal 10 2 10 8 4 10" xfId="5849"/>
    <cellStyle name="Normal 10 2 10 8 4 2" xfId="5850"/>
    <cellStyle name="Normal 10 2 10 8 4 3" xfId="5851"/>
    <cellStyle name="Normal 10 2 10 8 4 4" xfId="5852"/>
    <cellStyle name="Normal 10 2 10 8 4 5" xfId="5853"/>
    <cellStyle name="Normal 10 2 10 8 4 6" xfId="5854"/>
    <cellStyle name="Normal 10 2 10 8 4 7" xfId="5855"/>
    <cellStyle name="Normal 10 2 10 8 4 8" xfId="5856"/>
    <cellStyle name="Normal 10 2 10 8 4 9" xfId="5857"/>
    <cellStyle name="Normal 10 2 10 8 5" xfId="5858"/>
    <cellStyle name="Normal 10 2 10 8 5 10" xfId="5859"/>
    <cellStyle name="Normal 10 2 10 8 5 2" xfId="5860"/>
    <cellStyle name="Normal 10 2 10 8 5 3" xfId="5861"/>
    <cellStyle name="Normal 10 2 10 8 5 4" xfId="5862"/>
    <cellStyle name="Normal 10 2 10 8 5 5" xfId="5863"/>
    <cellStyle name="Normal 10 2 10 8 5 6" xfId="5864"/>
    <cellStyle name="Normal 10 2 10 8 5 7" xfId="5865"/>
    <cellStyle name="Normal 10 2 10 8 5 8" xfId="5866"/>
    <cellStyle name="Normal 10 2 10 8 5 9" xfId="5867"/>
    <cellStyle name="Normal 10 2 10 8 6" xfId="5868"/>
    <cellStyle name="Normal 10 2 10 8 7" xfId="5869"/>
    <cellStyle name="Normal 10 2 10 8 8" xfId="5870"/>
    <cellStyle name="Normal 10 2 10 8 9" xfId="5871"/>
    <cellStyle name="Normal 10 2 10 9" xfId="5872"/>
    <cellStyle name="Normal 10 2 10 9 10" xfId="5873"/>
    <cellStyle name="Normal 10 2 10 9 11" xfId="5874"/>
    <cellStyle name="Normal 10 2 10 9 12" xfId="5875"/>
    <cellStyle name="Normal 10 2 10 9 13" xfId="5876"/>
    <cellStyle name="Normal 10 2 10 9 14" xfId="5877"/>
    <cellStyle name="Normal 10 2 10 9 2" xfId="5878"/>
    <cellStyle name="Normal 10 2 10 9 2 10" xfId="5879"/>
    <cellStyle name="Normal 10 2 10 9 2 2" xfId="5880"/>
    <cellStyle name="Normal 10 2 10 9 2 3" xfId="5881"/>
    <cellStyle name="Normal 10 2 10 9 2 4" xfId="5882"/>
    <cellStyle name="Normal 10 2 10 9 2 5" xfId="5883"/>
    <cellStyle name="Normal 10 2 10 9 2 6" xfId="5884"/>
    <cellStyle name="Normal 10 2 10 9 2 7" xfId="5885"/>
    <cellStyle name="Normal 10 2 10 9 2 8" xfId="5886"/>
    <cellStyle name="Normal 10 2 10 9 2 9" xfId="5887"/>
    <cellStyle name="Normal 10 2 10 9 3" xfId="5888"/>
    <cellStyle name="Normal 10 2 10 9 3 10" xfId="5889"/>
    <cellStyle name="Normal 10 2 10 9 3 2" xfId="5890"/>
    <cellStyle name="Normal 10 2 10 9 3 3" xfId="5891"/>
    <cellStyle name="Normal 10 2 10 9 3 4" xfId="5892"/>
    <cellStyle name="Normal 10 2 10 9 3 5" xfId="5893"/>
    <cellStyle name="Normal 10 2 10 9 3 6" xfId="5894"/>
    <cellStyle name="Normal 10 2 10 9 3 7" xfId="5895"/>
    <cellStyle name="Normal 10 2 10 9 3 8" xfId="5896"/>
    <cellStyle name="Normal 10 2 10 9 3 9" xfId="5897"/>
    <cellStyle name="Normal 10 2 10 9 4" xfId="5898"/>
    <cellStyle name="Normal 10 2 10 9 4 10" xfId="5899"/>
    <cellStyle name="Normal 10 2 10 9 4 2" xfId="5900"/>
    <cellStyle name="Normal 10 2 10 9 4 3" xfId="5901"/>
    <cellStyle name="Normal 10 2 10 9 4 4" xfId="5902"/>
    <cellStyle name="Normal 10 2 10 9 4 5" xfId="5903"/>
    <cellStyle name="Normal 10 2 10 9 4 6" xfId="5904"/>
    <cellStyle name="Normal 10 2 10 9 4 7" xfId="5905"/>
    <cellStyle name="Normal 10 2 10 9 4 8" xfId="5906"/>
    <cellStyle name="Normal 10 2 10 9 4 9" xfId="5907"/>
    <cellStyle name="Normal 10 2 10 9 5" xfId="5908"/>
    <cellStyle name="Normal 10 2 10 9 5 10" xfId="5909"/>
    <cellStyle name="Normal 10 2 10 9 5 2" xfId="5910"/>
    <cellStyle name="Normal 10 2 10 9 5 3" xfId="5911"/>
    <cellStyle name="Normal 10 2 10 9 5 4" xfId="5912"/>
    <cellStyle name="Normal 10 2 10 9 5 5" xfId="5913"/>
    <cellStyle name="Normal 10 2 10 9 5 6" xfId="5914"/>
    <cellStyle name="Normal 10 2 10 9 5 7" xfId="5915"/>
    <cellStyle name="Normal 10 2 10 9 5 8" xfId="5916"/>
    <cellStyle name="Normal 10 2 10 9 5 9" xfId="5917"/>
    <cellStyle name="Normal 10 2 10 9 6" xfId="5918"/>
    <cellStyle name="Normal 10 2 10 9 7" xfId="5919"/>
    <cellStyle name="Normal 10 2 10 9 8" xfId="5920"/>
    <cellStyle name="Normal 10 2 10 9 9" xfId="5921"/>
    <cellStyle name="Normal 10 2 11" xfId="5922"/>
    <cellStyle name="Normal 10 2 12" xfId="5923"/>
    <cellStyle name="Normal 10 2 13" xfId="5924"/>
    <cellStyle name="Normal 10 2 14" xfId="5925"/>
    <cellStyle name="Normal 10 2 15" xfId="5926"/>
    <cellStyle name="Normal 10 2 16" xfId="5927"/>
    <cellStyle name="Normal 10 2 17" xfId="5928"/>
    <cellStyle name="Normal 10 2 18" xfId="5929"/>
    <cellStyle name="Normal 10 2 19" xfId="5930"/>
    <cellStyle name="Normal 10 2 2" xfId="5931"/>
    <cellStyle name="Normal 10 2 2 2" xfId="5932"/>
    <cellStyle name="Normal 10 2 2 2 2" xfId="5933"/>
    <cellStyle name="Normal 10 2 20" xfId="5934"/>
    <cellStyle name="Normal 10 2 21" xfId="5935"/>
    <cellStyle name="Normal 10 2 22" xfId="5936"/>
    <cellStyle name="Normal 10 2 23" xfId="5937"/>
    <cellStyle name="Normal 10 2 24" xfId="5938"/>
    <cellStyle name="Normal 10 2 25" xfId="5939"/>
    <cellStyle name="Normal 10 2 26" xfId="5940"/>
    <cellStyle name="Normal 10 2 27" xfId="5941"/>
    <cellStyle name="Normal 10 2 28" xfId="5942"/>
    <cellStyle name="Normal 10 2 29" xfId="5943"/>
    <cellStyle name="Normal 10 2 3" xfId="5944"/>
    <cellStyle name="Normal 10 2 30" xfId="5945"/>
    <cellStyle name="Normal 10 2 31" xfId="5946"/>
    <cellStyle name="Normal 10 2 32" xfId="5947"/>
    <cellStyle name="Normal 10 2 33" xfId="5948"/>
    <cellStyle name="Normal 10 2 34" xfId="5949"/>
    <cellStyle name="Normal 10 2 35" xfId="5950"/>
    <cellStyle name="Normal 10 2 36" xfId="5951"/>
    <cellStyle name="Normal 10 2 37" xfId="5952"/>
    <cellStyle name="Normal 10 2 38" xfId="5953"/>
    <cellStyle name="Normal 10 2 39" xfId="5954"/>
    <cellStyle name="Normal 10 2 4" xfId="5955"/>
    <cellStyle name="Normal 10 2 40" xfId="5956"/>
    <cellStyle name="Normal 10 2 41" xfId="5957"/>
    <cellStyle name="Normal 10 2 42" xfId="5958"/>
    <cellStyle name="Normal 10 2 43" xfId="5959"/>
    <cellStyle name="Normal 10 2 44" xfId="5960"/>
    <cellStyle name="Normal 10 2 45" xfId="5961"/>
    <cellStyle name="Normal 10 2 46" xfId="5962"/>
    <cellStyle name="Normal 10 2 47" xfId="5963"/>
    <cellStyle name="Normal 10 2 48" xfId="5964"/>
    <cellStyle name="Normal 10 2 49" xfId="5965"/>
    <cellStyle name="Normal 10 2 5" xfId="5966"/>
    <cellStyle name="Normal 10 2 50" xfId="5967"/>
    <cellStyle name="Normal 10 2 51" xfId="5968"/>
    <cellStyle name="Normal 10 2 52" xfId="5969"/>
    <cellStyle name="Normal 10 2 53" xfId="5970"/>
    <cellStyle name="Normal 10 2 54" xfId="5971"/>
    <cellStyle name="Normal 10 2 55" xfId="5972"/>
    <cellStyle name="Normal 10 2 56" xfId="5973"/>
    <cellStyle name="Normal 10 2 57" xfId="5974"/>
    <cellStyle name="Normal 10 2 58" xfId="5975"/>
    <cellStyle name="Normal 10 2 59" xfId="5976"/>
    <cellStyle name="Normal 10 2 6" xfId="5977"/>
    <cellStyle name="Normal 10 2 60" xfId="5978"/>
    <cellStyle name="Normal 10 2 61" xfId="5979"/>
    <cellStyle name="Normal 10 2 62" xfId="5980"/>
    <cellStyle name="Normal 10 2 63" xfId="5981"/>
    <cellStyle name="Normal 10 2 64" xfId="5982"/>
    <cellStyle name="Normal 10 2 65" xfId="5983"/>
    <cellStyle name="Normal 10 2 66" xfId="5984"/>
    <cellStyle name="Normal 10 2 67" xfId="5985"/>
    <cellStyle name="Normal 10 2 68" xfId="5986"/>
    <cellStyle name="Normal 10 2 69" xfId="5987"/>
    <cellStyle name="Normal 10 2 7" xfId="5988"/>
    <cellStyle name="Normal 10 2 70" xfId="5989"/>
    <cellStyle name="Normal 10 2 71" xfId="5990"/>
    <cellStyle name="Normal 10 2 72" xfId="5991"/>
    <cellStyle name="Normal 10 2 73" xfId="5992"/>
    <cellStyle name="Normal 10 2 74" xfId="5993"/>
    <cellStyle name="Normal 10 2 75" xfId="5994"/>
    <cellStyle name="Normal 10 2 76" xfId="5995"/>
    <cellStyle name="Normal 10 2 77" xfId="5996"/>
    <cellStyle name="Normal 10 2 78" xfId="5997"/>
    <cellStyle name="Normal 10 2 79" xfId="5998"/>
    <cellStyle name="Normal 10 2 8" xfId="5999"/>
    <cellStyle name="Normal 10 2 9" xfId="6000"/>
    <cellStyle name="Normal 10 2_Enlaces" xfId="6001"/>
    <cellStyle name="Normal 10 20" xfId="6002"/>
    <cellStyle name="Normal 10 21" xfId="6003"/>
    <cellStyle name="Normal 10 22" xfId="6004"/>
    <cellStyle name="Normal 10 23" xfId="6005"/>
    <cellStyle name="Normal 10 24" xfId="6006"/>
    <cellStyle name="Normal 10 25" xfId="6007"/>
    <cellStyle name="Normal 10 26" xfId="6008"/>
    <cellStyle name="Normal 10 27" xfId="6009"/>
    <cellStyle name="Normal 10 28" xfId="6010"/>
    <cellStyle name="Normal 10 29" xfId="6011"/>
    <cellStyle name="Normal 10 3" xfId="6012"/>
    <cellStyle name="Normal 10 3 2" xfId="6013"/>
    <cellStyle name="Normal 10 3 3" xfId="6014"/>
    <cellStyle name="Normal 10 3 4" xfId="6015"/>
    <cellStyle name="Normal 10 3 4 2" xfId="6016"/>
    <cellStyle name="Normal 10 3 4 2 2" xfId="6017"/>
    <cellStyle name="Normal 10 3 4 3" xfId="6018"/>
    <cellStyle name="Normal 10 3 5" xfId="6019"/>
    <cellStyle name="Normal 10 3 6" xfId="6020"/>
    <cellStyle name="Normal 10 3 7" xfId="6021"/>
    <cellStyle name="Normal 10 3 7 2" xfId="6022"/>
    <cellStyle name="Normal 10 3 8" xfId="6023"/>
    <cellStyle name="Normal 10 3 9" xfId="6024"/>
    <cellStyle name="Normal 10 3_Implem" xfId="6025"/>
    <cellStyle name="Normal 10 30" xfId="6026"/>
    <cellStyle name="Normal 10 31" xfId="6027"/>
    <cellStyle name="Normal 10 4" xfId="6028"/>
    <cellStyle name="Normal 10 5" xfId="6029"/>
    <cellStyle name="Normal 10 6" xfId="6030"/>
    <cellStyle name="Normal 10 7" xfId="6031"/>
    <cellStyle name="Normal 10 8" xfId="6032"/>
    <cellStyle name="Normal 10 9" xfId="6033"/>
    <cellStyle name="Normal 100" xfId="6034"/>
    <cellStyle name="Normal 100 2" xfId="6035"/>
    <cellStyle name="Normal 100 3" xfId="6036"/>
    <cellStyle name="Normal 101" xfId="6037"/>
    <cellStyle name="Normal 101 2" xfId="6038"/>
    <cellStyle name="Normal 101 3" xfId="6039"/>
    <cellStyle name="Normal 102" xfId="6040"/>
    <cellStyle name="Normal 102 2" xfId="6041"/>
    <cellStyle name="Normal 102 3" xfId="6042"/>
    <cellStyle name="Normal 103" xfId="6043"/>
    <cellStyle name="Normal 103 2" xfId="6044"/>
    <cellStyle name="Normal 104" xfId="6045"/>
    <cellStyle name="Normal 104 2" xfId="6046"/>
    <cellStyle name="Normal 105" xfId="6047"/>
    <cellStyle name="Normal 105 2" xfId="6048"/>
    <cellStyle name="Normal 106" xfId="6049"/>
    <cellStyle name="Normal 106 2" xfId="6050"/>
    <cellStyle name="Normal 107" xfId="6051"/>
    <cellStyle name="Normal 107 2" xfId="6052"/>
    <cellStyle name="Normal 108" xfId="6053"/>
    <cellStyle name="Normal 108 2" xfId="6054"/>
    <cellStyle name="Normal 109" xfId="6055"/>
    <cellStyle name="Normal 109 2" xfId="6056"/>
    <cellStyle name="Normal 11 26" xfId="6057"/>
    <cellStyle name="Normal 11 10" xfId="6058"/>
    <cellStyle name="Normal 11 11" xfId="6059"/>
    <cellStyle name="Normal 11 12" xfId="6060"/>
    <cellStyle name="Normal 11 13" xfId="6061"/>
    <cellStyle name="Normal 11 14" xfId="6062"/>
    <cellStyle name="Normal 11 15" xfId="6063"/>
    <cellStyle name="Normal 11 16" xfId="6064"/>
    <cellStyle name="Normal 11 17" xfId="6065"/>
    <cellStyle name="Normal 11 18" xfId="6066"/>
    <cellStyle name="Normal 11 19" xfId="6067"/>
    <cellStyle name="Normal 11 2" xfId="6068"/>
    <cellStyle name="Normal 11 2 2" xfId="6069"/>
    <cellStyle name="Normal 11 2 3" xfId="6070"/>
    <cellStyle name="Normal 11 20" xfId="6071"/>
    <cellStyle name="Normal 11 21" xfId="6072"/>
    <cellStyle name="Normal 11 22" xfId="6073"/>
    <cellStyle name="Normal 11 23" xfId="6074"/>
    <cellStyle name="Normal 11 24" xfId="6075"/>
    <cellStyle name="Normal 11 25" xfId="6076"/>
    <cellStyle name="Normal 11 3" xfId="6077"/>
    <cellStyle name="Normal 11 3 2" xfId="6078"/>
    <cellStyle name="Normal 11 3 3" xfId="6079"/>
    <cellStyle name="Normal 11 4" xfId="6080"/>
    <cellStyle name="Normal 11 5" xfId="6081"/>
    <cellStyle name="Normal 11 6" xfId="6082"/>
    <cellStyle name="Normal 11 7" xfId="6083"/>
    <cellStyle name="Normal 11 8" xfId="6084"/>
    <cellStyle name="Normal 11 9" xfId="6085"/>
    <cellStyle name="Normal 110" xfId="6086"/>
    <cellStyle name="Normal 110 2" xfId="6087"/>
    <cellStyle name="Normal 111" xfId="6088"/>
    <cellStyle name="Normal 111 2" xfId="6089"/>
    <cellStyle name="Normal 112" xfId="6090"/>
    <cellStyle name="Normal 112 2" xfId="6091"/>
    <cellStyle name="Normal 113" xfId="6092"/>
    <cellStyle name="Normal 113 2" xfId="6093"/>
    <cellStyle name="Normal 114" xfId="6094"/>
    <cellStyle name="Normal 114 2" xfId="6095"/>
    <cellStyle name="Normal 115" xfId="6096"/>
    <cellStyle name="Normal 115 2" xfId="6097"/>
    <cellStyle name="Normal 116" xfId="6098"/>
    <cellStyle name="Normal 116 2" xfId="6099"/>
    <cellStyle name="Normal 117" xfId="6100"/>
    <cellStyle name="Normal 117 2" xfId="6101"/>
    <cellStyle name="Normal 118" xfId="6102"/>
    <cellStyle name="Normal 118 2" xfId="6103"/>
    <cellStyle name="Normal 119" xfId="6104"/>
    <cellStyle name="Normal 119 2" xfId="6105"/>
    <cellStyle name="Normal 12" xfId="6106"/>
    <cellStyle name="Normal 12 10" xfId="6107"/>
    <cellStyle name="Normal 12 11" xfId="6108"/>
    <cellStyle name="Normal 12 12" xfId="6109"/>
    <cellStyle name="Normal 12 13" xfId="6110"/>
    <cellStyle name="Normal 12 14" xfId="6111"/>
    <cellStyle name="Normal 12 15" xfId="6112"/>
    <cellStyle name="Normal 12 16" xfId="6113"/>
    <cellStyle name="Normal 12 17" xfId="6114"/>
    <cellStyle name="Normal 12 18" xfId="6115"/>
    <cellStyle name="Normal 12 19" xfId="6116"/>
    <cellStyle name="Normal 12 2" xfId="6117"/>
    <cellStyle name="Normal 12 2 2" xfId="6118"/>
    <cellStyle name="Normal 12 2 3" xfId="6119"/>
    <cellStyle name="Normal 12 20" xfId="6120"/>
    <cellStyle name="Normal 12 21" xfId="6121"/>
    <cellStyle name="Normal 12 22" xfId="6122"/>
    <cellStyle name="Normal 12 23" xfId="6123"/>
    <cellStyle name="Normal 12 24" xfId="6124"/>
    <cellStyle name="Normal 12 25" xfId="6125"/>
    <cellStyle name="Normal 12 3" xfId="6126"/>
    <cellStyle name="Normal 12 3 2" xfId="6127"/>
    <cellStyle name="Normal 12 3 3" xfId="6128"/>
    <cellStyle name="Normal 12 4" xfId="6129"/>
    <cellStyle name="Normal 12 5" xfId="6130"/>
    <cellStyle name="Normal 12 6" xfId="6131"/>
    <cellStyle name="Normal 12 7" xfId="6132"/>
    <cellStyle name="Normal 12 8" xfId="6133"/>
    <cellStyle name="Normal 12 9" xfId="6134"/>
    <cellStyle name="Normal 120" xfId="6135"/>
    <cellStyle name="Normal 120 2" xfId="6136"/>
    <cellStyle name="Normal 121" xfId="6137"/>
    <cellStyle name="Normal 121 2" xfId="6138"/>
    <cellStyle name="Normal 122" xfId="6139"/>
    <cellStyle name="Normal 122 2" xfId="6140"/>
    <cellStyle name="Normal 123" xfId="6141"/>
    <cellStyle name="Normal 123 2" xfId="6142"/>
    <cellStyle name="Normal 124" xfId="6143"/>
    <cellStyle name="Normal 124 2" xfId="6144"/>
    <cellStyle name="Normal 125" xfId="6145"/>
    <cellStyle name="Normal 125 2" xfId="6146"/>
    <cellStyle name="Normal 126" xfId="6147"/>
    <cellStyle name="Normal 126 2" xfId="6148"/>
    <cellStyle name="Normal 127" xfId="6149"/>
    <cellStyle name="Normal 127 2" xfId="6150"/>
    <cellStyle name="Normal 128" xfId="6151"/>
    <cellStyle name="Normal 128 2" xfId="6152"/>
    <cellStyle name="Normal 129" xfId="6153"/>
    <cellStyle name="Normal 129 2" xfId="6154"/>
    <cellStyle name="Normal 13" xfId="6155"/>
    <cellStyle name="Normal 13 10" xfId="6156"/>
    <cellStyle name="Normal 13 11" xfId="6157"/>
    <cellStyle name="Normal 13 12" xfId="6158"/>
    <cellStyle name="Normal 13 13" xfId="6159"/>
    <cellStyle name="Normal 13 14" xfId="6160"/>
    <cellStyle name="Normal 13 15" xfId="6161"/>
    <cellStyle name="Normal 13 16" xfId="6162"/>
    <cellStyle name="Normal 13 17" xfId="6163"/>
    <cellStyle name="Normal 13 18" xfId="6164"/>
    <cellStyle name="Normal 13 19" xfId="6165"/>
    <cellStyle name="Normal 13 2" xfId="6166"/>
    <cellStyle name="Normal 13 2 2" xfId="6167"/>
    <cellStyle name="Normal 13 2 3" xfId="6168"/>
    <cellStyle name="Normal 13 20" xfId="6169"/>
    <cellStyle name="Normal 13 21" xfId="6170"/>
    <cellStyle name="Normal 13 22" xfId="6171"/>
    <cellStyle name="Normal 13 23" xfId="6172"/>
    <cellStyle name="Normal 13 24" xfId="6173"/>
    <cellStyle name="Normal 13 25" xfId="6174"/>
    <cellStyle name="Normal 13 26" xfId="6175"/>
    <cellStyle name="Normal 13 3" xfId="6176"/>
    <cellStyle name="Normal 13 3 2" xfId="6177"/>
    <cellStyle name="Normal 13 3 3" xfId="6178"/>
    <cellStyle name="Normal 13 4" xfId="6179"/>
    <cellStyle name="Normal 13 5" xfId="6180"/>
    <cellStyle name="Normal 13 6" xfId="6181"/>
    <cellStyle name="Normal 13 7" xfId="6182"/>
    <cellStyle name="Normal 13 8" xfId="6183"/>
    <cellStyle name="Normal 13 9" xfId="6184"/>
    <cellStyle name="Normal 130" xfId="6185"/>
    <cellStyle name="Normal 130 2" xfId="6186"/>
    <cellStyle name="Normal 131" xfId="6187"/>
    <cellStyle name="Normal 131 2" xfId="6188"/>
    <cellStyle name="Normal 132" xfId="6189"/>
    <cellStyle name="Normal 132 2" xfId="6190"/>
    <cellStyle name="Normal 133" xfId="6191"/>
    <cellStyle name="Normal 133 2" xfId="6192"/>
    <cellStyle name="Normal 134" xfId="6193"/>
    <cellStyle name="Normal 134 2" xfId="6194"/>
    <cellStyle name="Normal 135" xfId="6195"/>
    <cellStyle name="Normal 135 2" xfId="6196"/>
    <cellStyle name="Normal 136" xfId="6197"/>
    <cellStyle name="Normal 136 2" xfId="6198"/>
    <cellStyle name="Normal 137" xfId="6199"/>
    <cellStyle name="Normal 137 2" xfId="6200"/>
    <cellStyle name="Normal 138" xfId="6201"/>
    <cellStyle name="Normal 138 2" xfId="6202"/>
    <cellStyle name="Normal 139" xfId="6203"/>
    <cellStyle name="Normal 139 2" xfId="6204"/>
    <cellStyle name="Normal 14 6" xfId="6205"/>
    <cellStyle name="Normal 14 2" xfId="6206"/>
    <cellStyle name="Normal 14 3" xfId="6207"/>
    <cellStyle name="Normal 14 3 2" xfId="6208"/>
    <cellStyle name="Normal 14 4" xfId="6209"/>
    <cellStyle name="Normal 14 5" xfId="6210"/>
    <cellStyle name="Normal 140" xfId="6211"/>
    <cellStyle name="Normal 140 2" xfId="6212"/>
    <cellStyle name="Normal 141" xfId="6213"/>
    <cellStyle name="Normal 141 2" xfId="6214"/>
    <cellStyle name="Normal 142" xfId="6215"/>
    <cellStyle name="Normal 142 2" xfId="6216"/>
    <cellStyle name="Normal 143" xfId="6217"/>
    <cellStyle name="Normal 143 2" xfId="6218"/>
    <cellStyle name="Normal 144" xfId="6219"/>
    <cellStyle name="Normal 144 2" xfId="6220"/>
    <cellStyle name="Normal 145" xfId="6221"/>
    <cellStyle name="Normal 145 2" xfId="6222"/>
    <cellStyle name="Normal 146" xfId="6223"/>
    <cellStyle name="Normal 146 2" xfId="6224"/>
    <cellStyle name="Normal 147" xfId="6225"/>
    <cellStyle name="Normal 147 2" xfId="6226"/>
    <cellStyle name="Normal 148" xfId="6227"/>
    <cellStyle name="Normal 148 2" xfId="6228"/>
    <cellStyle name="Normal 149" xfId="6229"/>
    <cellStyle name="Normal 149 2" xfId="6230"/>
    <cellStyle name="Normal 15" xfId="6231"/>
    <cellStyle name="Normal 15 10" xfId="6232"/>
    <cellStyle name="Normal 15 11" xfId="6233"/>
    <cellStyle name="Normal 15 12" xfId="6234"/>
    <cellStyle name="Normal 15 13" xfId="6235"/>
    <cellStyle name="Normal 15 14" xfId="6236"/>
    <cellStyle name="Normal 15 15" xfId="6237"/>
    <cellStyle name="Normal 15 16" xfId="6238"/>
    <cellStyle name="Normal 15 17" xfId="6239"/>
    <cellStyle name="Normal 15 18" xfId="6240"/>
    <cellStyle name="Normal 15 19" xfId="6241"/>
    <cellStyle name="Normal 15 2" xfId="6242"/>
    <cellStyle name="Normal 15 2 2" xfId="6243"/>
    <cellStyle name="Normal 15 2 3" xfId="6244"/>
    <cellStyle name="Normal 15 20" xfId="6245"/>
    <cellStyle name="Normal 15 21" xfId="6246"/>
    <cellStyle name="Normal 15 22" xfId="6247"/>
    <cellStyle name="Normal 15 23" xfId="6248"/>
    <cellStyle name="Normal 15 24" xfId="6249"/>
    <cellStyle name="Normal 15 25" xfId="6250"/>
    <cellStyle name="Normal 15 3" xfId="6251"/>
    <cellStyle name="Normal 15 3 2" xfId="6252"/>
    <cellStyle name="Normal 15 3 3" xfId="6253"/>
    <cellStyle name="Normal 15 4" xfId="6254"/>
    <cellStyle name="Normal 15 5" xfId="6255"/>
    <cellStyle name="Normal 15 6" xfId="6256"/>
    <cellStyle name="Normal 15 7" xfId="6257"/>
    <cellStyle name="Normal 15 8" xfId="6258"/>
    <cellStyle name="Normal 15 9" xfId="6259"/>
    <cellStyle name="Normal 150" xfId="6260"/>
    <cellStyle name="Normal 150 2" xfId="6261"/>
    <cellStyle name="Normal 151" xfId="6262"/>
    <cellStyle name="Normal 151 2" xfId="6263"/>
    <cellStyle name="Normal 152" xfId="6264"/>
    <cellStyle name="Normal 152 2" xfId="6265"/>
    <cellStyle name="Normal 153" xfId="6266"/>
    <cellStyle name="Normal 153 2" xfId="6267"/>
    <cellStyle name="Normal 154" xfId="6268"/>
    <cellStyle name="Normal 154 2" xfId="6269"/>
    <cellStyle name="Normal 155" xfId="6270"/>
    <cellStyle name="Normal 155 2" xfId="6271"/>
    <cellStyle name="Normal 156" xfId="6272"/>
    <cellStyle name="Normal 156 2" xfId="6273"/>
    <cellStyle name="Normal 157" xfId="6274"/>
    <cellStyle name="Normal 157 2" xfId="6275"/>
    <cellStyle name="Normal 158" xfId="6276"/>
    <cellStyle name="Normal 158 2" xfId="6277"/>
    <cellStyle name="Normal 159" xfId="6278"/>
    <cellStyle name="Normal 159 2" xfId="6279"/>
    <cellStyle name="Normal 16" xfId="6280"/>
    <cellStyle name="Normal 16 10" xfId="6281"/>
    <cellStyle name="Normal 16 11" xfId="6282"/>
    <cellStyle name="Normal 16 12" xfId="6283"/>
    <cellStyle name="Normal 16 13" xfId="6284"/>
    <cellStyle name="Normal 16 14" xfId="6285"/>
    <cellStyle name="Normal 16 15" xfId="6286"/>
    <cellStyle name="Normal 16 16" xfId="6287"/>
    <cellStyle name="Normal 16 17" xfId="6288"/>
    <cellStyle name="Normal 16 18" xfId="6289"/>
    <cellStyle name="Normal 16 19" xfId="6290"/>
    <cellStyle name="Normal 16 2" xfId="6291"/>
    <cellStyle name="Normal 16 2 2" xfId="6292"/>
    <cellStyle name="Normal 16 2 3" xfId="6293"/>
    <cellStyle name="Normal 16 20" xfId="6294"/>
    <cellStyle name="Normal 16 21" xfId="6295"/>
    <cellStyle name="Normal 16 22" xfId="6296"/>
    <cellStyle name="Normal 16 23" xfId="6297"/>
    <cellStyle name="Normal 16 24" xfId="6298"/>
    <cellStyle name="Normal 16 25" xfId="6299"/>
    <cellStyle name="Normal 16 26" xfId="6300"/>
    <cellStyle name="Normal 16 3" xfId="6301"/>
    <cellStyle name="Normal 16 3 2" xfId="6302"/>
    <cellStyle name="Normal 16 3 3" xfId="6303"/>
    <cellStyle name="Normal 16 4" xfId="6304"/>
    <cellStyle name="Normal 16 5" xfId="6305"/>
    <cellStyle name="Normal 16 6" xfId="6306"/>
    <cellStyle name="Normal 16 7" xfId="6307"/>
    <cellStyle name="Normal 16 8" xfId="6308"/>
    <cellStyle name="Normal 16 9" xfId="6309"/>
    <cellStyle name="Normal 160" xfId="6310"/>
    <cellStyle name="Normal 160 2" xfId="6311"/>
    <cellStyle name="Normal 161" xfId="6312"/>
    <cellStyle name="Normal 161 2" xfId="6313"/>
    <cellStyle name="Normal 162" xfId="6314"/>
    <cellStyle name="Normal 162 2" xfId="6315"/>
    <cellStyle name="Normal 163" xfId="6316"/>
    <cellStyle name="Normal 163 2" xfId="6317"/>
    <cellStyle name="Normal 164" xfId="6318"/>
    <cellStyle name="Normal 164 2" xfId="6319"/>
    <cellStyle name="Normal 165" xfId="6320"/>
    <cellStyle name="Normal 165 2" xfId="6321"/>
    <cellStyle name="Normal 166" xfId="6322"/>
    <cellStyle name="Normal 166 2" xfId="6323"/>
    <cellStyle name="Normal 167" xfId="6324"/>
    <cellStyle name="Normal 167 2" xfId="6325"/>
    <cellStyle name="Normal 168" xfId="6326"/>
    <cellStyle name="Normal 168 2" xfId="6327"/>
    <cellStyle name="Normal 169" xfId="6328"/>
    <cellStyle name="Normal 169 2" xfId="6329"/>
    <cellStyle name="Normal 17 30" xfId="6330"/>
    <cellStyle name="Normal 17 10" xfId="6331"/>
    <cellStyle name="Normal 17 11" xfId="6332"/>
    <cellStyle name="Normal 17 12" xfId="6333"/>
    <cellStyle name="Normal 17 13" xfId="6334"/>
    <cellStyle name="Normal 17 14" xfId="6335"/>
    <cellStyle name="Normal 17 15" xfId="6336"/>
    <cellStyle name="Normal 17 16" xfId="6337"/>
    <cellStyle name="Normal 17 17" xfId="6338"/>
    <cellStyle name="Normal 17 18" xfId="6339"/>
    <cellStyle name="Normal 17 19" xfId="6340"/>
    <cellStyle name="Normal 17 2" xfId="6341"/>
    <cellStyle name="Normal 17 2 2" xfId="6342"/>
    <cellStyle name="Normal 17 2 3" xfId="6343"/>
    <cellStyle name="Normal 17 20" xfId="6344"/>
    <cellStyle name="Normal 17 21" xfId="6345"/>
    <cellStyle name="Normal 17 22" xfId="6346"/>
    <cellStyle name="Normal 17 23" xfId="6347"/>
    <cellStyle name="Normal 17 24" xfId="6348"/>
    <cellStyle name="Normal 17 25" xfId="6349"/>
    <cellStyle name="Normal 17 26" xfId="6350"/>
    <cellStyle name="Normal 17 27" xfId="6351"/>
    <cellStyle name="Normal 17 28" xfId="6352"/>
    <cellStyle name="Normal 17 29" xfId="6353"/>
    <cellStyle name="Normal 17 3" xfId="6354"/>
    <cellStyle name="Normal 17 3 2" xfId="6355"/>
    <cellStyle name="Normal 17 3 3" xfId="6356"/>
    <cellStyle name="Normal 17 3 4" xfId="6357"/>
    <cellStyle name="Normal 17 3 5" xfId="6358"/>
    <cellStyle name="Normal 17 4" xfId="6359"/>
    <cellStyle name="Normal 17 5" xfId="6360"/>
    <cellStyle name="Normal 17 6" xfId="6361"/>
    <cellStyle name="Normal 17 7" xfId="6362"/>
    <cellStyle name="Normal 17 8" xfId="6363"/>
    <cellStyle name="Normal 17 9" xfId="6364"/>
    <cellStyle name="Normal 170" xfId="6365"/>
    <cellStyle name="Normal 171" xfId="6366"/>
    <cellStyle name="Normal 174" xfId="6367"/>
    <cellStyle name="Normal 175" xfId="6368"/>
    <cellStyle name="Normal 176" xfId="6369"/>
    <cellStyle name="Normal 18" xfId="6370"/>
    <cellStyle name="Normal 18 10" xfId="6371"/>
    <cellStyle name="Normal 18 11" xfId="6372"/>
    <cellStyle name="Normal 18 12" xfId="6373"/>
    <cellStyle name="Normal 18 13" xfId="6374"/>
    <cellStyle name="Normal 18 14" xfId="6375"/>
    <cellStyle name="Normal 18 15" xfId="6376"/>
    <cellStyle name="Normal 18 16" xfId="6377"/>
    <cellStyle name="Normal 18 17" xfId="6378"/>
    <cellStyle name="Normal 18 18" xfId="6379"/>
    <cellStyle name="Normal 18 19" xfId="6380"/>
    <cellStyle name="Normal 18 2" xfId="6381"/>
    <cellStyle name="Normal 18 2 2" xfId="6382"/>
    <cellStyle name="Normal 18 2 3" xfId="6383"/>
    <cellStyle name="Normal 18 20" xfId="6384"/>
    <cellStyle name="Normal 18 21" xfId="6385"/>
    <cellStyle name="Normal 18 22" xfId="6386"/>
    <cellStyle name="Normal 18 23" xfId="6387"/>
    <cellStyle name="Normal 18 24" xfId="6388"/>
    <cellStyle name="Normal 18 25" xfId="6389"/>
    <cellStyle name="Normal 18 3" xfId="6390"/>
    <cellStyle name="Normal 18 3 2" xfId="6391"/>
    <cellStyle name="Normal 18 3 3" xfId="6392"/>
    <cellStyle name="Normal 18 3 4" xfId="6393"/>
    <cellStyle name="Normal 18 3 5" xfId="6394"/>
    <cellStyle name="Normal 18 4" xfId="6395"/>
    <cellStyle name="Normal 18 5" xfId="6396"/>
    <cellStyle name="Normal 18 6" xfId="6397"/>
    <cellStyle name="Normal 18 7" xfId="6398"/>
    <cellStyle name="Normal 18 8" xfId="6399"/>
    <cellStyle name="Normal 18 9" xfId="6400"/>
    <cellStyle name="Normal 19" xfId="6401"/>
    <cellStyle name="Normal 19 10" xfId="6402"/>
    <cellStyle name="Normal 19 11" xfId="6403"/>
    <cellStyle name="Normal 19 12" xfId="6404"/>
    <cellStyle name="Normal 19 13" xfId="6405"/>
    <cellStyle name="Normal 19 14" xfId="6406"/>
    <cellStyle name="Normal 19 15" xfId="6407"/>
    <cellStyle name="Normal 19 16" xfId="6408"/>
    <cellStyle name="Normal 19 17" xfId="6409"/>
    <cellStyle name="Normal 19 18" xfId="6410"/>
    <cellStyle name="Normal 19 19" xfId="6411"/>
    <cellStyle name="Normal 19 2" xfId="6412"/>
    <cellStyle name="Normal 19 2 2" xfId="6413"/>
    <cellStyle name="Normal 19 2 3" xfId="6414"/>
    <cellStyle name="Normal 19 20" xfId="6415"/>
    <cellStyle name="Normal 19 21" xfId="6416"/>
    <cellStyle name="Normal 19 22" xfId="6417"/>
    <cellStyle name="Normal 19 23" xfId="6418"/>
    <cellStyle name="Normal 19 24" xfId="6419"/>
    <cellStyle name="Normal 19 25" xfId="6420"/>
    <cellStyle name="Normal 19 3" xfId="6421"/>
    <cellStyle name="Normal 19 3 2" xfId="6422"/>
    <cellStyle name="Normal 19 3 3" xfId="6423"/>
    <cellStyle name="Normal 19 3 4" xfId="6424"/>
    <cellStyle name="Normal 19 3 5" xfId="6425"/>
    <cellStyle name="Normal 19 4" xfId="6426"/>
    <cellStyle name="Normal 19 5" xfId="6427"/>
    <cellStyle name="Normal 19 6" xfId="6428"/>
    <cellStyle name="Normal 19 7" xfId="6429"/>
    <cellStyle name="Normal 19 8" xfId="6430"/>
    <cellStyle name="Normal 19 9" xfId="6431"/>
    <cellStyle name="Normal 2 10 10" xfId="6432"/>
    <cellStyle name="Normal 2 10 3" xfId="6433"/>
    <cellStyle name="Normal 2 10 4" xfId="6434"/>
    <cellStyle name="Normal 2 10_Enlaces" xfId="6435"/>
    <cellStyle name="Normal 2 100" xfId="6436"/>
    <cellStyle name="Normal 2 100 2" xfId="6437"/>
    <cellStyle name="Normal 2 101" xfId="6438"/>
    <cellStyle name="Normal 2 101 2" xfId="6439"/>
    <cellStyle name="Normal 2 102" xfId="6440"/>
    <cellStyle name="Normal 2 102 2" xfId="6441"/>
    <cellStyle name="Normal 2 103" xfId="6442"/>
    <cellStyle name="Normal 2 103 2" xfId="6443"/>
    <cellStyle name="Normal 2 104" xfId="6444"/>
    <cellStyle name="Normal 2 104 2" xfId="6445"/>
    <cellStyle name="Normal 2 105" xfId="6446"/>
    <cellStyle name="Normal 2 106" xfId="6447"/>
    <cellStyle name="Normal 2 107" xfId="6448"/>
    <cellStyle name="Normal 2 108" xfId="6449"/>
    <cellStyle name="Normal 2 109" xfId="6450"/>
    <cellStyle name="Normal 2 11 2" xfId="6451"/>
    <cellStyle name="Normal 2 11 3" xfId="6452"/>
    <cellStyle name="Normal 2 11 4" xfId="6453"/>
    <cellStyle name="Normal 2 11 5" xfId="6454"/>
    <cellStyle name="Normal 2 110" xfId="6455"/>
    <cellStyle name="Normal 2 111" xfId="6456"/>
    <cellStyle name="Normal 2 112" xfId="6457"/>
    <cellStyle name="Normal 2 113" xfId="6458"/>
    <cellStyle name="Normal 2 114" xfId="6459"/>
    <cellStyle name="Normal 2 115" xfId="6460"/>
    <cellStyle name="Normal 2 116" xfId="6461"/>
    <cellStyle name="Normal 2 117" xfId="6462"/>
    <cellStyle name="Normal 2 118" xfId="6463"/>
    <cellStyle name="Normal 2 119" xfId="6464"/>
    <cellStyle name="Normal 2 12 2" xfId="6465"/>
    <cellStyle name="Normal 2 12 3" xfId="6466"/>
    <cellStyle name="Normal 2 12 4" xfId="6467"/>
    <cellStyle name="Normal 2 12 5" xfId="6468"/>
    <cellStyle name="Normal 2 12 6" xfId="6469"/>
    <cellStyle name="Normal 2 120" xfId="6470"/>
    <cellStyle name="Normal 2 121" xfId="6471"/>
    <cellStyle name="Normal 2 122" xfId="6472"/>
    <cellStyle name="Normal 2 123" xfId="6473"/>
    <cellStyle name="Normal 2 124" xfId="6474"/>
    <cellStyle name="Normal 2 125" xfId="6475"/>
    <cellStyle name="Normal 2 126" xfId="6476"/>
    <cellStyle name="Normal 2 127" xfId="6477"/>
    <cellStyle name="Normal 2 128" xfId="6478"/>
    <cellStyle name="Normal 2 129" xfId="6479"/>
    <cellStyle name="Normal 2 13" xfId="6480"/>
    <cellStyle name="Normal 2 13 2" xfId="6481"/>
    <cellStyle name="Normal 2 13 3" xfId="6482"/>
    <cellStyle name="Normal 2 13 4" xfId="6483"/>
    <cellStyle name="Normal 2 13 5" xfId="6484"/>
    <cellStyle name="Normal 2 13 6" xfId="6485"/>
    <cellStyle name="Normal 2 130" xfId="6486"/>
    <cellStyle name="Normal 2 131" xfId="6487"/>
    <cellStyle name="Normal 2 132" xfId="6488"/>
    <cellStyle name="Normal 2 133" xfId="6489"/>
    <cellStyle name="Normal 2 134" xfId="6490"/>
    <cellStyle name="Normal 2 135" xfId="6491"/>
    <cellStyle name="Normal 2 136" xfId="6492"/>
    <cellStyle name="Normal 2 137" xfId="6493"/>
    <cellStyle name="Normal 2 138" xfId="6494"/>
    <cellStyle name="Normal 2 139" xfId="6495"/>
    <cellStyle name="Normal 2 14" xfId="6496"/>
    <cellStyle name="Normal 2 14 2" xfId="6497"/>
    <cellStyle name="Normal 2 14 3" xfId="6498"/>
    <cellStyle name="Normal 2 14 4" xfId="6499"/>
    <cellStyle name="Normal 2 14 5" xfId="6500"/>
    <cellStyle name="Normal 2 140" xfId="6501"/>
    <cellStyle name="Normal 2 141" xfId="6502"/>
    <cellStyle name="Normal 2 142" xfId="6503"/>
    <cellStyle name="Normal 2 143" xfId="6504"/>
    <cellStyle name="Normal 2 144" xfId="6505"/>
    <cellStyle name="Normal 2 145" xfId="6506"/>
    <cellStyle name="Normal 2 146" xfId="6507"/>
    <cellStyle name="Normal 2 147" xfId="6508"/>
    <cellStyle name="Normal 2 148" xfId="6509"/>
    <cellStyle name="Normal 2 149" xfId="6510"/>
    <cellStyle name="Normal 2 15" xfId="6511"/>
    <cellStyle name="Normal 2 15 2" xfId="6512"/>
    <cellStyle name="Normal 2 15 3" xfId="6513"/>
    <cellStyle name="Normal 2 15 4" xfId="6514"/>
    <cellStyle name="Normal 2 15 5" xfId="6515"/>
    <cellStyle name="Normal 2 15 6" xfId="6516"/>
    <cellStyle name="Normal 2 150" xfId="6517"/>
    <cellStyle name="Normal 2 151" xfId="6518"/>
    <cellStyle name="Normal 2 152" xfId="6519"/>
    <cellStyle name="Normal 2 153" xfId="6520"/>
    <cellStyle name="Normal 2 154" xfId="6521"/>
    <cellStyle name="Normal 2 155" xfId="6522"/>
    <cellStyle name="Normal 2 156" xfId="6523"/>
    <cellStyle name="Normal 2 157" xfId="6524"/>
    <cellStyle name="Normal 2 158" xfId="6525"/>
    <cellStyle name="Normal 2 159" xfId="6526"/>
    <cellStyle name="Normal 2 16" xfId="6527"/>
    <cellStyle name="Normal 2 16 2" xfId="6528"/>
    <cellStyle name="Normal 2 16 3" xfId="6529"/>
    <cellStyle name="Normal 2 16 4" xfId="6530"/>
    <cellStyle name="Normal 2 16 5" xfId="6531"/>
    <cellStyle name="Normal 2 160" xfId="6532"/>
    <cellStyle name="Normal 2 161" xfId="6533"/>
    <cellStyle name="Normal 2 162" xfId="6534"/>
    <cellStyle name="Normal 2 163" xfId="6535"/>
    <cellStyle name="Normal 2 164" xfId="6536"/>
    <cellStyle name="Normal 2 165" xfId="6537"/>
    <cellStyle name="Normal 2 166" xfId="6538"/>
    <cellStyle name="Normal 2 167" xfId="6539"/>
    <cellStyle name="Normal 2 168" xfId="6540"/>
    <cellStyle name="Normal 2 169" xfId="6541"/>
    <cellStyle name="Normal 2 17" xfId="6542"/>
    <cellStyle name="Normal 2 17 2" xfId="6543"/>
    <cellStyle name="Normal 2 17 3" xfId="6544"/>
    <cellStyle name="Normal 2 17 4" xfId="6545"/>
    <cellStyle name="Normal 2 17 5" xfId="6546"/>
    <cellStyle name="Normal 2 170" xfId="6547"/>
    <cellStyle name="Normal 2 171" xfId="6548"/>
    <cellStyle name="Normal 2 172" xfId="6549"/>
    <cellStyle name="Normal 2 173" xfId="6550"/>
    <cellStyle name="Normal 2 174" xfId="6551"/>
    <cellStyle name="Normal 2 175" xfId="6552"/>
    <cellStyle name="Normal 2 176" xfId="6553"/>
    <cellStyle name="Normal 2 177" xfId="6554"/>
    <cellStyle name="Normal 2 178" xfId="6555"/>
    <cellStyle name="Normal 2 179" xfId="6556"/>
    <cellStyle name="Normal 2 18" xfId="6557"/>
    <cellStyle name="Normal 2 18 2" xfId="6558"/>
    <cellStyle name="Normal 2 18 3" xfId="6559"/>
    <cellStyle name="Normal 2 18 4" xfId="6560"/>
    <cellStyle name="Normal 2 18 5" xfId="6561"/>
    <cellStyle name="Normal 2 19" xfId="6562"/>
    <cellStyle name="Normal 2 19 2" xfId="6563"/>
    <cellStyle name="Normal 2 19 3" xfId="6564"/>
    <cellStyle name="Normal 2 19 4" xfId="6565"/>
    <cellStyle name="Normal 2 19 5" xfId="6566"/>
    <cellStyle name="Normal 2 2 10" xfId="6567"/>
    <cellStyle name="Normal 2 2 10 10" xfId="6568"/>
    <cellStyle name="Normal 2 2 10 10 10" xfId="6569"/>
    <cellStyle name="Normal 2 2 10 10 11" xfId="6570"/>
    <cellStyle name="Normal 2 2 10 10 12" xfId="6571"/>
    <cellStyle name="Normal 2 2 10 10 13" xfId="6572"/>
    <cellStyle name="Normal 2 2 10 10 14" xfId="6573"/>
    <cellStyle name="Normal 2 2 10 10 2" xfId="6574"/>
    <cellStyle name="Normal 2 2 10 10 2 10" xfId="6575"/>
    <cellStyle name="Normal 2 2 10 10 2 2" xfId="6576"/>
    <cellStyle name="Normal 2 2 10 10 2 3" xfId="6577"/>
    <cellStyle name="Normal 2 2 10 10 2 4" xfId="6578"/>
    <cellStyle name="Normal 2 2 10 10 2 5" xfId="6579"/>
    <cellStyle name="Normal 2 2 10 10 2 6" xfId="6580"/>
    <cellStyle name="Normal 2 2 10 10 2 7" xfId="6581"/>
    <cellStyle name="Normal 2 2 10 10 2 8" xfId="6582"/>
    <cellStyle name="Normal 2 2 10 10 2 9" xfId="6583"/>
    <cellStyle name="Normal 2 2 10 10 3" xfId="6584"/>
    <cellStyle name="Normal 2 2 10 10 3 10" xfId="6585"/>
    <cellStyle name="Normal 2 2 10 10 3 2" xfId="6586"/>
    <cellStyle name="Normal 2 2 10 10 3 3" xfId="6587"/>
    <cellStyle name="Normal 2 2 10 10 3 4" xfId="6588"/>
    <cellStyle name="Normal 2 2 10 10 3 5" xfId="6589"/>
    <cellStyle name="Normal 2 2 10 10 3 6" xfId="6590"/>
    <cellStyle name="Normal 2 2 10 10 3 7" xfId="6591"/>
    <cellStyle name="Normal 2 2 10 10 3 8" xfId="6592"/>
    <cellStyle name="Normal 2 2 10 10 3 9" xfId="6593"/>
    <cellStyle name="Normal 2 2 10 10 4" xfId="6594"/>
    <cellStyle name="Normal 2 2 10 10 4 10" xfId="6595"/>
    <cellStyle name="Normal 2 2 10 10 4 2" xfId="6596"/>
    <cellStyle name="Normal 2 2 10 10 4 3" xfId="6597"/>
    <cellStyle name="Normal 2 2 10 10 4 4" xfId="6598"/>
    <cellStyle name="Normal 2 2 10 10 4 5" xfId="6599"/>
    <cellStyle name="Normal 2 2 10 10 4 6" xfId="6600"/>
    <cellStyle name="Normal 2 2 10 10 4 7" xfId="6601"/>
    <cellStyle name="Normal 2 2 10 10 4 8" xfId="6602"/>
    <cellStyle name="Normal 2 2 10 10 4 9" xfId="6603"/>
    <cellStyle name="Normal 2 2 10 10 5" xfId="6604"/>
    <cellStyle name="Normal 2 2 10 10 5 10" xfId="6605"/>
    <cellStyle name="Normal 2 2 10 10 5 2" xfId="6606"/>
    <cellStyle name="Normal 2 2 10 10 5 3" xfId="6607"/>
    <cellStyle name="Normal 2 2 10 10 5 4" xfId="6608"/>
    <cellStyle name="Normal 2 2 10 10 5 5" xfId="6609"/>
    <cellStyle name="Normal 2 2 10 10 5 6" xfId="6610"/>
    <cellStyle name="Normal 2 2 10 10 5 7" xfId="6611"/>
    <cellStyle name="Normal 2 2 10 10 5 8" xfId="6612"/>
    <cellStyle name="Normal 2 2 10 10 5 9" xfId="6613"/>
    <cellStyle name="Normal 2 2 10 10 6" xfId="6614"/>
    <cellStyle name="Normal 2 2 10 10 7" xfId="6615"/>
    <cellStyle name="Normal 2 2 10 10 8" xfId="6616"/>
    <cellStyle name="Normal 2 2 10 10 9" xfId="6617"/>
    <cellStyle name="Normal 2 2 10 11" xfId="6618"/>
    <cellStyle name="Normal 2 2 10 11 10" xfId="6619"/>
    <cellStyle name="Normal 2 2 10 11 11" xfId="6620"/>
    <cellStyle name="Normal 2 2 10 11 12" xfId="6621"/>
    <cellStyle name="Normal 2 2 10 11 13" xfId="6622"/>
    <cellStyle name="Normal 2 2 10 11 14" xfId="6623"/>
    <cellStyle name="Normal 2 2 10 11 2" xfId="6624"/>
    <cellStyle name="Normal 2 2 10 11 2 10" xfId="6625"/>
    <cellStyle name="Normal 2 2 10 11 2 2" xfId="6626"/>
    <cellStyle name="Normal 2 2 10 11 2 3" xfId="6627"/>
    <cellStyle name="Normal 2 2 10 11 2 4" xfId="6628"/>
    <cellStyle name="Normal 2 2 10 11 2 5" xfId="6629"/>
    <cellStyle name="Normal 2 2 10 11 2 6" xfId="6630"/>
    <cellStyle name="Normal 2 2 10 11 2 7" xfId="6631"/>
    <cellStyle name="Normal 2 2 10 11 2 8" xfId="6632"/>
    <cellStyle name="Normal 2 2 10 11 2 9" xfId="6633"/>
    <cellStyle name="Normal 2 2 10 11 3" xfId="6634"/>
    <cellStyle name="Normal 2 2 10 11 3 10" xfId="6635"/>
    <cellStyle name="Normal 2 2 10 11 3 2" xfId="6636"/>
    <cellStyle name="Normal 2 2 10 11 3 3" xfId="6637"/>
    <cellStyle name="Normal 2 2 10 11 3 4" xfId="6638"/>
    <cellStyle name="Normal 2 2 10 11 3 5" xfId="6639"/>
    <cellStyle name="Normal 2 2 10 11 3 6" xfId="6640"/>
    <cellStyle name="Normal 2 2 10 11 3 7" xfId="6641"/>
    <cellStyle name="Normal 2 2 10 11 3 8" xfId="6642"/>
    <cellStyle name="Normal 2 2 10 11 3 9" xfId="6643"/>
    <cellStyle name="Normal 2 2 10 11 4" xfId="6644"/>
    <cellStyle name="Normal 2 2 10 11 4 10" xfId="6645"/>
    <cellStyle name="Normal 2 2 10 11 4 2" xfId="6646"/>
    <cellStyle name="Normal 2 2 10 11 4 3" xfId="6647"/>
    <cellStyle name="Normal 2 2 10 11 4 4" xfId="6648"/>
    <cellStyle name="Normal 2 2 10 11 4 5" xfId="6649"/>
    <cellStyle name="Normal 2 2 10 11 4 6" xfId="6650"/>
    <cellStyle name="Normal 2 2 10 11 4 7" xfId="6651"/>
    <cellStyle name="Normal 2 2 10 11 4 8" xfId="6652"/>
    <cellStyle name="Normal 2 2 10 11 4 9" xfId="6653"/>
    <cellStyle name="Normal 2 2 10 11 5" xfId="6654"/>
    <cellStyle name="Normal 2 2 10 11 5 10" xfId="6655"/>
    <cellStyle name="Normal 2 2 10 11 5 2" xfId="6656"/>
    <cellStyle name="Normal 2 2 10 11 5 3" xfId="6657"/>
    <cellStyle name="Normal 2 2 10 11 5 4" xfId="6658"/>
    <cellStyle name="Normal 2 2 10 11 5 5" xfId="6659"/>
    <cellStyle name="Normal 2 2 10 11 5 6" xfId="6660"/>
    <cellStyle name="Normal 2 2 10 11 5 7" xfId="6661"/>
    <cellStyle name="Normal 2 2 10 11 5 8" xfId="6662"/>
    <cellStyle name="Normal 2 2 10 11 5 9" xfId="6663"/>
    <cellStyle name="Normal 2 2 10 11 6" xfId="6664"/>
    <cellStyle name="Normal 2 2 10 11 7" xfId="6665"/>
    <cellStyle name="Normal 2 2 10 11 8" xfId="6666"/>
    <cellStyle name="Normal 2 2 10 11 9" xfId="6667"/>
    <cellStyle name="Normal 2 2 10 12" xfId="6668"/>
    <cellStyle name="Normal 2 2 10 12 10" xfId="6669"/>
    <cellStyle name="Normal 2 2 10 12 11" xfId="6670"/>
    <cellStyle name="Normal 2 2 10 12 12" xfId="6671"/>
    <cellStyle name="Normal 2 2 10 12 13" xfId="6672"/>
    <cellStyle name="Normal 2 2 10 12 14" xfId="6673"/>
    <cellStyle name="Normal 2 2 10 12 2" xfId="6674"/>
    <cellStyle name="Normal 2 2 10 12 2 10" xfId="6675"/>
    <cellStyle name="Normal 2 2 10 12 2 2" xfId="6676"/>
    <cellStyle name="Normal 2 2 10 12 2 3" xfId="6677"/>
    <cellStyle name="Normal 2 2 10 12 2 4" xfId="6678"/>
    <cellStyle name="Normal 2 2 10 12 2 5" xfId="6679"/>
    <cellStyle name="Normal 2 2 10 12 2 6" xfId="6680"/>
    <cellStyle name="Normal 2 2 10 12 2 7" xfId="6681"/>
    <cellStyle name="Normal 2 2 10 12 2 8" xfId="6682"/>
    <cellStyle name="Normal 2 2 10 12 2 9" xfId="6683"/>
    <cellStyle name="Normal 2 2 10 12 3" xfId="6684"/>
    <cellStyle name="Normal 2 2 10 12 3 10" xfId="6685"/>
    <cellStyle name="Normal 2 2 10 12 3 2" xfId="6686"/>
    <cellStyle name="Normal 2 2 10 12 3 3" xfId="6687"/>
    <cellStyle name="Normal 2 2 10 12 3 4" xfId="6688"/>
    <cellStyle name="Normal 2 2 10 12 3 5" xfId="6689"/>
    <cellStyle name="Normal 2 2 10 12 3 6" xfId="6690"/>
    <cellStyle name="Normal 2 2 10 12 3 7" xfId="6691"/>
    <cellStyle name="Normal 2 2 10 12 3 8" xfId="6692"/>
    <cellStyle name="Normal 2 2 10 12 3 9" xfId="6693"/>
    <cellStyle name="Normal 2 2 10 12 4" xfId="6694"/>
    <cellStyle name="Normal 2 2 10 12 4 10" xfId="6695"/>
    <cellStyle name="Normal 2 2 10 12 4 2" xfId="6696"/>
    <cellStyle name="Normal 2 2 10 12 4 3" xfId="6697"/>
    <cellStyle name="Normal 2 2 10 12 4 4" xfId="6698"/>
    <cellStyle name="Normal 2 2 10 12 4 5" xfId="6699"/>
    <cellStyle name="Normal 2 2 10 12 4 6" xfId="6700"/>
    <cellStyle name="Normal 2 2 10 12 4 7" xfId="6701"/>
    <cellStyle name="Normal 2 2 10 12 4 8" xfId="6702"/>
    <cellStyle name="Normal 2 2 10 12 4 9" xfId="6703"/>
    <cellStyle name="Normal 2 2 10 12 5" xfId="6704"/>
    <cellStyle name="Normal 2 2 10 12 5 10" xfId="6705"/>
    <cellStyle name="Normal 2 2 10 12 5 2" xfId="6706"/>
    <cellStyle name="Normal 2 2 10 12 5 3" xfId="6707"/>
    <cellStyle name="Normal 2 2 10 12 5 4" xfId="6708"/>
    <cellStyle name="Normal 2 2 10 12 5 5" xfId="6709"/>
    <cellStyle name="Normal 2 2 10 12 5 6" xfId="6710"/>
    <cellStyle name="Normal 2 2 10 12 5 7" xfId="6711"/>
    <cellStyle name="Normal 2 2 10 12 5 8" xfId="6712"/>
    <cellStyle name="Normal 2 2 10 12 5 9" xfId="6713"/>
    <cellStyle name="Normal 2 2 10 12 6" xfId="6714"/>
    <cellStyle name="Normal 2 2 10 12 7" xfId="6715"/>
    <cellStyle name="Normal 2 2 10 12 8" xfId="6716"/>
    <cellStyle name="Normal 2 2 10 12 9" xfId="6717"/>
    <cellStyle name="Normal 2 2 10 13" xfId="6718"/>
    <cellStyle name="Normal 2 2 10 13 10" xfId="6719"/>
    <cellStyle name="Normal 2 2 10 13 11" xfId="6720"/>
    <cellStyle name="Normal 2 2 10 13 12" xfId="6721"/>
    <cellStyle name="Normal 2 2 10 13 13" xfId="6722"/>
    <cellStyle name="Normal 2 2 10 13 14" xfId="6723"/>
    <cellStyle name="Normal 2 2 10 13 2" xfId="6724"/>
    <cellStyle name="Normal 2 2 10 13 2 10" xfId="6725"/>
    <cellStyle name="Normal 2 2 10 13 2 2" xfId="6726"/>
    <cellStyle name="Normal 2 2 10 13 2 3" xfId="6727"/>
    <cellStyle name="Normal 2 2 10 13 2 4" xfId="6728"/>
    <cellStyle name="Normal 2 2 10 13 2 5" xfId="6729"/>
    <cellStyle name="Normal 2 2 10 13 2 6" xfId="6730"/>
    <cellStyle name="Normal 2 2 10 13 2 7" xfId="6731"/>
    <cellStyle name="Normal 2 2 10 13 2 8" xfId="6732"/>
    <cellStyle name="Normal 2 2 10 13 2 9" xfId="6733"/>
    <cellStyle name="Normal 2 2 10 13 3" xfId="6734"/>
    <cellStyle name="Normal 2 2 10 13 3 10" xfId="6735"/>
    <cellStyle name="Normal 2 2 10 13 3 2" xfId="6736"/>
    <cellStyle name="Normal 2 2 10 13 3 3" xfId="6737"/>
    <cellStyle name="Normal 2 2 10 13 3 4" xfId="6738"/>
    <cellStyle name="Normal 2 2 10 13 3 5" xfId="6739"/>
    <cellStyle name="Normal 2 2 10 13 3 6" xfId="6740"/>
    <cellStyle name="Normal 2 2 10 13 3 7" xfId="6741"/>
    <cellStyle name="Normal 2 2 10 13 3 8" xfId="6742"/>
    <cellStyle name="Normal 2 2 10 13 3 9" xfId="6743"/>
    <cellStyle name="Normal 2 2 10 13 4" xfId="6744"/>
    <cellStyle name="Normal 2 2 10 13 4 10" xfId="6745"/>
    <cellStyle name="Normal 2 2 10 13 4 2" xfId="6746"/>
    <cellStyle name="Normal 2 2 10 13 4 3" xfId="6747"/>
    <cellStyle name="Normal 2 2 10 13 4 4" xfId="6748"/>
    <cellStyle name="Normal 2 2 10 13 4 5" xfId="6749"/>
    <cellStyle name="Normal 2 2 10 13 4 6" xfId="6750"/>
    <cellStyle name="Normal 2 2 10 13 4 7" xfId="6751"/>
    <cellStyle name="Normal 2 2 10 13 4 8" xfId="6752"/>
    <cellStyle name="Normal 2 2 10 13 4 9" xfId="6753"/>
    <cellStyle name="Normal 2 2 10 13 5" xfId="6754"/>
    <cellStyle name="Normal 2 2 10 13 5 10" xfId="6755"/>
    <cellStyle name="Normal 2 2 10 13 5 2" xfId="6756"/>
    <cellStyle name="Normal 2 2 10 13 5 3" xfId="6757"/>
    <cellStyle name="Normal 2 2 10 13 5 4" xfId="6758"/>
    <cellStyle name="Normal 2 2 10 13 5 5" xfId="6759"/>
    <cellStyle name="Normal 2 2 10 13 5 6" xfId="6760"/>
    <cellStyle name="Normal 2 2 10 13 5 7" xfId="6761"/>
    <cellStyle name="Normal 2 2 10 13 5 8" xfId="6762"/>
    <cellStyle name="Normal 2 2 10 13 5 9" xfId="6763"/>
    <cellStyle name="Normal 2 2 10 13 6" xfId="6764"/>
    <cellStyle name="Normal 2 2 10 13 7" xfId="6765"/>
    <cellStyle name="Normal 2 2 10 13 8" xfId="6766"/>
    <cellStyle name="Normal 2 2 10 13 9" xfId="6767"/>
    <cellStyle name="Normal 2 2 10 14" xfId="6768"/>
    <cellStyle name="Normal 2 2 10 14 10" xfId="6769"/>
    <cellStyle name="Normal 2 2 10 14 11" xfId="6770"/>
    <cellStyle name="Normal 2 2 10 14 12" xfId="6771"/>
    <cellStyle name="Normal 2 2 10 14 13" xfId="6772"/>
    <cellStyle name="Normal 2 2 10 14 14" xfId="6773"/>
    <cellStyle name="Normal 2 2 10 14 2" xfId="6774"/>
    <cellStyle name="Normal 2 2 10 14 2 10" xfId="6775"/>
    <cellStyle name="Normal 2 2 10 14 2 2" xfId="6776"/>
    <cellStyle name="Normal 2 2 10 14 2 3" xfId="6777"/>
    <cellStyle name="Normal 2 2 10 14 2 4" xfId="6778"/>
    <cellStyle name="Normal 2 2 10 14 2 5" xfId="6779"/>
    <cellStyle name="Normal 2 2 10 14 2 6" xfId="6780"/>
    <cellStyle name="Normal 2 2 10 14 2 7" xfId="6781"/>
    <cellStyle name="Normal 2 2 10 14 2 8" xfId="6782"/>
    <cellStyle name="Normal 2 2 10 14 2 9" xfId="6783"/>
    <cellStyle name="Normal 2 2 10 14 3" xfId="6784"/>
    <cellStyle name="Normal 2 2 10 14 3 10" xfId="6785"/>
    <cellStyle name="Normal 2 2 10 14 3 2" xfId="6786"/>
    <cellStyle name="Normal 2 2 10 14 3 3" xfId="6787"/>
    <cellStyle name="Normal 2 2 10 14 3 4" xfId="6788"/>
    <cellStyle name="Normal 2 2 10 14 3 5" xfId="6789"/>
    <cellStyle name="Normal 2 2 10 14 3 6" xfId="6790"/>
    <cellStyle name="Normal 2 2 10 14 3 7" xfId="6791"/>
    <cellStyle name="Normal 2 2 10 14 3 8" xfId="6792"/>
    <cellStyle name="Normal 2 2 10 14 3 9" xfId="6793"/>
    <cellStyle name="Normal 2 2 10 14 4" xfId="6794"/>
    <cellStyle name="Normal 2 2 10 14 4 10" xfId="6795"/>
    <cellStyle name="Normal 2 2 10 14 4 2" xfId="6796"/>
    <cellStyle name="Normal 2 2 10 14 4 3" xfId="6797"/>
    <cellStyle name="Normal 2 2 10 14 4 4" xfId="6798"/>
    <cellStyle name="Normal 2 2 10 14 4 5" xfId="6799"/>
    <cellStyle name="Normal 2 2 10 14 4 6" xfId="6800"/>
    <cellStyle name="Normal 2 2 10 14 4 7" xfId="6801"/>
    <cellStyle name="Normal 2 2 10 14 4 8" xfId="6802"/>
    <cellStyle name="Normal 2 2 10 14 4 9" xfId="6803"/>
    <cellStyle name="Normal 2 2 10 14 5" xfId="6804"/>
    <cellStyle name="Normal 2 2 10 14 5 10" xfId="6805"/>
    <cellStyle name="Normal 2 2 10 14 5 2" xfId="6806"/>
    <cellStyle name="Normal 2 2 10 14 5 3" xfId="6807"/>
    <cellStyle name="Normal 2 2 10 14 5 4" xfId="6808"/>
    <cellStyle name="Normal 2 2 10 14 5 5" xfId="6809"/>
    <cellStyle name="Normal 2 2 10 14 5 6" xfId="6810"/>
    <cellStyle name="Normal 2 2 10 14 5 7" xfId="6811"/>
    <cellStyle name="Normal 2 2 10 14 5 8" xfId="6812"/>
    <cellStyle name="Normal 2 2 10 14 5 9" xfId="6813"/>
    <cellStyle name="Normal 2 2 10 14 6" xfId="6814"/>
    <cellStyle name="Normal 2 2 10 14 7" xfId="6815"/>
    <cellStyle name="Normal 2 2 10 14 8" xfId="6816"/>
    <cellStyle name="Normal 2 2 10 14 9" xfId="6817"/>
    <cellStyle name="Normal 2 2 10 15" xfId="6818"/>
    <cellStyle name="Normal 2 2 10 15 10" xfId="6819"/>
    <cellStyle name="Normal 2 2 10 15 11" xfId="6820"/>
    <cellStyle name="Normal 2 2 10 15 12" xfId="6821"/>
    <cellStyle name="Normal 2 2 10 15 13" xfId="6822"/>
    <cellStyle name="Normal 2 2 10 15 14" xfId="6823"/>
    <cellStyle name="Normal 2 2 10 15 2" xfId="6824"/>
    <cellStyle name="Normal 2 2 10 15 2 10" xfId="6825"/>
    <cellStyle name="Normal 2 2 10 15 2 2" xfId="6826"/>
    <cellStyle name="Normal 2 2 10 15 2 3" xfId="6827"/>
    <cellStyle name="Normal 2 2 10 15 2 4" xfId="6828"/>
    <cellStyle name="Normal 2 2 10 15 2 5" xfId="6829"/>
    <cellStyle name="Normal 2 2 10 15 2 6" xfId="6830"/>
    <cellStyle name="Normal 2 2 10 15 2 7" xfId="6831"/>
    <cellStyle name="Normal 2 2 10 15 2 8" xfId="6832"/>
    <cellStyle name="Normal 2 2 10 15 2 9" xfId="6833"/>
    <cellStyle name="Normal 2 2 10 15 3" xfId="6834"/>
    <cellStyle name="Normal 2 2 10 15 3 10" xfId="6835"/>
    <cellStyle name="Normal 2 2 10 15 3 2" xfId="6836"/>
    <cellStyle name="Normal 2 2 10 15 3 3" xfId="6837"/>
    <cellStyle name="Normal 2 2 10 15 3 4" xfId="6838"/>
    <cellStyle name="Normal 2 2 10 15 3 5" xfId="6839"/>
    <cellStyle name="Normal 2 2 10 15 3 6" xfId="6840"/>
    <cellStyle name="Normal 2 2 10 15 3 7" xfId="6841"/>
    <cellStyle name="Normal 2 2 10 15 3 8" xfId="6842"/>
    <cellStyle name="Normal 2 2 10 15 3 9" xfId="6843"/>
    <cellStyle name="Normal 2 2 10 15 4" xfId="6844"/>
    <cellStyle name="Normal 2 2 10 15 4 10" xfId="6845"/>
    <cellStyle name="Normal 2 2 10 15 4 2" xfId="6846"/>
    <cellStyle name="Normal 2 2 10 15 4 3" xfId="6847"/>
    <cellStyle name="Normal 2 2 10 15 4 4" xfId="6848"/>
    <cellStyle name="Normal 2 2 10 15 4 5" xfId="6849"/>
    <cellStyle name="Normal 2 2 10 15 4 6" xfId="6850"/>
    <cellStyle name="Normal 2 2 10 15 4 7" xfId="6851"/>
    <cellStyle name="Normal 2 2 10 15 4 8" xfId="6852"/>
    <cellStyle name="Normal 2 2 10 15 4 9" xfId="6853"/>
    <cellStyle name="Normal 2 2 10 15 5" xfId="6854"/>
    <cellStyle name="Normal 2 2 10 15 5 10" xfId="6855"/>
    <cellStyle name="Normal 2 2 10 15 5 2" xfId="6856"/>
    <cellStyle name="Normal 2 2 10 15 5 3" xfId="6857"/>
    <cellStyle name="Normal 2 2 10 15 5 4" xfId="6858"/>
    <cellStyle name="Normal 2 2 10 15 5 5" xfId="6859"/>
    <cellStyle name="Normal 2 2 10 15 5 6" xfId="6860"/>
    <cellStyle name="Normal 2 2 10 15 5 7" xfId="6861"/>
    <cellStyle name="Normal 2 2 10 15 5 8" xfId="6862"/>
    <cellStyle name="Normal 2 2 10 15 5 9" xfId="6863"/>
    <cellStyle name="Normal 2 2 10 15 6" xfId="6864"/>
    <cellStyle name="Normal 2 2 10 15 7" xfId="6865"/>
    <cellStyle name="Normal 2 2 10 15 8" xfId="6866"/>
    <cellStyle name="Normal 2 2 10 15 9" xfId="6867"/>
    <cellStyle name="Normal 2 2 10 16" xfId="6868"/>
    <cellStyle name="Normal 2 2 10 16 10" xfId="6869"/>
    <cellStyle name="Normal 2 2 10 16 11" xfId="6870"/>
    <cellStyle name="Normal 2 2 10 16 12" xfId="6871"/>
    <cellStyle name="Normal 2 2 10 16 13" xfId="6872"/>
    <cellStyle name="Normal 2 2 10 16 14" xfId="6873"/>
    <cellStyle name="Normal 2 2 10 16 2" xfId="6874"/>
    <cellStyle name="Normal 2 2 10 16 2 10" xfId="6875"/>
    <cellStyle name="Normal 2 2 10 16 2 2" xfId="6876"/>
    <cellStyle name="Normal 2 2 10 16 2 3" xfId="6877"/>
    <cellStyle name="Normal 2 2 10 16 2 4" xfId="6878"/>
    <cellStyle name="Normal 2 2 10 16 2 5" xfId="6879"/>
    <cellStyle name="Normal 2 2 10 16 2 6" xfId="6880"/>
    <cellStyle name="Normal 2 2 10 16 2 7" xfId="6881"/>
    <cellStyle name="Normal 2 2 10 16 2 8" xfId="6882"/>
    <cellStyle name="Normal 2 2 10 16 2 9" xfId="6883"/>
    <cellStyle name="Normal 2 2 10 16 3" xfId="6884"/>
    <cellStyle name="Normal 2 2 10 16 3 10" xfId="6885"/>
    <cellStyle name="Normal 2 2 10 16 3 2" xfId="6886"/>
    <cellStyle name="Normal 2 2 10 16 3 3" xfId="6887"/>
    <cellStyle name="Normal 2 2 10 16 3 4" xfId="6888"/>
    <cellStyle name="Normal 2 2 10 16 3 5" xfId="6889"/>
    <cellStyle name="Normal 2 2 10 16 3 6" xfId="6890"/>
    <cellStyle name="Normal 2 2 10 16 3 7" xfId="6891"/>
    <cellStyle name="Normal 2 2 10 16 3 8" xfId="6892"/>
    <cellStyle name="Normal 2 2 10 16 3 9" xfId="6893"/>
    <cellStyle name="Normal 2 2 10 16 4" xfId="6894"/>
    <cellStyle name="Normal 2 2 10 16 4 10" xfId="6895"/>
    <cellStyle name="Normal 2 2 10 16 4 2" xfId="6896"/>
    <cellStyle name="Normal 2 2 10 16 4 3" xfId="6897"/>
    <cellStyle name="Normal 2 2 10 16 4 4" xfId="6898"/>
    <cellStyle name="Normal 2 2 10 16 4 5" xfId="6899"/>
    <cellStyle name="Normal 2 2 10 16 4 6" xfId="6900"/>
    <cellStyle name="Normal 2 2 10 16 4 7" xfId="6901"/>
    <cellStyle name="Normal 2 2 10 16 4 8" xfId="6902"/>
    <cellStyle name="Normal 2 2 10 16 4 9" xfId="6903"/>
    <cellStyle name="Normal 2 2 10 16 5" xfId="6904"/>
    <cellStyle name="Normal 2 2 10 16 5 10" xfId="6905"/>
    <cellStyle name="Normal 2 2 10 16 5 2" xfId="6906"/>
    <cellStyle name="Normal 2 2 10 16 5 3" xfId="6907"/>
    <cellStyle name="Normal 2 2 10 16 5 4" xfId="6908"/>
    <cellStyle name="Normal 2 2 10 16 5 5" xfId="6909"/>
    <cellStyle name="Normal 2 2 10 16 5 6" xfId="6910"/>
    <cellStyle name="Normal 2 2 10 16 5 7" xfId="6911"/>
    <cellStyle name="Normal 2 2 10 16 5 8" xfId="6912"/>
    <cellStyle name="Normal 2 2 10 16 5 9" xfId="6913"/>
    <cellStyle name="Normal 2 2 10 16 6" xfId="6914"/>
    <cellStyle name="Normal 2 2 10 16 7" xfId="6915"/>
    <cellStyle name="Normal 2 2 10 16 8" xfId="6916"/>
    <cellStyle name="Normal 2 2 10 16 9" xfId="6917"/>
    <cellStyle name="Normal 2 2 10 17" xfId="6918"/>
    <cellStyle name="Normal 2 2 10 17 10" xfId="6919"/>
    <cellStyle name="Normal 2 2 10 17 11" xfId="6920"/>
    <cellStyle name="Normal 2 2 10 17 12" xfId="6921"/>
    <cellStyle name="Normal 2 2 10 17 13" xfId="6922"/>
    <cellStyle name="Normal 2 2 10 17 14" xfId="6923"/>
    <cellStyle name="Normal 2 2 10 17 2" xfId="6924"/>
    <cellStyle name="Normal 2 2 10 17 2 10" xfId="6925"/>
    <cellStyle name="Normal 2 2 10 17 2 2" xfId="6926"/>
    <cellStyle name="Normal 2 2 10 17 2 3" xfId="6927"/>
    <cellStyle name="Normal 2 2 10 17 2 4" xfId="6928"/>
    <cellStyle name="Normal 2 2 10 17 2 5" xfId="6929"/>
    <cellStyle name="Normal 2 2 10 17 2 6" xfId="6930"/>
    <cellStyle name="Normal 2 2 10 17 2 7" xfId="6931"/>
    <cellStyle name="Normal 2 2 10 17 2 8" xfId="6932"/>
    <cellStyle name="Normal 2 2 10 17 2 9" xfId="6933"/>
    <cellStyle name="Normal 2 2 10 17 3" xfId="6934"/>
    <cellStyle name="Normal 2 2 10 17 3 10" xfId="6935"/>
    <cellStyle name="Normal 2 2 10 17 3 2" xfId="6936"/>
    <cellStyle name="Normal 2 2 10 17 3 3" xfId="6937"/>
    <cellStyle name="Normal 2 2 10 17 3 4" xfId="6938"/>
    <cellStyle name="Normal 2 2 10 17 3 5" xfId="6939"/>
    <cellStyle name="Normal 2 2 10 17 3 6" xfId="6940"/>
    <cellStyle name="Normal 2 2 10 17 3 7" xfId="6941"/>
    <cellStyle name="Normal 2 2 10 17 3 8" xfId="6942"/>
    <cellStyle name="Normal 2 2 10 17 3 9" xfId="6943"/>
    <cellStyle name="Normal 2 2 10 17 4" xfId="6944"/>
    <cellStyle name="Normal 2 2 10 17 4 10" xfId="6945"/>
    <cellStyle name="Normal 2 2 10 17 4 2" xfId="6946"/>
    <cellStyle name="Normal 2 2 10 17 4 3" xfId="6947"/>
    <cellStyle name="Normal 2 2 10 17 4 4" xfId="6948"/>
    <cellStyle name="Normal 2 2 10 17 4 5" xfId="6949"/>
    <cellStyle name="Normal 2 2 10 17 4 6" xfId="6950"/>
    <cellStyle name="Normal 2 2 10 17 4 7" xfId="6951"/>
    <cellStyle name="Normal 2 2 10 17 4 8" xfId="6952"/>
    <cellStyle name="Normal 2 2 10 17 4 9" xfId="6953"/>
    <cellStyle name="Normal 2 2 10 17 5" xfId="6954"/>
    <cellStyle name="Normal 2 2 10 17 5 10" xfId="6955"/>
    <cellStyle name="Normal 2 2 10 17 5 2" xfId="6956"/>
    <cellStyle name="Normal 2 2 10 17 5 3" xfId="6957"/>
    <cellStyle name="Normal 2 2 10 17 5 4" xfId="6958"/>
    <cellStyle name="Normal 2 2 10 17 5 5" xfId="6959"/>
    <cellStyle name="Normal 2 2 10 17 5 6" xfId="6960"/>
    <cellStyle name="Normal 2 2 10 17 5 7" xfId="6961"/>
    <cellStyle name="Normal 2 2 10 17 5 8" xfId="6962"/>
    <cellStyle name="Normal 2 2 10 17 5 9" xfId="6963"/>
    <cellStyle name="Normal 2 2 10 17 6" xfId="6964"/>
    <cellStyle name="Normal 2 2 10 17 7" xfId="6965"/>
    <cellStyle name="Normal 2 2 10 17 8" xfId="6966"/>
    <cellStyle name="Normal 2 2 10 17 9" xfId="6967"/>
    <cellStyle name="Normal 2 2 10 18" xfId="6968"/>
    <cellStyle name="Normal 2 2 10 18 10" xfId="6969"/>
    <cellStyle name="Normal 2 2 10 18 11" xfId="6970"/>
    <cellStyle name="Normal 2 2 10 18 12" xfId="6971"/>
    <cellStyle name="Normal 2 2 10 18 13" xfId="6972"/>
    <cellStyle name="Normal 2 2 10 18 14" xfId="6973"/>
    <cellStyle name="Normal 2 2 10 18 2" xfId="6974"/>
    <cellStyle name="Normal 2 2 10 18 2 10" xfId="6975"/>
    <cellStyle name="Normal 2 2 10 18 2 2" xfId="6976"/>
    <cellStyle name="Normal 2 2 10 18 2 3" xfId="6977"/>
    <cellStyle name="Normal 2 2 10 18 2 4" xfId="6978"/>
    <cellStyle name="Normal 2 2 10 18 2 5" xfId="6979"/>
    <cellStyle name="Normal 2 2 10 18 2 6" xfId="6980"/>
    <cellStyle name="Normal 2 2 10 18 2 7" xfId="6981"/>
    <cellStyle name="Normal 2 2 10 18 2 8" xfId="6982"/>
    <cellStyle name="Normal 2 2 10 18 2 9" xfId="6983"/>
    <cellStyle name="Normal 2 2 10 18 3" xfId="6984"/>
    <cellStyle name="Normal 2 2 10 18 3 10" xfId="6985"/>
    <cellStyle name="Normal 2 2 10 18 3 2" xfId="6986"/>
    <cellStyle name="Normal 2 2 10 18 3 3" xfId="6987"/>
    <cellStyle name="Normal 2 2 10 18 3 4" xfId="6988"/>
    <cellStyle name="Normal 2 2 10 18 3 5" xfId="6989"/>
    <cellStyle name="Normal 2 2 10 18 3 6" xfId="6990"/>
    <cellStyle name="Normal 2 2 10 18 3 7" xfId="6991"/>
    <cellStyle name="Normal 2 2 10 18 3 8" xfId="6992"/>
    <cellStyle name="Normal 2 2 10 18 3 9" xfId="6993"/>
    <cellStyle name="Normal 2 2 10 18 4" xfId="6994"/>
    <cellStyle name="Normal 2 2 10 18 4 10" xfId="6995"/>
    <cellStyle name="Normal 2 2 10 18 4 2" xfId="6996"/>
    <cellStyle name="Normal 2 2 10 18 4 3" xfId="6997"/>
    <cellStyle name="Normal 2 2 10 18 4 4" xfId="6998"/>
    <cellStyle name="Normal 2 2 10 18 4 5" xfId="6999"/>
    <cellStyle name="Normal 2 2 10 18 4 6" xfId="7000"/>
    <cellStyle name="Normal 2 2 10 18 4 7" xfId="7001"/>
    <cellStyle name="Normal 2 2 10 18 4 8" xfId="7002"/>
    <cellStyle name="Normal 2 2 10 18 4 9" xfId="7003"/>
    <cellStyle name="Normal 2 2 10 18 5" xfId="7004"/>
    <cellStyle name="Normal 2 2 10 18 5 10" xfId="7005"/>
    <cellStyle name="Normal 2 2 10 18 5 2" xfId="7006"/>
    <cellStyle name="Normal 2 2 10 18 5 3" xfId="7007"/>
    <cellStyle name="Normal 2 2 10 18 5 4" xfId="7008"/>
    <cellStyle name="Normal 2 2 10 18 5 5" xfId="7009"/>
    <cellStyle name="Normal 2 2 10 18 5 6" xfId="7010"/>
    <cellStyle name="Normal 2 2 10 18 5 7" xfId="7011"/>
    <cellStyle name="Normal 2 2 10 18 5 8" xfId="7012"/>
    <cellStyle name="Normal 2 2 10 18 5 9" xfId="7013"/>
    <cellStyle name="Normal 2 2 10 18 6" xfId="7014"/>
    <cellStyle name="Normal 2 2 10 18 7" xfId="7015"/>
    <cellStyle name="Normal 2 2 10 18 8" xfId="7016"/>
    <cellStyle name="Normal 2 2 10 18 9" xfId="7017"/>
    <cellStyle name="Normal 2 2 10 19" xfId="7018"/>
    <cellStyle name="Normal 2 2 10 19 10" xfId="7019"/>
    <cellStyle name="Normal 2 2 10 19 11" xfId="7020"/>
    <cellStyle name="Normal 2 2 10 19 12" xfId="7021"/>
    <cellStyle name="Normal 2 2 10 19 13" xfId="7022"/>
    <cellStyle name="Normal 2 2 10 19 14" xfId="7023"/>
    <cellStyle name="Normal 2 2 10 19 2" xfId="7024"/>
    <cellStyle name="Normal 2 2 10 19 2 10" xfId="7025"/>
    <cellStyle name="Normal 2 2 10 19 2 2" xfId="7026"/>
    <cellStyle name="Normal 2 2 10 19 2 3" xfId="7027"/>
    <cellStyle name="Normal 2 2 10 19 2 4" xfId="7028"/>
    <cellStyle name="Normal 2 2 10 19 2 5" xfId="7029"/>
    <cellStyle name="Normal 2 2 10 19 2 6" xfId="7030"/>
    <cellStyle name="Normal 2 2 10 19 2 7" xfId="7031"/>
    <cellStyle name="Normal 2 2 10 19 2 8" xfId="7032"/>
    <cellStyle name="Normal 2 2 10 19 2 9" xfId="7033"/>
    <cellStyle name="Normal 2 2 10 19 3" xfId="7034"/>
    <cellStyle name="Normal 2 2 10 19 3 10" xfId="7035"/>
    <cellStyle name="Normal 2 2 10 19 3 2" xfId="7036"/>
    <cellStyle name="Normal 2 2 10 19 3 3" xfId="7037"/>
    <cellStyle name="Normal 2 2 10 19 3 4" xfId="7038"/>
    <cellStyle name="Normal 2 2 10 19 3 5" xfId="7039"/>
    <cellStyle name="Normal 2 2 10 19 3 6" xfId="7040"/>
    <cellStyle name="Normal 2 2 10 19 3 7" xfId="7041"/>
    <cellStyle name="Normal 2 2 10 19 3 8" xfId="7042"/>
    <cellStyle name="Normal 2 2 10 19 3 9" xfId="7043"/>
    <cellStyle name="Normal 2 2 10 19 4" xfId="7044"/>
    <cellStyle name="Normal 2 2 10 19 4 10" xfId="7045"/>
    <cellStyle name="Normal 2 2 10 19 4 2" xfId="7046"/>
    <cellStyle name="Normal 2 2 10 19 4 3" xfId="7047"/>
    <cellStyle name="Normal 2 2 10 19 4 4" xfId="7048"/>
    <cellStyle name="Normal 2 2 10 19 4 5" xfId="7049"/>
    <cellStyle name="Normal 2 2 10 19 4 6" xfId="7050"/>
    <cellStyle name="Normal 2 2 10 19 4 7" xfId="7051"/>
    <cellStyle name="Normal 2 2 10 19 4 8" xfId="7052"/>
    <cellStyle name="Normal 2 2 10 19 4 9" xfId="7053"/>
    <cellStyle name="Normal 2 2 10 19 5" xfId="7054"/>
    <cellStyle name="Normal 2 2 10 19 5 10" xfId="7055"/>
    <cellStyle name="Normal 2 2 10 19 5 2" xfId="7056"/>
    <cellStyle name="Normal 2 2 10 19 5 3" xfId="7057"/>
    <cellStyle name="Normal 2 2 10 19 5 4" xfId="7058"/>
    <cellStyle name="Normal 2 2 10 19 5 5" xfId="7059"/>
    <cellStyle name="Normal 2 2 10 19 5 6" xfId="7060"/>
    <cellStyle name="Normal 2 2 10 19 5 7" xfId="7061"/>
    <cellStyle name="Normal 2 2 10 19 5 8" xfId="7062"/>
    <cellStyle name="Normal 2 2 10 19 5 9" xfId="7063"/>
    <cellStyle name="Normal 2 2 10 19 6" xfId="7064"/>
    <cellStyle name="Normal 2 2 10 19 7" xfId="7065"/>
    <cellStyle name="Normal 2 2 10 19 8" xfId="7066"/>
    <cellStyle name="Normal 2 2 10 19 9" xfId="7067"/>
    <cellStyle name="Normal 2 2 10 2" xfId="7068"/>
    <cellStyle name="Normal 2 2 10 2 10" xfId="7069"/>
    <cellStyle name="Normal 2 2 10 2 10 10" xfId="7070"/>
    <cellStyle name="Normal 2 2 10 2 10 11" xfId="7071"/>
    <cellStyle name="Normal 2 2 10 2 10 12" xfId="7072"/>
    <cellStyle name="Normal 2 2 10 2 10 13" xfId="7073"/>
    <cellStyle name="Normal 2 2 10 2 10 14" xfId="7074"/>
    <cellStyle name="Normal 2 2 10 2 10 2" xfId="7075"/>
    <cellStyle name="Normal 2 2 10 2 10 2 10" xfId="7076"/>
    <cellStyle name="Normal 2 2 10 2 10 2 2" xfId="7077"/>
    <cellStyle name="Normal 2 2 10 2 10 2 3" xfId="7078"/>
    <cellStyle name="Normal 2 2 10 2 10 2 4" xfId="7079"/>
    <cellStyle name="Normal 2 2 10 2 10 2 5" xfId="7080"/>
    <cellStyle name="Normal 2 2 10 2 10 2 6" xfId="7081"/>
    <cellStyle name="Normal 2 2 10 2 10 2 7" xfId="7082"/>
    <cellStyle name="Normal 2 2 10 2 10 2 8" xfId="7083"/>
    <cellStyle name="Normal 2 2 10 2 10 2 9" xfId="7084"/>
    <cellStyle name="Normal 2 2 10 2 10 3" xfId="7085"/>
    <cellStyle name="Normal 2 2 10 2 10 3 10" xfId="7086"/>
    <cellStyle name="Normal 2 2 10 2 10 3 2" xfId="7087"/>
    <cellStyle name="Normal 2 2 10 2 10 3 3" xfId="7088"/>
    <cellStyle name="Normal 2 2 10 2 10 3 4" xfId="7089"/>
    <cellStyle name="Normal 2 2 10 2 10 3 5" xfId="7090"/>
    <cellStyle name="Normal 2 2 10 2 10 3 6" xfId="7091"/>
    <cellStyle name="Normal 2 2 10 2 10 3 7" xfId="7092"/>
    <cellStyle name="Normal 2 2 10 2 10 3 8" xfId="7093"/>
    <cellStyle name="Normal 2 2 10 2 10 3 9" xfId="7094"/>
    <cellStyle name="Normal 2 2 10 2 10 4" xfId="7095"/>
    <cellStyle name="Normal 2 2 10 2 10 4 10" xfId="7096"/>
    <cellStyle name="Normal 2 2 10 2 10 4 2" xfId="7097"/>
    <cellStyle name="Normal 2 2 10 2 10 4 3" xfId="7098"/>
    <cellStyle name="Normal 2 2 10 2 10 4 4" xfId="7099"/>
    <cellStyle name="Normal 2 2 10 2 10 4 5" xfId="7100"/>
    <cellStyle name="Normal 2 2 10 2 10 4 6" xfId="7101"/>
    <cellStyle name="Normal 2 2 10 2 10 4 7" xfId="7102"/>
    <cellStyle name="Normal 2 2 10 2 10 4 8" xfId="7103"/>
    <cellStyle name="Normal 2 2 10 2 10 4 9" xfId="7104"/>
    <cellStyle name="Normal 2 2 10 2 10 5" xfId="7105"/>
    <cellStyle name="Normal 2 2 10 2 10 5 10" xfId="7106"/>
    <cellStyle name="Normal 2 2 10 2 10 5 2" xfId="7107"/>
    <cellStyle name="Normal 2 2 10 2 10 5 3" xfId="7108"/>
    <cellStyle name="Normal 2 2 10 2 10 5 4" xfId="7109"/>
    <cellStyle name="Normal 2 2 10 2 10 5 5" xfId="7110"/>
    <cellStyle name="Normal 2 2 10 2 10 5 6" xfId="7111"/>
    <cellStyle name="Normal 2 2 10 2 10 5 7" xfId="7112"/>
    <cellStyle name="Normal 2 2 10 2 10 5 8" xfId="7113"/>
    <cellStyle name="Normal 2 2 10 2 10 5 9" xfId="7114"/>
    <cellStyle name="Normal 2 2 10 2 10 6" xfId="7115"/>
    <cellStyle name="Normal 2 2 10 2 10 7" xfId="7116"/>
    <cellStyle name="Normal 2 2 10 2 10 8" xfId="7117"/>
    <cellStyle name="Normal 2 2 10 2 10 9" xfId="7118"/>
    <cellStyle name="Normal 2 2 10 2 11" xfId="7119"/>
    <cellStyle name="Normal 2 2 10 2 11 10" xfId="7120"/>
    <cellStyle name="Normal 2 2 10 2 11 11" xfId="7121"/>
    <cellStyle name="Normal 2 2 10 2 11 12" xfId="7122"/>
    <cellStyle name="Normal 2 2 10 2 11 13" xfId="7123"/>
    <cellStyle name="Normal 2 2 10 2 11 14" xfId="7124"/>
    <cellStyle name="Normal 2 2 10 2 11 2" xfId="7125"/>
    <cellStyle name="Normal 2 2 10 2 11 2 10" xfId="7126"/>
    <cellStyle name="Normal 2 2 10 2 11 2 2" xfId="7127"/>
    <cellStyle name="Normal 2 2 10 2 11 2 3" xfId="7128"/>
    <cellStyle name="Normal 2 2 10 2 11 2 4" xfId="7129"/>
    <cellStyle name="Normal 2 2 10 2 11 2 5" xfId="7130"/>
    <cellStyle name="Normal 2 2 10 2 11 2 6" xfId="7131"/>
    <cellStyle name="Normal 2 2 10 2 11 2 7" xfId="7132"/>
    <cellStyle name="Normal 2 2 10 2 11 2 8" xfId="7133"/>
    <cellStyle name="Normal 2 2 10 2 11 2 9" xfId="7134"/>
    <cellStyle name="Normal 2 2 10 2 11 3" xfId="7135"/>
    <cellStyle name="Normal 2 2 10 2 11 3 10" xfId="7136"/>
    <cellStyle name="Normal 2 2 10 2 11 3 2" xfId="7137"/>
    <cellStyle name="Normal 2 2 10 2 11 3 3" xfId="7138"/>
    <cellStyle name="Normal 2 2 10 2 11 3 4" xfId="7139"/>
    <cellStyle name="Normal 2 2 10 2 11 3 5" xfId="7140"/>
    <cellStyle name="Normal 2 2 10 2 11 3 6" xfId="7141"/>
    <cellStyle name="Normal 2 2 10 2 11 3 7" xfId="7142"/>
    <cellStyle name="Normal 2 2 10 2 11 3 8" xfId="7143"/>
    <cellStyle name="Normal 2 2 10 2 11 3 9" xfId="7144"/>
    <cellStyle name="Normal 2 2 10 2 11 4" xfId="7145"/>
    <cellStyle name="Normal 2 2 10 2 11 4 10" xfId="7146"/>
    <cellStyle name="Normal 2 2 10 2 11 4 2" xfId="7147"/>
    <cellStyle name="Normal 2 2 10 2 11 4 3" xfId="7148"/>
    <cellStyle name="Normal 2 2 10 2 11 4 4" xfId="7149"/>
    <cellStyle name="Normal 2 2 10 2 11 4 5" xfId="7150"/>
    <cellStyle name="Normal 2 2 10 2 11 4 6" xfId="7151"/>
    <cellStyle name="Normal 2 2 10 2 11 4 7" xfId="7152"/>
    <cellStyle name="Normal 2 2 10 2 11 4 8" xfId="7153"/>
    <cellStyle name="Normal 2 2 10 2 11 4 9" xfId="7154"/>
    <cellStyle name="Normal 2 2 10 2 11 5" xfId="7155"/>
    <cellStyle name="Normal 2 2 10 2 11 5 10" xfId="7156"/>
    <cellStyle name="Normal 2 2 10 2 11 5 2" xfId="7157"/>
    <cellStyle name="Normal 2 2 10 2 11 5 3" xfId="7158"/>
    <cellStyle name="Normal 2 2 10 2 11 5 4" xfId="7159"/>
    <cellStyle name="Normal 2 2 10 2 11 5 5" xfId="7160"/>
    <cellStyle name="Normal 2 2 10 2 11 5 6" xfId="7161"/>
    <cellStyle name="Normal 2 2 10 2 11 5 7" xfId="7162"/>
    <cellStyle name="Normal 2 2 10 2 11 5 8" xfId="7163"/>
    <cellStyle name="Normal 2 2 10 2 11 5 9" xfId="7164"/>
    <cellStyle name="Normal 2 2 10 2 11 6" xfId="7165"/>
    <cellStyle name="Normal 2 2 10 2 11 7" xfId="7166"/>
    <cellStyle name="Normal 2 2 10 2 11 8" xfId="7167"/>
    <cellStyle name="Normal 2 2 10 2 11 9" xfId="7168"/>
    <cellStyle name="Normal 2 2 10 2 12" xfId="7169"/>
    <cellStyle name="Normal 2 2 10 2 12 10" xfId="7170"/>
    <cellStyle name="Normal 2 2 10 2 12 11" xfId="7171"/>
    <cellStyle name="Normal 2 2 10 2 12 12" xfId="7172"/>
    <cellStyle name="Normal 2 2 10 2 12 13" xfId="7173"/>
    <cellStyle name="Normal 2 2 10 2 12 14" xfId="7174"/>
    <cellStyle name="Normal 2 2 10 2 12 2" xfId="7175"/>
    <cellStyle name="Normal 2 2 10 2 12 2 10" xfId="7176"/>
    <cellStyle name="Normal 2 2 10 2 12 2 2" xfId="7177"/>
    <cellStyle name="Normal 2 2 10 2 12 2 3" xfId="7178"/>
    <cellStyle name="Normal 2 2 10 2 12 2 4" xfId="7179"/>
    <cellStyle name="Normal 2 2 10 2 12 2 5" xfId="7180"/>
    <cellStyle name="Normal 2 2 10 2 12 2 6" xfId="7181"/>
    <cellStyle name="Normal 2 2 10 2 12 2 7" xfId="7182"/>
    <cellStyle name="Normal 2 2 10 2 12 2 8" xfId="7183"/>
    <cellStyle name="Normal 2 2 10 2 12 2 9" xfId="7184"/>
    <cellStyle name="Normal 2 2 10 2 12 3" xfId="7185"/>
    <cellStyle name="Normal 2 2 10 2 12 3 10" xfId="7186"/>
    <cellStyle name="Normal 2 2 10 2 12 3 2" xfId="7187"/>
    <cellStyle name="Normal 2 2 10 2 12 3 3" xfId="7188"/>
    <cellStyle name="Normal 2 2 10 2 12 3 4" xfId="7189"/>
    <cellStyle name="Normal 2 2 10 2 12 3 5" xfId="7190"/>
    <cellStyle name="Normal 2 2 10 2 12 3 6" xfId="7191"/>
    <cellStyle name="Normal 2 2 10 2 12 3 7" xfId="7192"/>
    <cellStyle name="Normal 2 2 10 2 12 3 8" xfId="7193"/>
    <cellStyle name="Normal 2 2 10 2 12 3 9" xfId="7194"/>
    <cellStyle name="Normal 2 2 10 2 12 4" xfId="7195"/>
    <cellStyle name="Normal 2 2 10 2 12 4 10" xfId="7196"/>
    <cellStyle name="Normal 2 2 10 2 12 4 2" xfId="7197"/>
    <cellStyle name="Normal 2 2 10 2 12 4 3" xfId="7198"/>
    <cellStyle name="Normal 2 2 10 2 12 4 4" xfId="7199"/>
    <cellStyle name="Normal 2 2 10 2 12 4 5" xfId="7200"/>
    <cellStyle name="Normal 2 2 10 2 12 4 6" xfId="7201"/>
    <cellStyle name="Normal 2 2 10 2 12 4 7" xfId="7202"/>
    <cellStyle name="Normal 2 2 10 2 12 4 8" xfId="7203"/>
    <cellStyle name="Normal 2 2 10 2 12 4 9" xfId="7204"/>
    <cellStyle name="Normal 2 2 10 2 12 5" xfId="7205"/>
    <cellStyle name="Normal 2 2 10 2 12 5 10" xfId="7206"/>
    <cellStyle name="Normal 2 2 10 2 12 5 2" xfId="7207"/>
    <cellStyle name="Normal 2 2 10 2 12 5 3" xfId="7208"/>
    <cellStyle name="Normal 2 2 10 2 12 5 4" xfId="7209"/>
    <cellStyle name="Normal 2 2 10 2 12 5 5" xfId="7210"/>
    <cellStyle name="Normal 2 2 10 2 12 5 6" xfId="7211"/>
    <cellStyle name="Normal 2 2 10 2 12 5 7" xfId="7212"/>
    <cellStyle name="Normal 2 2 10 2 12 5 8" xfId="7213"/>
    <cellStyle name="Normal 2 2 10 2 12 5 9" xfId="7214"/>
    <cellStyle name="Normal 2 2 10 2 12 6" xfId="7215"/>
    <cellStyle name="Normal 2 2 10 2 12 7" xfId="7216"/>
    <cellStyle name="Normal 2 2 10 2 12 8" xfId="7217"/>
    <cellStyle name="Normal 2 2 10 2 12 9" xfId="7218"/>
    <cellStyle name="Normal 2 2 10 2 13" xfId="7219"/>
    <cellStyle name="Normal 2 2 10 2 13 10" xfId="7220"/>
    <cellStyle name="Normal 2 2 10 2 13 11" xfId="7221"/>
    <cellStyle name="Normal 2 2 10 2 13 12" xfId="7222"/>
    <cellStyle name="Normal 2 2 10 2 13 13" xfId="7223"/>
    <cellStyle name="Normal 2 2 10 2 13 14" xfId="7224"/>
    <cellStyle name="Normal 2 2 10 2 13 2" xfId="7225"/>
    <cellStyle name="Normal 2 2 10 2 13 2 10" xfId="7226"/>
    <cellStyle name="Normal 2 2 10 2 13 2 2" xfId="7227"/>
    <cellStyle name="Normal 2 2 10 2 13 2 3" xfId="7228"/>
    <cellStyle name="Normal 2 2 10 2 13 2 4" xfId="7229"/>
    <cellStyle name="Normal 2 2 10 2 13 2 5" xfId="7230"/>
    <cellStyle name="Normal 2 2 10 2 13 2 6" xfId="7231"/>
    <cellStyle name="Normal 2 2 10 2 13 2 7" xfId="7232"/>
    <cellStyle name="Normal 2 2 10 2 13 2 8" xfId="7233"/>
    <cellStyle name="Normal 2 2 10 2 13 2 9" xfId="7234"/>
    <cellStyle name="Normal 2 2 10 2 13 3" xfId="7235"/>
    <cellStyle name="Normal 2 2 10 2 13 3 10" xfId="7236"/>
    <cellStyle name="Normal 2 2 10 2 13 3 2" xfId="7237"/>
    <cellStyle name="Normal 2 2 10 2 13 3 3" xfId="7238"/>
    <cellStyle name="Normal 2 2 10 2 13 3 4" xfId="7239"/>
    <cellStyle name="Normal 2 2 10 2 13 3 5" xfId="7240"/>
    <cellStyle name="Normal 2 2 10 2 13 3 6" xfId="7241"/>
    <cellStyle name="Normal 2 2 10 2 13 3 7" xfId="7242"/>
    <cellStyle name="Normal 2 2 10 2 13 3 8" xfId="7243"/>
    <cellStyle name="Normal 2 2 10 2 13 3 9" xfId="7244"/>
    <cellStyle name="Normal 2 2 10 2 13 4" xfId="7245"/>
    <cellStyle name="Normal 2 2 10 2 13 4 10" xfId="7246"/>
    <cellStyle name="Normal 2 2 10 2 13 4 2" xfId="7247"/>
    <cellStyle name="Normal 2 2 10 2 13 4 3" xfId="7248"/>
    <cellStyle name="Normal 2 2 10 2 13 4 4" xfId="7249"/>
    <cellStyle name="Normal 2 2 10 2 13 4 5" xfId="7250"/>
    <cellStyle name="Normal 2 2 10 2 13 4 6" xfId="7251"/>
    <cellStyle name="Normal 2 2 10 2 13 4 7" xfId="7252"/>
    <cellStyle name="Normal 2 2 10 2 13 4 8" xfId="7253"/>
    <cellStyle name="Normal 2 2 10 2 13 4 9" xfId="7254"/>
    <cellStyle name="Normal 2 2 10 2 13 5" xfId="7255"/>
    <cellStyle name="Normal 2 2 10 2 13 5 10" xfId="7256"/>
    <cellStyle name="Normal 2 2 10 2 13 5 2" xfId="7257"/>
    <cellStyle name="Normal 2 2 10 2 13 5 3" xfId="7258"/>
    <cellStyle name="Normal 2 2 10 2 13 5 4" xfId="7259"/>
    <cellStyle name="Normal 2 2 10 2 13 5 5" xfId="7260"/>
    <cellStyle name="Normal 2 2 10 2 13 5 6" xfId="7261"/>
    <cellStyle name="Normal 2 2 10 2 13 5 7" xfId="7262"/>
    <cellStyle name="Normal 2 2 10 2 13 5 8" xfId="7263"/>
    <cellStyle name="Normal 2 2 10 2 13 5 9" xfId="7264"/>
    <cellStyle name="Normal 2 2 10 2 13 6" xfId="7265"/>
    <cellStyle name="Normal 2 2 10 2 13 7" xfId="7266"/>
    <cellStyle name="Normal 2 2 10 2 13 8" xfId="7267"/>
    <cellStyle name="Normal 2 2 10 2 13 9" xfId="7268"/>
    <cellStyle name="Normal 2 2 10 2 14" xfId="7269"/>
    <cellStyle name="Normal 2 2 10 2 14 10" xfId="7270"/>
    <cellStyle name="Normal 2 2 10 2 14 11" xfId="7271"/>
    <cellStyle name="Normal 2 2 10 2 14 12" xfId="7272"/>
    <cellStyle name="Normal 2 2 10 2 14 13" xfId="7273"/>
    <cellStyle name="Normal 2 2 10 2 14 14" xfId="7274"/>
    <cellStyle name="Normal 2 2 10 2 14 2" xfId="7275"/>
    <cellStyle name="Normal 2 2 10 2 14 2 10" xfId="7276"/>
    <cellStyle name="Normal 2 2 10 2 14 2 2" xfId="7277"/>
    <cellStyle name="Normal 2 2 10 2 14 2 3" xfId="7278"/>
    <cellStyle name="Normal 2 2 10 2 14 2 4" xfId="7279"/>
    <cellStyle name="Normal 2 2 10 2 14 2 5" xfId="7280"/>
    <cellStyle name="Normal 2 2 10 2 14 2 6" xfId="7281"/>
    <cellStyle name="Normal 2 2 10 2 14 2 7" xfId="7282"/>
    <cellStyle name="Normal 2 2 10 2 14 2 8" xfId="7283"/>
    <cellStyle name="Normal 2 2 10 2 14 2 9" xfId="7284"/>
    <cellStyle name="Normal 2 2 10 2 14 3" xfId="7285"/>
    <cellStyle name="Normal 2 2 10 2 14 3 10" xfId="7286"/>
    <cellStyle name="Normal 2 2 10 2 14 3 2" xfId="7287"/>
    <cellStyle name="Normal 2 2 10 2 14 3 3" xfId="7288"/>
    <cellStyle name="Normal 2 2 10 2 14 3 4" xfId="7289"/>
    <cellStyle name="Normal 2 2 10 2 14 3 5" xfId="7290"/>
    <cellStyle name="Normal 2 2 10 2 14 3 6" xfId="7291"/>
    <cellStyle name="Normal 2 2 10 2 14 3 7" xfId="7292"/>
    <cellStyle name="Normal 2 2 10 2 14 3 8" xfId="7293"/>
    <cellStyle name="Normal 2 2 10 2 14 3 9" xfId="7294"/>
    <cellStyle name="Normal 2 2 10 2 14 4" xfId="7295"/>
    <cellStyle name="Normal 2 2 10 2 14 4 10" xfId="7296"/>
    <cellStyle name="Normal 2 2 10 2 14 4 2" xfId="7297"/>
    <cellStyle name="Normal 2 2 10 2 14 4 3" xfId="7298"/>
    <cellStyle name="Normal 2 2 10 2 14 4 4" xfId="7299"/>
    <cellStyle name="Normal 2 2 10 2 14 4 5" xfId="7300"/>
    <cellStyle name="Normal 2 2 10 2 14 4 6" xfId="7301"/>
    <cellStyle name="Normal 2 2 10 2 14 4 7" xfId="7302"/>
    <cellStyle name="Normal 2 2 10 2 14 4 8" xfId="7303"/>
    <cellStyle name="Normal 2 2 10 2 14 4 9" xfId="7304"/>
    <cellStyle name="Normal 2 2 10 2 14 5" xfId="7305"/>
    <cellStyle name="Normal 2 2 10 2 14 5 10" xfId="7306"/>
    <cellStyle name="Normal 2 2 10 2 14 5 2" xfId="7307"/>
    <cellStyle name="Normal 2 2 10 2 14 5 3" xfId="7308"/>
    <cellStyle name="Normal 2 2 10 2 14 5 4" xfId="7309"/>
    <cellStyle name="Normal 2 2 10 2 14 5 5" xfId="7310"/>
    <cellStyle name="Normal 2 2 10 2 14 5 6" xfId="7311"/>
    <cellStyle name="Normal 2 2 10 2 14 5 7" xfId="7312"/>
    <cellStyle name="Normal 2 2 10 2 14 5 8" xfId="7313"/>
    <cellStyle name="Normal 2 2 10 2 14 5 9" xfId="7314"/>
    <cellStyle name="Normal 2 2 10 2 14 6" xfId="7315"/>
    <cellStyle name="Normal 2 2 10 2 14 7" xfId="7316"/>
    <cellStyle name="Normal 2 2 10 2 14 8" xfId="7317"/>
    <cellStyle name="Normal 2 2 10 2 14 9" xfId="7318"/>
    <cellStyle name="Normal 2 2 10 2 15" xfId="7319"/>
    <cellStyle name="Normal 2 2 10 2 15 10" xfId="7320"/>
    <cellStyle name="Normal 2 2 10 2 15 11" xfId="7321"/>
    <cellStyle name="Normal 2 2 10 2 15 12" xfId="7322"/>
    <cellStyle name="Normal 2 2 10 2 15 13" xfId="7323"/>
    <cellStyle name="Normal 2 2 10 2 15 14" xfId="7324"/>
    <cellStyle name="Normal 2 2 10 2 15 2" xfId="7325"/>
    <cellStyle name="Normal 2 2 10 2 15 2 10" xfId="7326"/>
    <cellStyle name="Normal 2 2 10 2 15 2 2" xfId="7327"/>
    <cellStyle name="Normal 2 2 10 2 15 2 3" xfId="7328"/>
    <cellStyle name="Normal 2 2 10 2 15 2 4" xfId="7329"/>
    <cellStyle name="Normal 2 2 10 2 15 2 5" xfId="7330"/>
    <cellStyle name="Normal 2 2 10 2 15 2 6" xfId="7331"/>
    <cellStyle name="Normal 2 2 10 2 15 2 7" xfId="7332"/>
    <cellStyle name="Normal 2 2 10 2 15 2 8" xfId="7333"/>
    <cellStyle name="Normal 2 2 10 2 15 2 9" xfId="7334"/>
    <cellStyle name="Normal 2 2 10 2 15 3" xfId="7335"/>
    <cellStyle name="Normal 2 2 10 2 15 3 10" xfId="7336"/>
    <cellStyle name="Normal 2 2 10 2 15 3 2" xfId="7337"/>
    <cellStyle name="Normal 2 2 10 2 15 3 3" xfId="7338"/>
    <cellStyle name="Normal 2 2 10 2 15 3 4" xfId="7339"/>
    <cellStyle name="Normal 2 2 10 2 15 3 5" xfId="7340"/>
    <cellStyle name="Normal 2 2 10 2 15 3 6" xfId="7341"/>
    <cellStyle name="Normal 2 2 10 2 15 3 7" xfId="7342"/>
    <cellStyle name="Normal 2 2 10 2 15 3 8" xfId="7343"/>
    <cellStyle name="Normal 2 2 10 2 15 3 9" xfId="7344"/>
    <cellStyle name="Normal 2 2 10 2 15 4" xfId="7345"/>
    <cellStyle name="Normal 2 2 10 2 15 4 10" xfId="7346"/>
    <cellStyle name="Normal 2 2 10 2 15 4 2" xfId="7347"/>
    <cellStyle name="Normal 2 2 10 2 15 4 3" xfId="7348"/>
    <cellStyle name="Normal 2 2 10 2 15 4 4" xfId="7349"/>
    <cellStyle name="Normal 2 2 10 2 15 4 5" xfId="7350"/>
    <cellStyle name="Normal 2 2 10 2 15 4 6" xfId="7351"/>
    <cellStyle name="Normal 2 2 10 2 15 4 7" xfId="7352"/>
    <cellStyle name="Normal 2 2 10 2 15 4 8" xfId="7353"/>
    <cellStyle name="Normal 2 2 10 2 15 4 9" xfId="7354"/>
    <cellStyle name="Normal 2 2 10 2 15 5" xfId="7355"/>
    <cellStyle name="Normal 2 2 10 2 15 5 10" xfId="7356"/>
    <cellStyle name="Normal 2 2 10 2 15 5 2" xfId="7357"/>
    <cellStyle name="Normal 2 2 10 2 15 5 3" xfId="7358"/>
    <cellStyle name="Normal 2 2 10 2 15 5 4" xfId="7359"/>
    <cellStyle name="Normal 2 2 10 2 15 5 5" xfId="7360"/>
    <cellStyle name="Normal 2 2 10 2 15 5 6" xfId="7361"/>
    <cellStyle name="Normal 2 2 10 2 15 5 7" xfId="7362"/>
    <cellStyle name="Normal 2 2 10 2 15 5 8" xfId="7363"/>
    <cellStyle name="Normal 2 2 10 2 15 5 9" xfId="7364"/>
    <cellStyle name="Normal 2 2 10 2 15 6" xfId="7365"/>
    <cellStyle name="Normal 2 2 10 2 15 7" xfId="7366"/>
    <cellStyle name="Normal 2 2 10 2 15 8" xfId="7367"/>
    <cellStyle name="Normal 2 2 10 2 15 9" xfId="7368"/>
    <cellStyle name="Normal 2 2 10 2 16" xfId="7369"/>
    <cellStyle name="Normal 2 2 10 2 16 10" xfId="7370"/>
    <cellStyle name="Normal 2 2 10 2 16 11" xfId="7371"/>
    <cellStyle name="Normal 2 2 10 2 16 12" xfId="7372"/>
    <cellStyle name="Normal 2 2 10 2 16 13" xfId="7373"/>
    <cellStyle name="Normal 2 2 10 2 16 14" xfId="7374"/>
    <cellStyle name="Normal 2 2 10 2 16 2" xfId="7375"/>
    <cellStyle name="Normal 2 2 10 2 16 2 10" xfId="7376"/>
    <cellStyle name="Normal 2 2 10 2 16 2 2" xfId="7377"/>
    <cellStyle name="Normal 2 2 10 2 16 2 3" xfId="7378"/>
    <cellStyle name="Normal 2 2 10 2 16 2 4" xfId="7379"/>
    <cellStyle name="Normal 2 2 10 2 16 2 5" xfId="7380"/>
    <cellStyle name="Normal 2 2 10 2 16 2 6" xfId="7381"/>
    <cellStyle name="Normal 2 2 10 2 16 2 7" xfId="7382"/>
    <cellStyle name="Normal 2 2 10 2 16 2 8" xfId="7383"/>
    <cellStyle name="Normal 2 2 10 2 16 2 9" xfId="7384"/>
    <cellStyle name="Normal 2 2 10 2 16 3" xfId="7385"/>
    <cellStyle name="Normal 2 2 10 2 16 3 10" xfId="7386"/>
    <cellStyle name="Normal 2 2 10 2 16 3 2" xfId="7387"/>
    <cellStyle name="Normal 2 2 10 2 16 3 3" xfId="7388"/>
    <cellStyle name="Normal 2 2 10 2 16 3 4" xfId="7389"/>
    <cellStyle name="Normal 2 2 10 2 16 3 5" xfId="7390"/>
    <cellStyle name="Normal 2 2 10 2 16 3 6" xfId="7391"/>
    <cellStyle name="Normal 2 2 10 2 16 3 7" xfId="7392"/>
    <cellStyle name="Normal 2 2 10 2 16 3 8" xfId="7393"/>
    <cellStyle name="Normal 2 2 10 2 16 3 9" xfId="7394"/>
    <cellStyle name="Normal 2 2 10 2 16 4" xfId="7395"/>
    <cellStyle name="Normal 2 2 10 2 16 4 10" xfId="7396"/>
    <cellStyle name="Normal 2 2 10 2 16 4 2" xfId="7397"/>
    <cellStyle name="Normal 2 2 10 2 16 4 3" xfId="7398"/>
    <cellStyle name="Normal 2 2 10 2 16 4 4" xfId="7399"/>
    <cellStyle name="Normal 2 2 10 2 16 4 5" xfId="7400"/>
    <cellStyle name="Normal 2 2 10 2 16 4 6" xfId="7401"/>
    <cellStyle name="Normal 2 2 10 2 16 4 7" xfId="7402"/>
    <cellStyle name="Normal 2 2 10 2 16 4 8" xfId="7403"/>
    <cellStyle name="Normal 2 2 10 2 16 4 9" xfId="7404"/>
    <cellStyle name="Normal 2 2 10 2 16 5" xfId="7405"/>
    <cellStyle name="Normal 2 2 10 2 16 5 10" xfId="7406"/>
    <cellStyle name="Normal 2 2 10 2 16 5 2" xfId="7407"/>
    <cellStyle name="Normal 2 2 10 2 16 5 3" xfId="7408"/>
    <cellStyle name="Normal 2 2 10 2 16 5 4" xfId="7409"/>
    <cellStyle name="Normal 2 2 10 2 16 5 5" xfId="7410"/>
    <cellStyle name="Normal 2 2 10 2 16 5 6" xfId="7411"/>
    <cellStyle name="Normal 2 2 10 2 16 5 7" xfId="7412"/>
    <cellStyle name="Normal 2 2 10 2 16 5 8" xfId="7413"/>
    <cellStyle name="Normal 2 2 10 2 16 5 9" xfId="7414"/>
    <cellStyle name="Normal 2 2 10 2 16 6" xfId="7415"/>
    <cellStyle name="Normal 2 2 10 2 16 7" xfId="7416"/>
    <cellStyle name="Normal 2 2 10 2 16 8" xfId="7417"/>
    <cellStyle name="Normal 2 2 10 2 16 9" xfId="7418"/>
    <cellStyle name="Normal 2 2 10 2 17" xfId="7419"/>
    <cellStyle name="Normal 2 2 10 2 17 10" xfId="7420"/>
    <cellStyle name="Normal 2 2 10 2 17 11" xfId="7421"/>
    <cellStyle name="Normal 2 2 10 2 17 12" xfId="7422"/>
    <cellStyle name="Normal 2 2 10 2 17 13" xfId="7423"/>
    <cellStyle name="Normal 2 2 10 2 17 14" xfId="7424"/>
    <cellStyle name="Normal 2 2 10 2 17 2" xfId="7425"/>
    <cellStyle name="Normal 2 2 10 2 17 2 10" xfId="7426"/>
    <cellStyle name="Normal 2 2 10 2 17 2 2" xfId="7427"/>
    <cellStyle name="Normal 2 2 10 2 17 2 3" xfId="7428"/>
    <cellStyle name="Normal 2 2 10 2 17 2 4" xfId="7429"/>
    <cellStyle name="Normal 2 2 10 2 17 2 5" xfId="7430"/>
    <cellStyle name="Normal 2 2 10 2 17 2 6" xfId="7431"/>
    <cellStyle name="Normal 2 2 10 2 17 2 7" xfId="7432"/>
    <cellStyle name="Normal 2 2 10 2 17 2 8" xfId="7433"/>
    <cellStyle name="Normal 2 2 10 2 17 2 9" xfId="7434"/>
    <cellStyle name="Normal 2 2 10 2 17 3" xfId="7435"/>
    <cellStyle name="Normal 2 2 10 2 17 3 10" xfId="7436"/>
    <cellStyle name="Normal 2 2 10 2 17 3 2" xfId="7437"/>
    <cellStyle name="Normal 2 2 10 2 17 3 3" xfId="7438"/>
    <cellStyle name="Normal 2 2 10 2 17 3 4" xfId="7439"/>
    <cellStyle name="Normal 2 2 10 2 17 3 5" xfId="7440"/>
    <cellStyle name="Normal 2 2 10 2 17 3 6" xfId="7441"/>
    <cellStyle name="Normal 2 2 10 2 17 3 7" xfId="7442"/>
    <cellStyle name="Normal 2 2 10 2 17 3 8" xfId="7443"/>
    <cellStyle name="Normal 2 2 10 2 17 3 9" xfId="7444"/>
    <cellStyle name="Normal 2 2 10 2 17 4" xfId="7445"/>
    <cellStyle name="Normal 2 2 10 2 17 4 10" xfId="7446"/>
    <cellStyle name="Normal 2 2 10 2 17 4 2" xfId="7447"/>
    <cellStyle name="Normal 2 2 10 2 17 4 3" xfId="7448"/>
    <cellStyle name="Normal 2 2 10 2 17 4 4" xfId="7449"/>
    <cellStyle name="Normal 2 2 10 2 17 4 5" xfId="7450"/>
    <cellStyle name="Normal 2 2 10 2 17 4 6" xfId="7451"/>
    <cellStyle name="Normal 2 2 10 2 17 4 7" xfId="7452"/>
    <cellStyle name="Normal 2 2 10 2 17 4 8" xfId="7453"/>
    <cellStyle name="Normal 2 2 10 2 17 4 9" xfId="7454"/>
    <cellStyle name="Normal 2 2 10 2 17 5" xfId="7455"/>
    <cellStyle name="Normal 2 2 10 2 17 5 10" xfId="7456"/>
    <cellStyle name="Normal 2 2 10 2 17 5 2" xfId="7457"/>
    <cellStyle name="Normal 2 2 10 2 17 5 3" xfId="7458"/>
    <cellStyle name="Normal 2 2 10 2 17 5 4" xfId="7459"/>
    <cellStyle name="Normal 2 2 10 2 17 5 5" xfId="7460"/>
    <cellStyle name="Normal 2 2 10 2 17 5 6" xfId="7461"/>
    <cellStyle name="Normal 2 2 10 2 17 5 7" xfId="7462"/>
    <cellStyle name="Normal 2 2 10 2 17 5 8" xfId="7463"/>
    <cellStyle name="Normal 2 2 10 2 17 5 9" xfId="7464"/>
    <cellStyle name="Normal 2 2 10 2 17 6" xfId="7465"/>
    <cellStyle name="Normal 2 2 10 2 17 7" xfId="7466"/>
    <cellStyle name="Normal 2 2 10 2 17 8" xfId="7467"/>
    <cellStyle name="Normal 2 2 10 2 17 9" xfId="7468"/>
    <cellStyle name="Normal 2 2 10 2 18" xfId="7469"/>
    <cellStyle name="Normal 2 2 10 2 18 10" xfId="7470"/>
    <cellStyle name="Normal 2 2 10 2 18 11" xfId="7471"/>
    <cellStyle name="Normal 2 2 10 2 18 12" xfId="7472"/>
    <cellStyle name="Normal 2 2 10 2 18 13" xfId="7473"/>
    <cellStyle name="Normal 2 2 10 2 18 14" xfId="7474"/>
    <cellStyle name="Normal 2 2 10 2 18 2" xfId="7475"/>
    <cellStyle name="Normal 2 2 10 2 18 2 10" xfId="7476"/>
    <cellStyle name="Normal 2 2 10 2 18 2 2" xfId="7477"/>
    <cellStyle name="Normal 2 2 10 2 18 2 3" xfId="7478"/>
    <cellStyle name="Normal 2 2 10 2 18 2 4" xfId="7479"/>
    <cellStyle name="Normal 2 2 10 2 18 2 5" xfId="7480"/>
    <cellStyle name="Normal 2 2 10 2 18 2 6" xfId="7481"/>
    <cellStyle name="Normal 2 2 10 2 18 2 7" xfId="7482"/>
    <cellStyle name="Normal 2 2 10 2 18 2 8" xfId="7483"/>
    <cellStyle name="Normal 2 2 10 2 18 2 9" xfId="7484"/>
    <cellStyle name="Normal 2 2 10 2 18 3" xfId="7485"/>
    <cellStyle name="Normal 2 2 10 2 18 3 10" xfId="7486"/>
    <cellStyle name="Normal 2 2 10 2 18 3 2" xfId="7487"/>
    <cellStyle name="Normal 2 2 10 2 18 3 3" xfId="7488"/>
    <cellStyle name="Normal 2 2 10 2 18 3 4" xfId="7489"/>
    <cellStyle name="Normal 2 2 10 2 18 3 5" xfId="7490"/>
    <cellStyle name="Normal 2 2 10 2 18 3 6" xfId="7491"/>
    <cellStyle name="Normal 2 2 10 2 18 3 7" xfId="7492"/>
    <cellStyle name="Normal 2 2 10 2 18 3 8" xfId="7493"/>
    <cellStyle name="Normal 2 2 10 2 18 3 9" xfId="7494"/>
    <cellStyle name="Normal 2 2 10 2 18 4" xfId="7495"/>
    <cellStyle name="Normal 2 2 10 2 18 4 10" xfId="7496"/>
    <cellStyle name="Normal 2 2 10 2 18 4 2" xfId="7497"/>
    <cellStyle name="Normal 2 2 10 2 18 4 3" xfId="7498"/>
    <cellStyle name="Normal 2 2 10 2 18 4 4" xfId="7499"/>
    <cellStyle name="Normal 2 2 10 2 18 4 5" xfId="7500"/>
    <cellStyle name="Normal 2 2 10 2 18 4 6" xfId="7501"/>
    <cellStyle name="Normal 2 2 10 2 18 4 7" xfId="7502"/>
    <cellStyle name="Normal 2 2 10 2 18 4 8" xfId="7503"/>
    <cellStyle name="Normal 2 2 10 2 18 4 9" xfId="7504"/>
    <cellStyle name="Normal 2 2 10 2 18 5" xfId="7505"/>
    <cellStyle name="Normal 2 2 10 2 18 5 10" xfId="7506"/>
    <cellStyle name="Normal 2 2 10 2 18 5 2" xfId="7507"/>
    <cellStyle name="Normal 2 2 10 2 18 5 3" xfId="7508"/>
    <cellStyle name="Normal 2 2 10 2 18 5 4" xfId="7509"/>
    <cellStyle name="Normal 2 2 10 2 18 5 5" xfId="7510"/>
    <cellStyle name="Normal 2 2 10 2 18 5 6" xfId="7511"/>
    <cellStyle name="Normal 2 2 10 2 18 5 7" xfId="7512"/>
    <cellStyle name="Normal 2 2 10 2 18 5 8" xfId="7513"/>
    <cellStyle name="Normal 2 2 10 2 18 5 9" xfId="7514"/>
    <cellStyle name="Normal 2 2 10 2 18 6" xfId="7515"/>
    <cellStyle name="Normal 2 2 10 2 18 7" xfId="7516"/>
    <cellStyle name="Normal 2 2 10 2 18 8" xfId="7517"/>
    <cellStyle name="Normal 2 2 10 2 18 9" xfId="7518"/>
    <cellStyle name="Normal 2 2 10 2 19" xfId="7519"/>
    <cellStyle name="Normal 2 2 10 2 19 10" xfId="7520"/>
    <cellStyle name="Normal 2 2 10 2 19 11" xfId="7521"/>
    <cellStyle name="Normal 2 2 10 2 19 12" xfId="7522"/>
    <cellStyle name="Normal 2 2 10 2 19 13" xfId="7523"/>
    <cellStyle name="Normal 2 2 10 2 19 14" xfId="7524"/>
    <cellStyle name="Normal 2 2 10 2 19 2" xfId="7525"/>
    <cellStyle name="Normal 2 2 10 2 19 2 10" xfId="7526"/>
    <cellStyle name="Normal 2 2 10 2 19 2 2" xfId="7527"/>
    <cellStyle name="Normal 2 2 10 2 19 2 3" xfId="7528"/>
    <cellStyle name="Normal 2 2 10 2 19 2 4" xfId="7529"/>
    <cellStyle name="Normal 2 2 10 2 19 2 5" xfId="7530"/>
    <cellStyle name="Normal 2 2 10 2 19 2 6" xfId="7531"/>
    <cellStyle name="Normal 2 2 10 2 19 2 7" xfId="7532"/>
    <cellStyle name="Normal 2 2 10 2 19 2 8" xfId="7533"/>
    <cellStyle name="Normal 2 2 10 2 19 2 9" xfId="7534"/>
    <cellStyle name="Normal 2 2 10 2 19 3" xfId="7535"/>
    <cellStyle name="Normal 2 2 10 2 19 3 10" xfId="7536"/>
    <cellStyle name="Normal 2 2 10 2 19 3 2" xfId="7537"/>
    <cellStyle name="Normal 2 2 10 2 19 3 3" xfId="7538"/>
    <cellStyle name="Normal 2 2 10 2 19 3 4" xfId="7539"/>
    <cellStyle name="Normal 2 2 10 2 19 3 5" xfId="7540"/>
    <cellStyle name="Normal 2 2 10 2 19 3 6" xfId="7541"/>
    <cellStyle name="Normal 2 2 10 2 19 3 7" xfId="7542"/>
    <cellStyle name="Normal 2 2 10 2 19 3 8" xfId="7543"/>
    <cellStyle name="Normal 2 2 10 2 19 3 9" xfId="7544"/>
    <cellStyle name="Normal 2 2 10 2 19 4" xfId="7545"/>
    <cellStyle name="Normal 2 2 10 2 19 4 10" xfId="7546"/>
    <cellStyle name="Normal 2 2 10 2 19 4 2" xfId="7547"/>
    <cellStyle name="Normal 2 2 10 2 19 4 3" xfId="7548"/>
    <cellStyle name="Normal 2 2 10 2 19 4 4" xfId="7549"/>
    <cellStyle name="Normal 2 2 10 2 19 4 5" xfId="7550"/>
    <cellStyle name="Normal 2 2 10 2 19 4 6" xfId="7551"/>
    <cellStyle name="Normal 2 2 10 2 19 4 7" xfId="7552"/>
    <cellStyle name="Normal 2 2 10 2 19 4 8" xfId="7553"/>
    <cellStyle name="Normal 2 2 10 2 19 4 9" xfId="7554"/>
    <cellStyle name="Normal 2 2 10 2 19 5" xfId="7555"/>
    <cellStyle name="Normal 2 2 10 2 19 5 10" xfId="7556"/>
    <cellStyle name="Normal 2 2 10 2 19 5 2" xfId="7557"/>
    <cellStyle name="Normal 2 2 10 2 19 5 3" xfId="7558"/>
    <cellStyle name="Normal 2 2 10 2 19 5 4" xfId="7559"/>
    <cellStyle name="Normal 2 2 10 2 19 5 5" xfId="7560"/>
    <cellStyle name="Normal 2 2 10 2 19 5 6" xfId="7561"/>
    <cellStyle name="Normal 2 2 10 2 19 5 7" xfId="7562"/>
    <cellStyle name="Normal 2 2 10 2 19 5 8" xfId="7563"/>
    <cellStyle name="Normal 2 2 10 2 19 5 9" xfId="7564"/>
    <cellStyle name="Normal 2 2 10 2 19 6" xfId="7565"/>
    <cellStyle name="Normal 2 2 10 2 19 7" xfId="7566"/>
    <cellStyle name="Normal 2 2 10 2 19 8" xfId="7567"/>
    <cellStyle name="Normal 2 2 10 2 19 9" xfId="7568"/>
    <cellStyle name="Normal 2 2 10 2 2" xfId="7569"/>
    <cellStyle name="Normal 2 2 10 2 2 10" xfId="7570"/>
    <cellStyle name="Normal 2 2 10 2 2 11" xfId="7571"/>
    <cellStyle name="Normal 2 2 10 2 2 12" xfId="7572"/>
    <cellStyle name="Normal 2 2 10 2 2 13" xfId="7573"/>
    <cellStyle name="Normal 2 2 10 2 2 14" xfId="7574"/>
    <cellStyle name="Normal 2 2 10 2 2 2" xfId="7575"/>
    <cellStyle name="Normal 2 2 10 2 2 2 10" xfId="7576"/>
    <cellStyle name="Normal 2 2 10 2 2 2 2" xfId="7577"/>
    <cellStyle name="Normal 2 2 10 2 2 2 3" xfId="7578"/>
    <cellStyle name="Normal 2 2 10 2 2 2 4" xfId="7579"/>
    <cellStyle name="Normal 2 2 10 2 2 2 5" xfId="7580"/>
    <cellStyle name="Normal 2 2 10 2 2 2 6" xfId="7581"/>
    <cellStyle name="Normal 2 2 10 2 2 2 7" xfId="7582"/>
    <cellStyle name="Normal 2 2 10 2 2 2 8" xfId="7583"/>
    <cellStyle name="Normal 2 2 10 2 2 2 9" xfId="7584"/>
    <cellStyle name="Normal 2 2 10 2 2 3" xfId="7585"/>
    <cellStyle name="Normal 2 2 10 2 2 3 10" xfId="7586"/>
    <cellStyle name="Normal 2 2 10 2 2 3 2" xfId="7587"/>
    <cellStyle name="Normal 2 2 10 2 2 3 3" xfId="7588"/>
    <cellStyle name="Normal 2 2 10 2 2 3 4" xfId="7589"/>
    <cellStyle name="Normal 2 2 10 2 2 3 5" xfId="7590"/>
    <cellStyle name="Normal 2 2 10 2 2 3 6" xfId="7591"/>
    <cellStyle name="Normal 2 2 10 2 2 3 7" xfId="7592"/>
    <cellStyle name="Normal 2 2 10 2 2 3 8" xfId="7593"/>
    <cellStyle name="Normal 2 2 10 2 2 3 9" xfId="7594"/>
    <cellStyle name="Normal 2 2 10 2 2 4" xfId="7595"/>
    <cellStyle name="Normal 2 2 10 2 2 4 10" xfId="7596"/>
    <cellStyle name="Normal 2 2 10 2 2 4 2" xfId="7597"/>
    <cellStyle name="Normal 2 2 10 2 2 4 3" xfId="7598"/>
    <cellStyle name="Normal 2 2 10 2 2 4 4" xfId="7599"/>
    <cellStyle name="Normal 2 2 10 2 2 4 5" xfId="7600"/>
    <cellStyle name="Normal 2 2 10 2 2 4 6" xfId="7601"/>
    <cellStyle name="Normal 2 2 10 2 2 4 7" xfId="7602"/>
    <cellStyle name="Normal 2 2 10 2 2 4 8" xfId="7603"/>
    <cellStyle name="Normal 2 2 10 2 2 4 9" xfId="7604"/>
    <cellStyle name="Normal 2 2 10 2 2 5" xfId="7605"/>
    <cellStyle name="Normal 2 2 10 2 2 5 10" xfId="7606"/>
    <cellStyle name="Normal 2 2 10 2 2 5 2" xfId="7607"/>
    <cellStyle name="Normal 2 2 10 2 2 5 3" xfId="7608"/>
    <cellStyle name="Normal 2 2 10 2 2 5 4" xfId="7609"/>
    <cellStyle name="Normal 2 2 10 2 2 5 5" xfId="7610"/>
    <cellStyle name="Normal 2 2 10 2 2 5 6" xfId="7611"/>
    <cellStyle name="Normal 2 2 10 2 2 5 7" xfId="7612"/>
    <cellStyle name="Normal 2 2 10 2 2 5 8" xfId="7613"/>
    <cellStyle name="Normal 2 2 10 2 2 5 9" xfId="7614"/>
    <cellStyle name="Normal 2 2 10 2 2 6" xfId="7615"/>
    <cellStyle name="Normal 2 2 10 2 2 7" xfId="7616"/>
    <cellStyle name="Normal 2 2 10 2 2 8" xfId="7617"/>
    <cellStyle name="Normal 2 2 10 2 2 9" xfId="7618"/>
    <cellStyle name="Normal 2 2 10 2 20" xfId="7619"/>
    <cellStyle name="Normal 2 2 10 2 20 10" xfId="7620"/>
    <cellStyle name="Normal 2 2 10 2 20 11" xfId="7621"/>
    <cellStyle name="Normal 2 2 10 2 20 12" xfId="7622"/>
    <cellStyle name="Normal 2 2 10 2 20 13" xfId="7623"/>
    <cellStyle name="Normal 2 2 10 2 20 14" xfId="7624"/>
    <cellStyle name="Normal 2 2 10 2 20 2" xfId="7625"/>
    <cellStyle name="Normal 2 2 10 2 20 2 10" xfId="7626"/>
    <cellStyle name="Normal 2 2 10 2 20 2 2" xfId="7627"/>
    <cellStyle name="Normal 2 2 10 2 20 2 3" xfId="7628"/>
    <cellStyle name="Normal 2 2 10 2 20 2 4" xfId="7629"/>
    <cellStyle name="Normal 2 2 10 2 20 2 5" xfId="7630"/>
    <cellStyle name="Normal 2 2 10 2 20 2 6" xfId="7631"/>
    <cellStyle name="Normal 2 2 10 2 20 2 7" xfId="7632"/>
    <cellStyle name="Normal 2 2 10 2 20 2 8" xfId="7633"/>
    <cellStyle name="Normal 2 2 10 2 20 2 9" xfId="7634"/>
    <cellStyle name="Normal 2 2 10 2 20 3" xfId="7635"/>
    <cellStyle name="Normal 2 2 10 2 20 3 10" xfId="7636"/>
    <cellStyle name="Normal 2 2 10 2 20 3 2" xfId="7637"/>
    <cellStyle name="Normal 2 2 10 2 20 3 3" xfId="7638"/>
    <cellStyle name="Normal 2 2 10 2 20 3 4" xfId="7639"/>
    <cellStyle name="Normal 2 2 10 2 20 3 5" xfId="7640"/>
    <cellStyle name="Normal 2 2 10 2 20 3 6" xfId="7641"/>
    <cellStyle name="Normal 2 2 10 2 20 3 7" xfId="7642"/>
    <cellStyle name="Normal 2 2 10 2 20 3 8" xfId="7643"/>
    <cellStyle name="Normal 2 2 10 2 20 3 9" xfId="7644"/>
    <cellStyle name="Normal 2 2 10 2 20 4" xfId="7645"/>
    <cellStyle name="Normal 2 2 10 2 20 4 10" xfId="7646"/>
    <cellStyle name="Normal 2 2 10 2 20 4 2" xfId="7647"/>
    <cellStyle name="Normal 2 2 10 2 20 4 3" xfId="7648"/>
    <cellStyle name="Normal 2 2 10 2 20 4 4" xfId="7649"/>
    <cellStyle name="Normal 2 2 10 2 20 4 5" xfId="7650"/>
    <cellStyle name="Normal 2 2 10 2 20 4 6" xfId="7651"/>
    <cellStyle name="Normal 2 2 10 2 20 4 7" xfId="7652"/>
    <cellStyle name="Normal 2 2 10 2 20 4 8" xfId="7653"/>
    <cellStyle name="Normal 2 2 10 2 20 4 9" xfId="7654"/>
    <cellStyle name="Normal 2 2 10 2 20 5" xfId="7655"/>
    <cellStyle name="Normal 2 2 10 2 20 5 10" xfId="7656"/>
    <cellStyle name="Normal 2 2 10 2 20 5 2" xfId="7657"/>
    <cellStyle name="Normal 2 2 10 2 20 5 3" xfId="7658"/>
    <cellStyle name="Normal 2 2 10 2 20 5 4" xfId="7659"/>
    <cellStyle name="Normal 2 2 10 2 20 5 5" xfId="7660"/>
    <cellStyle name="Normal 2 2 10 2 20 5 6" xfId="7661"/>
    <cellStyle name="Normal 2 2 10 2 20 5 7" xfId="7662"/>
    <cellStyle name="Normal 2 2 10 2 20 5 8" xfId="7663"/>
    <cellStyle name="Normal 2 2 10 2 20 5 9" xfId="7664"/>
    <cellStyle name="Normal 2 2 10 2 20 6" xfId="7665"/>
    <cellStyle name="Normal 2 2 10 2 20 7" xfId="7666"/>
    <cellStyle name="Normal 2 2 10 2 20 8" xfId="7667"/>
    <cellStyle name="Normal 2 2 10 2 20 9" xfId="7668"/>
    <cellStyle name="Normal 2 2 10 2 21" xfId="7669"/>
    <cellStyle name="Normal 2 2 10 2 21 10" xfId="7670"/>
    <cellStyle name="Normal 2 2 10 2 21 11" xfId="7671"/>
    <cellStyle name="Normal 2 2 10 2 21 12" xfId="7672"/>
    <cellStyle name="Normal 2 2 10 2 21 13" xfId="7673"/>
    <cellStyle name="Normal 2 2 10 2 21 14" xfId="7674"/>
    <cellStyle name="Normal 2 2 10 2 21 2" xfId="7675"/>
    <cellStyle name="Normal 2 2 10 2 21 2 10" xfId="7676"/>
    <cellStyle name="Normal 2 2 10 2 21 2 2" xfId="7677"/>
    <cellStyle name="Normal 2 2 10 2 21 2 3" xfId="7678"/>
    <cellStyle name="Normal 2 2 10 2 21 2 4" xfId="7679"/>
    <cellStyle name="Normal 2 2 10 2 21 2 5" xfId="7680"/>
    <cellStyle name="Normal 2 2 10 2 21 2 6" xfId="7681"/>
    <cellStyle name="Normal 2 2 10 2 21 2 7" xfId="7682"/>
    <cellStyle name="Normal 2 2 10 2 21 2 8" xfId="7683"/>
    <cellStyle name="Normal 2 2 10 2 21 2 9" xfId="7684"/>
    <cellStyle name="Normal 2 2 10 2 21 3" xfId="7685"/>
    <cellStyle name="Normal 2 2 10 2 21 3 10" xfId="7686"/>
    <cellStyle name="Normal 2 2 10 2 21 3 2" xfId="7687"/>
    <cellStyle name="Normal 2 2 10 2 21 3 3" xfId="7688"/>
    <cellStyle name="Normal 2 2 10 2 21 3 4" xfId="7689"/>
    <cellStyle name="Normal 2 2 10 2 21 3 5" xfId="7690"/>
    <cellStyle name="Normal 2 2 10 2 21 3 6" xfId="7691"/>
    <cellStyle name="Normal 2 2 10 2 21 3 7" xfId="7692"/>
    <cellStyle name="Normal 2 2 10 2 21 3 8" xfId="7693"/>
    <cellStyle name="Normal 2 2 10 2 21 3 9" xfId="7694"/>
    <cellStyle name="Normal 2 2 10 2 21 4" xfId="7695"/>
    <cellStyle name="Normal 2 2 10 2 21 4 10" xfId="7696"/>
    <cellStyle name="Normal 2 2 10 2 21 4 2" xfId="7697"/>
    <cellStyle name="Normal 2 2 10 2 21 4 3" xfId="7698"/>
    <cellStyle name="Normal 2 2 10 2 21 4 4" xfId="7699"/>
    <cellStyle name="Normal 2 2 10 2 21 4 5" xfId="7700"/>
    <cellStyle name="Normal 2 2 10 2 21 4 6" xfId="7701"/>
    <cellStyle name="Normal 2 2 10 2 21 4 7" xfId="7702"/>
    <cellStyle name="Normal 2 2 10 2 21 4 8" xfId="7703"/>
    <cellStyle name="Normal 2 2 10 2 21 4 9" xfId="7704"/>
    <cellStyle name="Normal 2 2 10 2 21 5" xfId="7705"/>
    <cellStyle name="Normal 2 2 10 2 21 5 10" xfId="7706"/>
    <cellStyle name="Normal 2 2 10 2 21 5 2" xfId="7707"/>
    <cellStyle name="Normal 2 2 10 2 21 5 3" xfId="7708"/>
    <cellStyle name="Normal 2 2 10 2 21 5 4" xfId="7709"/>
    <cellStyle name="Normal 2 2 10 2 21 5 5" xfId="7710"/>
    <cellStyle name="Normal 2 2 10 2 21 5 6" xfId="7711"/>
    <cellStyle name="Normal 2 2 10 2 21 5 7" xfId="7712"/>
    <cellStyle name="Normal 2 2 10 2 21 5 8" xfId="7713"/>
    <cellStyle name="Normal 2 2 10 2 21 5 9" xfId="7714"/>
    <cellStyle name="Normal 2 2 10 2 21 6" xfId="7715"/>
    <cellStyle name="Normal 2 2 10 2 21 7" xfId="7716"/>
    <cellStyle name="Normal 2 2 10 2 21 8" xfId="7717"/>
    <cellStyle name="Normal 2 2 10 2 21 9" xfId="7718"/>
    <cellStyle name="Normal 2 2 10 2 22" xfId="7719"/>
    <cellStyle name="Normal 2 2 10 2 22 10" xfId="7720"/>
    <cellStyle name="Normal 2 2 10 2 22 11" xfId="7721"/>
    <cellStyle name="Normal 2 2 10 2 22 12" xfId="7722"/>
    <cellStyle name="Normal 2 2 10 2 22 13" xfId="7723"/>
    <cellStyle name="Normal 2 2 10 2 22 14" xfId="7724"/>
    <cellStyle name="Normal 2 2 10 2 22 2" xfId="7725"/>
    <cellStyle name="Normal 2 2 10 2 22 2 10" xfId="7726"/>
    <cellStyle name="Normal 2 2 10 2 22 2 2" xfId="7727"/>
    <cellStyle name="Normal 2 2 10 2 22 2 3" xfId="7728"/>
    <cellStyle name="Normal 2 2 10 2 22 2 4" xfId="7729"/>
    <cellStyle name="Normal 2 2 10 2 22 2 5" xfId="7730"/>
    <cellStyle name="Normal 2 2 10 2 22 2 6" xfId="7731"/>
    <cellStyle name="Normal 2 2 10 2 22 2 7" xfId="7732"/>
    <cellStyle name="Normal 2 2 10 2 22 2 8" xfId="7733"/>
    <cellStyle name="Normal 2 2 10 2 22 2 9" xfId="7734"/>
    <cellStyle name="Normal 2 2 10 2 22 3" xfId="7735"/>
    <cellStyle name="Normal 2 2 10 2 22 3 10" xfId="7736"/>
    <cellStyle name="Normal 2 2 10 2 22 3 2" xfId="7737"/>
    <cellStyle name="Normal 2 2 10 2 22 3 3" xfId="7738"/>
    <cellStyle name="Normal 2 2 10 2 22 3 4" xfId="7739"/>
    <cellStyle name="Normal 2 2 10 2 22 3 5" xfId="7740"/>
    <cellStyle name="Normal 2 2 10 2 22 3 6" xfId="7741"/>
    <cellStyle name="Normal 2 2 10 2 22 3 7" xfId="7742"/>
    <cellStyle name="Normal 2 2 10 2 22 3 8" xfId="7743"/>
    <cellStyle name="Normal 2 2 10 2 22 3 9" xfId="7744"/>
    <cellStyle name="Normal 2 2 10 2 22 4" xfId="7745"/>
    <cellStyle name="Normal 2 2 10 2 22 4 10" xfId="7746"/>
    <cellStyle name="Normal 2 2 10 2 22 4 2" xfId="7747"/>
    <cellStyle name="Normal 2 2 10 2 22 4 3" xfId="7748"/>
    <cellStyle name="Normal 2 2 10 2 22 4 4" xfId="7749"/>
    <cellStyle name="Normal 2 2 10 2 22 4 5" xfId="7750"/>
    <cellStyle name="Normal 2 2 10 2 22 4 6" xfId="7751"/>
    <cellStyle name="Normal 2 2 10 2 22 4 7" xfId="7752"/>
    <cellStyle name="Normal 2 2 10 2 22 4 8" xfId="7753"/>
    <cellStyle name="Normal 2 2 10 2 22 4 9" xfId="7754"/>
    <cellStyle name="Normal 2 2 10 2 22 5" xfId="7755"/>
    <cellStyle name="Normal 2 2 10 2 22 5 10" xfId="7756"/>
    <cellStyle name="Normal 2 2 10 2 22 5 2" xfId="7757"/>
    <cellStyle name="Normal 2 2 10 2 22 5 3" xfId="7758"/>
    <cellStyle name="Normal 2 2 10 2 22 5 4" xfId="7759"/>
    <cellStyle name="Normal 2 2 10 2 22 5 5" xfId="7760"/>
    <cellStyle name="Normal 2 2 10 2 22 5 6" xfId="7761"/>
    <cellStyle name="Normal 2 2 10 2 22 5 7" xfId="7762"/>
    <cellStyle name="Normal 2 2 10 2 22 5 8" xfId="7763"/>
    <cellStyle name="Normal 2 2 10 2 22 5 9" xfId="7764"/>
    <cellStyle name="Normal 2 2 10 2 22 6" xfId="7765"/>
    <cellStyle name="Normal 2 2 10 2 22 7" xfId="7766"/>
    <cellStyle name="Normal 2 2 10 2 22 8" xfId="7767"/>
    <cellStyle name="Normal 2 2 10 2 22 9" xfId="7768"/>
    <cellStyle name="Normal 2 2 10 2 23" xfId="7769"/>
    <cellStyle name="Normal 2 2 10 2 23 10" xfId="7770"/>
    <cellStyle name="Normal 2 2 10 2 23 11" xfId="7771"/>
    <cellStyle name="Normal 2 2 10 2 23 12" xfId="7772"/>
    <cellStyle name="Normal 2 2 10 2 23 13" xfId="7773"/>
    <cellStyle name="Normal 2 2 10 2 23 14" xfId="7774"/>
    <cellStyle name="Normal 2 2 10 2 23 2" xfId="7775"/>
    <cellStyle name="Normal 2 2 10 2 23 2 10" xfId="7776"/>
    <cellStyle name="Normal 2 2 10 2 23 2 2" xfId="7777"/>
    <cellStyle name="Normal 2 2 10 2 23 2 3" xfId="7778"/>
    <cellStyle name="Normal 2 2 10 2 23 2 4" xfId="7779"/>
    <cellStyle name="Normal 2 2 10 2 23 2 5" xfId="7780"/>
    <cellStyle name="Normal 2 2 10 2 23 2 6" xfId="7781"/>
    <cellStyle name="Normal 2 2 10 2 23 2 7" xfId="7782"/>
    <cellStyle name="Normal 2 2 10 2 23 2 8" xfId="7783"/>
    <cellStyle name="Normal 2 2 10 2 23 2 9" xfId="7784"/>
    <cellStyle name="Normal 2 2 10 2 23 3" xfId="7785"/>
    <cellStyle name="Normal 2 2 10 2 23 3 10" xfId="7786"/>
    <cellStyle name="Normal 2 2 10 2 23 3 2" xfId="7787"/>
    <cellStyle name="Normal 2 2 10 2 23 3 3" xfId="7788"/>
    <cellStyle name="Normal 2 2 10 2 23 3 4" xfId="7789"/>
    <cellStyle name="Normal 2 2 10 2 23 3 5" xfId="7790"/>
    <cellStyle name="Normal 2 2 10 2 23 3 6" xfId="7791"/>
    <cellStyle name="Normal 2 2 10 2 23 3 7" xfId="7792"/>
    <cellStyle name="Normal 2 2 10 2 23 3 8" xfId="7793"/>
    <cellStyle name="Normal 2 2 10 2 23 3 9" xfId="7794"/>
    <cellStyle name="Normal 2 2 10 2 23 4" xfId="7795"/>
    <cellStyle name="Normal 2 2 10 2 23 4 10" xfId="7796"/>
    <cellStyle name="Normal 2 2 10 2 23 4 2" xfId="7797"/>
    <cellStyle name="Normal 2 2 10 2 23 4 3" xfId="7798"/>
    <cellStyle name="Normal 2 2 10 2 23 4 4" xfId="7799"/>
    <cellStyle name="Normal 2 2 10 2 23 4 5" xfId="7800"/>
    <cellStyle name="Normal 2 2 10 2 23 4 6" xfId="7801"/>
    <cellStyle name="Normal 2 2 10 2 23 4 7" xfId="7802"/>
    <cellStyle name="Normal 2 2 10 2 23 4 8" xfId="7803"/>
    <cellStyle name="Normal 2 2 10 2 23 4 9" xfId="7804"/>
    <cellStyle name="Normal 2 2 10 2 23 5" xfId="7805"/>
    <cellStyle name="Normal 2 2 10 2 23 5 10" xfId="7806"/>
    <cellStyle name="Normal 2 2 10 2 23 5 2" xfId="7807"/>
    <cellStyle name="Normal 2 2 10 2 23 5 3" xfId="7808"/>
    <cellStyle name="Normal 2 2 10 2 23 5 4" xfId="7809"/>
    <cellStyle name="Normal 2 2 10 2 23 5 5" xfId="7810"/>
    <cellStyle name="Normal 2 2 10 2 23 5 6" xfId="7811"/>
    <cellStyle name="Normal 2 2 10 2 23 5 7" xfId="7812"/>
    <cellStyle name="Normal 2 2 10 2 23 5 8" xfId="7813"/>
    <cellStyle name="Normal 2 2 10 2 23 5 9" xfId="7814"/>
    <cellStyle name="Normal 2 2 10 2 23 6" xfId="7815"/>
    <cellStyle name="Normal 2 2 10 2 23 7" xfId="7816"/>
    <cellStyle name="Normal 2 2 10 2 23 8" xfId="7817"/>
    <cellStyle name="Normal 2 2 10 2 23 9" xfId="7818"/>
    <cellStyle name="Normal 2 2 10 2 24" xfId="7819"/>
    <cellStyle name="Normal 2 2 10 2 24 10" xfId="7820"/>
    <cellStyle name="Normal 2 2 10 2 24 11" xfId="7821"/>
    <cellStyle name="Normal 2 2 10 2 24 12" xfId="7822"/>
    <cellStyle name="Normal 2 2 10 2 24 13" xfId="7823"/>
    <cellStyle name="Normal 2 2 10 2 24 14" xfId="7824"/>
    <cellStyle name="Normal 2 2 10 2 24 2" xfId="7825"/>
    <cellStyle name="Normal 2 2 10 2 24 2 10" xfId="7826"/>
    <cellStyle name="Normal 2 2 10 2 24 2 2" xfId="7827"/>
    <cellStyle name="Normal 2 2 10 2 24 2 3" xfId="7828"/>
    <cellStyle name="Normal 2 2 10 2 24 2 4" xfId="7829"/>
    <cellStyle name="Normal 2 2 10 2 24 2 5" xfId="7830"/>
    <cellStyle name="Normal 2 2 10 2 24 2 6" xfId="7831"/>
    <cellStyle name="Normal 2 2 10 2 24 2 7" xfId="7832"/>
    <cellStyle name="Normal 2 2 10 2 24 2 8" xfId="7833"/>
    <cellStyle name="Normal 2 2 10 2 24 2 9" xfId="7834"/>
    <cellStyle name="Normal 2 2 10 2 24 3" xfId="7835"/>
    <cellStyle name="Normal 2 2 10 2 24 3 10" xfId="7836"/>
    <cellStyle name="Normal 2 2 10 2 24 3 2" xfId="7837"/>
    <cellStyle name="Normal 2 2 10 2 24 3 3" xfId="7838"/>
    <cellStyle name="Normal 2 2 10 2 24 3 4" xfId="7839"/>
    <cellStyle name="Normal 2 2 10 2 24 3 5" xfId="7840"/>
    <cellStyle name="Normal 2 2 10 2 24 3 6" xfId="7841"/>
    <cellStyle name="Normal 2 2 10 2 24 3 7" xfId="7842"/>
    <cellStyle name="Normal 2 2 10 2 24 3 8" xfId="7843"/>
    <cellStyle name="Normal 2 2 10 2 24 3 9" xfId="7844"/>
    <cellStyle name="Normal 2 2 10 2 24 4" xfId="7845"/>
    <cellStyle name="Normal 2 2 10 2 24 4 10" xfId="7846"/>
    <cellStyle name="Normal 2 2 10 2 24 4 2" xfId="7847"/>
    <cellStyle name="Normal 2 2 10 2 24 4 3" xfId="7848"/>
    <cellStyle name="Normal 2 2 10 2 24 4 4" xfId="7849"/>
    <cellStyle name="Normal 2 2 10 2 24 4 5" xfId="7850"/>
    <cellStyle name="Normal 2 2 10 2 24 4 6" xfId="7851"/>
    <cellStyle name="Normal 2 2 10 2 24 4 7" xfId="7852"/>
    <cellStyle name="Normal 2 2 10 2 24 4 8" xfId="7853"/>
    <cellStyle name="Normal 2 2 10 2 24 4 9" xfId="7854"/>
    <cellStyle name="Normal 2 2 10 2 24 5" xfId="7855"/>
    <cellStyle name="Normal 2 2 10 2 24 5 10" xfId="7856"/>
    <cellStyle name="Normal 2 2 10 2 24 5 2" xfId="7857"/>
    <cellStyle name="Normal 2 2 10 2 24 5 3" xfId="7858"/>
    <cellStyle name="Normal 2 2 10 2 24 5 4" xfId="7859"/>
    <cellStyle name="Normal 2 2 10 2 24 5 5" xfId="7860"/>
    <cellStyle name="Normal 2 2 10 2 24 5 6" xfId="7861"/>
    <cellStyle name="Normal 2 2 10 2 24 5 7" xfId="7862"/>
    <cellStyle name="Normal 2 2 10 2 24 5 8" xfId="7863"/>
    <cellStyle name="Normal 2 2 10 2 24 5 9" xfId="7864"/>
    <cellStyle name="Normal 2 2 10 2 24 6" xfId="7865"/>
    <cellStyle name="Normal 2 2 10 2 24 7" xfId="7866"/>
    <cellStyle name="Normal 2 2 10 2 24 8" xfId="7867"/>
    <cellStyle name="Normal 2 2 10 2 24 9" xfId="7868"/>
    <cellStyle name="Normal 2 2 10 2 25" xfId="7869"/>
    <cellStyle name="Normal 2 2 10 2 25 10" xfId="7870"/>
    <cellStyle name="Normal 2 2 10 2 25 11" xfId="7871"/>
    <cellStyle name="Normal 2 2 10 2 25 12" xfId="7872"/>
    <cellStyle name="Normal 2 2 10 2 25 13" xfId="7873"/>
    <cellStyle name="Normal 2 2 10 2 25 14" xfId="7874"/>
    <cellStyle name="Normal 2 2 10 2 25 2" xfId="7875"/>
    <cellStyle name="Normal 2 2 10 2 25 2 10" xfId="7876"/>
    <cellStyle name="Normal 2 2 10 2 25 2 2" xfId="7877"/>
    <cellStyle name="Normal 2 2 10 2 25 2 3" xfId="7878"/>
    <cellStyle name="Normal 2 2 10 2 25 2 4" xfId="7879"/>
    <cellStyle name="Normal 2 2 10 2 25 2 5" xfId="7880"/>
    <cellStyle name="Normal 2 2 10 2 25 2 6" xfId="7881"/>
    <cellStyle name="Normal 2 2 10 2 25 2 7" xfId="7882"/>
    <cellStyle name="Normal 2 2 10 2 25 2 8" xfId="7883"/>
    <cellStyle name="Normal 2 2 10 2 25 2 9" xfId="7884"/>
    <cellStyle name="Normal 2 2 10 2 25 3" xfId="7885"/>
    <cellStyle name="Normal 2 2 10 2 25 3 10" xfId="7886"/>
    <cellStyle name="Normal 2 2 10 2 25 3 2" xfId="7887"/>
    <cellStyle name="Normal 2 2 10 2 25 3 3" xfId="7888"/>
    <cellStyle name="Normal 2 2 10 2 25 3 4" xfId="7889"/>
    <cellStyle name="Normal 2 2 10 2 25 3 5" xfId="7890"/>
    <cellStyle name="Normal 2 2 10 2 25 3 6" xfId="7891"/>
    <cellStyle name="Normal 2 2 10 2 25 3 7" xfId="7892"/>
    <cellStyle name="Normal 2 2 10 2 25 3 8" xfId="7893"/>
    <cellStyle name="Normal 2 2 10 2 25 3 9" xfId="7894"/>
    <cellStyle name="Normal 2 2 10 2 25 4" xfId="7895"/>
    <cellStyle name="Normal 2 2 10 2 25 4 10" xfId="7896"/>
    <cellStyle name="Normal 2 2 10 2 25 4 2" xfId="7897"/>
    <cellStyle name="Normal 2 2 10 2 25 4 3" xfId="7898"/>
    <cellStyle name="Normal 2 2 10 2 25 4 4" xfId="7899"/>
    <cellStyle name="Normal 2 2 10 2 25 4 5" xfId="7900"/>
    <cellStyle name="Normal 2 2 10 2 25 4 6" xfId="7901"/>
    <cellStyle name="Normal 2 2 10 2 25 4 7" xfId="7902"/>
    <cellStyle name="Normal 2 2 10 2 25 4 8" xfId="7903"/>
    <cellStyle name="Normal 2 2 10 2 25 4 9" xfId="7904"/>
    <cellStyle name="Normal 2 2 10 2 25 5" xfId="7905"/>
    <cellStyle name="Normal 2 2 10 2 25 5 10" xfId="7906"/>
    <cellStyle name="Normal 2 2 10 2 25 5 2" xfId="7907"/>
    <cellStyle name="Normal 2 2 10 2 25 5 3" xfId="7908"/>
    <cellStyle name="Normal 2 2 10 2 25 5 4" xfId="7909"/>
    <cellStyle name="Normal 2 2 10 2 25 5 5" xfId="7910"/>
    <cellStyle name="Normal 2 2 10 2 25 5 6" xfId="7911"/>
    <cellStyle name="Normal 2 2 10 2 25 5 7" xfId="7912"/>
    <cellStyle name="Normal 2 2 10 2 25 5 8" xfId="7913"/>
    <cellStyle name="Normal 2 2 10 2 25 5 9" xfId="7914"/>
    <cellStyle name="Normal 2 2 10 2 25 6" xfId="7915"/>
    <cellStyle name="Normal 2 2 10 2 25 7" xfId="7916"/>
    <cellStyle name="Normal 2 2 10 2 25 8" xfId="7917"/>
    <cellStyle name="Normal 2 2 10 2 25 9" xfId="7918"/>
    <cellStyle name="Normal 2 2 10 2 26" xfId="7919"/>
    <cellStyle name="Normal 2 2 10 2 26 10" xfId="7920"/>
    <cellStyle name="Normal 2 2 10 2 26 11" xfId="7921"/>
    <cellStyle name="Normal 2 2 10 2 26 12" xfId="7922"/>
    <cellStyle name="Normal 2 2 10 2 26 13" xfId="7923"/>
    <cellStyle name="Normal 2 2 10 2 26 14" xfId="7924"/>
    <cellStyle name="Normal 2 2 10 2 26 2" xfId="7925"/>
    <cellStyle name="Normal 2 2 10 2 26 2 10" xfId="7926"/>
    <cellStyle name="Normal 2 2 10 2 26 2 2" xfId="7927"/>
    <cellStyle name="Normal 2 2 10 2 26 2 3" xfId="7928"/>
    <cellStyle name="Normal 2 2 10 2 26 2 4" xfId="7929"/>
    <cellStyle name="Normal 2 2 10 2 26 2 5" xfId="7930"/>
    <cellStyle name="Normal 2 2 10 2 26 2 6" xfId="7931"/>
    <cellStyle name="Normal 2 2 10 2 26 2 7" xfId="7932"/>
    <cellStyle name="Normal 2 2 10 2 26 2 8" xfId="7933"/>
    <cellStyle name="Normal 2 2 10 2 26 2 9" xfId="7934"/>
    <cellStyle name="Normal 2 2 10 2 26 3" xfId="7935"/>
    <cellStyle name="Normal 2 2 10 2 26 3 10" xfId="7936"/>
    <cellStyle name="Normal 2 2 10 2 26 3 2" xfId="7937"/>
    <cellStyle name="Normal 2 2 10 2 26 3 3" xfId="7938"/>
    <cellStyle name="Normal 2 2 10 2 26 3 4" xfId="7939"/>
    <cellStyle name="Normal 2 2 10 2 26 3 5" xfId="7940"/>
    <cellStyle name="Normal 2 2 10 2 26 3 6" xfId="7941"/>
    <cellStyle name="Normal 2 2 10 2 26 3 7" xfId="7942"/>
    <cellStyle name="Normal 2 2 10 2 26 3 8" xfId="7943"/>
    <cellStyle name="Normal 2 2 10 2 26 3 9" xfId="7944"/>
    <cellStyle name="Normal 2 2 10 2 26 4" xfId="7945"/>
    <cellStyle name="Normal 2 2 10 2 26 4 10" xfId="7946"/>
    <cellStyle name="Normal 2 2 10 2 26 4 2" xfId="7947"/>
    <cellStyle name="Normal 2 2 10 2 26 4 3" xfId="7948"/>
    <cellStyle name="Normal 2 2 10 2 26 4 4" xfId="7949"/>
    <cellStyle name="Normal 2 2 10 2 26 4 5" xfId="7950"/>
    <cellStyle name="Normal 2 2 10 2 26 4 6" xfId="7951"/>
    <cellStyle name="Normal 2 2 10 2 26 4 7" xfId="7952"/>
    <cellStyle name="Normal 2 2 10 2 26 4 8" xfId="7953"/>
    <cellStyle name="Normal 2 2 10 2 26 4 9" xfId="7954"/>
    <cellStyle name="Normal 2 2 10 2 26 5" xfId="7955"/>
    <cellStyle name="Normal 2 2 10 2 26 5 10" xfId="7956"/>
    <cellStyle name="Normal 2 2 10 2 26 5 2" xfId="7957"/>
    <cellStyle name="Normal 2 2 10 2 26 5 3" xfId="7958"/>
    <cellStyle name="Normal 2 2 10 2 26 5 4" xfId="7959"/>
    <cellStyle name="Normal 2 2 10 2 26 5 5" xfId="7960"/>
    <cellStyle name="Normal 2 2 10 2 26 5 6" xfId="7961"/>
    <cellStyle name="Normal 2 2 10 2 26 5 7" xfId="7962"/>
    <cellStyle name="Normal 2 2 10 2 26 5 8" xfId="7963"/>
    <cellStyle name="Normal 2 2 10 2 26 5 9" xfId="7964"/>
    <cellStyle name="Normal 2 2 10 2 26 6" xfId="7965"/>
    <cellStyle name="Normal 2 2 10 2 26 7" xfId="7966"/>
    <cellStyle name="Normal 2 2 10 2 26 8" xfId="7967"/>
    <cellStyle name="Normal 2 2 10 2 26 9" xfId="7968"/>
    <cellStyle name="Normal 2 2 10 2 27" xfId="7969"/>
    <cellStyle name="Normal 2 2 10 2 27 10" xfId="7970"/>
    <cellStyle name="Normal 2 2 10 2 27 11" xfId="7971"/>
    <cellStyle name="Normal 2 2 10 2 27 12" xfId="7972"/>
    <cellStyle name="Normal 2 2 10 2 27 13" xfId="7973"/>
    <cellStyle name="Normal 2 2 10 2 27 14" xfId="7974"/>
    <cellStyle name="Normal 2 2 10 2 27 2" xfId="7975"/>
    <cellStyle name="Normal 2 2 10 2 27 2 10" xfId="7976"/>
    <cellStyle name="Normal 2 2 10 2 27 2 2" xfId="7977"/>
    <cellStyle name="Normal 2 2 10 2 27 2 3" xfId="7978"/>
    <cellStyle name="Normal 2 2 10 2 27 2 4" xfId="7979"/>
    <cellStyle name="Normal 2 2 10 2 27 2 5" xfId="7980"/>
    <cellStyle name="Normal 2 2 10 2 27 2 6" xfId="7981"/>
    <cellStyle name="Normal 2 2 10 2 27 2 7" xfId="7982"/>
    <cellStyle name="Normal 2 2 10 2 27 2 8" xfId="7983"/>
    <cellStyle name="Normal 2 2 10 2 27 2 9" xfId="7984"/>
    <cellStyle name="Normal 2 2 10 2 27 3" xfId="7985"/>
    <cellStyle name="Normal 2 2 10 2 27 3 10" xfId="7986"/>
    <cellStyle name="Normal 2 2 10 2 27 3 2" xfId="7987"/>
    <cellStyle name="Normal 2 2 10 2 27 3 3" xfId="7988"/>
    <cellStyle name="Normal 2 2 10 2 27 3 4" xfId="7989"/>
    <cellStyle name="Normal 2 2 10 2 27 3 5" xfId="7990"/>
    <cellStyle name="Normal 2 2 10 2 27 3 6" xfId="7991"/>
    <cellStyle name="Normal 2 2 10 2 27 3 7" xfId="7992"/>
    <cellStyle name="Normal 2 2 10 2 27 3 8" xfId="7993"/>
    <cellStyle name="Normal 2 2 10 2 27 3 9" xfId="7994"/>
    <cellStyle name="Normal 2 2 10 2 27 4" xfId="7995"/>
    <cellStyle name="Normal 2 2 10 2 27 4 10" xfId="7996"/>
    <cellStyle name="Normal 2 2 10 2 27 4 2" xfId="7997"/>
    <cellStyle name="Normal 2 2 10 2 27 4 3" xfId="7998"/>
    <cellStyle name="Normal 2 2 10 2 27 4 4" xfId="7999"/>
    <cellStyle name="Normal 2 2 10 2 27 4 5" xfId="8000"/>
    <cellStyle name="Normal 2 2 10 2 27 4 6" xfId="8001"/>
    <cellStyle name="Normal 2 2 10 2 27 4 7" xfId="8002"/>
    <cellStyle name="Normal 2 2 10 2 27 4 8" xfId="8003"/>
    <cellStyle name="Normal 2 2 10 2 27 4 9" xfId="8004"/>
    <cellStyle name="Normal 2 2 10 2 27 5" xfId="8005"/>
    <cellStyle name="Normal 2 2 10 2 27 5 10" xfId="8006"/>
    <cellStyle name="Normal 2 2 10 2 27 5 2" xfId="8007"/>
    <cellStyle name="Normal 2 2 10 2 27 5 3" xfId="8008"/>
    <cellStyle name="Normal 2 2 10 2 27 5 4" xfId="8009"/>
    <cellStyle name="Normal 2 2 10 2 27 5 5" xfId="8010"/>
    <cellStyle name="Normal 2 2 10 2 27 5 6" xfId="8011"/>
    <cellStyle name="Normal 2 2 10 2 27 5 7" xfId="8012"/>
    <cellStyle name="Normal 2 2 10 2 27 5 8" xfId="8013"/>
    <cellStyle name="Normal 2 2 10 2 27 5 9" xfId="8014"/>
    <cellStyle name="Normal 2 2 10 2 27 6" xfId="8015"/>
    <cellStyle name="Normal 2 2 10 2 27 7" xfId="8016"/>
    <cellStyle name="Normal 2 2 10 2 27 8" xfId="8017"/>
    <cellStyle name="Normal 2 2 10 2 27 9" xfId="8018"/>
    <cellStyle name="Normal 2 2 10 2 28" xfId="8019"/>
    <cellStyle name="Normal 2 2 10 2 28 10" xfId="8020"/>
    <cellStyle name="Normal 2 2 10 2 28 11" xfId="8021"/>
    <cellStyle name="Normal 2 2 10 2 28 12" xfId="8022"/>
    <cellStyle name="Normal 2 2 10 2 28 13" xfId="8023"/>
    <cellStyle name="Normal 2 2 10 2 28 14" xfId="8024"/>
    <cellStyle name="Normal 2 2 10 2 28 2" xfId="8025"/>
    <cellStyle name="Normal 2 2 10 2 28 2 10" xfId="8026"/>
    <cellStyle name="Normal 2 2 10 2 28 2 2" xfId="8027"/>
    <cellStyle name="Normal 2 2 10 2 28 2 3" xfId="8028"/>
    <cellStyle name="Normal 2 2 10 2 28 2 4" xfId="8029"/>
    <cellStyle name="Normal 2 2 10 2 28 2 5" xfId="8030"/>
    <cellStyle name="Normal 2 2 10 2 28 2 6" xfId="8031"/>
    <cellStyle name="Normal 2 2 10 2 28 2 7" xfId="8032"/>
    <cellStyle name="Normal 2 2 10 2 28 2 8" xfId="8033"/>
    <cellStyle name="Normal 2 2 10 2 28 2 9" xfId="8034"/>
    <cellStyle name="Normal 2 2 10 2 28 3" xfId="8035"/>
    <cellStyle name="Normal 2 2 10 2 28 3 10" xfId="8036"/>
    <cellStyle name="Normal 2 2 10 2 28 3 2" xfId="8037"/>
    <cellStyle name="Normal 2 2 10 2 28 3 3" xfId="8038"/>
    <cellStyle name="Normal 2 2 10 2 28 3 4" xfId="8039"/>
    <cellStyle name="Normal 2 2 10 2 28 3 5" xfId="8040"/>
    <cellStyle name="Normal 2 2 10 2 28 3 6" xfId="8041"/>
    <cellStyle name="Normal 2 2 10 2 28 3 7" xfId="8042"/>
    <cellStyle name="Normal 2 2 10 2 28 3 8" xfId="8043"/>
    <cellStyle name="Normal 2 2 10 2 28 3 9" xfId="8044"/>
    <cellStyle name="Normal 2 2 10 2 28 4" xfId="8045"/>
    <cellStyle name="Normal 2 2 10 2 28 4 10" xfId="8046"/>
    <cellStyle name="Normal 2 2 10 2 28 4 2" xfId="8047"/>
    <cellStyle name="Normal 2 2 10 2 28 4 3" xfId="8048"/>
    <cellStyle name="Normal 2 2 10 2 28 4 4" xfId="8049"/>
    <cellStyle name="Normal 2 2 10 2 28 4 5" xfId="8050"/>
    <cellStyle name="Normal 2 2 10 2 28 4 6" xfId="8051"/>
    <cellStyle name="Normal 2 2 10 2 28 4 7" xfId="8052"/>
    <cellStyle name="Normal 2 2 10 2 28 4 8" xfId="8053"/>
    <cellStyle name="Normal 2 2 10 2 28 4 9" xfId="8054"/>
    <cellStyle name="Normal 2 2 10 2 28 5" xfId="8055"/>
    <cellStyle name="Normal 2 2 10 2 28 5 10" xfId="8056"/>
    <cellStyle name="Normal 2 2 10 2 28 5 2" xfId="8057"/>
    <cellStyle name="Normal 2 2 10 2 28 5 3" xfId="8058"/>
    <cellStyle name="Normal 2 2 10 2 28 5 4" xfId="8059"/>
    <cellStyle name="Normal 2 2 10 2 28 5 5" xfId="8060"/>
    <cellStyle name="Normal 2 2 10 2 28 5 6" xfId="8061"/>
    <cellStyle name="Normal 2 2 10 2 28 5 7" xfId="8062"/>
    <cellStyle name="Normal 2 2 10 2 28 5 8" xfId="8063"/>
    <cellStyle name="Normal 2 2 10 2 28 5 9" xfId="8064"/>
    <cellStyle name="Normal 2 2 10 2 28 6" xfId="8065"/>
    <cellStyle name="Normal 2 2 10 2 28 7" xfId="8066"/>
    <cellStyle name="Normal 2 2 10 2 28 8" xfId="8067"/>
    <cellStyle name="Normal 2 2 10 2 28 9" xfId="8068"/>
    <cellStyle name="Normal 2 2 10 2 29" xfId="8069"/>
    <cellStyle name="Normal 2 2 10 2 29 10" xfId="8070"/>
    <cellStyle name="Normal 2 2 10 2 29 11" xfId="8071"/>
    <cellStyle name="Normal 2 2 10 2 29 12" xfId="8072"/>
    <cellStyle name="Normal 2 2 10 2 29 13" xfId="8073"/>
    <cellStyle name="Normal 2 2 10 2 29 14" xfId="8074"/>
    <cellStyle name="Normal 2 2 10 2 29 2" xfId="8075"/>
    <cellStyle name="Normal 2 2 10 2 29 2 10" xfId="8076"/>
    <cellStyle name="Normal 2 2 10 2 29 2 2" xfId="8077"/>
    <cellStyle name="Normal 2 2 10 2 29 2 3" xfId="8078"/>
    <cellStyle name="Normal 2 2 10 2 29 2 4" xfId="8079"/>
    <cellStyle name="Normal 2 2 10 2 29 2 5" xfId="8080"/>
    <cellStyle name="Normal 2 2 10 2 29 2 6" xfId="8081"/>
    <cellStyle name="Normal 2 2 10 2 29 2 7" xfId="8082"/>
    <cellStyle name="Normal 2 2 10 2 29 2 8" xfId="8083"/>
    <cellStyle name="Normal 2 2 10 2 29 2 9" xfId="8084"/>
    <cellStyle name="Normal 2 2 10 2 29 3" xfId="8085"/>
    <cellStyle name="Normal 2 2 10 2 29 3 10" xfId="8086"/>
    <cellStyle name="Normal 2 2 10 2 29 3 2" xfId="8087"/>
    <cellStyle name="Normal 2 2 10 2 29 3 3" xfId="8088"/>
    <cellStyle name="Normal 2 2 10 2 29 3 4" xfId="8089"/>
    <cellStyle name="Normal 2 2 10 2 29 3 5" xfId="8090"/>
    <cellStyle name="Normal 2 2 10 2 29 3 6" xfId="8091"/>
    <cellStyle name="Normal 2 2 10 2 29 3 7" xfId="8092"/>
    <cellStyle name="Normal 2 2 10 2 29 3 8" xfId="8093"/>
    <cellStyle name="Normal 2 2 10 2 29 3 9" xfId="8094"/>
    <cellStyle name="Normal 2 2 10 2 29 4" xfId="8095"/>
    <cellStyle name="Normal 2 2 10 2 29 4 10" xfId="8096"/>
    <cellStyle name="Normal 2 2 10 2 29 4 2" xfId="8097"/>
    <cellStyle name="Normal 2 2 10 2 29 4 3" xfId="8098"/>
    <cellStyle name="Normal 2 2 10 2 29 4 4" xfId="8099"/>
    <cellStyle name="Normal 2 2 10 2 29 4 5" xfId="8100"/>
    <cellStyle name="Normal 2 2 10 2 29 4 6" xfId="8101"/>
    <cellStyle name="Normal 2 2 10 2 29 4 7" xfId="8102"/>
    <cellStyle name="Normal 2 2 10 2 29 4 8" xfId="8103"/>
    <cellStyle name="Normal 2 2 10 2 29 4 9" xfId="8104"/>
    <cellStyle name="Normal 2 2 10 2 29 5" xfId="8105"/>
    <cellStyle name="Normal 2 2 10 2 29 5 10" xfId="8106"/>
    <cellStyle name="Normal 2 2 10 2 29 5 2" xfId="8107"/>
    <cellStyle name="Normal 2 2 10 2 29 5 3" xfId="8108"/>
    <cellStyle name="Normal 2 2 10 2 29 5 4" xfId="8109"/>
    <cellStyle name="Normal 2 2 10 2 29 5 5" xfId="8110"/>
    <cellStyle name="Normal 2 2 10 2 29 5 6" xfId="8111"/>
    <cellStyle name="Normal 2 2 10 2 29 5 7" xfId="8112"/>
    <cellStyle name="Normal 2 2 10 2 29 5 8" xfId="8113"/>
    <cellStyle name="Normal 2 2 10 2 29 5 9" xfId="8114"/>
    <cellStyle name="Normal 2 2 10 2 29 6" xfId="8115"/>
    <cellStyle name="Normal 2 2 10 2 29 7" xfId="8116"/>
    <cellStyle name="Normal 2 2 10 2 29 8" xfId="8117"/>
    <cellStyle name="Normal 2 2 10 2 29 9" xfId="8118"/>
    <cellStyle name="Normal 2 2 10 2 3" xfId="8119"/>
    <cellStyle name="Normal 2 2 10 2 3 10" xfId="8120"/>
    <cellStyle name="Normal 2 2 10 2 3 11" xfId="8121"/>
    <cellStyle name="Normal 2 2 10 2 3 12" xfId="8122"/>
    <cellStyle name="Normal 2 2 10 2 3 13" xfId="8123"/>
    <cellStyle name="Normal 2 2 10 2 3 14" xfId="8124"/>
    <cellStyle name="Normal 2 2 10 2 3 2" xfId="8125"/>
    <cellStyle name="Normal 2 2 10 2 3 2 10" xfId="8126"/>
    <cellStyle name="Normal 2 2 10 2 3 2 2" xfId="8127"/>
    <cellStyle name="Normal 2 2 10 2 3 2 3" xfId="8128"/>
    <cellStyle name="Normal 2 2 10 2 3 2 4" xfId="8129"/>
    <cellStyle name="Normal 2 2 10 2 3 2 5" xfId="8130"/>
    <cellStyle name="Normal 2 2 10 2 3 2 6" xfId="8131"/>
    <cellStyle name="Normal 2 2 10 2 3 2 7" xfId="8132"/>
    <cellStyle name="Normal 2 2 10 2 3 2 8" xfId="8133"/>
    <cellStyle name="Normal 2 2 10 2 3 2 9" xfId="8134"/>
    <cellStyle name="Normal 2 2 10 2 3 3" xfId="8135"/>
    <cellStyle name="Normal 2 2 10 2 3 3 10" xfId="8136"/>
    <cellStyle name="Normal 2 2 10 2 3 3 2" xfId="8137"/>
    <cellStyle name="Normal 2 2 10 2 3 3 3" xfId="8138"/>
    <cellStyle name="Normal 2 2 10 2 3 3 4" xfId="8139"/>
    <cellStyle name="Normal 2 2 10 2 3 3 5" xfId="8140"/>
    <cellStyle name="Normal 2 2 10 2 3 3 6" xfId="8141"/>
    <cellStyle name="Normal 2 2 10 2 3 3 7" xfId="8142"/>
    <cellStyle name="Normal 2 2 10 2 3 3 8" xfId="8143"/>
    <cellStyle name="Normal 2 2 10 2 3 3 9" xfId="8144"/>
    <cellStyle name="Normal 2 2 10 2 3 4" xfId="8145"/>
    <cellStyle name="Normal 2 2 10 2 3 4 10" xfId="8146"/>
    <cellStyle name="Normal 2 2 10 2 3 4 2" xfId="8147"/>
    <cellStyle name="Normal 2 2 10 2 3 4 3" xfId="8148"/>
    <cellStyle name="Normal 2 2 10 2 3 4 4" xfId="8149"/>
    <cellStyle name="Normal 2 2 10 2 3 4 5" xfId="8150"/>
    <cellStyle name="Normal 2 2 10 2 3 4 6" xfId="8151"/>
    <cellStyle name="Normal 2 2 10 2 3 4 7" xfId="8152"/>
    <cellStyle name="Normal 2 2 10 2 3 4 8" xfId="8153"/>
    <cellStyle name="Normal 2 2 10 2 3 4 9" xfId="8154"/>
    <cellStyle name="Normal 2 2 10 2 3 5" xfId="8155"/>
    <cellStyle name="Normal 2 2 10 2 3 5 10" xfId="8156"/>
    <cellStyle name="Normal 2 2 10 2 3 5 2" xfId="8157"/>
    <cellStyle name="Normal 2 2 10 2 3 5 3" xfId="8158"/>
    <cellStyle name="Normal 2 2 10 2 3 5 4" xfId="8159"/>
    <cellStyle name="Normal 2 2 10 2 3 5 5" xfId="8160"/>
    <cellStyle name="Normal 2 2 10 2 3 5 6" xfId="8161"/>
    <cellStyle name="Normal 2 2 10 2 3 5 7" xfId="8162"/>
    <cellStyle name="Normal 2 2 10 2 3 5 8" xfId="8163"/>
    <cellStyle name="Normal 2 2 10 2 3 5 9" xfId="8164"/>
    <cellStyle name="Normal 2 2 10 2 3 6" xfId="8165"/>
    <cellStyle name="Normal 2 2 10 2 3 7" xfId="8166"/>
    <cellStyle name="Normal 2 2 10 2 3 8" xfId="8167"/>
    <cellStyle name="Normal 2 2 10 2 3 9" xfId="8168"/>
    <cellStyle name="Normal 2 2 10 2 30" xfId="8169"/>
    <cellStyle name="Normal 2 2 10 2 30 10" xfId="8170"/>
    <cellStyle name="Normal 2 2 10 2 30 11" xfId="8171"/>
    <cellStyle name="Normal 2 2 10 2 30 12" xfId="8172"/>
    <cellStyle name="Normal 2 2 10 2 30 13" xfId="8173"/>
    <cellStyle name="Normal 2 2 10 2 30 14" xfId="8174"/>
    <cellStyle name="Normal 2 2 10 2 30 2" xfId="8175"/>
    <cellStyle name="Normal 2 2 10 2 30 2 10" xfId="8176"/>
    <cellStyle name="Normal 2 2 10 2 30 2 2" xfId="8177"/>
    <cellStyle name="Normal 2 2 10 2 30 2 3" xfId="8178"/>
    <cellStyle name="Normal 2 2 10 2 30 2 4" xfId="8179"/>
    <cellStyle name="Normal 2 2 10 2 30 2 5" xfId="8180"/>
    <cellStyle name="Normal 2 2 10 2 30 2 6" xfId="8181"/>
    <cellStyle name="Normal 2 2 10 2 30 2 7" xfId="8182"/>
    <cellStyle name="Normal 2 2 10 2 30 2 8" xfId="8183"/>
    <cellStyle name="Normal 2 2 10 2 30 2 9" xfId="8184"/>
    <cellStyle name="Normal 2 2 10 2 30 3" xfId="8185"/>
    <cellStyle name="Normal 2 2 10 2 30 3 10" xfId="8186"/>
    <cellStyle name="Normal 2 2 10 2 30 3 2" xfId="8187"/>
    <cellStyle name="Normal 2 2 10 2 30 3 3" xfId="8188"/>
    <cellStyle name="Normal 2 2 10 2 30 3 4" xfId="8189"/>
    <cellStyle name="Normal 2 2 10 2 30 3 5" xfId="8190"/>
    <cellStyle name="Normal 2 2 10 2 30 3 6" xfId="8191"/>
    <cellStyle name="Normal 2 2 10 2 30 3 7" xfId="8192"/>
    <cellStyle name="Normal 2 2 10 2 30 3 8" xfId="8193"/>
    <cellStyle name="Normal 2 2 10 2 30 3 9" xfId="8194"/>
    <cellStyle name="Normal 2 2 10 2 30 4" xfId="8195"/>
    <cellStyle name="Normal 2 2 10 2 30 4 10" xfId="8196"/>
    <cellStyle name="Normal 2 2 10 2 30 4 2" xfId="8197"/>
    <cellStyle name="Normal 2 2 10 2 30 4 3" xfId="8198"/>
    <cellStyle name="Normal 2 2 10 2 30 4 4" xfId="8199"/>
    <cellStyle name="Normal 2 2 10 2 30 4 5" xfId="8200"/>
    <cellStyle name="Normal 2 2 10 2 30 4 6" xfId="8201"/>
    <cellStyle name="Normal 2 2 10 2 30 4 7" xfId="8202"/>
    <cellStyle name="Normal 2 2 10 2 30 4 8" xfId="8203"/>
    <cellStyle name="Normal 2 2 10 2 30 4 9" xfId="8204"/>
    <cellStyle name="Normal 2 2 10 2 30 5" xfId="8205"/>
    <cellStyle name="Normal 2 2 10 2 30 5 10" xfId="8206"/>
    <cellStyle name="Normal 2 2 10 2 30 5 2" xfId="8207"/>
    <cellStyle name="Normal 2 2 10 2 30 5 3" xfId="8208"/>
    <cellStyle name="Normal 2 2 10 2 30 5 4" xfId="8209"/>
    <cellStyle name="Normal 2 2 10 2 30 5 5" xfId="8210"/>
    <cellStyle name="Normal 2 2 10 2 30 5 6" xfId="8211"/>
    <cellStyle name="Normal 2 2 10 2 30 5 7" xfId="8212"/>
    <cellStyle name="Normal 2 2 10 2 30 5 8" xfId="8213"/>
    <cellStyle name="Normal 2 2 10 2 30 5 9" xfId="8214"/>
    <cellStyle name="Normal 2 2 10 2 30 6" xfId="8215"/>
    <cellStyle name="Normal 2 2 10 2 30 7" xfId="8216"/>
    <cellStyle name="Normal 2 2 10 2 30 8" xfId="8217"/>
    <cellStyle name="Normal 2 2 10 2 30 9" xfId="8218"/>
    <cellStyle name="Normal 2 2 10 2 31" xfId="8219"/>
    <cellStyle name="Normal 2 2 10 2 31 10" xfId="8220"/>
    <cellStyle name="Normal 2 2 10 2 31 11" xfId="8221"/>
    <cellStyle name="Normal 2 2 10 2 31 12" xfId="8222"/>
    <cellStyle name="Normal 2 2 10 2 31 13" xfId="8223"/>
    <cellStyle name="Normal 2 2 10 2 31 14" xfId="8224"/>
    <cellStyle name="Normal 2 2 10 2 31 2" xfId="8225"/>
    <cellStyle name="Normal 2 2 10 2 31 2 10" xfId="8226"/>
    <cellStyle name="Normal 2 2 10 2 31 2 2" xfId="8227"/>
    <cellStyle name="Normal 2 2 10 2 31 2 3" xfId="8228"/>
    <cellStyle name="Normal 2 2 10 2 31 2 4" xfId="8229"/>
    <cellStyle name="Normal 2 2 10 2 31 2 5" xfId="8230"/>
    <cellStyle name="Normal 2 2 10 2 31 2 6" xfId="8231"/>
    <cellStyle name="Normal 2 2 10 2 31 2 7" xfId="8232"/>
    <cellStyle name="Normal 2 2 10 2 31 2 8" xfId="8233"/>
    <cellStyle name="Normal 2 2 10 2 31 2 9" xfId="8234"/>
    <cellStyle name="Normal 2 2 10 2 31 3" xfId="8235"/>
    <cellStyle name="Normal 2 2 10 2 31 3 10" xfId="8236"/>
    <cellStyle name="Normal 2 2 10 2 31 3 2" xfId="8237"/>
    <cellStyle name="Normal 2 2 10 2 31 3 3" xfId="8238"/>
    <cellStyle name="Normal 2 2 10 2 31 3 4" xfId="8239"/>
    <cellStyle name="Normal 2 2 10 2 31 3 5" xfId="8240"/>
    <cellStyle name="Normal 2 2 10 2 31 3 6" xfId="8241"/>
    <cellStyle name="Normal 2 2 10 2 31 3 7" xfId="8242"/>
    <cellStyle name="Normal 2 2 10 2 31 3 8" xfId="8243"/>
    <cellStyle name="Normal 2 2 10 2 31 3 9" xfId="8244"/>
    <cellStyle name="Normal 2 2 10 2 31 4" xfId="8245"/>
    <cellStyle name="Normal 2 2 10 2 31 4 10" xfId="8246"/>
    <cellStyle name="Normal 2 2 10 2 31 4 2" xfId="8247"/>
    <cellStyle name="Normal 2 2 10 2 31 4 3" xfId="8248"/>
    <cellStyle name="Normal 2 2 10 2 31 4 4" xfId="8249"/>
    <cellStyle name="Normal 2 2 10 2 31 4 5" xfId="8250"/>
    <cellStyle name="Normal 2 2 10 2 31 4 6" xfId="8251"/>
    <cellStyle name="Normal 2 2 10 2 31 4 7" xfId="8252"/>
    <cellStyle name="Normal 2 2 10 2 31 4 8" xfId="8253"/>
    <cellStyle name="Normal 2 2 10 2 31 4 9" xfId="8254"/>
    <cellStyle name="Normal 2 2 10 2 31 5" xfId="8255"/>
    <cellStyle name="Normal 2 2 10 2 31 5 10" xfId="8256"/>
    <cellStyle name="Normal 2 2 10 2 31 5 2" xfId="8257"/>
    <cellStyle name="Normal 2 2 10 2 31 5 3" xfId="8258"/>
    <cellStyle name="Normal 2 2 10 2 31 5 4" xfId="8259"/>
    <cellStyle name="Normal 2 2 10 2 31 5 5" xfId="8260"/>
    <cellStyle name="Normal 2 2 10 2 31 5 6" xfId="8261"/>
    <cellStyle name="Normal 2 2 10 2 31 5 7" xfId="8262"/>
    <cellStyle name="Normal 2 2 10 2 31 5 8" xfId="8263"/>
    <cellStyle name="Normal 2 2 10 2 31 5 9" xfId="8264"/>
    <cellStyle name="Normal 2 2 10 2 31 6" xfId="8265"/>
    <cellStyle name="Normal 2 2 10 2 31 7" xfId="8266"/>
    <cellStyle name="Normal 2 2 10 2 31 8" xfId="8267"/>
    <cellStyle name="Normal 2 2 10 2 31 9" xfId="8268"/>
    <cellStyle name="Normal 2 2 10 2 32" xfId="8269"/>
    <cellStyle name="Normal 2 2 10 2 32 10" xfId="8270"/>
    <cellStyle name="Normal 2 2 10 2 32 11" xfId="8271"/>
    <cellStyle name="Normal 2 2 10 2 32 12" xfId="8272"/>
    <cellStyle name="Normal 2 2 10 2 32 13" xfId="8273"/>
    <cellStyle name="Normal 2 2 10 2 32 14" xfId="8274"/>
    <cellStyle name="Normal 2 2 10 2 32 2" xfId="8275"/>
    <cellStyle name="Normal 2 2 10 2 32 2 10" xfId="8276"/>
    <cellStyle name="Normal 2 2 10 2 32 2 2" xfId="8277"/>
    <cellStyle name="Normal 2 2 10 2 32 2 3" xfId="8278"/>
    <cellStyle name="Normal 2 2 10 2 32 2 4" xfId="8279"/>
    <cellStyle name="Normal 2 2 10 2 32 2 5" xfId="8280"/>
    <cellStyle name="Normal 2 2 10 2 32 2 6" xfId="8281"/>
    <cellStyle name="Normal 2 2 10 2 32 2 7" xfId="8282"/>
    <cellStyle name="Normal 2 2 10 2 32 2 8" xfId="8283"/>
    <cellStyle name="Normal 2 2 10 2 32 2 9" xfId="8284"/>
    <cellStyle name="Normal 2 2 10 2 32 3" xfId="8285"/>
    <cellStyle name="Normal 2 2 10 2 32 3 10" xfId="8286"/>
    <cellStyle name="Normal 2 2 10 2 32 3 2" xfId="8287"/>
    <cellStyle name="Normal 2 2 10 2 32 3 3" xfId="8288"/>
    <cellStyle name="Normal 2 2 10 2 32 3 4" xfId="8289"/>
    <cellStyle name="Normal 2 2 10 2 32 3 5" xfId="8290"/>
    <cellStyle name="Normal 2 2 10 2 32 3 6" xfId="8291"/>
    <cellStyle name="Normal 2 2 10 2 32 3 7" xfId="8292"/>
    <cellStyle name="Normal 2 2 10 2 32 3 8" xfId="8293"/>
    <cellStyle name="Normal 2 2 10 2 32 3 9" xfId="8294"/>
    <cellStyle name="Normal 2 2 10 2 32 4" xfId="8295"/>
    <cellStyle name="Normal 2 2 10 2 32 4 10" xfId="8296"/>
    <cellStyle name="Normal 2 2 10 2 32 4 2" xfId="8297"/>
    <cellStyle name="Normal 2 2 10 2 32 4 3" xfId="8298"/>
    <cellStyle name="Normal 2 2 10 2 32 4 4" xfId="8299"/>
    <cellStyle name="Normal 2 2 10 2 32 4 5" xfId="8300"/>
    <cellStyle name="Normal 2 2 10 2 32 4 6" xfId="8301"/>
    <cellStyle name="Normal 2 2 10 2 32 4 7" xfId="8302"/>
    <cellStyle name="Normal 2 2 10 2 32 4 8" xfId="8303"/>
    <cellStyle name="Normal 2 2 10 2 32 4 9" xfId="8304"/>
    <cellStyle name="Normal 2 2 10 2 32 5" xfId="8305"/>
    <cellStyle name="Normal 2 2 10 2 32 5 10" xfId="8306"/>
    <cellStyle name="Normal 2 2 10 2 32 5 2" xfId="8307"/>
    <cellStyle name="Normal 2 2 10 2 32 5 3" xfId="8308"/>
    <cellStyle name="Normal 2 2 10 2 32 5 4" xfId="8309"/>
    <cellStyle name="Normal 2 2 10 2 32 5 5" xfId="8310"/>
    <cellStyle name="Normal 2 2 10 2 32 5 6" xfId="8311"/>
    <cellStyle name="Normal 2 2 10 2 32 5 7" xfId="8312"/>
    <cellStyle name="Normal 2 2 10 2 32 5 8" xfId="8313"/>
    <cellStyle name="Normal 2 2 10 2 32 5 9" xfId="8314"/>
    <cellStyle name="Normal 2 2 10 2 32 6" xfId="8315"/>
    <cellStyle name="Normal 2 2 10 2 32 7" xfId="8316"/>
    <cellStyle name="Normal 2 2 10 2 32 8" xfId="8317"/>
    <cellStyle name="Normal 2 2 10 2 32 9" xfId="8318"/>
    <cellStyle name="Normal 2 2 10 2 33" xfId="8319"/>
    <cellStyle name="Normal 2 2 10 2 33 10" xfId="8320"/>
    <cellStyle name="Normal 2 2 10 2 33 11" xfId="8321"/>
    <cellStyle name="Normal 2 2 10 2 33 12" xfId="8322"/>
    <cellStyle name="Normal 2 2 10 2 33 13" xfId="8323"/>
    <cellStyle name="Normal 2 2 10 2 33 14" xfId="8324"/>
    <cellStyle name="Normal 2 2 10 2 33 2" xfId="8325"/>
    <cellStyle name="Normal 2 2 10 2 33 2 10" xfId="8326"/>
    <cellStyle name="Normal 2 2 10 2 33 2 2" xfId="8327"/>
    <cellStyle name="Normal 2 2 10 2 33 2 3" xfId="8328"/>
    <cellStyle name="Normal 2 2 10 2 33 2 4" xfId="8329"/>
    <cellStyle name="Normal 2 2 10 2 33 2 5" xfId="8330"/>
    <cellStyle name="Normal 2 2 10 2 33 2 6" xfId="8331"/>
    <cellStyle name="Normal 2 2 10 2 33 2 7" xfId="8332"/>
    <cellStyle name="Normal 2 2 10 2 33 2 8" xfId="8333"/>
    <cellStyle name="Normal 2 2 10 2 33 2 9" xfId="8334"/>
    <cellStyle name="Normal 2 2 10 2 33 3" xfId="8335"/>
    <cellStyle name="Normal 2 2 10 2 33 3 10" xfId="8336"/>
    <cellStyle name="Normal 2 2 10 2 33 3 2" xfId="8337"/>
    <cellStyle name="Normal 2 2 10 2 33 3 3" xfId="8338"/>
    <cellStyle name="Normal 2 2 10 2 33 3 4" xfId="8339"/>
    <cellStyle name="Normal 2 2 10 2 33 3 5" xfId="8340"/>
    <cellStyle name="Normal 2 2 10 2 33 3 6" xfId="8341"/>
    <cellStyle name="Normal 2 2 10 2 33 3 7" xfId="8342"/>
    <cellStyle name="Normal 2 2 10 2 33 3 8" xfId="8343"/>
    <cellStyle name="Normal 2 2 10 2 33 3 9" xfId="8344"/>
    <cellStyle name="Normal 2 2 10 2 33 4" xfId="8345"/>
    <cellStyle name="Normal 2 2 10 2 33 4 10" xfId="8346"/>
    <cellStyle name="Normal 2 2 10 2 33 4 2" xfId="8347"/>
    <cellStyle name="Normal 2 2 10 2 33 4 3" xfId="8348"/>
    <cellStyle name="Normal 2 2 10 2 33 4 4" xfId="8349"/>
    <cellStyle name="Normal 2 2 10 2 33 4 5" xfId="8350"/>
    <cellStyle name="Normal 2 2 10 2 33 4 6" xfId="8351"/>
    <cellStyle name="Normal 2 2 10 2 33 4 7" xfId="8352"/>
    <cellStyle name="Normal 2 2 10 2 33 4 8" xfId="8353"/>
    <cellStyle name="Normal 2 2 10 2 33 4 9" xfId="8354"/>
    <cellStyle name="Normal 2 2 10 2 33 5" xfId="8355"/>
    <cellStyle name="Normal 2 2 10 2 33 5 10" xfId="8356"/>
    <cellStyle name="Normal 2 2 10 2 33 5 2" xfId="8357"/>
    <cellStyle name="Normal 2 2 10 2 33 5 3" xfId="8358"/>
    <cellStyle name="Normal 2 2 10 2 33 5 4" xfId="8359"/>
    <cellStyle name="Normal 2 2 10 2 33 5 5" xfId="8360"/>
    <cellStyle name="Normal 2 2 10 2 33 5 6" xfId="8361"/>
    <cellStyle name="Normal 2 2 10 2 33 5 7" xfId="8362"/>
    <cellStyle name="Normal 2 2 10 2 33 5 8" xfId="8363"/>
    <cellStyle name="Normal 2 2 10 2 33 5 9" xfId="8364"/>
    <cellStyle name="Normal 2 2 10 2 33 6" xfId="8365"/>
    <cellStyle name="Normal 2 2 10 2 33 7" xfId="8366"/>
    <cellStyle name="Normal 2 2 10 2 33 8" xfId="8367"/>
    <cellStyle name="Normal 2 2 10 2 33 9" xfId="8368"/>
    <cellStyle name="Normal 2 2 10 2 34" xfId="8369"/>
    <cellStyle name="Normal 2 2 10 2 34 10" xfId="8370"/>
    <cellStyle name="Normal 2 2 10 2 34 2" xfId="8371"/>
    <cellStyle name="Normal 2 2 10 2 34 3" xfId="8372"/>
    <cellStyle name="Normal 2 2 10 2 34 4" xfId="8373"/>
    <cellStyle name="Normal 2 2 10 2 34 5" xfId="8374"/>
    <cellStyle name="Normal 2 2 10 2 34 6" xfId="8375"/>
    <cellStyle name="Normal 2 2 10 2 34 7" xfId="8376"/>
    <cellStyle name="Normal 2 2 10 2 34 8" xfId="8377"/>
    <cellStyle name="Normal 2 2 10 2 34 9" xfId="8378"/>
    <cellStyle name="Normal 2 2 10 2 35" xfId="8379"/>
    <cellStyle name="Normal 2 2 10 2 35 10" xfId="8380"/>
    <cellStyle name="Normal 2 2 10 2 35 2" xfId="8381"/>
    <cellStyle name="Normal 2 2 10 2 35 3" xfId="8382"/>
    <cellStyle name="Normal 2 2 10 2 35 4" xfId="8383"/>
    <cellStyle name="Normal 2 2 10 2 35 5" xfId="8384"/>
    <cellStyle name="Normal 2 2 10 2 35 6" xfId="8385"/>
    <cellStyle name="Normal 2 2 10 2 35 7" xfId="8386"/>
    <cellStyle name="Normal 2 2 10 2 35 8" xfId="8387"/>
    <cellStyle name="Normal 2 2 10 2 35 9" xfId="8388"/>
    <cellStyle name="Normal 2 2 10 2 36" xfId="8389"/>
    <cellStyle name="Normal 2 2 10 2 36 10" xfId="8390"/>
    <cellStyle name="Normal 2 2 10 2 36 2" xfId="8391"/>
    <cellStyle name="Normal 2 2 10 2 36 3" xfId="8392"/>
    <cellStyle name="Normal 2 2 10 2 36 4" xfId="8393"/>
    <cellStyle name="Normal 2 2 10 2 36 5" xfId="8394"/>
    <cellStyle name="Normal 2 2 10 2 36 6" xfId="8395"/>
    <cellStyle name="Normal 2 2 10 2 36 7" xfId="8396"/>
    <cellStyle name="Normal 2 2 10 2 36 8" xfId="8397"/>
    <cellStyle name="Normal 2 2 10 2 36 9" xfId="8398"/>
    <cellStyle name="Normal 2 2 10 2 37" xfId="8399"/>
    <cellStyle name="Normal 2 2 10 2 37 10" xfId="8400"/>
    <cellStyle name="Normal 2 2 10 2 37 2" xfId="8401"/>
    <cellStyle name="Normal 2 2 10 2 37 3" xfId="8402"/>
    <cellStyle name="Normal 2 2 10 2 37 4" xfId="8403"/>
    <cellStyle name="Normal 2 2 10 2 37 5" xfId="8404"/>
    <cellStyle name="Normal 2 2 10 2 37 6" xfId="8405"/>
    <cellStyle name="Normal 2 2 10 2 37 7" xfId="8406"/>
    <cellStyle name="Normal 2 2 10 2 37 8" xfId="8407"/>
    <cellStyle name="Normal 2 2 10 2 37 9" xfId="8408"/>
    <cellStyle name="Normal 2 2 10 2 38" xfId="8409"/>
    <cellStyle name="Normal 2 2 10 2 39" xfId="8410"/>
    <cellStyle name="Normal 2 2 10 2 4" xfId="8411"/>
    <cellStyle name="Normal 2 2 10 2 4 10" xfId="8412"/>
    <cellStyle name="Normal 2 2 10 2 4 11" xfId="8413"/>
    <cellStyle name="Normal 2 2 10 2 4 12" xfId="8414"/>
    <cellStyle name="Normal 2 2 10 2 4 13" xfId="8415"/>
    <cellStyle name="Normal 2 2 10 2 4 14" xfId="8416"/>
    <cellStyle name="Normal 2 2 10 2 4 2" xfId="8417"/>
    <cellStyle name="Normal 2 2 10 2 4 2 10" xfId="8418"/>
    <cellStyle name="Normal 2 2 10 2 4 2 2" xfId="8419"/>
    <cellStyle name="Normal 2 2 10 2 4 2 3" xfId="8420"/>
    <cellStyle name="Normal 2 2 10 2 4 2 4" xfId="8421"/>
    <cellStyle name="Normal 2 2 10 2 4 2 5" xfId="8422"/>
    <cellStyle name="Normal 2 2 10 2 4 2 6" xfId="8423"/>
    <cellStyle name="Normal 2 2 10 2 4 2 7" xfId="8424"/>
    <cellStyle name="Normal 2 2 10 2 4 2 8" xfId="8425"/>
    <cellStyle name="Normal 2 2 10 2 4 2 9" xfId="8426"/>
    <cellStyle name="Normal 2 2 10 2 4 3" xfId="8427"/>
    <cellStyle name="Normal 2 2 10 2 4 3 10" xfId="8428"/>
    <cellStyle name="Normal 2 2 10 2 4 3 2" xfId="8429"/>
    <cellStyle name="Normal 2 2 10 2 4 3 3" xfId="8430"/>
    <cellStyle name="Normal 2 2 10 2 4 3 4" xfId="8431"/>
    <cellStyle name="Normal 2 2 10 2 4 3 5" xfId="8432"/>
    <cellStyle name="Normal 2 2 10 2 4 3 6" xfId="8433"/>
    <cellStyle name="Normal 2 2 10 2 4 3 7" xfId="8434"/>
    <cellStyle name="Normal 2 2 10 2 4 3 8" xfId="8435"/>
    <cellStyle name="Normal 2 2 10 2 4 3 9" xfId="8436"/>
    <cellStyle name="Normal 2 2 10 2 4 4" xfId="8437"/>
    <cellStyle name="Normal 2 2 10 2 4 4 10" xfId="8438"/>
    <cellStyle name="Normal 2 2 10 2 4 4 2" xfId="8439"/>
    <cellStyle name="Normal 2 2 10 2 4 4 3" xfId="8440"/>
    <cellStyle name="Normal 2 2 10 2 4 4 4" xfId="8441"/>
    <cellStyle name="Normal 2 2 10 2 4 4 5" xfId="8442"/>
    <cellStyle name="Normal 2 2 10 2 4 4 6" xfId="8443"/>
    <cellStyle name="Normal 2 2 10 2 4 4 7" xfId="8444"/>
    <cellStyle name="Normal 2 2 10 2 4 4 8" xfId="8445"/>
    <cellStyle name="Normal 2 2 10 2 4 4 9" xfId="8446"/>
    <cellStyle name="Normal 2 2 10 2 4 5" xfId="8447"/>
    <cellStyle name="Normal 2 2 10 2 4 5 10" xfId="8448"/>
    <cellStyle name="Normal 2 2 10 2 4 5 2" xfId="8449"/>
    <cellStyle name="Normal 2 2 10 2 4 5 3" xfId="8450"/>
    <cellStyle name="Normal 2 2 10 2 4 5 4" xfId="8451"/>
    <cellStyle name="Normal 2 2 10 2 4 5 5" xfId="8452"/>
    <cellStyle name="Normal 2 2 10 2 4 5 6" xfId="8453"/>
    <cellStyle name="Normal 2 2 10 2 4 5 7" xfId="8454"/>
    <cellStyle name="Normal 2 2 10 2 4 5 8" xfId="8455"/>
    <cellStyle name="Normal 2 2 10 2 4 5 9" xfId="8456"/>
    <cellStyle name="Normal 2 2 10 2 4 6" xfId="8457"/>
    <cellStyle name="Normal 2 2 10 2 4 7" xfId="8458"/>
    <cellStyle name="Normal 2 2 10 2 4 8" xfId="8459"/>
    <cellStyle name="Normal 2 2 10 2 4 9" xfId="8460"/>
    <cellStyle name="Normal 2 2 10 2 40" xfId="8461"/>
    <cellStyle name="Normal 2 2 10 2 41" xfId="8462"/>
    <cellStyle name="Normal 2 2 10 2 42" xfId="8463"/>
    <cellStyle name="Normal 2 2 10 2 43" xfId="8464"/>
    <cellStyle name="Normal 2 2 10 2 44" xfId="8465"/>
    <cellStyle name="Normal 2 2 10 2 45" xfId="8466"/>
    <cellStyle name="Normal 2 2 10 2 46" xfId="8467"/>
    <cellStyle name="Normal 2 2 10 2 5" xfId="8468"/>
    <cellStyle name="Normal 2 2 10 2 5 10" xfId="8469"/>
    <cellStyle name="Normal 2 2 10 2 5 11" xfId="8470"/>
    <cellStyle name="Normal 2 2 10 2 5 12" xfId="8471"/>
    <cellStyle name="Normal 2 2 10 2 5 13" xfId="8472"/>
    <cellStyle name="Normal 2 2 10 2 5 14" xfId="8473"/>
    <cellStyle name="Normal 2 2 10 2 5 2" xfId="8474"/>
    <cellStyle name="Normal 2 2 10 2 5 2 10" xfId="8475"/>
    <cellStyle name="Normal 2 2 10 2 5 2 2" xfId="8476"/>
    <cellStyle name="Normal 2 2 10 2 5 2 3" xfId="8477"/>
    <cellStyle name="Normal 2 2 10 2 5 2 4" xfId="8478"/>
    <cellStyle name="Normal 2 2 10 2 5 2 5" xfId="8479"/>
    <cellStyle name="Normal 2 2 10 2 5 2 6" xfId="8480"/>
    <cellStyle name="Normal 2 2 10 2 5 2 7" xfId="8481"/>
    <cellStyle name="Normal 2 2 10 2 5 2 8" xfId="8482"/>
    <cellStyle name="Normal 2 2 10 2 5 2 9" xfId="8483"/>
    <cellStyle name="Normal 2 2 10 2 5 3" xfId="8484"/>
    <cellStyle name="Normal 2 2 10 2 5 3 10" xfId="8485"/>
    <cellStyle name="Normal 2 2 10 2 5 3 2" xfId="8486"/>
    <cellStyle name="Normal 2 2 10 2 5 3 3" xfId="8487"/>
    <cellStyle name="Normal 2 2 10 2 5 3 4" xfId="8488"/>
    <cellStyle name="Normal 2 2 10 2 5 3 5" xfId="8489"/>
    <cellStyle name="Normal 2 2 10 2 5 3 6" xfId="8490"/>
    <cellStyle name="Normal 2 2 10 2 5 3 7" xfId="8491"/>
    <cellStyle name="Normal 2 2 10 2 5 3 8" xfId="8492"/>
    <cellStyle name="Normal 2 2 10 2 5 3 9" xfId="8493"/>
    <cellStyle name="Normal 2 2 10 2 5 4" xfId="8494"/>
    <cellStyle name="Normal 2 2 10 2 5 4 10" xfId="8495"/>
    <cellStyle name="Normal 2 2 10 2 5 4 2" xfId="8496"/>
    <cellStyle name="Normal 2 2 10 2 5 4 3" xfId="8497"/>
    <cellStyle name="Normal 2 2 10 2 5 4 4" xfId="8498"/>
    <cellStyle name="Normal 2 2 10 2 5 4 5" xfId="8499"/>
    <cellStyle name="Normal 2 2 10 2 5 4 6" xfId="8500"/>
    <cellStyle name="Normal 2 2 10 2 5 4 7" xfId="8501"/>
    <cellStyle name="Normal 2 2 10 2 5 4 8" xfId="8502"/>
    <cellStyle name="Normal 2 2 10 2 5 4 9" xfId="8503"/>
    <cellStyle name="Normal 2 2 10 2 5 5" xfId="8504"/>
    <cellStyle name="Normal 2 2 10 2 5 5 10" xfId="8505"/>
    <cellStyle name="Normal 2 2 10 2 5 5 2" xfId="8506"/>
    <cellStyle name="Normal 2 2 10 2 5 5 3" xfId="8507"/>
    <cellStyle name="Normal 2 2 10 2 5 5 4" xfId="8508"/>
    <cellStyle name="Normal 2 2 10 2 5 5 5" xfId="8509"/>
    <cellStyle name="Normal 2 2 10 2 5 5 6" xfId="8510"/>
    <cellStyle name="Normal 2 2 10 2 5 5 7" xfId="8511"/>
    <cellStyle name="Normal 2 2 10 2 5 5 8" xfId="8512"/>
    <cellStyle name="Normal 2 2 10 2 5 5 9" xfId="8513"/>
    <cellStyle name="Normal 2 2 10 2 5 6" xfId="8514"/>
    <cellStyle name="Normal 2 2 10 2 5 7" xfId="8515"/>
    <cellStyle name="Normal 2 2 10 2 5 8" xfId="8516"/>
    <cellStyle name="Normal 2 2 10 2 5 9" xfId="8517"/>
    <cellStyle name="Normal 2 2 10 2 6" xfId="8518"/>
    <cellStyle name="Normal 2 2 10 2 6 10" xfId="8519"/>
    <cellStyle name="Normal 2 2 10 2 6 11" xfId="8520"/>
    <cellStyle name="Normal 2 2 10 2 6 12" xfId="8521"/>
    <cellStyle name="Normal 2 2 10 2 6 13" xfId="8522"/>
    <cellStyle name="Normal 2 2 10 2 6 14" xfId="8523"/>
    <cellStyle name="Normal 2 2 10 2 6 2" xfId="8524"/>
    <cellStyle name="Normal 2 2 10 2 6 2 10" xfId="8525"/>
    <cellStyle name="Normal 2 2 10 2 6 2 2" xfId="8526"/>
    <cellStyle name="Normal 2 2 10 2 6 2 3" xfId="8527"/>
    <cellStyle name="Normal 2 2 10 2 6 2 4" xfId="8528"/>
    <cellStyle name="Normal 2 2 10 2 6 2 5" xfId="8529"/>
    <cellStyle name="Normal 2 2 10 2 6 2 6" xfId="8530"/>
    <cellStyle name="Normal 2 2 10 2 6 2 7" xfId="8531"/>
    <cellStyle name="Normal 2 2 10 2 6 2 8" xfId="8532"/>
    <cellStyle name="Normal 2 2 10 2 6 2 9" xfId="8533"/>
    <cellStyle name="Normal 2 2 10 2 6 3" xfId="8534"/>
    <cellStyle name="Normal 2 2 10 2 6 3 10" xfId="8535"/>
    <cellStyle name="Normal 2 2 10 2 6 3 2" xfId="8536"/>
    <cellStyle name="Normal 2 2 10 2 6 3 3" xfId="8537"/>
    <cellStyle name="Normal 2 2 10 2 6 3 4" xfId="8538"/>
    <cellStyle name="Normal 2 2 10 2 6 3 5" xfId="8539"/>
    <cellStyle name="Normal 2 2 10 2 6 3 6" xfId="8540"/>
    <cellStyle name="Normal 2 2 10 2 6 3 7" xfId="8541"/>
    <cellStyle name="Normal 2 2 10 2 6 3 8" xfId="8542"/>
    <cellStyle name="Normal 2 2 10 2 6 3 9" xfId="8543"/>
    <cellStyle name="Normal 2 2 10 2 6 4" xfId="8544"/>
    <cellStyle name="Normal 2 2 10 2 6 4 10" xfId="8545"/>
    <cellStyle name="Normal 2 2 10 2 6 4 2" xfId="8546"/>
    <cellStyle name="Normal 2 2 10 2 6 4 3" xfId="8547"/>
    <cellStyle name="Normal 2 2 10 2 6 4 4" xfId="8548"/>
    <cellStyle name="Normal 2 2 10 2 6 4 5" xfId="8549"/>
    <cellStyle name="Normal 2 2 10 2 6 4 6" xfId="8550"/>
    <cellStyle name="Normal 2 2 10 2 6 4 7" xfId="8551"/>
    <cellStyle name="Normal 2 2 10 2 6 4 8" xfId="8552"/>
    <cellStyle name="Normal 2 2 10 2 6 4 9" xfId="8553"/>
    <cellStyle name="Normal 2 2 10 2 6 5" xfId="8554"/>
    <cellStyle name="Normal 2 2 10 2 6 5 10" xfId="8555"/>
    <cellStyle name="Normal 2 2 10 2 6 5 2" xfId="8556"/>
    <cellStyle name="Normal 2 2 10 2 6 5 3" xfId="8557"/>
    <cellStyle name="Normal 2 2 10 2 6 5 4" xfId="8558"/>
    <cellStyle name="Normal 2 2 10 2 6 5 5" xfId="8559"/>
    <cellStyle name="Normal 2 2 10 2 6 5 6" xfId="8560"/>
    <cellStyle name="Normal 2 2 10 2 6 5 7" xfId="8561"/>
    <cellStyle name="Normal 2 2 10 2 6 5 8" xfId="8562"/>
    <cellStyle name="Normal 2 2 10 2 6 5 9" xfId="8563"/>
    <cellStyle name="Normal 2 2 10 2 6 6" xfId="8564"/>
    <cellStyle name="Normal 2 2 10 2 6 7" xfId="8565"/>
    <cellStyle name="Normal 2 2 10 2 6 8" xfId="8566"/>
    <cellStyle name="Normal 2 2 10 2 6 9" xfId="8567"/>
    <cellStyle name="Normal 2 2 10 2 7" xfId="8568"/>
    <cellStyle name="Normal 2 2 10 2 7 10" xfId="8569"/>
    <cellStyle name="Normal 2 2 10 2 7 11" xfId="8570"/>
    <cellStyle name="Normal 2 2 10 2 7 12" xfId="8571"/>
    <cellStyle name="Normal 2 2 10 2 7 13" xfId="8572"/>
    <cellStyle name="Normal 2 2 10 2 7 14" xfId="8573"/>
    <cellStyle name="Normal 2 2 10 2 7 2" xfId="8574"/>
    <cellStyle name="Normal 2 2 10 2 7 2 10" xfId="8575"/>
    <cellStyle name="Normal 2 2 10 2 7 2 2" xfId="8576"/>
    <cellStyle name="Normal 2 2 10 2 7 2 3" xfId="8577"/>
    <cellStyle name="Normal 2 2 10 2 7 2 4" xfId="8578"/>
    <cellStyle name="Normal 2 2 10 2 7 2 5" xfId="8579"/>
    <cellStyle name="Normal 2 2 10 2 7 2 6" xfId="8580"/>
    <cellStyle name="Normal 2 2 10 2 7 2 7" xfId="8581"/>
    <cellStyle name="Normal 2 2 10 2 7 2 8" xfId="8582"/>
    <cellStyle name="Normal 2 2 10 2 7 2 9" xfId="8583"/>
    <cellStyle name="Normal 2 2 10 2 7 3" xfId="8584"/>
    <cellStyle name="Normal 2 2 10 2 7 3 10" xfId="8585"/>
    <cellStyle name="Normal 2 2 10 2 7 3 2" xfId="8586"/>
    <cellStyle name="Normal 2 2 10 2 7 3 3" xfId="8587"/>
    <cellStyle name="Normal 2 2 10 2 7 3 4" xfId="8588"/>
    <cellStyle name="Normal 2 2 10 2 7 3 5" xfId="8589"/>
    <cellStyle name="Normal 2 2 10 2 7 3 6" xfId="8590"/>
    <cellStyle name="Normal 2 2 10 2 7 3 7" xfId="8591"/>
    <cellStyle name="Normal 2 2 10 2 7 3 8" xfId="8592"/>
    <cellStyle name="Normal 2 2 10 2 7 3 9" xfId="8593"/>
    <cellStyle name="Normal 2 2 10 2 7 4" xfId="8594"/>
    <cellStyle name="Normal 2 2 10 2 7 4 10" xfId="8595"/>
    <cellStyle name="Normal 2 2 10 2 7 4 2" xfId="8596"/>
    <cellStyle name="Normal 2 2 10 2 7 4 3" xfId="8597"/>
    <cellStyle name="Normal 2 2 10 2 7 4 4" xfId="8598"/>
    <cellStyle name="Normal 2 2 10 2 7 4 5" xfId="8599"/>
    <cellStyle name="Normal 2 2 10 2 7 4 6" xfId="8600"/>
    <cellStyle name="Normal 2 2 10 2 7 4 7" xfId="8601"/>
    <cellStyle name="Normal 2 2 10 2 7 4 8" xfId="8602"/>
    <cellStyle name="Normal 2 2 10 2 7 4 9" xfId="8603"/>
    <cellStyle name="Normal 2 2 10 2 7 5" xfId="8604"/>
    <cellStyle name="Normal 2 2 10 2 7 5 10" xfId="8605"/>
    <cellStyle name="Normal 2 2 10 2 7 5 2" xfId="8606"/>
    <cellStyle name="Normal 2 2 10 2 7 5 3" xfId="8607"/>
    <cellStyle name="Normal 2 2 10 2 7 5 4" xfId="8608"/>
    <cellStyle name="Normal 2 2 10 2 7 5 5" xfId="8609"/>
    <cellStyle name="Normal 2 2 10 2 7 5 6" xfId="8610"/>
    <cellStyle name="Normal 2 2 10 2 7 5 7" xfId="8611"/>
    <cellStyle name="Normal 2 2 10 2 7 5 8" xfId="8612"/>
    <cellStyle name="Normal 2 2 10 2 7 5 9" xfId="8613"/>
    <cellStyle name="Normal 2 2 10 2 7 6" xfId="8614"/>
    <cellStyle name="Normal 2 2 10 2 7 7" xfId="8615"/>
    <cellStyle name="Normal 2 2 10 2 7 8" xfId="8616"/>
    <cellStyle name="Normal 2 2 10 2 7 9" xfId="8617"/>
    <cellStyle name="Normal 2 2 10 2 8" xfId="8618"/>
    <cellStyle name="Normal 2 2 10 2 8 10" xfId="8619"/>
    <cellStyle name="Normal 2 2 10 2 8 11" xfId="8620"/>
    <cellStyle name="Normal 2 2 10 2 8 12" xfId="8621"/>
    <cellStyle name="Normal 2 2 10 2 8 13" xfId="8622"/>
    <cellStyle name="Normal 2 2 10 2 8 14" xfId="8623"/>
    <cellStyle name="Normal 2 2 10 2 8 2" xfId="8624"/>
    <cellStyle name="Normal 2 2 10 2 8 2 10" xfId="8625"/>
    <cellStyle name="Normal 2 2 10 2 8 2 2" xfId="8626"/>
    <cellStyle name="Normal 2 2 10 2 8 2 3" xfId="8627"/>
    <cellStyle name="Normal 2 2 10 2 8 2 4" xfId="8628"/>
    <cellStyle name="Normal 2 2 10 2 8 2 5" xfId="8629"/>
    <cellStyle name="Normal 2 2 10 2 8 2 6" xfId="8630"/>
    <cellStyle name="Normal 2 2 10 2 8 2 7" xfId="8631"/>
    <cellStyle name="Normal 2 2 10 2 8 2 8" xfId="8632"/>
    <cellStyle name="Normal 2 2 10 2 8 2 9" xfId="8633"/>
    <cellStyle name="Normal 2 2 10 2 8 3" xfId="8634"/>
    <cellStyle name="Normal 2 2 10 2 8 3 10" xfId="8635"/>
    <cellStyle name="Normal 2 2 10 2 8 3 2" xfId="8636"/>
    <cellStyle name="Normal 2 2 10 2 8 3 3" xfId="8637"/>
    <cellStyle name="Normal 2 2 10 2 8 3 4" xfId="8638"/>
    <cellStyle name="Normal 2 2 10 2 8 3 5" xfId="8639"/>
    <cellStyle name="Normal 2 2 10 2 8 3 6" xfId="8640"/>
    <cellStyle name="Normal 2 2 10 2 8 3 7" xfId="8641"/>
    <cellStyle name="Normal 2 2 10 2 8 3 8" xfId="8642"/>
    <cellStyle name="Normal 2 2 10 2 8 3 9" xfId="8643"/>
    <cellStyle name="Normal 2 2 10 2 8 4" xfId="8644"/>
    <cellStyle name="Normal 2 2 10 2 8 4 10" xfId="8645"/>
    <cellStyle name="Normal 2 2 10 2 8 4 2" xfId="8646"/>
    <cellStyle name="Normal 2 2 10 2 8 4 3" xfId="8647"/>
    <cellStyle name="Normal 2 2 10 2 8 4 4" xfId="8648"/>
    <cellStyle name="Normal 2 2 10 2 8 4 5" xfId="8649"/>
    <cellStyle name="Normal 2 2 10 2 8 4 6" xfId="8650"/>
    <cellStyle name="Normal 2 2 10 2 8 4 7" xfId="8651"/>
    <cellStyle name="Normal 2 2 10 2 8 4 8" xfId="8652"/>
    <cellStyle name="Normal 2 2 10 2 8 4 9" xfId="8653"/>
    <cellStyle name="Normal 2 2 10 2 8 5" xfId="8654"/>
    <cellStyle name="Normal 2 2 10 2 8 5 10" xfId="8655"/>
    <cellStyle name="Normal 2 2 10 2 8 5 2" xfId="8656"/>
    <cellStyle name="Normal 2 2 10 2 8 5 3" xfId="8657"/>
    <cellStyle name="Normal 2 2 10 2 8 5 4" xfId="8658"/>
    <cellStyle name="Normal 2 2 10 2 8 5 5" xfId="8659"/>
    <cellStyle name="Normal 2 2 10 2 8 5 6" xfId="8660"/>
    <cellStyle name="Normal 2 2 10 2 8 5 7" xfId="8661"/>
    <cellStyle name="Normal 2 2 10 2 8 5 8" xfId="8662"/>
    <cellStyle name="Normal 2 2 10 2 8 5 9" xfId="8663"/>
    <cellStyle name="Normal 2 2 10 2 8 6" xfId="8664"/>
    <cellStyle name="Normal 2 2 10 2 8 7" xfId="8665"/>
    <cellStyle name="Normal 2 2 10 2 8 8" xfId="8666"/>
    <cellStyle name="Normal 2 2 10 2 8 9" xfId="8667"/>
    <cellStyle name="Normal 2 2 10 2 9" xfId="8668"/>
    <cellStyle name="Normal 2 2 10 2 9 10" xfId="8669"/>
    <cellStyle name="Normal 2 2 10 2 9 11" xfId="8670"/>
    <cellStyle name="Normal 2 2 10 2 9 12" xfId="8671"/>
    <cellStyle name="Normal 2 2 10 2 9 13" xfId="8672"/>
    <cellStyle name="Normal 2 2 10 2 9 14" xfId="8673"/>
    <cellStyle name="Normal 2 2 10 2 9 2" xfId="8674"/>
    <cellStyle name="Normal 2 2 10 2 9 2 10" xfId="8675"/>
    <cellStyle name="Normal 2 2 10 2 9 2 2" xfId="8676"/>
    <cellStyle name="Normal 2 2 10 2 9 2 3" xfId="8677"/>
    <cellStyle name="Normal 2 2 10 2 9 2 4" xfId="8678"/>
    <cellStyle name="Normal 2 2 10 2 9 2 5" xfId="8679"/>
    <cellStyle name="Normal 2 2 10 2 9 2 6" xfId="8680"/>
    <cellStyle name="Normal 2 2 10 2 9 2 7" xfId="8681"/>
    <cellStyle name="Normal 2 2 10 2 9 2 8" xfId="8682"/>
    <cellStyle name="Normal 2 2 10 2 9 2 9" xfId="8683"/>
    <cellStyle name="Normal 2 2 10 2 9 3" xfId="8684"/>
    <cellStyle name="Normal 2 2 10 2 9 3 10" xfId="8685"/>
    <cellStyle name="Normal 2 2 10 2 9 3 2" xfId="8686"/>
    <cellStyle name="Normal 2 2 10 2 9 3 3" xfId="8687"/>
    <cellStyle name="Normal 2 2 10 2 9 3 4" xfId="8688"/>
    <cellStyle name="Normal 2 2 10 2 9 3 5" xfId="8689"/>
    <cellStyle name="Normal 2 2 10 2 9 3 6" xfId="8690"/>
    <cellStyle name="Normal 2 2 10 2 9 3 7" xfId="8691"/>
    <cellStyle name="Normal 2 2 10 2 9 3 8" xfId="8692"/>
    <cellStyle name="Normal 2 2 10 2 9 3 9" xfId="8693"/>
    <cellStyle name="Normal 2 2 10 2 9 4" xfId="8694"/>
    <cellStyle name="Normal 2 2 10 2 9 4 10" xfId="8695"/>
    <cellStyle name="Normal 2 2 10 2 9 4 2" xfId="8696"/>
    <cellStyle name="Normal 2 2 10 2 9 4 3" xfId="8697"/>
    <cellStyle name="Normal 2 2 10 2 9 4 4" xfId="8698"/>
    <cellStyle name="Normal 2 2 10 2 9 4 5" xfId="8699"/>
    <cellStyle name="Normal 2 2 10 2 9 4 6" xfId="8700"/>
    <cellStyle name="Normal 2 2 10 2 9 4 7" xfId="8701"/>
    <cellStyle name="Normal 2 2 10 2 9 4 8" xfId="8702"/>
    <cellStyle name="Normal 2 2 10 2 9 4 9" xfId="8703"/>
    <cellStyle name="Normal 2 2 10 2 9 5" xfId="8704"/>
    <cellStyle name="Normal 2 2 10 2 9 5 10" xfId="8705"/>
    <cellStyle name="Normal 2 2 10 2 9 5 2" xfId="8706"/>
    <cellStyle name="Normal 2 2 10 2 9 5 3" xfId="8707"/>
    <cellStyle name="Normal 2 2 10 2 9 5 4" xfId="8708"/>
    <cellStyle name="Normal 2 2 10 2 9 5 5" xfId="8709"/>
    <cellStyle name="Normal 2 2 10 2 9 5 6" xfId="8710"/>
    <cellStyle name="Normal 2 2 10 2 9 5 7" xfId="8711"/>
    <cellStyle name="Normal 2 2 10 2 9 5 8" xfId="8712"/>
    <cellStyle name="Normal 2 2 10 2 9 5 9" xfId="8713"/>
    <cellStyle name="Normal 2 2 10 2 9 6" xfId="8714"/>
    <cellStyle name="Normal 2 2 10 2 9 7" xfId="8715"/>
    <cellStyle name="Normal 2 2 10 2 9 8" xfId="8716"/>
    <cellStyle name="Normal 2 2 10 2 9 9" xfId="8717"/>
    <cellStyle name="Normal 2 2 10 20" xfId="8718"/>
    <cellStyle name="Normal 2 2 10 20 10" xfId="8719"/>
    <cellStyle name="Normal 2 2 10 20 11" xfId="8720"/>
    <cellStyle name="Normal 2 2 10 20 12" xfId="8721"/>
    <cellStyle name="Normal 2 2 10 20 13" xfId="8722"/>
    <cellStyle name="Normal 2 2 10 20 14" xfId="8723"/>
    <cellStyle name="Normal 2 2 10 20 2" xfId="8724"/>
    <cellStyle name="Normal 2 2 10 20 2 10" xfId="8725"/>
    <cellStyle name="Normal 2 2 10 20 2 2" xfId="8726"/>
    <cellStyle name="Normal 2 2 10 20 2 3" xfId="8727"/>
    <cellStyle name="Normal 2 2 10 20 2 4" xfId="8728"/>
    <cellStyle name="Normal 2 2 10 20 2 5" xfId="8729"/>
    <cellStyle name="Normal 2 2 10 20 2 6" xfId="8730"/>
    <cellStyle name="Normal 2 2 10 20 2 7" xfId="8731"/>
    <cellStyle name="Normal 2 2 10 20 2 8" xfId="8732"/>
    <cellStyle name="Normal 2 2 10 20 2 9" xfId="8733"/>
    <cellStyle name="Normal 2 2 10 20 3" xfId="8734"/>
    <cellStyle name="Normal 2 2 10 20 3 10" xfId="8735"/>
    <cellStyle name="Normal 2 2 10 20 3 2" xfId="8736"/>
    <cellStyle name="Normal 2 2 10 20 3 3" xfId="8737"/>
    <cellStyle name="Normal 2 2 10 20 3 4" xfId="8738"/>
    <cellStyle name="Normal 2 2 10 20 3 5" xfId="8739"/>
    <cellStyle name="Normal 2 2 10 20 3 6" xfId="8740"/>
    <cellStyle name="Normal 2 2 10 20 3 7" xfId="8741"/>
    <cellStyle name="Normal 2 2 10 20 3 8" xfId="8742"/>
    <cellStyle name="Normal 2 2 10 20 3 9" xfId="8743"/>
    <cellStyle name="Normal 2 2 10 20 4" xfId="8744"/>
    <cellStyle name="Normal 2 2 10 20 4 10" xfId="8745"/>
    <cellStyle name="Normal 2 2 10 20 4 2" xfId="8746"/>
    <cellStyle name="Normal 2 2 10 20 4 3" xfId="8747"/>
    <cellStyle name="Normal 2 2 10 20 4 4" xfId="8748"/>
    <cellStyle name="Normal 2 2 10 20 4 5" xfId="8749"/>
    <cellStyle name="Normal 2 2 10 20 4 6" xfId="8750"/>
    <cellStyle name="Normal 2 2 10 20 4 7" xfId="8751"/>
    <cellStyle name="Normal 2 2 10 20 4 8" xfId="8752"/>
    <cellStyle name="Normal 2 2 10 20 4 9" xfId="8753"/>
    <cellStyle name="Normal 2 2 10 20 5" xfId="8754"/>
    <cellStyle name="Normal 2 2 10 20 5 10" xfId="8755"/>
    <cellStyle name="Normal 2 2 10 20 5 2" xfId="8756"/>
    <cellStyle name="Normal 2 2 10 20 5 3" xfId="8757"/>
    <cellStyle name="Normal 2 2 10 20 5 4" xfId="8758"/>
    <cellStyle name="Normal 2 2 10 20 5 5" xfId="8759"/>
    <cellStyle name="Normal 2 2 10 20 5 6" xfId="8760"/>
    <cellStyle name="Normal 2 2 10 20 5 7" xfId="8761"/>
    <cellStyle name="Normal 2 2 10 20 5 8" xfId="8762"/>
    <cellStyle name="Normal 2 2 10 20 5 9" xfId="8763"/>
    <cellStyle name="Normal 2 2 10 20 6" xfId="8764"/>
    <cellStyle name="Normal 2 2 10 20 7" xfId="8765"/>
    <cellStyle name="Normal 2 2 10 20 8" xfId="8766"/>
    <cellStyle name="Normal 2 2 10 20 9" xfId="8767"/>
    <cellStyle name="Normal 2 2 10 21" xfId="8768"/>
    <cellStyle name="Normal 2 2 10 21 10" xfId="8769"/>
    <cellStyle name="Normal 2 2 10 21 11" xfId="8770"/>
    <cellStyle name="Normal 2 2 10 21 12" xfId="8771"/>
    <cellStyle name="Normal 2 2 10 21 13" xfId="8772"/>
    <cellStyle name="Normal 2 2 10 21 14" xfId="8773"/>
    <cellStyle name="Normal 2 2 10 21 2" xfId="8774"/>
    <cellStyle name="Normal 2 2 10 21 2 10" xfId="8775"/>
    <cellStyle name="Normal 2 2 10 21 2 2" xfId="8776"/>
    <cellStyle name="Normal 2 2 10 21 2 3" xfId="8777"/>
    <cellStyle name="Normal 2 2 10 21 2 4" xfId="8778"/>
    <cellStyle name="Normal 2 2 10 21 2 5" xfId="8779"/>
    <cellStyle name="Normal 2 2 10 21 2 6" xfId="8780"/>
    <cellStyle name="Normal 2 2 10 21 2 7" xfId="8781"/>
    <cellStyle name="Normal 2 2 10 21 2 8" xfId="8782"/>
    <cellStyle name="Normal 2 2 10 21 2 9" xfId="8783"/>
    <cellStyle name="Normal 2 2 10 21 3" xfId="8784"/>
    <cellStyle name="Normal 2 2 10 21 3 10" xfId="8785"/>
    <cellStyle name="Normal 2 2 10 21 3 2" xfId="8786"/>
    <cellStyle name="Normal 2 2 10 21 3 3" xfId="8787"/>
    <cellStyle name="Normal 2 2 10 21 3 4" xfId="8788"/>
    <cellStyle name="Normal 2 2 10 21 3 5" xfId="8789"/>
    <cellStyle name="Normal 2 2 10 21 3 6" xfId="8790"/>
    <cellStyle name="Normal 2 2 10 21 3 7" xfId="8791"/>
    <cellStyle name="Normal 2 2 10 21 3 8" xfId="8792"/>
    <cellStyle name="Normal 2 2 10 21 3 9" xfId="8793"/>
    <cellStyle name="Normal 2 2 10 21 4" xfId="8794"/>
    <cellStyle name="Normal 2 2 10 21 4 10" xfId="8795"/>
    <cellStyle name="Normal 2 2 10 21 4 2" xfId="8796"/>
    <cellStyle name="Normal 2 2 10 21 4 3" xfId="8797"/>
    <cellStyle name="Normal 2 2 10 21 4 4" xfId="8798"/>
    <cellStyle name="Normal 2 2 10 21 4 5" xfId="8799"/>
    <cellStyle name="Normal 2 2 10 21 4 6" xfId="8800"/>
    <cellStyle name="Normal 2 2 10 21 4 7" xfId="8801"/>
    <cellStyle name="Normal 2 2 10 21 4 8" xfId="8802"/>
    <cellStyle name="Normal 2 2 10 21 4 9" xfId="8803"/>
    <cellStyle name="Normal 2 2 10 21 5" xfId="8804"/>
    <cellStyle name="Normal 2 2 10 21 5 10" xfId="8805"/>
    <cellStyle name="Normal 2 2 10 21 5 2" xfId="8806"/>
    <cellStyle name="Normal 2 2 10 21 5 3" xfId="8807"/>
    <cellStyle name="Normal 2 2 10 21 5 4" xfId="8808"/>
    <cellStyle name="Normal 2 2 10 21 5 5" xfId="8809"/>
    <cellStyle name="Normal 2 2 10 21 5 6" xfId="8810"/>
    <cellStyle name="Normal 2 2 10 21 5 7" xfId="8811"/>
    <cellStyle name="Normal 2 2 10 21 5 8" xfId="8812"/>
    <cellStyle name="Normal 2 2 10 21 5 9" xfId="8813"/>
    <cellStyle name="Normal 2 2 10 21 6" xfId="8814"/>
    <cellStyle name="Normal 2 2 10 21 7" xfId="8815"/>
    <cellStyle name="Normal 2 2 10 21 8" xfId="8816"/>
    <cellStyle name="Normal 2 2 10 21 9" xfId="8817"/>
    <cellStyle name="Normal 2 2 10 22" xfId="8818"/>
    <cellStyle name="Normal 2 2 10 22 10" xfId="8819"/>
    <cellStyle name="Normal 2 2 10 22 11" xfId="8820"/>
    <cellStyle name="Normal 2 2 10 22 12" xfId="8821"/>
    <cellStyle name="Normal 2 2 10 22 13" xfId="8822"/>
    <cellStyle name="Normal 2 2 10 22 14" xfId="8823"/>
    <cellStyle name="Normal 2 2 10 22 2" xfId="8824"/>
    <cellStyle name="Normal 2 2 10 22 2 10" xfId="8825"/>
    <cellStyle name="Normal 2 2 10 22 2 2" xfId="8826"/>
    <cellStyle name="Normal 2 2 10 22 2 3" xfId="8827"/>
    <cellStyle name="Normal 2 2 10 22 2 4" xfId="8828"/>
    <cellStyle name="Normal 2 2 10 22 2 5" xfId="8829"/>
    <cellStyle name="Normal 2 2 10 22 2 6" xfId="8830"/>
    <cellStyle name="Normal 2 2 10 22 2 7" xfId="8831"/>
    <cellStyle name="Normal 2 2 10 22 2 8" xfId="8832"/>
    <cellStyle name="Normal 2 2 10 22 2 9" xfId="8833"/>
    <cellStyle name="Normal 2 2 10 22 3" xfId="8834"/>
    <cellStyle name="Normal 2 2 10 22 3 10" xfId="8835"/>
    <cellStyle name="Normal 2 2 10 22 3 2" xfId="8836"/>
    <cellStyle name="Normal 2 2 10 22 3 3" xfId="8837"/>
    <cellStyle name="Normal 2 2 10 22 3 4" xfId="8838"/>
    <cellStyle name="Normal 2 2 10 22 3 5" xfId="8839"/>
    <cellStyle name="Normal 2 2 10 22 3 6" xfId="8840"/>
    <cellStyle name="Normal 2 2 10 22 3 7" xfId="8841"/>
    <cellStyle name="Normal 2 2 10 22 3 8" xfId="8842"/>
    <cellStyle name="Normal 2 2 10 22 3 9" xfId="8843"/>
    <cellStyle name="Normal 2 2 10 22 4" xfId="8844"/>
    <cellStyle name="Normal 2 2 10 22 4 10" xfId="8845"/>
    <cellStyle name="Normal 2 2 10 22 4 2" xfId="8846"/>
    <cellStyle name="Normal 2 2 10 22 4 3" xfId="8847"/>
    <cellStyle name="Normal 2 2 10 22 4 4" xfId="8848"/>
    <cellStyle name="Normal 2 2 10 22 4 5" xfId="8849"/>
    <cellStyle name="Normal 2 2 10 22 4 6" xfId="8850"/>
    <cellStyle name="Normal 2 2 10 22 4 7" xfId="8851"/>
    <cellStyle name="Normal 2 2 10 22 4 8" xfId="8852"/>
    <cellStyle name="Normal 2 2 10 22 4 9" xfId="8853"/>
    <cellStyle name="Normal 2 2 10 22 5" xfId="8854"/>
    <cellStyle name="Normal 2 2 10 22 5 10" xfId="8855"/>
    <cellStyle name="Normal 2 2 10 22 5 2" xfId="8856"/>
    <cellStyle name="Normal 2 2 10 22 5 3" xfId="8857"/>
    <cellStyle name="Normal 2 2 10 22 5 4" xfId="8858"/>
    <cellStyle name="Normal 2 2 10 22 5 5" xfId="8859"/>
    <cellStyle name="Normal 2 2 10 22 5 6" xfId="8860"/>
    <cellStyle name="Normal 2 2 10 22 5 7" xfId="8861"/>
    <cellStyle name="Normal 2 2 10 22 5 8" xfId="8862"/>
    <cellStyle name="Normal 2 2 10 22 5 9" xfId="8863"/>
    <cellStyle name="Normal 2 2 10 22 6" xfId="8864"/>
    <cellStyle name="Normal 2 2 10 22 7" xfId="8865"/>
    <cellStyle name="Normal 2 2 10 22 8" xfId="8866"/>
    <cellStyle name="Normal 2 2 10 22 9" xfId="8867"/>
    <cellStyle name="Normal 2 2 10 23" xfId="8868"/>
    <cellStyle name="Normal 2 2 10 23 10" xfId="8869"/>
    <cellStyle name="Normal 2 2 10 23 11" xfId="8870"/>
    <cellStyle name="Normal 2 2 10 23 12" xfId="8871"/>
    <cellStyle name="Normal 2 2 10 23 13" xfId="8872"/>
    <cellStyle name="Normal 2 2 10 23 14" xfId="8873"/>
    <cellStyle name="Normal 2 2 10 23 2" xfId="8874"/>
    <cellStyle name="Normal 2 2 10 23 2 10" xfId="8875"/>
    <cellStyle name="Normal 2 2 10 23 2 2" xfId="8876"/>
    <cellStyle name="Normal 2 2 10 23 2 3" xfId="8877"/>
    <cellStyle name="Normal 2 2 10 23 2 4" xfId="8878"/>
    <cellStyle name="Normal 2 2 10 23 2 5" xfId="8879"/>
    <cellStyle name="Normal 2 2 10 23 2 6" xfId="8880"/>
    <cellStyle name="Normal 2 2 10 23 2 7" xfId="8881"/>
    <cellStyle name="Normal 2 2 10 23 2 8" xfId="8882"/>
    <cellStyle name="Normal 2 2 10 23 2 9" xfId="8883"/>
    <cellStyle name="Normal 2 2 10 23 3" xfId="8884"/>
    <cellStyle name="Normal 2 2 10 23 3 10" xfId="8885"/>
    <cellStyle name="Normal 2 2 10 23 3 2" xfId="8886"/>
    <cellStyle name="Normal 2 2 10 23 3 3" xfId="8887"/>
    <cellStyle name="Normal 2 2 10 23 3 4" xfId="8888"/>
    <cellStyle name="Normal 2 2 10 23 3 5" xfId="8889"/>
    <cellStyle name="Normal 2 2 10 23 3 6" xfId="8890"/>
    <cellStyle name="Normal 2 2 10 23 3 7" xfId="8891"/>
    <cellStyle name="Normal 2 2 10 23 3 8" xfId="8892"/>
    <cellStyle name="Normal 2 2 10 23 3 9" xfId="8893"/>
    <cellStyle name="Normal 2 2 10 23 4" xfId="8894"/>
    <cellStyle name="Normal 2 2 10 23 4 10" xfId="8895"/>
    <cellStyle name="Normal 2 2 10 23 4 2" xfId="8896"/>
    <cellStyle name="Normal 2 2 10 23 4 3" xfId="8897"/>
    <cellStyle name="Normal 2 2 10 23 4 4" xfId="8898"/>
    <cellStyle name="Normal 2 2 10 23 4 5" xfId="8899"/>
    <cellStyle name="Normal 2 2 10 23 4 6" xfId="8900"/>
    <cellStyle name="Normal 2 2 10 23 4 7" xfId="8901"/>
    <cellStyle name="Normal 2 2 10 23 4 8" xfId="8902"/>
    <cellStyle name="Normal 2 2 10 23 4 9" xfId="8903"/>
    <cellStyle name="Normal 2 2 10 23 5" xfId="8904"/>
    <cellStyle name="Normal 2 2 10 23 5 10" xfId="8905"/>
    <cellStyle name="Normal 2 2 10 23 5 2" xfId="8906"/>
    <cellStyle name="Normal 2 2 10 23 5 3" xfId="8907"/>
    <cellStyle name="Normal 2 2 10 23 5 4" xfId="8908"/>
    <cellStyle name="Normal 2 2 10 23 5 5" xfId="8909"/>
    <cellStyle name="Normal 2 2 10 23 5 6" xfId="8910"/>
    <cellStyle name="Normal 2 2 10 23 5 7" xfId="8911"/>
    <cellStyle name="Normal 2 2 10 23 5 8" xfId="8912"/>
    <cellStyle name="Normal 2 2 10 23 5 9" xfId="8913"/>
    <cellStyle name="Normal 2 2 10 23 6" xfId="8914"/>
    <cellStyle name="Normal 2 2 10 23 7" xfId="8915"/>
    <cellStyle name="Normal 2 2 10 23 8" xfId="8916"/>
    <cellStyle name="Normal 2 2 10 23 9" xfId="8917"/>
    <cellStyle name="Normal 2 2 10 24" xfId="8918"/>
    <cellStyle name="Normal 2 2 10 24 10" xfId="8919"/>
    <cellStyle name="Normal 2 2 10 24 11" xfId="8920"/>
    <cellStyle name="Normal 2 2 10 24 12" xfId="8921"/>
    <cellStyle name="Normal 2 2 10 24 13" xfId="8922"/>
    <cellStyle name="Normal 2 2 10 24 14" xfId="8923"/>
    <cellStyle name="Normal 2 2 10 24 2" xfId="8924"/>
    <cellStyle name="Normal 2 2 10 24 2 10" xfId="8925"/>
    <cellStyle name="Normal 2 2 10 24 2 2" xfId="8926"/>
    <cellStyle name="Normal 2 2 10 24 2 3" xfId="8927"/>
    <cellStyle name="Normal 2 2 10 24 2 4" xfId="8928"/>
    <cellStyle name="Normal 2 2 10 24 2 5" xfId="8929"/>
    <cellStyle name="Normal 2 2 10 24 2 6" xfId="8930"/>
    <cellStyle name="Normal 2 2 10 24 2 7" xfId="8931"/>
    <cellStyle name="Normal 2 2 10 24 2 8" xfId="8932"/>
    <cellStyle name="Normal 2 2 10 24 2 9" xfId="8933"/>
    <cellStyle name="Normal 2 2 10 24 3" xfId="8934"/>
    <cellStyle name="Normal 2 2 10 24 3 10" xfId="8935"/>
    <cellStyle name="Normal 2 2 10 24 3 2" xfId="8936"/>
    <cellStyle name="Normal 2 2 10 24 3 3" xfId="8937"/>
    <cellStyle name="Normal 2 2 10 24 3 4" xfId="8938"/>
    <cellStyle name="Normal 2 2 10 24 3 5" xfId="8939"/>
    <cellStyle name="Normal 2 2 10 24 3 6" xfId="8940"/>
    <cellStyle name="Normal 2 2 10 24 3 7" xfId="8941"/>
    <cellStyle name="Normal 2 2 10 24 3 8" xfId="8942"/>
    <cellStyle name="Normal 2 2 10 24 3 9" xfId="8943"/>
    <cellStyle name="Normal 2 2 10 24 4" xfId="8944"/>
    <cellStyle name="Normal 2 2 10 24 4 10" xfId="8945"/>
    <cellStyle name="Normal 2 2 10 24 4 2" xfId="8946"/>
    <cellStyle name="Normal 2 2 10 24 4 3" xfId="8947"/>
    <cellStyle name="Normal 2 2 10 24 4 4" xfId="8948"/>
    <cellStyle name="Normal 2 2 10 24 4 5" xfId="8949"/>
    <cellStyle name="Normal 2 2 10 24 4 6" xfId="8950"/>
    <cellStyle name="Normal 2 2 10 24 4 7" xfId="8951"/>
    <cellStyle name="Normal 2 2 10 24 4 8" xfId="8952"/>
    <cellStyle name="Normal 2 2 10 24 4 9" xfId="8953"/>
    <cellStyle name="Normal 2 2 10 24 5" xfId="8954"/>
    <cellStyle name="Normal 2 2 10 24 5 10" xfId="8955"/>
    <cellStyle name="Normal 2 2 10 24 5 2" xfId="8956"/>
    <cellStyle name="Normal 2 2 10 24 5 3" xfId="8957"/>
    <cellStyle name="Normal 2 2 10 24 5 4" xfId="8958"/>
    <cellStyle name="Normal 2 2 10 24 5 5" xfId="8959"/>
    <cellStyle name="Normal 2 2 10 24 5 6" xfId="8960"/>
    <cellStyle name="Normal 2 2 10 24 5 7" xfId="8961"/>
    <cellStyle name="Normal 2 2 10 24 5 8" xfId="8962"/>
    <cellStyle name="Normal 2 2 10 24 5 9" xfId="8963"/>
    <cellStyle name="Normal 2 2 10 24 6" xfId="8964"/>
    <cellStyle name="Normal 2 2 10 24 7" xfId="8965"/>
    <cellStyle name="Normal 2 2 10 24 8" xfId="8966"/>
    <cellStyle name="Normal 2 2 10 24 9" xfId="8967"/>
    <cellStyle name="Normal 2 2 10 25" xfId="8968"/>
    <cellStyle name="Normal 2 2 10 25 10" xfId="8969"/>
    <cellStyle name="Normal 2 2 10 25 11" xfId="8970"/>
    <cellStyle name="Normal 2 2 10 25 12" xfId="8971"/>
    <cellStyle name="Normal 2 2 10 25 13" xfId="8972"/>
    <cellStyle name="Normal 2 2 10 25 14" xfId="8973"/>
    <cellStyle name="Normal 2 2 10 25 2" xfId="8974"/>
    <cellStyle name="Normal 2 2 10 25 2 10" xfId="8975"/>
    <cellStyle name="Normal 2 2 10 25 2 2" xfId="8976"/>
    <cellStyle name="Normal 2 2 10 25 2 3" xfId="8977"/>
    <cellStyle name="Normal 2 2 10 25 2 4" xfId="8978"/>
    <cellStyle name="Normal 2 2 10 25 2 5" xfId="8979"/>
    <cellStyle name="Normal 2 2 10 25 2 6" xfId="8980"/>
    <cellStyle name="Normal 2 2 10 25 2 7" xfId="8981"/>
    <cellStyle name="Normal 2 2 10 25 2 8" xfId="8982"/>
    <cellStyle name="Normal 2 2 10 25 2 9" xfId="8983"/>
    <cellStyle name="Normal 2 2 10 25 3" xfId="8984"/>
    <cellStyle name="Normal 2 2 10 25 3 10" xfId="8985"/>
    <cellStyle name="Normal 2 2 10 25 3 2" xfId="8986"/>
    <cellStyle name="Normal 2 2 10 25 3 3" xfId="8987"/>
    <cellStyle name="Normal 2 2 10 25 3 4" xfId="8988"/>
    <cellStyle name="Normal 2 2 10 25 3 5" xfId="8989"/>
    <cellStyle name="Normal 2 2 10 25 3 6" xfId="8990"/>
    <cellStyle name="Normal 2 2 10 25 3 7" xfId="8991"/>
    <cellStyle name="Normal 2 2 10 25 3 8" xfId="8992"/>
    <cellStyle name="Normal 2 2 10 25 3 9" xfId="8993"/>
    <cellStyle name="Normal 2 2 10 25 4" xfId="8994"/>
    <cellStyle name="Normal 2 2 10 25 4 10" xfId="8995"/>
    <cellStyle name="Normal 2 2 10 25 4 2" xfId="8996"/>
    <cellStyle name="Normal 2 2 10 25 4 3" xfId="8997"/>
    <cellStyle name="Normal 2 2 10 25 4 4" xfId="8998"/>
    <cellStyle name="Normal 2 2 10 25 4 5" xfId="8999"/>
    <cellStyle name="Normal 2 2 10 25 4 6" xfId="9000"/>
    <cellStyle name="Normal 2 2 10 25 4 7" xfId="9001"/>
    <cellStyle name="Normal 2 2 10 25 4 8" xfId="9002"/>
    <cellStyle name="Normal 2 2 10 25 4 9" xfId="9003"/>
    <cellStyle name="Normal 2 2 10 25 5" xfId="9004"/>
    <cellStyle name="Normal 2 2 10 25 5 10" xfId="9005"/>
    <cellStyle name="Normal 2 2 10 25 5 2" xfId="9006"/>
    <cellStyle name="Normal 2 2 10 25 5 3" xfId="9007"/>
    <cellStyle name="Normal 2 2 10 25 5 4" xfId="9008"/>
    <cellStyle name="Normal 2 2 10 25 5 5" xfId="9009"/>
    <cellStyle name="Normal 2 2 10 25 5 6" xfId="9010"/>
    <cellStyle name="Normal 2 2 10 25 5 7" xfId="9011"/>
    <cellStyle name="Normal 2 2 10 25 5 8" xfId="9012"/>
    <cellStyle name="Normal 2 2 10 25 5 9" xfId="9013"/>
    <cellStyle name="Normal 2 2 10 25 6" xfId="9014"/>
    <cellStyle name="Normal 2 2 10 25 7" xfId="9015"/>
    <cellStyle name="Normal 2 2 10 25 8" xfId="9016"/>
    <cellStyle name="Normal 2 2 10 25 9" xfId="9017"/>
    <cellStyle name="Normal 2 2 10 26" xfId="9018"/>
    <cellStyle name="Normal 2 2 10 26 10" xfId="9019"/>
    <cellStyle name="Normal 2 2 10 26 11" xfId="9020"/>
    <cellStyle name="Normal 2 2 10 26 12" xfId="9021"/>
    <cellStyle name="Normal 2 2 10 26 13" xfId="9022"/>
    <cellStyle name="Normal 2 2 10 26 14" xfId="9023"/>
    <cellStyle name="Normal 2 2 10 26 2" xfId="9024"/>
    <cellStyle name="Normal 2 2 10 26 2 10" xfId="9025"/>
    <cellStyle name="Normal 2 2 10 26 2 2" xfId="9026"/>
    <cellStyle name="Normal 2 2 10 26 2 3" xfId="9027"/>
    <cellStyle name="Normal 2 2 10 26 2 4" xfId="9028"/>
    <cellStyle name="Normal 2 2 10 26 2 5" xfId="9029"/>
    <cellStyle name="Normal 2 2 10 26 2 6" xfId="9030"/>
    <cellStyle name="Normal 2 2 10 26 2 7" xfId="9031"/>
    <cellStyle name="Normal 2 2 10 26 2 8" xfId="9032"/>
    <cellStyle name="Normal 2 2 10 26 2 9" xfId="9033"/>
    <cellStyle name="Normal 2 2 10 26 3" xfId="9034"/>
    <cellStyle name="Normal 2 2 10 26 3 10" xfId="9035"/>
    <cellStyle name="Normal 2 2 10 26 3 2" xfId="9036"/>
    <cellStyle name="Normal 2 2 10 26 3 3" xfId="9037"/>
    <cellStyle name="Normal 2 2 10 26 3 4" xfId="9038"/>
    <cellStyle name="Normal 2 2 10 26 3 5" xfId="9039"/>
    <cellStyle name="Normal 2 2 10 26 3 6" xfId="9040"/>
    <cellStyle name="Normal 2 2 10 26 3 7" xfId="9041"/>
    <cellStyle name="Normal 2 2 10 26 3 8" xfId="9042"/>
    <cellStyle name="Normal 2 2 10 26 3 9" xfId="9043"/>
    <cellStyle name="Normal 2 2 10 26 4" xfId="9044"/>
    <cellStyle name="Normal 2 2 10 26 4 10" xfId="9045"/>
    <cellStyle name="Normal 2 2 10 26 4 2" xfId="9046"/>
    <cellStyle name="Normal 2 2 10 26 4 3" xfId="9047"/>
    <cellStyle name="Normal 2 2 10 26 4 4" xfId="9048"/>
    <cellStyle name="Normal 2 2 10 26 4 5" xfId="9049"/>
    <cellStyle name="Normal 2 2 10 26 4 6" xfId="9050"/>
    <cellStyle name="Normal 2 2 10 26 4 7" xfId="9051"/>
    <cellStyle name="Normal 2 2 10 26 4 8" xfId="9052"/>
    <cellStyle name="Normal 2 2 10 26 4 9" xfId="9053"/>
    <cellStyle name="Normal 2 2 10 26 5" xfId="9054"/>
    <cellStyle name="Normal 2 2 10 26 5 10" xfId="9055"/>
    <cellStyle name="Normal 2 2 10 26 5 2" xfId="9056"/>
    <cellStyle name="Normal 2 2 10 26 5 3" xfId="9057"/>
    <cellStyle name="Normal 2 2 10 26 5 4" xfId="9058"/>
    <cellStyle name="Normal 2 2 10 26 5 5" xfId="9059"/>
    <cellStyle name="Normal 2 2 10 26 5 6" xfId="9060"/>
    <cellStyle name="Normal 2 2 10 26 5 7" xfId="9061"/>
    <cellStyle name="Normal 2 2 10 26 5 8" xfId="9062"/>
    <cellStyle name="Normal 2 2 10 26 5 9" xfId="9063"/>
    <cellStyle name="Normal 2 2 10 26 6" xfId="9064"/>
    <cellStyle name="Normal 2 2 10 26 7" xfId="9065"/>
    <cellStyle name="Normal 2 2 10 26 8" xfId="9066"/>
    <cellStyle name="Normal 2 2 10 26 9" xfId="9067"/>
    <cellStyle name="Normal 2 2 10 27" xfId="9068"/>
    <cellStyle name="Normal 2 2 10 27 10" xfId="9069"/>
    <cellStyle name="Normal 2 2 10 27 11" xfId="9070"/>
    <cellStyle name="Normal 2 2 10 27 12" xfId="9071"/>
    <cellStyle name="Normal 2 2 10 27 13" xfId="9072"/>
    <cellStyle name="Normal 2 2 10 27 14" xfId="9073"/>
    <cellStyle name="Normal 2 2 10 27 2" xfId="9074"/>
    <cellStyle name="Normal 2 2 10 27 2 10" xfId="9075"/>
    <cellStyle name="Normal 2 2 10 27 2 2" xfId="9076"/>
    <cellStyle name="Normal 2 2 10 27 2 3" xfId="9077"/>
    <cellStyle name="Normal 2 2 10 27 2 4" xfId="9078"/>
    <cellStyle name="Normal 2 2 10 27 2 5" xfId="9079"/>
    <cellStyle name="Normal 2 2 10 27 2 6" xfId="9080"/>
    <cellStyle name="Normal 2 2 10 27 2 7" xfId="9081"/>
    <cellStyle name="Normal 2 2 10 27 2 8" xfId="9082"/>
    <cellStyle name="Normal 2 2 10 27 2 9" xfId="9083"/>
    <cellStyle name="Normal 2 2 10 27 3" xfId="9084"/>
    <cellStyle name="Normal 2 2 10 27 3 10" xfId="9085"/>
    <cellStyle name="Normal 2 2 10 27 3 2" xfId="9086"/>
    <cellStyle name="Normal 2 2 10 27 3 3" xfId="9087"/>
    <cellStyle name="Normal 2 2 10 27 3 4" xfId="9088"/>
    <cellStyle name="Normal 2 2 10 27 3 5" xfId="9089"/>
    <cellStyle name="Normal 2 2 10 27 3 6" xfId="9090"/>
    <cellStyle name="Normal 2 2 10 27 3 7" xfId="9091"/>
    <cellStyle name="Normal 2 2 10 27 3 8" xfId="9092"/>
    <cellStyle name="Normal 2 2 10 27 3 9" xfId="9093"/>
    <cellStyle name="Normal 2 2 10 27 4" xfId="9094"/>
    <cellStyle name="Normal 2 2 10 27 4 10" xfId="9095"/>
    <cellStyle name="Normal 2 2 10 27 4 2" xfId="9096"/>
    <cellStyle name="Normal 2 2 10 27 4 3" xfId="9097"/>
    <cellStyle name="Normal 2 2 10 27 4 4" xfId="9098"/>
    <cellStyle name="Normal 2 2 10 27 4 5" xfId="9099"/>
    <cellStyle name="Normal 2 2 10 27 4 6" xfId="9100"/>
    <cellStyle name="Normal 2 2 10 27 4 7" xfId="9101"/>
    <cellStyle name="Normal 2 2 10 27 4 8" xfId="9102"/>
    <cellStyle name="Normal 2 2 10 27 4 9" xfId="9103"/>
    <cellStyle name="Normal 2 2 10 27 5" xfId="9104"/>
    <cellStyle name="Normal 2 2 10 27 5 10" xfId="9105"/>
    <cellStyle name="Normal 2 2 10 27 5 2" xfId="9106"/>
    <cellStyle name="Normal 2 2 10 27 5 3" xfId="9107"/>
    <cellStyle name="Normal 2 2 10 27 5 4" xfId="9108"/>
    <cellStyle name="Normal 2 2 10 27 5 5" xfId="9109"/>
    <cellStyle name="Normal 2 2 10 27 5 6" xfId="9110"/>
    <cellStyle name="Normal 2 2 10 27 5 7" xfId="9111"/>
    <cellStyle name="Normal 2 2 10 27 5 8" xfId="9112"/>
    <cellStyle name="Normal 2 2 10 27 5 9" xfId="9113"/>
    <cellStyle name="Normal 2 2 10 27 6" xfId="9114"/>
    <cellStyle name="Normal 2 2 10 27 7" xfId="9115"/>
    <cellStyle name="Normal 2 2 10 27 8" xfId="9116"/>
    <cellStyle name="Normal 2 2 10 27 9" xfId="9117"/>
    <cellStyle name="Normal 2 2 10 28" xfId="9118"/>
    <cellStyle name="Normal 2 2 10 28 10" xfId="9119"/>
    <cellStyle name="Normal 2 2 10 28 11" xfId="9120"/>
    <cellStyle name="Normal 2 2 10 28 12" xfId="9121"/>
    <cellStyle name="Normal 2 2 10 28 13" xfId="9122"/>
    <cellStyle name="Normal 2 2 10 28 14" xfId="9123"/>
    <cellStyle name="Normal 2 2 10 28 2" xfId="9124"/>
    <cellStyle name="Normal 2 2 10 28 2 10" xfId="9125"/>
    <cellStyle name="Normal 2 2 10 28 2 2" xfId="9126"/>
    <cellStyle name="Normal 2 2 10 28 2 3" xfId="9127"/>
    <cellStyle name="Normal 2 2 10 28 2 4" xfId="9128"/>
    <cellStyle name="Normal 2 2 10 28 2 5" xfId="9129"/>
    <cellStyle name="Normal 2 2 10 28 2 6" xfId="9130"/>
    <cellStyle name="Normal 2 2 10 28 2 7" xfId="9131"/>
    <cellStyle name="Normal 2 2 10 28 2 8" xfId="9132"/>
    <cellStyle name="Normal 2 2 10 28 2 9" xfId="9133"/>
    <cellStyle name="Normal 2 2 10 28 3" xfId="9134"/>
    <cellStyle name="Normal 2 2 10 28 3 10" xfId="9135"/>
    <cellStyle name="Normal 2 2 10 28 3 2" xfId="9136"/>
    <cellStyle name="Normal 2 2 10 28 3 3" xfId="9137"/>
    <cellStyle name="Normal 2 2 10 28 3 4" xfId="9138"/>
    <cellStyle name="Normal 2 2 10 28 3 5" xfId="9139"/>
    <cellStyle name="Normal 2 2 10 28 3 6" xfId="9140"/>
    <cellStyle name="Normal 2 2 10 28 3 7" xfId="9141"/>
    <cellStyle name="Normal 2 2 10 28 3 8" xfId="9142"/>
    <cellStyle name="Normal 2 2 10 28 3 9" xfId="9143"/>
    <cellStyle name="Normal 2 2 10 28 4" xfId="9144"/>
    <cellStyle name="Normal 2 2 10 28 4 10" xfId="9145"/>
    <cellStyle name="Normal 2 2 10 28 4 2" xfId="9146"/>
    <cellStyle name="Normal 2 2 10 28 4 3" xfId="9147"/>
    <cellStyle name="Normal 2 2 10 28 4 4" xfId="9148"/>
    <cellStyle name="Normal 2 2 10 28 4 5" xfId="9149"/>
    <cellStyle name="Normal 2 2 10 28 4 6" xfId="9150"/>
    <cellStyle name="Normal 2 2 10 28 4 7" xfId="9151"/>
    <cellStyle name="Normal 2 2 10 28 4 8" xfId="9152"/>
    <cellStyle name="Normal 2 2 10 28 4 9" xfId="9153"/>
    <cellStyle name="Normal 2 2 10 28 5" xfId="9154"/>
    <cellStyle name="Normal 2 2 10 28 5 10" xfId="9155"/>
    <cellStyle name="Normal 2 2 10 28 5 2" xfId="9156"/>
    <cellStyle name="Normal 2 2 10 28 5 3" xfId="9157"/>
    <cellStyle name="Normal 2 2 10 28 5 4" xfId="9158"/>
    <cellStyle name="Normal 2 2 10 28 5 5" xfId="9159"/>
    <cellStyle name="Normal 2 2 10 28 5 6" xfId="9160"/>
    <cellStyle name="Normal 2 2 10 28 5 7" xfId="9161"/>
    <cellStyle name="Normal 2 2 10 28 5 8" xfId="9162"/>
    <cellStyle name="Normal 2 2 10 28 5 9" xfId="9163"/>
    <cellStyle name="Normal 2 2 10 28 6" xfId="9164"/>
    <cellStyle name="Normal 2 2 10 28 7" xfId="9165"/>
    <cellStyle name="Normal 2 2 10 28 8" xfId="9166"/>
    <cellStyle name="Normal 2 2 10 28 9" xfId="9167"/>
    <cellStyle name="Normal 2 2 10 29" xfId="9168"/>
    <cellStyle name="Normal 2 2 10 29 10" xfId="9169"/>
    <cellStyle name="Normal 2 2 10 29 11" xfId="9170"/>
    <cellStyle name="Normal 2 2 10 29 12" xfId="9171"/>
    <cellStyle name="Normal 2 2 10 29 13" xfId="9172"/>
    <cellStyle name="Normal 2 2 10 29 14" xfId="9173"/>
    <cellStyle name="Normal 2 2 10 29 2" xfId="9174"/>
    <cellStyle name="Normal 2 2 10 29 2 10" xfId="9175"/>
    <cellStyle name="Normal 2 2 10 29 2 2" xfId="9176"/>
    <cellStyle name="Normal 2 2 10 29 2 3" xfId="9177"/>
    <cellStyle name="Normal 2 2 10 29 2 4" xfId="9178"/>
    <cellStyle name="Normal 2 2 10 29 2 5" xfId="9179"/>
    <cellStyle name="Normal 2 2 10 29 2 6" xfId="9180"/>
    <cellStyle name="Normal 2 2 10 29 2 7" xfId="9181"/>
    <cellStyle name="Normal 2 2 10 29 2 8" xfId="9182"/>
    <cellStyle name="Normal 2 2 10 29 2 9" xfId="9183"/>
    <cellStyle name="Normal 2 2 10 29 3" xfId="9184"/>
    <cellStyle name="Normal 2 2 10 29 3 10" xfId="9185"/>
    <cellStyle name="Normal 2 2 10 29 3 2" xfId="9186"/>
    <cellStyle name="Normal 2 2 10 29 3 3" xfId="9187"/>
    <cellStyle name="Normal 2 2 10 29 3 4" xfId="9188"/>
    <cellStyle name="Normal 2 2 10 29 3 5" xfId="9189"/>
    <cellStyle name="Normal 2 2 10 29 3 6" xfId="9190"/>
    <cellStyle name="Normal 2 2 10 29 3 7" xfId="9191"/>
    <cellStyle name="Normal 2 2 10 29 3 8" xfId="9192"/>
    <cellStyle name="Normal 2 2 10 29 3 9" xfId="9193"/>
    <cellStyle name="Normal 2 2 10 29 4" xfId="9194"/>
    <cellStyle name="Normal 2 2 10 29 4 10" xfId="9195"/>
    <cellStyle name="Normal 2 2 10 29 4 2" xfId="9196"/>
    <cellStyle name="Normal 2 2 10 29 4 3" xfId="9197"/>
    <cellStyle name="Normal 2 2 10 29 4 4" xfId="9198"/>
    <cellStyle name="Normal 2 2 10 29 4 5" xfId="9199"/>
    <cellStyle name="Normal 2 2 10 29 4 6" xfId="9200"/>
    <cellStyle name="Normal 2 2 10 29 4 7" xfId="9201"/>
    <cellStyle name="Normal 2 2 10 29 4 8" xfId="9202"/>
    <cellStyle name="Normal 2 2 10 29 4 9" xfId="9203"/>
    <cellStyle name="Normal 2 2 10 29 5" xfId="9204"/>
    <cellStyle name="Normal 2 2 10 29 5 10" xfId="9205"/>
    <cellStyle name="Normal 2 2 10 29 5 2" xfId="9206"/>
    <cellStyle name="Normal 2 2 10 29 5 3" xfId="9207"/>
    <cellStyle name="Normal 2 2 10 29 5 4" xfId="9208"/>
    <cellStyle name="Normal 2 2 10 29 5 5" xfId="9209"/>
    <cellStyle name="Normal 2 2 10 29 5 6" xfId="9210"/>
    <cellStyle name="Normal 2 2 10 29 5 7" xfId="9211"/>
    <cellStyle name="Normal 2 2 10 29 5 8" xfId="9212"/>
    <cellStyle name="Normal 2 2 10 29 5 9" xfId="9213"/>
    <cellStyle name="Normal 2 2 10 29 6" xfId="9214"/>
    <cellStyle name="Normal 2 2 10 29 7" xfId="9215"/>
    <cellStyle name="Normal 2 2 10 29 8" xfId="9216"/>
    <cellStyle name="Normal 2 2 10 29 9" xfId="9217"/>
    <cellStyle name="Normal 2 2 10 3" xfId="9218"/>
    <cellStyle name="Normal 2 2 10 3 10" xfId="9219"/>
    <cellStyle name="Normal 2 2 10 3 11" xfId="9220"/>
    <cellStyle name="Normal 2 2 10 3 12" xfId="9221"/>
    <cellStyle name="Normal 2 2 10 3 13" xfId="9222"/>
    <cellStyle name="Normal 2 2 10 3 14" xfId="9223"/>
    <cellStyle name="Normal 2 2 10 3 2" xfId="9224"/>
    <cellStyle name="Normal 2 2 10 3 2 10" xfId="9225"/>
    <cellStyle name="Normal 2 2 10 3 2 2" xfId="9226"/>
    <cellStyle name="Normal 2 2 10 3 2 3" xfId="9227"/>
    <cellStyle name="Normal 2 2 10 3 2 4" xfId="9228"/>
    <cellStyle name="Normal 2 2 10 3 2 5" xfId="9229"/>
    <cellStyle name="Normal 2 2 10 3 2 6" xfId="9230"/>
    <cellStyle name="Normal 2 2 10 3 2 7" xfId="9231"/>
    <cellStyle name="Normal 2 2 10 3 2 8" xfId="9232"/>
    <cellStyle name="Normal 2 2 10 3 2 9" xfId="9233"/>
    <cellStyle name="Normal 2 2 10 3 3" xfId="9234"/>
    <cellStyle name="Normal 2 2 10 3 3 10" xfId="9235"/>
    <cellStyle name="Normal 2 2 10 3 3 2" xfId="9236"/>
    <cellStyle name="Normal 2 2 10 3 3 3" xfId="9237"/>
    <cellStyle name="Normal 2 2 10 3 3 4" xfId="9238"/>
    <cellStyle name="Normal 2 2 10 3 3 5" xfId="9239"/>
    <cellStyle name="Normal 2 2 10 3 3 6" xfId="9240"/>
    <cellStyle name="Normal 2 2 10 3 3 7" xfId="9241"/>
    <cellStyle name="Normal 2 2 10 3 3 8" xfId="9242"/>
    <cellStyle name="Normal 2 2 10 3 3 9" xfId="9243"/>
    <cellStyle name="Normal 2 2 10 3 4" xfId="9244"/>
    <cellStyle name="Normal 2 2 10 3 4 10" xfId="9245"/>
    <cellStyle name="Normal 2 2 10 3 4 2" xfId="9246"/>
    <cellStyle name="Normal 2 2 10 3 4 3" xfId="9247"/>
    <cellStyle name="Normal 2 2 10 3 4 4" xfId="9248"/>
    <cellStyle name="Normal 2 2 10 3 4 5" xfId="9249"/>
    <cellStyle name="Normal 2 2 10 3 4 6" xfId="9250"/>
    <cellStyle name="Normal 2 2 10 3 4 7" xfId="9251"/>
    <cellStyle name="Normal 2 2 10 3 4 8" xfId="9252"/>
    <cellStyle name="Normal 2 2 10 3 4 9" xfId="9253"/>
    <cellStyle name="Normal 2 2 10 3 5" xfId="9254"/>
    <cellStyle name="Normal 2 2 10 3 5 10" xfId="9255"/>
    <cellStyle name="Normal 2 2 10 3 5 2" xfId="9256"/>
    <cellStyle name="Normal 2 2 10 3 5 3" xfId="9257"/>
    <cellStyle name="Normal 2 2 10 3 5 4" xfId="9258"/>
    <cellStyle name="Normal 2 2 10 3 5 5" xfId="9259"/>
    <cellStyle name="Normal 2 2 10 3 5 6" xfId="9260"/>
    <cellStyle name="Normal 2 2 10 3 5 7" xfId="9261"/>
    <cellStyle name="Normal 2 2 10 3 5 8" xfId="9262"/>
    <cellStyle name="Normal 2 2 10 3 5 9" xfId="9263"/>
    <cellStyle name="Normal 2 2 10 3 6" xfId="9264"/>
    <cellStyle name="Normal 2 2 10 3 7" xfId="9265"/>
    <cellStyle name="Normal 2 2 10 3 8" xfId="9266"/>
    <cellStyle name="Normal 2 2 10 3 9" xfId="9267"/>
    <cellStyle name="Normal 2 2 10 30" xfId="9268"/>
    <cellStyle name="Normal 2 2 10 30 10" xfId="9269"/>
    <cellStyle name="Normal 2 2 10 30 11" xfId="9270"/>
    <cellStyle name="Normal 2 2 10 30 12" xfId="9271"/>
    <cellStyle name="Normal 2 2 10 30 13" xfId="9272"/>
    <cellStyle name="Normal 2 2 10 30 14" xfId="9273"/>
    <cellStyle name="Normal 2 2 10 30 2" xfId="9274"/>
    <cellStyle name="Normal 2 2 10 30 2 10" xfId="9275"/>
    <cellStyle name="Normal 2 2 10 30 2 2" xfId="9276"/>
    <cellStyle name="Normal 2 2 10 30 2 3" xfId="9277"/>
    <cellStyle name="Normal 2 2 10 30 2 4" xfId="9278"/>
    <cellStyle name="Normal 2 2 10 30 2 5" xfId="9279"/>
    <cellStyle name="Normal 2 2 10 30 2 6" xfId="9280"/>
    <cellStyle name="Normal 2 2 10 30 2 7" xfId="9281"/>
    <cellStyle name="Normal 2 2 10 30 2 8" xfId="9282"/>
    <cellStyle name="Normal 2 2 10 30 2 9" xfId="9283"/>
    <cellStyle name="Normal 2 2 10 30 3" xfId="9284"/>
    <cellStyle name="Normal 2 2 10 30 3 10" xfId="9285"/>
    <cellStyle name="Normal 2 2 10 30 3 2" xfId="9286"/>
    <cellStyle name="Normal 2 2 10 30 3 3" xfId="9287"/>
    <cellStyle name="Normal 2 2 10 30 3 4" xfId="9288"/>
    <cellStyle name="Normal 2 2 10 30 3 5" xfId="9289"/>
    <cellStyle name="Normal 2 2 10 30 3 6" xfId="9290"/>
    <cellStyle name="Normal 2 2 10 30 3 7" xfId="9291"/>
    <cellStyle name="Normal 2 2 10 30 3 8" xfId="9292"/>
    <cellStyle name="Normal 2 2 10 30 3 9" xfId="9293"/>
    <cellStyle name="Normal 2 2 10 30 4" xfId="9294"/>
    <cellStyle name="Normal 2 2 10 30 4 10" xfId="9295"/>
    <cellStyle name="Normal 2 2 10 30 4 2" xfId="9296"/>
    <cellStyle name="Normal 2 2 10 30 4 3" xfId="9297"/>
    <cellStyle name="Normal 2 2 10 30 4 4" xfId="9298"/>
    <cellStyle name="Normal 2 2 10 30 4 5" xfId="9299"/>
    <cellStyle name="Normal 2 2 10 30 4 6" xfId="9300"/>
    <cellStyle name="Normal 2 2 10 30 4 7" xfId="9301"/>
    <cellStyle name="Normal 2 2 10 30 4 8" xfId="9302"/>
    <cellStyle name="Normal 2 2 10 30 4 9" xfId="9303"/>
    <cellStyle name="Normal 2 2 10 30 5" xfId="9304"/>
    <cellStyle name="Normal 2 2 10 30 5 10" xfId="9305"/>
    <cellStyle name="Normal 2 2 10 30 5 2" xfId="9306"/>
    <cellStyle name="Normal 2 2 10 30 5 3" xfId="9307"/>
    <cellStyle name="Normal 2 2 10 30 5 4" xfId="9308"/>
    <cellStyle name="Normal 2 2 10 30 5 5" xfId="9309"/>
    <cellStyle name="Normal 2 2 10 30 5 6" xfId="9310"/>
    <cellStyle name="Normal 2 2 10 30 5 7" xfId="9311"/>
    <cellStyle name="Normal 2 2 10 30 5 8" xfId="9312"/>
    <cellStyle name="Normal 2 2 10 30 5 9" xfId="9313"/>
    <cellStyle name="Normal 2 2 10 30 6" xfId="9314"/>
    <cellStyle name="Normal 2 2 10 30 7" xfId="9315"/>
    <cellStyle name="Normal 2 2 10 30 8" xfId="9316"/>
    <cellStyle name="Normal 2 2 10 30 9" xfId="9317"/>
    <cellStyle name="Normal 2 2 10 31" xfId="9318"/>
    <cellStyle name="Normal 2 2 10 31 10" xfId="9319"/>
    <cellStyle name="Normal 2 2 10 31 11" xfId="9320"/>
    <cellStyle name="Normal 2 2 10 31 12" xfId="9321"/>
    <cellStyle name="Normal 2 2 10 31 13" xfId="9322"/>
    <cellStyle name="Normal 2 2 10 31 14" xfId="9323"/>
    <cellStyle name="Normal 2 2 10 31 2" xfId="9324"/>
    <cellStyle name="Normal 2 2 10 31 2 10" xfId="9325"/>
    <cellStyle name="Normal 2 2 10 31 2 2" xfId="9326"/>
    <cellStyle name="Normal 2 2 10 31 2 3" xfId="9327"/>
    <cellStyle name="Normal 2 2 10 31 2 4" xfId="9328"/>
    <cellStyle name="Normal 2 2 10 31 2 5" xfId="9329"/>
    <cellStyle name="Normal 2 2 10 31 2 6" xfId="9330"/>
    <cellStyle name="Normal 2 2 10 31 2 7" xfId="9331"/>
    <cellStyle name="Normal 2 2 10 31 2 8" xfId="9332"/>
    <cellStyle name="Normal 2 2 10 31 2 9" xfId="9333"/>
    <cellStyle name="Normal 2 2 10 31 3" xfId="9334"/>
    <cellStyle name="Normal 2 2 10 31 3 10" xfId="9335"/>
    <cellStyle name="Normal 2 2 10 31 3 2" xfId="9336"/>
    <cellStyle name="Normal 2 2 10 31 3 3" xfId="9337"/>
    <cellStyle name="Normal 2 2 10 31 3 4" xfId="9338"/>
    <cellStyle name="Normal 2 2 10 31 3 5" xfId="9339"/>
    <cellStyle name="Normal 2 2 10 31 3 6" xfId="9340"/>
    <cellStyle name="Normal 2 2 10 31 3 7" xfId="9341"/>
    <cellStyle name="Normal 2 2 10 31 3 8" xfId="9342"/>
    <cellStyle name="Normal 2 2 10 31 3 9" xfId="9343"/>
    <cellStyle name="Normal 2 2 10 31 4" xfId="9344"/>
    <cellStyle name="Normal 2 2 10 31 4 10" xfId="9345"/>
    <cellStyle name="Normal 2 2 10 31 4 2" xfId="9346"/>
    <cellStyle name="Normal 2 2 10 31 4 3" xfId="9347"/>
    <cellStyle name="Normal 2 2 10 31 4 4" xfId="9348"/>
    <cellStyle name="Normal 2 2 10 31 4 5" xfId="9349"/>
    <cellStyle name="Normal 2 2 10 31 4 6" xfId="9350"/>
    <cellStyle name="Normal 2 2 10 31 4 7" xfId="9351"/>
    <cellStyle name="Normal 2 2 10 31 4 8" xfId="9352"/>
    <cellStyle name="Normal 2 2 10 31 4 9" xfId="9353"/>
    <cellStyle name="Normal 2 2 10 31 5" xfId="9354"/>
    <cellStyle name="Normal 2 2 10 31 5 10" xfId="9355"/>
    <cellStyle name="Normal 2 2 10 31 5 2" xfId="9356"/>
    <cellStyle name="Normal 2 2 10 31 5 3" xfId="9357"/>
    <cellStyle name="Normal 2 2 10 31 5 4" xfId="9358"/>
    <cellStyle name="Normal 2 2 10 31 5 5" xfId="9359"/>
    <cellStyle name="Normal 2 2 10 31 5 6" xfId="9360"/>
    <cellStyle name="Normal 2 2 10 31 5 7" xfId="9361"/>
    <cellStyle name="Normal 2 2 10 31 5 8" xfId="9362"/>
    <cellStyle name="Normal 2 2 10 31 5 9" xfId="9363"/>
    <cellStyle name="Normal 2 2 10 31 6" xfId="9364"/>
    <cellStyle name="Normal 2 2 10 31 7" xfId="9365"/>
    <cellStyle name="Normal 2 2 10 31 8" xfId="9366"/>
    <cellStyle name="Normal 2 2 10 31 9" xfId="9367"/>
    <cellStyle name="Normal 2 2 10 32" xfId="9368"/>
    <cellStyle name="Normal 2 2 10 32 10" xfId="9369"/>
    <cellStyle name="Normal 2 2 10 32 11" xfId="9370"/>
    <cellStyle name="Normal 2 2 10 32 12" xfId="9371"/>
    <cellStyle name="Normal 2 2 10 32 13" xfId="9372"/>
    <cellStyle name="Normal 2 2 10 32 14" xfId="9373"/>
    <cellStyle name="Normal 2 2 10 32 2" xfId="9374"/>
    <cellStyle name="Normal 2 2 10 32 2 10" xfId="9375"/>
    <cellStyle name="Normal 2 2 10 32 2 2" xfId="9376"/>
    <cellStyle name="Normal 2 2 10 32 2 3" xfId="9377"/>
    <cellStyle name="Normal 2 2 10 32 2 4" xfId="9378"/>
    <cellStyle name="Normal 2 2 10 32 2 5" xfId="9379"/>
    <cellStyle name="Normal 2 2 10 32 2 6" xfId="9380"/>
    <cellStyle name="Normal 2 2 10 32 2 7" xfId="9381"/>
    <cellStyle name="Normal 2 2 10 32 2 8" xfId="9382"/>
    <cellStyle name="Normal 2 2 10 32 2 9" xfId="9383"/>
    <cellStyle name="Normal 2 2 10 32 3" xfId="9384"/>
    <cellStyle name="Normal 2 2 10 32 3 10" xfId="9385"/>
    <cellStyle name="Normal 2 2 10 32 3 2" xfId="9386"/>
    <cellStyle name="Normal 2 2 10 32 3 3" xfId="9387"/>
    <cellStyle name="Normal 2 2 10 32 3 4" xfId="9388"/>
    <cellStyle name="Normal 2 2 10 32 3 5" xfId="9389"/>
    <cellStyle name="Normal 2 2 10 32 3 6" xfId="9390"/>
    <cellStyle name="Normal 2 2 10 32 3 7" xfId="9391"/>
    <cellStyle name="Normal 2 2 10 32 3 8" xfId="9392"/>
    <cellStyle name="Normal 2 2 10 32 3 9" xfId="9393"/>
    <cellStyle name="Normal 2 2 10 32 4" xfId="9394"/>
    <cellStyle name="Normal 2 2 10 32 4 10" xfId="9395"/>
    <cellStyle name="Normal 2 2 10 32 4 2" xfId="9396"/>
    <cellStyle name="Normal 2 2 10 32 4 3" xfId="9397"/>
    <cellStyle name="Normal 2 2 10 32 4 4" xfId="9398"/>
    <cellStyle name="Normal 2 2 10 32 4 5" xfId="9399"/>
    <cellStyle name="Normal 2 2 10 32 4 6" xfId="9400"/>
    <cellStyle name="Normal 2 2 10 32 4 7" xfId="9401"/>
    <cellStyle name="Normal 2 2 10 32 4 8" xfId="9402"/>
    <cellStyle name="Normal 2 2 10 32 4 9" xfId="9403"/>
    <cellStyle name="Normal 2 2 10 32 5" xfId="9404"/>
    <cellStyle name="Normal 2 2 10 32 5 10" xfId="9405"/>
    <cellStyle name="Normal 2 2 10 32 5 2" xfId="9406"/>
    <cellStyle name="Normal 2 2 10 32 5 3" xfId="9407"/>
    <cellStyle name="Normal 2 2 10 32 5 4" xfId="9408"/>
    <cellStyle name="Normal 2 2 10 32 5 5" xfId="9409"/>
    <cellStyle name="Normal 2 2 10 32 5 6" xfId="9410"/>
    <cellStyle name="Normal 2 2 10 32 5 7" xfId="9411"/>
    <cellStyle name="Normal 2 2 10 32 5 8" xfId="9412"/>
    <cellStyle name="Normal 2 2 10 32 5 9" xfId="9413"/>
    <cellStyle name="Normal 2 2 10 32 6" xfId="9414"/>
    <cellStyle name="Normal 2 2 10 32 7" xfId="9415"/>
    <cellStyle name="Normal 2 2 10 32 8" xfId="9416"/>
    <cellStyle name="Normal 2 2 10 32 9" xfId="9417"/>
    <cellStyle name="Normal 2 2 10 33" xfId="9418"/>
    <cellStyle name="Normal 2 2 10 33 10" xfId="9419"/>
    <cellStyle name="Normal 2 2 10 33 11" xfId="9420"/>
    <cellStyle name="Normal 2 2 10 33 12" xfId="9421"/>
    <cellStyle name="Normal 2 2 10 33 13" xfId="9422"/>
    <cellStyle name="Normal 2 2 10 33 14" xfId="9423"/>
    <cellStyle name="Normal 2 2 10 33 2" xfId="9424"/>
    <cellStyle name="Normal 2 2 10 33 2 10" xfId="9425"/>
    <cellStyle name="Normal 2 2 10 33 2 2" xfId="9426"/>
    <cellStyle name="Normal 2 2 10 33 2 3" xfId="9427"/>
    <cellStyle name="Normal 2 2 10 33 2 4" xfId="9428"/>
    <cellStyle name="Normal 2 2 10 33 2 5" xfId="9429"/>
    <cellStyle name="Normal 2 2 10 33 2 6" xfId="9430"/>
    <cellStyle name="Normal 2 2 10 33 2 7" xfId="9431"/>
    <cellStyle name="Normal 2 2 10 33 2 8" xfId="9432"/>
    <cellStyle name="Normal 2 2 10 33 2 9" xfId="9433"/>
    <cellStyle name="Normal 2 2 10 33 3" xfId="9434"/>
    <cellStyle name="Normal 2 2 10 33 3 10" xfId="9435"/>
    <cellStyle name="Normal 2 2 10 33 3 2" xfId="9436"/>
    <cellStyle name="Normal 2 2 10 33 3 3" xfId="9437"/>
    <cellStyle name="Normal 2 2 10 33 3 4" xfId="9438"/>
    <cellStyle name="Normal 2 2 10 33 3 5" xfId="9439"/>
    <cellStyle name="Normal 2 2 10 33 3 6" xfId="9440"/>
    <cellStyle name="Normal 2 2 10 33 3 7" xfId="9441"/>
    <cellStyle name="Normal 2 2 10 33 3 8" xfId="9442"/>
    <cellStyle name="Normal 2 2 10 33 3 9" xfId="9443"/>
    <cellStyle name="Normal 2 2 10 33 4" xfId="9444"/>
    <cellStyle name="Normal 2 2 10 33 4 10" xfId="9445"/>
    <cellStyle name="Normal 2 2 10 33 4 2" xfId="9446"/>
    <cellStyle name="Normal 2 2 10 33 4 3" xfId="9447"/>
    <cellStyle name="Normal 2 2 10 33 4 4" xfId="9448"/>
    <cellStyle name="Normal 2 2 10 33 4 5" xfId="9449"/>
    <cellStyle name="Normal 2 2 10 33 4 6" xfId="9450"/>
    <cellStyle name="Normal 2 2 10 33 4 7" xfId="9451"/>
    <cellStyle name="Normal 2 2 10 33 4 8" xfId="9452"/>
    <cellStyle name="Normal 2 2 10 33 4 9" xfId="9453"/>
    <cellStyle name="Normal 2 2 10 33 5" xfId="9454"/>
    <cellStyle name="Normal 2 2 10 33 5 10" xfId="9455"/>
    <cellStyle name="Normal 2 2 10 33 5 2" xfId="9456"/>
    <cellStyle name="Normal 2 2 10 33 5 3" xfId="9457"/>
    <cellStyle name="Normal 2 2 10 33 5 4" xfId="9458"/>
    <cellStyle name="Normal 2 2 10 33 5 5" xfId="9459"/>
    <cellStyle name="Normal 2 2 10 33 5 6" xfId="9460"/>
    <cellStyle name="Normal 2 2 10 33 5 7" xfId="9461"/>
    <cellStyle name="Normal 2 2 10 33 5 8" xfId="9462"/>
    <cellStyle name="Normal 2 2 10 33 5 9" xfId="9463"/>
    <cellStyle name="Normal 2 2 10 33 6" xfId="9464"/>
    <cellStyle name="Normal 2 2 10 33 7" xfId="9465"/>
    <cellStyle name="Normal 2 2 10 33 8" xfId="9466"/>
    <cellStyle name="Normal 2 2 10 33 9" xfId="9467"/>
    <cellStyle name="Normal 2 2 10 34" xfId="9468"/>
    <cellStyle name="Normal 2 2 10 34 10" xfId="9469"/>
    <cellStyle name="Normal 2 2 10 34 11" xfId="9470"/>
    <cellStyle name="Normal 2 2 10 34 12" xfId="9471"/>
    <cellStyle name="Normal 2 2 10 34 13" xfId="9472"/>
    <cellStyle name="Normal 2 2 10 34 14" xfId="9473"/>
    <cellStyle name="Normal 2 2 10 34 2" xfId="9474"/>
    <cellStyle name="Normal 2 2 10 34 2 10" xfId="9475"/>
    <cellStyle name="Normal 2 2 10 34 2 2" xfId="9476"/>
    <cellStyle name="Normal 2 2 10 34 2 3" xfId="9477"/>
    <cellStyle name="Normal 2 2 10 34 2 4" xfId="9478"/>
    <cellStyle name="Normal 2 2 10 34 2 5" xfId="9479"/>
    <cellStyle name="Normal 2 2 10 34 2 6" xfId="9480"/>
    <cellStyle name="Normal 2 2 10 34 2 7" xfId="9481"/>
    <cellStyle name="Normal 2 2 10 34 2 8" xfId="9482"/>
    <cellStyle name="Normal 2 2 10 34 2 9" xfId="9483"/>
    <cellStyle name="Normal 2 2 10 34 3" xfId="9484"/>
    <cellStyle name="Normal 2 2 10 34 3 10" xfId="9485"/>
    <cellStyle name="Normal 2 2 10 34 3 2" xfId="9486"/>
    <cellStyle name="Normal 2 2 10 34 3 3" xfId="9487"/>
    <cellStyle name="Normal 2 2 10 34 3 4" xfId="9488"/>
    <cellStyle name="Normal 2 2 10 34 3 5" xfId="9489"/>
    <cellStyle name="Normal 2 2 10 34 3 6" xfId="9490"/>
    <cellStyle name="Normal 2 2 10 34 3 7" xfId="9491"/>
    <cellStyle name="Normal 2 2 10 34 3 8" xfId="9492"/>
    <cellStyle name="Normal 2 2 10 34 3 9" xfId="9493"/>
    <cellStyle name="Normal 2 2 10 34 4" xfId="9494"/>
    <cellStyle name="Normal 2 2 10 34 4 10" xfId="9495"/>
    <cellStyle name="Normal 2 2 10 34 4 2" xfId="9496"/>
    <cellStyle name="Normal 2 2 10 34 4 3" xfId="9497"/>
    <cellStyle name="Normal 2 2 10 34 4 4" xfId="9498"/>
    <cellStyle name="Normal 2 2 10 34 4 5" xfId="9499"/>
    <cellStyle name="Normal 2 2 10 34 4 6" xfId="9500"/>
    <cellStyle name="Normal 2 2 10 34 4 7" xfId="9501"/>
    <cellStyle name="Normal 2 2 10 34 4 8" xfId="9502"/>
    <cellStyle name="Normal 2 2 10 34 4 9" xfId="9503"/>
    <cellStyle name="Normal 2 2 10 34 5" xfId="9504"/>
    <cellStyle name="Normal 2 2 10 34 5 10" xfId="9505"/>
    <cellStyle name="Normal 2 2 10 34 5 2" xfId="9506"/>
    <cellStyle name="Normal 2 2 10 34 5 3" xfId="9507"/>
    <cellStyle name="Normal 2 2 10 34 5 4" xfId="9508"/>
    <cellStyle name="Normal 2 2 10 34 5 5" xfId="9509"/>
    <cellStyle name="Normal 2 2 10 34 5 6" xfId="9510"/>
    <cellStyle name="Normal 2 2 10 34 5 7" xfId="9511"/>
    <cellStyle name="Normal 2 2 10 34 5 8" xfId="9512"/>
    <cellStyle name="Normal 2 2 10 34 5 9" xfId="9513"/>
    <cellStyle name="Normal 2 2 10 34 6" xfId="9514"/>
    <cellStyle name="Normal 2 2 10 34 7" xfId="9515"/>
    <cellStyle name="Normal 2 2 10 34 8" xfId="9516"/>
    <cellStyle name="Normal 2 2 10 34 9" xfId="9517"/>
    <cellStyle name="Normal 2 2 10 35" xfId="9518"/>
    <cellStyle name="Normal 2 2 10 35 10" xfId="9519"/>
    <cellStyle name="Normal 2 2 10 35 2" xfId="9520"/>
    <cellStyle name="Normal 2 2 10 35 3" xfId="9521"/>
    <cellStyle name="Normal 2 2 10 35 4" xfId="9522"/>
    <cellStyle name="Normal 2 2 10 35 5" xfId="9523"/>
    <cellStyle name="Normal 2 2 10 35 6" xfId="9524"/>
    <cellStyle name="Normal 2 2 10 35 7" xfId="9525"/>
    <cellStyle name="Normal 2 2 10 35 8" xfId="9526"/>
    <cellStyle name="Normal 2 2 10 35 9" xfId="9527"/>
    <cellStyle name="Normal 2 2 10 36" xfId="9528"/>
    <cellStyle name="Normal 2 2 10 36 10" xfId="9529"/>
    <cellStyle name="Normal 2 2 10 36 2" xfId="9530"/>
    <cellStyle name="Normal 2 2 10 36 3" xfId="9531"/>
    <cellStyle name="Normal 2 2 10 36 4" xfId="9532"/>
    <cellStyle name="Normal 2 2 10 36 5" xfId="9533"/>
    <cellStyle name="Normal 2 2 10 36 6" xfId="9534"/>
    <cellStyle name="Normal 2 2 10 36 7" xfId="9535"/>
    <cellStyle name="Normal 2 2 10 36 8" xfId="9536"/>
    <cellStyle name="Normal 2 2 10 36 9" xfId="9537"/>
    <cellStyle name="Normal 2 2 10 37" xfId="9538"/>
    <cellStyle name="Normal 2 2 10 37 10" xfId="9539"/>
    <cellStyle name="Normal 2 2 10 37 2" xfId="9540"/>
    <cellStyle name="Normal 2 2 10 37 3" xfId="9541"/>
    <cellStyle name="Normal 2 2 10 37 4" xfId="9542"/>
    <cellStyle name="Normal 2 2 10 37 5" xfId="9543"/>
    <cellStyle name="Normal 2 2 10 37 6" xfId="9544"/>
    <cellStyle name="Normal 2 2 10 37 7" xfId="9545"/>
    <cellStyle name="Normal 2 2 10 37 8" xfId="9546"/>
    <cellStyle name="Normal 2 2 10 37 9" xfId="9547"/>
    <cellStyle name="Normal 2 2 10 38" xfId="9548"/>
    <cellStyle name="Normal 2 2 10 38 10" xfId="9549"/>
    <cellStyle name="Normal 2 2 10 38 2" xfId="9550"/>
    <cellStyle name="Normal 2 2 10 38 3" xfId="9551"/>
    <cellStyle name="Normal 2 2 10 38 4" xfId="9552"/>
    <cellStyle name="Normal 2 2 10 38 5" xfId="9553"/>
    <cellStyle name="Normal 2 2 10 38 6" xfId="9554"/>
    <cellStyle name="Normal 2 2 10 38 7" xfId="9555"/>
    <cellStyle name="Normal 2 2 10 38 8" xfId="9556"/>
    <cellStyle name="Normal 2 2 10 38 9" xfId="9557"/>
    <cellStyle name="Normal 2 2 10 39" xfId="9558"/>
    <cellStyle name="Normal 2 2 10 4" xfId="9559"/>
    <cellStyle name="Normal 2 2 10 4 10" xfId="9560"/>
    <cellStyle name="Normal 2 2 10 4 11" xfId="9561"/>
    <cellStyle name="Normal 2 2 10 4 12" xfId="9562"/>
    <cellStyle name="Normal 2 2 10 4 13" xfId="9563"/>
    <cellStyle name="Normal 2 2 10 4 14" xfId="9564"/>
    <cellStyle name="Normal 2 2 10 4 2" xfId="9565"/>
    <cellStyle name="Normal 2 2 10 4 2 10" xfId="9566"/>
    <cellStyle name="Normal 2 2 10 4 2 2" xfId="9567"/>
    <cellStyle name="Normal 2 2 10 4 2 3" xfId="9568"/>
    <cellStyle name="Normal 2 2 10 4 2 4" xfId="9569"/>
    <cellStyle name="Normal 2 2 10 4 2 5" xfId="9570"/>
    <cellStyle name="Normal 2 2 10 4 2 6" xfId="9571"/>
    <cellStyle name="Normal 2 2 10 4 2 7" xfId="9572"/>
    <cellStyle name="Normal 2 2 10 4 2 8" xfId="9573"/>
    <cellStyle name="Normal 2 2 10 4 2 9" xfId="9574"/>
    <cellStyle name="Normal 2 2 10 4 3" xfId="9575"/>
    <cellStyle name="Normal 2 2 10 4 3 10" xfId="9576"/>
    <cellStyle name="Normal 2 2 10 4 3 2" xfId="9577"/>
    <cellStyle name="Normal 2 2 10 4 3 3" xfId="9578"/>
    <cellStyle name="Normal 2 2 10 4 3 4" xfId="9579"/>
    <cellStyle name="Normal 2 2 10 4 3 5" xfId="9580"/>
    <cellStyle name="Normal 2 2 10 4 3 6" xfId="9581"/>
    <cellStyle name="Normal 2 2 10 4 3 7" xfId="9582"/>
    <cellStyle name="Normal 2 2 10 4 3 8" xfId="9583"/>
    <cellStyle name="Normal 2 2 10 4 3 9" xfId="9584"/>
    <cellStyle name="Normal 2 2 10 4 4" xfId="9585"/>
    <cellStyle name="Normal 2 2 10 4 4 10" xfId="9586"/>
    <cellStyle name="Normal 2 2 10 4 4 2" xfId="9587"/>
    <cellStyle name="Normal 2 2 10 4 4 3" xfId="9588"/>
    <cellStyle name="Normal 2 2 10 4 4 4" xfId="9589"/>
    <cellStyle name="Normal 2 2 10 4 4 5" xfId="9590"/>
    <cellStyle name="Normal 2 2 10 4 4 6" xfId="9591"/>
    <cellStyle name="Normal 2 2 10 4 4 7" xfId="9592"/>
    <cellStyle name="Normal 2 2 10 4 4 8" xfId="9593"/>
    <cellStyle name="Normal 2 2 10 4 4 9" xfId="9594"/>
    <cellStyle name="Normal 2 2 10 4 5" xfId="9595"/>
    <cellStyle name="Normal 2 2 10 4 5 10" xfId="9596"/>
    <cellStyle name="Normal 2 2 10 4 5 2" xfId="9597"/>
    <cellStyle name="Normal 2 2 10 4 5 3" xfId="9598"/>
    <cellStyle name="Normal 2 2 10 4 5 4" xfId="9599"/>
    <cellStyle name="Normal 2 2 10 4 5 5" xfId="9600"/>
    <cellStyle name="Normal 2 2 10 4 5 6" xfId="9601"/>
    <cellStyle name="Normal 2 2 10 4 5 7" xfId="9602"/>
    <cellStyle name="Normal 2 2 10 4 5 8" xfId="9603"/>
    <cellStyle name="Normal 2 2 10 4 5 9" xfId="9604"/>
    <cellStyle name="Normal 2 2 10 4 6" xfId="9605"/>
    <cellStyle name="Normal 2 2 10 4 7" xfId="9606"/>
    <cellStyle name="Normal 2 2 10 4 8" xfId="9607"/>
    <cellStyle name="Normal 2 2 10 4 9" xfId="9608"/>
    <cellStyle name="Normal 2 2 10 40" xfId="9609"/>
    <cellStyle name="Normal 2 2 10 41" xfId="9610"/>
    <cellStyle name="Normal 2 2 10 42" xfId="9611"/>
    <cellStyle name="Normal 2 2 10 43" xfId="9612"/>
    <cellStyle name="Normal 2 2 10 44" xfId="9613"/>
    <cellStyle name="Normal 2 2 10 45" xfId="9614"/>
    <cellStyle name="Normal 2 2 10 46" xfId="9615"/>
    <cellStyle name="Normal 2 2 10 47" xfId="9616"/>
    <cellStyle name="Normal 2 2 10 5" xfId="9617"/>
    <cellStyle name="Normal 2 2 10 5 10" xfId="9618"/>
    <cellStyle name="Normal 2 2 10 5 11" xfId="9619"/>
    <cellStyle name="Normal 2 2 10 5 12" xfId="9620"/>
    <cellStyle name="Normal 2 2 10 5 13" xfId="9621"/>
    <cellStyle name="Normal 2 2 10 5 14" xfId="9622"/>
    <cellStyle name="Normal 2 2 10 5 2" xfId="9623"/>
    <cellStyle name="Normal 2 2 10 5 2 10" xfId="9624"/>
    <cellStyle name="Normal 2 2 10 5 2 2" xfId="9625"/>
    <cellStyle name="Normal 2 2 10 5 2 3" xfId="9626"/>
    <cellStyle name="Normal 2 2 10 5 2 4" xfId="9627"/>
    <cellStyle name="Normal 2 2 10 5 2 5" xfId="9628"/>
    <cellStyle name="Normal 2 2 10 5 2 6" xfId="9629"/>
    <cellStyle name="Normal 2 2 10 5 2 7" xfId="9630"/>
    <cellStyle name="Normal 2 2 10 5 2 8" xfId="9631"/>
    <cellStyle name="Normal 2 2 10 5 2 9" xfId="9632"/>
    <cellStyle name="Normal 2 2 10 5 3" xfId="9633"/>
    <cellStyle name="Normal 2 2 10 5 3 10" xfId="9634"/>
    <cellStyle name="Normal 2 2 10 5 3 2" xfId="9635"/>
    <cellStyle name="Normal 2 2 10 5 3 3" xfId="9636"/>
    <cellStyle name="Normal 2 2 10 5 3 4" xfId="9637"/>
    <cellStyle name="Normal 2 2 10 5 3 5" xfId="9638"/>
    <cellStyle name="Normal 2 2 10 5 3 6" xfId="9639"/>
    <cellStyle name="Normal 2 2 10 5 3 7" xfId="9640"/>
    <cellStyle name="Normal 2 2 10 5 3 8" xfId="9641"/>
    <cellStyle name="Normal 2 2 10 5 3 9" xfId="9642"/>
    <cellStyle name="Normal 2 2 10 5 4" xfId="9643"/>
    <cellStyle name="Normal 2 2 10 5 4 10" xfId="9644"/>
    <cellStyle name="Normal 2 2 10 5 4 2" xfId="9645"/>
    <cellStyle name="Normal 2 2 10 5 4 3" xfId="9646"/>
    <cellStyle name="Normal 2 2 10 5 4 4" xfId="9647"/>
    <cellStyle name="Normal 2 2 10 5 4 5" xfId="9648"/>
    <cellStyle name="Normal 2 2 10 5 4 6" xfId="9649"/>
    <cellStyle name="Normal 2 2 10 5 4 7" xfId="9650"/>
    <cellStyle name="Normal 2 2 10 5 4 8" xfId="9651"/>
    <cellStyle name="Normal 2 2 10 5 4 9" xfId="9652"/>
    <cellStyle name="Normal 2 2 10 5 5" xfId="9653"/>
    <cellStyle name="Normal 2 2 10 5 5 10" xfId="9654"/>
    <cellStyle name="Normal 2 2 10 5 5 2" xfId="9655"/>
    <cellStyle name="Normal 2 2 10 5 5 3" xfId="9656"/>
    <cellStyle name="Normal 2 2 10 5 5 4" xfId="9657"/>
    <cellStyle name="Normal 2 2 10 5 5 5" xfId="9658"/>
    <cellStyle name="Normal 2 2 10 5 5 6" xfId="9659"/>
    <cellStyle name="Normal 2 2 10 5 5 7" xfId="9660"/>
    <cellStyle name="Normal 2 2 10 5 5 8" xfId="9661"/>
    <cellStyle name="Normal 2 2 10 5 5 9" xfId="9662"/>
    <cellStyle name="Normal 2 2 10 5 6" xfId="9663"/>
    <cellStyle name="Normal 2 2 10 5 7" xfId="9664"/>
    <cellStyle name="Normal 2 2 10 5 8" xfId="9665"/>
    <cellStyle name="Normal 2 2 10 5 9" xfId="9666"/>
    <cellStyle name="Normal 2 2 10 6" xfId="9667"/>
    <cellStyle name="Normal 2 2 10 6 10" xfId="9668"/>
    <cellStyle name="Normal 2 2 10 6 11" xfId="9669"/>
    <cellStyle name="Normal 2 2 10 6 12" xfId="9670"/>
    <cellStyle name="Normal 2 2 10 6 13" xfId="9671"/>
    <cellStyle name="Normal 2 2 10 6 14" xfId="9672"/>
    <cellStyle name="Normal 2 2 10 6 2" xfId="9673"/>
    <cellStyle name="Normal 2 2 10 6 2 10" xfId="9674"/>
    <cellStyle name="Normal 2 2 10 6 2 2" xfId="9675"/>
    <cellStyle name="Normal 2 2 10 6 2 3" xfId="9676"/>
    <cellStyle name="Normal 2 2 10 6 2 4" xfId="9677"/>
    <cellStyle name="Normal 2 2 10 6 2 5" xfId="9678"/>
    <cellStyle name="Normal 2 2 10 6 2 6" xfId="9679"/>
    <cellStyle name="Normal 2 2 10 6 2 7" xfId="9680"/>
    <cellStyle name="Normal 2 2 10 6 2 8" xfId="9681"/>
    <cellStyle name="Normal 2 2 10 6 2 9" xfId="9682"/>
    <cellStyle name="Normal 2 2 10 6 3" xfId="9683"/>
    <cellStyle name="Normal 2 2 10 6 3 10" xfId="9684"/>
    <cellStyle name="Normal 2 2 10 6 3 2" xfId="9685"/>
    <cellStyle name="Normal 2 2 10 6 3 3" xfId="9686"/>
    <cellStyle name="Normal 2 2 10 6 3 4" xfId="9687"/>
    <cellStyle name="Normal 2 2 10 6 3 5" xfId="9688"/>
    <cellStyle name="Normal 2 2 10 6 3 6" xfId="9689"/>
    <cellStyle name="Normal 2 2 10 6 3 7" xfId="9690"/>
    <cellStyle name="Normal 2 2 10 6 3 8" xfId="9691"/>
    <cellStyle name="Normal 2 2 10 6 3 9" xfId="9692"/>
    <cellStyle name="Normal 2 2 10 6 4" xfId="9693"/>
    <cellStyle name="Normal 2 2 10 6 4 10" xfId="9694"/>
    <cellStyle name="Normal 2 2 10 6 4 2" xfId="9695"/>
    <cellStyle name="Normal 2 2 10 6 4 3" xfId="9696"/>
    <cellStyle name="Normal 2 2 10 6 4 4" xfId="9697"/>
    <cellStyle name="Normal 2 2 10 6 4 5" xfId="9698"/>
    <cellStyle name="Normal 2 2 10 6 4 6" xfId="9699"/>
    <cellStyle name="Normal 2 2 10 6 4 7" xfId="9700"/>
    <cellStyle name="Normal 2 2 10 6 4 8" xfId="9701"/>
    <cellStyle name="Normal 2 2 10 6 4 9" xfId="9702"/>
    <cellStyle name="Normal 2 2 10 6 5" xfId="9703"/>
    <cellStyle name="Normal 2 2 10 6 5 10" xfId="9704"/>
    <cellStyle name="Normal 2 2 10 6 5 2" xfId="9705"/>
    <cellStyle name="Normal 2 2 10 6 5 3" xfId="9706"/>
    <cellStyle name="Normal 2 2 10 6 5 4" xfId="9707"/>
    <cellStyle name="Normal 2 2 10 6 5 5" xfId="9708"/>
    <cellStyle name="Normal 2 2 10 6 5 6" xfId="9709"/>
    <cellStyle name="Normal 2 2 10 6 5 7" xfId="9710"/>
    <cellStyle name="Normal 2 2 10 6 5 8" xfId="9711"/>
    <cellStyle name="Normal 2 2 10 6 5 9" xfId="9712"/>
    <cellStyle name="Normal 2 2 10 6 6" xfId="9713"/>
    <cellStyle name="Normal 2 2 10 6 7" xfId="9714"/>
    <cellStyle name="Normal 2 2 10 6 8" xfId="9715"/>
    <cellStyle name="Normal 2 2 10 6 9" xfId="9716"/>
    <cellStyle name="Normal 2 2 10 7" xfId="9717"/>
    <cellStyle name="Normal 2 2 10 7 10" xfId="9718"/>
    <cellStyle name="Normal 2 2 10 7 11" xfId="9719"/>
    <cellStyle name="Normal 2 2 10 7 12" xfId="9720"/>
    <cellStyle name="Normal 2 2 10 7 13" xfId="9721"/>
    <cellStyle name="Normal 2 2 10 7 14" xfId="9722"/>
    <cellStyle name="Normal 2 2 10 7 2" xfId="9723"/>
    <cellStyle name="Normal 2 2 10 7 2 10" xfId="9724"/>
    <cellStyle name="Normal 2 2 10 7 2 2" xfId="9725"/>
    <cellStyle name="Normal 2 2 10 7 2 3" xfId="9726"/>
    <cellStyle name="Normal 2 2 10 7 2 4" xfId="9727"/>
    <cellStyle name="Normal 2 2 10 7 2 5" xfId="9728"/>
    <cellStyle name="Normal 2 2 10 7 2 6" xfId="9729"/>
    <cellStyle name="Normal 2 2 10 7 2 7" xfId="9730"/>
    <cellStyle name="Normal 2 2 10 7 2 8" xfId="9731"/>
    <cellStyle name="Normal 2 2 10 7 2 9" xfId="9732"/>
    <cellStyle name="Normal 2 2 10 7 3" xfId="9733"/>
    <cellStyle name="Normal 2 2 10 7 3 10" xfId="9734"/>
    <cellStyle name="Normal 2 2 10 7 3 2" xfId="9735"/>
    <cellStyle name="Normal 2 2 10 7 3 3" xfId="9736"/>
    <cellStyle name="Normal 2 2 10 7 3 4" xfId="9737"/>
    <cellStyle name="Normal 2 2 10 7 3 5" xfId="9738"/>
    <cellStyle name="Normal 2 2 10 7 3 6" xfId="9739"/>
    <cellStyle name="Normal 2 2 10 7 3 7" xfId="9740"/>
    <cellStyle name="Normal 2 2 10 7 3 8" xfId="9741"/>
    <cellStyle name="Normal 2 2 10 7 3 9" xfId="9742"/>
    <cellStyle name="Normal 2 2 10 7 4" xfId="9743"/>
    <cellStyle name="Normal 2 2 10 7 4 10" xfId="9744"/>
    <cellStyle name="Normal 2 2 10 7 4 2" xfId="9745"/>
    <cellStyle name="Normal 2 2 10 7 4 3" xfId="9746"/>
    <cellStyle name="Normal 2 2 10 7 4 4" xfId="9747"/>
    <cellStyle name="Normal 2 2 10 7 4 5" xfId="9748"/>
    <cellStyle name="Normal 2 2 10 7 4 6" xfId="9749"/>
    <cellStyle name="Normal 2 2 10 7 4 7" xfId="9750"/>
    <cellStyle name="Normal 2 2 10 7 4 8" xfId="9751"/>
    <cellStyle name="Normal 2 2 10 7 4 9" xfId="9752"/>
    <cellStyle name="Normal 2 2 10 7 5" xfId="9753"/>
    <cellStyle name="Normal 2 2 10 7 5 10" xfId="9754"/>
    <cellStyle name="Normal 2 2 10 7 5 2" xfId="9755"/>
    <cellStyle name="Normal 2 2 10 7 5 3" xfId="9756"/>
    <cellStyle name="Normal 2 2 10 7 5 4" xfId="9757"/>
    <cellStyle name="Normal 2 2 10 7 5 5" xfId="9758"/>
    <cellStyle name="Normal 2 2 10 7 5 6" xfId="9759"/>
    <cellStyle name="Normal 2 2 10 7 5 7" xfId="9760"/>
    <cellStyle name="Normal 2 2 10 7 5 8" xfId="9761"/>
    <cellStyle name="Normal 2 2 10 7 5 9" xfId="9762"/>
    <cellStyle name="Normal 2 2 10 7 6" xfId="9763"/>
    <cellStyle name="Normal 2 2 10 7 7" xfId="9764"/>
    <cellStyle name="Normal 2 2 10 7 8" xfId="9765"/>
    <cellStyle name="Normal 2 2 10 7 9" xfId="9766"/>
    <cellStyle name="Normal 2 2 10 8" xfId="9767"/>
    <cellStyle name="Normal 2 2 10 8 10" xfId="9768"/>
    <cellStyle name="Normal 2 2 10 8 11" xfId="9769"/>
    <cellStyle name="Normal 2 2 10 8 12" xfId="9770"/>
    <cellStyle name="Normal 2 2 10 8 13" xfId="9771"/>
    <cellStyle name="Normal 2 2 10 8 14" xfId="9772"/>
    <cellStyle name="Normal 2 2 10 8 2" xfId="9773"/>
    <cellStyle name="Normal 2 2 10 8 2 10" xfId="9774"/>
    <cellStyle name="Normal 2 2 10 8 2 2" xfId="9775"/>
    <cellStyle name="Normal 2 2 10 8 2 3" xfId="9776"/>
    <cellStyle name="Normal 2 2 10 8 2 4" xfId="9777"/>
    <cellStyle name="Normal 2 2 10 8 2 5" xfId="9778"/>
    <cellStyle name="Normal 2 2 10 8 2 6" xfId="9779"/>
    <cellStyle name="Normal 2 2 10 8 2 7" xfId="9780"/>
    <cellStyle name="Normal 2 2 10 8 2 8" xfId="9781"/>
    <cellStyle name="Normal 2 2 10 8 2 9" xfId="9782"/>
    <cellStyle name="Normal 2 2 10 8 3" xfId="9783"/>
    <cellStyle name="Normal 2 2 10 8 3 10" xfId="9784"/>
    <cellStyle name="Normal 2 2 10 8 3 2" xfId="9785"/>
    <cellStyle name="Normal 2 2 10 8 3 3" xfId="9786"/>
    <cellStyle name="Normal 2 2 10 8 3 4" xfId="9787"/>
    <cellStyle name="Normal 2 2 10 8 3 5" xfId="9788"/>
    <cellStyle name="Normal 2 2 10 8 3 6" xfId="9789"/>
    <cellStyle name="Normal 2 2 10 8 3 7" xfId="9790"/>
    <cellStyle name="Normal 2 2 10 8 3 8" xfId="9791"/>
    <cellStyle name="Normal 2 2 10 8 3 9" xfId="9792"/>
    <cellStyle name="Normal 2 2 10 8 4" xfId="9793"/>
    <cellStyle name="Normal 2 2 10 8 4 10" xfId="9794"/>
    <cellStyle name="Normal 2 2 10 8 4 2" xfId="9795"/>
    <cellStyle name="Normal 2 2 10 8 4 3" xfId="9796"/>
    <cellStyle name="Normal 2 2 10 8 4 4" xfId="9797"/>
    <cellStyle name="Normal 2 2 10 8 4 5" xfId="9798"/>
    <cellStyle name="Normal 2 2 10 8 4 6" xfId="9799"/>
    <cellStyle name="Normal 2 2 10 8 4 7" xfId="9800"/>
    <cellStyle name="Normal 2 2 10 8 4 8" xfId="9801"/>
    <cellStyle name="Normal 2 2 10 8 4 9" xfId="9802"/>
    <cellStyle name="Normal 2 2 10 8 5" xfId="9803"/>
    <cellStyle name="Normal 2 2 10 8 5 10" xfId="9804"/>
    <cellStyle name="Normal 2 2 10 8 5 2" xfId="9805"/>
    <cellStyle name="Normal 2 2 10 8 5 3" xfId="9806"/>
    <cellStyle name="Normal 2 2 10 8 5 4" xfId="9807"/>
    <cellStyle name="Normal 2 2 10 8 5 5" xfId="9808"/>
    <cellStyle name="Normal 2 2 10 8 5 6" xfId="9809"/>
    <cellStyle name="Normal 2 2 10 8 5 7" xfId="9810"/>
    <cellStyle name="Normal 2 2 10 8 5 8" xfId="9811"/>
    <cellStyle name="Normal 2 2 10 8 5 9" xfId="9812"/>
    <cellStyle name="Normal 2 2 10 8 6" xfId="9813"/>
    <cellStyle name="Normal 2 2 10 8 7" xfId="9814"/>
    <cellStyle name="Normal 2 2 10 8 8" xfId="9815"/>
    <cellStyle name="Normal 2 2 10 8 9" xfId="9816"/>
    <cellStyle name="Normal 2 2 10 9" xfId="9817"/>
    <cellStyle name="Normal 2 2 10 9 10" xfId="9818"/>
    <cellStyle name="Normal 2 2 10 9 11" xfId="9819"/>
    <cellStyle name="Normal 2 2 10 9 12" xfId="9820"/>
    <cellStyle name="Normal 2 2 10 9 13" xfId="9821"/>
    <cellStyle name="Normal 2 2 10 9 14" xfId="9822"/>
    <cellStyle name="Normal 2 2 10 9 2" xfId="9823"/>
    <cellStyle name="Normal 2 2 10 9 2 10" xfId="9824"/>
    <cellStyle name="Normal 2 2 10 9 2 2" xfId="9825"/>
    <cellStyle name="Normal 2 2 10 9 2 3" xfId="9826"/>
    <cellStyle name="Normal 2 2 10 9 2 4" xfId="9827"/>
    <cellStyle name="Normal 2 2 10 9 2 5" xfId="9828"/>
    <cellStyle name="Normal 2 2 10 9 2 6" xfId="9829"/>
    <cellStyle name="Normal 2 2 10 9 2 7" xfId="9830"/>
    <cellStyle name="Normal 2 2 10 9 2 8" xfId="9831"/>
    <cellStyle name="Normal 2 2 10 9 2 9" xfId="9832"/>
    <cellStyle name="Normal 2 2 10 9 3" xfId="9833"/>
    <cellStyle name="Normal 2 2 10 9 3 10" xfId="9834"/>
    <cellStyle name="Normal 2 2 10 9 3 2" xfId="9835"/>
    <cellStyle name="Normal 2 2 10 9 3 3" xfId="9836"/>
    <cellStyle name="Normal 2 2 10 9 3 4" xfId="9837"/>
    <cellStyle name="Normal 2 2 10 9 3 5" xfId="9838"/>
    <cellStyle name="Normal 2 2 10 9 3 6" xfId="9839"/>
    <cellStyle name="Normal 2 2 10 9 3 7" xfId="9840"/>
    <cellStyle name="Normal 2 2 10 9 3 8" xfId="9841"/>
    <cellStyle name="Normal 2 2 10 9 3 9" xfId="9842"/>
    <cellStyle name="Normal 2 2 10 9 4" xfId="9843"/>
    <cellStyle name="Normal 2 2 10 9 4 10" xfId="9844"/>
    <cellStyle name="Normal 2 2 10 9 4 2" xfId="9845"/>
    <cellStyle name="Normal 2 2 10 9 4 3" xfId="9846"/>
    <cellStyle name="Normal 2 2 10 9 4 4" xfId="9847"/>
    <cellStyle name="Normal 2 2 10 9 4 5" xfId="9848"/>
    <cellStyle name="Normal 2 2 10 9 4 6" xfId="9849"/>
    <cellStyle name="Normal 2 2 10 9 4 7" xfId="9850"/>
    <cellStyle name="Normal 2 2 10 9 4 8" xfId="9851"/>
    <cellStyle name="Normal 2 2 10 9 4 9" xfId="9852"/>
    <cellStyle name="Normal 2 2 10 9 5" xfId="9853"/>
    <cellStyle name="Normal 2 2 10 9 5 10" xfId="9854"/>
    <cellStyle name="Normal 2 2 10 9 5 2" xfId="9855"/>
    <cellStyle name="Normal 2 2 10 9 5 3" xfId="9856"/>
    <cellStyle name="Normal 2 2 10 9 5 4" xfId="9857"/>
    <cellStyle name="Normal 2 2 10 9 5 5" xfId="9858"/>
    <cellStyle name="Normal 2 2 10 9 5 6" xfId="9859"/>
    <cellStyle name="Normal 2 2 10 9 5 7" xfId="9860"/>
    <cellStyle name="Normal 2 2 10 9 5 8" xfId="9861"/>
    <cellStyle name="Normal 2 2 10 9 5 9" xfId="9862"/>
    <cellStyle name="Normal 2 2 10 9 6" xfId="9863"/>
    <cellStyle name="Normal 2 2 10 9 7" xfId="9864"/>
    <cellStyle name="Normal 2 2 10 9 8" xfId="9865"/>
    <cellStyle name="Normal 2 2 10 9 9" xfId="9866"/>
    <cellStyle name="Normal 2 2 11" xfId="9867"/>
    <cellStyle name="Normal 2 2 12" xfId="9868"/>
    <cellStyle name="Normal 2 2 13" xfId="9869"/>
    <cellStyle name="Normal 2 2 14" xfId="9870"/>
    <cellStyle name="Normal 2 2 15" xfId="9871"/>
    <cellStyle name="Normal 2 2 16" xfId="9872"/>
    <cellStyle name="Normal 2 2 17" xfId="9873"/>
    <cellStyle name="Normal 2 2 18" xfId="9874"/>
    <cellStyle name="Normal 2 2 19" xfId="9875"/>
    <cellStyle name="Normal 2 2 2 10" xfId="9876"/>
    <cellStyle name="Normal 2 2 2 10 10" xfId="9877"/>
    <cellStyle name="Normal 2 2 2 10 11" xfId="9878"/>
    <cellStyle name="Normal 2 2 2 10 12" xfId="9879"/>
    <cellStyle name="Normal 2 2 2 10 13" xfId="9880"/>
    <cellStyle name="Normal 2 2 2 10 14" xfId="9881"/>
    <cellStyle name="Normal 2 2 2 10 2" xfId="9882"/>
    <cellStyle name="Normal 2 2 2 10 2 10" xfId="9883"/>
    <cellStyle name="Normal 2 2 2 10 2 2" xfId="9884"/>
    <cellStyle name="Normal 2 2 2 10 2 3" xfId="9885"/>
    <cellStyle name="Normal 2 2 2 10 2 4" xfId="9886"/>
    <cellStyle name="Normal 2 2 2 10 2 5" xfId="9887"/>
    <cellStyle name="Normal 2 2 2 10 2 6" xfId="9888"/>
    <cellStyle name="Normal 2 2 2 10 2 7" xfId="9889"/>
    <cellStyle name="Normal 2 2 2 10 2 8" xfId="9890"/>
    <cellStyle name="Normal 2 2 2 10 2 9" xfId="9891"/>
    <cellStyle name="Normal 2 2 2 10 3" xfId="9892"/>
    <cellStyle name="Normal 2 2 2 10 3 10" xfId="9893"/>
    <cellStyle name="Normal 2 2 2 10 3 2" xfId="9894"/>
    <cellStyle name="Normal 2 2 2 10 3 3" xfId="9895"/>
    <cellStyle name="Normal 2 2 2 10 3 4" xfId="9896"/>
    <cellStyle name="Normal 2 2 2 10 3 5" xfId="9897"/>
    <cellStyle name="Normal 2 2 2 10 3 6" xfId="9898"/>
    <cellStyle name="Normal 2 2 2 10 3 7" xfId="9899"/>
    <cellStyle name="Normal 2 2 2 10 3 8" xfId="9900"/>
    <cellStyle name="Normal 2 2 2 10 3 9" xfId="9901"/>
    <cellStyle name="Normal 2 2 2 10 4" xfId="9902"/>
    <cellStyle name="Normal 2 2 2 10 4 10" xfId="9903"/>
    <cellStyle name="Normal 2 2 2 10 4 2" xfId="9904"/>
    <cellStyle name="Normal 2 2 2 10 4 3" xfId="9905"/>
    <cellStyle name="Normal 2 2 2 10 4 4" xfId="9906"/>
    <cellStyle name="Normal 2 2 2 10 4 5" xfId="9907"/>
    <cellStyle name="Normal 2 2 2 10 4 6" xfId="9908"/>
    <cellStyle name="Normal 2 2 2 10 4 7" xfId="9909"/>
    <cellStyle name="Normal 2 2 2 10 4 8" xfId="9910"/>
    <cellStyle name="Normal 2 2 2 10 4 9" xfId="9911"/>
    <cellStyle name="Normal 2 2 2 10 5" xfId="9912"/>
    <cellStyle name="Normal 2 2 2 10 5 10" xfId="9913"/>
    <cellStyle name="Normal 2 2 2 10 5 2" xfId="9914"/>
    <cellStyle name="Normal 2 2 2 10 5 3" xfId="9915"/>
    <cellStyle name="Normal 2 2 2 10 5 4" xfId="9916"/>
    <cellStyle name="Normal 2 2 2 10 5 5" xfId="9917"/>
    <cellStyle name="Normal 2 2 2 10 5 6" xfId="9918"/>
    <cellStyle name="Normal 2 2 2 10 5 7" xfId="9919"/>
    <cellStyle name="Normal 2 2 2 10 5 8" xfId="9920"/>
    <cellStyle name="Normal 2 2 2 10 5 9" xfId="9921"/>
    <cellStyle name="Normal 2 2 2 10 6" xfId="9922"/>
    <cellStyle name="Normal 2 2 2 10 7" xfId="9923"/>
    <cellStyle name="Normal 2 2 2 10 8" xfId="9924"/>
    <cellStyle name="Normal 2 2 2 10 9" xfId="9925"/>
    <cellStyle name="Normal 2 2 2 11" xfId="9926"/>
    <cellStyle name="Normal 2 2 2 11 10" xfId="9927"/>
    <cellStyle name="Normal 2 2 2 11 11" xfId="9928"/>
    <cellStyle name="Normal 2 2 2 11 12" xfId="9929"/>
    <cellStyle name="Normal 2 2 2 11 13" xfId="9930"/>
    <cellStyle name="Normal 2 2 2 11 14" xfId="9931"/>
    <cellStyle name="Normal 2 2 2 11 2" xfId="9932"/>
    <cellStyle name="Normal 2 2 2 11 2 10" xfId="9933"/>
    <cellStyle name="Normal 2 2 2 11 2 2" xfId="9934"/>
    <cellStyle name="Normal 2 2 2 11 2 3" xfId="9935"/>
    <cellStyle name="Normal 2 2 2 11 2 4" xfId="9936"/>
    <cellStyle name="Normal 2 2 2 11 2 5" xfId="9937"/>
    <cellStyle name="Normal 2 2 2 11 2 6" xfId="9938"/>
    <cellStyle name="Normal 2 2 2 11 2 7" xfId="9939"/>
    <cellStyle name="Normal 2 2 2 11 2 8" xfId="9940"/>
    <cellStyle name="Normal 2 2 2 11 2 9" xfId="9941"/>
    <cellStyle name="Normal 2 2 2 11 3" xfId="9942"/>
    <cellStyle name="Normal 2 2 2 11 3 10" xfId="9943"/>
    <cellStyle name="Normal 2 2 2 11 3 2" xfId="9944"/>
    <cellStyle name="Normal 2 2 2 11 3 3" xfId="9945"/>
    <cellStyle name="Normal 2 2 2 11 3 4" xfId="9946"/>
    <cellStyle name="Normal 2 2 2 11 3 5" xfId="9947"/>
    <cellStyle name="Normal 2 2 2 11 3 6" xfId="9948"/>
    <cellStyle name="Normal 2 2 2 11 3 7" xfId="9949"/>
    <cellStyle name="Normal 2 2 2 11 3 8" xfId="9950"/>
    <cellStyle name="Normal 2 2 2 11 3 9" xfId="9951"/>
    <cellStyle name="Normal 2 2 2 11 4" xfId="9952"/>
    <cellStyle name="Normal 2 2 2 11 4 10" xfId="9953"/>
    <cellStyle name="Normal 2 2 2 11 4 2" xfId="9954"/>
    <cellStyle name="Normal 2 2 2 11 4 3" xfId="9955"/>
    <cellStyle name="Normal 2 2 2 11 4 4" xfId="9956"/>
    <cellStyle name="Normal 2 2 2 11 4 5" xfId="9957"/>
    <cellStyle name="Normal 2 2 2 11 4 6" xfId="9958"/>
    <cellStyle name="Normal 2 2 2 11 4 7" xfId="9959"/>
    <cellStyle name="Normal 2 2 2 11 4 8" xfId="9960"/>
    <cellStyle name="Normal 2 2 2 11 4 9" xfId="9961"/>
    <cellStyle name="Normal 2 2 2 11 5" xfId="9962"/>
    <cellStyle name="Normal 2 2 2 11 5 10" xfId="9963"/>
    <cellStyle name="Normal 2 2 2 11 5 2" xfId="9964"/>
    <cellStyle name="Normal 2 2 2 11 5 3" xfId="9965"/>
    <cellStyle name="Normal 2 2 2 11 5 4" xfId="9966"/>
    <cellStyle name="Normal 2 2 2 11 5 5" xfId="9967"/>
    <cellStyle name="Normal 2 2 2 11 5 6" xfId="9968"/>
    <cellStyle name="Normal 2 2 2 11 5 7" xfId="9969"/>
    <cellStyle name="Normal 2 2 2 11 5 8" xfId="9970"/>
    <cellStyle name="Normal 2 2 2 11 5 9" xfId="9971"/>
    <cellStyle name="Normal 2 2 2 11 6" xfId="9972"/>
    <cellStyle name="Normal 2 2 2 11 7" xfId="9973"/>
    <cellStyle name="Normal 2 2 2 11 8" xfId="9974"/>
    <cellStyle name="Normal 2 2 2 11 9" xfId="9975"/>
    <cellStyle name="Normal 2 2 2 12" xfId="9976"/>
    <cellStyle name="Normal 2 2 2 12 10" xfId="9977"/>
    <cellStyle name="Normal 2 2 2 12 11" xfId="9978"/>
    <cellStyle name="Normal 2 2 2 12 12" xfId="9979"/>
    <cellStyle name="Normal 2 2 2 12 13" xfId="9980"/>
    <cellStyle name="Normal 2 2 2 12 14" xfId="9981"/>
    <cellStyle name="Normal 2 2 2 12 2" xfId="9982"/>
    <cellStyle name="Normal 2 2 2 12 2 10" xfId="9983"/>
    <cellStyle name="Normal 2 2 2 12 2 2" xfId="9984"/>
    <cellStyle name="Normal 2 2 2 12 2 3" xfId="9985"/>
    <cellStyle name="Normal 2 2 2 12 2 4" xfId="9986"/>
    <cellStyle name="Normal 2 2 2 12 2 5" xfId="9987"/>
    <cellStyle name="Normal 2 2 2 12 2 6" xfId="9988"/>
    <cellStyle name="Normal 2 2 2 12 2 7" xfId="9989"/>
    <cellStyle name="Normal 2 2 2 12 2 8" xfId="9990"/>
    <cellStyle name="Normal 2 2 2 12 2 9" xfId="9991"/>
    <cellStyle name="Normal 2 2 2 12 3" xfId="9992"/>
    <cellStyle name="Normal 2 2 2 12 3 10" xfId="9993"/>
    <cellStyle name="Normal 2 2 2 12 3 2" xfId="9994"/>
    <cellStyle name="Normal 2 2 2 12 3 3" xfId="9995"/>
    <cellStyle name="Normal 2 2 2 12 3 4" xfId="9996"/>
    <cellStyle name="Normal 2 2 2 12 3 5" xfId="9997"/>
    <cellStyle name="Normal 2 2 2 12 3 6" xfId="9998"/>
    <cellStyle name="Normal 2 2 2 12 3 7" xfId="9999"/>
    <cellStyle name="Normal 2 2 2 12 3 8" xfId="10000"/>
    <cellStyle name="Normal 2 2 2 12 3 9" xfId="10001"/>
    <cellStyle name="Normal 2 2 2 12 4" xfId="10002"/>
    <cellStyle name="Normal 2 2 2 12 4 10" xfId="10003"/>
    <cellStyle name="Normal 2 2 2 12 4 2" xfId="10004"/>
    <cellStyle name="Normal 2 2 2 12 4 3" xfId="10005"/>
    <cellStyle name="Normal 2 2 2 12 4 4" xfId="10006"/>
    <cellStyle name="Normal 2 2 2 12 4 5" xfId="10007"/>
    <cellStyle name="Normal 2 2 2 12 4 6" xfId="10008"/>
    <cellStyle name="Normal 2 2 2 12 4 7" xfId="10009"/>
    <cellStyle name="Normal 2 2 2 12 4 8" xfId="10010"/>
    <cellStyle name="Normal 2 2 2 12 4 9" xfId="10011"/>
    <cellStyle name="Normal 2 2 2 12 5" xfId="10012"/>
    <cellStyle name="Normal 2 2 2 12 5 10" xfId="10013"/>
    <cellStyle name="Normal 2 2 2 12 5 2" xfId="10014"/>
    <cellStyle name="Normal 2 2 2 12 5 3" xfId="10015"/>
    <cellStyle name="Normal 2 2 2 12 5 4" xfId="10016"/>
    <cellStyle name="Normal 2 2 2 12 5 5" xfId="10017"/>
    <cellStyle name="Normal 2 2 2 12 5 6" xfId="10018"/>
    <cellStyle name="Normal 2 2 2 12 5 7" xfId="10019"/>
    <cellStyle name="Normal 2 2 2 12 5 8" xfId="10020"/>
    <cellStyle name="Normal 2 2 2 12 5 9" xfId="10021"/>
    <cellStyle name="Normal 2 2 2 12 6" xfId="10022"/>
    <cellStyle name="Normal 2 2 2 12 7" xfId="10023"/>
    <cellStyle name="Normal 2 2 2 12 8" xfId="10024"/>
    <cellStyle name="Normal 2 2 2 12 9" xfId="10025"/>
    <cellStyle name="Normal 2 2 2 13" xfId="10026"/>
    <cellStyle name="Normal 2 2 2 13 10" xfId="10027"/>
    <cellStyle name="Normal 2 2 2 13 11" xfId="10028"/>
    <cellStyle name="Normal 2 2 2 13 12" xfId="10029"/>
    <cellStyle name="Normal 2 2 2 13 13" xfId="10030"/>
    <cellStyle name="Normal 2 2 2 13 14" xfId="10031"/>
    <cellStyle name="Normal 2 2 2 13 2" xfId="10032"/>
    <cellStyle name="Normal 2 2 2 13 2 10" xfId="10033"/>
    <cellStyle name="Normal 2 2 2 13 2 2" xfId="10034"/>
    <cellStyle name="Normal 2 2 2 13 2 3" xfId="10035"/>
    <cellStyle name="Normal 2 2 2 13 2 4" xfId="10036"/>
    <cellStyle name="Normal 2 2 2 13 2 5" xfId="10037"/>
    <cellStyle name="Normal 2 2 2 13 2 6" xfId="10038"/>
    <cellStyle name="Normal 2 2 2 13 2 7" xfId="10039"/>
    <cellStyle name="Normal 2 2 2 13 2 8" xfId="10040"/>
    <cellStyle name="Normal 2 2 2 13 2 9" xfId="10041"/>
    <cellStyle name="Normal 2 2 2 13 3" xfId="10042"/>
    <cellStyle name="Normal 2 2 2 13 3 10" xfId="10043"/>
    <cellStyle name="Normal 2 2 2 13 3 2" xfId="10044"/>
    <cellStyle name="Normal 2 2 2 13 3 3" xfId="10045"/>
    <cellStyle name="Normal 2 2 2 13 3 4" xfId="10046"/>
    <cellStyle name="Normal 2 2 2 13 3 5" xfId="10047"/>
    <cellStyle name="Normal 2 2 2 13 3 6" xfId="10048"/>
    <cellStyle name="Normal 2 2 2 13 3 7" xfId="10049"/>
    <cellStyle name="Normal 2 2 2 13 3 8" xfId="10050"/>
    <cellStyle name="Normal 2 2 2 13 3 9" xfId="10051"/>
    <cellStyle name="Normal 2 2 2 13 4" xfId="10052"/>
    <cellStyle name="Normal 2 2 2 13 4 10" xfId="10053"/>
    <cellStyle name="Normal 2 2 2 13 4 2" xfId="10054"/>
    <cellStyle name="Normal 2 2 2 13 4 3" xfId="10055"/>
    <cellStyle name="Normal 2 2 2 13 4 4" xfId="10056"/>
    <cellStyle name="Normal 2 2 2 13 4 5" xfId="10057"/>
    <cellStyle name="Normal 2 2 2 13 4 6" xfId="10058"/>
    <cellStyle name="Normal 2 2 2 13 4 7" xfId="10059"/>
    <cellStyle name="Normal 2 2 2 13 4 8" xfId="10060"/>
    <cellStyle name="Normal 2 2 2 13 4 9" xfId="10061"/>
    <cellStyle name="Normal 2 2 2 13 5" xfId="10062"/>
    <cellStyle name="Normal 2 2 2 13 5 10" xfId="10063"/>
    <cellStyle name="Normal 2 2 2 13 5 2" xfId="10064"/>
    <cellStyle name="Normal 2 2 2 13 5 3" xfId="10065"/>
    <cellStyle name="Normal 2 2 2 13 5 4" xfId="10066"/>
    <cellStyle name="Normal 2 2 2 13 5 5" xfId="10067"/>
    <cellStyle name="Normal 2 2 2 13 5 6" xfId="10068"/>
    <cellStyle name="Normal 2 2 2 13 5 7" xfId="10069"/>
    <cellStyle name="Normal 2 2 2 13 5 8" xfId="10070"/>
    <cellStyle name="Normal 2 2 2 13 5 9" xfId="10071"/>
    <cellStyle name="Normal 2 2 2 13 6" xfId="10072"/>
    <cellStyle name="Normal 2 2 2 13 7" xfId="10073"/>
    <cellStyle name="Normal 2 2 2 13 8" xfId="10074"/>
    <cellStyle name="Normal 2 2 2 13 9" xfId="10075"/>
    <cellStyle name="Normal 2 2 2 14" xfId="10076"/>
    <cellStyle name="Normal 2 2 2 14 10" xfId="10077"/>
    <cellStyle name="Normal 2 2 2 14 11" xfId="10078"/>
    <cellStyle name="Normal 2 2 2 14 12" xfId="10079"/>
    <cellStyle name="Normal 2 2 2 14 13" xfId="10080"/>
    <cellStyle name="Normal 2 2 2 14 14" xfId="10081"/>
    <cellStyle name="Normal 2 2 2 14 2" xfId="10082"/>
    <cellStyle name="Normal 2 2 2 14 2 10" xfId="10083"/>
    <cellStyle name="Normal 2 2 2 14 2 2" xfId="10084"/>
    <cellStyle name="Normal 2 2 2 14 2 3" xfId="10085"/>
    <cellStyle name="Normal 2 2 2 14 2 4" xfId="10086"/>
    <cellStyle name="Normal 2 2 2 14 2 5" xfId="10087"/>
    <cellStyle name="Normal 2 2 2 14 2 6" xfId="10088"/>
    <cellStyle name="Normal 2 2 2 14 2 7" xfId="10089"/>
    <cellStyle name="Normal 2 2 2 14 2 8" xfId="10090"/>
    <cellStyle name="Normal 2 2 2 14 2 9" xfId="10091"/>
    <cellStyle name="Normal 2 2 2 14 3" xfId="10092"/>
    <cellStyle name="Normal 2 2 2 14 3 10" xfId="10093"/>
    <cellStyle name="Normal 2 2 2 14 3 2" xfId="10094"/>
    <cellStyle name="Normal 2 2 2 14 3 3" xfId="10095"/>
    <cellStyle name="Normal 2 2 2 14 3 4" xfId="10096"/>
    <cellStyle name="Normal 2 2 2 14 3 5" xfId="10097"/>
    <cellStyle name="Normal 2 2 2 14 3 6" xfId="10098"/>
    <cellStyle name="Normal 2 2 2 14 3 7" xfId="10099"/>
    <cellStyle name="Normal 2 2 2 14 3 8" xfId="10100"/>
    <cellStyle name="Normal 2 2 2 14 3 9" xfId="10101"/>
    <cellStyle name="Normal 2 2 2 14 4" xfId="10102"/>
    <cellStyle name="Normal 2 2 2 14 4 10" xfId="10103"/>
    <cellStyle name="Normal 2 2 2 14 4 2" xfId="10104"/>
    <cellStyle name="Normal 2 2 2 14 4 3" xfId="10105"/>
    <cellStyle name="Normal 2 2 2 14 4 4" xfId="10106"/>
    <cellStyle name="Normal 2 2 2 14 4 5" xfId="10107"/>
    <cellStyle name="Normal 2 2 2 14 4 6" xfId="10108"/>
    <cellStyle name="Normal 2 2 2 14 4 7" xfId="10109"/>
    <cellStyle name="Normal 2 2 2 14 4 8" xfId="10110"/>
    <cellStyle name="Normal 2 2 2 14 4 9" xfId="10111"/>
    <cellStyle name="Normal 2 2 2 14 5" xfId="10112"/>
    <cellStyle name="Normal 2 2 2 14 5 10" xfId="10113"/>
    <cellStyle name="Normal 2 2 2 14 5 2" xfId="10114"/>
    <cellStyle name="Normal 2 2 2 14 5 3" xfId="10115"/>
    <cellStyle name="Normal 2 2 2 14 5 4" xfId="10116"/>
    <cellStyle name="Normal 2 2 2 14 5 5" xfId="10117"/>
    <cellStyle name="Normal 2 2 2 14 5 6" xfId="10118"/>
    <cellStyle name="Normal 2 2 2 14 5 7" xfId="10119"/>
    <cellStyle name="Normal 2 2 2 14 5 8" xfId="10120"/>
    <cellStyle name="Normal 2 2 2 14 5 9" xfId="10121"/>
    <cellStyle name="Normal 2 2 2 14 6" xfId="10122"/>
    <cellStyle name="Normal 2 2 2 14 7" xfId="10123"/>
    <cellStyle name="Normal 2 2 2 14 8" xfId="10124"/>
    <cellStyle name="Normal 2 2 2 14 9" xfId="10125"/>
    <cellStyle name="Normal 2 2 2 15" xfId="10126"/>
    <cellStyle name="Normal 2 2 2 15 10" xfId="10127"/>
    <cellStyle name="Normal 2 2 2 15 11" xfId="10128"/>
    <cellStyle name="Normal 2 2 2 15 12" xfId="10129"/>
    <cellStyle name="Normal 2 2 2 15 13" xfId="10130"/>
    <cellStyle name="Normal 2 2 2 15 14" xfId="10131"/>
    <cellStyle name="Normal 2 2 2 15 2" xfId="10132"/>
    <cellStyle name="Normal 2 2 2 15 2 10" xfId="10133"/>
    <cellStyle name="Normal 2 2 2 15 2 2" xfId="10134"/>
    <cellStyle name="Normal 2 2 2 15 2 3" xfId="10135"/>
    <cellStyle name="Normal 2 2 2 15 2 4" xfId="10136"/>
    <cellStyle name="Normal 2 2 2 15 2 5" xfId="10137"/>
    <cellStyle name="Normal 2 2 2 15 2 6" xfId="10138"/>
    <cellStyle name="Normal 2 2 2 15 2 7" xfId="10139"/>
    <cellStyle name="Normal 2 2 2 15 2 8" xfId="10140"/>
    <cellStyle name="Normal 2 2 2 15 2 9" xfId="10141"/>
    <cellStyle name="Normal 2 2 2 15 3" xfId="10142"/>
    <cellStyle name="Normal 2 2 2 15 3 10" xfId="10143"/>
    <cellStyle name="Normal 2 2 2 15 3 2" xfId="10144"/>
    <cellStyle name="Normal 2 2 2 15 3 3" xfId="10145"/>
    <cellStyle name="Normal 2 2 2 15 3 4" xfId="10146"/>
    <cellStyle name="Normal 2 2 2 15 3 5" xfId="10147"/>
    <cellStyle name="Normal 2 2 2 15 3 6" xfId="10148"/>
    <cellStyle name="Normal 2 2 2 15 3 7" xfId="10149"/>
    <cellStyle name="Normal 2 2 2 15 3 8" xfId="10150"/>
    <cellStyle name="Normal 2 2 2 15 3 9" xfId="10151"/>
    <cellStyle name="Normal 2 2 2 15 4" xfId="10152"/>
    <cellStyle name="Normal 2 2 2 15 4 10" xfId="10153"/>
    <cellStyle name="Normal 2 2 2 15 4 2" xfId="10154"/>
    <cellStyle name="Normal 2 2 2 15 4 3" xfId="10155"/>
    <cellStyle name="Normal 2 2 2 15 4 4" xfId="10156"/>
    <cellStyle name="Normal 2 2 2 15 4 5" xfId="10157"/>
    <cellStyle name="Normal 2 2 2 15 4 6" xfId="10158"/>
    <cellStyle name="Normal 2 2 2 15 4 7" xfId="10159"/>
    <cellStyle name="Normal 2 2 2 15 4 8" xfId="10160"/>
    <cellStyle name="Normal 2 2 2 15 4 9" xfId="10161"/>
    <cellStyle name="Normal 2 2 2 15 5" xfId="10162"/>
    <cellStyle name="Normal 2 2 2 15 5 10" xfId="10163"/>
    <cellStyle name="Normal 2 2 2 15 5 2" xfId="10164"/>
    <cellStyle name="Normal 2 2 2 15 5 3" xfId="10165"/>
    <cellStyle name="Normal 2 2 2 15 5 4" xfId="10166"/>
    <cellStyle name="Normal 2 2 2 15 5 5" xfId="10167"/>
    <cellStyle name="Normal 2 2 2 15 5 6" xfId="10168"/>
    <cellStyle name="Normal 2 2 2 15 5 7" xfId="10169"/>
    <cellStyle name="Normal 2 2 2 15 5 8" xfId="10170"/>
    <cellStyle name="Normal 2 2 2 15 5 9" xfId="10171"/>
    <cellStyle name="Normal 2 2 2 15 6" xfId="10172"/>
    <cellStyle name="Normal 2 2 2 15 7" xfId="10173"/>
    <cellStyle name="Normal 2 2 2 15 8" xfId="10174"/>
    <cellStyle name="Normal 2 2 2 15 9" xfId="10175"/>
    <cellStyle name="Normal 2 2 2 16" xfId="10176"/>
    <cellStyle name="Normal 2 2 2 16 10" xfId="10177"/>
    <cellStyle name="Normal 2 2 2 16 11" xfId="10178"/>
    <cellStyle name="Normal 2 2 2 16 12" xfId="10179"/>
    <cellStyle name="Normal 2 2 2 16 13" xfId="10180"/>
    <cellStyle name="Normal 2 2 2 16 14" xfId="10181"/>
    <cellStyle name="Normal 2 2 2 16 2" xfId="10182"/>
    <cellStyle name="Normal 2 2 2 16 2 10" xfId="10183"/>
    <cellStyle name="Normal 2 2 2 16 2 2" xfId="10184"/>
    <cellStyle name="Normal 2 2 2 16 2 3" xfId="10185"/>
    <cellStyle name="Normal 2 2 2 16 2 4" xfId="10186"/>
    <cellStyle name="Normal 2 2 2 16 2 5" xfId="10187"/>
    <cellStyle name="Normal 2 2 2 16 2 6" xfId="10188"/>
    <cellStyle name="Normal 2 2 2 16 2 7" xfId="10189"/>
    <cellStyle name="Normal 2 2 2 16 2 8" xfId="10190"/>
    <cellStyle name="Normal 2 2 2 16 2 9" xfId="10191"/>
    <cellStyle name="Normal 2 2 2 16 3" xfId="10192"/>
    <cellStyle name="Normal 2 2 2 16 3 10" xfId="10193"/>
    <cellStyle name="Normal 2 2 2 16 3 2" xfId="10194"/>
    <cellStyle name="Normal 2 2 2 16 3 3" xfId="10195"/>
    <cellStyle name="Normal 2 2 2 16 3 4" xfId="10196"/>
    <cellStyle name="Normal 2 2 2 16 3 5" xfId="10197"/>
    <cellStyle name="Normal 2 2 2 16 3 6" xfId="10198"/>
    <cellStyle name="Normal 2 2 2 16 3 7" xfId="10199"/>
    <cellStyle name="Normal 2 2 2 16 3 8" xfId="10200"/>
    <cellStyle name="Normal 2 2 2 16 3 9" xfId="10201"/>
    <cellStyle name="Normal 2 2 2 16 4" xfId="10202"/>
    <cellStyle name="Normal 2 2 2 16 4 10" xfId="10203"/>
    <cellStyle name="Normal 2 2 2 16 4 2" xfId="10204"/>
    <cellStyle name="Normal 2 2 2 16 4 3" xfId="10205"/>
    <cellStyle name="Normal 2 2 2 16 4 4" xfId="10206"/>
    <cellStyle name="Normal 2 2 2 16 4 5" xfId="10207"/>
    <cellStyle name="Normal 2 2 2 16 4 6" xfId="10208"/>
    <cellStyle name="Normal 2 2 2 16 4 7" xfId="10209"/>
    <cellStyle name="Normal 2 2 2 16 4 8" xfId="10210"/>
    <cellStyle name="Normal 2 2 2 16 4 9" xfId="10211"/>
    <cellStyle name="Normal 2 2 2 16 5" xfId="10212"/>
    <cellStyle name="Normal 2 2 2 16 5 10" xfId="10213"/>
    <cellStyle name="Normal 2 2 2 16 5 2" xfId="10214"/>
    <cellStyle name="Normal 2 2 2 16 5 3" xfId="10215"/>
    <cellStyle name="Normal 2 2 2 16 5 4" xfId="10216"/>
    <cellStyle name="Normal 2 2 2 16 5 5" xfId="10217"/>
    <cellStyle name="Normal 2 2 2 16 5 6" xfId="10218"/>
    <cellStyle name="Normal 2 2 2 16 5 7" xfId="10219"/>
    <cellStyle name="Normal 2 2 2 16 5 8" xfId="10220"/>
    <cellStyle name="Normal 2 2 2 16 5 9" xfId="10221"/>
    <cellStyle name="Normal 2 2 2 16 6" xfId="10222"/>
    <cellStyle name="Normal 2 2 2 16 7" xfId="10223"/>
    <cellStyle name="Normal 2 2 2 16 8" xfId="10224"/>
    <cellStyle name="Normal 2 2 2 16 9" xfId="10225"/>
    <cellStyle name="Normal 2 2 2 17" xfId="10226"/>
    <cellStyle name="Normal 2 2 2 17 10" xfId="10227"/>
    <cellStyle name="Normal 2 2 2 17 11" xfId="10228"/>
    <cellStyle name="Normal 2 2 2 17 12" xfId="10229"/>
    <cellStyle name="Normal 2 2 2 17 13" xfId="10230"/>
    <cellStyle name="Normal 2 2 2 17 14" xfId="10231"/>
    <cellStyle name="Normal 2 2 2 17 2" xfId="10232"/>
    <cellStyle name="Normal 2 2 2 17 2 10" xfId="10233"/>
    <cellStyle name="Normal 2 2 2 17 2 2" xfId="10234"/>
    <cellStyle name="Normal 2 2 2 17 2 3" xfId="10235"/>
    <cellStyle name="Normal 2 2 2 17 2 4" xfId="10236"/>
    <cellStyle name="Normal 2 2 2 17 2 5" xfId="10237"/>
    <cellStyle name="Normal 2 2 2 17 2 6" xfId="10238"/>
    <cellStyle name="Normal 2 2 2 17 2 7" xfId="10239"/>
    <cellStyle name="Normal 2 2 2 17 2 8" xfId="10240"/>
    <cellStyle name="Normal 2 2 2 17 2 9" xfId="10241"/>
    <cellStyle name="Normal 2 2 2 17 3" xfId="10242"/>
    <cellStyle name="Normal 2 2 2 17 3 10" xfId="10243"/>
    <cellStyle name="Normal 2 2 2 17 3 2" xfId="10244"/>
    <cellStyle name="Normal 2 2 2 17 3 3" xfId="10245"/>
    <cellStyle name="Normal 2 2 2 17 3 4" xfId="10246"/>
    <cellStyle name="Normal 2 2 2 17 3 5" xfId="10247"/>
    <cellStyle name="Normal 2 2 2 17 3 6" xfId="10248"/>
    <cellStyle name="Normal 2 2 2 17 3 7" xfId="10249"/>
    <cellStyle name="Normal 2 2 2 17 3 8" xfId="10250"/>
    <cellStyle name="Normal 2 2 2 17 3 9" xfId="10251"/>
    <cellStyle name="Normal 2 2 2 17 4" xfId="10252"/>
    <cellStyle name="Normal 2 2 2 17 4 10" xfId="10253"/>
    <cellStyle name="Normal 2 2 2 17 4 2" xfId="10254"/>
    <cellStyle name="Normal 2 2 2 17 4 3" xfId="10255"/>
    <cellStyle name="Normal 2 2 2 17 4 4" xfId="10256"/>
    <cellStyle name="Normal 2 2 2 17 4 5" xfId="10257"/>
    <cellStyle name="Normal 2 2 2 17 4 6" xfId="10258"/>
    <cellStyle name="Normal 2 2 2 17 4 7" xfId="10259"/>
    <cellStyle name="Normal 2 2 2 17 4 8" xfId="10260"/>
    <cellStyle name="Normal 2 2 2 17 4 9" xfId="10261"/>
    <cellStyle name="Normal 2 2 2 17 5" xfId="10262"/>
    <cellStyle name="Normal 2 2 2 17 5 10" xfId="10263"/>
    <cellStyle name="Normal 2 2 2 17 5 2" xfId="10264"/>
    <cellStyle name="Normal 2 2 2 17 5 3" xfId="10265"/>
    <cellStyle name="Normal 2 2 2 17 5 4" xfId="10266"/>
    <cellStyle name="Normal 2 2 2 17 5 5" xfId="10267"/>
    <cellStyle name="Normal 2 2 2 17 5 6" xfId="10268"/>
    <cellStyle name="Normal 2 2 2 17 5 7" xfId="10269"/>
    <cellStyle name="Normal 2 2 2 17 5 8" xfId="10270"/>
    <cellStyle name="Normal 2 2 2 17 5 9" xfId="10271"/>
    <cellStyle name="Normal 2 2 2 17 6" xfId="10272"/>
    <cellStyle name="Normal 2 2 2 17 7" xfId="10273"/>
    <cellStyle name="Normal 2 2 2 17 8" xfId="10274"/>
    <cellStyle name="Normal 2 2 2 17 9" xfId="10275"/>
    <cellStyle name="Normal 2 2 2 18" xfId="10276"/>
    <cellStyle name="Normal 2 2 2 18 10" xfId="10277"/>
    <cellStyle name="Normal 2 2 2 18 11" xfId="10278"/>
    <cellStyle name="Normal 2 2 2 18 12" xfId="10279"/>
    <cellStyle name="Normal 2 2 2 18 13" xfId="10280"/>
    <cellStyle name="Normal 2 2 2 18 14" xfId="10281"/>
    <cellStyle name="Normal 2 2 2 18 2" xfId="10282"/>
    <cellStyle name="Normal 2 2 2 18 2 10" xfId="10283"/>
    <cellStyle name="Normal 2 2 2 18 2 2" xfId="10284"/>
    <cellStyle name="Normal 2 2 2 18 2 3" xfId="10285"/>
    <cellStyle name="Normal 2 2 2 18 2 4" xfId="10286"/>
    <cellStyle name="Normal 2 2 2 18 2 5" xfId="10287"/>
    <cellStyle name="Normal 2 2 2 18 2 6" xfId="10288"/>
    <cellStyle name="Normal 2 2 2 18 2 7" xfId="10289"/>
    <cellStyle name="Normal 2 2 2 18 2 8" xfId="10290"/>
    <cellStyle name="Normal 2 2 2 18 2 9" xfId="10291"/>
    <cellStyle name="Normal 2 2 2 18 3" xfId="10292"/>
    <cellStyle name="Normal 2 2 2 18 3 10" xfId="10293"/>
    <cellStyle name="Normal 2 2 2 18 3 2" xfId="10294"/>
    <cellStyle name="Normal 2 2 2 18 3 3" xfId="10295"/>
    <cellStyle name="Normal 2 2 2 18 3 4" xfId="10296"/>
    <cellStyle name="Normal 2 2 2 18 3 5" xfId="10297"/>
    <cellStyle name="Normal 2 2 2 18 3 6" xfId="10298"/>
    <cellStyle name="Normal 2 2 2 18 3 7" xfId="10299"/>
    <cellStyle name="Normal 2 2 2 18 3 8" xfId="10300"/>
    <cellStyle name="Normal 2 2 2 18 3 9" xfId="10301"/>
    <cellStyle name="Normal 2 2 2 18 4" xfId="10302"/>
    <cellStyle name="Normal 2 2 2 18 4 10" xfId="10303"/>
    <cellStyle name="Normal 2 2 2 18 4 2" xfId="10304"/>
    <cellStyle name="Normal 2 2 2 18 4 3" xfId="10305"/>
    <cellStyle name="Normal 2 2 2 18 4 4" xfId="10306"/>
    <cellStyle name="Normal 2 2 2 18 4 5" xfId="10307"/>
    <cellStyle name="Normal 2 2 2 18 4 6" xfId="10308"/>
    <cellStyle name="Normal 2 2 2 18 4 7" xfId="10309"/>
    <cellStyle name="Normal 2 2 2 18 4 8" xfId="10310"/>
    <cellStyle name="Normal 2 2 2 18 4 9" xfId="10311"/>
    <cellStyle name="Normal 2 2 2 18 5" xfId="10312"/>
    <cellStyle name="Normal 2 2 2 18 5 10" xfId="10313"/>
    <cellStyle name="Normal 2 2 2 18 5 2" xfId="10314"/>
    <cellStyle name="Normal 2 2 2 18 5 3" xfId="10315"/>
    <cellStyle name="Normal 2 2 2 18 5 4" xfId="10316"/>
    <cellStyle name="Normal 2 2 2 18 5 5" xfId="10317"/>
    <cellStyle name="Normal 2 2 2 18 5 6" xfId="10318"/>
    <cellStyle name="Normal 2 2 2 18 5 7" xfId="10319"/>
    <cellStyle name="Normal 2 2 2 18 5 8" xfId="10320"/>
    <cellStyle name="Normal 2 2 2 18 5 9" xfId="10321"/>
    <cellStyle name="Normal 2 2 2 18 6" xfId="10322"/>
    <cellStyle name="Normal 2 2 2 18 7" xfId="10323"/>
    <cellStyle name="Normal 2 2 2 18 8" xfId="10324"/>
    <cellStyle name="Normal 2 2 2 18 9" xfId="10325"/>
    <cellStyle name="Normal 2 2 2 19" xfId="10326"/>
    <cellStyle name="Normal 2 2 2 19 10" xfId="10327"/>
    <cellStyle name="Normal 2 2 2 19 11" xfId="10328"/>
    <cellStyle name="Normal 2 2 2 19 12" xfId="10329"/>
    <cellStyle name="Normal 2 2 2 19 13" xfId="10330"/>
    <cellStyle name="Normal 2 2 2 19 14" xfId="10331"/>
    <cellStyle name="Normal 2 2 2 19 2" xfId="10332"/>
    <cellStyle name="Normal 2 2 2 19 2 10" xfId="10333"/>
    <cellStyle name="Normal 2 2 2 19 2 2" xfId="10334"/>
    <cellStyle name="Normal 2 2 2 19 2 3" xfId="10335"/>
    <cellStyle name="Normal 2 2 2 19 2 4" xfId="10336"/>
    <cellStyle name="Normal 2 2 2 19 2 5" xfId="10337"/>
    <cellStyle name="Normal 2 2 2 19 2 6" xfId="10338"/>
    <cellStyle name="Normal 2 2 2 19 2 7" xfId="10339"/>
    <cellStyle name="Normal 2 2 2 19 2 8" xfId="10340"/>
    <cellStyle name="Normal 2 2 2 19 2 9" xfId="10341"/>
    <cellStyle name="Normal 2 2 2 19 3" xfId="10342"/>
    <cellStyle name="Normal 2 2 2 19 3 10" xfId="10343"/>
    <cellStyle name="Normal 2 2 2 19 3 2" xfId="10344"/>
    <cellStyle name="Normal 2 2 2 19 3 3" xfId="10345"/>
    <cellStyle name="Normal 2 2 2 19 3 4" xfId="10346"/>
    <cellStyle name="Normal 2 2 2 19 3 5" xfId="10347"/>
    <cellStyle name="Normal 2 2 2 19 3 6" xfId="10348"/>
    <cellStyle name="Normal 2 2 2 19 3 7" xfId="10349"/>
    <cellStyle name="Normal 2 2 2 19 3 8" xfId="10350"/>
    <cellStyle name="Normal 2 2 2 19 3 9" xfId="10351"/>
    <cellStyle name="Normal 2 2 2 19 4" xfId="10352"/>
    <cellStyle name="Normal 2 2 2 19 4 10" xfId="10353"/>
    <cellStyle name="Normal 2 2 2 19 4 2" xfId="10354"/>
    <cellStyle name="Normal 2 2 2 19 4 3" xfId="10355"/>
    <cellStyle name="Normal 2 2 2 19 4 4" xfId="10356"/>
    <cellStyle name="Normal 2 2 2 19 4 5" xfId="10357"/>
    <cellStyle name="Normal 2 2 2 19 4 6" xfId="10358"/>
    <cellStyle name="Normal 2 2 2 19 4 7" xfId="10359"/>
    <cellStyle name="Normal 2 2 2 19 4 8" xfId="10360"/>
    <cellStyle name="Normal 2 2 2 19 4 9" xfId="10361"/>
    <cellStyle name="Normal 2 2 2 19 5" xfId="10362"/>
    <cellStyle name="Normal 2 2 2 19 5 10" xfId="10363"/>
    <cellStyle name="Normal 2 2 2 19 5 2" xfId="10364"/>
    <cellStyle name="Normal 2 2 2 19 5 3" xfId="10365"/>
    <cellStyle name="Normal 2 2 2 19 5 4" xfId="10366"/>
    <cellStyle name="Normal 2 2 2 19 5 5" xfId="10367"/>
    <cellStyle name="Normal 2 2 2 19 5 6" xfId="10368"/>
    <cellStyle name="Normal 2 2 2 19 5 7" xfId="10369"/>
    <cellStyle name="Normal 2 2 2 19 5 8" xfId="10370"/>
    <cellStyle name="Normal 2 2 2 19 5 9" xfId="10371"/>
    <cellStyle name="Normal 2 2 2 19 6" xfId="10372"/>
    <cellStyle name="Normal 2 2 2 19 7" xfId="10373"/>
    <cellStyle name="Normal 2 2 2 19 8" xfId="10374"/>
    <cellStyle name="Normal 2 2 2 19 9" xfId="10375"/>
    <cellStyle name="Normal 2 2 2 2 10" xfId="10376"/>
    <cellStyle name="Normal 2 2 2 2 11" xfId="10377"/>
    <cellStyle name="Normal 2 2 2 2 12" xfId="10378"/>
    <cellStyle name="Normal 2 2 2 2 13" xfId="10379"/>
    <cellStyle name="Normal 2 2 2 2 14" xfId="10380"/>
    <cellStyle name="Normal 2 2 2 2 15" xfId="10381"/>
    <cellStyle name="Normal 2 2 2 2 16" xfId="10382"/>
    <cellStyle name="Normal 2 2 2 2 17" xfId="10383"/>
    <cellStyle name="Normal 2 2 2 2 18" xfId="10384"/>
    <cellStyle name="Normal 2 2 2 2 19" xfId="10385"/>
    <cellStyle name="Normal 2 2 2 2 2 10" xfId="10386"/>
    <cellStyle name="Normal 2 2 2 2 2 10 10" xfId="10387"/>
    <cellStyle name="Normal 2 2 2 2 2 10 11" xfId="10388"/>
    <cellStyle name="Normal 2 2 2 2 2 10 12" xfId="10389"/>
    <cellStyle name="Normal 2 2 2 2 2 10 13" xfId="10390"/>
    <cellStyle name="Normal 2 2 2 2 2 10 14" xfId="10391"/>
    <cellStyle name="Normal 2 2 2 2 2 10 2" xfId="10392"/>
    <cellStyle name="Normal 2 2 2 2 2 10 2 10" xfId="10393"/>
    <cellStyle name="Normal 2 2 2 2 2 10 2 2" xfId="10394"/>
    <cellStyle name="Normal 2 2 2 2 2 10 2 3" xfId="10395"/>
    <cellStyle name="Normal 2 2 2 2 2 10 2 4" xfId="10396"/>
    <cellStyle name="Normal 2 2 2 2 2 10 2 5" xfId="10397"/>
    <cellStyle name="Normal 2 2 2 2 2 10 2 6" xfId="10398"/>
    <cellStyle name="Normal 2 2 2 2 2 10 2 7" xfId="10399"/>
    <cellStyle name="Normal 2 2 2 2 2 10 2 8" xfId="10400"/>
    <cellStyle name="Normal 2 2 2 2 2 10 2 9" xfId="10401"/>
    <cellStyle name="Normal 2 2 2 2 2 10 3" xfId="10402"/>
    <cellStyle name="Normal 2 2 2 2 2 10 3 10" xfId="10403"/>
    <cellStyle name="Normal 2 2 2 2 2 10 3 2" xfId="10404"/>
    <cellStyle name="Normal 2 2 2 2 2 10 3 3" xfId="10405"/>
    <cellStyle name="Normal 2 2 2 2 2 10 3 4" xfId="10406"/>
    <cellStyle name="Normal 2 2 2 2 2 10 3 5" xfId="10407"/>
    <cellStyle name="Normal 2 2 2 2 2 10 3 6" xfId="10408"/>
    <cellStyle name="Normal 2 2 2 2 2 10 3 7" xfId="10409"/>
    <cellStyle name="Normal 2 2 2 2 2 10 3 8" xfId="10410"/>
    <cellStyle name="Normal 2 2 2 2 2 10 3 9" xfId="10411"/>
    <cellStyle name="Normal 2 2 2 2 2 10 4" xfId="10412"/>
    <cellStyle name="Normal 2 2 2 2 2 10 4 10" xfId="10413"/>
    <cellStyle name="Normal 2 2 2 2 2 10 4 2" xfId="10414"/>
    <cellStyle name="Normal 2 2 2 2 2 10 4 3" xfId="10415"/>
    <cellStyle name="Normal 2 2 2 2 2 10 4 4" xfId="10416"/>
    <cellStyle name="Normal 2 2 2 2 2 10 4 5" xfId="10417"/>
    <cellStyle name="Normal 2 2 2 2 2 10 4 6" xfId="10418"/>
    <cellStyle name="Normal 2 2 2 2 2 10 4 7" xfId="10419"/>
    <cellStyle name="Normal 2 2 2 2 2 10 4 8" xfId="10420"/>
    <cellStyle name="Normal 2 2 2 2 2 10 4 9" xfId="10421"/>
    <cellStyle name="Normal 2 2 2 2 2 10 5" xfId="10422"/>
    <cellStyle name="Normal 2 2 2 2 2 10 5 10" xfId="10423"/>
    <cellStyle name="Normal 2 2 2 2 2 10 5 2" xfId="10424"/>
    <cellStyle name="Normal 2 2 2 2 2 10 5 3" xfId="10425"/>
    <cellStyle name="Normal 2 2 2 2 2 10 5 4" xfId="10426"/>
    <cellStyle name="Normal 2 2 2 2 2 10 5 5" xfId="10427"/>
    <cellStyle name="Normal 2 2 2 2 2 10 5 6" xfId="10428"/>
    <cellStyle name="Normal 2 2 2 2 2 10 5 7" xfId="10429"/>
    <cellStyle name="Normal 2 2 2 2 2 10 5 8" xfId="10430"/>
    <cellStyle name="Normal 2 2 2 2 2 10 5 9" xfId="10431"/>
    <cellStyle name="Normal 2 2 2 2 2 10 6" xfId="10432"/>
    <cellStyle name="Normal 2 2 2 2 2 10 7" xfId="10433"/>
    <cellStyle name="Normal 2 2 2 2 2 10 8" xfId="10434"/>
    <cellStyle name="Normal 2 2 2 2 2 10 9" xfId="10435"/>
    <cellStyle name="Normal 2 2 2 2 2 11" xfId="10436"/>
    <cellStyle name="Normal 2 2 2 2 2 11 10" xfId="10437"/>
    <cellStyle name="Normal 2 2 2 2 2 11 11" xfId="10438"/>
    <cellStyle name="Normal 2 2 2 2 2 11 12" xfId="10439"/>
    <cellStyle name="Normal 2 2 2 2 2 11 13" xfId="10440"/>
    <cellStyle name="Normal 2 2 2 2 2 11 14" xfId="10441"/>
    <cellStyle name="Normal 2 2 2 2 2 11 2" xfId="10442"/>
    <cellStyle name="Normal 2 2 2 2 2 11 2 10" xfId="10443"/>
    <cellStyle name="Normal 2 2 2 2 2 11 2 2" xfId="10444"/>
    <cellStyle name="Normal 2 2 2 2 2 11 2 3" xfId="10445"/>
    <cellStyle name="Normal 2 2 2 2 2 11 2 4" xfId="10446"/>
    <cellStyle name="Normal 2 2 2 2 2 11 2 5" xfId="10447"/>
    <cellStyle name="Normal 2 2 2 2 2 11 2 6" xfId="10448"/>
    <cellStyle name="Normal 2 2 2 2 2 11 2 7" xfId="10449"/>
    <cellStyle name="Normal 2 2 2 2 2 11 2 8" xfId="10450"/>
    <cellStyle name="Normal 2 2 2 2 2 11 2 9" xfId="10451"/>
    <cellStyle name="Normal 2 2 2 2 2 11 3" xfId="10452"/>
    <cellStyle name="Normal 2 2 2 2 2 11 3 10" xfId="10453"/>
    <cellStyle name="Normal 2 2 2 2 2 11 3 2" xfId="10454"/>
    <cellStyle name="Normal 2 2 2 2 2 11 3 3" xfId="10455"/>
    <cellStyle name="Normal 2 2 2 2 2 11 3 4" xfId="10456"/>
    <cellStyle name="Normal 2 2 2 2 2 11 3 5" xfId="10457"/>
    <cellStyle name="Normal 2 2 2 2 2 11 3 6" xfId="10458"/>
    <cellStyle name="Normal 2 2 2 2 2 11 3 7" xfId="10459"/>
    <cellStyle name="Normal 2 2 2 2 2 11 3 8" xfId="10460"/>
    <cellStyle name="Normal 2 2 2 2 2 11 3 9" xfId="10461"/>
    <cellStyle name="Normal 2 2 2 2 2 11 4" xfId="10462"/>
    <cellStyle name="Normal 2 2 2 2 2 11 4 10" xfId="10463"/>
    <cellStyle name="Normal 2 2 2 2 2 11 4 2" xfId="10464"/>
    <cellStyle name="Normal 2 2 2 2 2 11 4 3" xfId="10465"/>
    <cellStyle name="Normal 2 2 2 2 2 11 4 4" xfId="10466"/>
    <cellStyle name="Normal 2 2 2 2 2 11 4 5" xfId="10467"/>
    <cellStyle name="Normal 2 2 2 2 2 11 4 6" xfId="10468"/>
    <cellStyle name="Normal 2 2 2 2 2 11 4 7" xfId="10469"/>
    <cellStyle name="Normal 2 2 2 2 2 11 4 8" xfId="10470"/>
    <cellStyle name="Normal 2 2 2 2 2 11 4 9" xfId="10471"/>
    <cellStyle name="Normal 2 2 2 2 2 11 5" xfId="10472"/>
    <cellStyle name="Normal 2 2 2 2 2 11 5 10" xfId="10473"/>
    <cellStyle name="Normal 2 2 2 2 2 11 5 2" xfId="10474"/>
    <cellStyle name="Normal 2 2 2 2 2 11 5 3" xfId="10475"/>
    <cellStyle name="Normal 2 2 2 2 2 11 5 4" xfId="10476"/>
    <cellStyle name="Normal 2 2 2 2 2 11 5 5" xfId="10477"/>
    <cellStyle name="Normal 2 2 2 2 2 11 5 6" xfId="10478"/>
    <cellStyle name="Normal 2 2 2 2 2 11 5 7" xfId="10479"/>
    <cellStyle name="Normal 2 2 2 2 2 11 5 8" xfId="10480"/>
    <cellStyle name="Normal 2 2 2 2 2 11 5 9" xfId="10481"/>
    <cellStyle name="Normal 2 2 2 2 2 11 6" xfId="10482"/>
    <cellStyle name="Normal 2 2 2 2 2 11 7" xfId="10483"/>
    <cellStyle name="Normal 2 2 2 2 2 11 8" xfId="10484"/>
    <cellStyle name="Normal 2 2 2 2 2 11 9" xfId="10485"/>
    <cellStyle name="Normal 2 2 2 2 2 12" xfId="10486"/>
    <cellStyle name="Normal 2 2 2 2 2 12 10" xfId="10487"/>
    <cellStyle name="Normal 2 2 2 2 2 12 11" xfId="10488"/>
    <cellStyle name="Normal 2 2 2 2 2 12 12" xfId="10489"/>
    <cellStyle name="Normal 2 2 2 2 2 12 13" xfId="10490"/>
    <cellStyle name="Normal 2 2 2 2 2 12 14" xfId="10491"/>
    <cellStyle name="Normal 2 2 2 2 2 12 2" xfId="10492"/>
    <cellStyle name="Normal 2 2 2 2 2 12 2 10" xfId="10493"/>
    <cellStyle name="Normal 2 2 2 2 2 12 2 2" xfId="10494"/>
    <cellStyle name="Normal 2 2 2 2 2 12 2 3" xfId="10495"/>
    <cellStyle name="Normal 2 2 2 2 2 12 2 4" xfId="10496"/>
    <cellStyle name="Normal 2 2 2 2 2 12 2 5" xfId="10497"/>
    <cellStyle name="Normal 2 2 2 2 2 12 2 6" xfId="10498"/>
    <cellStyle name="Normal 2 2 2 2 2 12 2 7" xfId="10499"/>
    <cellStyle name="Normal 2 2 2 2 2 12 2 8" xfId="10500"/>
    <cellStyle name="Normal 2 2 2 2 2 12 2 9" xfId="10501"/>
    <cellStyle name="Normal 2 2 2 2 2 12 3" xfId="10502"/>
    <cellStyle name="Normal 2 2 2 2 2 12 3 10" xfId="10503"/>
    <cellStyle name="Normal 2 2 2 2 2 12 3 2" xfId="10504"/>
    <cellStyle name="Normal 2 2 2 2 2 12 3 3" xfId="10505"/>
    <cellStyle name="Normal 2 2 2 2 2 12 3 4" xfId="10506"/>
    <cellStyle name="Normal 2 2 2 2 2 12 3 5" xfId="10507"/>
    <cellStyle name="Normal 2 2 2 2 2 12 3 6" xfId="10508"/>
    <cellStyle name="Normal 2 2 2 2 2 12 3 7" xfId="10509"/>
    <cellStyle name="Normal 2 2 2 2 2 12 3 8" xfId="10510"/>
    <cellStyle name="Normal 2 2 2 2 2 12 3 9" xfId="10511"/>
    <cellStyle name="Normal 2 2 2 2 2 12 4" xfId="10512"/>
    <cellStyle name="Normal 2 2 2 2 2 12 4 10" xfId="10513"/>
    <cellStyle name="Normal 2 2 2 2 2 12 4 2" xfId="10514"/>
    <cellStyle name="Normal 2 2 2 2 2 12 4 3" xfId="10515"/>
    <cellStyle name="Normal 2 2 2 2 2 12 4 4" xfId="10516"/>
    <cellStyle name="Normal 2 2 2 2 2 12 4 5" xfId="10517"/>
    <cellStyle name="Normal 2 2 2 2 2 12 4 6" xfId="10518"/>
    <cellStyle name="Normal 2 2 2 2 2 12 4 7" xfId="10519"/>
    <cellStyle name="Normal 2 2 2 2 2 12 4 8" xfId="10520"/>
    <cellStyle name="Normal 2 2 2 2 2 12 4 9" xfId="10521"/>
    <cellStyle name="Normal 2 2 2 2 2 12 5" xfId="10522"/>
    <cellStyle name="Normal 2 2 2 2 2 12 5 10" xfId="10523"/>
    <cellStyle name="Normal 2 2 2 2 2 12 5 2" xfId="10524"/>
    <cellStyle name="Normal 2 2 2 2 2 12 5 3" xfId="10525"/>
    <cellStyle name="Normal 2 2 2 2 2 12 5 4" xfId="10526"/>
    <cellStyle name="Normal 2 2 2 2 2 12 5 5" xfId="10527"/>
    <cellStyle name="Normal 2 2 2 2 2 12 5 6" xfId="10528"/>
    <cellStyle name="Normal 2 2 2 2 2 12 5 7" xfId="10529"/>
    <cellStyle name="Normal 2 2 2 2 2 12 5 8" xfId="10530"/>
    <cellStyle name="Normal 2 2 2 2 2 12 5 9" xfId="10531"/>
    <cellStyle name="Normal 2 2 2 2 2 12 6" xfId="10532"/>
    <cellStyle name="Normal 2 2 2 2 2 12 7" xfId="10533"/>
    <cellStyle name="Normal 2 2 2 2 2 12 8" xfId="10534"/>
    <cellStyle name="Normal 2 2 2 2 2 12 9" xfId="10535"/>
    <cellStyle name="Normal 2 2 2 2 2 13" xfId="10536"/>
    <cellStyle name="Normal 2 2 2 2 2 13 10" xfId="10537"/>
    <cellStyle name="Normal 2 2 2 2 2 13 11" xfId="10538"/>
    <cellStyle name="Normal 2 2 2 2 2 13 12" xfId="10539"/>
    <cellStyle name="Normal 2 2 2 2 2 13 13" xfId="10540"/>
    <cellStyle name="Normal 2 2 2 2 2 13 14" xfId="10541"/>
    <cellStyle name="Normal 2 2 2 2 2 13 2" xfId="10542"/>
    <cellStyle name="Normal 2 2 2 2 2 13 2 10" xfId="10543"/>
    <cellStyle name="Normal 2 2 2 2 2 13 2 2" xfId="10544"/>
    <cellStyle name="Normal 2 2 2 2 2 13 2 3" xfId="10545"/>
    <cellStyle name="Normal 2 2 2 2 2 13 2 4" xfId="10546"/>
    <cellStyle name="Normal 2 2 2 2 2 13 2 5" xfId="10547"/>
    <cellStyle name="Normal 2 2 2 2 2 13 2 6" xfId="10548"/>
    <cellStyle name="Normal 2 2 2 2 2 13 2 7" xfId="10549"/>
    <cellStyle name="Normal 2 2 2 2 2 13 2 8" xfId="10550"/>
    <cellStyle name="Normal 2 2 2 2 2 13 2 9" xfId="10551"/>
    <cellStyle name="Normal 2 2 2 2 2 13 3" xfId="10552"/>
    <cellStyle name="Normal 2 2 2 2 2 13 3 10" xfId="10553"/>
    <cellStyle name="Normal 2 2 2 2 2 13 3 2" xfId="10554"/>
    <cellStyle name="Normal 2 2 2 2 2 13 3 3" xfId="10555"/>
    <cellStyle name="Normal 2 2 2 2 2 13 3 4" xfId="10556"/>
    <cellStyle name="Normal 2 2 2 2 2 13 3 5" xfId="10557"/>
    <cellStyle name="Normal 2 2 2 2 2 13 3 6" xfId="10558"/>
    <cellStyle name="Normal 2 2 2 2 2 13 3 7" xfId="10559"/>
    <cellStyle name="Normal 2 2 2 2 2 13 3 8" xfId="10560"/>
    <cellStyle name="Normal 2 2 2 2 2 13 3 9" xfId="10561"/>
    <cellStyle name="Normal 2 2 2 2 2 13 4" xfId="10562"/>
    <cellStyle name="Normal 2 2 2 2 2 13 4 10" xfId="10563"/>
    <cellStyle name="Normal 2 2 2 2 2 13 4 2" xfId="10564"/>
    <cellStyle name="Normal 2 2 2 2 2 13 4 3" xfId="10565"/>
    <cellStyle name="Normal 2 2 2 2 2 13 4 4" xfId="10566"/>
    <cellStyle name="Normal 2 2 2 2 2 13 4 5" xfId="10567"/>
    <cellStyle name="Normal 2 2 2 2 2 13 4 6" xfId="10568"/>
    <cellStyle name="Normal 2 2 2 2 2 13 4 7" xfId="10569"/>
    <cellStyle name="Normal 2 2 2 2 2 13 4 8" xfId="10570"/>
    <cellStyle name="Normal 2 2 2 2 2 13 4 9" xfId="10571"/>
    <cellStyle name="Normal 2 2 2 2 2 13 5" xfId="10572"/>
    <cellStyle name="Normal 2 2 2 2 2 13 5 10" xfId="10573"/>
    <cellStyle name="Normal 2 2 2 2 2 13 5 2" xfId="10574"/>
    <cellStyle name="Normal 2 2 2 2 2 13 5 3" xfId="10575"/>
    <cellStyle name="Normal 2 2 2 2 2 13 5 4" xfId="10576"/>
    <cellStyle name="Normal 2 2 2 2 2 13 5 5" xfId="10577"/>
    <cellStyle name="Normal 2 2 2 2 2 13 5 6" xfId="10578"/>
    <cellStyle name="Normal 2 2 2 2 2 13 5 7" xfId="10579"/>
    <cellStyle name="Normal 2 2 2 2 2 13 5 8" xfId="10580"/>
    <cellStyle name="Normal 2 2 2 2 2 13 5 9" xfId="10581"/>
    <cellStyle name="Normal 2 2 2 2 2 13 6" xfId="10582"/>
    <cellStyle name="Normal 2 2 2 2 2 13 7" xfId="10583"/>
    <cellStyle name="Normal 2 2 2 2 2 13 8" xfId="10584"/>
    <cellStyle name="Normal 2 2 2 2 2 13 9" xfId="10585"/>
    <cellStyle name="Normal 2 2 2 2 2 14" xfId="10586"/>
    <cellStyle name="Normal 2 2 2 2 2 14 10" xfId="10587"/>
    <cellStyle name="Normal 2 2 2 2 2 14 11" xfId="10588"/>
    <cellStyle name="Normal 2 2 2 2 2 14 12" xfId="10589"/>
    <cellStyle name="Normal 2 2 2 2 2 14 13" xfId="10590"/>
    <cellStyle name="Normal 2 2 2 2 2 14 14" xfId="10591"/>
    <cellStyle name="Normal 2 2 2 2 2 14 2" xfId="10592"/>
    <cellStyle name="Normal 2 2 2 2 2 14 2 10" xfId="10593"/>
    <cellStyle name="Normal 2 2 2 2 2 14 2 2" xfId="10594"/>
    <cellStyle name="Normal 2 2 2 2 2 14 2 3" xfId="10595"/>
    <cellStyle name="Normal 2 2 2 2 2 14 2 4" xfId="10596"/>
    <cellStyle name="Normal 2 2 2 2 2 14 2 5" xfId="10597"/>
    <cellStyle name="Normal 2 2 2 2 2 14 2 6" xfId="10598"/>
    <cellStyle name="Normal 2 2 2 2 2 14 2 7" xfId="10599"/>
    <cellStyle name="Normal 2 2 2 2 2 14 2 8" xfId="10600"/>
    <cellStyle name="Normal 2 2 2 2 2 14 2 9" xfId="10601"/>
    <cellStyle name="Normal 2 2 2 2 2 14 3" xfId="10602"/>
    <cellStyle name="Normal 2 2 2 2 2 14 3 10" xfId="10603"/>
    <cellStyle name="Normal 2 2 2 2 2 14 3 2" xfId="10604"/>
    <cellStyle name="Normal 2 2 2 2 2 14 3 3" xfId="10605"/>
    <cellStyle name="Normal 2 2 2 2 2 14 3 4" xfId="10606"/>
    <cellStyle name="Normal 2 2 2 2 2 14 3 5" xfId="10607"/>
    <cellStyle name="Normal 2 2 2 2 2 14 3 6" xfId="10608"/>
    <cellStyle name="Normal 2 2 2 2 2 14 3 7" xfId="10609"/>
    <cellStyle name="Normal 2 2 2 2 2 14 3 8" xfId="10610"/>
    <cellStyle name="Normal 2 2 2 2 2 14 3 9" xfId="10611"/>
    <cellStyle name="Normal 2 2 2 2 2 14 4" xfId="10612"/>
    <cellStyle name="Normal 2 2 2 2 2 14 4 10" xfId="10613"/>
    <cellStyle name="Normal 2 2 2 2 2 14 4 2" xfId="10614"/>
    <cellStyle name="Normal 2 2 2 2 2 14 4 3" xfId="10615"/>
    <cellStyle name="Normal 2 2 2 2 2 14 4 4" xfId="10616"/>
    <cellStyle name="Normal 2 2 2 2 2 14 4 5" xfId="10617"/>
    <cellStyle name="Normal 2 2 2 2 2 14 4 6" xfId="10618"/>
    <cellStyle name="Normal 2 2 2 2 2 14 4 7" xfId="10619"/>
    <cellStyle name="Normal 2 2 2 2 2 14 4 8" xfId="10620"/>
    <cellStyle name="Normal 2 2 2 2 2 14 4 9" xfId="10621"/>
    <cellStyle name="Normal 2 2 2 2 2 14 5" xfId="10622"/>
    <cellStyle name="Normal 2 2 2 2 2 14 5 10" xfId="10623"/>
    <cellStyle name="Normal 2 2 2 2 2 14 5 2" xfId="10624"/>
    <cellStyle name="Normal 2 2 2 2 2 14 5 3" xfId="10625"/>
    <cellStyle name="Normal 2 2 2 2 2 14 5 4" xfId="10626"/>
    <cellStyle name="Normal 2 2 2 2 2 14 5 5" xfId="10627"/>
    <cellStyle name="Normal 2 2 2 2 2 14 5 6" xfId="10628"/>
    <cellStyle name="Normal 2 2 2 2 2 14 5 7" xfId="10629"/>
    <cellStyle name="Normal 2 2 2 2 2 14 5 8" xfId="10630"/>
    <cellStyle name="Normal 2 2 2 2 2 14 5 9" xfId="10631"/>
    <cellStyle name="Normal 2 2 2 2 2 14 6" xfId="10632"/>
    <cellStyle name="Normal 2 2 2 2 2 14 7" xfId="10633"/>
    <cellStyle name="Normal 2 2 2 2 2 14 8" xfId="10634"/>
    <cellStyle name="Normal 2 2 2 2 2 14 9" xfId="10635"/>
    <cellStyle name="Normal 2 2 2 2 2 15" xfId="10636"/>
    <cellStyle name="Normal 2 2 2 2 2 15 10" xfId="10637"/>
    <cellStyle name="Normal 2 2 2 2 2 15 11" xfId="10638"/>
    <cellStyle name="Normal 2 2 2 2 2 15 12" xfId="10639"/>
    <cellStyle name="Normal 2 2 2 2 2 15 13" xfId="10640"/>
    <cellStyle name="Normal 2 2 2 2 2 15 14" xfId="10641"/>
    <cellStyle name="Normal 2 2 2 2 2 15 2" xfId="10642"/>
    <cellStyle name="Normal 2 2 2 2 2 15 2 10" xfId="10643"/>
    <cellStyle name="Normal 2 2 2 2 2 15 2 2" xfId="10644"/>
    <cellStyle name="Normal 2 2 2 2 2 15 2 3" xfId="10645"/>
    <cellStyle name="Normal 2 2 2 2 2 15 2 4" xfId="10646"/>
    <cellStyle name="Normal 2 2 2 2 2 15 2 5" xfId="10647"/>
    <cellStyle name="Normal 2 2 2 2 2 15 2 6" xfId="10648"/>
    <cellStyle name="Normal 2 2 2 2 2 15 2 7" xfId="10649"/>
    <cellStyle name="Normal 2 2 2 2 2 15 2 8" xfId="10650"/>
    <cellStyle name="Normal 2 2 2 2 2 15 2 9" xfId="10651"/>
    <cellStyle name="Normal 2 2 2 2 2 15 3" xfId="10652"/>
    <cellStyle name="Normal 2 2 2 2 2 15 3 10" xfId="10653"/>
    <cellStyle name="Normal 2 2 2 2 2 15 3 2" xfId="10654"/>
    <cellStyle name="Normal 2 2 2 2 2 15 3 3" xfId="10655"/>
    <cellStyle name="Normal 2 2 2 2 2 15 3 4" xfId="10656"/>
    <cellStyle name="Normal 2 2 2 2 2 15 3 5" xfId="10657"/>
    <cellStyle name="Normal 2 2 2 2 2 15 3 6" xfId="10658"/>
    <cellStyle name="Normal 2 2 2 2 2 15 3 7" xfId="10659"/>
    <cellStyle name="Normal 2 2 2 2 2 15 3 8" xfId="10660"/>
    <cellStyle name="Normal 2 2 2 2 2 15 3 9" xfId="10661"/>
    <cellStyle name="Normal 2 2 2 2 2 15 4" xfId="10662"/>
    <cellStyle name="Normal 2 2 2 2 2 15 4 10" xfId="10663"/>
    <cellStyle name="Normal 2 2 2 2 2 15 4 2" xfId="10664"/>
    <cellStyle name="Normal 2 2 2 2 2 15 4 3" xfId="10665"/>
    <cellStyle name="Normal 2 2 2 2 2 15 4 4" xfId="10666"/>
    <cellStyle name="Normal 2 2 2 2 2 15 4 5" xfId="10667"/>
    <cellStyle name="Normal 2 2 2 2 2 15 4 6" xfId="10668"/>
    <cellStyle name="Normal 2 2 2 2 2 15 4 7" xfId="10669"/>
    <cellStyle name="Normal 2 2 2 2 2 15 4 8" xfId="10670"/>
    <cellStyle name="Normal 2 2 2 2 2 15 4 9" xfId="10671"/>
    <cellStyle name="Normal 2 2 2 2 2 15 5" xfId="10672"/>
    <cellStyle name="Normal 2 2 2 2 2 15 5 10" xfId="10673"/>
    <cellStyle name="Normal 2 2 2 2 2 15 5 2" xfId="10674"/>
    <cellStyle name="Normal 2 2 2 2 2 15 5 3" xfId="10675"/>
    <cellStyle name="Normal 2 2 2 2 2 15 5 4" xfId="10676"/>
    <cellStyle name="Normal 2 2 2 2 2 15 5 5" xfId="10677"/>
    <cellStyle name="Normal 2 2 2 2 2 15 5 6" xfId="10678"/>
    <cellStyle name="Normal 2 2 2 2 2 15 5 7" xfId="10679"/>
    <cellStyle name="Normal 2 2 2 2 2 15 5 8" xfId="10680"/>
    <cellStyle name="Normal 2 2 2 2 2 15 5 9" xfId="10681"/>
    <cellStyle name="Normal 2 2 2 2 2 15 6" xfId="10682"/>
    <cellStyle name="Normal 2 2 2 2 2 15 7" xfId="10683"/>
    <cellStyle name="Normal 2 2 2 2 2 15 8" xfId="10684"/>
    <cellStyle name="Normal 2 2 2 2 2 15 9" xfId="10685"/>
    <cellStyle name="Normal 2 2 2 2 2 16" xfId="10686"/>
    <cellStyle name="Normal 2 2 2 2 2 16 10" xfId="10687"/>
    <cellStyle name="Normal 2 2 2 2 2 16 11" xfId="10688"/>
    <cellStyle name="Normal 2 2 2 2 2 16 12" xfId="10689"/>
    <cellStyle name="Normal 2 2 2 2 2 16 13" xfId="10690"/>
    <cellStyle name="Normal 2 2 2 2 2 16 14" xfId="10691"/>
    <cellStyle name="Normal 2 2 2 2 2 16 2" xfId="10692"/>
    <cellStyle name="Normal 2 2 2 2 2 16 2 10" xfId="10693"/>
    <cellStyle name="Normal 2 2 2 2 2 16 2 2" xfId="10694"/>
    <cellStyle name="Normal 2 2 2 2 2 16 2 3" xfId="10695"/>
    <cellStyle name="Normal 2 2 2 2 2 16 2 4" xfId="10696"/>
    <cellStyle name="Normal 2 2 2 2 2 16 2 5" xfId="10697"/>
    <cellStyle name="Normal 2 2 2 2 2 16 2 6" xfId="10698"/>
    <cellStyle name="Normal 2 2 2 2 2 16 2 7" xfId="10699"/>
    <cellStyle name="Normal 2 2 2 2 2 16 2 8" xfId="10700"/>
    <cellStyle name="Normal 2 2 2 2 2 16 2 9" xfId="10701"/>
    <cellStyle name="Normal 2 2 2 2 2 16 3" xfId="10702"/>
    <cellStyle name="Normal 2 2 2 2 2 16 3 10" xfId="10703"/>
    <cellStyle name="Normal 2 2 2 2 2 16 3 2" xfId="10704"/>
    <cellStyle name="Normal 2 2 2 2 2 16 3 3" xfId="10705"/>
    <cellStyle name="Normal 2 2 2 2 2 16 3 4" xfId="10706"/>
    <cellStyle name="Normal 2 2 2 2 2 16 3 5" xfId="10707"/>
    <cellStyle name="Normal 2 2 2 2 2 16 3 6" xfId="10708"/>
    <cellStyle name="Normal 2 2 2 2 2 16 3 7" xfId="10709"/>
    <cellStyle name="Normal 2 2 2 2 2 16 3 8" xfId="10710"/>
    <cellStyle name="Normal 2 2 2 2 2 16 3 9" xfId="10711"/>
    <cellStyle name="Normal 2 2 2 2 2 16 4" xfId="10712"/>
    <cellStyle name="Normal 2 2 2 2 2 16 4 10" xfId="10713"/>
    <cellStyle name="Normal 2 2 2 2 2 16 4 2" xfId="10714"/>
    <cellStyle name="Normal 2 2 2 2 2 16 4 3" xfId="10715"/>
    <cellStyle name="Normal 2 2 2 2 2 16 4 4" xfId="10716"/>
    <cellStyle name="Normal 2 2 2 2 2 16 4 5" xfId="10717"/>
    <cellStyle name="Normal 2 2 2 2 2 16 4 6" xfId="10718"/>
    <cellStyle name="Normal 2 2 2 2 2 16 4 7" xfId="10719"/>
    <cellStyle name="Normal 2 2 2 2 2 16 4 8" xfId="10720"/>
    <cellStyle name="Normal 2 2 2 2 2 16 4 9" xfId="10721"/>
    <cellStyle name="Normal 2 2 2 2 2 16 5" xfId="10722"/>
    <cellStyle name="Normal 2 2 2 2 2 16 5 10" xfId="10723"/>
    <cellStyle name="Normal 2 2 2 2 2 16 5 2" xfId="10724"/>
    <cellStyle name="Normal 2 2 2 2 2 16 5 3" xfId="10725"/>
    <cellStyle name="Normal 2 2 2 2 2 16 5 4" xfId="10726"/>
    <cellStyle name="Normal 2 2 2 2 2 16 5 5" xfId="10727"/>
    <cellStyle name="Normal 2 2 2 2 2 16 5 6" xfId="10728"/>
    <cellStyle name="Normal 2 2 2 2 2 16 5 7" xfId="10729"/>
    <cellStyle name="Normal 2 2 2 2 2 16 5 8" xfId="10730"/>
    <cellStyle name="Normal 2 2 2 2 2 16 5 9" xfId="10731"/>
    <cellStyle name="Normal 2 2 2 2 2 16 6" xfId="10732"/>
    <cellStyle name="Normal 2 2 2 2 2 16 7" xfId="10733"/>
    <cellStyle name="Normal 2 2 2 2 2 16 8" xfId="10734"/>
    <cellStyle name="Normal 2 2 2 2 2 16 9" xfId="10735"/>
    <cellStyle name="Normal 2 2 2 2 2 17" xfId="10736"/>
    <cellStyle name="Normal 2 2 2 2 2 17 10" xfId="10737"/>
    <cellStyle name="Normal 2 2 2 2 2 17 11" xfId="10738"/>
    <cellStyle name="Normal 2 2 2 2 2 17 12" xfId="10739"/>
    <cellStyle name="Normal 2 2 2 2 2 17 13" xfId="10740"/>
    <cellStyle name="Normal 2 2 2 2 2 17 14" xfId="10741"/>
    <cellStyle name="Normal 2 2 2 2 2 17 2" xfId="10742"/>
    <cellStyle name="Normal 2 2 2 2 2 17 2 10" xfId="10743"/>
    <cellStyle name="Normal 2 2 2 2 2 17 2 2" xfId="10744"/>
    <cellStyle name="Normal 2 2 2 2 2 17 2 3" xfId="10745"/>
    <cellStyle name="Normal 2 2 2 2 2 17 2 4" xfId="10746"/>
    <cellStyle name="Normal 2 2 2 2 2 17 2 5" xfId="10747"/>
    <cellStyle name="Normal 2 2 2 2 2 17 2 6" xfId="10748"/>
    <cellStyle name="Normal 2 2 2 2 2 17 2 7" xfId="10749"/>
    <cellStyle name="Normal 2 2 2 2 2 17 2 8" xfId="10750"/>
    <cellStyle name="Normal 2 2 2 2 2 17 2 9" xfId="10751"/>
    <cellStyle name="Normal 2 2 2 2 2 17 3" xfId="10752"/>
    <cellStyle name="Normal 2 2 2 2 2 17 3 10" xfId="10753"/>
    <cellStyle name="Normal 2 2 2 2 2 17 3 2" xfId="10754"/>
    <cellStyle name="Normal 2 2 2 2 2 17 3 3" xfId="10755"/>
    <cellStyle name="Normal 2 2 2 2 2 17 3 4" xfId="10756"/>
    <cellStyle name="Normal 2 2 2 2 2 17 3 5" xfId="10757"/>
    <cellStyle name="Normal 2 2 2 2 2 17 3 6" xfId="10758"/>
    <cellStyle name="Normal 2 2 2 2 2 17 3 7" xfId="10759"/>
    <cellStyle name="Normal 2 2 2 2 2 17 3 8" xfId="10760"/>
    <cellStyle name="Normal 2 2 2 2 2 17 3 9" xfId="10761"/>
    <cellStyle name="Normal 2 2 2 2 2 17 4" xfId="10762"/>
    <cellStyle name="Normal 2 2 2 2 2 17 4 10" xfId="10763"/>
    <cellStyle name="Normal 2 2 2 2 2 17 4 2" xfId="10764"/>
    <cellStyle name="Normal 2 2 2 2 2 17 4 3" xfId="10765"/>
    <cellStyle name="Normal 2 2 2 2 2 17 4 4" xfId="10766"/>
    <cellStyle name="Normal 2 2 2 2 2 17 4 5" xfId="10767"/>
    <cellStyle name="Normal 2 2 2 2 2 17 4 6" xfId="10768"/>
    <cellStyle name="Normal 2 2 2 2 2 17 4 7" xfId="10769"/>
    <cellStyle name="Normal 2 2 2 2 2 17 4 8" xfId="10770"/>
    <cellStyle name="Normal 2 2 2 2 2 17 4 9" xfId="10771"/>
    <cellStyle name="Normal 2 2 2 2 2 17 5" xfId="10772"/>
    <cellStyle name="Normal 2 2 2 2 2 17 5 10" xfId="10773"/>
    <cellStyle name="Normal 2 2 2 2 2 17 5 2" xfId="10774"/>
    <cellStyle name="Normal 2 2 2 2 2 17 5 3" xfId="10775"/>
    <cellStyle name="Normal 2 2 2 2 2 17 5 4" xfId="10776"/>
    <cellStyle name="Normal 2 2 2 2 2 17 5 5" xfId="10777"/>
    <cellStyle name="Normal 2 2 2 2 2 17 5 6" xfId="10778"/>
    <cellStyle name="Normal 2 2 2 2 2 17 5 7" xfId="10779"/>
    <cellStyle name="Normal 2 2 2 2 2 17 5 8" xfId="10780"/>
    <cellStyle name="Normal 2 2 2 2 2 17 5 9" xfId="10781"/>
    <cellStyle name="Normal 2 2 2 2 2 17 6" xfId="10782"/>
    <cellStyle name="Normal 2 2 2 2 2 17 7" xfId="10783"/>
    <cellStyle name="Normal 2 2 2 2 2 17 8" xfId="10784"/>
    <cellStyle name="Normal 2 2 2 2 2 17 9" xfId="10785"/>
    <cellStyle name="Normal 2 2 2 2 2 18" xfId="10786"/>
    <cellStyle name="Normal 2 2 2 2 2 18 10" xfId="10787"/>
    <cellStyle name="Normal 2 2 2 2 2 18 11" xfId="10788"/>
    <cellStyle name="Normal 2 2 2 2 2 18 12" xfId="10789"/>
    <cellStyle name="Normal 2 2 2 2 2 18 13" xfId="10790"/>
    <cellStyle name="Normal 2 2 2 2 2 18 14" xfId="10791"/>
    <cellStyle name="Normal 2 2 2 2 2 18 2" xfId="10792"/>
    <cellStyle name="Normal 2 2 2 2 2 18 2 10" xfId="10793"/>
    <cellStyle name="Normal 2 2 2 2 2 18 2 2" xfId="10794"/>
    <cellStyle name="Normal 2 2 2 2 2 18 2 3" xfId="10795"/>
    <cellStyle name="Normal 2 2 2 2 2 18 2 4" xfId="10796"/>
    <cellStyle name="Normal 2 2 2 2 2 18 2 5" xfId="10797"/>
    <cellStyle name="Normal 2 2 2 2 2 18 2 6" xfId="10798"/>
    <cellStyle name="Normal 2 2 2 2 2 18 2 7" xfId="10799"/>
    <cellStyle name="Normal 2 2 2 2 2 18 2 8" xfId="10800"/>
    <cellStyle name="Normal 2 2 2 2 2 18 2 9" xfId="10801"/>
    <cellStyle name="Normal 2 2 2 2 2 18 3" xfId="10802"/>
    <cellStyle name="Normal 2 2 2 2 2 18 3 10" xfId="10803"/>
    <cellStyle name="Normal 2 2 2 2 2 18 3 2" xfId="10804"/>
    <cellStyle name="Normal 2 2 2 2 2 18 3 3" xfId="10805"/>
    <cellStyle name="Normal 2 2 2 2 2 18 3 4" xfId="10806"/>
    <cellStyle name="Normal 2 2 2 2 2 18 3 5" xfId="10807"/>
    <cellStyle name="Normal 2 2 2 2 2 18 3 6" xfId="10808"/>
    <cellStyle name="Normal 2 2 2 2 2 18 3 7" xfId="10809"/>
    <cellStyle name="Normal 2 2 2 2 2 18 3 8" xfId="10810"/>
    <cellStyle name="Normal 2 2 2 2 2 18 3 9" xfId="10811"/>
    <cellStyle name="Normal 2 2 2 2 2 18 4" xfId="10812"/>
    <cellStyle name="Normal 2 2 2 2 2 18 4 10" xfId="10813"/>
    <cellStyle name="Normal 2 2 2 2 2 18 4 2" xfId="10814"/>
    <cellStyle name="Normal 2 2 2 2 2 18 4 3" xfId="10815"/>
    <cellStyle name="Normal 2 2 2 2 2 18 4 4" xfId="10816"/>
    <cellStyle name="Normal 2 2 2 2 2 18 4 5" xfId="10817"/>
    <cellStyle name="Normal 2 2 2 2 2 18 4 6" xfId="10818"/>
    <cellStyle name="Normal 2 2 2 2 2 18 4 7" xfId="10819"/>
    <cellStyle name="Normal 2 2 2 2 2 18 4 8" xfId="10820"/>
    <cellStyle name="Normal 2 2 2 2 2 18 4 9" xfId="10821"/>
    <cellStyle name="Normal 2 2 2 2 2 18 5" xfId="10822"/>
    <cellStyle name="Normal 2 2 2 2 2 18 5 10" xfId="10823"/>
    <cellStyle name="Normal 2 2 2 2 2 18 5 2" xfId="10824"/>
    <cellStyle name="Normal 2 2 2 2 2 18 5 3" xfId="10825"/>
    <cellStyle name="Normal 2 2 2 2 2 18 5 4" xfId="10826"/>
    <cellStyle name="Normal 2 2 2 2 2 18 5 5" xfId="10827"/>
    <cellStyle name="Normal 2 2 2 2 2 18 5 6" xfId="10828"/>
    <cellStyle name="Normal 2 2 2 2 2 18 5 7" xfId="10829"/>
    <cellStyle name="Normal 2 2 2 2 2 18 5 8" xfId="10830"/>
    <cellStyle name="Normal 2 2 2 2 2 18 5 9" xfId="10831"/>
    <cellStyle name="Normal 2 2 2 2 2 18 6" xfId="10832"/>
    <cellStyle name="Normal 2 2 2 2 2 18 7" xfId="10833"/>
    <cellStyle name="Normal 2 2 2 2 2 18 8" xfId="10834"/>
    <cellStyle name="Normal 2 2 2 2 2 18 9" xfId="10835"/>
    <cellStyle name="Normal 2 2 2 2 2 19" xfId="10836"/>
    <cellStyle name="Normal 2 2 2 2 2 19 10" xfId="10837"/>
    <cellStyle name="Normal 2 2 2 2 2 19 11" xfId="10838"/>
    <cellStyle name="Normal 2 2 2 2 2 19 12" xfId="10839"/>
    <cellStyle name="Normal 2 2 2 2 2 19 13" xfId="10840"/>
    <cellStyle name="Normal 2 2 2 2 2 19 14" xfId="10841"/>
    <cellStyle name="Normal 2 2 2 2 2 19 2" xfId="10842"/>
    <cellStyle name="Normal 2 2 2 2 2 19 2 10" xfId="10843"/>
    <cellStyle name="Normal 2 2 2 2 2 19 2 2" xfId="10844"/>
    <cellStyle name="Normal 2 2 2 2 2 19 2 3" xfId="10845"/>
    <cellStyle name="Normal 2 2 2 2 2 19 2 4" xfId="10846"/>
    <cellStyle name="Normal 2 2 2 2 2 19 2 5" xfId="10847"/>
    <cellStyle name="Normal 2 2 2 2 2 19 2 6" xfId="10848"/>
    <cellStyle name="Normal 2 2 2 2 2 19 2 7" xfId="10849"/>
    <cellStyle name="Normal 2 2 2 2 2 19 2 8" xfId="10850"/>
    <cellStyle name="Normal 2 2 2 2 2 19 2 9" xfId="10851"/>
    <cellStyle name="Normal 2 2 2 2 2 19 3" xfId="10852"/>
    <cellStyle name="Normal 2 2 2 2 2 19 3 10" xfId="10853"/>
    <cellStyle name="Normal 2 2 2 2 2 19 3 2" xfId="10854"/>
    <cellStyle name="Normal 2 2 2 2 2 19 3 3" xfId="10855"/>
    <cellStyle name="Normal 2 2 2 2 2 19 3 4" xfId="10856"/>
    <cellStyle name="Normal 2 2 2 2 2 19 3 5" xfId="10857"/>
    <cellStyle name="Normal 2 2 2 2 2 19 3 6" xfId="10858"/>
    <cellStyle name="Normal 2 2 2 2 2 19 3 7" xfId="10859"/>
    <cellStyle name="Normal 2 2 2 2 2 19 3 8" xfId="10860"/>
    <cellStyle name="Normal 2 2 2 2 2 19 3 9" xfId="10861"/>
    <cellStyle name="Normal 2 2 2 2 2 19 4" xfId="10862"/>
    <cellStyle name="Normal 2 2 2 2 2 19 4 10" xfId="10863"/>
    <cellStyle name="Normal 2 2 2 2 2 19 4 2" xfId="10864"/>
    <cellStyle name="Normal 2 2 2 2 2 19 4 3" xfId="10865"/>
    <cellStyle name="Normal 2 2 2 2 2 19 4 4" xfId="10866"/>
    <cellStyle name="Normal 2 2 2 2 2 19 4 5" xfId="10867"/>
    <cellStyle name="Normal 2 2 2 2 2 19 4 6" xfId="10868"/>
    <cellStyle name="Normal 2 2 2 2 2 19 4 7" xfId="10869"/>
    <cellStyle name="Normal 2 2 2 2 2 19 4 8" xfId="10870"/>
    <cellStyle name="Normal 2 2 2 2 2 19 4 9" xfId="10871"/>
    <cellStyle name="Normal 2 2 2 2 2 19 5" xfId="10872"/>
    <cellStyle name="Normal 2 2 2 2 2 19 5 10" xfId="10873"/>
    <cellStyle name="Normal 2 2 2 2 2 19 5 2" xfId="10874"/>
    <cellStyle name="Normal 2 2 2 2 2 19 5 3" xfId="10875"/>
    <cellStyle name="Normal 2 2 2 2 2 19 5 4" xfId="10876"/>
    <cellStyle name="Normal 2 2 2 2 2 19 5 5" xfId="10877"/>
    <cellStyle name="Normal 2 2 2 2 2 19 5 6" xfId="10878"/>
    <cellStyle name="Normal 2 2 2 2 2 19 5 7" xfId="10879"/>
    <cellStyle name="Normal 2 2 2 2 2 19 5 8" xfId="10880"/>
    <cellStyle name="Normal 2 2 2 2 2 19 5 9" xfId="10881"/>
    <cellStyle name="Normal 2 2 2 2 2 19 6" xfId="10882"/>
    <cellStyle name="Normal 2 2 2 2 2 19 7" xfId="10883"/>
    <cellStyle name="Normal 2 2 2 2 2 19 8" xfId="10884"/>
    <cellStyle name="Normal 2 2 2 2 2 19 9" xfId="10885"/>
    <cellStyle name="Normal 2 2 2 2 2 2" xfId="10886"/>
    <cellStyle name="Normal 2 2 2 2 2 2 10" xfId="10887"/>
    <cellStyle name="Normal 2 2 2 2 2 2 10 10" xfId="10888"/>
    <cellStyle name="Normal 2 2 2 2 2 2 10 11" xfId="10889"/>
    <cellStyle name="Normal 2 2 2 2 2 2 10 12" xfId="10890"/>
    <cellStyle name="Normal 2 2 2 2 2 2 10 13" xfId="10891"/>
    <cellStyle name="Normal 2 2 2 2 2 2 10 14" xfId="10892"/>
    <cellStyle name="Normal 2 2 2 2 2 2 10 2" xfId="10893"/>
    <cellStyle name="Normal 2 2 2 2 2 2 10 2 10" xfId="10894"/>
    <cellStyle name="Normal 2 2 2 2 2 2 10 2 2" xfId="10895"/>
    <cellStyle name="Normal 2 2 2 2 2 2 10 2 3" xfId="10896"/>
    <cellStyle name="Normal 2 2 2 2 2 2 10 2 4" xfId="10897"/>
    <cellStyle name="Normal 2 2 2 2 2 2 10 2 5" xfId="10898"/>
    <cellStyle name="Normal 2 2 2 2 2 2 10 2 6" xfId="10899"/>
    <cellStyle name="Normal 2 2 2 2 2 2 10 2 7" xfId="10900"/>
    <cellStyle name="Normal 2 2 2 2 2 2 10 2 8" xfId="10901"/>
    <cellStyle name="Normal 2 2 2 2 2 2 10 2 9" xfId="10902"/>
    <cellStyle name="Normal 2 2 2 2 2 2 10 3" xfId="10903"/>
    <cellStyle name="Normal 2 2 2 2 2 2 10 3 10" xfId="10904"/>
    <cellStyle name="Normal 2 2 2 2 2 2 10 3 2" xfId="10905"/>
    <cellStyle name="Normal 2 2 2 2 2 2 10 3 3" xfId="10906"/>
    <cellStyle name="Normal 2 2 2 2 2 2 10 3 4" xfId="10907"/>
    <cellStyle name="Normal 2 2 2 2 2 2 10 3 5" xfId="10908"/>
    <cellStyle name="Normal 2 2 2 2 2 2 10 3 6" xfId="10909"/>
    <cellStyle name="Normal 2 2 2 2 2 2 10 3 7" xfId="10910"/>
    <cellStyle name="Normal 2 2 2 2 2 2 10 3 8" xfId="10911"/>
    <cellStyle name="Normal 2 2 2 2 2 2 10 3 9" xfId="10912"/>
    <cellStyle name="Normal 2 2 2 2 2 2 10 4" xfId="10913"/>
    <cellStyle name="Normal 2 2 2 2 2 2 10 4 10" xfId="10914"/>
    <cellStyle name="Normal 2 2 2 2 2 2 10 4 2" xfId="10915"/>
    <cellStyle name="Normal 2 2 2 2 2 2 10 4 3" xfId="10916"/>
    <cellStyle name="Normal 2 2 2 2 2 2 10 4 4" xfId="10917"/>
    <cellStyle name="Normal 2 2 2 2 2 2 10 4 5" xfId="10918"/>
    <cellStyle name="Normal 2 2 2 2 2 2 10 4 6" xfId="10919"/>
    <cellStyle name="Normal 2 2 2 2 2 2 10 4 7" xfId="10920"/>
    <cellStyle name="Normal 2 2 2 2 2 2 10 4 8" xfId="10921"/>
    <cellStyle name="Normal 2 2 2 2 2 2 10 4 9" xfId="10922"/>
    <cellStyle name="Normal 2 2 2 2 2 2 10 5" xfId="10923"/>
    <cellStyle name="Normal 2 2 2 2 2 2 10 5 10" xfId="10924"/>
    <cellStyle name="Normal 2 2 2 2 2 2 10 5 2" xfId="10925"/>
    <cellStyle name="Normal 2 2 2 2 2 2 10 5 3" xfId="10926"/>
    <cellStyle name="Normal 2 2 2 2 2 2 10 5 4" xfId="10927"/>
    <cellStyle name="Normal 2 2 2 2 2 2 10 5 5" xfId="10928"/>
    <cellStyle name="Normal 2 2 2 2 2 2 10 5 6" xfId="10929"/>
    <cellStyle name="Normal 2 2 2 2 2 2 10 5 7" xfId="10930"/>
    <cellStyle name="Normal 2 2 2 2 2 2 10 5 8" xfId="10931"/>
    <cellStyle name="Normal 2 2 2 2 2 2 10 5 9" xfId="10932"/>
    <cellStyle name="Normal 2 2 2 2 2 2 10 6" xfId="10933"/>
    <cellStyle name="Normal 2 2 2 2 2 2 10 7" xfId="10934"/>
    <cellStyle name="Normal 2 2 2 2 2 2 10 8" xfId="10935"/>
    <cellStyle name="Normal 2 2 2 2 2 2 10 9" xfId="10936"/>
    <cellStyle name="Normal 2 2 2 2 2 2 11" xfId="10937"/>
    <cellStyle name="Normal 2 2 2 2 2 2 11 10" xfId="10938"/>
    <cellStyle name="Normal 2 2 2 2 2 2 11 11" xfId="10939"/>
    <cellStyle name="Normal 2 2 2 2 2 2 11 12" xfId="10940"/>
    <cellStyle name="Normal 2 2 2 2 2 2 11 13" xfId="10941"/>
    <cellStyle name="Normal 2 2 2 2 2 2 11 14" xfId="10942"/>
    <cellStyle name="Normal 2 2 2 2 2 2 11 2" xfId="10943"/>
    <cellStyle name="Normal 2 2 2 2 2 2 11 2 10" xfId="10944"/>
    <cellStyle name="Normal 2 2 2 2 2 2 11 2 2" xfId="10945"/>
    <cellStyle name="Normal 2 2 2 2 2 2 11 2 3" xfId="10946"/>
    <cellStyle name="Normal 2 2 2 2 2 2 11 2 4" xfId="10947"/>
    <cellStyle name="Normal 2 2 2 2 2 2 11 2 5" xfId="10948"/>
    <cellStyle name="Normal 2 2 2 2 2 2 11 2 6" xfId="10949"/>
    <cellStyle name="Normal 2 2 2 2 2 2 11 2 7" xfId="10950"/>
    <cellStyle name="Normal 2 2 2 2 2 2 11 2 8" xfId="10951"/>
    <cellStyle name="Normal 2 2 2 2 2 2 11 2 9" xfId="10952"/>
    <cellStyle name="Normal 2 2 2 2 2 2 11 3" xfId="10953"/>
    <cellStyle name="Normal 2 2 2 2 2 2 11 3 10" xfId="10954"/>
    <cellStyle name="Normal 2 2 2 2 2 2 11 3 2" xfId="10955"/>
    <cellStyle name="Normal 2 2 2 2 2 2 11 3 3" xfId="10956"/>
    <cellStyle name="Normal 2 2 2 2 2 2 11 3 4" xfId="10957"/>
    <cellStyle name="Normal 2 2 2 2 2 2 11 3 5" xfId="10958"/>
    <cellStyle name="Normal 2 2 2 2 2 2 11 3 6" xfId="10959"/>
    <cellStyle name="Normal 2 2 2 2 2 2 11 3 7" xfId="10960"/>
    <cellStyle name="Normal 2 2 2 2 2 2 11 3 8" xfId="10961"/>
    <cellStyle name="Normal 2 2 2 2 2 2 11 3 9" xfId="10962"/>
    <cellStyle name="Normal 2 2 2 2 2 2 11 4" xfId="10963"/>
    <cellStyle name="Normal 2 2 2 2 2 2 11 4 10" xfId="10964"/>
    <cellStyle name="Normal 2 2 2 2 2 2 11 4 2" xfId="10965"/>
    <cellStyle name="Normal 2 2 2 2 2 2 11 4 3" xfId="10966"/>
    <cellStyle name="Normal 2 2 2 2 2 2 11 4 4" xfId="10967"/>
    <cellStyle name="Normal 2 2 2 2 2 2 11 4 5" xfId="10968"/>
    <cellStyle name="Normal 2 2 2 2 2 2 11 4 6" xfId="10969"/>
    <cellStyle name="Normal 2 2 2 2 2 2 11 4 7" xfId="10970"/>
    <cellStyle name="Normal 2 2 2 2 2 2 11 4 8" xfId="10971"/>
    <cellStyle name="Normal 2 2 2 2 2 2 11 4 9" xfId="10972"/>
    <cellStyle name="Normal 2 2 2 2 2 2 11 5" xfId="10973"/>
    <cellStyle name="Normal 2 2 2 2 2 2 11 5 10" xfId="10974"/>
    <cellStyle name="Normal 2 2 2 2 2 2 11 5 2" xfId="10975"/>
    <cellStyle name="Normal 2 2 2 2 2 2 11 5 3" xfId="10976"/>
    <cellStyle name="Normal 2 2 2 2 2 2 11 5 4" xfId="10977"/>
    <cellStyle name="Normal 2 2 2 2 2 2 11 5 5" xfId="10978"/>
    <cellStyle name="Normal 2 2 2 2 2 2 11 5 6" xfId="10979"/>
    <cellStyle name="Normal 2 2 2 2 2 2 11 5 7" xfId="10980"/>
    <cellStyle name="Normal 2 2 2 2 2 2 11 5 8" xfId="10981"/>
    <cellStyle name="Normal 2 2 2 2 2 2 11 5 9" xfId="10982"/>
    <cellStyle name="Normal 2 2 2 2 2 2 11 6" xfId="10983"/>
    <cellStyle name="Normal 2 2 2 2 2 2 11 7" xfId="10984"/>
    <cellStyle name="Normal 2 2 2 2 2 2 11 8" xfId="10985"/>
    <cellStyle name="Normal 2 2 2 2 2 2 11 9" xfId="10986"/>
    <cellStyle name="Normal 2 2 2 2 2 2 12" xfId="10987"/>
    <cellStyle name="Normal 2 2 2 2 2 2 12 10" xfId="10988"/>
    <cellStyle name="Normal 2 2 2 2 2 2 12 11" xfId="10989"/>
    <cellStyle name="Normal 2 2 2 2 2 2 12 12" xfId="10990"/>
    <cellStyle name="Normal 2 2 2 2 2 2 12 13" xfId="10991"/>
    <cellStyle name="Normal 2 2 2 2 2 2 12 14" xfId="10992"/>
    <cellStyle name="Normal 2 2 2 2 2 2 12 2" xfId="10993"/>
    <cellStyle name="Normal 2 2 2 2 2 2 12 2 10" xfId="10994"/>
    <cellStyle name="Normal 2 2 2 2 2 2 12 2 2" xfId="10995"/>
    <cellStyle name="Normal 2 2 2 2 2 2 12 2 3" xfId="10996"/>
    <cellStyle name="Normal 2 2 2 2 2 2 12 2 4" xfId="10997"/>
    <cellStyle name="Normal 2 2 2 2 2 2 12 2 5" xfId="10998"/>
    <cellStyle name="Normal 2 2 2 2 2 2 12 2 6" xfId="10999"/>
    <cellStyle name="Normal 2 2 2 2 2 2 12 2 7" xfId="11000"/>
    <cellStyle name="Normal 2 2 2 2 2 2 12 2 8" xfId="11001"/>
    <cellStyle name="Normal 2 2 2 2 2 2 12 2 9" xfId="11002"/>
    <cellStyle name="Normal 2 2 2 2 2 2 12 3" xfId="11003"/>
    <cellStyle name="Normal 2 2 2 2 2 2 12 3 10" xfId="11004"/>
    <cellStyle name="Normal 2 2 2 2 2 2 12 3 2" xfId="11005"/>
    <cellStyle name="Normal 2 2 2 2 2 2 12 3 3" xfId="11006"/>
    <cellStyle name="Normal 2 2 2 2 2 2 12 3 4" xfId="11007"/>
    <cellStyle name="Normal 2 2 2 2 2 2 12 3 5" xfId="11008"/>
    <cellStyle name="Normal 2 2 2 2 2 2 12 3 6" xfId="11009"/>
    <cellStyle name="Normal 2 2 2 2 2 2 12 3 7" xfId="11010"/>
    <cellStyle name="Normal 2 2 2 2 2 2 12 3 8" xfId="11011"/>
    <cellStyle name="Normal 2 2 2 2 2 2 12 3 9" xfId="11012"/>
    <cellStyle name="Normal 2 2 2 2 2 2 12 4" xfId="11013"/>
    <cellStyle name="Normal 2 2 2 2 2 2 12 4 10" xfId="11014"/>
    <cellStyle name="Normal 2 2 2 2 2 2 12 4 2" xfId="11015"/>
    <cellStyle name="Normal 2 2 2 2 2 2 12 4 3" xfId="11016"/>
    <cellStyle name="Normal 2 2 2 2 2 2 12 4 4" xfId="11017"/>
    <cellStyle name="Normal 2 2 2 2 2 2 12 4 5" xfId="11018"/>
    <cellStyle name="Normal 2 2 2 2 2 2 12 4 6" xfId="11019"/>
    <cellStyle name="Normal 2 2 2 2 2 2 12 4 7" xfId="11020"/>
    <cellStyle name="Normal 2 2 2 2 2 2 12 4 8" xfId="11021"/>
    <cellStyle name="Normal 2 2 2 2 2 2 12 4 9" xfId="11022"/>
    <cellStyle name="Normal 2 2 2 2 2 2 12 5" xfId="11023"/>
    <cellStyle name="Normal 2 2 2 2 2 2 12 5 10" xfId="11024"/>
    <cellStyle name="Normal 2 2 2 2 2 2 12 5 2" xfId="11025"/>
    <cellStyle name="Normal 2 2 2 2 2 2 12 5 3" xfId="11026"/>
    <cellStyle name="Normal 2 2 2 2 2 2 12 5 4" xfId="11027"/>
    <cellStyle name="Normal 2 2 2 2 2 2 12 5 5" xfId="11028"/>
    <cellStyle name="Normal 2 2 2 2 2 2 12 5 6" xfId="11029"/>
    <cellStyle name="Normal 2 2 2 2 2 2 12 5 7" xfId="11030"/>
    <cellStyle name="Normal 2 2 2 2 2 2 12 5 8" xfId="11031"/>
    <cellStyle name="Normal 2 2 2 2 2 2 12 5 9" xfId="11032"/>
    <cellStyle name="Normal 2 2 2 2 2 2 12 6" xfId="11033"/>
    <cellStyle name="Normal 2 2 2 2 2 2 12 7" xfId="11034"/>
    <cellStyle name="Normal 2 2 2 2 2 2 12 8" xfId="11035"/>
    <cellStyle name="Normal 2 2 2 2 2 2 12 9" xfId="11036"/>
    <cellStyle name="Normal 2 2 2 2 2 2 13" xfId="11037"/>
    <cellStyle name="Normal 2 2 2 2 2 2 13 10" xfId="11038"/>
    <cellStyle name="Normal 2 2 2 2 2 2 13 11" xfId="11039"/>
    <cellStyle name="Normal 2 2 2 2 2 2 13 12" xfId="11040"/>
    <cellStyle name="Normal 2 2 2 2 2 2 13 13" xfId="11041"/>
    <cellStyle name="Normal 2 2 2 2 2 2 13 14" xfId="11042"/>
    <cellStyle name="Normal 2 2 2 2 2 2 13 2" xfId="11043"/>
    <cellStyle name="Normal 2 2 2 2 2 2 13 2 10" xfId="11044"/>
    <cellStyle name="Normal 2 2 2 2 2 2 13 2 2" xfId="11045"/>
    <cellStyle name="Normal 2 2 2 2 2 2 13 2 3" xfId="11046"/>
    <cellStyle name="Normal 2 2 2 2 2 2 13 2 4" xfId="11047"/>
    <cellStyle name="Normal 2 2 2 2 2 2 13 2 5" xfId="11048"/>
    <cellStyle name="Normal 2 2 2 2 2 2 13 2 6" xfId="11049"/>
    <cellStyle name="Normal 2 2 2 2 2 2 13 2 7" xfId="11050"/>
    <cellStyle name="Normal 2 2 2 2 2 2 13 2 8" xfId="11051"/>
    <cellStyle name="Normal 2 2 2 2 2 2 13 2 9" xfId="11052"/>
    <cellStyle name="Normal 2 2 2 2 2 2 13 3" xfId="11053"/>
    <cellStyle name="Normal 2 2 2 2 2 2 13 3 10" xfId="11054"/>
    <cellStyle name="Normal 2 2 2 2 2 2 13 3 2" xfId="11055"/>
    <cellStyle name="Normal 2 2 2 2 2 2 13 3 3" xfId="11056"/>
    <cellStyle name="Normal 2 2 2 2 2 2 13 3 4" xfId="11057"/>
    <cellStyle name="Normal 2 2 2 2 2 2 13 3 5" xfId="11058"/>
    <cellStyle name="Normal 2 2 2 2 2 2 13 3 6" xfId="11059"/>
    <cellStyle name="Normal 2 2 2 2 2 2 13 3 7" xfId="11060"/>
    <cellStyle name="Normal 2 2 2 2 2 2 13 3 8" xfId="11061"/>
    <cellStyle name="Normal 2 2 2 2 2 2 13 3 9" xfId="11062"/>
    <cellStyle name="Normal 2 2 2 2 2 2 13 4" xfId="11063"/>
    <cellStyle name="Normal 2 2 2 2 2 2 13 4 10" xfId="11064"/>
    <cellStyle name="Normal 2 2 2 2 2 2 13 4 2" xfId="11065"/>
    <cellStyle name="Normal 2 2 2 2 2 2 13 4 3" xfId="11066"/>
    <cellStyle name="Normal 2 2 2 2 2 2 13 4 4" xfId="11067"/>
    <cellStyle name="Normal 2 2 2 2 2 2 13 4 5" xfId="11068"/>
    <cellStyle name="Normal 2 2 2 2 2 2 13 4 6" xfId="11069"/>
    <cellStyle name="Normal 2 2 2 2 2 2 13 4 7" xfId="11070"/>
    <cellStyle name="Normal 2 2 2 2 2 2 13 4 8" xfId="11071"/>
    <cellStyle name="Normal 2 2 2 2 2 2 13 4 9" xfId="11072"/>
    <cellStyle name="Normal 2 2 2 2 2 2 13 5" xfId="11073"/>
    <cellStyle name="Normal 2 2 2 2 2 2 13 5 10" xfId="11074"/>
    <cellStyle name="Normal 2 2 2 2 2 2 13 5 2" xfId="11075"/>
    <cellStyle name="Normal 2 2 2 2 2 2 13 5 3" xfId="11076"/>
    <cellStyle name="Normal 2 2 2 2 2 2 13 5 4" xfId="11077"/>
    <cellStyle name="Normal 2 2 2 2 2 2 13 5 5" xfId="11078"/>
    <cellStyle name="Normal 2 2 2 2 2 2 13 5 6" xfId="11079"/>
    <cellStyle name="Normal 2 2 2 2 2 2 13 5 7" xfId="11080"/>
    <cellStyle name="Normal 2 2 2 2 2 2 13 5 8" xfId="11081"/>
    <cellStyle name="Normal 2 2 2 2 2 2 13 5 9" xfId="11082"/>
    <cellStyle name="Normal 2 2 2 2 2 2 13 6" xfId="11083"/>
    <cellStyle name="Normal 2 2 2 2 2 2 13 7" xfId="11084"/>
    <cellStyle name="Normal 2 2 2 2 2 2 13 8" xfId="11085"/>
    <cellStyle name="Normal 2 2 2 2 2 2 13 9" xfId="11086"/>
    <cellStyle name="Normal 2 2 2 2 2 2 14" xfId="11087"/>
    <cellStyle name="Normal 2 2 2 2 2 2 14 10" xfId="11088"/>
    <cellStyle name="Normal 2 2 2 2 2 2 14 11" xfId="11089"/>
    <cellStyle name="Normal 2 2 2 2 2 2 14 12" xfId="11090"/>
    <cellStyle name="Normal 2 2 2 2 2 2 14 13" xfId="11091"/>
    <cellStyle name="Normal 2 2 2 2 2 2 14 14" xfId="11092"/>
    <cellStyle name="Normal 2 2 2 2 2 2 14 2" xfId="11093"/>
    <cellStyle name="Normal 2 2 2 2 2 2 14 2 10" xfId="11094"/>
    <cellStyle name="Normal 2 2 2 2 2 2 14 2 2" xfId="11095"/>
    <cellStyle name="Normal 2 2 2 2 2 2 14 2 3" xfId="11096"/>
    <cellStyle name="Normal 2 2 2 2 2 2 14 2 4" xfId="11097"/>
    <cellStyle name="Normal 2 2 2 2 2 2 14 2 5" xfId="11098"/>
    <cellStyle name="Normal 2 2 2 2 2 2 14 2 6" xfId="11099"/>
    <cellStyle name="Normal 2 2 2 2 2 2 14 2 7" xfId="11100"/>
    <cellStyle name="Normal 2 2 2 2 2 2 14 2 8" xfId="11101"/>
    <cellStyle name="Normal 2 2 2 2 2 2 14 2 9" xfId="11102"/>
    <cellStyle name="Normal 2 2 2 2 2 2 14 3" xfId="11103"/>
    <cellStyle name="Normal 2 2 2 2 2 2 14 3 10" xfId="11104"/>
    <cellStyle name="Normal 2 2 2 2 2 2 14 3 2" xfId="11105"/>
    <cellStyle name="Normal 2 2 2 2 2 2 14 3 3" xfId="11106"/>
    <cellStyle name="Normal 2 2 2 2 2 2 14 3 4" xfId="11107"/>
    <cellStyle name="Normal 2 2 2 2 2 2 14 3 5" xfId="11108"/>
    <cellStyle name="Normal 2 2 2 2 2 2 14 3 6" xfId="11109"/>
    <cellStyle name="Normal 2 2 2 2 2 2 14 3 7" xfId="11110"/>
    <cellStyle name="Normal 2 2 2 2 2 2 14 3 8" xfId="11111"/>
    <cellStyle name="Normal 2 2 2 2 2 2 14 3 9" xfId="11112"/>
    <cellStyle name="Normal 2 2 2 2 2 2 14 4" xfId="11113"/>
    <cellStyle name="Normal 2 2 2 2 2 2 14 4 10" xfId="11114"/>
    <cellStyle name="Normal 2 2 2 2 2 2 14 4 2" xfId="11115"/>
    <cellStyle name="Normal 2 2 2 2 2 2 14 4 3" xfId="11116"/>
    <cellStyle name="Normal 2 2 2 2 2 2 14 4 4" xfId="11117"/>
    <cellStyle name="Normal 2 2 2 2 2 2 14 4 5" xfId="11118"/>
    <cellStyle name="Normal 2 2 2 2 2 2 14 4 6" xfId="11119"/>
    <cellStyle name="Normal 2 2 2 2 2 2 14 4 7" xfId="11120"/>
    <cellStyle name="Normal 2 2 2 2 2 2 14 4 8" xfId="11121"/>
    <cellStyle name="Normal 2 2 2 2 2 2 14 4 9" xfId="11122"/>
    <cellStyle name="Normal 2 2 2 2 2 2 14 5" xfId="11123"/>
    <cellStyle name="Normal 2 2 2 2 2 2 14 5 10" xfId="11124"/>
    <cellStyle name="Normal 2 2 2 2 2 2 14 5 2" xfId="11125"/>
    <cellStyle name="Normal 2 2 2 2 2 2 14 5 3" xfId="11126"/>
    <cellStyle name="Normal 2 2 2 2 2 2 14 5 4" xfId="11127"/>
    <cellStyle name="Normal 2 2 2 2 2 2 14 5 5" xfId="11128"/>
    <cellStyle name="Normal 2 2 2 2 2 2 14 5 6" xfId="11129"/>
    <cellStyle name="Normal 2 2 2 2 2 2 14 5 7" xfId="11130"/>
    <cellStyle name="Normal 2 2 2 2 2 2 14 5 8" xfId="11131"/>
    <cellStyle name="Normal 2 2 2 2 2 2 14 5 9" xfId="11132"/>
    <cellStyle name="Normal 2 2 2 2 2 2 14 6" xfId="11133"/>
    <cellStyle name="Normal 2 2 2 2 2 2 14 7" xfId="11134"/>
    <cellStyle name="Normal 2 2 2 2 2 2 14 8" xfId="11135"/>
    <cellStyle name="Normal 2 2 2 2 2 2 14 9" xfId="11136"/>
    <cellStyle name="Normal 2 2 2 2 2 2 15" xfId="11137"/>
    <cellStyle name="Normal 2 2 2 2 2 2 15 10" xfId="11138"/>
    <cellStyle name="Normal 2 2 2 2 2 2 15 11" xfId="11139"/>
    <cellStyle name="Normal 2 2 2 2 2 2 15 12" xfId="11140"/>
    <cellStyle name="Normal 2 2 2 2 2 2 15 13" xfId="11141"/>
    <cellStyle name="Normal 2 2 2 2 2 2 15 14" xfId="11142"/>
    <cellStyle name="Normal 2 2 2 2 2 2 15 2" xfId="11143"/>
    <cellStyle name="Normal 2 2 2 2 2 2 15 2 10" xfId="11144"/>
    <cellStyle name="Normal 2 2 2 2 2 2 15 2 2" xfId="11145"/>
    <cellStyle name="Normal 2 2 2 2 2 2 15 2 3" xfId="11146"/>
    <cellStyle name="Normal 2 2 2 2 2 2 15 2 4" xfId="11147"/>
    <cellStyle name="Normal 2 2 2 2 2 2 15 2 5" xfId="11148"/>
    <cellStyle name="Normal 2 2 2 2 2 2 15 2 6" xfId="11149"/>
    <cellStyle name="Normal 2 2 2 2 2 2 15 2 7" xfId="11150"/>
    <cellStyle name="Normal 2 2 2 2 2 2 15 2 8" xfId="11151"/>
    <cellStyle name="Normal 2 2 2 2 2 2 15 2 9" xfId="11152"/>
    <cellStyle name="Normal 2 2 2 2 2 2 15 3" xfId="11153"/>
    <cellStyle name="Normal 2 2 2 2 2 2 15 3 10" xfId="11154"/>
    <cellStyle name="Normal 2 2 2 2 2 2 15 3 2" xfId="11155"/>
    <cellStyle name="Normal 2 2 2 2 2 2 15 3 3" xfId="11156"/>
    <cellStyle name="Normal 2 2 2 2 2 2 15 3 4" xfId="11157"/>
    <cellStyle name="Normal 2 2 2 2 2 2 15 3 5" xfId="11158"/>
    <cellStyle name="Normal 2 2 2 2 2 2 15 3 6" xfId="11159"/>
    <cellStyle name="Normal 2 2 2 2 2 2 15 3 7" xfId="11160"/>
    <cellStyle name="Normal 2 2 2 2 2 2 15 3 8" xfId="11161"/>
    <cellStyle name="Normal 2 2 2 2 2 2 15 3 9" xfId="11162"/>
    <cellStyle name="Normal 2 2 2 2 2 2 15 4" xfId="11163"/>
    <cellStyle name="Normal 2 2 2 2 2 2 15 4 10" xfId="11164"/>
    <cellStyle name="Normal 2 2 2 2 2 2 15 4 2" xfId="11165"/>
    <cellStyle name="Normal 2 2 2 2 2 2 15 4 3" xfId="11166"/>
    <cellStyle name="Normal 2 2 2 2 2 2 15 4 4" xfId="11167"/>
    <cellStyle name="Normal 2 2 2 2 2 2 15 4 5" xfId="11168"/>
    <cellStyle name="Normal 2 2 2 2 2 2 15 4 6" xfId="11169"/>
    <cellStyle name="Normal 2 2 2 2 2 2 15 4 7" xfId="11170"/>
    <cellStyle name="Normal 2 2 2 2 2 2 15 4 8" xfId="11171"/>
    <cellStyle name="Normal 2 2 2 2 2 2 15 4 9" xfId="11172"/>
    <cellStyle name="Normal 2 2 2 2 2 2 15 5" xfId="11173"/>
    <cellStyle name="Normal 2 2 2 2 2 2 15 5 10" xfId="11174"/>
    <cellStyle name="Normal 2 2 2 2 2 2 15 5 2" xfId="11175"/>
    <cellStyle name="Normal 2 2 2 2 2 2 15 5 3" xfId="11176"/>
    <cellStyle name="Normal 2 2 2 2 2 2 15 5 4" xfId="11177"/>
    <cellStyle name="Normal 2 2 2 2 2 2 15 5 5" xfId="11178"/>
    <cellStyle name="Normal 2 2 2 2 2 2 15 5 6" xfId="11179"/>
    <cellStyle name="Normal 2 2 2 2 2 2 15 5 7" xfId="11180"/>
    <cellStyle name="Normal 2 2 2 2 2 2 15 5 8" xfId="11181"/>
    <cellStyle name="Normal 2 2 2 2 2 2 15 5 9" xfId="11182"/>
    <cellStyle name="Normal 2 2 2 2 2 2 15 6" xfId="11183"/>
    <cellStyle name="Normal 2 2 2 2 2 2 15 7" xfId="11184"/>
    <cellStyle name="Normal 2 2 2 2 2 2 15 8" xfId="11185"/>
    <cellStyle name="Normal 2 2 2 2 2 2 15 9" xfId="11186"/>
    <cellStyle name="Normal 2 2 2 2 2 2 16" xfId="11187"/>
    <cellStyle name="Normal 2 2 2 2 2 2 16 10" xfId="11188"/>
    <cellStyle name="Normal 2 2 2 2 2 2 16 11" xfId="11189"/>
    <cellStyle name="Normal 2 2 2 2 2 2 16 12" xfId="11190"/>
    <cellStyle name="Normal 2 2 2 2 2 2 16 13" xfId="11191"/>
    <cellStyle name="Normal 2 2 2 2 2 2 16 14" xfId="11192"/>
    <cellStyle name="Normal 2 2 2 2 2 2 16 2" xfId="11193"/>
    <cellStyle name="Normal 2 2 2 2 2 2 16 2 10" xfId="11194"/>
    <cellStyle name="Normal 2 2 2 2 2 2 16 2 2" xfId="11195"/>
    <cellStyle name="Normal 2 2 2 2 2 2 16 2 3" xfId="11196"/>
    <cellStyle name="Normal 2 2 2 2 2 2 16 2 4" xfId="11197"/>
    <cellStyle name="Normal 2 2 2 2 2 2 16 2 5" xfId="11198"/>
    <cellStyle name="Normal 2 2 2 2 2 2 16 2 6" xfId="11199"/>
    <cellStyle name="Normal 2 2 2 2 2 2 16 2 7" xfId="11200"/>
    <cellStyle name="Normal 2 2 2 2 2 2 16 2 8" xfId="11201"/>
    <cellStyle name="Normal 2 2 2 2 2 2 16 2 9" xfId="11202"/>
    <cellStyle name="Normal 2 2 2 2 2 2 16 3" xfId="11203"/>
    <cellStyle name="Normal 2 2 2 2 2 2 16 3 10" xfId="11204"/>
    <cellStyle name="Normal 2 2 2 2 2 2 16 3 2" xfId="11205"/>
    <cellStyle name="Normal 2 2 2 2 2 2 16 3 3" xfId="11206"/>
    <cellStyle name="Normal 2 2 2 2 2 2 16 3 4" xfId="11207"/>
    <cellStyle name="Normal 2 2 2 2 2 2 16 3 5" xfId="11208"/>
    <cellStyle name="Normal 2 2 2 2 2 2 16 3 6" xfId="11209"/>
    <cellStyle name="Normal 2 2 2 2 2 2 16 3 7" xfId="11210"/>
    <cellStyle name="Normal 2 2 2 2 2 2 16 3 8" xfId="11211"/>
    <cellStyle name="Normal 2 2 2 2 2 2 16 3 9" xfId="11212"/>
    <cellStyle name="Normal 2 2 2 2 2 2 16 4" xfId="11213"/>
    <cellStyle name="Normal 2 2 2 2 2 2 16 4 10" xfId="11214"/>
    <cellStyle name="Normal 2 2 2 2 2 2 16 4 2" xfId="11215"/>
    <cellStyle name="Normal 2 2 2 2 2 2 16 4 3" xfId="11216"/>
    <cellStyle name="Normal 2 2 2 2 2 2 16 4 4" xfId="11217"/>
    <cellStyle name="Normal 2 2 2 2 2 2 16 4 5" xfId="11218"/>
    <cellStyle name="Normal 2 2 2 2 2 2 16 4 6" xfId="11219"/>
    <cellStyle name="Normal 2 2 2 2 2 2 16 4 7" xfId="11220"/>
    <cellStyle name="Normal 2 2 2 2 2 2 16 4 8" xfId="11221"/>
    <cellStyle name="Normal 2 2 2 2 2 2 16 4 9" xfId="11222"/>
    <cellStyle name="Normal 2 2 2 2 2 2 16 5" xfId="11223"/>
    <cellStyle name="Normal 2 2 2 2 2 2 16 5 10" xfId="11224"/>
    <cellStyle name="Normal 2 2 2 2 2 2 16 5 2" xfId="11225"/>
    <cellStyle name="Normal 2 2 2 2 2 2 16 5 3" xfId="11226"/>
    <cellStyle name="Normal 2 2 2 2 2 2 16 5 4" xfId="11227"/>
    <cellStyle name="Normal 2 2 2 2 2 2 16 5 5" xfId="11228"/>
    <cellStyle name="Normal 2 2 2 2 2 2 16 5 6" xfId="11229"/>
    <cellStyle name="Normal 2 2 2 2 2 2 16 5 7" xfId="11230"/>
    <cellStyle name="Normal 2 2 2 2 2 2 16 5 8" xfId="11231"/>
    <cellStyle name="Normal 2 2 2 2 2 2 16 5 9" xfId="11232"/>
    <cellStyle name="Normal 2 2 2 2 2 2 16 6" xfId="11233"/>
    <cellStyle name="Normal 2 2 2 2 2 2 16 7" xfId="11234"/>
    <cellStyle name="Normal 2 2 2 2 2 2 16 8" xfId="11235"/>
    <cellStyle name="Normal 2 2 2 2 2 2 16 9" xfId="11236"/>
    <cellStyle name="Normal 2 2 2 2 2 2 17" xfId="11237"/>
    <cellStyle name="Normal 2 2 2 2 2 2 17 10" xfId="11238"/>
    <cellStyle name="Normal 2 2 2 2 2 2 17 11" xfId="11239"/>
    <cellStyle name="Normal 2 2 2 2 2 2 17 12" xfId="11240"/>
    <cellStyle name="Normal 2 2 2 2 2 2 17 13" xfId="11241"/>
    <cellStyle name="Normal 2 2 2 2 2 2 17 14" xfId="11242"/>
    <cellStyle name="Normal 2 2 2 2 2 2 17 2" xfId="11243"/>
    <cellStyle name="Normal 2 2 2 2 2 2 17 2 10" xfId="11244"/>
    <cellStyle name="Normal 2 2 2 2 2 2 17 2 2" xfId="11245"/>
    <cellStyle name="Normal 2 2 2 2 2 2 17 2 3" xfId="11246"/>
    <cellStyle name="Normal 2 2 2 2 2 2 17 2 4" xfId="11247"/>
    <cellStyle name="Normal 2 2 2 2 2 2 17 2 5" xfId="11248"/>
    <cellStyle name="Normal 2 2 2 2 2 2 17 2 6" xfId="11249"/>
    <cellStyle name="Normal 2 2 2 2 2 2 17 2 7" xfId="11250"/>
    <cellStyle name="Normal 2 2 2 2 2 2 17 2 8" xfId="11251"/>
    <cellStyle name="Normal 2 2 2 2 2 2 17 2 9" xfId="11252"/>
    <cellStyle name="Normal 2 2 2 2 2 2 17 3" xfId="11253"/>
    <cellStyle name="Normal 2 2 2 2 2 2 17 3 10" xfId="11254"/>
    <cellStyle name="Normal 2 2 2 2 2 2 17 3 2" xfId="11255"/>
    <cellStyle name="Normal 2 2 2 2 2 2 17 3 3" xfId="11256"/>
    <cellStyle name="Normal 2 2 2 2 2 2 17 3 4" xfId="11257"/>
    <cellStyle name="Normal 2 2 2 2 2 2 17 3 5" xfId="11258"/>
    <cellStyle name="Normal 2 2 2 2 2 2 17 3 6" xfId="11259"/>
    <cellStyle name="Normal 2 2 2 2 2 2 17 3 7" xfId="11260"/>
    <cellStyle name="Normal 2 2 2 2 2 2 17 3 8" xfId="11261"/>
    <cellStyle name="Normal 2 2 2 2 2 2 17 3 9" xfId="11262"/>
    <cellStyle name="Normal 2 2 2 2 2 2 17 4" xfId="11263"/>
    <cellStyle name="Normal 2 2 2 2 2 2 17 4 10" xfId="11264"/>
    <cellStyle name="Normal 2 2 2 2 2 2 17 4 2" xfId="11265"/>
    <cellStyle name="Normal 2 2 2 2 2 2 17 4 3" xfId="11266"/>
    <cellStyle name="Normal 2 2 2 2 2 2 17 4 4" xfId="11267"/>
    <cellStyle name="Normal 2 2 2 2 2 2 17 4 5" xfId="11268"/>
    <cellStyle name="Normal 2 2 2 2 2 2 17 4 6" xfId="11269"/>
    <cellStyle name="Normal 2 2 2 2 2 2 17 4 7" xfId="11270"/>
    <cellStyle name="Normal 2 2 2 2 2 2 17 4 8" xfId="11271"/>
    <cellStyle name="Normal 2 2 2 2 2 2 17 4 9" xfId="11272"/>
    <cellStyle name="Normal 2 2 2 2 2 2 17 5" xfId="11273"/>
    <cellStyle name="Normal 2 2 2 2 2 2 17 5 10" xfId="11274"/>
    <cellStyle name="Normal 2 2 2 2 2 2 17 5 2" xfId="11275"/>
    <cellStyle name="Normal 2 2 2 2 2 2 17 5 3" xfId="11276"/>
    <cellStyle name="Normal 2 2 2 2 2 2 17 5 4" xfId="11277"/>
    <cellStyle name="Normal 2 2 2 2 2 2 17 5 5" xfId="11278"/>
    <cellStyle name="Normal 2 2 2 2 2 2 17 5 6" xfId="11279"/>
    <cellStyle name="Normal 2 2 2 2 2 2 17 5 7" xfId="11280"/>
    <cellStyle name="Normal 2 2 2 2 2 2 17 5 8" xfId="11281"/>
    <cellStyle name="Normal 2 2 2 2 2 2 17 5 9" xfId="11282"/>
    <cellStyle name="Normal 2 2 2 2 2 2 17 6" xfId="11283"/>
    <cellStyle name="Normal 2 2 2 2 2 2 17 7" xfId="11284"/>
    <cellStyle name="Normal 2 2 2 2 2 2 17 8" xfId="11285"/>
    <cellStyle name="Normal 2 2 2 2 2 2 17 9" xfId="11286"/>
    <cellStyle name="Normal 2 2 2 2 2 2 18" xfId="11287"/>
    <cellStyle name="Normal 2 2 2 2 2 2 18 10" xfId="11288"/>
    <cellStyle name="Normal 2 2 2 2 2 2 18 11" xfId="11289"/>
    <cellStyle name="Normal 2 2 2 2 2 2 18 12" xfId="11290"/>
    <cellStyle name="Normal 2 2 2 2 2 2 18 13" xfId="11291"/>
    <cellStyle name="Normal 2 2 2 2 2 2 18 14" xfId="11292"/>
    <cellStyle name="Normal 2 2 2 2 2 2 18 2" xfId="11293"/>
    <cellStyle name="Normal 2 2 2 2 2 2 18 2 10" xfId="11294"/>
    <cellStyle name="Normal 2 2 2 2 2 2 18 2 2" xfId="11295"/>
    <cellStyle name="Normal 2 2 2 2 2 2 18 2 3" xfId="11296"/>
    <cellStyle name="Normal 2 2 2 2 2 2 18 2 4" xfId="11297"/>
    <cellStyle name="Normal 2 2 2 2 2 2 18 2 5" xfId="11298"/>
    <cellStyle name="Normal 2 2 2 2 2 2 18 2 6" xfId="11299"/>
    <cellStyle name="Normal 2 2 2 2 2 2 18 2 7" xfId="11300"/>
    <cellStyle name="Normal 2 2 2 2 2 2 18 2 8" xfId="11301"/>
    <cellStyle name="Normal 2 2 2 2 2 2 18 2 9" xfId="11302"/>
    <cellStyle name="Normal 2 2 2 2 2 2 18 3" xfId="11303"/>
    <cellStyle name="Normal 2 2 2 2 2 2 18 3 10" xfId="11304"/>
    <cellStyle name="Normal 2 2 2 2 2 2 18 3 2" xfId="11305"/>
    <cellStyle name="Normal 2 2 2 2 2 2 18 3 3" xfId="11306"/>
    <cellStyle name="Normal 2 2 2 2 2 2 18 3 4" xfId="11307"/>
    <cellStyle name="Normal 2 2 2 2 2 2 18 3 5" xfId="11308"/>
    <cellStyle name="Normal 2 2 2 2 2 2 18 3 6" xfId="11309"/>
    <cellStyle name="Normal 2 2 2 2 2 2 18 3 7" xfId="11310"/>
    <cellStyle name="Normal 2 2 2 2 2 2 18 3 8" xfId="11311"/>
    <cellStyle name="Normal 2 2 2 2 2 2 18 3 9" xfId="11312"/>
    <cellStyle name="Normal 2 2 2 2 2 2 18 4" xfId="11313"/>
    <cellStyle name="Normal 2 2 2 2 2 2 18 4 10" xfId="11314"/>
    <cellStyle name="Normal 2 2 2 2 2 2 18 4 2" xfId="11315"/>
    <cellStyle name="Normal 2 2 2 2 2 2 18 4 3" xfId="11316"/>
    <cellStyle name="Normal 2 2 2 2 2 2 18 4 4" xfId="11317"/>
    <cellStyle name="Normal 2 2 2 2 2 2 18 4 5" xfId="11318"/>
    <cellStyle name="Normal 2 2 2 2 2 2 18 4 6" xfId="11319"/>
    <cellStyle name="Normal 2 2 2 2 2 2 18 4 7" xfId="11320"/>
    <cellStyle name="Normal 2 2 2 2 2 2 18 4 8" xfId="11321"/>
    <cellStyle name="Normal 2 2 2 2 2 2 18 4 9" xfId="11322"/>
    <cellStyle name="Normal 2 2 2 2 2 2 18 5" xfId="11323"/>
    <cellStyle name="Normal 2 2 2 2 2 2 18 5 10" xfId="11324"/>
    <cellStyle name="Normal 2 2 2 2 2 2 18 5 2" xfId="11325"/>
    <cellStyle name="Normal 2 2 2 2 2 2 18 5 3" xfId="11326"/>
    <cellStyle name="Normal 2 2 2 2 2 2 18 5 4" xfId="11327"/>
    <cellStyle name="Normal 2 2 2 2 2 2 18 5 5" xfId="11328"/>
    <cellStyle name="Normal 2 2 2 2 2 2 18 5 6" xfId="11329"/>
    <cellStyle name="Normal 2 2 2 2 2 2 18 5 7" xfId="11330"/>
    <cellStyle name="Normal 2 2 2 2 2 2 18 5 8" xfId="11331"/>
    <cellStyle name="Normal 2 2 2 2 2 2 18 5 9" xfId="11332"/>
    <cellStyle name="Normal 2 2 2 2 2 2 18 6" xfId="11333"/>
    <cellStyle name="Normal 2 2 2 2 2 2 18 7" xfId="11334"/>
    <cellStyle name="Normal 2 2 2 2 2 2 18 8" xfId="11335"/>
    <cellStyle name="Normal 2 2 2 2 2 2 18 9" xfId="11336"/>
    <cellStyle name="Normal 2 2 2 2 2 2 19" xfId="11337"/>
    <cellStyle name="Normal 2 2 2 2 2 2 19 10" xfId="11338"/>
    <cellStyle name="Normal 2 2 2 2 2 2 19 11" xfId="11339"/>
    <cellStyle name="Normal 2 2 2 2 2 2 19 12" xfId="11340"/>
    <cellStyle name="Normal 2 2 2 2 2 2 19 13" xfId="11341"/>
    <cellStyle name="Normal 2 2 2 2 2 2 19 14" xfId="11342"/>
    <cellStyle name="Normal 2 2 2 2 2 2 19 2" xfId="11343"/>
    <cellStyle name="Normal 2 2 2 2 2 2 19 2 10" xfId="11344"/>
    <cellStyle name="Normal 2 2 2 2 2 2 19 2 2" xfId="11345"/>
    <cellStyle name="Normal 2 2 2 2 2 2 19 2 3" xfId="11346"/>
    <cellStyle name="Normal 2 2 2 2 2 2 19 2 4" xfId="11347"/>
    <cellStyle name="Normal 2 2 2 2 2 2 19 2 5" xfId="11348"/>
    <cellStyle name="Normal 2 2 2 2 2 2 19 2 6" xfId="11349"/>
    <cellStyle name="Normal 2 2 2 2 2 2 19 2 7" xfId="11350"/>
    <cellStyle name="Normal 2 2 2 2 2 2 19 2 8" xfId="11351"/>
    <cellStyle name="Normal 2 2 2 2 2 2 19 2 9" xfId="11352"/>
    <cellStyle name="Normal 2 2 2 2 2 2 19 3" xfId="11353"/>
    <cellStyle name="Normal 2 2 2 2 2 2 19 3 10" xfId="11354"/>
    <cellStyle name="Normal 2 2 2 2 2 2 19 3 2" xfId="11355"/>
    <cellStyle name="Normal 2 2 2 2 2 2 19 3 3" xfId="11356"/>
    <cellStyle name="Normal 2 2 2 2 2 2 19 3 4" xfId="11357"/>
    <cellStyle name="Normal 2 2 2 2 2 2 19 3 5" xfId="11358"/>
    <cellStyle name="Normal 2 2 2 2 2 2 19 3 6" xfId="11359"/>
    <cellStyle name="Normal 2 2 2 2 2 2 19 3 7" xfId="11360"/>
    <cellStyle name="Normal 2 2 2 2 2 2 19 3 8" xfId="11361"/>
    <cellStyle name="Normal 2 2 2 2 2 2 19 3 9" xfId="11362"/>
    <cellStyle name="Normal 2 2 2 2 2 2 19 4" xfId="11363"/>
    <cellStyle name="Normal 2 2 2 2 2 2 19 4 10" xfId="11364"/>
    <cellStyle name="Normal 2 2 2 2 2 2 19 4 2" xfId="11365"/>
    <cellStyle name="Normal 2 2 2 2 2 2 19 4 3" xfId="11366"/>
    <cellStyle name="Normal 2 2 2 2 2 2 19 4 4" xfId="11367"/>
    <cellStyle name="Normal 2 2 2 2 2 2 19 4 5" xfId="11368"/>
    <cellStyle name="Normal 2 2 2 2 2 2 19 4 6" xfId="11369"/>
    <cellStyle name="Normal 2 2 2 2 2 2 19 4 7" xfId="11370"/>
    <cellStyle name="Normal 2 2 2 2 2 2 19 4 8" xfId="11371"/>
    <cellStyle name="Normal 2 2 2 2 2 2 19 4 9" xfId="11372"/>
    <cellStyle name="Normal 2 2 2 2 2 2 19 5" xfId="11373"/>
    <cellStyle name="Normal 2 2 2 2 2 2 19 5 10" xfId="11374"/>
    <cellStyle name="Normal 2 2 2 2 2 2 19 5 2" xfId="11375"/>
    <cellStyle name="Normal 2 2 2 2 2 2 19 5 3" xfId="11376"/>
    <cellStyle name="Normal 2 2 2 2 2 2 19 5 4" xfId="11377"/>
    <cellStyle name="Normal 2 2 2 2 2 2 19 5 5" xfId="11378"/>
    <cellStyle name="Normal 2 2 2 2 2 2 19 5 6" xfId="11379"/>
    <cellStyle name="Normal 2 2 2 2 2 2 19 5 7" xfId="11380"/>
    <cellStyle name="Normal 2 2 2 2 2 2 19 5 8" xfId="11381"/>
    <cellStyle name="Normal 2 2 2 2 2 2 19 5 9" xfId="11382"/>
    <cellStyle name="Normal 2 2 2 2 2 2 19 6" xfId="11383"/>
    <cellStyle name="Normal 2 2 2 2 2 2 19 7" xfId="11384"/>
    <cellStyle name="Normal 2 2 2 2 2 2 19 8" xfId="11385"/>
    <cellStyle name="Normal 2 2 2 2 2 2 19 9" xfId="11386"/>
    <cellStyle name="Normal 2 2 2 2 2 2 2" xfId="11387"/>
    <cellStyle name="Normal 2 2 2 2 2 2 2 10" xfId="11388"/>
    <cellStyle name="Normal 2 2 2 2 2 2 2 11" xfId="11389"/>
    <cellStyle name="Normal 2 2 2 2 2 2 2 12" xfId="11390"/>
    <cellStyle name="Normal 2 2 2 2 2 2 2 13" xfId="11391"/>
    <cellStyle name="Normal 2 2 2 2 2 2 2 14" xfId="11392"/>
    <cellStyle name="Normal 2 2 2 2 2 2 2 15" xfId="11393"/>
    <cellStyle name="Normal 2 2 2 2 2 2 2 16" xfId="11394"/>
    <cellStyle name="Normal 2 2 2 2 2 2 2 2" xfId="11395"/>
    <cellStyle name="Normal 2 2 2 2 2 2 2 2 10" xfId="11396"/>
    <cellStyle name="Normal 2 2 2 2 2 2 2 2 11" xfId="11397"/>
    <cellStyle name="Normal 2 2 2 2 2 2 2 2 12" xfId="11398"/>
    <cellStyle name="Normal 2 2 2 2 2 2 2 2 2" xfId="11399"/>
    <cellStyle name="Normal 2 2 2 2 2 2 2 2 3" xfId="11400"/>
    <cellStyle name="Normal 2 2 2 2 2 2 2 2 4" xfId="11401"/>
    <cellStyle name="Normal 2 2 2 2 2 2 2 2 5" xfId="11402"/>
    <cellStyle name="Normal 2 2 2 2 2 2 2 2 6" xfId="11403"/>
    <cellStyle name="Normal 2 2 2 2 2 2 2 2 7" xfId="11404"/>
    <cellStyle name="Normal 2 2 2 2 2 2 2 2 8" xfId="11405"/>
    <cellStyle name="Normal 2 2 2 2 2 2 2 2 9" xfId="11406"/>
    <cellStyle name="Normal 2 2 2 2 2 2 2 3" xfId="11407"/>
    <cellStyle name="Normal 2 2 2 2 2 2 2 3 10" xfId="11408"/>
    <cellStyle name="Normal 2 2 2 2 2 2 2 3 2" xfId="11409"/>
    <cellStyle name="Normal 2 2 2 2 2 2 2 3 3" xfId="11410"/>
    <cellStyle name="Normal 2 2 2 2 2 2 2 3 4" xfId="11411"/>
    <cellStyle name="Normal 2 2 2 2 2 2 2 3 5" xfId="11412"/>
    <cellStyle name="Normal 2 2 2 2 2 2 2 3 6" xfId="11413"/>
    <cellStyle name="Normal 2 2 2 2 2 2 2 3 7" xfId="11414"/>
    <cellStyle name="Normal 2 2 2 2 2 2 2 3 8" xfId="11415"/>
    <cellStyle name="Normal 2 2 2 2 2 2 2 3 9" xfId="11416"/>
    <cellStyle name="Normal 2 2 2 2 2 2 2 4" xfId="11417"/>
    <cellStyle name="Normal 2 2 2 2 2 2 2 4 10" xfId="11418"/>
    <cellStyle name="Normal 2 2 2 2 2 2 2 4 2" xfId="11419"/>
    <cellStyle name="Normal 2 2 2 2 2 2 2 4 3" xfId="11420"/>
    <cellStyle name="Normal 2 2 2 2 2 2 2 4 4" xfId="11421"/>
    <cellStyle name="Normal 2 2 2 2 2 2 2 4 5" xfId="11422"/>
    <cellStyle name="Normal 2 2 2 2 2 2 2 4 6" xfId="11423"/>
    <cellStyle name="Normal 2 2 2 2 2 2 2 4 7" xfId="11424"/>
    <cellStyle name="Normal 2 2 2 2 2 2 2 4 8" xfId="11425"/>
    <cellStyle name="Normal 2 2 2 2 2 2 2 4 9" xfId="11426"/>
    <cellStyle name="Normal 2 2 2 2 2 2 2 5" xfId="11427"/>
    <cellStyle name="Normal 2 2 2 2 2 2 2 5 10" xfId="11428"/>
    <cellStyle name="Normal 2 2 2 2 2 2 2 5 2" xfId="11429"/>
    <cellStyle name="Normal 2 2 2 2 2 2 2 5 3" xfId="11430"/>
    <cellStyle name="Normal 2 2 2 2 2 2 2 5 4" xfId="11431"/>
    <cellStyle name="Normal 2 2 2 2 2 2 2 5 5" xfId="11432"/>
    <cellStyle name="Normal 2 2 2 2 2 2 2 5 6" xfId="11433"/>
    <cellStyle name="Normal 2 2 2 2 2 2 2 5 7" xfId="11434"/>
    <cellStyle name="Normal 2 2 2 2 2 2 2 5 8" xfId="11435"/>
    <cellStyle name="Normal 2 2 2 2 2 2 2 5 9" xfId="11436"/>
    <cellStyle name="Normal 2 2 2 2 2 2 2 6" xfId="11437"/>
    <cellStyle name="Normal 2 2 2 2 2 2 2 7" xfId="11438"/>
    <cellStyle name="Normal 2 2 2 2 2 2 2 8" xfId="11439"/>
    <cellStyle name="Normal 2 2 2 2 2 2 2 9" xfId="11440"/>
    <cellStyle name="Normal 2 2 2 2 2 2 20" xfId="11441"/>
    <cellStyle name="Normal 2 2 2 2 2 2 20 10" xfId="11442"/>
    <cellStyle name="Normal 2 2 2 2 2 2 20 11" xfId="11443"/>
    <cellStyle name="Normal 2 2 2 2 2 2 20 12" xfId="11444"/>
    <cellStyle name="Normal 2 2 2 2 2 2 20 13" xfId="11445"/>
    <cellStyle name="Normal 2 2 2 2 2 2 20 14" xfId="11446"/>
    <cellStyle name="Normal 2 2 2 2 2 2 20 2" xfId="11447"/>
    <cellStyle name="Normal 2 2 2 2 2 2 20 2 10" xfId="11448"/>
    <cellStyle name="Normal 2 2 2 2 2 2 20 2 2" xfId="11449"/>
    <cellStyle name="Normal 2 2 2 2 2 2 20 2 3" xfId="11450"/>
    <cellStyle name="Normal 2 2 2 2 2 2 20 2 4" xfId="11451"/>
    <cellStyle name="Normal 2 2 2 2 2 2 20 2 5" xfId="11452"/>
    <cellStyle name="Normal 2 2 2 2 2 2 20 2 6" xfId="11453"/>
    <cellStyle name="Normal 2 2 2 2 2 2 20 2 7" xfId="11454"/>
    <cellStyle name="Normal 2 2 2 2 2 2 20 2 8" xfId="11455"/>
    <cellStyle name="Normal 2 2 2 2 2 2 20 2 9" xfId="11456"/>
    <cellStyle name="Normal 2 2 2 2 2 2 20 3" xfId="11457"/>
    <cellStyle name="Normal 2 2 2 2 2 2 20 3 10" xfId="11458"/>
    <cellStyle name="Normal 2 2 2 2 2 2 20 3 2" xfId="11459"/>
    <cellStyle name="Normal 2 2 2 2 2 2 20 3 3" xfId="11460"/>
    <cellStyle name="Normal 2 2 2 2 2 2 20 3 4" xfId="11461"/>
    <cellStyle name="Normal 2 2 2 2 2 2 20 3 5" xfId="11462"/>
    <cellStyle name="Normal 2 2 2 2 2 2 20 3 6" xfId="11463"/>
    <cellStyle name="Normal 2 2 2 2 2 2 20 3 7" xfId="11464"/>
    <cellStyle name="Normal 2 2 2 2 2 2 20 3 8" xfId="11465"/>
    <cellStyle name="Normal 2 2 2 2 2 2 20 3 9" xfId="11466"/>
    <cellStyle name="Normal 2 2 2 2 2 2 20 4" xfId="11467"/>
    <cellStyle name="Normal 2 2 2 2 2 2 20 4 10" xfId="11468"/>
    <cellStyle name="Normal 2 2 2 2 2 2 20 4 2" xfId="11469"/>
    <cellStyle name="Normal 2 2 2 2 2 2 20 4 3" xfId="11470"/>
    <cellStyle name="Normal 2 2 2 2 2 2 20 4 4" xfId="11471"/>
    <cellStyle name="Normal 2 2 2 2 2 2 20 4 5" xfId="11472"/>
    <cellStyle name="Normal 2 2 2 2 2 2 20 4 6" xfId="11473"/>
    <cellStyle name="Normal 2 2 2 2 2 2 20 4 7" xfId="11474"/>
    <cellStyle name="Normal 2 2 2 2 2 2 20 4 8" xfId="11475"/>
    <cellStyle name="Normal 2 2 2 2 2 2 20 4 9" xfId="11476"/>
    <cellStyle name="Normal 2 2 2 2 2 2 20 5" xfId="11477"/>
    <cellStyle name="Normal 2 2 2 2 2 2 20 5 10" xfId="11478"/>
    <cellStyle name="Normal 2 2 2 2 2 2 20 5 2" xfId="11479"/>
    <cellStyle name="Normal 2 2 2 2 2 2 20 5 3" xfId="11480"/>
    <cellStyle name="Normal 2 2 2 2 2 2 20 5 4" xfId="11481"/>
    <cellStyle name="Normal 2 2 2 2 2 2 20 5 5" xfId="11482"/>
    <cellStyle name="Normal 2 2 2 2 2 2 20 5 6" xfId="11483"/>
    <cellStyle name="Normal 2 2 2 2 2 2 20 5 7" xfId="11484"/>
    <cellStyle name="Normal 2 2 2 2 2 2 20 5 8" xfId="11485"/>
    <cellStyle name="Normal 2 2 2 2 2 2 20 5 9" xfId="11486"/>
    <cellStyle name="Normal 2 2 2 2 2 2 20 6" xfId="11487"/>
    <cellStyle name="Normal 2 2 2 2 2 2 20 7" xfId="11488"/>
    <cellStyle name="Normal 2 2 2 2 2 2 20 8" xfId="11489"/>
    <cellStyle name="Normal 2 2 2 2 2 2 20 9" xfId="11490"/>
    <cellStyle name="Normal 2 2 2 2 2 2 21" xfId="11491"/>
    <cellStyle name="Normal 2 2 2 2 2 2 21 10" xfId="11492"/>
    <cellStyle name="Normal 2 2 2 2 2 2 21 11" xfId="11493"/>
    <cellStyle name="Normal 2 2 2 2 2 2 21 12" xfId="11494"/>
    <cellStyle name="Normal 2 2 2 2 2 2 21 13" xfId="11495"/>
    <cellStyle name="Normal 2 2 2 2 2 2 21 14" xfId="11496"/>
    <cellStyle name="Normal 2 2 2 2 2 2 21 2" xfId="11497"/>
    <cellStyle name="Normal 2 2 2 2 2 2 21 2 10" xfId="11498"/>
    <cellStyle name="Normal 2 2 2 2 2 2 21 2 2" xfId="11499"/>
    <cellStyle name="Normal 2 2 2 2 2 2 21 2 3" xfId="11500"/>
    <cellStyle name="Normal 2 2 2 2 2 2 21 2 4" xfId="11501"/>
    <cellStyle name="Normal 2 2 2 2 2 2 21 2 5" xfId="11502"/>
    <cellStyle name="Normal 2 2 2 2 2 2 21 2 6" xfId="11503"/>
    <cellStyle name="Normal 2 2 2 2 2 2 21 2 7" xfId="11504"/>
    <cellStyle name="Normal 2 2 2 2 2 2 21 2 8" xfId="11505"/>
    <cellStyle name="Normal 2 2 2 2 2 2 21 2 9" xfId="11506"/>
    <cellStyle name="Normal 2 2 2 2 2 2 21 3" xfId="11507"/>
    <cellStyle name="Normal 2 2 2 2 2 2 21 3 10" xfId="11508"/>
    <cellStyle name="Normal 2 2 2 2 2 2 21 3 2" xfId="11509"/>
    <cellStyle name="Normal 2 2 2 2 2 2 21 3 3" xfId="11510"/>
    <cellStyle name="Normal 2 2 2 2 2 2 21 3 4" xfId="11511"/>
    <cellStyle name="Normal 2 2 2 2 2 2 21 3 5" xfId="11512"/>
    <cellStyle name="Normal 2 2 2 2 2 2 21 3 6" xfId="11513"/>
    <cellStyle name="Normal 2 2 2 2 2 2 21 3 7" xfId="11514"/>
    <cellStyle name="Normal 2 2 2 2 2 2 21 3 8" xfId="11515"/>
    <cellStyle name="Normal 2 2 2 2 2 2 21 3 9" xfId="11516"/>
    <cellStyle name="Normal 2 2 2 2 2 2 21 4" xfId="11517"/>
    <cellStyle name="Normal 2 2 2 2 2 2 21 4 10" xfId="11518"/>
    <cellStyle name="Normal 2 2 2 2 2 2 21 4 2" xfId="11519"/>
    <cellStyle name="Normal 2 2 2 2 2 2 21 4 3" xfId="11520"/>
    <cellStyle name="Normal 2 2 2 2 2 2 21 4 4" xfId="11521"/>
    <cellStyle name="Normal 2 2 2 2 2 2 21 4 5" xfId="11522"/>
    <cellStyle name="Normal 2 2 2 2 2 2 21 4 6" xfId="11523"/>
    <cellStyle name="Normal 2 2 2 2 2 2 21 4 7" xfId="11524"/>
    <cellStyle name="Normal 2 2 2 2 2 2 21 4 8" xfId="11525"/>
    <cellStyle name="Normal 2 2 2 2 2 2 21 4 9" xfId="11526"/>
    <cellStyle name="Normal 2 2 2 2 2 2 21 5" xfId="11527"/>
    <cellStyle name="Normal 2 2 2 2 2 2 21 5 10" xfId="11528"/>
    <cellStyle name="Normal 2 2 2 2 2 2 21 5 2" xfId="11529"/>
    <cellStyle name="Normal 2 2 2 2 2 2 21 5 3" xfId="11530"/>
    <cellStyle name="Normal 2 2 2 2 2 2 21 5 4" xfId="11531"/>
    <cellStyle name="Normal 2 2 2 2 2 2 21 5 5" xfId="11532"/>
    <cellStyle name="Normal 2 2 2 2 2 2 21 5 6" xfId="11533"/>
    <cellStyle name="Normal 2 2 2 2 2 2 21 5 7" xfId="11534"/>
    <cellStyle name="Normal 2 2 2 2 2 2 21 5 8" xfId="11535"/>
    <cellStyle name="Normal 2 2 2 2 2 2 21 5 9" xfId="11536"/>
    <cellStyle name="Normal 2 2 2 2 2 2 21 6" xfId="11537"/>
    <cellStyle name="Normal 2 2 2 2 2 2 21 7" xfId="11538"/>
    <cellStyle name="Normal 2 2 2 2 2 2 21 8" xfId="11539"/>
    <cellStyle name="Normal 2 2 2 2 2 2 21 9" xfId="11540"/>
    <cellStyle name="Normal 2 2 2 2 2 2 22" xfId="11541"/>
    <cellStyle name="Normal 2 2 2 2 2 2 22 10" xfId="11542"/>
    <cellStyle name="Normal 2 2 2 2 2 2 22 11" xfId="11543"/>
    <cellStyle name="Normal 2 2 2 2 2 2 22 12" xfId="11544"/>
    <cellStyle name="Normal 2 2 2 2 2 2 22 13" xfId="11545"/>
    <cellStyle name="Normal 2 2 2 2 2 2 22 14" xfId="11546"/>
    <cellStyle name="Normal 2 2 2 2 2 2 22 2" xfId="11547"/>
    <cellStyle name="Normal 2 2 2 2 2 2 22 2 10" xfId="11548"/>
    <cellStyle name="Normal 2 2 2 2 2 2 22 2 2" xfId="11549"/>
    <cellStyle name="Normal 2 2 2 2 2 2 22 2 3" xfId="11550"/>
    <cellStyle name="Normal 2 2 2 2 2 2 22 2 4" xfId="11551"/>
    <cellStyle name="Normal 2 2 2 2 2 2 22 2 5" xfId="11552"/>
    <cellStyle name="Normal 2 2 2 2 2 2 22 2 6" xfId="11553"/>
    <cellStyle name="Normal 2 2 2 2 2 2 22 2 7" xfId="11554"/>
    <cellStyle name="Normal 2 2 2 2 2 2 22 2 8" xfId="11555"/>
    <cellStyle name="Normal 2 2 2 2 2 2 22 2 9" xfId="11556"/>
    <cellStyle name="Normal 2 2 2 2 2 2 22 3" xfId="11557"/>
    <cellStyle name="Normal 2 2 2 2 2 2 22 3 10" xfId="11558"/>
    <cellStyle name="Normal 2 2 2 2 2 2 22 3 2" xfId="11559"/>
    <cellStyle name="Normal 2 2 2 2 2 2 22 3 3" xfId="11560"/>
    <cellStyle name="Normal 2 2 2 2 2 2 22 3 4" xfId="11561"/>
    <cellStyle name="Normal 2 2 2 2 2 2 22 3 5" xfId="11562"/>
    <cellStyle name="Normal 2 2 2 2 2 2 22 3 6" xfId="11563"/>
    <cellStyle name="Normal 2 2 2 2 2 2 22 3 7" xfId="11564"/>
    <cellStyle name="Normal 2 2 2 2 2 2 22 3 8" xfId="11565"/>
    <cellStyle name="Normal 2 2 2 2 2 2 22 3 9" xfId="11566"/>
    <cellStyle name="Normal 2 2 2 2 2 2 22 4" xfId="11567"/>
    <cellStyle name="Normal 2 2 2 2 2 2 22 4 10" xfId="11568"/>
    <cellStyle name="Normal 2 2 2 2 2 2 22 4 2" xfId="11569"/>
    <cellStyle name="Normal 2 2 2 2 2 2 22 4 3" xfId="11570"/>
    <cellStyle name="Normal 2 2 2 2 2 2 22 4 4" xfId="11571"/>
    <cellStyle name="Normal 2 2 2 2 2 2 22 4 5" xfId="11572"/>
    <cellStyle name="Normal 2 2 2 2 2 2 22 4 6" xfId="11573"/>
    <cellStyle name="Normal 2 2 2 2 2 2 22 4 7" xfId="11574"/>
    <cellStyle name="Normal 2 2 2 2 2 2 22 4 8" xfId="11575"/>
    <cellStyle name="Normal 2 2 2 2 2 2 22 4 9" xfId="11576"/>
    <cellStyle name="Normal 2 2 2 2 2 2 22 5" xfId="11577"/>
    <cellStyle name="Normal 2 2 2 2 2 2 22 5 10" xfId="11578"/>
    <cellStyle name="Normal 2 2 2 2 2 2 22 5 2" xfId="11579"/>
    <cellStyle name="Normal 2 2 2 2 2 2 22 5 3" xfId="11580"/>
    <cellStyle name="Normal 2 2 2 2 2 2 22 5 4" xfId="11581"/>
    <cellStyle name="Normal 2 2 2 2 2 2 22 5 5" xfId="11582"/>
    <cellStyle name="Normal 2 2 2 2 2 2 22 5 6" xfId="11583"/>
    <cellStyle name="Normal 2 2 2 2 2 2 22 5 7" xfId="11584"/>
    <cellStyle name="Normal 2 2 2 2 2 2 22 5 8" xfId="11585"/>
    <cellStyle name="Normal 2 2 2 2 2 2 22 5 9" xfId="11586"/>
    <cellStyle name="Normal 2 2 2 2 2 2 22 6" xfId="11587"/>
    <cellStyle name="Normal 2 2 2 2 2 2 22 7" xfId="11588"/>
    <cellStyle name="Normal 2 2 2 2 2 2 22 8" xfId="11589"/>
    <cellStyle name="Normal 2 2 2 2 2 2 22 9" xfId="11590"/>
    <cellStyle name="Normal 2 2 2 2 2 2 23" xfId="11591"/>
    <cellStyle name="Normal 2 2 2 2 2 2 23 10" xfId="11592"/>
    <cellStyle name="Normal 2 2 2 2 2 2 23 11" xfId="11593"/>
    <cellStyle name="Normal 2 2 2 2 2 2 23 12" xfId="11594"/>
    <cellStyle name="Normal 2 2 2 2 2 2 23 13" xfId="11595"/>
    <cellStyle name="Normal 2 2 2 2 2 2 23 14" xfId="11596"/>
    <cellStyle name="Normal 2 2 2 2 2 2 23 2" xfId="11597"/>
    <cellStyle name="Normal 2 2 2 2 2 2 23 2 10" xfId="11598"/>
    <cellStyle name="Normal 2 2 2 2 2 2 23 2 2" xfId="11599"/>
    <cellStyle name="Normal 2 2 2 2 2 2 23 2 3" xfId="11600"/>
    <cellStyle name="Normal 2 2 2 2 2 2 23 2 4" xfId="11601"/>
    <cellStyle name="Normal 2 2 2 2 2 2 23 2 5" xfId="11602"/>
    <cellStyle name="Normal 2 2 2 2 2 2 23 2 6" xfId="11603"/>
    <cellStyle name="Normal 2 2 2 2 2 2 23 2 7" xfId="11604"/>
    <cellStyle name="Normal 2 2 2 2 2 2 23 2 8" xfId="11605"/>
    <cellStyle name="Normal 2 2 2 2 2 2 23 2 9" xfId="11606"/>
    <cellStyle name="Normal 2 2 2 2 2 2 23 3" xfId="11607"/>
    <cellStyle name="Normal 2 2 2 2 2 2 23 3 10" xfId="11608"/>
    <cellStyle name="Normal 2 2 2 2 2 2 23 3 2" xfId="11609"/>
    <cellStyle name="Normal 2 2 2 2 2 2 23 3 3" xfId="11610"/>
    <cellStyle name="Normal 2 2 2 2 2 2 23 3 4" xfId="11611"/>
    <cellStyle name="Normal 2 2 2 2 2 2 23 3 5" xfId="11612"/>
    <cellStyle name="Normal 2 2 2 2 2 2 23 3 6" xfId="11613"/>
    <cellStyle name="Normal 2 2 2 2 2 2 23 3 7" xfId="11614"/>
    <cellStyle name="Normal 2 2 2 2 2 2 23 3 8" xfId="11615"/>
    <cellStyle name="Normal 2 2 2 2 2 2 23 3 9" xfId="11616"/>
    <cellStyle name="Normal 2 2 2 2 2 2 23 4" xfId="11617"/>
    <cellStyle name="Normal 2 2 2 2 2 2 23 4 10" xfId="11618"/>
    <cellStyle name="Normal 2 2 2 2 2 2 23 4 2" xfId="11619"/>
    <cellStyle name="Normal 2 2 2 2 2 2 23 4 3" xfId="11620"/>
    <cellStyle name="Normal 2 2 2 2 2 2 23 4 4" xfId="11621"/>
    <cellStyle name="Normal 2 2 2 2 2 2 23 4 5" xfId="11622"/>
    <cellStyle name="Normal 2 2 2 2 2 2 23 4 6" xfId="11623"/>
    <cellStyle name="Normal 2 2 2 2 2 2 23 4 7" xfId="11624"/>
    <cellStyle name="Normal 2 2 2 2 2 2 23 4 8" xfId="11625"/>
    <cellStyle name="Normal 2 2 2 2 2 2 23 4 9" xfId="11626"/>
    <cellStyle name="Normal 2 2 2 2 2 2 23 5" xfId="11627"/>
    <cellStyle name="Normal 2 2 2 2 2 2 23 5 10" xfId="11628"/>
    <cellStyle name="Normal 2 2 2 2 2 2 23 5 2" xfId="11629"/>
    <cellStyle name="Normal 2 2 2 2 2 2 23 5 3" xfId="11630"/>
    <cellStyle name="Normal 2 2 2 2 2 2 23 5 4" xfId="11631"/>
    <cellStyle name="Normal 2 2 2 2 2 2 23 5 5" xfId="11632"/>
    <cellStyle name="Normal 2 2 2 2 2 2 23 5 6" xfId="11633"/>
    <cellStyle name="Normal 2 2 2 2 2 2 23 5 7" xfId="11634"/>
    <cellStyle name="Normal 2 2 2 2 2 2 23 5 8" xfId="11635"/>
    <cellStyle name="Normal 2 2 2 2 2 2 23 5 9" xfId="11636"/>
    <cellStyle name="Normal 2 2 2 2 2 2 23 6" xfId="11637"/>
    <cellStyle name="Normal 2 2 2 2 2 2 23 7" xfId="11638"/>
    <cellStyle name="Normal 2 2 2 2 2 2 23 8" xfId="11639"/>
    <cellStyle name="Normal 2 2 2 2 2 2 23 9" xfId="11640"/>
    <cellStyle name="Normal 2 2 2 2 2 2 24" xfId="11641"/>
    <cellStyle name="Normal 2 2 2 2 2 2 24 10" xfId="11642"/>
    <cellStyle name="Normal 2 2 2 2 2 2 24 11" xfId="11643"/>
    <cellStyle name="Normal 2 2 2 2 2 2 24 12" xfId="11644"/>
    <cellStyle name="Normal 2 2 2 2 2 2 24 13" xfId="11645"/>
    <cellStyle name="Normal 2 2 2 2 2 2 24 14" xfId="11646"/>
    <cellStyle name="Normal 2 2 2 2 2 2 24 2" xfId="11647"/>
    <cellStyle name="Normal 2 2 2 2 2 2 24 2 10" xfId="11648"/>
    <cellStyle name="Normal 2 2 2 2 2 2 24 2 2" xfId="11649"/>
    <cellStyle name="Normal 2 2 2 2 2 2 24 2 3" xfId="11650"/>
    <cellStyle name="Normal 2 2 2 2 2 2 24 2 4" xfId="11651"/>
    <cellStyle name="Normal 2 2 2 2 2 2 24 2 5" xfId="11652"/>
    <cellStyle name="Normal 2 2 2 2 2 2 24 2 6" xfId="11653"/>
    <cellStyle name="Normal 2 2 2 2 2 2 24 2 7" xfId="11654"/>
    <cellStyle name="Normal 2 2 2 2 2 2 24 2 8" xfId="11655"/>
    <cellStyle name="Normal 2 2 2 2 2 2 24 2 9" xfId="11656"/>
    <cellStyle name="Normal 2 2 2 2 2 2 24 3" xfId="11657"/>
    <cellStyle name="Normal 2 2 2 2 2 2 24 3 10" xfId="11658"/>
    <cellStyle name="Normal 2 2 2 2 2 2 24 3 2" xfId="11659"/>
    <cellStyle name="Normal 2 2 2 2 2 2 24 3 3" xfId="11660"/>
    <cellStyle name="Normal 2 2 2 2 2 2 24 3 4" xfId="11661"/>
    <cellStyle name="Normal 2 2 2 2 2 2 24 3 5" xfId="11662"/>
    <cellStyle name="Normal 2 2 2 2 2 2 24 3 6" xfId="11663"/>
    <cellStyle name="Normal 2 2 2 2 2 2 24 3 7" xfId="11664"/>
    <cellStyle name="Normal 2 2 2 2 2 2 24 3 8" xfId="11665"/>
    <cellStyle name="Normal 2 2 2 2 2 2 24 3 9" xfId="11666"/>
    <cellStyle name="Normal 2 2 2 2 2 2 24 4" xfId="11667"/>
    <cellStyle name="Normal 2 2 2 2 2 2 24 4 10" xfId="11668"/>
    <cellStyle name="Normal 2 2 2 2 2 2 24 4 2" xfId="11669"/>
    <cellStyle name="Normal 2 2 2 2 2 2 24 4 3" xfId="11670"/>
    <cellStyle name="Normal 2 2 2 2 2 2 24 4 4" xfId="11671"/>
    <cellStyle name="Normal 2 2 2 2 2 2 24 4 5" xfId="11672"/>
    <cellStyle name="Normal 2 2 2 2 2 2 24 4 6" xfId="11673"/>
    <cellStyle name="Normal 2 2 2 2 2 2 24 4 7" xfId="11674"/>
    <cellStyle name="Normal 2 2 2 2 2 2 24 4 8" xfId="11675"/>
    <cellStyle name="Normal 2 2 2 2 2 2 24 4 9" xfId="11676"/>
    <cellStyle name="Normal 2 2 2 2 2 2 24 5" xfId="11677"/>
    <cellStyle name="Normal 2 2 2 2 2 2 24 5 10" xfId="11678"/>
    <cellStyle name="Normal 2 2 2 2 2 2 24 5 2" xfId="11679"/>
    <cellStyle name="Normal 2 2 2 2 2 2 24 5 3" xfId="11680"/>
    <cellStyle name="Normal 2 2 2 2 2 2 24 5 4" xfId="11681"/>
    <cellStyle name="Normal 2 2 2 2 2 2 24 5 5" xfId="11682"/>
    <cellStyle name="Normal 2 2 2 2 2 2 24 5 6" xfId="11683"/>
    <cellStyle name="Normal 2 2 2 2 2 2 24 5 7" xfId="11684"/>
    <cellStyle name="Normal 2 2 2 2 2 2 24 5 8" xfId="11685"/>
    <cellStyle name="Normal 2 2 2 2 2 2 24 5 9" xfId="11686"/>
    <cellStyle name="Normal 2 2 2 2 2 2 24 6" xfId="11687"/>
    <cellStyle name="Normal 2 2 2 2 2 2 24 7" xfId="11688"/>
    <cellStyle name="Normal 2 2 2 2 2 2 24 8" xfId="11689"/>
    <cellStyle name="Normal 2 2 2 2 2 2 24 9" xfId="11690"/>
    <cellStyle name="Normal 2 2 2 2 2 2 25" xfId="11691"/>
    <cellStyle name="Normal 2 2 2 2 2 2 25 10" xfId="11692"/>
    <cellStyle name="Normal 2 2 2 2 2 2 25 11" xfId="11693"/>
    <cellStyle name="Normal 2 2 2 2 2 2 25 12" xfId="11694"/>
    <cellStyle name="Normal 2 2 2 2 2 2 25 13" xfId="11695"/>
    <cellStyle name="Normal 2 2 2 2 2 2 25 14" xfId="11696"/>
    <cellStyle name="Normal 2 2 2 2 2 2 25 2" xfId="11697"/>
    <cellStyle name="Normal 2 2 2 2 2 2 25 2 10" xfId="11698"/>
    <cellStyle name="Normal 2 2 2 2 2 2 25 2 2" xfId="11699"/>
    <cellStyle name="Normal 2 2 2 2 2 2 25 2 3" xfId="11700"/>
    <cellStyle name="Normal 2 2 2 2 2 2 25 2 4" xfId="11701"/>
    <cellStyle name="Normal 2 2 2 2 2 2 25 2 5" xfId="11702"/>
    <cellStyle name="Normal 2 2 2 2 2 2 25 2 6" xfId="11703"/>
    <cellStyle name="Normal 2 2 2 2 2 2 25 2 7" xfId="11704"/>
    <cellStyle name="Normal 2 2 2 2 2 2 25 2 8" xfId="11705"/>
    <cellStyle name="Normal 2 2 2 2 2 2 25 2 9" xfId="11706"/>
    <cellStyle name="Normal 2 2 2 2 2 2 25 3" xfId="11707"/>
    <cellStyle name="Normal 2 2 2 2 2 2 25 3 10" xfId="11708"/>
    <cellStyle name="Normal 2 2 2 2 2 2 25 3 2" xfId="11709"/>
    <cellStyle name="Normal 2 2 2 2 2 2 25 3 3" xfId="11710"/>
    <cellStyle name="Normal 2 2 2 2 2 2 25 3 4" xfId="11711"/>
    <cellStyle name="Normal 2 2 2 2 2 2 25 3 5" xfId="11712"/>
    <cellStyle name="Normal 2 2 2 2 2 2 25 3 6" xfId="11713"/>
    <cellStyle name="Normal 2 2 2 2 2 2 25 3 7" xfId="11714"/>
    <cellStyle name="Normal 2 2 2 2 2 2 25 3 8" xfId="11715"/>
    <cellStyle name="Normal 2 2 2 2 2 2 25 3 9" xfId="11716"/>
    <cellStyle name="Normal 2 2 2 2 2 2 25 4" xfId="11717"/>
    <cellStyle name="Normal 2 2 2 2 2 2 25 4 10" xfId="11718"/>
    <cellStyle name="Normal 2 2 2 2 2 2 25 4 2" xfId="11719"/>
    <cellStyle name="Normal 2 2 2 2 2 2 25 4 3" xfId="11720"/>
    <cellStyle name="Normal 2 2 2 2 2 2 25 4 4" xfId="11721"/>
    <cellStyle name="Normal 2 2 2 2 2 2 25 4 5" xfId="11722"/>
    <cellStyle name="Normal 2 2 2 2 2 2 25 4 6" xfId="11723"/>
    <cellStyle name="Normal 2 2 2 2 2 2 25 4 7" xfId="11724"/>
    <cellStyle name="Normal 2 2 2 2 2 2 25 4 8" xfId="11725"/>
    <cellStyle name="Normal 2 2 2 2 2 2 25 4 9" xfId="11726"/>
    <cellStyle name="Normal 2 2 2 2 2 2 25 5" xfId="11727"/>
    <cellStyle name="Normal 2 2 2 2 2 2 25 5 10" xfId="11728"/>
    <cellStyle name="Normal 2 2 2 2 2 2 25 5 2" xfId="11729"/>
    <cellStyle name="Normal 2 2 2 2 2 2 25 5 3" xfId="11730"/>
    <cellStyle name="Normal 2 2 2 2 2 2 25 5 4" xfId="11731"/>
    <cellStyle name="Normal 2 2 2 2 2 2 25 5 5" xfId="11732"/>
    <cellStyle name="Normal 2 2 2 2 2 2 25 5 6" xfId="11733"/>
    <cellStyle name="Normal 2 2 2 2 2 2 25 5 7" xfId="11734"/>
    <cellStyle name="Normal 2 2 2 2 2 2 25 5 8" xfId="11735"/>
    <cellStyle name="Normal 2 2 2 2 2 2 25 5 9" xfId="11736"/>
    <cellStyle name="Normal 2 2 2 2 2 2 25 6" xfId="11737"/>
    <cellStyle name="Normal 2 2 2 2 2 2 25 7" xfId="11738"/>
    <cellStyle name="Normal 2 2 2 2 2 2 25 8" xfId="11739"/>
    <cellStyle name="Normal 2 2 2 2 2 2 25 9" xfId="11740"/>
    <cellStyle name="Normal 2 2 2 2 2 2 26" xfId="11741"/>
    <cellStyle name="Normal 2 2 2 2 2 2 26 10" xfId="11742"/>
    <cellStyle name="Normal 2 2 2 2 2 2 26 11" xfId="11743"/>
    <cellStyle name="Normal 2 2 2 2 2 2 26 12" xfId="11744"/>
    <cellStyle name="Normal 2 2 2 2 2 2 26 13" xfId="11745"/>
    <cellStyle name="Normal 2 2 2 2 2 2 26 14" xfId="11746"/>
    <cellStyle name="Normal 2 2 2 2 2 2 26 2" xfId="11747"/>
    <cellStyle name="Normal 2 2 2 2 2 2 26 2 10" xfId="11748"/>
    <cellStyle name="Normal 2 2 2 2 2 2 26 2 2" xfId="11749"/>
    <cellStyle name="Normal 2 2 2 2 2 2 26 2 3" xfId="11750"/>
    <cellStyle name="Normal 2 2 2 2 2 2 26 2 4" xfId="11751"/>
    <cellStyle name="Normal 2 2 2 2 2 2 26 2 5" xfId="11752"/>
    <cellStyle name="Normal 2 2 2 2 2 2 26 2 6" xfId="11753"/>
    <cellStyle name="Normal 2 2 2 2 2 2 26 2 7" xfId="11754"/>
    <cellStyle name="Normal 2 2 2 2 2 2 26 2 8" xfId="11755"/>
    <cellStyle name="Normal 2 2 2 2 2 2 26 2 9" xfId="11756"/>
    <cellStyle name="Normal 2 2 2 2 2 2 26 3" xfId="11757"/>
    <cellStyle name="Normal 2 2 2 2 2 2 26 3 10" xfId="11758"/>
    <cellStyle name="Normal 2 2 2 2 2 2 26 3 2" xfId="11759"/>
    <cellStyle name="Normal 2 2 2 2 2 2 26 3 3" xfId="11760"/>
    <cellStyle name="Normal 2 2 2 2 2 2 26 3 4" xfId="11761"/>
    <cellStyle name="Normal 2 2 2 2 2 2 26 3 5" xfId="11762"/>
    <cellStyle name="Normal 2 2 2 2 2 2 26 3 6" xfId="11763"/>
    <cellStyle name="Normal 2 2 2 2 2 2 26 3 7" xfId="11764"/>
    <cellStyle name="Normal 2 2 2 2 2 2 26 3 8" xfId="11765"/>
    <cellStyle name="Normal 2 2 2 2 2 2 26 3 9" xfId="11766"/>
    <cellStyle name="Normal 2 2 2 2 2 2 26 4" xfId="11767"/>
    <cellStyle name="Normal 2 2 2 2 2 2 26 4 10" xfId="11768"/>
    <cellStyle name="Normal 2 2 2 2 2 2 26 4 2" xfId="11769"/>
    <cellStyle name="Normal 2 2 2 2 2 2 26 4 3" xfId="11770"/>
    <cellStyle name="Normal 2 2 2 2 2 2 26 4 4" xfId="11771"/>
    <cellStyle name="Normal 2 2 2 2 2 2 26 4 5" xfId="11772"/>
    <cellStyle name="Normal 2 2 2 2 2 2 26 4 6" xfId="11773"/>
    <cellStyle name="Normal 2 2 2 2 2 2 26 4 7" xfId="11774"/>
    <cellStyle name="Normal 2 2 2 2 2 2 26 4 8" xfId="11775"/>
    <cellStyle name="Normal 2 2 2 2 2 2 26 4 9" xfId="11776"/>
    <cellStyle name="Normal 2 2 2 2 2 2 26 5" xfId="11777"/>
    <cellStyle name="Normal 2 2 2 2 2 2 26 5 10" xfId="11778"/>
    <cellStyle name="Normal 2 2 2 2 2 2 26 5 2" xfId="11779"/>
    <cellStyle name="Normal 2 2 2 2 2 2 26 5 3" xfId="11780"/>
    <cellStyle name="Normal 2 2 2 2 2 2 26 5 4" xfId="11781"/>
    <cellStyle name="Normal 2 2 2 2 2 2 26 5 5" xfId="11782"/>
    <cellStyle name="Normal 2 2 2 2 2 2 26 5 6" xfId="11783"/>
    <cellStyle name="Normal 2 2 2 2 2 2 26 5 7" xfId="11784"/>
    <cellStyle name="Normal 2 2 2 2 2 2 26 5 8" xfId="11785"/>
    <cellStyle name="Normal 2 2 2 2 2 2 26 5 9" xfId="11786"/>
    <cellStyle name="Normal 2 2 2 2 2 2 26 6" xfId="11787"/>
    <cellStyle name="Normal 2 2 2 2 2 2 26 7" xfId="11788"/>
    <cellStyle name="Normal 2 2 2 2 2 2 26 8" xfId="11789"/>
    <cellStyle name="Normal 2 2 2 2 2 2 26 9" xfId="11790"/>
    <cellStyle name="Normal 2 2 2 2 2 2 27" xfId="11791"/>
    <cellStyle name="Normal 2 2 2 2 2 2 27 10" xfId="11792"/>
    <cellStyle name="Normal 2 2 2 2 2 2 27 11" xfId="11793"/>
    <cellStyle name="Normal 2 2 2 2 2 2 27 12" xfId="11794"/>
    <cellStyle name="Normal 2 2 2 2 2 2 27 13" xfId="11795"/>
    <cellStyle name="Normal 2 2 2 2 2 2 27 14" xfId="11796"/>
    <cellStyle name="Normal 2 2 2 2 2 2 27 2" xfId="11797"/>
    <cellStyle name="Normal 2 2 2 2 2 2 27 2 10" xfId="11798"/>
    <cellStyle name="Normal 2 2 2 2 2 2 27 2 2" xfId="11799"/>
    <cellStyle name="Normal 2 2 2 2 2 2 27 2 3" xfId="11800"/>
    <cellStyle name="Normal 2 2 2 2 2 2 27 2 4" xfId="11801"/>
    <cellStyle name="Normal 2 2 2 2 2 2 27 2 5" xfId="11802"/>
    <cellStyle name="Normal 2 2 2 2 2 2 27 2 6" xfId="11803"/>
    <cellStyle name="Normal 2 2 2 2 2 2 27 2 7" xfId="11804"/>
    <cellStyle name="Normal 2 2 2 2 2 2 27 2 8" xfId="11805"/>
    <cellStyle name="Normal 2 2 2 2 2 2 27 2 9" xfId="11806"/>
    <cellStyle name="Normal 2 2 2 2 2 2 27 3" xfId="11807"/>
    <cellStyle name="Normal 2 2 2 2 2 2 27 3 10" xfId="11808"/>
    <cellStyle name="Normal 2 2 2 2 2 2 27 3 2" xfId="11809"/>
    <cellStyle name="Normal 2 2 2 2 2 2 27 3 3" xfId="11810"/>
    <cellStyle name="Normal 2 2 2 2 2 2 27 3 4" xfId="11811"/>
    <cellStyle name="Normal 2 2 2 2 2 2 27 3 5" xfId="11812"/>
    <cellStyle name="Normal 2 2 2 2 2 2 27 3 6" xfId="11813"/>
    <cellStyle name="Normal 2 2 2 2 2 2 27 3 7" xfId="11814"/>
    <cellStyle name="Normal 2 2 2 2 2 2 27 3 8" xfId="11815"/>
    <cellStyle name="Normal 2 2 2 2 2 2 27 3 9" xfId="11816"/>
    <cellStyle name="Normal 2 2 2 2 2 2 27 4" xfId="11817"/>
    <cellStyle name="Normal 2 2 2 2 2 2 27 4 10" xfId="11818"/>
    <cellStyle name="Normal 2 2 2 2 2 2 27 4 2" xfId="11819"/>
    <cellStyle name="Normal 2 2 2 2 2 2 27 4 3" xfId="11820"/>
    <cellStyle name="Normal 2 2 2 2 2 2 27 4 4" xfId="11821"/>
    <cellStyle name="Normal 2 2 2 2 2 2 27 4 5" xfId="11822"/>
    <cellStyle name="Normal 2 2 2 2 2 2 27 4 6" xfId="11823"/>
    <cellStyle name="Normal 2 2 2 2 2 2 27 4 7" xfId="11824"/>
    <cellStyle name="Normal 2 2 2 2 2 2 27 4 8" xfId="11825"/>
    <cellStyle name="Normal 2 2 2 2 2 2 27 4 9" xfId="11826"/>
    <cellStyle name="Normal 2 2 2 2 2 2 27 5" xfId="11827"/>
    <cellStyle name="Normal 2 2 2 2 2 2 27 5 10" xfId="11828"/>
    <cellStyle name="Normal 2 2 2 2 2 2 27 5 2" xfId="11829"/>
    <cellStyle name="Normal 2 2 2 2 2 2 27 5 3" xfId="11830"/>
    <cellStyle name="Normal 2 2 2 2 2 2 27 5 4" xfId="11831"/>
    <cellStyle name="Normal 2 2 2 2 2 2 27 5 5" xfId="11832"/>
    <cellStyle name="Normal 2 2 2 2 2 2 27 5 6" xfId="11833"/>
    <cellStyle name="Normal 2 2 2 2 2 2 27 5 7" xfId="11834"/>
    <cellStyle name="Normal 2 2 2 2 2 2 27 5 8" xfId="11835"/>
    <cellStyle name="Normal 2 2 2 2 2 2 27 5 9" xfId="11836"/>
    <cellStyle name="Normal 2 2 2 2 2 2 27 6" xfId="11837"/>
    <cellStyle name="Normal 2 2 2 2 2 2 27 7" xfId="11838"/>
    <cellStyle name="Normal 2 2 2 2 2 2 27 8" xfId="11839"/>
    <cellStyle name="Normal 2 2 2 2 2 2 27 9" xfId="11840"/>
    <cellStyle name="Normal 2 2 2 2 2 2 28" xfId="11841"/>
    <cellStyle name="Normal 2 2 2 2 2 2 28 10" xfId="11842"/>
    <cellStyle name="Normal 2 2 2 2 2 2 28 11" xfId="11843"/>
    <cellStyle name="Normal 2 2 2 2 2 2 28 12" xfId="11844"/>
    <cellStyle name="Normal 2 2 2 2 2 2 28 13" xfId="11845"/>
    <cellStyle name="Normal 2 2 2 2 2 2 28 14" xfId="11846"/>
    <cellStyle name="Normal 2 2 2 2 2 2 28 2" xfId="11847"/>
    <cellStyle name="Normal 2 2 2 2 2 2 28 2 10" xfId="11848"/>
    <cellStyle name="Normal 2 2 2 2 2 2 28 2 2" xfId="11849"/>
    <cellStyle name="Normal 2 2 2 2 2 2 28 2 3" xfId="11850"/>
    <cellStyle name="Normal 2 2 2 2 2 2 28 2 4" xfId="11851"/>
    <cellStyle name="Normal 2 2 2 2 2 2 28 2 5" xfId="11852"/>
    <cellStyle name="Normal 2 2 2 2 2 2 28 2 6" xfId="11853"/>
    <cellStyle name="Normal 2 2 2 2 2 2 28 2 7" xfId="11854"/>
    <cellStyle name="Normal 2 2 2 2 2 2 28 2 8" xfId="11855"/>
    <cellStyle name="Normal 2 2 2 2 2 2 28 2 9" xfId="11856"/>
    <cellStyle name="Normal 2 2 2 2 2 2 28 3" xfId="11857"/>
    <cellStyle name="Normal 2 2 2 2 2 2 28 3 10" xfId="11858"/>
    <cellStyle name="Normal 2 2 2 2 2 2 28 3 2" xfId="11859"/>
    <cellStyle name="Normal 2 2 2 2 2 2 28 3 3" xfId="11860"/>
    <cellStyle name="Normal 2 2 2 2 2 2 28 3 4" xfId="11861"/>
    <cellStyle name="Normal 2 2 2 2 2 2 28 3 5" xfId="11862"/>
    <cellStyle name="Normal 2 2 2 2 2 2 28 3 6" xfId="11863"/>
    <cellStyle name="Normal 2 2 2 2 2 2 28 3 7" xfId="11864"/>
    <cellStyle name="Normal 2 2 2 2 2 2 28 3 8" xfId="11865"/>
    <cellStyle name="Normal 2 2 2 2 2 2 28 3 9" xfId="11866"/>
    <cellStyle name="Normal 2 2 2 2 2 2 28 4" xfId="11867"/>
    <cellStyle name="Normal 2 2 2 2 2 2 28 4 10" xfId="11868"/>
    <cellStyle name="Normal 2 2 2 2 2 2 28 4 2" xfId="11869"/>
    <cellStyle name="Normal 2 2 2 2 2 2 28 4 3" xfId="11870"/>
    <cellStyle name="Normal 2 2 2 2 2 2 28 4 4" xfId="11871"/>
    <cellStyle name="Normal 2 2 2 2 2 2 28 4 5" xfId="11872"/>
    <cellStyle name="Normal 2 2 2 2 2 2 28 4 6" xfId="11873"/>
    <cellStyle name="Normal 2 2 2 2 2 2 28 4 7" xfId="11874"/>
    <cellStyle name="Normal 2 2 2 2 2 2 28 4 8" xfId="11875"/>
    <cellStyle name="Normal 2 2 2 2 2 2 28 4 9" xfId="11876"/>
    <cellStyle name="Normal 2 2 2 2 2 2 28 5" xfId="11877"/>
    <cellStyle name="Normal 2 2 2 2 2 2 28 5 10" xfId="11878"/>
    <cellStyle name="Normal 2 2 2 2 2 2 28 5 2" xfId="11879"/>
    <cellStyle name="Normal 2 2 2 2 2 2 28 5 3" xfId="11880"/>
    <cellStyle name="Normal 2 2 2 2 2 2 28 5 4" xfId="11881"/>
    <cellStyle name="Normal 2 2 2 2 2 2 28 5 5" xfId="11882"/>
    <cellStyle name="Normal 2 2 2 2 2 2 28 5 6" xfId="11883"/>
    <cellStyle name="Normal 2 2 2 2 2 2 28 5 7" xfId="11884"/>
    <cellStyle name="Normal 2 2 2 2 2 2 28 5 8" xfId="11885"/>
    <cellStyle name="Normal 2 2 2 2 2 2 28 5 9" xfId="11886"/>
    <cellStyle name="Normal 2 2 2 2 2 2 28 6" xfId="11887"/>
    <cellStyle name="Normal 2 2 2 2 2 2 28 7" xfId="11888"/>
    <cellStyle name="Normal 2 2 2 2 2 2 28 8" xfId="11889"/>
    <cellStyle name="Normal 2 2 2 2 2 2 28 9" xfId="11890"/>
    <cellStyle name="Normal 2 2 2 2 2 2 29" xfId="11891"/>
    <cellStyle name="Normal 2 2 2 2 2 2 29 10" xfId="11892"/>
    <cellStyle name="Normal 2 2 2 2 2 2 29 11" xfId="11893"/>
    <cellStyle name="Normal 2 2 2 2 2 2 29 12" xfId="11894"/>
    <cellStyle name="Normal 2 2 2 2 2 2 29 13" xfId="11895"/>
    <cellStyle name="Normal 2 2 2 2 2 2 29 14" xfId="11896"/>
    <cellStyle name="Normal 2 2 2 2 2 2 29 2" xfId="11897"/>
    <cellStyle name="Normal 2 2 2 2 2 2 29 2 10" xfId="11898"/>
    <cellStyle name="Normal 2 2 2 2 2 2 29 2 2" xfId="11899"/>
    <cellStyle name="Normal 2 2 2 2 2 2 29 2 3" xfId="11900"/>
    <cellStyle name="Normal 2 2 2 2 2 2 29 2 4" xfId="11901"/>
    <cellStyle name="Normal 2 2 2 2 2 2 29 2 5" xfId="11902"/>
    <cellStyle name="Normal 2 2 2 2 2 2 29 2 6" xfId="11903"/>
    <cellStyle name="Normal 2 2 2 2 2 2 29 2 7" xfId="11904"/>
    <cellStyle name="Normal 2 2 2 2 2 2 29 2 8" xfId="11905"/>
    <cellStyle name="Normal 2 2 2 2 2 2 29 2 9" xfId="11906"/>
    <cellStyle name="Normal 2 2 2 2 2 2 29 3" xfId="11907"/>
    <cellStyle name="Normal 2 2 2 2 2 2 29 3 10" xfId="11908"/>
    <cellStyle name="Normal 2 2 2 2 2 2 29 3 2" xfId="11909"/>
    <cellStyle name="Normal 2 2 2 2 2 2 29 3 3" xfId="11910"/>
    <cellStyle name="Normal 2 2 2 2 2 2 29 3 4" xfId="11911"/>
    <cellStyle name="Normal 2 2 2 2 2 2 29 3 5" xfId="11912"/>
    <cellStyle name="Normal 2 2 2 2 2 2 29 3 6" xfId="11913"/>
    <cellStyle name="Normal 2 2 2 2 2 2 29 3 7" xfId="11914"/>
    <cellStyle name="Normal 2 2 2 2 2 2 29 3 8" xfId="11915"/>
    <cellStyle name="Normal 2 2 2 2 2 2 29 3 9" xfId="11916"/>
    <cellStyle name="Normal 2 2 2 2 2 2 29 4" xfId="11917"/>
    <cellStyle name="Normal 2 2 2 2 2 2 29 4 10" xfId="11918"/>
    <cellStyle name="Normal 2 2 2 2 2 2 29 4 2" xfId="11919"/>
    <cellStyle name="Normal 2 2 2 2 2 2 29 4 3" xfId="11920"/>
    <cellStyle name="Normal 2 2 2 2 2 2 29 4 4" xfId="11921"/>
    <cellStyle name="Normal 2 2 2 2 2 2 29 4 5" xfId="11922"/>
    <cellStyle name="Normal 2 2 2 2 2 2 29 4 6" xfId="11923"/>
    <cellStyle name="Normal 2 2 2 2 2 2 29 4 7" xfId="11924"/>
    <cellStyle name="Normal 2 2 2 2 2 2 29 4 8" xfId="11925"/>
    <cellStyle name="Normal 2 2 2 2 2 2 29 4 9" xfId="11926"/>
    <cellStyle name="Normal 2 2 2 2 2 2 29 5" xfId="11927"/>
    <cellStyle name="Normal 2 2 2 2 2 2 29 5 10" xfId="11928"/>
    <cellStyle name="Normal 2 2 2 2 2 2 29 5 2" xfId="11929"/>
    <cellStyle name="Normal 2 2 2 2 2 2 29 5 3" xfId="11930"/>
    <cellStyle name="Normal 2 2 2 2 2 2 29 5 4" xfId="11931"/>
    <cellStyle name="Normal 2 2 2 2 2 2 29 5 5" xfId="11932"/>
    <cellStyle name="Normal 2 2 2 2 2 2 29 5 6" xfId="11933"/>
    <cellStyle name="Normal 2 2 2 2 2 2 29 5 7" xfId="11934"/>
    <cellStyle name="Normal 2 2 2 2 2 2 29 5 8" xfId="11935"/>
    <cellStyle name="Normal 2 2 2 2 2 2 29 5 9" xfId="11936"/>
    <cellStyle name="Normal 2 2 2 2 2 2 29 6" xfId="11937"/>
    <cellStyle name="Normal 2 2 2 2 2 2 29 7" xfId="11938"/>
    <cellStyle name="Normal 2 2 2 2 2 2 29 8" xfId="11939"/>
    <cellStyle name="Normal 2 2 2 2 2 2 29 9" xfId="11940"/>
    <cellStyle name="Normal 2 2 2 2 2 2 3" xfId="11941"/>
    <cellStyle name="Normal 2 2 2 2 2 2 3 10" xfId="11942"/>
    <cellStyle name="Normal 2 2 2 2 2 2 3 11" xfId="11943"/>
    <cellStyle name="Normal 2 2 2 2 2 2 3 12" xfId="11944"/>
    <cellStyle name="Normal 2 2 2 2 2 2 3 13" xfId="11945"/>
    <cellStyle name="Normal 2 2 2 2 2 2 3 14" xfId="11946"/>
    <cellStyle name="Normal 2 2 2 2 2 2 3 15" xfId="11947"/>
    <cellStyle name="Normal 2 2 2 2 2 2 3 16" xfId="11948"/>
    <cellStyle name="Normal 2 2 2 2 2 2 3 2" xfId="11949"/>
    <cellStyle name="Normal 2 2 2 2 2 2 3 2 10" xfId="11950"/>
    <cellStyle name="Normal 2 2 2 2 2 2 3 2 2" xfId="11951"/>
    <cellStyle name="Normal 2 2 2 2 2 2 3 2 3" xfId="11952"/>
    <cellStyle name="Normal 2 2 2 2 2 2 3 2 4" xfId="11953"/>
    <cellStyle name="Normal 2 2 2 2 2 2 3 2 5" xfId="11954"/>
    <cellStyle name="Normal 2 2 2 2 2 2 3 2 6" xfId="11955"/>
    <cellStyle name="Normal 2 2 2 2 2 2 3 2 7" xfId="11956"/>
    <cellStyle name="Normal 2 2 2 2 2 2 3 2 8" xfId="11957"/>
    <cellStyle name="Normal 2 2 2 2 2 2 3 2 9" xfId="11958"/>
    <cellStyle name="Normal 2 2 2 2 2 2 3 3" xfId="11959"/>
    <cellStyle name="Normal 2 2 2 2 2 2 3 3 10" xfId="11960"/>
    <cellStyle name="Normal 2 2 2 2 2 2 3 3 2" xfId="11961"/>
    <cellStyle name="Normal 2 2 2 2 2 2 3 3 3" xfId="11962"/>
    <cellStyle name="Normal 2 2 2 2 2 2 3 3 4" xfId="11963"/>
    <cellStyle name="Normal 2 2 2 2 2 2 3 3 5" xfId="11964"/>
    <cellStyle name="Normal 2 2 2 2 2 2 3 3 6" xfId="11965"/>
    <cellStyle name="Normal 2 2 2 2 2 2 3 3 7" xfId="11966"/>
    <cellStyle name="Normal 2 2 2 2 2 2 3 3 8" xfId="11967"/>
    <cellStyle name="Normal 2 2 2 2 2 2 3 3 9" xfId="11968"/>
    <cellStyle name="Normal 2 2 2 2 2 2 3 4" xfId="11969"/>
    <cellStyle name="Normal 2 2 2 2 2 2 3 4 10" xfId="11970"/>
    <cellStyle name="Normal 2 2 2 2 2 2 3 4 2" xfId="11971"/>
    <cellStyle name="Normal 2 2 2 2 2 2 3 4 3" xfId="11972"/>
    <cellStyle name="Normal 2 2 2 2 2 2 3 4 4" xfId="11973"/>
    <cellStyle name="Normal 2 2 2 2 2 2 3 4 5" xfId="11974"/>
    <cellStyle name="Normal 2 2 2 2 2 2 3 4 6" xfId="11975"/>
    <cellStyle name="Normal 2 2 2 2 2 2 3 4 7" xfId="11976"/>
    <cellStyle name="Normal 2 2 2 2 2 2 3 4 8" xfId="11977"/>
    <cellStyle name="Normal 2 2 2 2 2 2 3 4 9" xfId="11978"/>
    <cellStyle name="Normal 2 2 2 2 2 2 3 5" xfId="11979"/>
    <cellStyle name="Normal 2 2 2 2 2 2 3 5 10" xfId="11980"/>
    <cellStyle name="Normal 2 2 2 2 2 2 3 5 2" xfId="11981"/>
    <cellStyle name="Normal 2 2 2 2 2 2 3 5 3" xfId="11982"/>
    <cellStyle name="Normal 2 2 2 2 2 2 3 5 4" xfId="11983"/>
    <cellStyle name="Normal 2 2 2 2 2 2 3 5 5" xfId="11984"/>
    <cellStyle name="Normal 2 2 2 2 2 2 3 5 6" xfId="11985"/>
    <cellStyle name="Normal 2 2 2 2 2 2 3 5 7" xfId="11986"/>
    <cellStyle name="Normal 2 2 2 2 2 2 3 5 8" xfId="11987"/>
    <cellStyle name="Normal 2 2 2 2 2 2 3 5 9" xfId="11988"/>
    <cellStyle name="Normal 2 2 2 2 2 2 3 6" xfId="11989"/>
    <cellStyle name="Normal 2 2 2 2 2 2 3 7" xfId="11990"/>
    <cellStyle name="Normal 2 2 2 2 2 2 3 8" xfId="11991"/>
    <cellStyle name="Normal 2 2 2 2 2 2 3 9" xfId="11992"/>
    <cellStyle name="Normal 2 2 2 2 2 2 30" xfId="11993"/>
    <cellStyle name="Normal 2 2 2 2 2 2 30 10" xfId="11994"/>
    <cellStyle name="Normal 2 2 2 2 2 2 30 11" xfId="11995"/>
    <cellStyle name="Normal 2 2 2 2 2 2 30 12" xfId="11996"/>
    <cellStyle name="Normal 2 2 2 2 2 2 30 13" xfId="11997"/>
    <cellStyle name="Normal 2 2 2 2 2 2 30 14" xfId="11998"/>
    <cellStyle name="Normal 2 2 2 2 2 2 30 2" xfId="11999"/>
    <cellStyle name="Normal 2 2 2 2 2 2 30 2 10" xfId="12000"/>
    <cellStyle name="Normal 2 2 2 2 2 2 30 2 2" xfId="12001"/>
    <cellStyle name="Normal 2 2 2 2 2 2 30 2 3" xfId="12002"/>
    <cellStyle name="Normal 2 2 2 2 2 2 30 2 4" xfId="12003"/>
    <cellStyle name="Normal 2 2 2 2 2 2 30 2 5" xfId="12004"/>
    <cellStyle name="Normal 2 2 2 2 2 2 30 2 6" xfId="12005"/>
    <cellStyle name="Normal 2 2 2 2 2 2 30 2 7" xfId="12006"/>
    <cellStyle name="Normal 2 2 2 2 2 2 30 2 8" xfId="12007"/>
    <cellStyle name="Normal 2 2 2 2 2 2 30 2 9" xfId="12008"/>
    <cellStyle name="Normal 2 2 2 2 2 2 30 3" xfId="12009"/>
    <cellStyle name="Normal 2 2 2 2 2 2 30 3 10" xfId="12010"/>
    <cellStyle name="Normal 2 2 2 2 2 2 30 3 2" xfId="12011"/>
    <cellStyle name="Normal 2 2 2 2 2 2 30 3 3" xfId="12012"/>
    <cellStyle name="Normal 2 2 2 2 2 2 30 3 4" xfId="12013"/>
    <cellStyle name="Normal 2 2 2 2 2 2 30 3 5" xfId="12014"/>
    <cellStyle name="Normal 2 2 2 2 2 2 30 3 6" xfId="12015"/>
    <cellStyle name="Normal 2 2 2 2 2 2 30 3 7" xfId="12016"/>
    <cellStyle name="Normal 2 2 2 2 2 2 30 3 8" xfId="12017"/>
    <cellStyle name="Normal 2 2 2 2 2 2 30 3 9" xfId="12018"/>
    <cellStyle name="Normal 2 2 2 2 2 2 30 4" xfId="12019"/>
    <cellStyle name="Normal 2 2 2 2 2 2 30 4 10" xfId="12020"/>
    <cellStyle name="Normal 2 2 2 2 2 2 30 4 2" xfId="12021"/>
    <cellStyle name="Normal 2 2 2 2 2 2 30 4 3" xfId="12022"/>
    <cellStyle name="Normal 2 2 2 2 2 2 30 4 4" xfId="12023"/>
    <cellStyle name="Normal 2 2 2 2 2 2 30 4 5" xfId="12024"/>
    <cellStyle name="Normal 2 2 2 2 2 2 30 4 6" xfId="12025"/>
    <cellStyle name="Normal 2 2 2 2 2 2 30 4 7" xfId="12026"/>
    <cellStyle name="Normal 2 2 2 2 2 2 30 4 8" xfId="12027"/>
    <cellStyle name="Normal 2 2 2 2 2 2 30 4 9" xfId="12028"/>
    <cellStyle name="Normal 2 2 2 2 2 2 30 5" xfId="12029"/>
    <cellStyle name="Normal 2 2 2 2 2 2 30 5 10" xfId="12030"/>
    <cellStyle name="Normal 2 2 2 2 2 2 30 5 2" xfId="12031"/>
    <cellStyle name="Normal 2 2 2 2 2 2 30 5 3" xfId="12032"/>
    <cellStyle name="Normal 2 2 2 2 2 2 30 5 4" xfId="12033"/>
    <cellStyle name="Normal 2 2 2 2 2 2 30 5 5" xfId="12034"/>
    <cellStyle name="Normal 2 2 2 2 2 2 30 5 6" xfId="12035"/>
    <cellStyle name="Normal 2 2 2 2 2 2 30 5 7" xfId="12036"/>
    <cellStyle name="Normal 2 2 2 2 2 2 30 5 8" xfId="12037"/>
    <cellStyle name="Normal 2 2 2 2 2 2 30 5 9" xfId="12038"/>
    <cellStyle name="Normal 2 2 2 2 2 2 30 6" xfId="12039"/>
    <cellStyle name="Normal 2 2 2 2 2 2 30 7" xfId="12040"/>
    <cellStyle name="Normal 2 2 2 2 2 2 30 8" xfId="12041"/>
    <cellStyle name="Normal 2 2 2 2 2 2 30 9" xfId="12042"/>
    <cellStyle name="Normal 2 2 2 2 2 2 31" xfId="12043"/>
    <cellStyle name="Normal 2 2 2 2 2 2 31 10" xfId="12044"/>
    <cellStyle name="Normal 2 2 2 2 2 2 31 11" xfId="12045"/>
    <cellStyle name="Normal 2 2 2 2 2 2 31 12" xfId="12046"/>
    <cellStyle name="Normal 2 2 2 2 2 2 31 13" xfId="12047"/>
    <cellStyle name="Normal 2 2 2 2 2 2 31 14" xfId="12048"/>
    <cellStyle name="Normal 2 2 2 2 2 2 31 2" xfId="12049"/>
    <cellStyle name="Normal 2 2 2 2 2 2 31 2 10" xfId="12050"/>
    <cellStyle name="Normal 2 2 2 2 2 2 31 2 2" xfId="12051"/>
    <cellStyle name="Normal 2 2 2 2 2 2 31 2 3" xfId="12052"/>
    <cellStyle name="Normal 2 2 2 2 2 2 31 2 4" xfId="12053"/>
    <cellStyle name="Normal 2 2 2 2 2 2 31 2 5" xfId="12054"/>
    <cellStyle name="Normal 2 2 2 2 2 2 31 2 6" xfId="12055"/>
    <cellStyle name="Normal 2 2 2 2 2 2 31 2 7" xfId="12056"/>
    <cellStyle name="Normal 2 2 2 2 2 2 31 2 8" xfId="12057"/>
    <cellStyle name="Normal 2 2 2 2 2 2 31 2 9" xfId="12058"/>
    <cellStyle name="Normal 2 2 2 2 2 2 31 3" xfId="12059"/>
    <cellStyle name="Normal 2 2 2 2 2 2 31 3 10" xfId="12060"/>
    <cellStyle name="Normal 2 2 2 2 2 2 31 3 2" xfId="12061"/>
    <cellStyle name="Normal 2 2 2 2 2 2 31 3 3" xfId="12062"/>
    <cellStyle name="Normal 2 2 2 2 2 2 31 3 4" xfId="12063"/>
    <cellStyle name="Normal 2 2 2 2 2 2 31 3 5" xfId="12064"/>
    <cellStyle name="Normal 2 2 2 2 2 2 31 3 6" xfId="12065"/>
    <cellStyle name="Normal 2 2 2 2 2 2 31 3 7" xfId="12066"/>
    <cellStyle name="Normal 2 2 2 2 2 2 31 3 8" xfId="12067"/>
    <cellStyle name="Normal 2 2 2 2 2 2 31 3 9" xfId="12068"/>
    <cellStyle name="Normal 2 2 2 2 2 2 31 4" xfId="12069"/>
    <cellStyle name="Normal 2 2 2 2 2 2 31 4 10" xfId="12070"/>
    <cellStyle name="Normal 2 2 2 2 2 2 31 4 2" xfId="12071"/>
    <cellStyle name="Normal 2 2 2 2 2 2 31 4 3" xfId="12072"/>
    <cellStyle name="Normal 2 2 2 2 2 2 31 4 4" xfId="12073"/>
    <cellStyle name="Normal 2 2 2 2 2 2 31 4 5" xfId="12074"/>
    <cellStyle name="Normal 2 2 2 2 2 2 31 4 6" xfId="12075"/>
    <cellStyle name="Normal 2 2 2 2 2 2 31 4 7" xfId="12076"/>
    <cellStyle name="Normal 2 2 2 2 2 2 31 4 8" xfId="12077"/>
    <cellStyle name="Normal 2 2 2 2 2 2 31 4 9" xfId="12078"/>
    <cellStyle name="Normal 2 2 2 2 2 2 31 5" xfId="12079"/>
    <cellStyle name="Normal 2 2 2 2 2 2 31 5 10" xfId="12080"/>
    <cellStyle name="Normal 2 2 2 2 2 2 31 5 2" xfId="12081"/>
    <cellStyle name="Normal 2 2 2 2 2 2 31 5 3" xfId="12082"/>
    <cellStyle name="Normal 2 2 2 2 2 2 31 5 4" xfId="12083"/>
    <cellStyle name="Normal 2 2 2 2 2 2 31 5 5" xfId="12084"/>
    <cellStyle name="Normal 2 2 2 2 2 2 31 5 6" xfId="12085"/>
    <cellStyle name="Normal 2 2 2 2 2 2 31 5 7" xfId="12086"/>
    <cellStyle name="Normal 2 2 2 2 2 2 31 5 8" xfId="12087"/>
    <cellStyle name="Normal 2 2 2 2 2 2 31 5 9" xfId="12088"/>
    <cellStyle name="Normal 2 2 2 2 2 2 31 6" xfId="12089"/>
    <cellStyle name="Normal 2 2 2 2 2 2 31 7" xfId="12090"/>
    <cellStyle name="Normal 2 2 2 2 2 2 31 8" xfId="12091"/>
    <cellStyle name="Normal 2 2 2 2 2 2 31 9" xfId="12092"/>
    <cellStyle name="Normal 2 2 2 2 2 2 32" xfId="12093"/>
    <cellStyle name="Normal 2 2 2 2 2 2 32 10" xfId="12094"/>
    <cellStyle name="Normal 2 2 2 2 2 2 32 11" xfId="12095"/>
    <cellStyle name="Normal 2 2 2 2 2 2 32 12" xfId="12096"/>
    <cellStyle name="Normal 2 2 2 2 2 2 32 13" xfId="12097"/>
    <cellStyle name="Normal 2 2 2 2 2 2 32 14" xfId="12098"/>
    <cellStyle name="Normal 2 2 2 2 2 2 32 2" xfId="12099"/>
    <cellStyle name="Normal 2 2 2 2 2 2 32 2 10" xfId="12100"/>
    <cellStyle name="Normal 2 2 2 2 2 2 32 2 2" xfId="12101"/>
    <cellStyle name="Normal 2 2 2 2 2 2 32 2 3" xfId="12102"/>
    <cellStyle name="Normal 2 2 2 2 2 2 32 2 4" xfId="12103"/>
    <cellStyle name="Normal 2 2 2 2 2 2 32 2 5" xfId="12104"/>
    <cellStyle name="Normal 2 2 2 2 2 2 32 2 6" xfId="12105"/>
    <cellStyle name="Normal 2 2 2 2 2 2 32 2 7" xfId="12106"/>
    <cellStyle name="Normal 2 2 2 2 2 2 32 2 8" xfId="12107"/>
    <cellStyle name="Normal 2 2 2 2 2 2 32 2 9" xfId="12108"/>
    <cellStyle name="Normal 2 2 2 2 2 2 32 3" xfId="12109"/>
    <cellStyle name="Normal 2 2 2 2 2 2 32 3 10" xfId="12110"/>
    <cellStyle name="Normal 2 2 2 2 2 2 32 3 2" xfId="12111"/>
    <cellStyle name="Normal 2 2 2 2 2 2 32 3 3" xfId="12112"/>
    <cellStyle name="Normal 2 2 2 2 2 2 32 3 4" xfId="12113"/>
    <cellStyle name="Normal 2 2 2 2 2 2 32 3 5" xfId="12114"/>
    <cellStyle name="Normal 2 2 2 2 2 2 32 3 6" xfId="12115"/>
    <cellStyle name="Normal 2 2 2 2 2 2 32 3 7" xfId="12116"/>
    <cellStyle name="Normal 2 2 2 2 2 2 32 3 8" xfId="12117"/>
    <cellStyle name="Normal 2 2 2 2 2 2 32 3 9" xfId="12118"/>
    <cellStyle name="Normal 2 2 2 2 2 2 32 4" xfId="12119"/>
    <cellStyle name="Normal 2 2 2 2 2 2 32 4 10" xfId="12120"/>
    <cellStyle name="Normal 2 2 2 2 2 2 32 4 2" xfId="12121"/>
    <cellStyle name="Normal 2 2 2 2 2 2 32 4 3" xfId="12122"/>
    <cellStyle name="Normal 2 2 2 2 2 2 32 4 4" xfId="12123"/>
    <cellStyle name="Normal 2 2 2 2 2 2 32 4 5" xfId="12124"/>
    <cellStyle name="Normal 2 2 2 2 2 2 32 4 6" xfId="12125"/>
    <cellStyle name="Normal 2 2 2 2 2 2 32 4 7" xfId="12126"/>
    <cellStyle name="Normal 2 2 2 2 2 2 32 4 8" xfId="12127"/>
    <cellStyle name="Normal 2 2 2 2 2 2 32 4 9" xfId="12128"/>
    <cellStyle name="Normal 2 2 2 2 2 2 32 5" xfId="12129"/>
    <cellStyle name="Normal 2 2 2 2 2 2 32 5 10" xfId="12130"/>
    <cellStyle name="Normal 2 2 2 2 2 2 32 5 2" xfId="12131"/>
    <cellStyle name="Normal 2 2 2 2 2 2 32 5 3" xfId="12132"/>
    <cellStyle name="Normal 2 2 2 2 2 2 32 5 4" xfId="12133"/>
    <cellStyle name="Normal 2 2 2 2 2 2 32 5 5" xfId="12134"/>
    <cellStyle name="Normal 2 2 2 2 2 2 32 5 6" xfId="12135"/>
    <cellStyle name="Normal 2 2 2 2 2 2 32 5 7" xfId="12136"/>
    <cellStyle name="Normal 2 2 2 2 2 2 32 5 8" xfId="12137"/>
    <cellStyle name="Normal 2 2 2 2 2 2 32 5 9" xfId="12138"/>
    <cellStyle name="Normal 2 2 2 2 2 2 32 6" xfId="12139"/>
    <cellStyle name="Normal 2 2 2 2 2 2 32 7" xfId="12140"/>
    <cellStyle name="Normal 2 2 2 2 2 2 32 8" xfId="12141"/>
    <cellStyle name="Normal 2 2 2 2 2 2 32 9" xfId="12142"/>
    <cellStyle name="Normal 2 2 2 2 2 2 33" xfId="12143"/>
    <cellStyle name="Normal 2 2 2 2 2 2 33 10" xfId="12144"/>
    <cellStyle name="Normal 2 2 2 2 2 2 33 11" xfId="12145"/>
    <cellStyle name="Normal 2 2 2 2 2 2 33 12" xfId="12146"/>
    <cellStyle name="Normal 2 2 2 2 2 2 33 13" xfId="12147"/>
    <cellStyle name="Normal 2 2 2 2 2 2 33 14" xfId="12148"/>
    <cellStyle name="Normal 2 2 2 2 2 2 33 2" xfId="12149"/>
    <cellStyle name="Normal 2 2 2 2 2 2 33 2 10" xfId="12150"/>
    <cellStyle name="Normal 2 2 2 2 2 2 33 2 2" xfId="12151"/>
    <cellStyle name="Normal 2 2 2 2 2 2 33 2 3" xfId="12152"/>
    <cellStyle name="Normal 2 2 2 2 2 2 33 2 4" xfId="12153"/>
    <cellStyle name="Normal 2 2 2 2 2 2 33 2 5" xfId="12154"/>
    <cellStyle name="Normal 2 2 2 2 2 2 33 2 6" xfId="12155"/>
    <cellStyle name="Normal 2 2 2 2 2 2 33 2 7" xfId="12156"/>
    <cellStyle name="Normal 2 2 2 2 2 2 33 2 8" xfId="12157"/>
    <cellStyle name="Normal 2 2 2 2 2 2 33 2 9" xfId="12158"/>
    <cellStyle name="Normal 2 2 2 2 2 2 33 3" xfId="12159"/>
    <cellStyle name="Normal 2 2 2 2 2 2 33 3 10" xfId="12160"/>
    <cellStyle name="Normal 2 2 2 2 2 2 33 3 2" xfId="12161"/>
    <cellStyle name="Normal 2 2 2 2 2 2 33 3 3" xfId="12162"/>
    <cellStyle name="Normal 2 2 2 2 2 2 33 3 4" xfId="12163"/>
    <cellStyle name="Normal 2 2 2 2 2 2 33 3 5" xfId="12164"/>
    <cellStyle name="Normal 2 2 2 2 2 2 33 3 6" xfId="12165"/>
    <cellStyle name="Normal 2 2 2 2 2 2 33 3 7" xfId="12166"/>
    <cellStyle name="Normal 2 2 2 2 2 2 33 3 8" xfId="12167"/>
    <cellStyle name="Normal 2 2 2 2 2 2 33 3 9" xfId="12168"/>
    <cellStyle name="Normal 2 2 2 2 2 2 33 4" xfId="12169"/>
    <cellStyle name="Normal 2 2 2 2 2 2 33 4 10" xfId="12170"/>
    <cellStyle name="Normal 2 2 2 2 2 2 33 4 2" xfId="12171"/>
    <cellStyle name="Normal 2 2 2 2 2 2 33 4 3" xfId="12172"/>
    <cellStyle name="Normal 2 2 2 2 2 2 33 4 4" xfId="12173"/>
    <cellStyle name="Normal 2 2 2 2 2 2 33 4 5" xfId="12174"/>
    <cellStyle name="Normal 2 2 2 2 2 2 33 4 6" xfId="12175"/>
    <cellStyle name="Normal 2 2 2 2 2 2 33 4 7" xfId="12176"/>
    <cellStyle name="Normal 2 2 2 2 2 2 33 4 8" xfId="12177"/>
    <cellStyle name="Normal 2 2 2 2 2 2 33 4 9" xfId="12178"/>
    <cellStyle name="Normal 2 2 2 2 2 2 33 5" xfId="12179"/>
    <cellStyle name="Normal 2 2 2 2 2 2 33 5 10" xfId="12180"/>
    <cellStyle name="Normal 2 2 2 2 2 2 33 5 2" xfId="12181"/>
    <cellStyle name="Normal 2 2 2 2 2 2 33 5 3" xfId="12182"/>
    <cellStyle name="Normal 2 2 2 2 2 2 33 5 4" xfId="12183"/>
    <cellStyle name="Normal 2 2 2 2 2 2 33 5 5" xfId="12184"/>
    <cellStyle name="Normal 2 2 2 2 2 2 33 5 6" xfId="12185"/>
    <cellStyle name="Normal 2 2 2 2 2 2 33 5 7" xfId="12186"/>
    <cellStyle name="Normal 2 2 2 2 2 2 33 5 8" xfId="12187"/>
    <cellStyle name="Normal 2 2 2 2 2 2 33 5 9" xfId="12188"/>
    <cellStyle name="Normal 2 2 2 2 2 2 33 6" xfId="12189"/>
    <cellStyle name="Normal 2 2 2 2 2 2 33 7" xfId="12190"/>
    <cellStyle name="Normal 2 2 2 2 2 2 33 8" xfId="12191"/>
    <cellStyle name="Normal 2 2 2 2 2 2 33 9" xfId="12192"/>
    <cellStyle name="Normal 2 2 2 2 2 2 34" xfId="12193"/>
    <cellStyle name="Normal 2 2 2 2 2 2 34 10" xfId="12194"/>
    <cellStyle name="Normal 2 2 2 2 2 2 34 2" xfId="12195"/>
    <cellStyle name="Normal 2 2 2 2 2 2 34 3" xfId="12196"/>
    <cellStyle name="Normal 2 2 2 2 2 2 34 4" xfId="12197"/>
    <cellStyle name="Normal 2 2 2 2 2 2 34 5" xfId="12198"/>
    <cellStyle name="Normal 2 2 2 2 2 2 34 6" xfId="12199"/>
    <cellStyle name="Normal 2 2 2 2 2 2 34 7" xfId="12200"/>
    <cellStyle name="Normal 2 2 2 2 2 2 34 8" xfId="12201"/>
    <cellStyle name="Normal 2 2 2 2 2 2 34 9" xfId="12202"/>
    <cellStyle name="Normal 2 2 2 2 2 2 35" xfId="12203"/>
    <cellStyle name="Normal 2 2 2 2 2 2 35 10" xfId="12204"/>
    <cellStyle name="Normal 2 2 2 2 2 2 35 2" xfId="12205"/>
    <cellStyle name="Normal 2 2 2 2 2 2 35 3" xfId="12206"/>
    <cellStyle name="Normal 2 2 2 2 2 2 35 4" xfId="12207"/>
    <cellStyle name="Normal 2 2 2 2 2 2 35 5" xfId="12208"/>
    <cellStyle name="Normal 2 2 2 2 2 2 35 6" xfId="12209"/>
    <cellStyle name="Normal 2 2 2 2 2 2 35 7" xfId="12210"/>
    <cellStyle name="Normal 2 2 2 2 2 2 35 8" xfId="12211"/>
    <cellStyle name="Normal 2 2 2 2 2 2 35 9" xfId="12212"/>
    <cellStyle name="Normal 2 2 2 2 2 2 36" xfId="12213"/>
    <cellStyle name="Normal 2 2 2 2 2 2 36 10" xfId="12214"/>
    <cellStyle name="Normal 2 2 2 2 2 2 36 2" xfId="12215"/>
    <cellStyle name="Normal 2 2 2 2 2 2 36 3" xfId="12216"/>
    <cellStyle name="Normal 2 2 2 2 2 2 36 4" xfId="12217"/>
    <cellStyle name="Normal 2 2 2 2 2 2 36 5" xfId="12218"/>
    <cellStyle name="Normal 2 2 2 2 2 2 36 6" xfId="12219"/>
    <cellStyle name="Normal 2 2 2 2 2 2 36 7" xfId="12220"/>
    <cellStyle name="Normal 2 2 2 2 2 2 36 8" xfId="12221"/>
    <cellStyle name="Normal 2 2 2 2 2 2 36 9" xfId="12222"/>
    <cellStyle name="Normal 2 2 2 2 2 2 37" xfId="12223"/>
    <cellStyle name="Normal 2 2 2 2 2 2 37 10" xfId="12224"/>
    <cellStyle name="Normal 2 2 2 2 2 2 37 2" xfId="12225"/>
    <cellStyle name="Normal 2 2 2 2 2 2 37 3" xfId="12226"/>
    <cellStyle name="Normal 2 2 2 2 2 2 37 4" xfId="12227"/>
    <cellStyle name="Normal 2 2 2 2 2 2 37 5" xfId="12228"/>
    <cellStyle name="Normal 2 2 2 2 2 2 37 6" xfId="12229"/>
    <cellStyle name="Normal 2 2 2 2 2 2 37 7" xfId="12230"/>
    <cellStyle name="Normal 2 2 2 2 2 2 37 8" xfId="12231"/>
    <cellStyle name="Normal 2 2 2 2 2 2 37 9" xfId="12232"/>
    <cellStyle name="Normal 2 2 2 2 2 2 38" xfId="12233"/>
    <cellStyle name="Normal 2 2 2 2 2 2 39" xfId="12234"/>
    <cellStyle name="Normal 2 2 2 2 2 2 4" xfId="12235"/>
    <cellStyle name="Normal 2 2 2 2 2 2 4 10" xfId="12236"/>
    <cellStyle name="Normal 2 2 2 2 2 2 4 11" xfId="12237"/>
    <cellStyle name="Normal 2 2 2 2 2 2 4 12" xfId="12238"/>
    <cellStyle name="Normal 2 2 2 2 2 2 4 13" xfId="12239"/>
    <cellStyle name="Normal 2 2 2 2 2 2 4 14" xfId="12240"/>
    <cellStyle name="Normal 2 2 2 2 2 2 4 2" xfId="12241"/>
    <cellStyle name="Normal 2 2 2 2 2 2 4 2 10" xfId="12242"/>
    <cellStyle name="Normal 2 2 2 2 2 2 4 2 2" xfId="12243"/>
    <cellStyle name="Normal 2 2 2 2 2 2 4 2 3" xfId="12244"/>
    <cellStyle name="Normal 2 2 2 2 2 2 4 2 4" xfId="12245"/>
    <cellStyle name="Normal 2 2 2 2 2 2 4 2 5" xfId="12246"/>
    <cellStyle name="Normal 2 2 2 2 2 2 4 2 6" xfId="12247"/>
    <cellStyle name="Normal 2 2 2 2 2 2 4 2 7" xfId="12248"/>
    <cellStyle name="Normal 2 2 2 2 2 2 4 2 8" xfId="12249"/>
    <cellStyle name="Normal 2 2 2 2 2 2 4 2 9" xfId="12250"/>
    <cellStyle name="Normal 2 2 2 2 2 2 4 3" xfId="12251"/>
    <cellStyle name="Normal 2 2 2 2 2 2 4 3 10" xfId="12252"/>
    <cellStyle name="Normal 2 2 2 2 2 2 4 3 2" xfId="12253"/>
    <cellStyle name="Normal 2 2 2 2 2 2 4 3 3" xfId="12254"/>
    <cellStyle name="Normal 2 2 2 2 2 2 4 3 4" xfId="12255"/>
    <cellStyle name="Normal 2 2 2 2 2 2 4 3 5" xfId="12256"/>
    <cellStyle name="Normal 2 2 2 2 2 2 4 3 6" xfId="12257"/>
    <cellStyle name="Normal 2 2 2 2 2 2 4 3 7" xfId="12258"/>
    <cellStyle name="Normal 2 2 2 2 2 2 4 3 8" xfId="12259"/>
    <cellStyle name="Normal 2 2 2 2 2 2 4 3 9" xfId="12260"/>
    <cellStyle name="Normal 2 2 2 2 2 2 4 4" xfId="12261"/>
    <cellStyle name="Normal 2 2 2 2 2 2 4 4 10" xfId="12262"/>
    <cellStyle name="Normal 2 2 2 2 2 2 4 4 2" xfId="12263"/>
    <cellStyle name="Normal 2 2 2 2 2 2 4 4 3" xfId="12264"/>
    <cellStyle name="Normal 2 2 2 2 2 2 4 4 4" xfId="12265"/>
    <cellStyle name="Normal 2 2 2 2 2 2 4 4 5" xfId="12266"/>
    <cellStyle name="Normal 2 2 2 2 2 2 4 4 6" xfId="12267"/>
    <cellStyle name="Normal 2 2 2 2 2 2 4 4 7" xfId="12268"/>
    <cellStyle name="Normal 2 2 2 2 2 2 4 4 8" xfId="12269"/>
    <cellStyle name="Normal 2 2 2 2 2 2 4 4 9" xfId="12270"/>
    <cellStyle name="Normal 2 2 2 2 2 2 4 5" xfId="12271"/>
    <cellStyle name="Normal 2 2 2 2 2 2 4 5 10" xfId="12272"/>
    <cellStyle name="Normal 2 2 2 2 2 2 4 5 2" xfId="12273"/>
    <cellStyle name="Normal 2 2 2 2 2 2 4 5 3" xfId="12274"/>
    <cellStyle name="Normal 2 2 2 2 2 2 4 5 4" xfId="12275"/>
    <cellStyle name="Normal 2 2 2 2 2 2 4 5 5" xfId="12276"/>
    <cellStyle name="Normal 2 2 2 2 2 2 4 5 6" xfId="12277"/>
    <cellStyle name="Normal 2 2 2 2 2 2 4 5 7" xfId="12278"/>
    <cellStyle name="Normal 2 2 2 2 2 2 4 5 8" xfId="12279"/>
    <cellStyle name="Normal 2 2 2 2 2 2 4 5 9" xfId="12280"/>
    <cellStyle name="Normal 2 2 2 2 2 2 4 6" xfId="12281"/>
    <cellStyle name="Normal 2 2 2 2 2 2 4 7" xfId="12282"/>
    <cellStyle name="Normal 2 2 2 2 2 2 4 8" xfId="12283"/>
    <cellStyle name="Normal 2 2 2 2 2 2 4 9" xfId="12284"/>
    <cellStyle name="Normal 2 2 2 2 2 2 40" xfId="12285"/>
    <cellStyle name="Normal 2 2 2 2 2 2 41" xfId="12286"/>
    <cellStyle name="Normal 2 2 2 2 2 2 42" xfId="12287"/>
    <cellStyle name="Normal 2 2 2 2 2 2 43" xfId="12288"/>
    <cellStyle name="Normal 2 2 2 2 2 2 44" xfId="12289"/>
    <cellStyle name="Normal 2 2 2 2 2 2 45" xfId="12290"/>
    <cellStyle name="Normal 2 2 2 2 2 2 46" xfId="12291"/>
    <cellStyle name="Normal 2 2 2 2 2 2 47" xfId="12292"/>
    <cellStyle name="Normal 2 2 2 2 2 2 48" xfId="12293"/>
    <cellStyle name="Normal 2 2 2 2 2 2 5" xfId="12294"/>
    <cellStyle name="Normal 2 2 2 2 2 2 5 10" xfId="12295"/>
    <cellStyle name="Normal 2 2 2 2 2 2 5 11" xfId="12296"/>
    <cellStyle name="Normal 2 2 2 2 2 2 5 12" xfId="12297"/>
    <cellStyle name="Normal 2 2 2 2 2 2 5 13" xfId="12298"/>
    <cellStyle name="Normal 2 2 2 2 2 2 5 14" xfId="12299"/>
    <cellStyle name="Normal 2 2 2 2 2 2 5 2" xfId="12300"/>
    <cellStyle name="Normal 2 2 2 2 2 2 5 2 10" xfId="12301"/>
    <cellStyle name="Normal 2 2 2 2 2 2 5 2 2" xfId="12302"/>
    <cellStyle name="Normal 2 2 2 2 2 2 5 2 3" xfId="12303"/>
    <cellStyle name="Normal 2 2 2 2 2 2 5 2 4" xfId="12304"/>
    <cellStyle name="Normal 2 2 2 2 2 2 5 2 5" xfId="12305"/>
    <cellStyle name="Normal 2 2 2 2 2 2 5 2 6" xfId="12306"/>
    <cellStyle name="Normal 2 2 2 2 2 2 5 2 7" xfId="12307"/>
    <cellStyle name="Normal 2 2 2 2 2 2 5 2 8" xfId="12308"/>
    <cellStyle name="Normal 2 2 2 2 2 2 5 2 9" xfId="12309"/>
    <cellStyle name="Normal 2 2 2 2 2 2 5 3" xfId="12310"/>
    <cellStyle name="Normal 2 2 2 2 2 2 5 3 10" xfId="12311"/>
    <cellStyle name="Normal 2 2 2 2 2 2 5 3 2" xfId="12312"/>
    <cellStyle name="Normal 2 2 2 2 2 2 5 3 3" xfId="12313"/>
    <cellStyle name="Normal 2 2 2 2 2 2 5 3 4" xfId="12314"/>
    <cellStyle name="Normal 2 2 2 2 2 2 5 3 5" xfId="12315"/>
    <cellStyle name="Normal 2 2 2 2 2 2 5 3 6" xfId="12316"/>
    <cellStyle name="Normal 2 2 2 2 2 2 5 3 7" xfId="12317"/>
    <cellStyle name="Normal 2 2 2 2 2 2 5 3 8" xfId="12318"/>
    <cellStyle name="Normal 2 2 2 2 2 2 5 3 9" xfId="12319"/>
    <cellStyle name="Normal 2 2 2 2 2 2 5 4" xfId="12320"/>
    <cellStyle name="Normal 2 2 2 2 2 2 5 4 10" xfId="12321"/>
    <cellStyle name="Normal 2 2 2 2 2 2 5 4 2" xfId="12322"/>
    <cellStyle name="Normal 2 2 2 2 2 2 5 4 3" xfId="12323"/>
    <cellStyle name="Normal 2 2 2 2 2 2 5 4 4" xfId="12324"/>
    <cellStyle name="Normal 2 2 2 2 2 2 5 4 5" xfId="12325"/>
    <cellStyle name="Normal 2 2 2 2 2 2 5 4 6" xfId="12326"/>
    <cellStyle name="Normal 2 2 2 2 2 2 5 4 7" xfId="12327"/>
    <cellStyle name="Normal 2 2 2 2 2 2 5 4 8" xfId="12328"/>
    <cellStyle name="Normal 2 2 2 2 2 2 5 4 9" xfId="12329"/>
    <cellStyle name="Normal 2 2 2 2 2 2 5 5" xfId="12330"/>
    <cellStyle name="Normal 2 2 2 2 2 2 5 5 10" xfId="12331"/>
    <cellStyle name="Normal 2 2 2 2 2 2 5 5 2" xfId="12332"/>
    <cellStyle name="Normal 2 2 2 2 2 2 5 5 3" xfId="12333"/>
    <cellStyle name="Normal 2 2 2 2 2 2 5 5 4" xfId="12334"/>
    <cellStyle name="Normal 2 2 2 2 2 2 5 5 5" xfId="12335"/>
    <cellStyle name="Normal 2 2 2 2 2 2 5 5 6" xfId="12336"/>
    <cellStyle name="Normal 2 2 2 2 2 2 5 5 7" xfId="12337"/>
    <cellStyle name="Normal 2 2 2 2 2 2 5 5 8" xfId="12338"/>
    <cellStyle name="Normal 2 2 2 2 2 2 5 5 9" xfId="12339"/>
    <cellStyle name="Normal 2 2 2 2 2 2 5 6" xfId="12340"/>
    <cellStyle name="Normal 2 2 2 2 2 2 5 7" xfId="12341"/>
    <cellStyle name="Normal 2 2 2 2 2 2 5 8" xfId="12342"/>
    <cellStyle name="Normal 2 2 2 2 2 2 5 9" xfId="12343"/>
    <cellStyle name="Normal 2 2 2 2 2 2 6" xfId="12344"/>
    <cellStyle name="Normal 2 2 2 2 2 2 6 10" xfId="12345"/>
    <cellStyle name="Normal 2 2 2 2 2 2 6 11" xfId="12346"/>
    <cellStyle name="Normal 2 2 2 2 2 2 6 12" xfId="12347"/>
    <cellStyle name="Normal 2 2 2 2 2 2 6 13" xfId="12348"/>
    <cellStyle name="Normal 2 2 2 2 2 2 6 14" xfId="12349"/>
    <cellStyle name="Normal 2 2 2 2 2 2 6 2" xfId="12350"/>
    <cellStyle name="Normal 2 2 2 2 2 2 6 2 10" xfId="12351"/>
    <cellStyle name="Normal 2 2 2 2 2 2 6 2 2" xfId="12352"/>
    <cellStyle name="Normal 2 2 2 2 2 2 6 2 3" xfId="12353"/>
    <cellStyle name="Normal 2 2 2 2 2 2 6 2 4" xfId="12354"/>
    <cellStyle name="Normal 2 2 2 2 2 2 6 2 5" xfId="12355"/>
    <cellStyle name="Normal 2 2 2 2 2 2 6 2 6" xfId="12356"/>
    <cellStyle name="Normal 2 2 2 2 2 2 6 2 7" xfId="12357"/>
    <cellStyle name="Normal 2 2 2 2 2 2 6 2 8" xfId="12358"/>
    <cellStyle name="Normal 2 2 2 2 2 2 6 2 9" xfId="12359"/>
    <cellStyle name="Normal 2 2 2 2 2 2 6 3" xfId="12360"/>
    <cellStyle name="Normal 2 2 2 2 2 2 6 3 10" xfId="12361"/>
    <cellStyle name="Normal 2 2 2 2 2 2 6 3 2" xfId="12362"/>
    <cellStyle name="Normal 2 2 2 2 2 2 6 3 3" xfId="12363"/>
    <cellStyle name="Normal 2 2 2 2 2 2 6 3 4" xfId="12364"/>
    <cellStyle name="Normal 2 2 2 2 2 2 6 3 5" xfId="12365"/>
    <cellStyle name="Normal 2 2 2 2 2 2 6 3 6" xfId="12366"/>
    <cellStyle name="Normal 2 2 2 2 2 2 6 3 7" xfId="12367"/>
    <cellStyle name="Normal 2 2 2 2 2 2 6 3 8" xfId="12368"/>
    <cellStyle name="Normal 2 2 2 2 2 2 6 3 9" xfId="12369"/>
    <cellStyle name="Normal 2 2 2 2 2 2 6 4" xfId="12370"/>
    <cellStyle name="Normal 2 2 2 2 2 2 6 4 10" xfId="12371"/>
    <cellStyle name="Normal 2 2 2 2 2 2 6 4 2" xfId="12372"/>
    <cellStyle name="Normal 2 2 2 2 2 2 6 4 3" xfId="12373"/>
    <cellStyle name="Normal 2 2 2 2 2 2 6 4 4" xfId="12374"/>
    <cellStyle name="Normal 2 2 2 2 2 2 6 4 5" xfId="12375"/>
    <cellStyle name="Normal 2 2 2 2 2 2 6 4 6" xfId="12376"/>
    <cellStyle name="Normal 2 2 2 2 2 2 6 4 7" xfId="12377"/>
    <cellStyle name="Normal 2 2 2 2 2 2 6 4 8" xfId="12378"/>
    <cellStyle name="Normal 2 2 2 2 2 2 6 4 9" xfId="12379"/>
    <cellStyle name="Normal 2 2 2 2 2 2 6 5" xfId="12380"/>
    <cellStyle name="Normal 2 2 2 2 2 2 6 5 10" xfId="12381"/>
    <cellStyle name="Normal 2 2 2 2 2 2 6 5 2" xfId="12382"/>
    <cellStyle name="Normal 2 2 2 2 2 2 6 5 3" xfId="12383"/>
    <cellStyle name="Normal 2 2 2 2 2 2 6 5 4" xfId="12384"/>
    <cellStyle name="Normal 2 2 2 2 2 2 6 5 5" xfId="12385"/>
    <cellStyle name="Normal 2 2 2 2 2 2 6 5 6" xfId="12386"/>
    <cellStyle name="Normal 2 2 2 2 2 2 6 5 7" xfId="12387"/>
    <cellStyle name="Normal 2 2 2 2 2 2 6 5 8" xfId="12388"/>
    <cellStyle name="Normal 2 2 2 2 2 2 6 5 9" xfId="12389"/>
    <cellStyle name="Normal 2 2 2 2 2 2 6 6" xfId="12390"/>
    <cellStyle name="Normal 2 2 2 2 2 2 6 7" xfId="12391"/>
    <cellStyle name="Normal 2 2 2 2 2 2 6 8" xfId="12392"/>
    <cellStyle name="Normal 2 2 2 2 2 2 6 9" xfId="12393"/>
    <cellStyle name="Normal 2 2 2 2 2 2 7" xfId="12394"/>
    <cellStyle name="Normal 2 2 2 2 2 2 7 10" xfId="12395"/>
    <cellStyle name="Normal 2 2 2 2 2 2 7 11" xfId="12396"/>
    <cellStyle name="Normal 2 2 2 2 2 2 7 12" xfId="12397"/>
    <cellStyle name="Normal 2 2 2 2 2 2 7 13" xfId="12398"/>
    <cellStyle name="Normal 2 2 2 2 2 2 7 14" xfId="12399"/>
    <cellStyle name="Normal 2 2 2 2 2 2 7 2" xfId="12400"/>
    <cellStyle name="Normal 2 2 2 2 2 2 7 2 10" xfId="12401"/>
    <cellStyle name="Normal 2 2 2 2 2 2 7 2 2" xfId="12402"/>
    <cellStyle name="Normal 2 2 2 2 2 2 7 2 3" xfId="12403"/>
    <cellStyle name="Normal 2 2 2 2 2 2 7 2 4" xfId="12404"/>
    <cellStyle name="Normal 2 2 2 2 2 2 7 2 5" xfId="12405"/>
    <cellStyle name="Normal 2 2 2 2 2 2 7 2 6" xfId="12406"/>
    <cellStyle name="Normal 2 2 2 2 2 2 7 2 7" xfId="12407"/>
    <cellStyle name="Normal 2 2 2 2 2 2 7 2 8" xfId="12408"/>
    <cellStyle name="Normal 2 2 2 2 2 2 7 2 9" xfId="12409"/>
    <cellStyle name="Normal 2 2 2 2 2 2 7 3" xfId="12410"/>
    <cellStyle name="Normal 2 2 2 2 2 2 7 3 10" xfId="12411"/>
    <cellStyle name="Normal 2 2 2 2 2 2 7 3 2" xfId="12412"/>
    <cellStyle name="Normal 2 2 2 2 2 2 7 3 3" xfId="12413"/>
    <cellStyle name="Normal 2 2 2 2 2 2 7 3 4" xfId="12414"/>
    <cellStyle name="Normal 2 2 2 2 2 2 7 3 5" xfId="12415"/>
    <cellStyle name="Normal 2 2 2 2 2 2 7 3 6" xfId="12416"/>
    <cellStyle name="Normal 2 2 2 2 2 2 7 3 7" xfId="12417"/>
    <cellStyle name="Normal 2 2 2 2 2 2 7 3 8" xfId="12418"/>
    <cellStyle name="Normal 2 2 2 2 2 2 7 3 9" xfId="12419"/>
    <cellStyle name="Normal 2 2 2 2 2 2 7 4" xfId="12420"/>
    <cellStyle name="Normal 2 2 2 2 2 2 7 4 10" xfId="12421"/>
    <cellStyle name="Normal 2 2 2 2 2 2 7 4 2" xfId="12422"/>
    <cellStyle name="Normal 2 2 2 2 2 2 7 4 3" xfId="12423"/>
    <cellStyle name="Normal 2 2 2 2 2 2 7 4 4" xfId="12424"/>
    <cellStyle name="Normal 2 2 2 2 2 2 7 4 5" xfId="12425"/>
    <cellStyle name="Normal 2 2 2 2 2 2 7 4 6" xfId="12426"/>
    <cellStyle name="Normal 2 2 2 2 2 2 7 4 7" xfId="12427"/>
    <cellStyle name="Normal 2 2 2 2 2 2 7 4 8" xfId="12428"/>
    <cellStyle name="Normal 2 2 2 2 2 2 7 4 9" xfId="12429"/>
    <cellStyle name="Normal 2 2 2 2 2 2 7 5" xfId="12430"/>
    <cellStyle name="Normal 2 2 2 2 2 2 7 5 10" xfId="12431"/>
    <cellStyle name="Normal 2 2 2 2 2 2 7 5 2" xfId="12432"/>
    <cellStyle name="Normal 2 2 2 2 2 2 7 5 3" xfId="12433"/>
    <cellStyle name="Normal 2 2 2 2 2 2 7 5 4" xfId="12434"/>
    <cellStyle name="Normal 2 2 2 2 2 2 7 5 5" xfId="12435"/>
    <cellStyle name="Normal 2 2 2 2 2 2 7 5 6" xfId="12436"/>
    <cellStyle name="Normal 2 2 2 2 2 2 7 5 7" xfId="12437"/>
    <cellStyle name="Normal 2 2 2 2 2 2 7 5 8" xfId="12438"/>
    <cellStyle name="Normal 2 2 2 2 2 2 7 5 9" xfId="12439"/>
    <cellStyle name="Normal 2 2 2 2 2 2 7 6" xfId="12440"/>
    <cellStyle name="Normal 2 2 2 2 2 2 7 7" xfId="12441"/>
    <cellStyle name="Normal 2 2 2 2 2 2 7 8" xfId="12442"/>
    <cellStyle name="Normal 2 2 2 2 2 2 7 9" xfId="12443"/>
    <cellStyle name="Normal 2 2 2 2 2 2 8" xfId="12444"/>
    <cellStyle name="Normal 2 2 2 2 2 2 8 10" xfId="12445"/>
    <cellStyle name="Normal 2 2 2 2 2 2 8 11" xfId="12446"/>
    <cellStyle name="Normal 2 2 2 2 2 2 8 12" xfId="12447"/>
    <cellStyle name="Normal 2 2 2 2 2 2 8 13" xfId="12448"/>
    <cellStyle name="Normal 2 2 2 2 2 2 8 14" xfId="12449"/>
    <cellStyle name="Normal 2 2 2 2 2 2 8 2" xfId="12450"/>
    <cellStyle name="Normal 2 2 2 2 2 2 8 2 10" xfId="12451"/>
    <cellStyle name="Normal 2 2 2 2 2 2 8 2 2" xfId="12452"/>
    <cellStyle name="Normal 2 2 2 2 2 2 8 2 3" xfId="12453"/>
    <cellStyle name="Normal 2 2 2 2 2 2 8 2 4" xfId="12454"/>
    <cellStyle name="Normal 2 2 2 2 2 2 8 2 5" xfId="12455"/>
    <cellStyle name="Normal 2 2 2 2 2 2 8 2 6" xfId="12456"/>
    <cellStyle name="Normal 2 2 2 2 2 2 8 2 7" xfId="12457"/>
    <cellStyle name="Normal 2 2 2 2 2 2 8 2 8" xfId="12458"/>
    <cellStyle name="Normal 2 2 2 2 2 2 8 2 9" xfId="12459"/>
    <cellStyle name="Normal 2 2 2 2 2 2 8 3" xfId="12460"/>
    <cellStyle name="Normal 2 2 2 2 2 2 8 3 10" xfId="12461"/>
    <cellStyle name="Normal 2 2 2 2 2 2 8 3 2" xfId="12462"/>
    <cellStyle name="Normal 2 2 2 2 2 2 8 3 3" xfId="12463"/>
    <cellStyle name="Normal 2 2 2 2 2 2 8 3 4" xfId="12464"/>
    <cellStyle name="Normal 2 2 2 2 2 2 8 3 5" xfId="12465"/>
    <cellStyle name="Normal 2 2 2 2 2 2 8 3 6" xfId="12466"/>
    <cellStyle name="Normal 2 2 2 2 2 2 8 3 7" xfId="12467"/>
    <cellStyle name="Normal 2 2 2 2 2 2 8 3 8" xfId="12468"/>
    <cellStyle name="Normal 2 2 2 2 2 2 8 3 9" xfId="12469"/>
    <cellStyle name="Normal 2 2 2 2 2 2 8 4" xfId="12470"/>
    <cellStyle name="Normal 2 2 2 2 2 2 8 4 10" xfId="12471"/>
    <cellStyle name="Normal 2 2 2 2 2 2 8 4 2" xfId="12472"/>
    <cellStyle name="Normal 2 2 2 2 2 2 8 4 3" xfId="12473"/>
    <cellStyle name="Normal 2 2 2 2 2 2 8 4 4" xfId="12474"/>
    <cellStyle name="Normal 2 2 2 2 2 2 8 4 5" xfId="12475"/>
    <cellStyle name="Normal 2 2 2 2 2 2 8 4 6" xfId="12476"/>
    <cellStyle name="Normal 2 2 2 2 2 2 8 4 7" xfId="12477"/>
    <cellStyle name="Normal 2 2 2 2 2 2 8 4 8" xfId="12478"/>
    <cellStyle name="Normal 2 2 2 2 2 2 8 4 9" xfId="12479"/>
    <cellStyle name="Normal 2 2 2 2 2 2 8 5" xfId="12480"/>
    <cellStyle name="Normal 2 2 2 2 2 2 8 5 10" xfId="12481"/>
    <cellStyle name="Normal 2 2 2 2 2 2 8 5 2" xfId="12482"/>
    <cellStyle name="Normal 2 2 2 2 2 2 8 5 3" xfId="12483"/>
    <cellStyle name="Normal 2 2 2 2 2 2 8 5 4" xfId="12484"/>
    <cellStyle name="Normal 2 2 2 2 2 2 8 5 5" xfId="12485"/>
    <cellStyle name="Normal 2 2 2 2 2 2 8 5 6" xfId="12486"/>
    <cellStyle name="Normal 2 2 2 2 2 2 8 5 7" xfId="12487"/>
    <cellStyle name="Normal 2 2 2 2 2 2 8 5 8" xfId="12488"/>
    <cellStyle name="Normal 2 2 2 2 2 2 8 5 9" xfId="12489"/>
    <cellStyle name="Normal 2 2 2 2 2 2 8 6" xfId="12490"/>
    <cellStyle name="Normal 2 2 2 2 2 2 8 7" xfId="12491"/>
    <cellStyle name="Normal 2 2 2 2 2 2 8 8" xfId="12492"/>
    <cellStyle name="Normal 2 2 2 2 2 2 8 9" xfId="12493"/>
    <cellStyle name="Normal 2 2 2 2 2 2 9" xfId="12494"/>
    <cellStyle name="Normal 2 2 2 2 2 2 9 10" xfId="12495"/>
    <cellStyle name="Normal 2 2 2 2 2 2 9 11" xfId="12496"/>
    <cellStyle name="Normal 2 2 2 2 2 2 9 12" xfId="12497"/>
    <cellStyle name="Normal 2 2 2 2 2 2 9 13" xfId="12498"/>
    <cellStyle name="Normal 2 2 2 2 2 2 9 14" xfId="12499"/>
    <cellStyle name="Normal 2 2 2 2 2 2 9 2" xfId="12500"/>
    <cellStyle name="Normal 2 2 2 2 2 2 9 2 10" xfId="12501"/>
    <cellStyle name="Normal 2 2 2 2 2 2 9 2 2" xfId="12502"/>
    <cellStyle name="Normal 2 2 2 2 2 2 9 2 3" xfId="12503"/>
    <cellStyle name="Normal 2 2 2 2 2 2 9 2 4" xfId="12504"/>
    <cellStyle name="Normal 2 2 2 2 2 2 9 2 5" xfId="12505"/>
    <cellStyle name="Normal 2 2 2 2 2 2 9 2 6" xfId="12506"/>
    <cellStyle name="Normal 2 2 2 2 2 2 9 2 7" xfId="12507"/>
    <cellStyle name="Normal 2 2 2 2 2 2 9 2 8" xfId="12508"/>
    <cellStyle name="Normal 2 2 2 2 2 2 9 2 9" xfId="12509"/>
    <cellStyle name="Normal 2 2 2 2 2 2 9 3" xfId="12510"/>
    <cellStyle name="Normal 2 2 2 2 2 2 9 3 10" xfId="12511"/>
    <cellStyle name="Normal 2 2 2 2 2 2 9 3 2" xfId="12512"/>
    <cellStyle name="Normal 2 2 2 2 2 2 9 3 3" xfId="12513"/>
    <cellStyle name="Normal 2 2 2 2 2 2 9 3 4" xfId="12514"/>
    <cellStyle name="Normal 2 2 2 2 2 2 9 3 5" xfId="12515"/>
    <cellStyle name="Normal 2 2 2 2 2 2 9 3 6" xfId="12516"/>
    <cellStyle name="Normal 2 2 2 2 2 2 9 3 7" xfId="12517"/>
    <cellStyle name="Normal 2 2 2 2 2 2 9 3 8" xfId="12518"/>
    <cellStyle name="Normal 2 2 2 2 2 2 9 3 9" xfId="12519"/>
    <cellStyle name="Normal 2 2 2 2 2 2 9 4" xfId="12520"/>
    <cellStyle name="Normal 2 2 2 2 2 2 9 4 10" xfId="12521"/>
    <cellStyle name="Normal 2 2 2 2 2 2 9 4 2" xfId="12522"/>
    <cellStyle name="Normal 2 2 2 2 2 2 9 4 3" xfId="12523"/>
    <cellStyle name="Normal 2 2 2 2 2 2 9 4 4" xfId="12524"/>
    <cellStyle name="Normal 2 2 2 2 2 2 9 4 5" xfId="12525"/>
    <cellStyle name="Normal 2 2 2 2 2 2 9 4 6" xfId="12526"/>
    <cellStyle name="Normal 2 2 2 2 2 2 9 4 7" xfId="12527"/>
    <cellStyle name="Normal 2 2 2 2 2 2 9 4 8" xfId="12528"/>
    <cellStyle name="Normal 2 2 2 2 2 2 9 4 9" xfId="12529"/>
    <cellStyle name="Normal 2 2 2 2 2 2 9 5" xfId="12530"/>
    <cellStyle name="Normal 2 2 2 2 2 2 9 5 10" xfId="12531"/>
    <cellStyle name="Normal 2 2 2 2 2 2 9 5 2" xfId="12532"/>
    <cellStyle name="Normal 2 2 2 2 2 2 9 5 3" xfId="12533"/>
    <cellStyle name="Normal 2 2 2 2 2 2 9 5 4" xfId="12534"/>
    <cellStyle name="Normal 2 2 2 2 2 2 9 5 5" xfId="12535"/>
    <cellStyle name="Normal 2 2 2 2 2 2 9 5 6" xfId="12536"/>
    <cellStyle name="Normal 2 2 2 2 2 2 9 5 7" xfId="12537"/>
    <cellStyle name="Normal 2 2 2 2 2 2 9 5 8" xfId="12538"/>
    <cellStyle name="Normal 2 2 2 2 2 2 9 5 9" xfId="12539"/>
    <cellStyle name="Normal 2 2 2 2 2 2 9 6" xfId="12540"/>
    <cellStyle name="Normal 2 2 2 2 2 2 9 7" xfId="12541"/>
    <cellStyle name="Normal 2 2 2 2 2 2 9 8" xfId="12542"/>
    <cellStyle name="Normal 2 2 2 2 2 2 9 9" xfId="12543"/>
    <cellStyle name="Normal 2 2 2 2 2 20" xfId="12544"/>
    <cellStyle name="Normal 2 2 2 2 2 20 10" xfId="12545"/>
    <cellStyle name="Normal 2 2 2 2 2 20 11" xfId="12546"/>
    <cellStyle name="Normal 2 2 2 2 2 20 12" xfId="12547"/>
    <cellStyle name="Normal 2 2 2 2 2 20 13" xfId="12548"/>
    <cellStyle name="Normal 2 2 2 2 2 20 14" xfId="12549"/>
    <cellStyle name="Normal 2 2 2 2 2 20 2" xfId="12550"/>
    <cellStyle name="Normal 2 2 2 2 2 20 2 10" xfId="12551"/>
    <cellStyle name="Normal 2 2 2 2 2 20 2 2" xfId="12552"/>
    <cellStyle name="Normal 2 2 2 2 2 20 2 3" xfId="12553"/>
    <cellStyle name="Normal 2 2 2 2 2 20 2 4" xfId="12554"/>
    <cellStyle name="Normal 2 2 2 2 2 20 2 5" xfId="12555"/>
    <cellStyle name="Normal 2 2 2 2 2 20 2 6" xfId="12556"/>
    <cellStyle name="Normal 2 2 2 2 2 20 2 7" xfId="12557"/>
    <cellStyle name="Normal 2 2 2 2 2 20 2 8" xfId="12558"/>
    <cellStyle name="Normal 2 2 2 2 2 20 2 9" xfId="12559"/>
    <cellStyle name="Normal 2 2 2 2 2 20 3" xfId="12560"/>
    <cellStyle name="Normal 2 2 2 2 2 20 3 10" xfId="12561"/>
    <cellStyle name="Normal 2 2 2 2 2 20 3 2" xfId="12562"/>
    <cellStyle name="Normal 2 2 2 2 2 20 3 3" xfId="12563"/>
    <cellStyle name="Normal 2 2 2 2 2 20 3 4" xfId="12564"/>
    <cellStyle name="Normal 2 2 2 2 2 20 3 5" xfId="12565"/>
    <cellStyle name="Normal 2 2 2 2 2 20 3 6" xfId="12566"/>
    <cellStyle name="Normal 2 2 2 2 2 20 3 7" xfId="12567"/>
    <cellStyle name="Normal 2 2 2 2 2 20 3 8" xfId="12568"/>
    <cellStyle name="Normal 2 2 2 2 2 20 3 9" xfId="12569"/>
    <cellStyle name="Normal 2 2 2 2 2 20 4" xfId="12570"/>
    <cellStyle name="Normal 2 2 2 2 2 20 4 10" xfId="12571"/>
    <cellStyle name="Normal 2 2 2 2 2 20 4 2" xfId="12572"/>
    <cellStyle name="Normal 2 2 2 2 2 20 4 3" xfId="12573"/>
    <cellStyle name="Normal 2 2 2 2 2 20 4 4" xfId="12574"/>
    <cellStyle name="Normal 2 2 2 2 2 20 4 5" xfId="12575"/>
    <cellStyle name="Normal 2 2 2 2 2 20 4 6" xfId="12576"/>
    <cellStyle name="Normal 2 2 2 2 2 20 4 7" xfId="12577"/>
    <cellStyle name="Normal 2 2 2 2 2 20 4 8" xfId="12578"/>
    <cellStyle name="Normal 2 2 2 2 2 20 4 9" xfId="12579"/>
    <cellStyle name="Normal 2 2 2 2 2 20 5" xfId="12580"/>
    <cellStyle name="Normal 2 2 2 2 2 20 5 10" xfId="12581"/>
    <cellStyle name="Normal 2 2 2 2 2 20 5 2" xfId="12582"/>
    <cellStyle name="Normal 2 2 2 2 2 20 5 3" xfId="12583"/>
    <cellStyle name="Normal 2 2 2 2 2 20 5 4" xfId="12584"/>
    <cellStyle name="Normal 2 2 2 2 2 20 5 5" xfId="12585"/>
    <cellStyle name="Normal 2 2 2 2 2 20 5 6" xfId="12586"/>
    <cellStyle name="Normal 2 2 2 2 2 20 5 7" xfId="12587"/>
    <cellStyle name="Normal 2 2 2 2 2 20 5 8" xfId="12588"/>
    <cellStyle name="Normal 2 2 2 2 2 20 5 9" xfId="12589"/>
    <cellStyle name="Normal 2 2 2 2 2 20 6" xfId="12590"/>
    <cellStyle name="Normal 2 2 2 2 2 20 7" xfId="12591"/>
    <cellStyle name="Normal 2 2 2 2 2 20 8" xfId="12592"/>
    <cellStyle name="Normal 2 2 2 2 2 20 9" xfId="12593"/>
    <cellStyle name="Normal 2 2 2 2 2 21" xfId="12594"/>
    <cellStyle name="Normal 2 2 2 2 2 21 10" xfId="12595"/>
    <cellStyle name="Normal 2 2 2 2 2 21 11" xfId="12596"/>
    <cellStyle name="Normal 2 2 2 2 2 21 12" xfId="12597"/>
    <cellStyle name="Normal 2 2 2 2 2 21 13" xfId="12598"/>
    <cellStyle name="Normal 2 2 2 2 2 21 14" xfId="12599"/>
    <cellStyle name="Normal 2 2 2 2 2 21 2" xfId="12600"/>
    <cellStyle name="Normal 2 2 2 2 2 21 2 10" xfId="12601"/>
    <cellStyle name="Normal 2 2 2 2 2 21 2 2" xfId="12602"/>
    <cellStyle name="Normal 2 2 2 2 2 21 2 3" xfId="12603"/>
    <cellStyle name="Normal 2 2 2 2 2 21 2 4" xfId="12604"/>
    <cellStyle name="Normal 2 2 2 2 2 21 2 5" xfId="12605"/>
    <cellStyle name="Normal 2 2 2 2 2 21 2 6" xfId="12606"/>
    <cellStyle name="Normal 2 2 2 2 2 21 2 7" xfId="12607"/>
    <cellStyle name="Normal 2 2 2 2 2 21 2 8" xfId="12608"/>
    <cellStyle name="Normal 2 2 2 2 2 21 2 9" xfId="12609"/>
    <cellStyle name="Normal 2 2 2 2 2 21 3" xfId="12610"/>
    <cellStyle name="Normal 2 2 2 2 2 21 3 10" xfId="12611"/>
    <cellStyle name="Normal 2 2 2 2 2 21 3 2" xfId="12612"/>
    <cellStyle name="Normal 2 2 2 2 2 21 3 3" xfId="12613"/>
    <cellStyle name="Normal 2 2 2 2 2 21 3 4" xfId="12614"/>
    <cellStyle name="Normal 2 2 2 2 2 21 3 5" xfId="12615"/>
    <cellStyle name="Normal 2 2 2 2 2 21 3 6" xfId="12616"/>
    <cellStyle name="Normal 2 2 2 2 2 21 3 7" xfId="12617"/>
    <cellStyle name="Normal 2 2 2 2 2 21 3 8" xfId="12618"/>
    <cellStyle name="Normal 2 2 2 2 2 21 3 9" xfId="12619"/>
    <cellStyle name="Normal 2 2 2 2 2 21 4" xfId="12620"/>
    <cellStyle name="Normal 2 2 2 2 2 21 4 10" xfId="12621"/>
    <cellStyle name="Normal 2 2 2 2 2 21 4 2" xfId="12622"/>
    <cellStyle name="Normal 2 2 2 2 2 21 4 3" xfId="12623"/>
    <cellStyle name="Normal 2 2 2 2 2 21 4 4" xfId="12624"/>
    <cellStyle name="Normal 2 2 2 2 2 21 4 5" xfId="12625"/>
    <cellStyle name="Normal 2 2 2 2 2 21 4 6" xfId="12626"/>
    <cellStyle name="Normal 2 2 2 2 2 21 4 7" xfId="12627"/>
    <cellStyle name="Normal 2 2 2 2 2 21 4 8" xfId="12628"/>
    <cellStyle name="Normal 2 2 2 2 2 21 4 9" xfId="12629"/>
    <cellStyle name="Normal 2 2 2 2 2 21 5" xfId="12630"/>
    <cellStyle name="Normal 2 2 2 2 2 21 5 10" xfId="12631"/>
    <cellStyle name="Normal 2 2 2 2 2 21 5 2" xfId="12632"/>
    <cellStyle name="Normal 2 2 2 2 2 21 5 3" xfId="12633"/>
    <cellStyle name="Normal 2 2 2 2 2 21 5 4" xfId="12634"/>
    <cellStyle name="Normal 2 2 2 2 2 21 5 5" xfId="12635"/>
    <cellStyle name="Normal 2 2 2 2 2 21 5 6" xfId="12636"/>
    <cellStyle name="Normal 2 2 2 2 2 21 5 7" xfId="12637"/>
    <cellStyle name="Normal 2 2 2 2 2 21 5 8" xfId="12638"/>
    <cellStyle name="Normal 2 2 2 2 2 21 5 9" xfId="12639"/>
    <cellStyle name="Normal 2 2 2 2 2 21 6" xfId="12640"/>
    <cellStyle name="Normal 2 2 2 2 2 21 7" xfId="12641"/>
    <cellStyle name="Normal 2 2 2 2 2 21 8" xfId="12642"/>
    <cellStyle name="Normal 2 2 2 2 2 21 9" xfId="12643"/>
    <cellStyle name="Normal 2 2 2 2 2 22" xfId="12644"/>
    <cellStyle name="Normal 2 2 2 2 2 22 10" xfId="12645"/>
    <cellStyle name="Normal 2 2 2 2 2 22 11" xfId="12646"/>
    <cellStyle name="Normal 2 2 2 2 2 22 12" xfId="12647"/>
    <cellStyle name="Normal 2 2 2 2 2 22 13" xfId="12648"/>
    <cellStyle name="Normal 2 2 2 2 2 22 14" xfId="12649"/>
    <cellStyle name="Normal 2 2 2 2 2 22 2" xfId="12650"/>
    <cellStyle name="Normal 2 2 2 2 2 22 2 10" xfId="12651"/>
    <cellStyle name="Normal 2 2 2 2 2 22 2 2" xfId="12652"/>
    <cellStyle name="Normal 2 2 2 2 2 22 2 3" xfId="12653"/>
    <cellStyle name="Normal 2 2 2 2 2 22 2 4" xfId="12654"/>
    <cellStyle name="Normal 2 2 2 2 2 22 2 5" xfId="12655"/>
    <cellStyle name="Normal 2 2 2 2 2 22 2 6" xfId="12656"/>
    <cellStyle name="Normal 2 2 2 2 2 22 2 7" xfId="12657"/>
    <cellStyle name="Normal 2 2 2 2 2 22 2 8" xfId="12658"/>
    <cellStyle name="Normal 2 2 2 2 2 22 2 9" xfId="12659"/>
    <cellStyle name="Normal 2 2 2 2 2 22 3" xfId="12660"/>
    <cellStyle name="Normal 2 2 2 2 2 22 3 10" xfId="12661"/>
    <cellStyle name="Normal 2 2 2 2 2 22 3 2" xfId="12662"/>
    <cellStyle name="Normal 2 2 2 2 2 22 3 3" xfId="12663"/>
    <cellStyle name="Normal 2 2 2 2 2 22 3 4" xfId="12664"/>
    <cellStyle name="Normal 2 2 2 2 2 22 3 5" xfId="12665"/>
    <cellStyle name="Normal 2 2 2 2 2 22 3 6" xfId="12666"/>
    <cellStyle name="Normal 2 2 2 2 2 22 3 7" xfId="12667"/>
    <cellStyle name="Normal 2 2 2 2 2 22 3 8" xfId="12668"/>
    <cellStyle name="Normal 2 2 2 2 2 22 3 9" xfId="12669"/>
    <cellStyle name="Normal 2 2 2 2 2 22 4" xfId="12670"/>
    <cellStyle name="Normal 2 2 2 2 2 22 4 10" xfId="12671"/>
    <cellStyle name="Normal 2 2 2 2 2 22 4 2" xfId="12672"/>
    <cellStyle name="Normal 2 2 2 2 2 22 4 3" xfId="12673"/>
    <cellStyle name="Normal 2 2 2 2 2 22 4 4" xfId="12674"/>
    <cellStyle name="Normal 2 2 2 2 2 22 4 5" xfId="12675"/>
    <cellStyle name="Normal 2 2 2 2 2 22 4 6" xfId="12676"/>
    <cellStyle name="Normal 2 2 2 2 2 22 4 7" xfId="12677"/>
    <cellStyle name="Normal 2 2 2 2 2 22 4 8" xfId="12678"/>
    <cellStyle name="Normal 2 2 2 2 2 22 4 9" xfId="12679"/>
    <cellStyle name="Normal 2 2 2 2 2 22 5" xfId="12680"/>
    <cellStyle name="Normal 2 2 2 2 2 22 5 10" xfId="12681"/>
    <cellStyle name="Normal 2 2 2 2 2 22 5 2" xfId="12682"/>
    <cellStyle name="Normal 2 2 2 2 2 22 5 3" xfId="12683"/>
    <cellStyle name="Normal 2 2 2 2 2 22 5 4" xfId="12684"/>
    <cellStyle name="Normal 2 2 2 2 2 22 5 5" xfId="12685"/>
    <cellStyle name="Normal 2 2 2 2 2 22 5 6" xfId="12686"/>
    <cellStyle name="Normal 2 2 2 2 2 22 5 7" xfId="12687"/>
    <cellStyle name="Normal 2 2 2 2 2 22 5 8" xfId="12688"/>
    <cellStyle name="Normal 2 2 2 2 2 22 5 9" xfId="12689"/>
    <cellStyle name="Normal 2 2 2 2 2 22 6" xfId="12690"/>
    <cellStyle name="Normal 2 2 2 2 2 22 7" xfId="12691"/>
    <cellStyle name="Normal 2 2 2 2 2 22 8" xfId="12692"/>
    <cellStyle name="Normal 2 2 2 2 2 22 9" xfId="12693"/>
    <cellStyle name="Normal 2 2 2 2 2 23" xfId="12694"/>
    <cellStyle name="Normal 2 2 2 2 2 23 10" xfId="12695"/>
    <cellStyle name="Normal 2 2 2 2 2 23 11" xfId="12696"/>
    <cellStyle name="Normal 2 2 2 2 2 23 12" xfId="12697"/>
    <cellStyle name="Normal 2 2 2 2 2 23 13" xfId="12698"/>
    <cellStyle name="Normal 2 2 2 2 2 23 14" xfId="12699"/>
    <cellStyle name="Normal 2 2 2 2 2 23 2" xfId="12700"/>
    <cellStyle name="Normal 2 2 2 2 2 23 2 10" xfId="12701"/>
    <cellStyle name="Normal 2 2 2 2 2 23 2 2" xfId="12702"/>
    <cellStyle name="Normal 2 2 2 2 2 23 2 3" xfId="12703"/>
    <cellStyle name="Normal 2 2 2 2 2 23 2 4" xfId="12704"/>
    <cellStyle name="Normal 2 2 2 2 2 23 2 5" xfId="12705"/>
    <cellStyle name="Normal 2 2 2 2 2 23 2 6" xfId="12706"/>
    <cellStyle name="Normal 2 2 2 2 2 23 2 7" xfId="12707"/>
    <cellStyle name="Normal 2 2 2 2 2 23 2 8" xfId="12708"/>
    <cellStyle name="Normal 2 2 2 2 2 23 2 9" xfId="12709"/>
    <cellStyle name="Normal 2 2 2 2 2 23 3" xfId="12710"/>
    <cellStyle name="Normal 2 2 2 2 2 23 3 10" xfId="12711"/>
    <cellStyle name="Normal 2 2 2 2 2 23 3 2" xfId="12712"/>
    <cellStyle name="Normal 2 2 2 2 2 23 3 3" xfId="12713"/>
    <cellStyle name="Normal 2 2 2 2 2 23 3 4" xfId="12714"/>
    <cellStyle name="Normal 2 2 2 2 2 23 3 5" xfId="12715"/>
    <cellStyle name="Normal 2 2 2 2 2 23 3 6" xfId="12716"/>
    <cellStyle name="Normal 2 2 2 2 2 23 3 7" xfId="12717"/>
    <cellStyle name="Normal 2 2 2 2 2 23 3 8" xfId="12718"/>
    <cellStyle name="Normal 2 2 2 2 2 23 3 9" xfId="12719"/>
    <cellStyle name="Normal 2 2 2 2 2 23 4" xfId="12720"/>
    <cellStyle name="Normal 2 2 2 2 2 23 4 10" xfId="12721"/>
    <cellStyle name="Normal 2 2 2 2 2 23 4 2" xfId="12722"/>
    <cellStyle name="Normal 2 2 2 2 2 23 4 3" xfId="12723"/>
    <cellStyle name="Normal 2 2 2 2 2 23 4 4" xfId="12724"/>
    <cellStyle name="Normal 2 2 2 2 2 23 4 5" xfId="12725"/>
    <cellStyle name="Normal 2 2 2 2 2 23 4 6" xfId="12726"/>
    <cellStyle name="Normal 2 2 2 2 2 23 4 7" xfId="12727"/>
    <cellStyle name="Normal 2 2 2 2 2 23 4 8" xfId="12728"/>
    <cellStyle name="Normal 2 2 2 2 2 23 4 9" xfId="12729"/>
    <cellStyle name="Normal 2 2 2 2 2 23 5" xfId="12730"/>
    <cellStyle name="Normal 2 2 2 2 2 23 5 10" xfId="12731"/>
    <cellStyle name="Normal 2 2 2 2 2 23 5 2" xfId="12732"/>
    <cellStyle name="Normal 2 2 2 2 2 23 5 3" xfId="12733"/>
    <cellStyle name="Normal 2 2 2 2 2 23 5 4" xfId="12734"/>
    <cellStyle name="Normal 2 2 2 2 2 23 5 5" xfId="12735"/>
    <cellStyle name="Normal 2 2 2 2 2 23 5 6" xfId="12736"/>
    <cellStyle name="Normal 2 2 2 2 2 23 5 7" xfId="12737"/>
    <cellStyle name="Normal 2 2 2 2 2 23 5 8" xfId="12738"/>
    <cellStyle name="Normal 2 2 2 2 2 23 5 9" xfId="12739"/>
    <cellStyle name="Normal 2 2 2 2 2 23 6" xfId="12740"/>
    <cellStyle name="Normal 2 2 2 2 2 23 7" xfId="12741"/>
    <cellStyle name="Normal 2 2 2 2 2 23 8" xfId="12742"/>
    <cellStyle name="Normal 2 2 2 2 2 23 9" xfId="12743"/>
    <cellStyle name="Normal 2 2 2 2 2 24" xfId="12744"/>
    <cellStyle name="Normal 2 2 2 2 2 24 10" xfId="12745"/>
    <cellStyle name="Normal 2 2 2 2 2 24 11" xfId="12746"/>
    <cellStyle name="Normal 2 2 2 2 2 24 12" xfId="12747"/>
    <cellStyle name="Normal 2 2 2 2 2 24 13" xfId="12748"/>
    <cellStyle name="Normal 2 2 2 2 2 24 14" xfId="12749"/>
    <cellStyle name="Normal 2 2 2 2 2 24 2" xfId="12750"/>
    <cellStyle name="Normal 2 2 2 2 2 24 2 10" xfId="12751"/>
    <cellStyle name="Normal 2 2 2 2 2 24 2 2" xfId="12752"/>
    <cellStyle name="Normal 2 2 2 2 2 24 2 3" xfId="12753"/>
    <cellStyle name="Normal 2 2 2 2 2 24 2 4" xfId="12754"/>
    <cellStyle name="Normal 2 2 2 2 2 24 2 5" xfId="12755"/>
    <cellStyle name="Normal 2 2 2 2 2 24 2 6" xfId="12756"/>
    <cellStyle name="Normal 2 2 2 2 2 24 2 7" xfId="12757"/>
    <cellStyle name="Normal 2 2 2 2 2 24 2 8" xfId="12758"/>
    <cellStyle name="Normal 2 2 2 2 2 24 2 9" xfId="12759"/>
    <cellStyle name="Normal 2 2 2 2 2 24 3" xfId="12760"/>
    <cellStyle name="Normal 2 2 2 2 2 24 3 10" xfId="12761"/>
    <cellStyle name="Normal 2 2 2 2 2 24 3 2" xfId="12762"/>
    <cellStyle name="Normal 2 2 2 2 2 24 3 3" xfId="12763"/>
    <cellStyle name="Normal 2 2 2 2 2 24 3 4" xfId="12764"/>
    <cellStyle name="Normal 2 2 2 2 2 24 3 5" xfId="12765"/>
    <cellStyle name="Normal 2 2 2 2 2 24 3 6" xfId="12766"/>
    <cellStyle name="Normal 2 2 2 2 2 24 3 7" xfId="12767"/>
    <cellStyle name="Normal 2 2 2 2 2 24 3 8" xfId="12768"/>
    <cellStyle name="Normal 2 2 2 2 2 24 3 9" xfId="12769"/>
    <cellStyle name="Normal 2 2 2 2 2 24 4" xfId="12770"/>
    <cellStyle name="Normal 2 2 2 2 2 24 4 10" xfId="12771"/>
    <cellStyle name="Normal 2 2 2 2 2 24 4 2" xfId="12772"/>
    <cellStyle name="Normal 2 2 2 2 2 24 4 3" xfId="12773"/>
    <cellStyle name="Normal 2 2 2 2 2 24 4 4" xfId="12774"/>
    <cellStyle name="Normal 2 2 2 2 2 24 4 5" xfId="12775"/>
    <cellStyle name="Normal 2 2 2 2 2 24 4 6" xfId="12776"/>
    <cellStyle name="Normal 2 2 2 2 2 24 4 7" xfId="12777"/>
    <cellStyle name="Normal 2 2 2 2 2 24 4 8" xfId="12778"/>
    <cellStyle name="Normal 2 2 2 2 2 24 4 9" xfId="12779"/>
    <cellStyle name="Normal 2 2 2 2 2 24 5" xfId="12780"/>
    <cellStyle name="Normal 2 2 2 2 2 24 5 10" xfId="12781"/>
    <cellStyle name="Normal 2 2 2 2 2 24 5 2" xfId="12782"/>
    <cellStyle name="Normal 2 2 2 2 2 24 5 3" xfId="12783"/>
    <cellStyle name="Normal 2 2 2 2 2 24 5 4" xfId="12784"/>
    <cellStyle name="Normal 2 2 2 2 2 24 5 5" xfId="12785"/>
    <cellStyle name="Normal 2 2 2 2 2 24 5 6" xfId="12786"/>
    <cellStyle name="Normal 2 2 2 2 2 24 5 7" xfId="12787"/>
    <cellStyle name="Normal 2 2 2 2 2 24 5 8" xfId="12788"/>
    <cellStyle name="Normal 2 2 2 2 2 24 5 9" xfId="12789"/>
    <cellStyle name="Normal 2 2 2 2 2 24 6" xfId="12790"/>
    <cellStyle name="Normal 2 2 2 2 2 24 7" xfId="12791"/>
    <cellStyle name="Normal 2 2 2 2 2 24 8" xfId="12792"/>
    <cellStyle name="Normal 2 2 2 2 2 24 9" xfId="12793"/>
    <cellStyle name="Normal 2 2 2 2 2 25" xfId="12794"/>
    <cellStyle name="Normal 2 2 2 2 2 25 10" xfId="12795"/>
    <cellStyle name="Normal 2 2 2 2 2 25 11" xfId="12796"/>
    <cellStyle name="Normal 2 2 2 2 2 25 12" xfId="12797"/>
    <cellStyle name="Normal 2 2 2 2 2 25 13" xfId="12798"/>
    <cellStyle name="Normal 2 2 2 2 2 25 14" xfId="12799"/>
    <cellStyle name="Normal 2 2 2 2 2 25 2" xfId="12800"/>
    <cellStyle name="Normal 2 2 2 2 2 25 2 10" xfId="12801"/>
    <cellStyle name="Normal 2 2 2 2 2 25 2 2" xfId="12802"/>
    <cellStyle name="Normal 2 2 2 2 2 25 2 3" xfId="12803"/>
    <cellStyle name="Normal 2 2 2 2 2 25 2 4" xfId="12804"/>
    <cellStyle name="Normal 2 2 2 2 2 25 2 5" xfId="12805"/>
    <cellStyle name="Normal 2 2 2 2 2 25 2 6" xfId="12806"/>
    <cellStyle name="Normal 2 2 2 2 2 25 2 7" xfId="12807"/>
    <cellStyle name="Normal 2 2 2 2 2 25 2 8" xfId="12808"/>
    <cellStyle name="Normal 2 2 2 2 2 25 2 9" xfId="12809"/>
    <cellStyle name="Normal 2 2 2 2 2 25 3" xfId="12810"/>
    <cellStyle name="Normal 2 2 2 2 2 25 3 10" xfId="12811"/>
    <cellStyle name="Normal 2 2 2 2 2 25 3 2" xfId="12812"/>
    <cellStyle name="Normal 2 2 2 2 2 25 3 3" xfId="12813"/>
    <cellStyle name="Normal 2 2 2 2 2 25 3 4" xfId="12814"/>
    <cellStyle name="Normal 2 2 2 2 2 25 3 5" xfId="12815"/>
    <cellStyle name="Normal 2 2 2 2 2 25 3 6" xfId="12816"/>
    <cellStyle name="Normal 2 2 2 2 2 25 3 7" xfId="12817"/>
    <cellStyle name="Normal 2 2 2 2 2 25 3 8" xfId="12818"/>
    <cellStyle name="Normal 2 2 2 2 2 25 3 9" xfId="12819"/>
    <cellStyle name="Normal 2 2 2 2 2 25 4" xfId="12820"/>
    <cellStyle name="Normal 2 2 2 2 2 25 4 10" xfId="12821"/>
    <cellStyle name="Normal 2 2 2 2 2 25 4 2" xfId="12822"/>
    <cellStyle name="Normal 2 2 2 2 2 25 4 3" xfId="12823"/>
    <cellStyle name="Normal 2 2 2 2 2 25 4 4" xfId="12824"/>
    <cellStyle name="Normal 2 2 2 2 2 25 4 5" xfId="12825"/>
    <cellStyle name="Normal 2 2 2 2 2 25 4 6" xfId="12826"/>
    <cellStyle name="Normal 2 2 2 2 2 25 4 7" xfId="12827"/>
    <cellStyle name="Normal 2 2 2 2 2 25 4 8" xfId="12828"/>
    <cellStyle name="Normal 2 2 2 2 2 25 4 9" xfId="12829"/>
    <cellStyle name="Normal 2 2 2 2 2 25 5" xfId="12830"/>
    <cellStyle name="Normal 2 2 2 2 2 25 5 10" xfId="12831"/>
    <cellStyle name="Normal 2 2 2 2 2 25 5 2" xfId="12832"/>
    <cellStyle name="Normal 2 2 2 2 2 25 5 3" xfId="12833"/>
    <cellStyle name="Normal 2 2 2 2 2 25 5 4" xfId="12834"/>
    <cellStyle name="Normal 2 2 2 2 2 25 5 5" xfId="12835"/>
    <cellStyle name="Normal 2 2 2 2 2 25 5 6" xfId="12836"/>
    <cellStyle name="Normal 2 2 2 2 2 25 5 7" xfId="12837"/>
    <cellStyle name="Normal 2 2 2 2 2 25 5 8" xfId="12838"/>
    <cellStyle name="Normal 2 2 2 2 2 25 5 9" xfId="12839"/>
    <cellStyle name="Normal 2 2 2 2 2 25 6" xfId="12840"/>
    <cellStyle name="Normal 2 2 2 2 2 25 7" xfId="12841"/>
    <cellStyle name="Normal 2 2 2 2 2 25 8" xfId="12842"/>
    <cellStyle name="Normal 2 2 2 2 2 25 9" xfId="12843"/>
    <cellStyle name="Normal 2 2 2 2 2 26" xfId="12844"/>
    <cellStyle name="Normal 2 2 2 2 2 26 10" xfId="12845"/>
    <cellStyle name="Normal 2 2 2 2 2 26 11" xfId="12846"/>
    <cellStyle name="Normal 2 2 2 2 2 26 12" xfId="12847"/>
    <cellStyle name="Normal 2 2 2 2 2 26 13" xfId="12848"/>
    <cellStyle name="Normal 2 2 2 2 2 26 14" xfId="12849"/>
    <cellStyle name="Normal 2 2 2 2 2 26 2" xfId="12850"/>
    <cellStyle name="Normal 2 2 2 2 2 26 2 10" xfId="12851"/>
    <cellStyle name="Normal 2 2 2 2 2 26 2 2" xfId="12852"/>
    <cellStyle name="Normal 2 2 2 2 2 26 2 3" xfId="12853"/>
    <cellStyle name="Normal 2 2 2 2 2 26 2 4" xfId="12854"/>
    <cellStyle name="Normal 2 2 2 2 2 26 2 5" xfId="12855"/>
    <cellStyle name="Normal 2 2 2 2 2 26 2 6" xfId="12856"/>
    <cellStyle name="Normal 2 2 2 2 2 26 2 7" xfId="12857"/>
    <cellStyle name="Normal 2 2 2 2 2 26 2 8" xfId="12858"/>
    <cellStyle name="Normal 2 2 2 2 2 26 2 9" xfId="12859"/>
    <cellStyle name="Normal 2 2 2 2 2 26 3" xfId="12860"/>
    <cellStyle name="Normal 2 2 2 2 2 26 3 10" xfId="12861"/>
    <cellStyle name="Normal 2 2 2 2 2 26 3 2" xfId="12862"/>
    <cellStyle name="Normal 2 2 2 2 2 26 3 3" xfId="12863"/>
    <cellStyle name="Normal 2 2 2 2 2 26 3 4" xfId="12864"/>
    <cellStyle name="Normal 2 2 2 2 2 26 3 5" xfId="12865"/>
    <cellStyle name="Normal 2 2 2 2 2 26 3 6" xfId="12866"/>
    <cellStyle name="Normal 2 2 2 2 2 26 3 7" xfId="12867"/>
    <cellStyle name="Normal 2 2 2 2 2 26 3 8" xfId="12868"/>
    <cellStyle name="Normal 2 2 2 2 2 26 3 9" xfId="12869"/>
    <cellStyle name="Normal 2 2 2 2 2 26 4" xfId="12870"/>
    <cellStyle name="Normal 2 2 2 2 2 26 4 10" xfId="12871"/>
    <cellStyle name="Normal 2 2 2 2 2 26 4 2" xfId="12872"/>
    <cellStyle name="Normal 2 2 2 2 2 26 4 3" xfId="12873"/>
    <cellStyle name="Normal 2 2 2 2 2 26 4 4" xfId="12874"/>
    <cellStyle name="Normal 2 2 2 2 2 26 4 5" xfId="12875"/>
    <cellStyle name="Normal 2 2 2 2 2 26 4 6" xfId="12876"/>
    <cellStyle name="Normal 2 2 2 2 2 26 4 7" xfId="12877"/>
    <cellStyle name="Normal 2 2 2 2 2 26 4 8" xfId="12878"/>
    <cellStyle name="Normal 2 2 2 2 2 26 4 9" xfId="12879"/>
    <cellStyle name="Normal 2 2 2 2 2 26 5" xfId="12880"/>
    <cellStyle name="Normal 2 2 2 2 2 26 5 10" xfId="12881"/>
    <cellStyle name="Normal 2 2 2 2 2 26 5 2" xfId="12882"/>
    <cellStyle name="Normal 2 2 2 2 2 26 5 3" xfId="12883"/>
    <cellStyle name="Normal 2 2 2 2 2 26 5 4" xfId="12884"/>
    <cellStyle name="Normal 2 2 2 2 2 26 5 5" xfId="12885"/>
    <cellStyle name="Normal 2 2 2 2 2 26 5 6" xfId="12886"/>
    <cellStyle name="Normal 2 2 2 2 2 26 5 7" xfId="12887"/>
    <cellStyle name="Normal 2 2 2 2 2 26 5 8" xfId="12888"/>
    <cellStyle name="Normal 2 2 2 2 2 26 5 9" xfId="12889"/>
    <cellStyle name="Normal 2 2 2 2 2 26 6" xfId="12890"/>
    <cellStyle name="Normal 2 2 2 2 2 26 7" xfId="12891"/>
    <cellStyle name="Normal 2 2 2 2 2 26 8" xfId="12892"/>
    <cellStyle name="Normal 2 2 2 2 2 26 9" xfId="12893"/>
    <cellStyle name="Normal 2 2 2 2 2 27" xfId="12894"/>
    <cellStyle name="Normal 2 2 2 2 2 27 10" xfId="12895"/>
    <cellStyle name="Normal 2 2 2 2 2 27 11" xfId="12896"/>
    <cellStyle name="Normal 2 2 2 2 2 27 12" xfId="12897"/>
    <cellStyle name="Normal 2 2 2 2 2 27 13" xfId="12898"/>
    <cellStyle name="Normal 2 2 2 2 2 27 14" xfId="12899"/>
    <cellStyle name="Normal 2 2 2 2 2 27 2" xfId="12900"/>
    <cellStyle name="Normal 2 2 2 2 2 27 2 10" xfId="12901"/>
    <cellStyle name="Normal 2 2 2 2 2 27 2 2" xfId="12902"/>
    <cellStyle name="Normal 2 2 2 2 2 27 2 3" xfId="12903"/>
    <cellStyle name="Normal 2 2 2 2 2 27 2 4" xfId="12904"/>
    <cellStyle name="Normal 2 2 2 2 2 27 2 5" xfId="12905"/>
    <cellStyle name="Normal 2 2 2 2 2 27 2 6" xfId="12906"/>
    <cellStyle name="Normal 2 2 2 2 2 27 2 7" xfId="12907"/>
    <cellStyle name="Normal 2 2 2 2 2 27 2 8" xfId="12908"/>
    <cellStyle name="Normal 2 2 2 2 2 27 2 9" xfId="12909"/>
    <cellStyle name="Normal 2 2 2 2 2 27 3" xfId="12910"/>
    <cellStyle name="Normal 2 2 2 2 2 27 3 10" xfId="12911"/>
    <cellStyle name="Normal 2 2 2 2 2 27 3 2" xfId="12912"/>
    <cellStyle name="Normal 2 2 2 2 2 27 3 3" xfId="12913"/>
    <cellStyle name="Normal 2 2 2 2 2 27 3 4" xfId="12914"/>
    <cellStyle name="Normal 2 2 2 2 2 27 3 5" xfId="12915"/>
    <cellStyle name="Normal 2 2 2 2 2 27 3 6" xfId="12916"/>
    <cellStyle name="Normal 2 2 2 2 2 27 3 7" xfId="12917"/>
    <cellStyle name="Normal 2 2 2 2 2 27 3 8" xfId="12918"/>
    <cellStyle name="Normal 2 2 2 2 2 27 3 9" xfId="12919"/>
    <cellStyle name="Normal 2 2 2 2 2 27 4" xfId="12920"/>
    <cellStyle name="Normal 2 2 2 2 2 27 4 10" xfId="12921"/>
    <cellStyle name="Normal 2 2 2 2 2 27 4 2" xfId="12922"/>
    <cellStyle name="Normal 2 2 2 2 2 27 4 3" xfId="12923"/>
    <cellStyle name="Normal 2 2 2 2 2 27 4 4" xfId="12924"/>
    <cellStyle name="Normal 2 2 2 2 2 27 4 5" xfId="12925"/>
    <cellStyle name="Normal 2 2 2 2 2 27 4 6" xfId="12926"/>
    <cellStyle name="Normal 2 2 2 2 2 27 4 7" xfId="12927"/>
    <cellStyle name="Normal 2 2 2 2 2 27 4 8" xfId="12928"/>
    <cellStyle name="Normal 2 2 2 2 2 27 4 9" xfId="12929"/>
    <cellStyle name="Normal 2 2 2 2 2 27 5" xfId="12930"/>
    <cellStyle name="Normal 2 2 2 2 2 27 5 10" xfId="12931"/>
    <cellStyle name="Normal 2 2 2 2 2 27 5 2" xfId="12932"/>
    <cellStyle name="Normal 2 2 2 2 2 27 5 3" xfId="12933"/>
    <cellStyle name="Normal 2 2 2 2 2 27 5 4" xfId="12934"/>
    <cellStyle name="Normal 2 2 2 2 2 27 5 5" xfId="12935"/>
    <cellStyle name="Normal 2 2 2 2 2 27 5 6" xfId="12936"/>
    <cellStyle name="Normal 2 2 2 2 2 27 5 7" xfId="12937"/>
    <cellStyle name="Normal 2 2 2 2 2 27 5 8" xfId="12938"/>
    <cellStyle name="Normal 2 2 2 2 2 27 5 9" xfId="12939"/>
    <cellStyle name="Normal 2 2 2 2 2 27 6" xfId="12940"/>
    <cellStyle name="Normal 2 2 2 2 2 27 7" xfId="12941"/>
    <cellStyle name="Normal 2 2 2 2 2 27 8" xfId="12942"/>
    <cellStyle name="Normal 2 2 2 2 2 27 9" xfId="12943"/>
    <cellStyle name="Normal 2 2 2 2 2 28" xfId="12944"/>
    <cellStyle name="Normal 2 2 2 2 2 28 10" xfId="12945"/>
    <cellStyle name="Normal 2 2 2 2 2 28 11" xfId="12946"/>
    <cellStyle name="Normal 2 2 2 2 2 28 12" xfId="12947"/>
    <cellStyle name="Normal 2 2 2 2 2 28 13" xfId="12948"/>
    <cellStyle name="Normal 2 2 2 2 2 28 14" xfId="12949"/>
    <cellStyle name="Normal 2 2 2 2 2 28 2" xfId="12950"/>
    <cellStyle name="Normal 2 2 2 2 2 28 2 10" xfId="12951"/>
    <cellStyle name="Normal 2 2 2 2 2 28 2 2" xfId="12952"/>
    <cellStyle name="Normal 2 2 2 2 2 28 2 3" xfId="12953"/>
    <cellStyle name="Normal 2 2 2 2 2 28 2 4" xfId="12954"/>
    <cellStyle name="Normal 2 2 2 2 2 28 2 5" xfId="12955"/>
    <cellStyle name="Normal 2 2 2 2 2 28 2 6" xfId="12956"/>
    <cellStyle name="Normal 2 2 2 2 2 28 2 7" xfId="12957"/>
    <cellStyle name="Normal 2 2 2 2 2 28 2 8" xfId="12958"/>
    <cellStyle name="Normal 2 2 2 2 2 28 2 9" xfId="12959"/>
    <cellStyle name="Normal 2 2 2 2 2 28 3" xfId="12960"/>
    <cellStyle name="Normal 2 2 2 2 2 28 3 10" xfId="12961"/>
    <cellStyle name="Normal 2 2 2 2 2 28 3 2" xfId="12962"/>
    <cellStyle name="Normal 2 2 2 2 2 28 3 3" xfId="12963"/>
    <cellStyle name="Normal 2 2 2 2 2 28 3 4" xfId="12964"/>
    <cellStyle name="Normal 2 2 2 2 2 28 3 5" xfId="12965"/>
    <cellStyle name="Normal 2 2 2 2 2 28 3 6" xfId="12966"/>
    <cellStyle name="Normal 2 2 2 2 2 28 3 7" xfId="12967"/>
    <cellStyle name="Normal 2 2 2 2 2 28 3 8" xfId="12968"/>
    <cellStyle name="Normal 2 2 2 2 2 28 3 9" xfId="12969"/>
    <cellStyle name="Normal 2 2 2 2 2 28 4" xfId="12970"/>
    <cellStyle name="Normal 2 2 2 2 2 28 4 10" xfId="12971"/>
    <cellStyle name="Normal 2 2 2 2 2 28 4 2" xfId="12972"/>
    <cellStyle name="Normal 2 2 2 2 2 28 4 3" xfId="12973"/>
    <cellStyle name="Normal 2 2 2 2 2 28 4 4" xfId="12974"/>
    <cellStyle name="Normal 2 2 2 2 2 28 4 5" xfId="12975"/>
    <cellStyle name="Normal 2 2 2 2 2 28 4 6" xfId="12976"/>
    <cellStyle name="Normal 2 2 2 2 2 28 4 7" xfId="12977"/>
    <cellStyle name="Normal 2 2 2 2 2 28 4 8" xfId="12978"/>
    <cellStyle name="Normal 2 2 2 2 2 28 4 9" xfId="12979"/>
    <cellStyle name="Normal 2 2 2 2 2 28 5" xfId="12980"/>
    <cellStyle name="Normal 2 2 2 2 2 28 5 10" xfId="12981"/>
    <cellStyle name="Normal 2 2 2 2 2 28 5 2" xfId="12982"/>
    <cellStyle name="Normal 2 2 2 2 2 28 5 3" xfId="12983"/>
    <cellStyle name="Normal 2 2 2 2 2 28 5 4" xfId="12984"/>
    <cellStyle name="Normal 2 2 2 2 2 28 5 5" xfId="12985"/>
    <cellStyle name="Normal 2 2 2 2 2 28 5 6" xfId="12986"/>
    <cellStyle name="Normal 2 2 2 2 2 28 5 7" xfId="12987"/>
    <cellStyle name="Normal 2 2 2 2 2 28 5 8" xfId="12988"/>
    <cellStyle name="Normal 2 2 2 2 2 28 5 9" xfId="12989"/>
    <cellStyle name="Normal 2 2 2 2 2 28 6" xfId="12990"/>
    <cellStyle name="Normal 2 2 2 2 2 28 7" xfId="12991"/>
    <cellStyle name="Normal 2 2 2 2 2 28 8" xfId="12992"/>
    <cellStyle name="Normal 2 2 2 2 2 28 9" xfId="12993"/>
    <cellStyle name="Normal 2 2 2 2 2 29" xfId="12994"/>
    <cellStyle name="Normal 2 2 2 2 2 29 10" xfId="12995"/>
    <cellStyle name="Normal 2 2 2 2 2 29 11" xfId="12996"/>
    <cellStyle name="Normal 2 2 2 2 2 29 12" xfId="12997"/>
    <cellStyle name="Normal 2 2 2 2 2 29 13" xfId="12998"/>
    <cellStyle name="Normal 2 2 2 2 2 29 14" xfId="12999"/>
    <cellStyle name="Normal 2 2 2 2 2 29 2" xfId="13000"/>
    <cellStyle name="Normal 2 2 2 2 2 29 2 10" xfId="13001"/>
    <cellStyle name="Normal 2 2 2 2 2 29 2 2" xfId="13002"/>
    <cellStyle name="Normal 2 2 2 2 2 29 2 3" xfId="13003"/>
    <cellStyle name="Normal 2 2 2 2 2 29 2 4" xfId="13004"/>
    <cellStyle name="Normal 2 2 2 2 2 29 2 5" xfId="13005"/>
    <cellStyle name="Normal 2 2 2 2 2 29 2 6" xfId="13006"/>
    <cellStyle name="Normal 2 2 2 2 2 29 2 7" xfId="13007"/>
    <cellStyle name="Normal 2 2 2 2 2 29 2 8" xfId="13008"/>
    <cellStyle name="Normal 2 2 2 2 2 29 2 9" xfId="13009"/>
    <cellStyle name="Normal 2 2 2 2 2 29 3" xfId="13010"/>
    <cellStyle name="Normal 2 2 2 2 2 29 3 10" xfId="13011"/>
    <cellStyle name="Normal 2 2 2 2 2 29 3 2" xfId="13012"/>
    <cellStyle name="Normal 2 2 2 2 2 29 3 3" xfId="13013"/>
    <cellStyle name="Normal 2 2 2 2 2 29 3 4" xfId="13014"/>
    <cellStyle name="Normal 2 2 2 2 2 29 3 5" xfId="13015"/>
    <cellStyle name="Normal 2 2 2 2 2 29 3 6" xfId="13016"/>
    <cellStyle name="Normal 2 2 2 2 2 29 3 7" xfId="13017"/>
    <cellStyle name="Normal 2 2 2 2 2 29 3 8" xfId="13018"/>
    <cellStyle name="Normal 2 2 2 2 2 29 3 9" xfId="13019"/>
    <cellStyle name="Normal 2 2 2 2 2 29 4" xfId="13020"/>
    <cellStyle name="Normal 2 2 2 2 2 29 4 10" xfId="13021"/>
    <cellStyle name="Normal 2 2 2 2 2 29 4 2" xfId="13022"/>
    <cellStyle name="Normal 2 2 2 2 2 29 4 3" xfId="13023"/>
    <cellStyle name="Normal 2 2 2 2 2 29 4 4" xfId="13024"/>
    <cellStyle name="Normal 2 2 2 2 2 29 4 5" xfId="13025"/>
    <cellStyle name="Normal 2 2 2 2 2 29 4 6" xfId="13026"/>
    <cellStyle name="Normal 2 2 2 2 2 29 4 7" xfId="13027"/>
    <cellStyle name="Normal 2 2 2 2 2 29 4 8" xfId="13028"/>
    <cellStyle name="Normal 2 2 2 2 2 29 4 9" xfId="13029"/>
    <cellStyle name="Normal 2 2 2 2 2 29 5" xfId="13030"/>
    <cellStyle name="Normal 2 2 2 2 2 29 5 10" xfId="13031"/>
    <cellStyle name="Normal 2 2 2 2 2 29 5 2" xfId="13032"/>
    <cellStyle name="Normal 2 2 2 2 2 29 5 3" xfId="13033"/>
    <cellStyle name="Normal 2 2 2 2 2 29 5 4" xfId="13034"/>
    <cellStyle name="Normal 2 2 2 2 2 29 5 5" xfId="13035"/>
    <cellStyle name="Normal 2 2 2 2 2 29 5 6" xfId="13036"/>
    <cellStyle name="Normal 2 2 2 2 2 29 5 7" xfId="13037"/>
    <cellStyle name="Normal 2 2 2 2 2 29 5 8" xfId="13038"/>
    <cellStyle name="Normal 2 2 2 2 2 29 5 9" xfId="13039"/>
    <cellStyle name="Normal 2 2 2 2 2 29 6" xfId="13040"/>
    <cellStyle name="Normal 2 2 2 2 2 29 7" xfId="13041"/>
    <cellStyle name="Normal 2 2 2 2 2 29 8" xfId="13042"/>
    <cellStyle name="Normal 2 2 2 2 2 29 9" xfId="13043"/>
    <cellStyle name="Normal 2 2 2 2 2 3" xfId="13044"/>
    <cellStyle name="Normal 2 2 2 2 2 3 10" xfId="13045"/>
    <cellStyle name="Normal 2 2 2 2 2 3 11" xfId="13046"/>
    <cellStyle name="Normal 2 2 2 2 2 3 12" xfId="13047"/>
    <cellStyle name="Normal 2 2 2 2 2 3 13" xfId="13048"/>
    <cellStyle name="Normal 2 2 2 2 2 3 14" xfId="13049"/>
    <cellStyle name="Normal 2 2 2 2 2 3 15" xfId="13050"/>
    <cellStyle name="Normal 2 2 2 2 2 3 16" xfId="13051"/>
    <cellStyle name="Normal 2 2 2 2 2 3 2" xfId="13052"/>
    <cellStyle name="Normal 2 2 2 2 2 3 2 10" xfId="13053"/>
    <cellStyle name="Normal 2 2 2 2 2 3 2 11" xfId="13054"/>
    <cellStyle name="Normal 2 2 2 2 2 3 2 12" xfId="13055"/>
    <cellStyle name="Normal 2 2 2 2 2 3 2 2" xfId="13056"/>
    <cellStyle name="Normal 2 2 2 2 2 3 2 3" xfId="13057"/>
    <cellStyle name="Normal 2 2 2 2 2 3 2 4" xfId="13058"/>
    <cellStyle name="Normal 2 2 2 2 2 3 2 5" xfId="13059"/>
    <cellStyle name="Normal 2 2 2 2 2 3 2 6" xfId="13060"/>
    <cellStyle name="Normal 2 2 2 2 2 3 2 7" xfId="13061"/>
    <cellStyle name="Normal 2 2 2 2 2 3 2 8" xfId="13062"/>
    <cellStyle name="Normal 2 2 2 2 2 3 2 9" xfId="13063"/>
    <cellStyle name="Normal 2 2 2 2 2 3 3" xfId="13064"/>
    <cellStyle name="Normal 2 2 2 2 2 3 3 10" xfId="13065"/>
    <cellStyle name="Normal 2 2 2 2 2 3 3 2" xfId="13066"/>
    <cellStyle name="Normal 2 2 2 2 2 3 3 3" xfId="13067"/>
    <cellStyle name="Normal 2 2 2 2 2 3 3 4" xfId="13068"/>
    <cellStyle name="Normal 2 2 2 2 2 3 3 5" xfId="13069"/>
    <cellStyle name="Normal 2 2 2 2 2 3 3 6" xfId="13070"/>
    <cellStyle name="Normal 2 2 2 2 2 3 3 7" xfId="13071"/>
    <cellStyle name="Normal 2 2 2 2 2 3 3 8" xfId="13072"/>
    <cellStyle name="Normal 2 2 2 2 2 3 3 9" xfId="13073"/>
    <cellStyle name="Normal 2 2 2 2 2 3 4" xfId="13074"/>
    <cellStyle name="Normal 2 2 2 2 2 3 4 10" xfId="13075"/>
    <cellStyle name="Normal 2 2 2 2 2 3 4 2" xfId="13076"/>
    <cellStyle name="Normal 2 2 2 2 2 3 4 3" xfId="13077"/>
    <cellStyle name="Normal 2 2 2 2 2 3 4 4" xfId="13078"/>
    <cellStyle name="Normal 2 2 2 2 2 3 4 5" xfId="13079"/>
    <cellStyle name="Normal 2 2 2 2 2 3 4 6" xfId="13080"/>
    <cellStyle name="Normal 2 2 2 2 2 3 4 7" xfId="13081"/>
    <cellStyle name="Normal 2 2 2 2 2 3 4 8" xfId="13082"/>
    <cellStyle name="Normal 2 2 2 2 2 3 4 9" xfId="13083"/>
    <cellStyle name="Normal 2 2 2 2 2 3 5" xfId="13084"/>
    <cellStyle name="Normal 2 2 2 2 2 3 5 10" xfId="13085"/>
    <cellStyle name="Normal 2 2 2 2 2 3 5 2" xfId="13086"/>
    <cellStyle name="Normal 2 2 2 2 2 3 5 3" xfId="13087"/>
    <cellStyle name="Normal 2 2 2 2 2 3 5 4" xfId="13088"/>
    <cellStyle name="Normal 2 2 2 2 2 3 5 5" xfId="13089"/>
    <cellStyle name="Normal 2 2 2 2 2 3 5 6" xfId="13090"/>
    <cellStyle name="Normal 2 2 2 2 2 3 5 7" xfId="13091"/>
    <cellStyle name="Normal 2 2 2 2 2 3 5 8" xfId="13092"/>
    <cellStyle name="Normal 2 2 2 2 2 3 5 9" xfId="13093"/>
    <cellStyle name="Normal 2 2 2 2 2 3 6" xfId="13094"/>
    <cellStyle name="Normal 2 2 2 2 2 3 7" xfId="13095"/>
    <cellStyle name="Normal 2 2 2 2 2 3 8" xfId="13096"/>
    <cellStyle name="Normal 2 2 2 2 2 3 9" xfId="13097"/>
    <cellStyle name="Normal 2 2 2 2 2 30" xfId="13098"/>
    <cellStyle name="Normal 2 2 2 2 2 30 10" xfId="13099"/>
    <cellStyle name="Normal 2 2 2 2 2 30 11" xfId="13100"/>
    <cellStyle name="Normal 2 2 2 2 2 30 12" xfId="13101"/>
    <cellStyle name="Normal 2 2 2 2 2 30 13" xfId="13102"/>
    <cellStyle name="Normal 2 2 2 2 2 30 14" xfId="13103"/>
    <cellStyle name="Normal 2 2 2 2 2 30 2" xfId="13104"/>
    <cellStyle name="Normal 2 2 2 2 2 30 2 10" xfId="13105"/>
    <cellStyle name="Normal 2 2 2 2 2 30 2 2" xfId="13106"/>
    <cellStyle name="Normal 2 2 2 2 2 30 2 3" xfId="13107"/>
    <cellStyle name="Normal 2 2 2 2 2 30 2 4" xfId="13108"/>
    <cellStyle name="Normal 2 2 2 2 2 30 2 5" xfId="13109"/>
    <cellStyle name="Normal 2 2 2 2 2 30 2 6" xfId="13110"/>
    <cellStyle name="Normal 2 2 2 2 2 30 2 7" xfId="13111"/>
    <cellStyle name="Normal 2 2 2 2 2 30 2 8" xfId="13112"/>
    <cellStyle name="Normal 2 2 2 2 2 30 2 9" xfId="13113"/>
    <cellStyle name="Normal 2 2 2 2 2 30 3" xfId="13114"/>
    <cellStyle name="Normal 2 2 2 2 2 30 3 10" xfId="13115"/>
    <cellStyle name="Normal 2 2 2 2 2 30 3 2" xfId="13116"/>
    <cellStyle name="Normal 2 2 2 2 2 30 3 3" xfId="13117"/>
    <cellStyle name="Normal 2 2 2 2 2 30 3 4" xfId="13118"/>
    <cellStyle name="Normal 2 2 2 2 2 30 3 5" xfId="13119"/>
    <cellStyle name="Normal 2 2 2 2 2 30 3 6" xfId="13120"/>
    <cellStyle name="Normal 2 2 2 2 2 30 3 7" xfId="13121"/>
    <cellStyle name="Normal 2 2 2 2 2 30 3 8" xfId="13122"/>
    <cellStyle name="Normal 2 2 2 2 2 30 3 9" xfId="13123"/>
    <cellStyle name="Normal 2 2 2 2 2 30 4" xfId="13124"/>
    <cellStyle name="Normal 2 2 2 2 2 30 4 10" xfId="13125"/>
    <cellStyle name="Normal 2 2 2 2 2 30 4 2" xfId="13126"/>
    <cellStyle name="Normal 2 2 2 2 2 30 4 3" xfId="13127"/>
    <cellStyle name="Normal 2 2 2 2 2 30 4 4" xfId="13128"/>
    <cellStyle name="Normal 2 2 2 2 2 30 4 5" xfId="13129"/>
    <cellStyle name="Normal 2 2 2 2 2 30 4 6" xfId="13130"/>
    <cellStyle name="Normal 2 2 2 2 2 30 4 7" xfId="13131"/>
    <cellStyle name="Normal 2 2 2 2 2 30 4 8" xfId="13132"/>
    <cellStyle name="Normal 2 2 2 2 2 30 4 9" xfId="13133"/>
    <cellStyle name="Normal 2 2 2 2 2 30 5" xfId="13134"/>
    <cellStyle name="Normal 2 2 2 2 2 30 5 10" xfId="13135"/>
    <cellStyle name="Normal 2 2 2 2 2 30 5 2" xfId="13136"/>
    <cellStyle name="Normal 2 2 2 2 2 30 5 3" xfId="13137"/>
    <cellStyle name="Normal 2 2 2 2 2 30 5 4" xfId="13138"/>
    <cellStyle name="Normal 2 2 2 2 2 30 5 5" xfId="13139"/>
    <cellStyle name="Normal 2 2 2 2 2 30 5 6" xfId="13140"/>
    <cellStyle name="Normal 2 2 2 2 2 30 5 7" xfId="13141"/>
    <cellStyle name="Normal 2 2 2 2 2 30 5 8" xfId="13142"/>
    <cellStyle name="Normal 2 2 2 2 2 30 5 9" xfId="13143"/>
    <cellStyle name="Normal 2 2 2 2 2 30 6" xfId="13144"/>
    <cellStyle name="Normal 2 2 2 2 2 30 7" xfId="13145"/>
    <cellStyle name="Normal 2 2 2 2 2 30 8" xfId="13146"/>
    <cellStyle name="Normal 2 2 2 2 2 30 9" xfId="13147"/>
    <cellStyle name="Normal 2 2 2 2 2 31" xfId="13148"/>
    <cellStyle name="Normal 2 2 2 2 2 31 10" xfId="13149"/>
    <cellStyle name="Normal 2 2 2 2 2 31 11" xfId="13150"/>
    <cellStyle name="Normal 2 2 2 2 2 31 12" xfId="13151"/>
    <cellStyle name="Normal 2 2 2 2 2 31 13" xfId="13152"/>
    <cellStyle name="Normal 2 2 2 2 2 31 14" xfId="13153"/>
    <cellStyle name="Normal 2 2 2 2 2 31 2" xfId="13154"/>
    <cellStyle name="Normal 2 2 2 2 2 31 2 10" xfId="13155"/>
    <cellStyle name="Normal 2 2 2 2 2 31 2 2" xfId="13156"/>
    <cellStyle name="Normal 2 2 2 2 2 31 2 3" xfId="13157"/>
    <cellStyle name="Normal 2 2 2 2 2 31 2 4" xfId="13158"/>
    <cellStyle name="Normal 2 2 2 2 2 31 2 5" xfId="13159"/>
    <cellStyle name="Normal 2 2 2 2 2 31 2 6" xfId="13160"/>
    <cellStyle name="Normal 2 2 2 2 2 31 2 7" xfId="13161"/>
    <cellStyle name="Normal 2 2 2 2 2 31 2 8" xfId="13162"/>
    <cellStyle name="Normal 2 2 2 2 2 31 2 9" xfId="13163"/>
    <cellStyle name="Normal 2 2 2 2 2 31 3" xfId="13164"/>
    <cellStyle name="Normal 2 2 2 2 2 31 3 10" xfId="13165"/>
    <cellStyle name="Normal 2 2 2 2 2 31 3 2" xfId="13166"/>
    <cellStyle name="Normal 2 2 2 2 2 31 3 3" xfId="13167"/>
    <cellStyle name="Normal 2 2 2 2 2 31 3 4" xfId="13168"/>
    <cellStyle name="Normal 2 2 2 2 2 31 3 5" xfId="13169"/>
    <cellStyle name="Normal 2 2 2 2 2 31 3 6" xfId="13170"/>
    <cellStyle name="Normal 2 2 2 2 2 31 3 7" xfId="13171"/>
    <cellStyle name="Normal 2 2 2 2 2 31 3 8" xfId="13172"/>
    <cellStyle name="Normal 2 2 2 2 2 31 3 9" xfId="13173"/>
    <cellStyle name="Normal 2 2 2 2 2 31 4" xfId="13174"/>
    <cellStyle name="Normal 2 2 2 2 2 31 4 10" xfId="13175"/>
    <cellStyle name="Normal 2 2 2 2 2 31 4 2" xfId="13176"/>
    <cellStyle name="Normal 2 2 2 2 2 31 4 3" xfId="13177"/>
    <cellStyle name="Normal 2 2 2 2 2 31 4 4" xfId="13178"/>
    <cellStyle name="Normal 2 2 2 2 2 31 4 5" xfId="13179"/>
    <cellStyle name="Normal 2 2 2 2 2 31 4 6" xfId="13180"/>
    <cellStyle name="Normal 2 2 2 2 2 31 4 7" xfId="13181"/>
    <cellStyle name="Normal 2 2 2 2 2 31 4 8" xfId="13182"/>
    <cellStyle name="Normal 2 2 2 2 2 31 4 9" xfId="13183"/>
    <cellStyle name="Normal 2 2 2 2 2 31 5" xfId="13184"/>
    <cellStyle name="Normal 2 2 2 2 2 31 5 10" xfId="13185"/>
    <cellStyle name="Normal 2 2 2 2 2 31 5 2" xfId="13186"/>
    <cellStyle name="Normal 2 2 2 2 2 31 5 3" xfId="13187"/>
    <cellStyle name="Normal 2 2 2 2 2 31 5 4" xfId="13188"/>
    <cellStyle name="Normal 2 2 2 2 2 31 5 5" xfId="13189"/>
    <cellStyle name="Normal 2 2 2 2 2 31 5 6" xfId="13190"/>
    <cellStyle name="Normal 2 2 2 2 2 31 5 7" xfId="13191"/>
    <cellStyle name="Normal 2 2 2 2 2 31 5 8" xfId="13192"/>
    <cellStyle name="Normal 2 2 2 2 2 31 5 9" xfId="13193"/>
    <cellStyle name="Normal 2 2 2 2 2 31 6" xfId="13194"/>
    <cellStyle name="Normal 2 2 2 2 2 31 7" xfId="13195"/>
    <cellStyle name="Normal 2 2 2 2 2 31 8" xfId="13196"/>
    <cellStyle name="Normal 2 2 2 2 2 31 9" xfId="13197"/>
    <cellStyle name="Normal 2 2 2 2 2 32" xfId="13198"/>
    <cellStyle name="Normal 2 2 2 2 2 32 10" xfId="13199"/>
    <cellStyle name="Normal 2 2 2 2 2 32 11" xfId="13200"/>
    <cellStyle name="Normal 2 2 2 2 2 32 12" xfId="13201"/>
    <cellStyle name="Normal 2 2 2 2 2 32 13" xfId="13202"/>
    <cellStyle name="Normal 2 2 2 2 2 32 14" xfId="13203"/>
    <cellStyle name="Normal 2 2 2 2 2 32 2" xfId="13204"/>
    <cellStyle name="Normal 2 2 2 2 2 32 2 10" xfId="13205"/>
    <cellStyle name="Normal 2 2 2 2 2 32 2 2" xfId="13206"/>
    <cellStyle name="Normal 2 2 2 2 2 32 2 3" xfId="13207"/>
    <cellStyle name="Normal 2 2 2 2 2 32 2 4" xfId="13208"/>
    <cellStyle name="Normal 2 2 2 2 2 32 2 5" xfId="13209"/>
    <cellStyle name="Normal 2 2 2 2 2 32 2 6" xfId="13210"/>
    <cellStyle name="Normal 2 2 2 2 2 32 2 7" xfId="13211"/>
    <cellStyle name="Normal 2 2 2 2 2 32 2 8" xfId="13212"/>
    <cellStyle name="Normal 2 2 2 2 2 32 2 9" xfId="13213"/>
    <cellStyle name="Normal 2 2 2 2 2 32 3" xfId="13214"/>
    <cellStyle name="Normal 2 2 2 2 2 32 3 10" xfId="13215"/>
    <cellStyle name="Normal 2 2 2 2 2 32 3 2" xfId="13216"/>
    <cellStyle name="Normal 2 2 2 2 2 32 3 3" xfId="13217"/>
    <cellStyle name="Normal 2 2 2 2 2 32 3 4" xfId="13218"/>
    <cellStyle name="Normal 2 2 2 2 2 32 3 5" xfId="13219"/>
    <cellStyle name="Normal 2 2 2 2 2 32 3 6" xfId="13220"/>
    <cellStyle name="Normal 2 2 2 2 2 32 3 7" xfId="13221"/>
    <cellStyle name="Normal 2 2 2 2 2 32 3 8" xfId="13222"/>
    <cellStyle name="Normal 2 2 2 2 2 32 3 9" xfId="13223"/>
    <cellStyle name="Normal 2 2 2 2 2 32 4" xfId="13224"/>
    <cellStyle name="Normal 2 2 2 2 2 32 4 10" xfId="13225"/>
    <cellStyle name="Normal 2 2 2 2 2 32 4 2" xfId="13226"/>
    <cellStyle name="Normal 2 2 2 2 2 32 4 3" xfId="13227"/>
    <cellStyle name="Normal 2 2 2 2 2 32 4 4" xfId="13228"/>
    <cellStyle name="Normal 2 2 2 2 2 32 4 5" xfId="13229"/>
    <cellStyle name="Normal 2 2 2 2 2 32 4 6" xfId="13230"/>
    <cellStyle name="Normal 2 2 2 2 2 32 4 7" xfId="13231"/>
    <cellStyle name="Normal 2 2 2 2 2 32 4 8" xfId="13232"/>
    <cellStyle name="Normal 2 2 2 2 2 32 4 9" xfId="13233"/>
    <cellStyle name="Normal 2 2 2 2 2 32 5" xfId="13234"/>
    <cellStyle name="Normal 2 2 2 2 2 32 5 10" xfId="13235"/>
    <cellStyle name="Normal 2 2 2 2 2 32 5 2" xfId="13236"/>
    <cellStyle name="Normal 2 2 2 2 2 32 5 3" xfId="13237"/>
    <cellStyle name="Normal 2 2 2 2 2 32 5 4" xfId="13238"/>
    <cellStyle name="Normal 2 2 2 2 2 32 5 5" xfId="13239"/>
    <cellStyle name="Normal 2 2 2 2 2 32 5 6" xfId="13240"/>
    <cellStyle name="Normal 2 2 2 2 2 32 5 7" xfId="13241"/>
    <cellStyle name="Normal 2 2 2 2 2 32 5 8" xfId="13242"/>
    <cellStyle name="Normal 2 2 2 2 2 32 5 9" xfId="13243"/>
    <cellStyle name="Normal 2 2 2 2 2 32 6" xfId="13244"/>
    <cellStyle name="Normal 2 2 2 2 2 32 7" xfId="13245"/>
    <cellStyle name="Normal 2 2 2 2 2 32 8" xfId="13246"/>
    <cellStyle name="Normal 2 2 2 2 2 32 9" xfId="13247"/>
    <cellStyle name="Normal 2 2 2 2 2 33" xfId="13248"/>
    <cellStyle name="Normal 2 2 2 2 2 33 10" xfId="13249"/>
    <cellStyle name="Normal 2 2 2 2 2 33 11" xfId="13250"/>
    <cellStyle name="Normal 2 2 2 2 2 33 12" xfId="13251"/>
    <cellStyle name="Normal 2 2 2 2 2 33 13" xfId="13252"/>
    <cellStyle name="Normal 2 2 2 2 2 33 14" xfId="13253"/>
    <cellStyle name="Normal 2 2 2 2 2 33 2" xfId="13254"/>
    <cellStyle name="Normal 2 2 2 2 2 33 2 10" xfId="13255"/>
    <cellStyle name="Normal 2 2 2 2 2 33 2 2" xfId="13256"/>
    <cellStyle name="Normal 2 2 2 2 2 33 2 3" xfId="13257"/>
    <cellStyle name="Normal 2 2 2 2 2 33 2 4" xfId="13258"/>
    <cellStyle name="Normal 2 2 2 2 2 33 2 5" xfId="13259"/>
    <cellStyle name="Normal 2 2 2 2 2 33 2 6" xfId="13260"/>
    <cellStyle name="Normal 2 2 2 2 2 33 2 7" xfId="13261"/>
    <cellStyle name="Normal 2 2 2 2 2 33 2 8" xfId="13262"/>
    <cellStyle name="Normal 2 2 2 2 2 33 2 9" xfId="13263"/>
    <cellStyle name="Normal 2 2 2 2 2 33 3" xfId="13264"/>
    <cellStyle name="Normal 2 2 2 2 2 33 3 10" xfId="13265"/>
    <cellStyle name="Normal 2 2 2 2 2 33 3 2" xfId="13266"/>
    <cellStyle name="Normal 2 2 2 2 2 33 3 3" xfId="13267"/>
    <cellStyle name="Normal 2 2 2 2 2 33 3 4" xfId="13268"/>
    <cellStyle name="Normal 2 2 2 2 2 33 3 5" xfId="13269"/>
    <cellStyle name="Normal 2 2 2 2 2 33 3 6" xfId="13270"/>
    <cellStyle name="Normal 2 2 2 2 2 33 3 7" xfId="13271"/>
    <cellStyle name="Normal 2 2 2 2 2 33 3 8" xfId="13272"/>
    <cellStyle name="Normal 2 2 2 2 2 33 3 9" xfId="13273"/>
    <cellStyle name="Normal 2 2 2 2 2 33 4" xfId="13274"/>
    <cellStyle name="Normal 2 2 2 2 2 33 4 10" xfId="13275"/>
    <cellStyle name="Normal 2 2 2 2 2 33 4 2" xfId="13276"/>
    <cellStyle name="Normal 2 2 2 2 2 33 4 3" xfId="13277"/>
    <cellStyle name="Normal 2 2 2 2 2 33 4 4" xfId="13278"/>
    <cellStyle name="Normal 2 2 2 2 2 33 4 5" xfId="13279"/>
    <cellStyle name="Normal 2 2 2 2 2 33 4 6" xfId="13280"/>
    <cellStyle name="Normal 2 2 2 2 2 33 4 7" xfId="13281"/>
    <cellStyle name="Normal 2 2 2 2 2 33 4 8" xfId="13282"/>
    <cellStyle name="Normal 2 2 2 2 2 33 4 9" xfId="13283"/>
    <cellStyle name="Normal 2 2 2 2 2 33 5" xfId="13284"/>
    <cellStyle name="Normal 2 2 2 2 2 33 5 10" xfId="13285"/>
    <cellStyle name="Normal 2 2 2 2 2 33 5 2" xfId="13286"/>
    <cellStyle name="Normal 2 2 2 2 2 33 5 3" xfId="13287"/>
    <cellStyle name="Normal 2 2 2 2 2 33 5 4" xfId="13288"/>
    <cellStyle name="Normal 2 2 2 2 2 33 5 5" xfId="13289"/>
    <cellStyle name="Normal 2 2 2 2 2 33 5 6" xfId="13290"/>
    <cellStyle name="Normal 2 2 2 2 2 33 5 7" xfId="13291"/>
    <cellStyle name="Normal 2 2 2 2 2 33 5 8" xfId="13292"/>
    <cellStyle name="Normal 2 2 2 2 2 33 5 9" xfId="13293"/>
    <cellStyle name="Normal 2 2 2 2 2 33 6" xfId="13294"/>
    <cellStyle name="Normal 2 2 2 2 2 33 7" xfId="13295"/>
    <cellStyle name="Normal 2 2 2 2 2 33 8" xfId="13296"/>
    <cellStyle name="Normal 2 2 2 2 2 33 9" xfId="13297"/>
    <cellStyle name="Normal 2 2 2 2 2 34" xfId="13298"/>
    <cellStyle name="Normal 2 2 2 2 2 34 10" xfId="13299"/>
    <cellStyle name="Normal 2 2 2 2 2 34 11" xfId="13300"/>
    <cellStyle name="Normal 2 2 2 2 2 34 12" xfId="13301"/>
    <cellStyle name="Normal 2 2 2 2 2 34 13" xfId="13302"/>
    <cellStyle name="Normal 2 2 2 2 2 34 14" xfId="13303"/>
    <cellStyle name="Normal 2 2 2 2 2 34 2" xfId="13304"/>
    <cellStyle name="Normal 2 2 2 2 2 34 2 10" xfId="13305"/>
    <cellStyle name="Normal 2 2 2 2 2 34 2 2" xfId="13306"/>
    <cellStyle name="Normal 2 2 2 2 2 34 2 3" xfId="13307"/>
    <cellStyle name="Normal 2 2 2 2 2 34 2 4" xfId="13308"/>
    <cellStyle name="Normal 2 2 2 2 2 34 2 5" xfId="13309"/>
    <cellStyle name="Normal 2 2 2 2 2 34 2 6" xfId="13310"/>
    <cellStyle name="Normal 2 2 2 2 2 34 2 7" xfId="13311"/>
    <cellStyle name="Normal 2 2 2 2 2 34 2 8" xfId="13312"/>
    <cellStyle name="Normal 2 2 2 2 2 34 2 9" xfId="13313"/>
    <cellStyle name="Normal 2 2 2 2 2 34 3" xfId="13314"/>
    <cellStyle name="Normal 2 2 2 2 2 34 3 10" xfId="13315"/>
    <cellStyle name="Normal 2 2 2 2 2 34 3 2" xfId="13316"/>
    <cellStyle name="Normal 2 2 2 2 2 34 3 3" xfId="13317"/>
    <cellStyle name="Normal 2 2 2 2 2 34 3 4" xfId="13318"/>
    <cellStyle name="Normal 2 2 2 2 2 34 3 5" xfId="13319"/>
    <cellStyle name="Normal 2 2 2 2 2 34 3 6" xfId="13320"/>
    <cellStyle name="Normal 2 2 2 2 2 34 3 7" xfId="13321"/>
    <cellStyle name="Normal 2 2 2 2 2 34 3 8" xfId="13322"/>
    <cellStyle name="Normal 2 2 2 2 2 34 3 9" xfId="13323"/>
    <cellStyle name="Normal 2 2 2 2 2 34 4" xfId="13324"/>
    <cellStyle name="Normal 2 2 2 2 2 34 4 10" xfId="13325"/>
    <cellStyle name="Normal 2 2 2 2 2 34 4 2" xfId="13326"/>
    <cellStyle name="Normal 2 2 2 2 2 34 4 3" xfId="13327"/>
    <cellStyle name="Normal 2 2 2 2 2 34 4 4" xfId="13328"/>
    <cellStyle name="Normal 2 2 2 2 2 34 4 5" xfId="13329"/>
    <cellStyle name="Normal 2 2 2 2 2 34 4 6" xfId="13330"/>
    <cellStyle name="Normal 2 2 2 2 2 34 4 7" xfId="13331"/>
    <cellStyle name="Normal 2 2 2 2 2 34 4 8" xfId="13332"/>
    <cellStyle name="Normal 2 2 2 2 2 34 4 9" xfId="13333"/>
    <cellStyle name="Normal 2 2 2 2 2 34 5" xfId="13334"/>
    <cellStyle name="Normal 2 2 2 2 2 34 5 10" xfId="13335"/>
    <cellStyle name="Normal 2 2 2 2 2 34 5 2" xfId="13336"/>
    <cellStyle name="Normal 2 2 2 2 2 34 5 3" xfId="13337"/>
    <cellStyle name="Normal 2 2 2 2 2 34 5 4" xfId="13338"/>
    <cellStyle name="Normal 2 2 2 2 2 34 5 5" xfId="13339"/>
    <cellStyle name="Normal 2 2 2 2 2 34 5 6" xfId="13340"/>
    <cellStyle name="Normal 2 2 2 2 2 34 5 7" xfId="13341"/>
    <cellStyle name="Normal 2 2 2 2 2 34 5 8" xfId="13342"/>
    <cellStyle name="Normal 2 2 2 2 2 34 5 9" xfId="13343"/>
    <cellStyle name="Normal 2 2 2 2 2 34 6" xfId="13344"/>
    <cellStyle name="Normal 2 2 2 2 2 34 7" xfId="13345"/>
    <cellStyle name="Normal 2 2 2 2 2 34 8" xfId="13346"/>
    <cellStyle name="Normal 2 2 2 2 2 34 9" xfId="13347"/>
    <cellStyle name="Normal 2 2 2 2 2 35" xfId="13348"/>
    <cellStyle name="Normal 2 2 2 2 2 35 10" xfId="13349"/>
    <cellStyle name="Normal 2 2 2 2 2 35 2" xfId="13350"/>
    <cellStyle name="Normal 2 2 2 2 2 35 3" xfId="13351"/>
    <cellStyle name="Normal 2 2 2 2 2 35 4" xfId="13352"/>
    <cellStyle name="Normal 2 2 2 2 2 35 5" xfId="13353"/>
    <cellStyle name="Normal 2 2 2 2 2 35 6" xfId="13354"/>
    <cellStyle name="Normal 2 2 2 2 2 35 7" xfId="13355"/>
    <cellStyle name="Normal 2 2 2 2 2 35 8" xfId="13356"/>
    <cellStyle name="Normal 2 2 2 2 2 35 9" xfId="13357"/>
    <cellStyle name="Normal 2 2 2 2 2 36" xfId="13358"/>
    <cellStyle name="Normal 2 2 2 2 2 36 10" xfId="13359"/>
    <cellStyle name="Normal 2 2 2 2 2 36 2" xfId="13360"/>
    <cellStyle name="Normal 2 2 2 2 2 36 3" xfId="13361"/>
    <cellStyle name="Normal 2 2 2 2 2 36 4" xfId="13362"/>
    <cellStyle name="Normal 2 2 2 2 2 36 5" xfId="13363"/>
    <cellStyle name="Normal 2 2 2 2 2 36 6" xfId="13364"/>
    <cellStyle name="Normal 2 2 2 2 2 36 7" xfId="13365"/>
    <cellStyle name="Normal 2 2 2 2 2 36 8" xfId="13366"/>
    <cellStyle name="Normal 2 2 2 2 2 36 9" xfId="13367"/>
    <cellStyle name="Normal 2 2 2 2 2 37" xfId="13368"/>
    <cellStyle name="Normal 2 2 2 2 2 37 10" xfId="13369"/>
    <cellStyle name="Normal 2 2 2 2 2 37 2" xfId="13370"/>
    <cellStyle name="Normal 2 2 2 2 2 37 3" xfId="13371"/>
    <cellStyle name="Normal 2 2 2 2 2 37 4" xfId="13372"/>
    <cellStyle name="Normal 2 2 2 2 2 37 5" xfId="13373"/>
    <cellStyle name="Normal 2 2 2 2 2 37 6" xfId="13374"/>
    <cellStyle name="Normal 2 2 2 2 2 37 7" xfId="13375"/>
    <cellStyle name="Normal 2 2 2 2 2 37 8" xfId="13376"/>
    <cellStyle name="Normal 2 2 2 2 2 37 9" xfId="13377"/>
    <cellStyle name="Normal 2 2 2 2 2 38" xfId="13378"/>
    <cellStyle name="Normal 2 2 2 2 2 38 10" xfId="13379"/>
    <cellStyle name="Normal 2 2 2 2 2 38 2" xfId="13380"/>
    <cellStyle name="Normal 2 2 2 2 2 38 3" xfId="13381"/>
    <cellStyle name="Normal 2 2 2 2 2 38 4" xfId="13382"/>
    <cellStyle name="Normal 2 2 2 2 2 38 5" xfId="13383"/>
    <cellStyle name="Normal 2 2 2 2 2 38 6" xfId="13384"/>
    <cellStyle name="Normal 2 2 2 2 2 38 7" xfId="13385"/>
    <cellStyle name="Normal 2 2 2 2 2 38 8" xfId="13386"/>
    <cellStyle name="Normal 2 2 2 2 2 38 9" xfId="13387"/>
    <cellStyle name="Normal 2 2 2 2 2 39" xfId="13388"/>
    <cellStyle name="Normal 2 2 2 2 2 4" xfId="13389"/>
    <cellStyle name="Normal 2 2 2 2 2 4 10" xfId="13390"/>
    <cellStyle name="Normal 2 2 2 2 2 4 11" xfId="13391"/>
    <cellStyle name="Normal 2 2 2 2 2 4 12" xfId="13392"/>
    <cellStyle name="Normal 2 2 2 2 2 4 13" xfId="13393"/>
    <cellStyle name="Normal 2 2 2 2 2 4 14" xfId="13394"/>
    <cellStyle name="Normal 2 2 2 2 2 4 15" xfId="13395"/>
    <cellStyle name="Normal 2 2 2 2 2 4 16" xfId="13396"/>
    <cellStyle name="Normal 2 2 2 2 2 4 2" xfId="13397"/>
    <cellStyle name="Normal 2 2 2 2 2 4 2 10" xfId="13398"/>
    <cellStyle name="Normal 2 2 2 2 2 4 2 2" xfId="13399"/>
    <cellStyle name="Normal 2 2 2 2 2 4 2 3" xfId="13400"/>
    <cellStyle name="Normal 2 2 2 2 2 4 2 4" xfId="13401"/>
    <cellStyle name="Normal 2 2 2 2 2 4 2 5" xfId="13402"/>
    <cellStyle name="Normal 2 2 2 2 2 4 2 6" xfId="13403"/>
    <cellStyle name="Normal 2 2 2 2 2 4 2 7" xfId="13404"/>
    <cellStyle name="Normal 2 2 2 2 2 4 2 8" xfId="13405"/>
    <cellStyle name="Normal 2 2 2 2 2 4 2 9" xfId="13406"/>
    <cellStyle name="Normal 2 2 2 2 2 4 3" xfId="13407"/>
    <cellStyle name="Normal 2 2 2 2 2 4 3 10" xfId="13408"/>
    <cellStyle name="Normal 2 2 2 2 2 4 3 2" xfId="13409"/>
    <cellStyle name="Normal 2 2 2 2 2 4 3 3" xfId="13410"/>
    <cellStyle name="Normal 2 2 2 2 2 4 3 4" xfId="13411"/>
    <cellStyle name="Normal 2 2 2 2 2 4 3 5" xfId="13412"/>
    <cellStyle name="Normal 2 2 2 2 2 4 3 6" xfId="13413"/>
    <cellStyle name="Normal 2 2 2 2 2 4 3 7" xfId="13414"/>
    <cellStyle name="Normal 2 2 2 2 2 4 3 8" xfId="13415"/>
    <cellStyle name="Normal 2 2 2 2 2 4 3 9" xfId="13416"/>
    <cellStyle name="Normal 2 2 2 2 2 4 4" xfId="13417"/>
    <cellStyle name="Normal 2 2 2 2 2 4 4 10" xfId="13418"/>
    <cellStyle name="Normal 2 2 2 2 2 4 4 2" xfId="13419"/>
    <cellStyle name="Normal 2 2 2 2 2 4 4 3" xfId="13420"/>
    <cellStyle name="Normal 2 2 2 2 2 4 4 4" xfId="13421"/>
    <cellStyle name="Normal 2 2 2 2 2 4 4 5" xfId="13422"/>
    <cellStyle name="Normal 2 2 2 2 2 4 4 6" xfId="13423"/>
    <cellStyle name="Normal 2 2 2 2 2 4 4 7" xfId="13424"/>
    <cellStyle name="Normal 2 2 2 2 2 4 4 8" xfId="13425"/>
    <cellStyle name="Normal 2 2 2 2 2 4 4 9" xfId="13426"/>
    <cellStyle name="Normal 2 2 2 2 2 4 5" xfId="13427"/>
    <cellStyle name="Normal 2 2 2 2 2 4 5 10" xfId="13428"/>
    <cellStyle name="Normal 2 2 2 2 2 4 5 2" xfId="13429"/>
    <cellStyle name="Normal 2 2 2 2 2 4 5 3" xfId="13430"/>
    <cellStyle name="Normal 2 2 2 2 2 4 5 4" xfId="13431"/>
    <cellStyle name="Normal 2 2 2 2 2 4 5 5" xfId="13432"/>
    <cellStyle name="Normal 2 2 2 2 2 4 5 6" xfId="13433"/>
    <cellStyle name="Normal 2 2 2 2 2 4 5 7" xfId="13434"/>
    <cellStyle name="Normal 2 2 2 2 2 4 5 8" xfId="13435"/>
    <cellStyle name="Normal 2 2 2 2 2 4 5 9" xfId="13436"/>
    <cellStyle name="Normal 2 2 2 2 2 4 6" xfId="13437"/>
    <cellStyle name="Normal 2 2 2 2 2 4 7" xfId="13438"/>
    <cellStyle name="Normal 2 2 2 2 2 4 8" xfId="13439"/>
    <cellStyle name="Normal 2 2 2 2 2 4 9" xfId="13440"/>
    <cellStyle name="Normal 2 2 2 2 2 40" xfId="13441"/>
    <cellStyle name="Normal 2 2 2 2 2 41" xfId="13442"/>
    <cellStyle name="Normal 2 2 2 2 2 42" xfId="13443"/>
    <cellStyle name="Normal 2 2 2 2 2 43" xfId="13444"/>
    <cellStyle name="Normal 2 2 2 2 2 44" xfId="13445"/>
    <cellStyle name="Normal 2 2 2 2 2 45" xfId="13446"/>
    <cellStyle name="Normal 2 2 2 2 2 46" xfId="13447"/>
    <cellStyle name="Normal 2 2 2 2 2 47" xfId="13448"/>
    <cellStyle name="Normal 2 2 2 2 2 48" xfId="13449"/>
    <cellStyle name="Normal 2 2 2 2 2 49" xfId="13450"/>
    <cellStyle name="Normal 2 2 2 2 2 5" xfId="13451"/>
    <cellStyle name="Normal 2 2 2 2 2 5 10" xfId="13452"/>
    <cellStyle name="Normal 2 2 2 2 2 5 11" xfId="13453"/>
    <cellStyle name="Normal 2 2 2 2 2 5 12" xfId="13454"/>
    <cellStyle name="Normal 2 2 2 2 2 5 13" xfId="13455"/>
    <cellStyle name="Normal 2 2 2 2 2 5 14" xfId="13456"/>
    <cellStyle name="Normal 2 2 2 2 2 5 2" xfId="13457"/>
    <cellStyle name="Normal 2 2 2 2 2 5 2 10" xfId="13458"/>
    <cellStyle name="Normal 2 2 2 2 2 5 2 2" xfId="13459"/>
    <cellStyle name="Normal 2 2 2 2 2 5 2 3" xfId="13460"/>
    <cellStyle name="Normal 2 2 2 2 2 5 2 4" xfId="13461"/>
    <cellStyle name="Normal 2 2 2 2 2 5 2 5" xfId="13462"/>
    <cellStyle name="Normal 2 2 2 2 2 5 2 6" xfId="13463"/>
    <cellStyle name="Normal 2 2 2 2 2 5 2 7" xfId="13464"/>
    <cellStyle name="Normal 2 2 2 2 2 5 2 8" xfId="13465"/>
    <cellStyle name="Normal 2 2 2 2 2 5 2 9" xfId="13466"/>
    <cellStyle name="Normal 2 2 2 2 2 5 3" xfId="13467"/>
    <cellStyle name="Normal 2 2 2 2 2 5 3 10" xfId="13468"/>
    <cellStyle name="Normal 2 2 2 2 2 5 3 2" xfId="13469"/>
    <cellStyle name="Normal 2 2 2 2 2 5 3 3" xfId="13470"/>
    <cellStyle name="Normal 2 2 2 2 2 5 3 4" xfId="13471"/>
    <cellStyle name="Normal 2 2 2 2 2 5 3 5" xfId="13472"/>
    <cellStyle name="Normal 2 2 2 2 2 5 3 6" xfId="13473"/>
    <cellStyle name="Normal 2 2 2 2 2 5 3 7" xfId="13474"/>
    <cellStyle name="Normal 2 2 2 2 2 5 3 8" xfId="13475"/>
    <cellStyle name="Normal 2 2 2 2 2 5 3 9" xfId="13476"/>
    <cellStyle name="Normal 2 2 2 2 2 5 4" xfId="13477"/>
    <cellStyle name="Normal 2 2 2 2 2 5 4 10" xfId="13478"/>
    <cellStyle name="Normal 2 2 2 2 2 5 4 2" xfId="13479"/>
    <cellStyle name="Normal 2 2 2 2 2 5 4 3" xfId="13480"/>
    <cellStyle name="Normal 2 2 2 2 2 5 4 4" xfId="13481"/>
    <cellStyle name="Normal 2 2 2 2 2 5 4 5" xfId="13482"/>
    <cellStyle name="Normal 2 2 2 2 2 5 4 6" xfId="13483"/>
    <cellStyle name="Normal 2 2 2 2 2 5 4 7" xfId="13484"/>
    <cellStyle name="Normal 2 2 2 2 2 5 4 8" xfId="13485"/>
    <cellStyle name="Normal 2 2 2 2 2 5 4 9" xfId="13486"/>
    <cellStyle name="Normal 2 2 2 2 2 5 5" xfId="13487"/>
    <cellStyle name="Normal 2 2 2 2 2 5 5 10" xfId="13488"/>
    <cellStyle name="Normal 2 2 2 2 2 5 5 2" xfId="13489"/>
    <cellStyle name="Normal 2 2 2 2 2 5 5 3" xfId="13490"/>
    <cellStyle name="Normal 2 2 2 2 2 5 5 4" xfId="13491"/>
    <cellStyle name="Normal 2 2 2 2 2 5 5 5" xfId="13492"/>
    <cellStyle name="Normal 2 2 2 2 2 5 5 6" xfId="13493"/>
    <cellStyle name="Normal 2 2 2 2 2 5 5 7" xfId="13494"/>
    <cellStyle name="Normal 2 2 2 2 2 5 5 8" xfId="13495"/>
    <cellStyle name="Normal 2 2 2 2 2 5 5 9" xfId="13496"/>
    <cellStyle name="Normal 2 2 2 2 2 5 6" xfId="13497"/>
    <cellStyle name="Normal 2 2 2 2 2 5 7" xfId="13498"/>
    <cellStyle name="Normal 2 2 2 2 2 5 8" xfId="13499"/>
    <cellStyle name="Normal 2 2 2 2 2 5 9" xfId="13500"/>
    <cellStyle name="Normal 2 2 2 2 2 6" xfId="13501"/>
    <cellStyle name="Normal 2 2 2 2 2 6 10" xfId="13502"/>
    <cellStyle name="Normal 2 2 2 2 2 6 11" xfId="13503"/>
    <cellStyle name="Normal 2 2 2 2 2 6 12" xfId="13504"/>
    <cellStyle name="Normal 2 2 2 2 2 6 13" xfId="13505"/>
    <cellStyle name="Normal 2 2 2 2 2 6 14" xfId="13506"/>
    <cellStyle name="Normal 2 2 2 2 2 6 2" xfId="13507"/>
    <cellStyle name="Normal 2 2 2 2 2 6 2 10" xfId="13508"/>
    <cellStyle name="Normal 2 2 2 2 2 6 2 2" xfId="13509"/>
    <cellStyle name="Normal 2 2 2 2 2 6 2 3" xfId="13510"/>
    <cellStyle name="Normal 2 2 2 2 2 6 2 4" xfId="13511"/>
    <cellStyle name="Normal 2 2 2 2 2 6 2 5" xfId="13512"/>
    <cellStyle name="Normal 2 2 2 2 2 6 2 6" xfId="13513"/>
    <cellStyle name="Normal 2 2 2 2 2 6 2 7" xfId="13514"/>
    <cellStyle name="Normal 2 2 2 2 2 6 2 8" xfId="13515"/>
    <cellStyle name="Normal 2 2 2 2 2 6 2 9" xfId="13516"/>
    <cellStyle name="Normal 2 2 2 2 2 6 3" xfId="13517"/>
    <cellStyle name="Normal 2 2 2 2 2 6 3 10" xfId="13518"/>
    <cellStyle name="Normal 2 2 2 2 2 6 3 2" xfId="13519"/>
    <cellStyle name="Normal 2 2 2 2 2 6 3 3" xfId="13520"/>
    <cellStyle name="Normal 2 2 2 2 2 6 3 4" xfId="13521"/>
    <cellStyle name="Normal 2 2 2 2 2 6 3 5" xfId="13522"/>
    <cellStyle name="Normal 2 2 2 2 2 6 3 6" xfId="13523"/>
    <cellStyle name="Normal 2 2 2 2 2 6 3 7" xfId="13524"/>
    <cellStyle name="Normal 2 2 2 2 2 6 3 8" xfId="13525"/>
    <cellStyle name="Normal 2 2 2 2 2 6 3 9" xfId="13526"/>
    <cellStyle name="Normal 2 2 2 2 2 6 4" xfId="13527"/>
    <cellStyle name="Normal 2 2 2 2 2 6 4 10" xfId="13528"/>
    <cellStyle name="Normal 2 2 2 2 2 6 4 2" xfId="13529"/>
    <cellStyle name="Normal 2 2 2 2 2 6 4 3" xfId="13530"/>
    <cellStyle name="Normal 2 2 2 2 2 6 4 4" xfId="13531"/>
    <cellStyle name="Normal 2 2 2 2 2 6 4 5" xfId="13532"/>
    <cellStyle name="Normal 2 2 2 2 2 6 4 6" xfId="13533"/>
    <cellStyle name="Normal 2 2 2 2 2 6 4 7" xfId="13534"/>
    <cellStyle name="Normal 2 2 2 2 2 6 4 8" xfId="13535"/>
    <cellStyle name="Normal 2 2 2 2 2 6 4 9" xfId="13536"/>
    <cellStyle name="Normal 2 2 2 2 2 6 5" xfId="13537"/>
    <cellStyle name="Normal 2 2 2 2 2 6 5 10" xfId="13538"/>
    <cellStyle name="Normal 2 2 2 2 2 6 5 2" xfId="13539"/>
    <cellStyle name="Normal 2 2 2 2 2 6 5 3" xfId="13540"/>
    <cellStyle name="Normal 2 2 2 2 2 6 5 4" xfId="13541"/>
    <cellStyle name="Normal 2 2 2 2 2 6 5 5" xfId="13542"/>
    <cellStyle name="Normal 2 2 2 2 2 6 5 6" xfId="13543"/>
    <cellStyle name="Normal 2 2 2 2 2 6 5 7" xfId="13544"/>
    <cellStyle name="Normal 2 2 2 2 2 6 5 8" xfId="13545"/>
    <cellStyle name="Normal 2 2 2 2 2 6 5 9" xfId="13546"/>
    <cellStyle name="Normal 2 2 2 2 2 6 6" xfId="13547"/>
    <cellStyle name="Normal 2 2 2 2 2 6 7" xfId="13548"/>
    <cellStyle name="Normal 2 2 2 2 2 6 8" xfId="13549"/>
    <cellStyle name="Normal 2 2 2 2 2 6 9" xfId="13550"/>
    <cellStyle name="Normal 2 2 2 2 2 7" xfId="13551"/>
    <cellStyle name="Normal 2 2 2 2 2 7 10" xfId="13552"/>
    <cellStyle name="Normal 2 2 2 2 2 7 11" xfId="13553"/>
    <cellStyle name="Normal 2 2 2 2 2 7 12" xfId="13554"/>
    <cellStyle name="Normal 2 2 2 2 2 7 13" xfId="13555"/>
    <cellStyle name="Normal 2 2 2 2 2 7 14" xfId="13556"/>
    <cellStyle name="Normal 2 2 2 2 2 7 2" xfId="13557"/>
    <cellStyle name="Normal 2 2 2 2 2 7 2 10" xfId="13558"/>
    <cellStyle name="Normal 2 2 2 2 2 7 2 2" xfId="13559"/>
    <cellStyle name="Normal 2 2 2 2 2 7 2 3" xfId="13560"/>
    <cellStyle name="Normal 2 2 2 2 2 7 2 4" xfId="13561"/>
    <cellStyle name="Normal 2 2 2 2 2 7 2 5" xfId="13562"/>
    <cellStyle name="Normal 2 2 2 2 2 7 2 6" xfId="13563"/>
    <cellStyle name="Normal 2 2 2 2 2 7 2 7" xfId="13564"/>
    <cellStyle name="Normal 2 2 2 2 2 7 2 8" xfId="13565"/>
    <cellStyle name="Normal 2 2 2 2 2 7 2 9" xfId="13566"/>
    <cellStyle name="Normal 2 2 2 2 2 7 3" xfId="13567"/>
    <cellStyle name="Normal 2 2 2 2 2 7 3 10" xfId="13568"/>
    <cellStyle name="Normal 2 2 2 2 2 7 3 2" xfId="13569"/>
    <cellStyle name="Normal 2 2 2 2 2 7 3 3" xfId="13570"/>
    <cellStyle name="Normal 2 2 2 2 2 7 3 4" xfId="13571"/>
    <cellStyle name="Normal 2 2 2 2 2 7 3 5" xfId="13572"/>
    <cellStyle name="Normal 2 2 2 2 2 7 3 6" xfId="13573"/>
    <cellStyle name="Normal 2 2 2 2 2 7 3 7" xfId="13574"/>
    <cellStyle name="Normal 2 2 2 2 2 7 3 8" xfId="13575"/>
    <cellStyle name="Normal 2 2 2 2 2 7 3 9" xfId="13576"/>
    <cellStyle name="Normal 2 2 2 2 2 7 4" xfId="13577"/>
    <cellStyle name="Normal 2 2 2 2 2 7 4 10" xfId="13578"/>
    <cellStyle name="Normal 2 2 2 2 2 7 4 2" xfId="13579"/>
    <cellStyle name="Normal 2 2 2 2 2 7 4 3" xfId="13580"/>
    <cellStyle name="Normal 2 2 2 2 2 7 4 4" xfId="13581"/>
    <cellStyle name="Normal 2 2 2 2 2 7 4 5" xfId="13582"/>
    <cellStyle name="Normal 2 2 2 2 2 7 4 6" xfId="13583"/>
    <cellStyle name="Normal 2 2 2 2 2 7 4 7" xfId="13584"/>
    <cellStyle name="Normal 2 2 2 2 2 7 4 8" xfId="13585"/>
    <cellStyle name="Normal 2 2 2 2 2 7 4 9" xfId="13586"/>
    <cellStyle name="Normal 2 2 2 2 2 7 5" xfId="13587"/>
    <cellStyle name="Normal 2 2 2 2 2 7 5 10" xfId="13588"/>
    <cellStyle name="Normal 2 2 2 2 2 7 5 2" xfId="13589"/>
    <cellStyle name="Normal 2 2 2 2 2 7 5 3" xfId="13590"/>
    <cellStyle name="Normal 2 2 2 2 2 7 5 4" xfId="13591"/>
    <cellStyle name="Normal 2 2 2 2 2 7 5 5" xfId="13592"/>
    <cellStyle name="Normal 2 2 2 2 2 7 5 6" xfId="13593"/>
    <cellStyle name="Normal 2 2 2 2 2 7 5 7" xfId="13594"/>
    <cellStyle name="Normal 2 2 2 2 2 7 5 8" xfId="13595"/>
    <cellStyle name="Normal 2 2 2 2 2 7 5 9" xfId="13596"/>
    <cellStyle name="Normal 2 2 2 2 2 7 6" xfId="13597"/>
    <cellStyle name="Normal 2 2 2 2 2 7 7" xfId="13598"/>
    <cellStyle name="Normal 2 2 2 2 2 7 8" xfId="13599"/>
    <cellStyle name="Normal 2 2 2 2 2 7 9" xfId="13600"/>
    <cellStyle name="Normal 2 2 2 2 2 8" xfId="13601"/>
    <cellStyle name="Normal 2 2 2 2 2 8 10" xfId="13602"/>
    <cellStyle name="Normal 2 2 2 2 2 8 11" xfId="13603"/>
    <cellStyle name="Normal 2 2 2 2 2 8 12" xfId="13604"/>
    <cellStyle name="Normal 2 2 2 2 2 8 13" xfId="13605"/>
    <cellStyle name="Normal 2 2 2 2 2 8 14" xfId="13606"/>
    <cellStyle name="Normal 2 2 2 2 2 8 2" xfId="13607"/>
    <cellStyle name="Normal 2 2 2 2 2 8 2 10" xfId="13608"/>
    <cellStyle name="Normal 2 2 2 2 2 8 2 2" xfId="13609"/>
    <cellStyle name="Normal 2 2 2 2 2 8 2 3" xfId="13610"/>
    <cellStyle name="Normal 2 2 2 2 2 8 2 4" xfId="13611"/>
    <cellStyle name="Normal 2 2 2 2 2 8 2 5" xfId="13612"/>
    <cellStyle name="Normal 2 2 2 2 2 8 2 6" xfId="13613"/>
    <cellStyle name="Normal 2 2 2 2 2 8 2 7" xfId="13614"/>
    <cellStyle name="Normal 2 2 2 2 2 8 2 8" xfId="13615"/>
    <cellStyle name="Normal 2 2 2 2 2 8 2 9" xfId="13616"/>
    <cellStyle name="Normal 2 2 2 2 2 8 3" xfId="13617"/>
    <cellStyle name="Normal 2 2 2 2 2 8 3 10" xfId="13618"/>
    <cellStyle name="Normal 2 2 2 2 2 8 3 2" xfId="13619"/>
    <cellStyle name="Normal 2 2 2 2 2 8 3 3" xfId="13620"/>
    <cellStyle name="Normal 2 2 2 2 2 8 3 4" xfId="13621"/>
    <cellStyle name="Normal 2 2 2 2 2 8 3 5" xfId="13622"/>
    <cellStyle name="Normal 2 2 2 2 2 8 3 6" xfId="13623"/>
    <cellStyle name="Normal 2 2 2 2 2 8 3 7" xfId="13624"/>
    <cellStyle name="Normal 2 2 2 2 2 8 3 8" xfId="13625"/>
    <cellStyle name="Normal 2 2 2 2 2 8 3 9" xfId="13626"/>
    <cellStyle name="Normal 2 2 2 2 2 8 4" xfId="13627"/>
    <cellStyle name="Normal 2 2 2 2 2 8 4 10" xfId="13628"/>
    <cellStyle name="Normal 2 2 2 2 2 8 4 2" xfId="13629"/>
    <cellStyle name="Normal 2 2 2 2 2 8 4 3" xfId="13630"/>
    <cellStyle name="Normal 2 2 2 2 2 8 4 4" xfId="13631"/>
    <cellStyle name="Normal 2 2 2 2 2 8 4 5" xfId="13632"/>
    <cellStyle name="Normal 2 2 2 2 2 8 4 6" xfId="13633"/>
    <cellStyle name="Normal 2 2 2 2 2 8 4 7" xfId="13634"/>
    <cellStyle name="Normal 2 2 2 2 2 8 4 8" xfId="13635"/>
    <cellStyle name="Normal 2 2 2 2 2 8 4 9" xfId="13636"/>
    <cellStyle name="Normal 2 2 2 2 2 8 5" xfId="13637"/>
    <cellStyle name="Normal 2 2 2 2 2 8 5 10" xfId="13638"/>
    <cellStyle name="Normal 2 2 2 2 2 8 5 2" xfId="13639"/>
    <cellStyle name="Normal 2 2 2 2 2 8 5 3" xfId="13640"/>
    <cellStyle name="Normal 2 2 2 2 2 8 5 4" xfId="13641"/>
    <cellStyle name="Normal 2 2 2 2 2 8 5 5" xfId="13642"/>
    <cellStyle name="Normal 2 2 2 2 2 8 5 6" xfId="13643"/>
    <cellStyle name="Normal 2 2 2 2 2 8 5 7" xfId="13644"/>
    <cellStyle name="Normal 2 2 2 2 2 8 5 8" xfId="13645"/>
    <cellStyle name="Normal 2 2 2 2 2 8 5 9" xfId="13646"/>
    <cellStyle name="Normal 2 2 2 2 2 8 6" xfId="13647"/>
    <cellStyle name="Normal 2 2 2 2 2 8 7" xfId="13648"/>
    <cellStyle name="Normal 2 2 2 2 2 8 8" xfId="13649"/>
    <cellStyle name="Normal 2 2 2 2 2 8 9" xfId="13650"/>
    <cellStyle name="Normal 2 2 2 2 2 9" xfId="13651"/>
    <cellStyle name="Normal 2 2 2 2 2 9 10" xfId="13652"/>
    <cellStyle name="Normal 2 2 2 2 2 9 11" xfId="13653"/>
    <cellStyle name="Normal 2 2 2 2 2 9 12" xfId="13654"/>
    <cellStyle name="Normal 2 2 2 2 2 9 13" xfId="13655"/>
    <cellStyle name="Normal 2 2 2 2 2 9 14" xfId="13656"/>
    <cellStyle name="Normal 2 2 2 2 2 9 2" xfId="13657"/>
    <cellStyle name="Normal 2 2 2 2 2 9 2 10" xfId="13658"/>
    <cellStyle name="Normal 2 2 2 2 2 9 2 2" xfId="13659"/>
    <cellStyle name="Normal 2 2 2 2 2 9 2 3" xfId="13660"/>
    <cellStyle name="Normal 2 2 2 2 2 9 2 4" xfId="13661"/>
    <cellStyle name="Normal 2 2 2 2 2 9 2 5" xfId="13662"/>
    <cellStyle name="Normal 2 2 2 2 2 9 2 6" xfId="13663"/>
    <cellStyle name="Normal 2 2 2 2 2 9 2 7" xfId="13664"/>
    <cellStyle name="Normal 2 2 2 2 2 9 2 8" xfId="13665"/>
    <cellStyle name="Normal 2 2 2 2 2 9 2 9" xfId="13666"/>
    <cellStyle name="Normal 2 2 2 2 2 9 3" xfId="13667"/>
    <cellStyle name="Normal 2 2 2 2 2 9 3 10" xfId="13668"/>
    <cellStyle name="Normal 2 2 2 2 2 9 3 2" xfId="13669"/>
    <cellStyle name="Normal 2 2 2 2 2 9 3 3" xfId="13670"/>
    <cellStyle name="Normal 2 2 2 2 2 9 3 4" xfId="13671"/>
    <cellStyle name="Normal 2 2 2 2 2 9 3 5" xfId="13672"/>
    <cellStyle name="Normal 2 2 2 2 2 9 3 6" xfId="13673"/>
    <cellStyle name="Normal 2 2 2 2 2 9 3 7" xfId="13674"/>
    <cellStyle name="Normal 2 2 2 2 2 9 3 8" xfId="13675"/>
    <cellStyle name="Normal 2 2 2 2 2 9 3 9" xfId="13676"/>
    <cellStyle name="Normal 2 2 2 2 2 9 4" xfId="13677"/>
    <cellStyle name="Normal 2 2 2 2 2 9 4 10" xfId="13678"/>
    <cellStyle name="Normal 2 2 2 2 2 9 4 2" xfId="13679"/>
    <cellStyle name="Normal 2 2 2 2 2 9 4 3" xfId="13680"/>
    <cellStyle name="Normal 2 2 2 2 2 9 4 4" xfId="13681"/>
    <cellStyle name="Normal 2 2 2 2 2 9 4 5" xfId="13682"/>
    <cellStyle name="Normal 2 2 2 2 2 9 4 6" xfId="13683"/>
    <cellStyle name="Normal 2 2 2 2 2 9 4 7" xfId="13684"/>
    <cellStyle name="Normal 2 2 2 2 2 9 4 8" xfId="13685"/>
    <cellStyle name="Normal 2 2 2 2 2 9 4 9" xfId="13686"/>
    <cellStyle name="Normal 2 2 2 2 2 9 5" xfId="13687"/>
    <cellStyle name="Normal 2 2 2 2 2 9 5 10" xfId="13688"/>
    <cellStyle name="Normal 2 2 2 2 2 9 5 2" xfId="13689"/>
    <cellStyle name="Normal 2 2 2 2 2 9 5 3" xfId="13690"/>
    <cellStyle name="Normal 2 2 2 2 2 9 5 4" xfId="13691"/>
    <cellStyle name="Normal 2 2 2 2 2 9 5 5" xfId="13692"/>
    <cellStyle name="Normal 2 2 2 2 2 9 5 6" xfId="13693"/>
    <cellStyle name="Normal 2 2 2 2 2 9 5 7" xfId="13694"/>
    <cellStyle name="Normal 2 2 2 2 2 9 5 8" xfId="13695"/>
    <cellStyle name="Normal 2 2 2 2 2 9 5 9" xfId="13696"/>
    <cellStyle name="Normal 2 2 2 2 2 9 6" xfId="13697"/>
    <cellStyle name="Normal 2 2 2 2 2 9 7" xfId="13698"/>
    <cellStyle name="Normal 2 2 2 2 2 9 8" xfId="13699"/>
    <cellStyle name="Normal 2 2 2 2 2 9 9" xfId="13700"/>
    <cellStyle name="Normal 2 2 2 2 20" xfId="13701"/>
    <cellStyle name="Normal 2 2 2 2 21" xfId="13702"/>
    <cellStyle name="Normal 2 2 2 2 22" xfId="13703"/>
    <cellStyle name="Normal 2 2 2 2 23" xfId="13704"/>
    <cellStyle name="Normal 2 2 2 2 24" xfId="13705"/>
    <cellStyle name="Normal 2 2 2 2 25" xfId="13706"/>
    <cellStyle name="Normal 2 2 2 2 26" xfId="13707"/>
    <cellStyle name="Normal 2 2 2 2 27" xfId="13708"/>
    <cellStyle name="Normal 2 2 2 2 28" xfId="13709"/>
    <cellStyle name="Normal 2 2 2 2 29" xfId="13710"/>
    <cellStyle name="Normal 2 2 2 2 3" xfId="13711"/>
    <cellStyle name="Normal 2 2 2 2 3 2" xfId="13712"/>
    <cellStyle name="Normal 2 2 2 2 3 2 2" xfId="13713"/>
    <cellStyle name="Normal 2 2 2 2 3 3" xfId="13714"/>
    <cellStyle name="Normal 2 2 2 2 3 4" xfId="13715"/>
    <cellStyle name="Normal 2 2 2 2 3 5" xfId="13716"/>
    <cellStyle name="Normal 2 2 2 2 30" xfId="13717"/>
    <cellStyle name="Normal 2 2 2 2 31" xfId="13718"/>
    <cellStyle name="Normal 2 2 2 2 32" xfId="13719"/>
    <cellStyle name="Normal 2 2 2 2 33" xfId="13720"/>
    <cellStyle name="Normal 2 2 2 2 34" xfId="13721"/>
    <cellStyle name="Normal 2 2 2 2 35" xfId="13722"/>
    <cellStyle name="Normal 2 2 2 2 36" xfId="13723"/>
    <cellStyle name="Normal 2 2 2 2 37" xfId="13724"/>
    <cellStyle name="Normal 2 2 2 2 38" xfId="13725"/>
    <cellStyle name="Normal 2 2 2 2 39" xfId="13726"/>
    <cellStyle name="Normal 2 2 2 2 4" xfId="13727"/>
    <cellStyle name="Normal 2 2 2 2 4 10" xfId="13728"/>
    <cellStyle name="Normal 2 2 2 2 4 10 10" xfId="13729"/>
    <cellStyle name="Normal 2 2 2 2 4 10 11" xfId="13730"/>
    <cellStyle name="Normal 2 2 2 2 4 10 12" xfId="13731"/>
    <cellStyle name="Normal 2 2 2 2 4 10 13" xfId="13732"/>
    <cellStyle name="Normal 2 2 2 2 4 10 14" xfId="13733"/>
    <cellStyle name="Normal 2 2 2 2 4 10 2" xfId="13734"/>
    <cellStyle name="Normal 2 2 2 2 4 10 2 10" xfId="13735"/>
    <cellStyle name="Normal 2 2 2 2 4 10 2 2" xfId="13736"/>
    <cellStyle name="Normal 2 2 2 2 4 10 2 3" xfId="13737"/>
    <cellStyle name="Normal 2 2 2 2 4 10 2 4" xfId="13738"/>
    <cellStyle name="Normal 2 2 2 2 4 10 2 5" xfId="13739"/>
    <cellStyle name="Normal 2 2 2 2 4 10 2 6" xfId="13740"/>
    <cellStyle name="Normal 2 2 2 2 4 10 2 7" xfId="13741"/>
    <cellStyle name="Normal 2 2 2 2 4 10 2 8" xfId="13742"/>
    <cellStyle name="Normal 2 2 2 2 4 10 2 9" xfId="13743"/>
    <cellStyle name="Normal 2 2 2 2 4 10 3" xfId="13744"/>
    <cellStyle name="Normal 2 2 2 2 4 10 3 10" xfId="13745"/>
    <cellStyle name="Normal 2 2 2 2 4 10 3 2" xfId="13746"/>
    <cellStyle name="Normal 2 2 2 2 4 10 3 3" xfId="13747"/>
    <cellStyle name="Normal 2 2 2 2 4 10 3 4" xfId="13748"/>
    <cellStyle name="Normal 2 2 2 2 4 10 3 5" xfId="13749"/>
    <cellStyle name="Normal 2 2 2 2 4 10 3 6" xfId="13750"/>
    <cellStyle name="Normal 2 2 2 2 4 10 3 7" xfId="13751"/>
    <cellStyle name="Normal 2 2 2 2 4 10 3 8" xfId="13752"/>
    <cellStyle name="Normal 2 2 2 2 4 10 3 9" xfId="13753"/>
    <cellStyle name="Normal 2 2 2 2 4 10 4" xfId="13754"/>
    <cellStyle name="Normal 2 2 2 2 4 10 4 10" xfId="13755"/>
    <cellStyle name="Normal 2 2 2 2 4 10 4 2" xfId="13756"/>
    <cellStyle name="Normal 2 2 2 2 4 10 4 3" xfId="13757"/>
    <cellStyle name="Normal 2 2 2 2 4 10 4 4" xfId="13758"/>
    <cellStyle name="Normal 2 2 2 2 4 10 4 5" xfId="13759"/>
    <cellStyle name="Normal 2 2 2 2 4 10 4 6" xfId="13760"/>
    <cellStyle name="Normal 2 2 2 2 4 10 4 7" xfId="13761"/>
    <cellStyle name="Normal 2 2 2 2 4 10 4 8" xfId="13762"/>
    <cellStyle name="Normal 2 2 2 2 4 10 4 9" xfId="13763"/>
    <cellStyle name="Normal 2 2 2 2 4 10 5" xfId="13764"/>
    <cellStyle name="Normal 2 2 2 2 4 10 5 10" xfId="13765"/>
    <cellStyle name="Normal 2 2 2 2 4 10 5 2" xfId="13766"/>
    <cellStyle name="Normal 2 2 2 2 4 10 5 3" xfId="13767"/>
    <cellStyle name="Normal 2 2 2 2 4 10 5 4" xfId="13768"/>
    <cellStyle name="Normal 2 2 2 2 4 10 5 5" xfId="13769"/>
    <cellStyle name="Normal 2 2 2 2 4 10 5 6" xfId="13770"/>
    <cellStyle name="Normal 2 2 2 2 4 10 5 7" xfId="13771"/>
    <cellStyle name="Normal 2 2 2 2 4 10 5 8" xfId="13772"/>
    <cellStyle name="Normal 2 2 2 2 4 10 5 9" xfId="13773"/>
    <cellStyle name="Normal 2 2 2 2 4 10 6" xfId="13774"/>
    <cellStyle name="Normal 2 2 2 2 4 10 7" xfId="13775"/>
    <cellStyle name="Normal 2 2 2 2 4 10 8" xfId="13776"/>
    <cellStyle name="Normal 2 2 2 2 4 10 9" xfId="13777"/>
    <cellStyle name="Normal 2 2 2 2 4 11" xfId="13778"/>
    <cellStyle name="Normal 2 2 2 2 4 11 10" xfId="13779"/>
    <cellStyle name="Normal 2 2 2 2 4 11 11" xfId="13780"/>
    <cellStyle name="Normal 2 2 2 2 4 11 12" xfId="13781"/>
    <cellStyle name="Normal 2 2 2 2 4 11 13" xfId="13782"/>
    <cellStyle name="Normal 2 2 2 2 4 11 14" xfId="13783"/>
    <cellStyle name="Normal 2 2 2 2 4 11 2" xfId="13784"/>
    <cellStyle name="Normal 2 2 2 2 4 11 2 10" xfId="13785"/>
    <cellStyle name="Normal 2 2 2 2 4 11 2 2" xfId="13786"/>
    <cellStyle name="Normal 2 2 2 2 4 11 2 3" xfId="13787"/>
    <cellStyle name="Normal 2 2 2 2 4 11 2 4" xfId="13788"/>
    <cellStyle name="Normal 2 2 2 2 4 11 2 5" xfId="13789"/>
    <cellStyle name="Normal 2 2 2 2 4 11 2 6" xfId="13790"/>
    <cellStyle name="Normal 2 2 2 2 4 11 2 7" xfId="13791"/>
    <cellStyle name="Normal 2 2 2 2 4 11 2 8" xfId="13792"/>
    <cellStyle name="Normal 2 2 2 2 4 11 2 9" xfId="13793"/>
    <cellStyle name="Normal 2 2 2 2 4 11 3" xfId="13794"/>
    <cellStyle name="Normal 2 2 2 2 4 11 3 10" xfId="13795"/>
    <cellStyle name="Normal 2 2 2 2 4 11 3 2" xfId="13796"/>
    <cellStyle name="Normal 2 2 2 2 4 11 3 3" xfId="13797"/>
    <cellStyle name="Normal 2 2 2 2 4 11 3 4" xfId="13798"/>
    <cellStyle name="Normal 2 2 2 2 4 11 3 5" xfId="13799"/>
    <cellStyle name="Normal 2 2 2 2 4 11 3 6" xfId="13800"/>
    <cellStyle name="Normal 2 2 2 2 4 11 3 7" xfId="13801"/>
    <cellStyle name="Normal 2 2 2 2 4 11 3 8" xfId="13802"/>
    <cellStyle name="Normal 2 2 2 2 4 11 3 9" xfId="13803"/>
    <cellStyle name="Normal 2 2 2 2 4 11 4" xfId="13804"/>
    <cellStyle name="Normal 2 2 2 2 4 11 4 10" xfId="13805"/>
    <cellStyle name="Normal 2 2 2 2 4 11 4 2" xfId="13806"/>
    <cellStyle name="Normal 2 2 2 2 4 11 4 3" xfId="13807"/>
    <cellStyle name="Normal 2 2 2 2 4 11 4 4" xfId="13808"/>
    <cellStyle name="Normal 2 2 2 2 4 11 4 5" xfId="13809"/>
    <cellStyle name="Normal 2 2 2 2 4 11 4 6" xfId="13810"/>
    <cellStyle name="Normal 2 2 2 2 4 11 4 7" xfId="13811"/>
    <cellStyle name="Normal 2 2 2 2 4 11 4 8" xfId="13812"/>
    <cellStyle name="Normal 2 2 2 2 4 11 4 9" xfId="13813"/>
    <cellStyle name="Normal 2 2 2 2 4 11 5" xfId="13814"/>
    <cellStyle name="Normal 2 2 2 2 4 11 5 10" xfId="13815"/>
    <cellStyle name="Normal 2 2 2 2 4 11 5 2" xfId="13816"/>
    <cellStyle name="Normal 2 2 2 2 4 11 5 3" xfId="13817"/>
    <cellStyle name="Normal 2 2 2 2 4 11 5 4" xfId="13818"/>
    <cellStyle name="Normal 2 2 2 2 4 11 5 5" xfId="13819"/>
    <cellStyle name="Normal 2 2 2 2 4 11 5 6" xfId="13820"/>
    <cellStyle name="Normal 2 2 2 2 4 11 5 7" xfId="13821"/>
    <cellStyle name="Normal 2 2 2 2 4 11 5 8" xfId="13822"/>
    <cellStyle name="Normal 2 2 2 2 4 11 5 9" xfId="13823"/>
    <cellStyle name="Normal 2 2 2 2 4 11 6" xfId="13824"/>
    <cellStyle name="Normal 2 2 2 2 4 11 7" xfId="13825"/>
    <cellStyle name="Normal 2 2 2 2 4 11 8" xfId="13826"/>
    <cellStyle name="Normal 2 2 2 2 4 11 9" xfId="13827"/>
    <cellStyle name="Normal 2 2 2 2 4 12" xfId="13828"/>
    <cellStyle name="Normal 2 2 2 2 4 12 10" xfId="13829"/>
    <cellStyle name="Normal 2 2 2 2 4 12 11" xfId="13830"/>
    <cellStyle name="Normal 2 2 2 2 4 12 12" xfId="13831"/>
    <cellStyle name="Normal 2 2 2 2 4 12 13" xfId="13832"/>
    <cellStyle name="Normal 2 2 2 2 4 12 14" xfId="13833"/>
    <cellStyle name="Normal 2 2 2 2 4 12 2" xfId="13834"/>
    <cellStyle name="Normal 2 2 2 2 4 12 2 10" xfId="13835"/>
    <cellStyle name="Normal 2 2 2 2 4 12 2 2" xfId="13836"/>
    <cellStyle name="Normal 2 2 2 2 4 12 2 3" xfId="13837"/>
    <cellStyle name="Normal 2 2 2 2 4 12 2 4" xfId="13838"/>
    <cellStyle name="Normal 2 2 2 2 4 12 2 5" xfId="13839"/>
    <cellStyle name="Normal 2 2 2 2 4 12 2 6" xfId="13840"/>
    <cellStyle name="Normal 2 2 2 2 4 12 2 7" xfId="13841"/>
    <cellStyle name="Normal 2 2 2 2 4 12 2 8" xfId="13842"/>
    <cellStyle name="Normal 2 2 2 2 4 12 2 9" xfId="13843"/>
    <cellStyle name="Normal 2 2 2 2 4 12 3" xfId="13844"/>
    <cellStyle name="Normal 2 2 2 2 4 12 3 10" xfId="13845"/>
    <cellStyle name="Normal 2 2 2 2 4 12 3 2" xfId="13846"/>
    <cellStyle name="Normal 2 2 2 2 4 12 3 3" xfId="13847"/>
    <cellStyle name="Normal 2 2 2 2 4 12 3 4" xfId="13848"/>
    <cellStyle name="Normal 2 2 2 2 4 12 3 5" xfId="13849"/>
    <cellStyle name="Normal 2 2 2 2 4 12 3 6" xfId="13850"/>
    <cellStyle name="Normal 2 2 2 2 4 12 3 7" xfId="13851"/>
    <cellStyle name="Normal 2 2 2 2 4 12 3 8" xfId="13852"/>
    <cellStyle name="Normal 2 2 2 2 4 12 3 9" xfId="13853"/>
    <cellStyle name="Normal 2 2 2 2 4 12 4" xfId="13854"/>
    <cellStyle name="Normal 2 2 2 2 4 12 4 10" xfId="13855"/>
    <cellStyle name="Normal 2 2 2 2 4 12 4 2" xfId="13856"/>
    <cellStyle name="Normal 2 2 2 2 4 12 4 3" xfId="13857"/>
    <cellStyle name="Normal 2 2 2 2 4 12 4 4" xfId="13858"/>
    <cellStyle name="Normal 2 2 2 2 4 12 4 5" xfId="13859"/>
    <cellStyle name="Normal 2 2 2 2 4 12 4 6" xfId="13860"/>
    <cellStyle name="Normal 2 2 2 2 4 12 4 7" xfId="13861"/>
    <cellStyle name="Normal 2 2 2 2 4 12 4 8" xfId="13862"/>
    <cellStyle name="Normal 2 2 2 2 4 12 4 9" xfId="13863"/>
    <cellStyle name="Normal 2 2 2 2 4 12 5" xfId="13864"/>
    <cellStyle name="Normal 2 2 2 2 4 12 5 10" xfId="13865"/>
    <cellStyle name="Normal 2 2 2 2 4 12 5 2" xfId="13866"/>
    <cellStyle name="Normal 2 2 2 2 4 12 5 3" xfId="13867"/>
    <cellStyle name="Normal 2 2 2 2 4 12 5 4" xfId="13868"/>
    <cellStyle name="Normal 2 2 2 2 4 12 5 5" xfId="13869"/>
    <cellStyle name="Normal 2 2 2 2 4 12 5 6" xfId="13870"/>
    <cellStyle name="Normal 2 2 2 2 4 12 5 7" xfId="13871"/>
    <cellStyle name="Normal 2 2 2 2 4 12 5 8" xfId="13872"/>
    <cellStyle name="Normal 2 2 2 2 4 12 5 9" xfId="13873"/>
    <cellStyle name="Normal 2 2 2 2 4 12 6" xfId="13874"/>
    <cellStyle name="Normal 2 2 2 2 4 12 7" xfId="13875"/>
    <cellStyle name="Normal 2 2 2 2 4 12 8" xfId="13876"/>
    <cellStyle name="Normal 2 2 2 2 4 12 9" xfId="13877"/>
    <cellStyle name="Normal 2 2 2 2 4 13" xfId="13878"/>
    <cellStyle name="Normal 2 2 2 2 4 13 10" xfId="13879"/>
    <cellStyle name="Normal 2 2 2 2 4 13 11" xfId="13880"/>
    <cellStyle name="Normal 2 2 2 2 4 13 12" xfId="13881"/>
    <cellStyle name="Normal 2 2 2 2 4 13 13" xfId="13882"/>
    <cellStyle name="Normal 2 2 2 2 4 13 14" xfId="13883"/>
    <cellStyle name="Normal 2 2 2 2 4 13 2" xfId="13884"/>
    <cellStyle name="Normal 2 2 2 2 4 13 2 10" xfId="13885"/>
    <cellStyle name="Normal 2 2 2 2 4 13 2 2" xfId="13886"/>
    <cellStyle name="Normal 2 2 2 2 4 13 2 3" xfId="13887"/>
    <cellStyle name="Normal 2 2 2 2 4 13 2 4" xfId="13888"/>
    <cellStyle name="Normal 2 2 2 2 4 13 2 5" xfId="13889"/>
    <cellStyle name="Normal 2 2 2 2 4 13 2 6" xfId="13890"/>
    <cellStyle name="Normal 2 2 2 2 4 13 2 7" xfId="13891"/>
    <cellStyle name="Normal 2 2 2 2 4 13 2 8" xfId="13892"/>
    <cellStyle name="Normal 2 2 2 2 4 13 2 9" xfId="13893"/>
    <cellStyle name="Normal 2 2 2 2 4 13 3" xfId="13894"/>
    <cellStyle name="Normal 2 2 2 2 4 13 3 10" xfId="13895"/>
    <cellStyle name="Normal 2 2 2 2 4 13 3 2" xfId="13896"/>
    <cellStyle name="Normal 2 2 2 2 4 13 3 3" xfId="13897"/>
    <cellStyle name="Normal 2 2 2 2 4 13 3 4" xfId="13898"/>
    <cellStyle name="Normal 2 2 2 2 4 13 3 5" xfId="13899"/>
    <cellStyle name="Normal 2 2 2 2 4 13 3 6" xfId="13900"/>
    <cellStyle name="Normal 2 2 2 2 4 13 3 7" xfId="13901"/>
    <cellStyle name="Normal 2 2 2 2 4 13 3 8" xfId="13902"/>
    <cellStyle name="Normal 2 2 2 2 4 13 3 9" xfId="13903"/>
    <cellStyle name="Normal 2 2 2 2 4 13 4" xfId="13904"/>
    <cellStyle name="Normal 2 2 2 2 4 13 4 10" xfId="13905"/>
    <cellStyle name="Normal 2 2 2 2 4 13 4 2" xfId="13906"/>
    <cellStyle name="Normal 2 2 2 2 4 13 4 3" xfId="13907"/>
    <cellStyle name="Normal 2 2 2 2 4 13 4 4" xfId="13908"/>
    <cellStyle name="Normal 2 2 2 2 4 13 4 5" xfId="13909"/>
    <cellStyle name="Normal 2 2 2 2 4 13 4 6" xfId="13910"/>
    <cellStyle name="Normal 2 2 2 2 4 13 4 7" xfId="13911"/>
    <cellStyle name="Normal 2 2 2 2 4 13 4 8" xfId="13912"/>
    <cellStyle name="Normal 2 2 2 2 4 13 4 9" xfId="13913"/>
    <cellStyle name="Normal 2 2 2 2 4 13 5" xfId="13914"/>
    <cellStyle name="Normal 2 2 2 2 4 13 5 10" xfId="13915"/>
    <cellStyle name="Normal 2 2 2 2 4 13 5 2" xfId="13916"/>
    <cellStyle name="Normal 2 2 2 2 4 13 5 3" xfId="13917"/>
    <cellStyle name="Normal 2 2 2 2 4 13 5 4" xfId="13918"/>
    <cellStyle name="Normal 2 2 2 2 4 13 5 5" xfId="13919"/>
    <cellStyle name="Normal 2 2 2 2 4 13 5 6" xfId="13920"/>
    <cellStyle name="Normal 2 2 2 2 4 13 5 7" xfId="13921"/>
    <cellStyle name="Normal 2 2 2 2 4 13 5 8" xfId="13922"/>
    <cellStyle name="Normal 2 2 2 2 4 13 5 9" xfId="13923"/>
    <cellStyle name="Normal 2 2 2 2 4 13 6" xfId="13924"/>
    <cellStyle name="Normal 2 2 2 2 4 13 7" xfId="13925"/>
    <cellStyle name="Normal 2 2 2 2 4 13 8" xfId="13926"/>
    <cellStyle name="Normal 2 2 2 2 4 13 9" xfId="13927"/>
    <cellStyle name="Normal 2 2 2 2 4 14" xfId="13928"/>
    <cellStyle name="Normal 2 2 2 2 4 14 10" xfId="13929"/>
    <cellStyle name="Normal 2 2 2 2 4 14 11" xfId="13930"/>
    <cellStyle name="Normal 2 2 2 2 4 14 12" xfId="13931"/>
    <cellStyle name="Normal 2 2 2 2 4 14 13" xfId="13932"/>
    <cellStyle name="Normal 2 2 2 2 4 14 14" xfId="13933"/>
    <cellStyle name="Normal 2 2 2 2 4 14 2" xfId="13934"/>
    <cellStyle name="Normal 2 2 2 2 4 14 2 10" xfId="13935"/>
    <cellStyle name="Normal 2 2 2 2 4 14 2 2" xfId="13936"/>
    <cellStyle name="Normal 2 2 2 2 4 14 2 3" xfId="13937"/>
    <cellStyle name="Normal 2 2 2 2 4 14 2 4" xfId="13938"/>
    <cellStyle name="Normal 2 2 2 2 4 14 2 5" xfId="13939"/>
    <cellStyle name="Normal 2 2 2 2 4 14 2 6" xfId="13940"/>
    <cellStyle name="Normal 2 2 2 2 4 14 2 7" xfId="13941"/>
    <cellStyle name="Normal 2 2 2 2 4 14 2 8" xfId="13942"/>
    <cellStyle name="Normal 2 2 2 2 4 14 2 9" xfId="13943"/>
    <cellStyle name="Normal 2 2 2 2 4 14 3" xfId="13944"/>
    <cellStyle name="Normal 2 2 2 2 4 14 3 10" xfId="13945"/>
    <cellStyle name="Normal 2 2 2 2 4 14 3 2" xfId="13946"/>
    <cellStyle name="Normal 2 2 2 2 4 14 3 3" xfId="13947"/>
    <cellStyle name="Normal 2 2 2 2 4 14 3 4" xfId="13948"/>
    <cellStyle name="Normal 2 2 2 2 4 14 3 5" xfId="13949"/>
    <cellStyle name="Normal 2 2 2 2 4 14 3 6" xfId="13950"/>
    <cellStyle name="Normal 2 2 2 2 4 14 3 7" xfId="13951"/>
    <cellStyle name="Normal 2 2 2 2 4 14 3 8" xfId="13952"/>
    <cellStyle name="Normal 2 2 2 2 4 14 3 9" xfId="13953"/>
    <cellStyle name="Normal 2 2 2 2 4 14 4" xfId="13954"/>
    <cellStyle name="Normal 2 2 2 2 4 14 4 10" xfId="13955"/>
    <cellStyle name="Normal 2 2 2 2 4 14 4 2" xfId="13956"/>
    <cellStyle name="Normal 2 2 2 2 4 14 4 3" xfId="13957"/>
    <cellStyle name="Normal 2 2 2 2 4 14 4 4" xfId="13958"/>
    <cellStyle name="Normal 2 2 2 2 4 14 4 5" xfId="13959"/>
    <cellStyle name="Normal 2 2 2 2 4 14 4 6" xfId="13960"/>
    <cellStyle name="Normal 2 2 2 2 4 14 4 7" xfId="13961"/>
    <cellStyle name="Normal 2 2 2 2 4 14 4 8" xfId="13962"/>
    <cellStyle name="Normal 2 2 2 2 4 14 4 9" xfId="13963"/>
    <cellStyle name="Normal 2 2 2 2 4 14 5" xfId="13964"/>
    <cellStyle name="Normal 2 2 2 2 4 14 5 10" xfId="13965"/>
    <cellStyle name="Normal 2 2 2 2 4 14 5 2" xfId="13966"/>
    <cellStyle name="Normal 2 2 2 2 4 14 5 3" xfId="13967"/>
    <cellStyle name="Normal 2 2 2 2 4 14 5 4" xfId="13968"/>
    <cellStyle name="Normal 2 2 2 2 4 14 5 5" xfId="13969"/>
    <cellStyle name="Normal 2 2 2 2 4 14 5 6" xfId="13970"/>
    <cellStyle name="Normal 2 2 2 2 4 14 5 7" xfId="13971"/>
    <cellStyle name="Normal 2 2 2 2 4 14 5 8" xfId="13972"/>
    <cellStyle name="Normal 2 2 2 2 4 14 5 9" xfId="13973"/>
    <cellStyle name="Normal 2 2 2 2 4 14 6" xfId="13974"/>
    <cellStyle name="Normal 2 2 2 2 4 14 7" xfId="13975"/>
    <cellStyle name="Normal 2 2 2 2 4 14 8" xfId="13976"/>
    <cellStyle name="Normal 2 2 2 2 4 14 9" xfId="13977"/>
    <cellStyle name="Normal 2 2 2 2 4 15" xfId="13978"/>
    <cellStyle name="Normal 2 2 2 2 4 15 10" xfId="13979"/>
    <cellStyle name="Normal 2 2 2 2 4 15 11" xfId="13980"/>
    <cellStyle name="Normal 2 2 2 2 4 15 12" xfId="13981"/>
    <cellStyle name="Normal 2 2 2 2 4 15 13" xfId="13982"/>
    <cellStyle name="Normal 2 2 2 2 4 15 14" xfId="13983"/>
    <cellStyle name="Normal 2 2 2 2 4 15 2" xfId="13984"/>
    <cellStyle name="Normal 2 2 2 2 4 15 2 10" xfId="13985"/>
    <cellStyle name="Normal 2 2 2 2 4 15 2 2" xfId="13986"/>
    <cellStyle name="Normal 2 2 2 2 4 15 2 3" xfId="13987"/>
    <cellStyle name="Normal 2 2 2 2 4 15 2 4" xfId="13988"/>
    <cellStyle name="Normal 2 2 2 2 4 15 2 5" xfId="13989"/>
    <cellStyle name="Normal 2 2 2 2 4 15 2 6" xfId="13990"/>
    <cellStyle name="Normal 2 2 2 2 4 15 2 7" xfId="13991"/>
    <cellStyle name="Normal 2 2 2 2 4 15 2 8" xfId="13992"/>
    <cellStyle name="Normal 2 2 2 2 4 15 2 9" xfId="13993"/>
    <cellStyle name="Normal 2 2 2 2 4 15 3" xfId="13994"/>
    <cellStyle name="Normal 2 2 2 2 4 15 3 10" xfId="13995"/>
    <cellStyle name="Normal 2 2 2 2 4 15 3 2" xfId="13996"/>
    <cellStyle name="Normal 2 2 2 2 4 15 3 3" xfId="13997"/>
    <cellStyle name="Normal 2 2 2 2 4 15 3 4" xfId="13998"/>
    <cellStyle name="Normal 2 2 2 2 4 15 3 5" xfId="13999"/>
    <cellStyle name="Normal 2 2 2 2 4 15 3 6" xfId="14000"/>
    <cellStyle name="Normal 2 2 2 2 4 15 3 7" xfId="14001"/>
    <cellStyle name="Normal 2 2 2 2 4 15 3 8" xfId="14002"/>
    <cellStyle name="Normal 2 2 2 2 4 15 3 9" xfId="14003"/>
    <cellStyle name="Normal 2 2 2 2 4 15 4" xfId="14004"/>
    <cellStyle name="Normal 2 2 2 2 4 15 4 10" xfId="14005"/>
    <cellStyle name="Normal 2 2 2 2 4 15 4 2" xfId="14006"/>
    <cellStyle name="Normal 2 2 2 2 4 15 4 3" xfId="14007"/>
    <cellStyle name="Normal 2 2 2 2 4 15 4 4" xfId="14008"/>
    <cellStyle name="Normal 2 2 2 2 4 15 4 5" xfId="14009"/>
    <cellStyle name="Normal 2 2 2 2 4 15 4 6" xfId="14010"/>
    <cellStyle name="Normal 2 2 2 2 4 15 4 7" xfId="14011"/>
    <cellStyle name="Normal 2 2 2 2 4 15 4 8" xfId="14012"/>
    <cellStyle name="Normal 2 2 2 2 4 15 4 9" xfId="14013"/>
    <cellStyle name="Normal 2 2 2 2 4 15 5" xfId="14014"/>
    <cellStyle name="Normal 2 2 2 2 4 15 5 10" xfId="14015"/>
    <cellStyle name="Normal 2 2 2 2 4 15 5 2" xfId="14016"/>
    <cellStyle name="Normal 2 2 2 2 4 15 5 3" xfId="14017"/>
    <cellStyle name="Normal 2 2 2 2 4 15 5 4" xfId="14018"/>
    <cellStyle name="Normal 2 2 2 2 4 15 5 5" xfId="14019"/>
    <cellStyle name="Normal 2 2 2 2 4 15 5 6" xfId="14020"/>
    <cellStyle name="Normal 2 2 2 2 4 15 5 7" xfId="14021"/>
    <cellStyle name="Normal 2 2 2 2 4 15 5 8" xfId="14022"/>
    <cellStyle name="Normal 2 2 2 2 4 15 5 9" xfId="14023"/>
    <cellStyle name="Normal 2 2 2 2 4 15 6" xfId="14024"/>
    <cellStyle name="Normal 2 2 2 2 4 15 7" xfId="14025"/>
    <cellStyle name="Normal 2 2 2 2 4 15 8" xfId="14026"/>
    <cellStyle name="Normal 2 2 2 2 4 15 9" xfId="14027"/>
    <cellStyle name="Normal 2 2 2 2 4 16" xfId="14028"/>
    <cellStyle name="Normal 2 2 2 2 4 16 10" xfId="14029"/>
    <cellStyle name="Normal 2 2 2 2 4 16 11" xfId="14030"/>
    <cellStyle name="Normal 2 2 2 2 4 16 12" xfId="14031"/>
    <cellStyle name="Normal 2 2 2 2 4 16 13" xfId="14032"/>
    <cellStyle name="Normal 2 2 2 2 4 16 14" xfId="14033"/>
    <cellStyle name="Normal 2 2 2 2 4 16 2" xfId="14034"/>
    <cellStyle name="Normal 2 2 2 2 4 16 2 10" xfId="14035"/>
    <cellStyle name="Normal 2 2 2 2 4 16 2 2" xfId="14036"/>
    <cellStyle name="Normal 2 2 2 2 4 16 2 3" xfId="14037"/>
    <cellStyle name="Normal 2 2 2 2 4 16 2 4" xfId="14038"/>
    <cellStyle name="Normal 2 2 2 2 4 16 2 5" xfId="14039"/>
    <cellStyle name="Normal 2 2 2 2 4 16 2 6" xfId="14040"/>
    <cellStyle name="Normal 2 2 2 2 4 16 2 7" xfId="14041"/>
    <cellStyle name="Normal 2 2 2 2 4 16 2 8" xfId="14042"/>
    <cellStyle name="Normal 2 2 2 2 4 16 2 9" xfId="14043"/>
    <cellStyle name="Normal 2 2 2 2 4 16 3" xfId="14044"/>
    <cellStyle name="Normal 2 2 2 2 4 16 3 10" xfId="14045"/>
    <cellStyle name="Normal 2 2 2 2 4 16 3 2" xfId="14046"/>
    <cellStyle name="Normal 2 2 2 2 4 16 3 3" xfId="14047"/>
    <cellStyle name="Normal 2 2 2 2 4 16 3 4" xfId="14048"/>
    <cellStyle name="Normal 2 2 2 2 4 16 3 5" xfId="14049"/>
    <cellStyle name="Normal 2 2 2 2 4 16 3 6" xfId="14050"/>
    <cellStyle name="Normal 2 2 2 2 4 16 3 7" xfId="14051"/>
    <cellStyle name="Normal 2 2 2 2 4 16 3 8" xfId="14052"/>
    <cellStyle name="Normal 2 2 2 2 4 16 3 9" xfId="14053"/>
    <cellStyle name="Normal 2 2 2 2 4 16 4" xfId="14054"/>
    <cellStyle name="Normal 2 2 2 2 4 16 4 10" xfId="14055"/>
    <cellStyle name="Normal 2 2 2 2 4 16 4 2" xfId="14056"/>
    <cellStyle name="Normal 2 2 2 2 4 16 4 3" xfId="14057"/>
    <cellStyle name="Normal 2 2 2 2 4 16 4 4" xfId="14058"/>
    <cellStyle name="Normal 2 2 2 2 4 16 4 5" xfId="14059"/>
    <cellStyle name="Normal 2 2 2 2 4 16 4 6" xfId="14060"/>
    <cellStyle name="Normal 2 2 2 2 4 16 4 7" xfId="14061"/>
    <cellStyle name="Normal 2 2 2 2 4 16 4 8" xfId="14062"/>
    <cellStyle name="Normal 2 2 2 2 4 16 4 9" xfId="14063"/>
    <cellStyle name="Normal 2 2 2 2 4 16 5" xfId="14064"/>
    <cellStyle name="Normal 2 2 2 2 4 16 5 10" xfId="14065"/>
    <cellStyle name="Normal 2 2 2 2 4 16 5 2" xfId="14066"/>
    <cellStyle name="Normal 2 2 2 2 4 16 5 3" xfId="14067"/>
    <cellStyle name="Normal 2 2 2 2 4 16 5 4" xfId="14068"/>
    <cellStyle name="Normal 2 2 2 2 4 16 5 5" xfId="14069"/>
    <cellStyle name="Normal 2 2 2 2 4 16 5 6" xfId="14070"/>
    <cellStyle name="Normal 2 2 2 2 4 16 5 7" xfId="14071"/>
    <cellStyle name="Normal 2 2 2 2 4 16 5 8" xfId="14072"/>
    <cellStyle name="Normal 2 2 2 2 4 16 5 9" xfId="14073"/>
    <cellStyle name="Normal 2 2 2 2 4 16 6" xfId="14074"/>
    <cellStyle name="Normal 2 2 2 2 4 16 7" xfId="14075"/>
    <cellStyle name="Normal 2 2 2 2 4 16 8" xfId="14076"/>
    <cellStyle name="Normal 2 2 2 2 4 16 9" xfId="14077"/>
    <cellStyle name="Normal 2 2 2 2 4 17" xfId="14078"/>
    <cellStyle name="Normal 2 2 2 2 4 17 10" xfId="14079"/>
    <cellStyle name="Normal 2 2 2 2 4 17 11" xfId="14080"/>
    <cellStyle name="Normal 2 2 2 2 4 17 12" xfId="14081"/>
    <cellStyle name="Normal 2 2 2 2 4 17 13" xfId="14082"/>
    <cellStyle name="Normal 2 2 2 2 4 17 14" xfId="14083"/>
    <cellStyle name="Normal 2 2 2 2 4 17 2" xfId="14084"/>
    <cellStyle name="Normal 2 2 2 2 4 17 2 10" xfId="14085"/>
    <cellStyle name="Normal 2 2 2 2 4 17 2 2" xfId="14086"/>
    <cellStyle name="Normal 2 2 2 2 4 17 2 3" xfId="14087"/>
    <cellStyle name="Normal 2 2 2 2 4 17 2 4" xfId="14088"/>
    <cellStyle name="Normal 2 2 2 2 4 17 2 5" xfId="14089"/>
    <cellStyle name="Normal 2 2 2 2 4 17 2 6" xfId="14090"/>
    <cellStyle name="Normal 2 2 2 2 4 17 2 7" xfId="14091"/>
    <cellStyle name="Normal 2 2 2 2 4 17 2 8" xfId="14092"/>
    <cellStyle name="Normal 2 2 2 2 4 17 2 9" xfId="14093"/>
    <cellStyle name="Normal 2 2 2 2 4 17 3" xfId="14094"/>
    <cellStyle name="Normal 2 2 2 2 4 17 3 10" xfId="14095"/>
    <cellStyle name="Normal 2 2 2 2 4 17 3 2" xfId="14096"/>
    <cellStyle name="Normal 2 2 2 2 4 17 3 3" xfId="14097"/>
    <cellStyle name="Normal 2 2 2 2 4 17 3 4" xfId="14098"/>
    <cellStyle name="Normal 2 2 2 2 4 17 3 5" xfId="14099"/>
    <cellStyle name="Normal 2 2 2 2 4 17 3 6" xfId="14100"/>
    <cellStyle name="Normal 2 2 2 2 4 17 3 7" xfId="14101"/>
    <cellStyle name="Normal 2 2 2 2 4 17 3 8" xfId="14102"/>
    <cellStyle name="Normal 2 2 2 2 4 17 3 9" xfId="14103"/>
    <cellStyle name="Normal 2 2 2 2 4 17 4" xfId="14104"/>
    <cellStyle name="Normal 2 2 2 2 4 17 4 10" xfId="14105"/>
    <cellStyle name="Normal 2 2 2 2 4 17 4 2" xfId="14106"/>
    <cellStyle name="Normal 2 2 2 2 4 17 4 3" xfId="14107"/>
    <cellStyle name="Normal 2 2 2 2 4 17 4 4" xfId="14108"/>
    <cellStyle name="Normal 2 2 2 2 4 17 4 5" xfId="14109"/>
    <cellStyle name="Normal 2 2 2 2 4 17 4 6" xfId="14110"/>
    <cellStyle name="Normal 2 2 2 2 4 17 4 7" xfId="14111"/>
    <cellStyle name="Normal 2 2 2 2 4 17 4 8" xfId="14112"/>
    <cellStyle name="Normal 2 2 2 2 4 17 4 9" xfId="14113"/>
    <cellStyle name="Normal 2 2 2 2 4 17 5" xfId="14114"/>
    <cellStyle name="Normal 2 2 2 2 4 17 5 10" xfId="14115"/>
    <cellStyle name="Normal 2 2 2 2 4 17 5 2" xfId="14116"/>
    <cellStyle name="Normal 2 2 2 2 4 17 5 3" xfId="14117"/>
    <cellStyle name="Normal 2 2 2 2 4 17 5 4" xfId="14118"/>
    <cellStyle name="Normal 2 2 2 2 4 17 5 5" xfId="14119"/>
    <cellStyle name="Normal 2 2 2 2 4 17 5 6" xfId="14120"/>
    <cellStyle name="Normal 2 2 2 2 4 17 5 7" xfId="14121"/>
    <cellStyle name="Normal 2 2 2 2 4 17 5 8" xfId="14122"/>
    <cellStyle name="Normal 2 2 2 2 4 17 5 9" xfId="14123"/>
    <cellStyle name="Normal 2 2 2 2 4 17 6" xfId="14124"/>
    <cellStyle name="Normal 2 2 2 2 4 17 7" xfId="14125"/>
    <cellStyle name="Normal 2 2 2 2 4 17 8" xfId="14126"/>
    <cellStyle name="Normal 2 2 2 2 4 17 9" xfId="14127"/>
    <cellStyle name="Normal 2 2 2 2 4 18" xfId="14128"/>
    <cellStyle name="Normal 2 2 2 2 4 18 10" xfId="14129"/>
    <cellStyle name="Normal 2 2 2 2 4 18 11" xfId="14130"/>
    <cellStyle name="Normal 2 2 2 2 4 18 12" xfId="14131"/>
    <cellStyle name="Normal 2 2 2 2 4 18 13" xfId="14132"/>
    <cellStyle name="Normal 2 2 2 2 4 18 14" xfId="14133"/>
    <cellStyle name="Normal 2 2 2 2 4 18 2" xfId="14134"/>
    <cellStyle name="Normal 2 2 2 2 4 18 2 10" xfId="14135"/>
    <cellStyle name="Normal 2 2 2 2 4 18 2 2" xfId="14136"/>
    <cellStyle name="Normal 2 2 2 2 4 18 2 3" xfId="14137"/>
    <cellStyle name="Normal 2 2 2 2 4 18 2 4" xfId="14138"/>
    <cellStyle name="Normal 2 2 2 2 4 18 2 5" xfId="14139"/>
    <cellStyle name="Normal 2 2 2 2 4 18 2 6" xfId="14140"/>
    <cellStyle name="Normal 2 2 2 2 4 18 2 7" xfId="14141"/>
    <cellStyle name="Normal 2 2 2 2 4 18 2 8" xfId="14142"/>
    <cellStyle name="Normal 2 2 2 2 4 18 2 9" xfId="14143"/>
    <cellStyle name="Normal 2 2 2 2 4 18 3" xfId="14144"/>
    <cellStyle name="Normal 2 2 2 2 4 18 3 10" xfId="14145"/>
    <cellStyle name="Normal 2 2 2 2 4 18 3 2" xfId="14146"/>
    <cellStyle name="Normal 2 2 2 2 4 18 3 3" xfId="14147"/>
    <cellStyle name="Normal 2 2 2 2 4 18 3 4" xfId="14148"/>
    <cellStyle name="Normal 2 2 2 2 4 18 3 5" xfId="14149"/>
    <cellStyle name="Normal 2 2 2 2 4 18 3 6" xfId="14150"/>
    <cellStyle name="Normal 2 2 2 2 4 18 3 7" xfId="14151"/>
    <cellStyle name="Normal 2 2 2 2 4 18 3 8" xfId="14152"/>
    <cellStyle name="Normal 2 2 2 2 4 18 3 9" xfId="14153"/>
    <cellStyle name="Normal 2 2 2 2 4 18 4" xfId="14154"/>
    <cellStyle name="Normal 2 2 2 2 4 18 4 10" xfId="14155"/>
    <cellStyle name="Normal 2 2 2 2 4 18 4 2" xfId="14156"/>
    <cellStyle name="Normal 2 2 2 2 4 18 4 3" xfId="14157"/>
    <cellStyle name="Normal 2 2 2 2 4 18 4 4" xfId="14158"/>
    <cellStyle name="Normal 2 2 2 2 4 18 4 5" xfId="14159"/>
    <cellStyle name="Normal 2 2 2 2 4 18 4 6" xfId="14160"/>
    <cellStyle name="Normal 2 2 2 2 4 18 4 7" xfId="14161"/>
    <cellStyle name="Normal 2 2 2 2 4 18 4 8" xfId="14162"/>
    <cellStyle name="Normal 2 2 2 2 4 18 4 9" xfId="14163"/>
    <cellStyle name="Normal 2 2 2 2 4 18 5" xfId="14164"/>
    <cellStyle name="Normal 2 2 2 2 4 18 5 10" xfId="14165"/>
    <cellStyle name="Normal 2 2 2 2 4 18 5 2" xfId="14166"/>
    <cellStyle name="Normal 2 2 2 2 4 18 5 3" xfId="14167"/>
    <cellStyle name="Normal 2 2 2 2 4 18 5 4" xfId="14168"/>
    <cellStyle name="Normal 2 2 2 2 4 18 5 5" xfId="14169"/>
    <cellStyle name="Normal 2 2 2 2 4 18 5 6" xfId="14170"/>
    <cellStyle name="Normal 2 2 2 2 4 18 5 7" xfId="14171"/>
    <cellStyle name="Normal 2 2 2 2 4 18 5 8" xfId="14172"/>
    <cellStyle name="Normal 2 2 2 2 4 18 5 9" xfId="14173"/>
    <cellStyle name="Normal 2 2 2 2 4 18 6" xfId="14174"/>
    <cellStyle name="Normal 2 2 2 2 4 18 7" xfId="14175"/>
    <cellStyle name="Normal 2 2 2 2 4 18 8" xfId="14176"/>
    <cellStyle name="Normal 2 2 2 2 4 18 9" xfId="14177"/>
    <cellStyle name="Normal 2 2 2 2 4 19" xfId="14178"/>
    <cellStyle name="Normal 2 2 2 2 4 19 10" xfId="14179"/>
    <cellStyle name="Normal 2 2 2 2 4 19 11" xfId="14180"/>
    <cellStyle name="Normal 2 2 2 2 4 19 12" xfId="14181"/>
    <cellStyle name="Normal 2 2 2 2 4 19 13" xfId="14182"/>
    <cellStyle name="Normal 2 2 2 2 4 19 14" xfId="14183"/>
    <cellStyle name="Normal 2 2 2 2 4 19 2" xfId="14184"/>
    <cellStyle name="Normal 2 2 2 2 4 19 2 10" xfId="14185"/>
    <cellStyle name="Normal 2 2 2 2 4 19 2 2" xfId="14186"/>
    <cellStyle name="Normal 2 2 2 2 4 19 2 3" xfId="14187"/>
    <cellStyle name="Normal 2 2 2 2 4 19 2 4" xfId="14188"/>
    <cellStyle name="Normal 2 2 2 2 4 19 2 5" xfId="14189"/>
    <cellStyle name="Normal 2 2 2 2 4 19 2 6" xfId="14190"/>
    <cellStyle name="Normal 2 2 2 2 4 19 2 7" xfId="14191"/>
    <cellStyle name="Normal 2 2 2 2 4 19 2 8" xfId="14192"/>
    <cellStyle name="Normal 2 2 2 2 4 19 2 9" xfId="14193"/>
    <cellStyle name="Normal 2 2 2 2 4 19 3" xfId="14194"/>
    <cellStyle name="Normal 2 2 2 2 4 19 3 10" xfId="14195"/>
    <cellStyle name="Normal 2 2 2 2 4 19 3 2" xfId="14196"/>
    <cellStyle name="Normal 2 2 2 2 4 19 3 3" xfId="14197"/>
    <cellStyle name="Normal 2 2 2 2 4 19 3 4" xfId="14198"/>
    <cellStyle name="Normal 2 2 2 2 4 19 3 5" xfId="14199"/>
    <cellStyle name="Normal 2 2 2 2 4 19 3 6" xfId="14200"/>
    <cellStyle name="Normal 2 2 2 2 4 19 3 7" xfId="14201"/>
    <cellStyle name="Normal 2 2 2 2 4 19 3 8" xfId="14202"/>
    <cellStyle name="Normal 2 2 2 2 4 19 3 9" xfId="14203"/>
    <cellStyle name="Normal 2 2 2 2 4 19 4" xfId="14204"/>
    <cellStyle name="Normal 2 2 2 2 4 19 4 10" xfId="14205"/>
    <cellStyle name="Normal 2 2 2 2 4 19 4 2" xfId="14206"/>
    <cellStyle name="Normal 2 2 2 2 4 19 4 3" xfId="14207"/>
    <cellStyle name="Normal 2 2 2 2 4 19 4 4" xfId="14208"/>
    <cellStyle name="Normal 2 2 2 2 4 19 4 5" xfId="14209"/>
    <cellStyle name="Normal 2 2 2 2 4 19 4 6" xfId="14210"/>
    <cellStyle name="Normal 2 2 2 2 4 19 4 7" xfId="14211"/>
    <cellStyle name="Normal 2 2 2 2 4 19 4 8" xfId="14212"/>
    <cellStyle name="Normal 2 2 2 2 4 19 4 9" xfId="14213"/>
    <cellStyle name="Normal 2 2 2 2 4 19 5" xfId="14214"/>
    <cellStyle name="Normal 2 2 2 2 4 19 5 10" xfId="14215"/>
    <cellStyle name="Normal 2 2 2 2 4 19 5 2" xfId="14216"/>
    <cellStyle name="Normal 2 2 2 2 4 19 5 3" xfId="14217"/>
    <cellStyle name="Normal 2 2 2 2 4 19 5 4" xfId="14218"/>
    <cellStyle name="Normal 2 2 2 2 4 19 5 5" xfId="14219"/>
    <cellStyle name="Normal 2 2 2 2 4 19 5 6" xfId="14220"/>
    <cellStyle name="Normal 2 2 2 2 4 19 5 7" xfId="14221"/>
    <cellStyle name="Normal 2 2 2 2 4 19 5 8" xfId="14222"/>
    <cellStyle name="Normal 2 2 2 2 4 19 5 9" xfId="14223"/>
    <cellStyle name="Normal 2 2 2 2 4 19 6" xfId="14224"/>
    <cellStyle name="Normal 2 2 2 2 4 19 7" xfId="14225"/>
    <cellStyle name="Normal 2 2 2 2 4 19 8" xfId="14226"/>
    <cellStyle name="Normal 2 2 2 2 4 19 9" xfId="14227"/>
    <cellStyle name="Normal 2 2 2 2 4 2" xfId="14228"/>
    <cellStyle name="Normal 2 2 2 2 4 2 10" xfId="14229"/>
    <cellStyle name="Normal 2 2 2 2 4 2 11" xfId="14230"/>
    <cellStyle name="Normal 2 2 2 2 4 2 12" xfId="14231"/>
    <cellStyle name="Normal 2 2 2 2 4 2 13" xfId="14232"/>
    <cellStyle name="Normal 2 2 2 2 4 2 14" xfId="14233"/>
    <cellStyle name="Normal 2 2 2 2 4 2 15" xfId="14234"/>
    <cellStyle name="Normal 2 2 2 2 4 2 16" xfId="14235"/>
    <cellStyle name="Normal 2 2 2 2 4 2 17" xfId="14236"/>
    <cellStyle name="Normal 2 2 2 2 4 2 18" xfId="14237"/>
    <cellStyle name="Normal 2 2 2 2 4 2 19" xfId="14238"/>
    <cellStyle name="Normal 2 2 2 2 4 2 2" xfId="14239"/>
    <cellStyle name="Normal 2 2 2 2 4 2 2 10" xfId="14240"/>
    <cellStyle name="Normal 2 2 2 2 4 2 2 10 10" xfId="14241"/>
    <cellStyle name="Normal 2 2 2 2 4 2 2 10 11" xfId="14242"/>
    <cellStyle name="Normal 2 2 2 2 4 2 2 10 12" xfId="14243"/>
    <cellStyle name="Normal 2 2 2 2 4 2 2 10 13" xfId="14244"/>
    <cellStyle name="Normal 2 2 2 2 4 2 2 10 14" xfId="14245"/>
    <cellStyle name="Normal 2 2 2 2 4 2 2 10 2" xfId="14246"/>
    <cellStyle name="Normal 2 2 2 2 4 2 2 10 2 10" xfId="14247"/>
    <cellStyle name="Normal 2 2 2 2 4 2 2 10 2 2" xfId="14248"/>
    <cellStyle name="Normal 2 2 2 2 4 2 2 10 2 3" xfId="14249"/>
    <cellStyle name="Normal 2 2 2 2 4 2 2 10 2 4" xfId="14250"/>
    <cellStyle name="Normal 2 2 2 2 4 2 2 10 2 5" xfId="14251"/>
    <cellStyle name="Normal 2 2 2 2 4 2 2 10 2 6" xfId="14252"/>
    <cellStyle name="Normal 2 2 2 2 4 2 2 10 2 7" xfId="14253"/>
    <cellStyle name="Normal 2 2 2 2 4 2 2 10 2 8" xfId="14254"/>
    <cellStyle name="Normal 2 2 2 2 4 2 2 10 2 9" xfId="14255"/>
    <cellStyle name="Normal 2 2 2 2 4 2 2 10 3" xfId="14256"/>
    <cellStyle name="Normal 2 2 2 2 4 2 2 10 3 10" xfId="14257"/>
    <cellStyle name="Normal 2 2 2 2 4 2 2 10 3 2" xfId="14258"/>
    <cellStyle name="Normal 2 2 2 2 4 2 2 10 3 3" xfId="14259"/>
    <cellStyle name="Normal 2 2 2 2 4 2 2 10 3 4" xfId="14260"/>
    <cellStyle name="Normal 2 2 2 2 4 2 2 10 3 5" xfId="14261"/>
    <cellStyle name="Normal 2 2 2 2 4 2 2 10 3 6" xfId="14262"/>
    <cellStyle name="Normal 2 2 2 2 4 2 2 10 3 7" xfId="14263"/>
    <cellStyle name="Normal 2 2 2 2 4 2 2 10 3 8" xfId="14264"/>
    <cellStyle name="Normal 2 2 2 2 4 2 2 10 3 9" xfId="14265"/>
    <cellStyle name="Normal 2 2 2 2 4 2 2 10 4" xfId="14266"/>
    <cellStyle name="Normal 2 2 2 2 4 2 2 10 4 10" xfId="14267"/>
    <cellStyle name="Normal 2 2 2 2 4 2 2 10 4 2" xfId="14268"/>
    <cellStyle name="Normal 2 2 2 2 4 2 2 10 4 3" xfId="14269"/>
    <cellStyle name="Normal 2 2 2 2 4 2 2 10 4 4" xfId="14270"/>
    <cellStyle name="Normal 2 2 2 2 4 2 2 10 4 5" xfId="14271"/>
    <cellStyle name="Normal 2 2 2 2 4 2 2 10 4 6" xfId="14272"/>
    <cellStyle name="Normal 2 2 2 2 4 2 2 10 4 7" xfId="14273"/>
    <cellStyle name="Normal 2 2 2 2 4 2 2 10 4 8" xfId="14274"/>
    <cellStyle name="Normal 2 2 2 2 4 2 2 10 4 9" xfId="14275"/>
    <cellStyle name="Normal 2 2 2 2 4 2 2 10 5" xfId="14276"/>
    <cellStyle name="Normal 2 2 2 2 4 2 2 10 5 10" xfId="14277"/>
    <cellStyle name="Normal 2 2 2 2 4 2 2 10 5 2" xfId="14278"/>
    <cellStyle name="Normal 2 2 2 2 4 2 2 10 5 3" xfId="14279"/>
    <cellStyle name="Normal 2 2 2 2 4 2 2 10 5 4" xfId="14280"/>
    <cellStyle name="Normal 2 2 2 2 4 2 2 10 5 5" xfId="14281"/>
    <cellStyle name="Normal 2 2 2 2 4 2 2 10 5 6" xfId="14282"/>
    <cellStyle name="Normal 2 2 2 2 4 2 2 10 5 7" xfId="14283"/>
    <cellStyle name="Normal 2 2 2 2 4 2 2 10 5 8" xfId="14284"/>
    <cellStyle name="Normal 2 2 2 2 4 2 2 10 5 9" xfId="14285"/>
    <cellStyle name="Normal 2 2 2 2 4 2 2 10 6" xfId="14286"/>
    <cellStyle name="Normal 2 2 2 2 4 2 2 10 7" xfId="14287"/>
    <cellStyle name="Normal 2 2 2 2 4 2 2 10 8" xfId="14288"/>
    <cellStyle name="Normal 2 2 2 2 4 2 2 10 9" xfId="14289"/>
    <cellStyle name="Normal 2 2 2 2 4 2 2 11" xfId="14290"/>
    <cellStyle name="Normal 2 2 2 2 4 2 2 11 10" xfId="14291"/>
    <cellStyle name="Normal 2 2 2 2 4 2 2 11 11" xfId="14292"/>
    <cellStyle name="Normal 2 2 2 2 4 2 2 11 12" xfId="14293"/>
    <cellStyle name="Normal 2 2 2 2 4 2 2 11 13" xfId="14294"/>
    <cellStyle name="Normal 2 2 2 2 4 2 2 11 14" xfId="14295"/>
    <cellStyle name="Normal 2 2 2 2 4 2 2 11 2" xfId="14296"/>
    <cellStyle name="Normal 2 2 2 2 4 2 2 11 2 10" xfId="14297"/>
    <cellStyle name="Normal 2 2 2 2 4 2 2 11 2 2" xfId="14298"/>
    <cellStyle name="Normal 2 2 2 2 4 2 2 11 2 3" xfId="14299"/>
    <cellStyle name="Normal 2 2 2 2 4 2 2 11 2 4" xfId="14300"/>
    <cellStyle name="Normal 2 2 2 2 4 2 2 11 2 5" xfId="14301"/>
    <cellStyle name="Normal 2 2 2 2 4 2 2 11 2 6" xfId="14302"/>
    <cellStyle name="Normal 2 2 2 2 4 2 2 11 2 7" xfId="14303"/>
    <cellStyle name="Normal 2 2 2 2 4 2 2 11 2 8" xfId="14304"/>
    <cellStyle name="Normal 2 2 2 2 4 2 2 11 2 9" xfId="14305"/>
    <cellStyle name="Normal 2 2 2 2 4 2 2 11 3" xfId="14306"/>
    <cellStyle name="Normal 2 2 2 2 4 2 2 11 3 10" xfId="14307"/>
    <cellStyle name="Normal 2 2 2 2 4 2 2 11 3 2" xfId="14308"/>
    <cellStyle name="Normal 2 2 2 2 4 2 2 11 3 3" xfId="14309"/>
    <cellStyle name="Normal 2 2 2 2 4 2 2 11 3 4" xfId="14310"/>
    <cellStyle name="Normal 2 2 2 2 4 2 2 11 3 5" xfId="14311"/>
    <cellStyle name="Normal 2 2 2 2 4 2 2 11 3 6" xfId="14312"/>
    <cellStyle name="Normal 2 2 2 2 4 2 2 11 3 7" xfId="14313"/>
    <cellStyle name="Normal 2 2 2 2 4 2 2 11 3 8" xfId="14314"/>
    <cellStyle name="Normal 2 2 2 2 4 2 2 11 3 9" xfId="14315"/>
    <cellStyle name="Normal 2 2 2 2 4 2 2 11 4" xfId="14316"/>
    <cellStyle name="Normal 2 2 2 2 4 2 2 11 4 10" xfId="14317"/>
    <cellStyle name="Normal 2 2 2 2 4 2 2 11 4 2" xfId="14318"/>
    <cellStyle name="Normal 2 2 2 2 4 2 2 11 4 3" xfId="14319"/>
    <cellStyle name="Normal 2 2 2 2 4 2 2 11 4 4" xfId="14320"/>
    <cellStyle name="Normal 2 2 2 2 4 2 2 11 4 5" xfId="14321"/>
    <cellStyle name="Normal 2 2 2 2 4 2 2 11 4 6" xfId="14322"/>
    <cellStyle name="Normal 2 2 2 2 4 2 2 11 4 7" xfId="14323"/>
    <cellStyle name="Normal 2 2 2 2 4 2 2 11 4 8" xfId="14324"/>
    <cellStyle name="Normal 2 2 2 2 4 2 2 11 4 9" xfId="14325"/>
    <cellStyle name="Normal 2 2 2 2 4 2 2 11 5" xfId="14326"/>
    <cellStyle name="Normal 2 2 2 2 4 2 2 11 5 10" xfId="14327"/>
    <cellStyle name="Normal 2 2 2 2 4 2 2 11 5 2" xfId="14328"/>
    <cellStyle name="Normal 2 2 2 2 4 2 2 11 5 3" xfId="14329"/>
    <cellStyle name="Normal 2 2 2 2 4 2 2 11 5 4" xfId="14330"/>
    <cellStyle name="Normal 2 2 2 2 4 2 2 11 5 5" xfId="14331"/>
    <cellStyle name="Normal 2 2 2 2 4 2 2 11 5 6" xfId="14332"/>
    <cellStyle name="Normal 2 2 2 2 4 2 2 11 5 7" xfId="14333"/>
    <cellStyle name="Normal 2 2 2 2 4 2 2 11 5 8" xfId="14334"/>
    <cellStyle name="Normal 2 2 2 2 4 2 2 11 5 9" xfId="14335"/>
    <cellStyle name="Normal 2 2 2 2 4 2 2 11 6" xfId="14336"/>
    <cellStyle name="Normal 2 2 2 2 4 2 2 11 7" xfId="14337"/>
    <cellStyle name="Normal 2 2 2 2 4 2 2 11 8" xfId="14338"/>
    <cellStyle name="Normal 2 2 2 2 4 2 2 11 9" xfId="14339"/>
    <cellStyle name="Normal 2 2 2 2 4 2 2 12" xfId="14340"/>
    <cellStyle name="Normal 2 2 2 2 4 2 2 12 10" xfId="14341"/>
    <cellStyle name="Normal 2 2 2 2 4 2 2 12 11" xfId="14342"/>
    <cellStyle name="Normal 2 2 2 2 4 2 2 12 12" xfId="14343"/>
    <cellStyle name="Normal 2 2 2 2 4 2 2 12 13" xfId="14344"/>
    <cellStyle name="Normal 2 2 2 2 4 2 2 12 14" xfId="14345"/>
    <cellStyle name="Normal 2 2 2 2 4 2 2 12 2" xfId="14346"/>
    <cellStyle name="Normal 2 2 2 2 4 2 2 12 2 10" xfId="14347"/>
    <cellStyle name="Normal 2 2 2 2 4 2 2 12 2 2" xfId="14348"/>
    <cellStyle name="Normal 2 2 2 2 4 2 2 12 2 3" xfId="14349"/>
    <cellStyle name="Normal 2 2 2 2 4 2 2 12 2 4" xfId="14350"/>
    <cellStyle name="Normal 2 2 2 2 4 2 2 12 2 5" xfId="14351"/>
    <cellStyle name="Normal 2 2 2 2 4 2 2 12 2 6" xfId="14352"/>
    <cellStyle name="Normal 2 2 2 2 4 2 2 12 2 7" xfId="14353"/>
    <cellStyle name="Normal 2 2 2 2 4 2 2 12 2 8" xfId="14354"/>
    <cellStyle name="Normal 2 2 2 2 4 2 2 12 2 9" xfId="14355"/>
    <cellStyle name="Normal 2 2 2 2 4 2 2 12 3" xfId="14356"/>
    <cellStyle name="Normal 2 2 2 2 4 2 2 12 3 10" xfId="14357"/>
    <cellStyle name="Normal 2 2 2 2 4 2 2 12 3 2" xfId="14358"/>
    <cellStyle name="Normal 2 2 2 2 4 2 2 12 3 3" xfId="14359"/>
    <cellStyle name="Normal 2 2 2 2 4 2 2 12 3 4" xfId="14360"/>
    <cellStyle name="Normal 2 2 2 2 4 2 2 12 3 5" xfId="14361"/>
    <cellStyle name="Normal 2 2 2 2 4 2 2 12 3 6" xfId="14362"/>
    <cellStyle name="Normal 2 2 2 2 4 2 2 12 3 7" xfId="14363"/>
    <cellStyle name="Normal 2 2 2 2 4 2 2 12 3 8" xfId="14364"/>
    <cellStyle name="Normal 2 2 2 2 4 2 2 12 3 9" xfId="14365"/>
    <cellStyle name="Normal 2 2 2 2 4 2 2 12 4" xfId="14366"/>
    <cellStyle name="Normal 2 2 2 2 4 2 2 12 4 10" xfId="14367"/>
    <cellStyle name="Normal 2 2 2 2 4 2 2 12 4 2" xfId="14368"/>
    <cellStyle name="Normal 2 2 2 2 4 2 2 12 4 3" xfId="14369"/>
    <cellStyle name="Normal 2 2 2 2 4 2 2 12 4 4" xfId="14370"/>
    <cellStyle name="Normal 2 2 2 2 4 2 2 12 4 5" xfId="14371"/>
    <cellStyle name="Normal 2 2 2 2 4 2 2 12 4 6" xfId="14372"/>
    <cellStyle name="Normal 2 2 2 2 4 2 2 12 4 7" xfId="14373"/>
    <cellStyle name="Normal 2 2 2 2 4 2 2 12 4 8" xfId="14374"/>
    <cellStyle name="Normal 2 2 2 2 4 2 2 12 4 9" xfId="14375"/>
    <cellStyle name="Normal 2 2 2 2 4 2 2 12 5" xfId="14376"/>
    <cellStyle name="Normal 2 2 2 2 4 2 2 12 5 10" xfId="14377"/>
    <cellStyle name="Normal 2 2 2 2 4 2 2 12 5 2" xfId="14378"/>
    <cellStyle name="Normal 2 2 2 2 4 2 2 12 5 3" xfId="14379"/>
    <cellStyle name="Normal 2 2 2 2 4 2 2 12 5 4" xfId="14380"/>
    <cellStyle name="Normal 2 2 2 2 4 2 2 12 5 5" xfId="14381"/>
    <cellStyle name="Normal 2 2 2 2 4 2 2 12 5 6" xfId="14382"/>
    <cellStyle name="Normal 2 2 2 2 4 2 2 12 5 7" xfId="14383"/>
    <cellStyle name="Normal 2 2 2 2 4 2 2 12 5 8" xfId="14384"/>
    <cellStyle name="Normal 2 2 2 2 4 2 2 12 5 9" xfId="14385"/>
    <cellStyle name="Normal 2 2 2 2 4 2 2 12 6" xfId="14386"/>
    <cellStyle name="Normal 2 2 2 2 4 2 2 12 7" xfId="14387"/>
    <cellStyle name="Normal 2 2 2 2 4 2 2 12 8" xfId="14388"/>
    <cellStyle name="Normal 2 2 2 2 4 2 2 12 9" xfId="14389"/>
    <cellStyle name="Normal 2 2 2 2 4 2 2 13" xfId="14390"/>
    <cellStyle name="Normal 2 2 2 2 4 2 2 13 10" xfId="14391"/>
    <cellStyle name="Normal 2 2 2 2 4 2 2 13 11" xfId="14392"/>
    <cellStyle name="Normal 2 2 2 2 4 2 2 13 12" xfId="14393"/>
    <cellStyle name="Normal 2 2 2 2 4 2 2 13 13" xfId="14394"/>
    <cellStyle name="Normal 2 2 2 2 4 2 2 13 14" xfId="14395"/>
    <cellStyle name="Normal 2 2 2 2 4 2 2 13 2" xfId="14396"/>
    <cellStyle name="Normal 2 2 2 2 4 2 2 13 2 10" xfId="14397"/>
    <cellStyle name="Normal 2 2 2 2 4 2 2 13 2 2" xfId="14398"/>
    <cellStyle name="Normal 2 2 2 2 4 2 2 13 2 3" xfId="14399"/>
    <cellStyle name="Normal 2 2 2 2 4 2 2 13 2 4" xfId="14400"/>
    <cellStyle name="Normal 2 2 2 2 4 2 2 13 2 5" xfId="14401"/>
    <cellStyle name="Normal 2 2 2 2 4 2 2 13 2 6" xfId="14402"/>
    <cellStyle name="Normal 2 2 2 2 4 2 2 13 2 7" xfId="14403"/>
    <cellStyle name="Normal 2 2 2 2 4 2 2 13 2 8" xfId="14404"/>
    <cellStyle name="Normal 2 2 2 2 4 2 2 13 2 9" xfId="14405"/>
    <cellStyle name="Normal 2 2 2 2 4 2 2 13 3" xfId="14406"/>
    <cellStyle name="Normal 2 2 2 2 4 2 2 13 3 10" xfId="14407"/>
    <cellStyle name="Normal 2 2 2 2 4 2 2 13 3 2" xfId="14408"/>
    <cellStyle name="Normal 2 2 2 2 4 2 2 13 3 3" xfId="14409"/>
    <cellStyle name="Normal 2 2 2 2 4 2 2 13 3 4" xfId="14410"/>
    <cellStyle name="Normal 2 2 2 2 4 2 2 13 3 5" xfId="14411"/>
    <cellStyle name="Normal 2 2 2 2 4 2 2 13 3 6" xfId="14412"/>
    <cellStyle name="Normal 2 2 2 2 4 2 2 13 3 7" xfId="14413"/>
    <cellStyle name="Normal 2 2 2 2 4 2 2 13 3 8" xfId="14414"/>
    <cellStyle name="Normal 2 2 2 2 4 2 2 13 3 9" xfId="14415"/>
    <cellStyle name="Normal 2 2 2 2 4 2 2 13 4" xfId="14416"/>
    <cellStyle name="Normal 2 2 2 2 4 2 2 13 4 10" xfId="14417"/>
    <cellStyle name="Normal 2 2 2 2 4 2 2 13 4 2" xfId="14418"/>
    <cellStyle name="Normal 2 2 2 2 4 2 2 13 4 3" xfId="14419"/>
    <cellStyle name="Normal 2 2 2 2 4 2 2 13 4 4" xfId="14420"/>
    <cellStyle name="Normal 2 2 2 2 4 2 2 13 4 5" xfId="14421"/>
    <cellStyle name="Normal 2 2 2 2 4 2 2 13 4 6" xfId="14422"/>
    <cellStyle name="Normal 2 2 2 2 4 2 2 13 4 7" xfId="14423"/>
    <cellStyle name="Normal 2 2 2 2 4 2 2 13 4 8" xfId="14424"/>
    <cellStyle name="Normal 2 2 2 2 4 2 2 13 4 9" xfId="14425"/>
    <cellStyle name="Normal 2 2 2 2 4 2 2 13 5" xfId="14426"/>
    <cellStyle name="Normal 2 2 2 2 4 2 2 13 5 10" xfId="14427"/>
    <cellStyle name="Normal 2 2 2 2 4 2 2 13 5 2" xfId="14428"/>
    <cellStyle name="Normal 2 2 2 2 4 2 2 13 5 3" xfId="14429"/>
    <cellStyle name="Normal 2 2 2 2 4 2 2 13 5 4" xfId="14430"/>
    <cellStyle name="Normal 2 2 2 2 4 2 2 13 5 5" xfId="14431"/>
    <cellStyle name="Normal 2 2 2 2 4 2 2 13 5 6" xfId="14432"/>
    <cellStyle name="Normal 2 2 2 2 4 2 2 13 5 7" xfId="14433"/>
    <cellStyle name="Normal 2 2 2 2 4 2 2 13 5 8" xfId="14434"/>
    <cellStyle name="Normal 2 2 2 2 4 2 2 13 5 9" xfId="14435"/>
    <cellStyle name="Normal 2 2 2 2 4 2 2 13 6" xfId="14436"/>
    <cellStyle name="Normal 2 2 2 2 4 2 2 13 7" xfId="14437"/>
    <cellStyle name="Normal 2 2 2 2 4 2 2 13 8" xfId="14438"/>
    <cellStyle name="Normal 2 2 2 2 4 2 2 13 9" xfId="14439"/>
    <cellStyle name="Normal 2 2 2 2 4 2 2 14" xfId="14440"/>
    <cellStyle name="Normal 2 2 2 2 4 2 2 14 10" xfId="14441"/>
    <cellStyle name="Normal 2 2 2 2 4 2 2 14 11" xfId="14442"/>
    <cellStyle name="Normal 2 2 2 2 4 2 2 14 12" xfId="14443"/>
    <cellStyle name="Normal 2 2 2 2 4 2 2 14 13" xfId="14444"/>
    <cellStyle name="Normal 2 2 2 2 4 2 2 14 14" xfId="14445"/>
    <cellStyle name="Normal 2 2 2 2 4 2 2 14 2" xfId="14446"/>
    <cellStyle name="Normal 2 2 2 2 4 2 2 14 2 10" xfId="14447"/>
    <cellStyle name="Normal 2 2 2 2 4 2 2 14 2 2" xfId="14448"/>
    <cellStyle name="Normal 2 2 2 2 4 2 2 14 2 3" xfId="14449"/>
    <cellStyle name="Normal 2 2 2 2 4 2 2 14 2 4" xfId="14450"/>
    <cellStyle name="Normal 2 2 2 2 4 2 2 14 2 5" xfId="14451"/>
    <cellStyle name="Normal 2 2 2 2 4 2 2 14 2 6" xfId="14452"/>
    <cellStyle name="Normal 2 2 2 2 4 2 2 14 2 7" xfId="14453"/>
    <cellStyle name="Normal 2 2 2 2 4 2 2 14 2 8" xfId="14454"/>
    <cellStyle name="Normal 2 2 2 2 4 2 2 14 2 9" xfId="14455"/>
    <cellStyle name="Normal 2 2 2 2 4 2 2 14 3" xfId="14456"/>
    <cellStyle name="Normal 2 2 2 2 4 2 2 14 3 10" xfId="14457"/>
    <cellStyle name="Normal 2 2 2 2 4 2 2 14 3 2" xfId="14458"/>
    <cellStyle name="Normal 2 2 2 2 4 2 2 14 3 3" xfId="14459"/>
    <cellStyle name="Normal 2 2 2 2 4 2 2 14 3 4" xfId="14460"/>
    <cellStyle name="Normal 2 2 2 2 4 2 2 14 3 5" xfId="14461"/>
    <cellStyle name="Normal 2 2 2 2 4 2 2 14 3 6" xfId="14462"/>
    <cellStyle name="Normal 2 2 2 2 4 2 2 14 3 7" xfId="14463"/>
    <cellStyle name="Normal 2 2 2 2 4 2 2 14 3 8" xfId="14464"/>
    <cellStyle name="Normal 2 2 2 2 4 2 2 14 3 9" xfId="14465"/>
    <cellStyle name="Normal 2 2 2 2 4 2 2 14 4" xfId="14466"/>
    <cellStyle name="Normal 2 2 2 2 4 2 2 14 4 10" xfId="14467"/>
    <cellStyle name="Normal 2 2 2 2 4 2 2 14 4 2" xfId="14468"/>
    <cellStyle name="Normal 2 2 2 2 4 2 2 14 4 3" xfId="14469"/>
    <cellStyle name="Normal 2 2 2 2 4 2 2 14 4 4" xfId="14470"/>
    <cellStyle name="Normal 2 2 2 2 4 2 2 14 4 5" xfId="14471"/>
    <cellStyle name="Normal 2 2 2 2 4 2 2 14 4 6" xfId="14472"/>
    <cellStyle name="Normal 2 2 2 2 4 2 2 14 4 7" xfId="14473"/>
    <cellStyle name="Normal 2 2 2 2 4 2 2 14 4 8" xfId="14474"/>
    <cellStyle name="Normal 2 2 2 2 4 2 2 14 4 9" xfId="14475"/>
    <cellStyle name="Normal 2 2 2 2 4 2 2 14 5" xfId="14476"/>
    <cellStyle name="Normal 2 2 2 2 4 2 2 14 5 10" xfId="14477"/>
    <cellStyle name="Normal 2 2 2 2 4 2 2 14 5 2" xfId="14478"/>
    <cellStyle name="Normal 2 2 2 2 4 2 2 14 5 3" xfId="14479"/>
    <cellStyle name="Normal 2 2 2 2 4 2 2 14 5 4" xfId="14480"/>
    <cellStyle name="Normal 2 2 2 2 4 2 2 14 5 5" xfId="14481"/>
    <cellStyle name="Normal 2 2 2 2 4 2 2 14 5 6" xfId="14482"/>
    <cellStyle name="Normal 2 2 2 2 4 2 2 14 5 7" xfId="14483"/>
    <cellStyle name="Normal 2 2 2 2 4 2 2 14 5 8" xfId="14484"/>
    <cellStyle name="Normal 2 2 2 2 4 2 2 14 5 9" xfId="14485"/>
    <cellStyle name="Normal 2 2 2 2 4 2 2 14 6" xfId="14486"/>
    <cellStyle name="Normal 2 2 2 2 4 2 2 14 7" xfId="14487"/>
    <cellStyle name="Normal 2 2 2 2 4 2 2 14 8" xfId="14488"/>
    <cellStyle name="Normal 2 2 2 2 4 2 2 14 9" xfId="14489"/>
    <cellStyle name="Normal 2 2 2 2 4 2 2 15" xfId="14490"/>
    <cellStyle name="Normal 2 2 2 2 4 2 2 15 10" xfId="14491"/>
    <cellStyle name="Normal 2 2 2 2 4 2 2 15 11" xfId="14492"/>
    <cellStyle name="Normal 2 2 2 2 4 2 2 15 12" xfId="14493"/>
    <cellStyle name="Normal 2 2 2 2 4 2 2 15 13" xfId="14494"/>
    <cellStyle name="Normal 2 2 2 2 4 2 2 15 14" xfId="14495"/>
    <cellStyle name="Normal 2 2 2 2 4 2 2 15 2" xfId="14496"/>
    <cellStyle name="Normal 2 2 2 2 4 2 2 15 2 10" xfId="14497"/>
    <cellStyle name="Normal 2 2 2 2 4 2 2 15 2 2" xfId="14498"/>
    <cellStyle name="Normal 2 2 2 2 4 2 2 15 2 3" xfId="14499"/>
    <cellStyle name="Normal 2 2 2 2 4 2 2 15 2 4" xfId="14500"/>
    <cellStyle name="Normal 2 2 2 2 4 2 2 15 2 5" xfId="14501"/>
    <cellStyle name="Normal 2 2 2 2 4 2 2 15 2 6" xfId="14502"/>
    <cellStyle name="Normal 2 2 2 2 4 2 2 15 2 7" xfId="14503"/>
    <cellStyle name="Normal 2 2 2 2 4 2 2 15 2 8" xfId="14504"/>
    <cellStyle name="Normal 2 2 2 2 4 2 2 15 2 9" xfId="14505"/>
    <cellStyle name="Normal 2 2 2 2 4 2 2 15 3" xfId="14506"/>
    <cellStyle name="Normal 2 2 2 2 4 2 2 15 3 10" xfId="14507"/>
    <cellStyle name="Normal 2 2 2 2 4 2 2 15 3 2" xfId="14508"/>
    <cellStyle name="Normal 2 2 2 2 4 2 2 15 3 3" xfId="14509"/>
    <cellStyle name="Normal 2 2 2 2 4 2 2 15 3 4" xfId="14510"/>
    <cellStyle name="Normal 2 2 2 2 4 2 2 15 3 5" xfId="14511"/>
    <cellStyle name="Normal 2 2 2 2 4 2 2 15 3 6" xfId="14512"/>
    <cellStyle name="Normal 2 2 2 2 4 2 2 15 3 7" xfId="14513"/>
    <cellStyle name="Normal 2 2 2 2 4 2 2 15 3 8" xfId="14514"/>
    <cellStyle name="Normal 2 2 2 2 4 2 2 15 3 9" xfId="14515"/>
    <cellStyle name="Normal 2 2 2 2 4 2 2 15 4" xfId="14516"/>
    <cellStyle name="Normal 2 2 2 2 4 2 2 15 4 10" xfId="14517"/>
    <cellStyle name="Normal 2 2 2 2 4 2 2 15 4 2" xfId="14518"/>
    <cellStyle name="Normal 2 2 2 2 4 2 2 15 4 3" xfId="14519"/>
    <cellStyle name="Normal 2 2 2 2 4 2 2 15 4 4" xfId="14520"/>
    <cellStyle name="Normal 2 2 2 2 4 2 2 15 4 5" xfId="14521"/>
    <cellStyle name="Normal 2 2 2 2 4 2 2 15 4 6" xfId="14522"/>
    <cellStyle name="Normal 2 2 2 2 4 2 2 15 4 7" xfId="14523"/>
    <cellStyle name="Normal 2 2 2 2 4 2 2 15 4 8" xfId="14524"/>
    <cellStyle name="Normal 2 2 2 2 4 2 2 15 4 9" xfId="14525"/>
    <cellStyle name="Normal 2 2 2 2 4 2 2 15 5" xfId="14526"/>
    <cellStyle name="Normal 2 2 2 2 4 2 2 15 5 10" xfId="14527"/>
    <cellStyle name="Normal 2 2 2 2 4 2 2 15 5 2" xfId="14528"/>
    <cellStyle name="Normal 2 2 2 2 4 2 2 15 5 3" xfId="14529"/>
    <cellStyle name="Normal 2 2 2 2 4 2 2 15 5 4" xfId="14530"/>
    <cellStyle name="Normal 2 2 2 2 4 2 2 15 5 5" xfId="14531"/>
    <cellStyle name="Normal 2 2 2 2 4 2 2 15 5 6" xfId="14532"/>
    <cellStyle name="Normal 2 2 2 2 4 2 2 15 5 7" xfId="14533"/>
    <cellStyle name="Normal 2 2 2 2 4 2 2 15 5 8" xfId="14534"/>
    <cellStyle name="Normal 2 2 2 2 4 2 2 15 5 9" xfId="14535"/>
    <cellStyle name="Normal 2 2 2 2 4 2 2 15 6" xfId="14536"/>
    <cellStyle name="Normal 2 2 2 2 4 2 2 15 7" xfId="14537"/>
    <cellStyle name="Normal 2 2 2 2 4 2 2 15 8" xfId="14538"/>
    <cellStyle name="Normal 2 2 2 2 4 2 2 15 9" xfId="14539"/>
    <cellStyle name="Normal 2 2 2 2 4 2 2 16" xfId="14540"/>
    <cellStyle name="Normal 2 2 2 2 4 2 2 16 10" xfId="14541"/>
    <cellStyle name="Normal 2 2 2 2 4 2 2 16 11" xfId="14542"/>
    <cellStyle name="Normal 2 2 2 2 4 2 2 16 12" xfId="14543"/>
    <cellStyle name="Normal 2 2 2 2 4 2 2 16 13" xfId="14544"/>
    <cellStyle name="Normal 2 2 2 2 4 2 2 16 14" xfId="14545"/>
    <cellStyle name="Normal 2 2 2 2 4 2 2 16 2" xfId="14546"/>
    <cellStyle name="Normal 2 2 2 2 4 2 2 16 2 10" xfId="14547"/>
    <cellStyle name="Normal 2 2 2 2 4 2 2 16 2 2" xfId="14548"/>
    <cellStyle name="Normal 2 2 2 2 4 2 2 16 2 3" xfId="14549"/>
    <cellStyle name="Normal 2 2 2 2 4 2 2 16 2 4" xfId="14550"/>
    <cellStyle name="Normal 2 2 2 2 4 2 2 16 2 5" xfId="14551"/>
    <cellStyle name="Normal 2 2 2 2 4 2 2 16 2 6" xfId="14552"/>
    <cellStyle name="Normal 2 2 2 2 4 2 2 16 2 7" xfId="14553"/>
    <cellStyle name="Normal 2 2 2 2 4 2 2 16 2 8" xfId="14554"/>
    <cellStyle name="Normal 2 2 2 2 4 2 2 16 2 9" xfId="14555"/>
    <cellStyle name="Normal 2 2 2 2 4 2 2 16 3" xfId="14556"/>
    <cellStyle name="Normal 2 2 2 2 4 2 2 16 3 10" xfId="14557"/>
    <cellStyle name="Normal 2 2 2 2 4 2 2 16 3 2" xfId="14558"/>
    <cellStyle name="Normal 2 2 2 2 4 2 2 16 3 3" xfId="14559"/>
    <cellStyle name="Normal 2 2 2 2 4 2 2 16 3 4" xfId="14560"/>
    <cellStyle name="Normal 2 2 2 2 4 2 2 16 3 5" xfId="14561"/>
    <cellStyle name="Normal 2 2 2 2 4 2 2 16 3 6" xfId="14562"/>
    <cellStyle name="Normal 2 2 2 2 4 2 2 16 3 7" xfId="14563"/>
    <cellStyle name="Normal 2 2 2 2 4 2 2 16 3 8" xfId="14564"/>
    <cellStyle name="Normal 2 2 2 2 4 2 2 16 3 9" xfId="14565"/>
    <cellStyle name="Normal 2 2 2 2 4 2 2 16 4" xfId="14566"/>
    <cellStyle name="Normal 2 2 2 2 4 2 2 16 4 10" xfId="14567"/>
    <cellStyle name="Normal 2 2 2 2 4 2 2 16 4 2" xfId="14568"/>
    <cellStyle name="Normal 2 2 2 2 4 2 2 16 4 3" xfId="14569"/>
    <cellStyle name="Normal 2 2 2 2 4 2 2 16 4 4" xfId="14570"/>
    <cellStyle name="Normal 2 2 2 2 4 2 2 16 4 5" xfId="14571"/>
    <cellStyle name="Normal 2 2 2 2 4 2 2 16 4 6" xfId="14572"/>
    <cellStyle name="Normal 2 2 2 2 4 2 2 16 4 7" xfId="14573"/>
    <cellStyle name="Normal 2 2 2 2 4 2 2 16 4 8" xfId="14574"/>
    <cellStyle name="Normal 2 2 2 2 4 2 2 16 4 9" xfId="14575"/>
    <cellStyle name="Normal 2 2 2 2 4 2 2 16 5" xfId="14576"/>
    <cellStyle name="Normal 2 2 2 2 4 2 2 16 5 10" xfId="14577"/>
    <cellStyle name="Normal 2 2 2 2 4 2 2 16 5 2" xfId="14578"/>
    <cellStyle name="Normal 2 2 2 2 4 2 2 16 5 3" xfId="14579"/>
    <cellStyle name="Normal 2 2 2 2 4 2 2 16 5 4" xfId="14580"/>
    <cellStyle name="Normal 2 2 2 2 4 2 2 16 5 5" xfId="14581"/>
    <cellStyle name="Normal 2 2 2 2 4 2 2 16 5 6" xfId="14582"/>
    <cellStyle name="Normal 2 2 2 2 4 2 2 16 5 7" xfId="14583"/>
    <cellStyle name="Normal 2 2 2 2 4 2 2 16 5 8" xfId="14584"/>
    <cellStyle name="Normal 2 2 2 2 4 2 2 16 5 9" xfId="14585"/>
    <cellStyle name="Normal 2 2 2 2 4 2 2 16 6" xfId="14586"/>
    <cellStyle name="Normal 2 2 2 2 4 2 2 16 7" xfId="14587"/>
    <cellStyle name="Normal 2 2 2 2 4 2 2 16 8" xfId="14588"/>
    <cellStyle name="Normal 2 2 2 2 4 2 2 16 9" xfId="14589"/>
    <cellStyle name="Normal 2 2 2 2 4 2 2 17" xfId="14590"/>
    <cellStyle name="Normal 2 2 2 2 4 2 2 17 10" xfId="14591"/>
    <cellStyle name="Normal 2 2 2 2 4 2 2 17 11" xfId="14592"/>
    <cellStyle name="Normal 2 2 2 2 4 2 2 17 12" xfId="14593"/>
    <cellStyle name="Normal 2 2 2 2 4 2 2 17 13" xfId="14594"/>
    <cellStyle name="Normal 2 2 2 2 4 2 2 17 14" xfId="14595"/>
    <cellStyle name="Normal 2 2 2 2 4 2 2 17 2" xfId="14596"/>
    <cellStyle name="Normal 2 2 2 2 4 2 2 17 2 10" xfId="14597"/>
    <cellStyle name="Normal 2 2 2 2 4 2 2 17 2 2" xfId="14598"/>
    <cellStyle name="Normal 2 2 2 2 4 2 2 17 2 3" xfId="14599"/>
    <cellStyle name="Normal 2 2 2 2 4 2 2 17 2 4" xfId="14600"/>
    <cellStyle name="Normal 2 2 2 2 4 2 2 17 2 5" xfId="14601"/>
    <cellStyle name="Normal 2 2 2 2 4 2 2 17 2 6" xfId="14602"/>
    <cellStyle name="Normal 2 2 2 2 4 2 2 17 2 7" xfId="14603"/>
    <cellStyle name="Normal 2 2 2 2 4 2 2 17 2 8" xfId="14604"/>
    <cellStyle name="Normal 2 2 2 2 4 2 2 17 2 9" xfId="14605"/>
    <cellStyle name="Normal 2 2 2 2 4 2 2 17 3" xfId="14606"/>
    <cellStyle name="Normal 2 2 2 2 4 2 2 17 3 10" xfId="14607"/>
    <cellStyle name="Normal 2 2 2 2 4 2 2 17 3 2" xfId="14608"/>
    <cellStyle name="Normal 2 2 2 2 4 2 2 17 3 3" xfId="14609"/>
    <cellStyle name="Normal 2 2 2 2 4 2 2 17 3 4" xfId="14610"/>
    <cellStyle name="Normal 2 2 2 2 4 2 2 17 3 5" xfId="14611"/>
    <cellStyle name="Normal 2 2 2 2 4 2 2 17 3 6" xfId="14612"/>
    <cellStyle name="Normal 2 2 2 2 4 2 2 17 3 7" xfId="14613"/>
    <cellStyle name="Normal 2 2 2 2 4 2 2 17 3 8" xfId="14614"/>
    <cellStyle name="Normal 2 2 2 2 4 2 2 17 3 9" xfId="14615"/>
    <cellStyle name="Normal 2 2 2 2 4 2 2 17 4" xfId="14616"/>
    <cellStyle name="Normal 2 2 2 2 4 2 2 17 4 10" xfId="14617"/>
    <cellStyle name="Normal 2 2 2 2 4 2 2 17 4 2" xfId="14618"/>
    <cellStyle name="Normal 2 2 2 2 4 2 2 17 4 3" xfId="14619"/>
    <cellStyle name="Normal 2 2 2 2 4 2 2 17 4 4" xfId="14620"/>
    <cellStyle name="Normal 2 2 2 2 4 2 2 17 4 5" xfId="14621"/>
    <cellStyle name="Normal 2 2 2 2 4 2 2 17 4 6" xfId="14622"/>
    <cellStyle name="Normal 2 2 2 2 4 2 2 17 4 7" xfId="14623"/>
    <cellStyle name="Normal 2 2 2 2 4 2 2 17 4 8" xfId="14624"/>
    <cellStyle name="Normal 2 2 2 2 4 2 2 17 4 9" xfId="14625"/>
    <cellStyle name="Normal 2 2 2 2 4 2 2 17 5" xfId="14626"/>
    <cellStyle name="Normal 2 2 2 2 4 2 2 17 5 10" xfId="14627"/>
    <cellStyle name="Normal 2 2 2 2 4 2 2 17 5 2" xfId="14628"/>
    <cellStyle name="Normal 2 2 2 2 4 2 2 17 5 3" xfId="14629"/>
    <cellStyle name="Normal 2 2 2 2 4 2 2 17 5 4" xfId="14630"/>
    <cellStyle name="Normal 2 2 2 2 4 2 2 17 5 5" xfId="14631"/>
    <cellStyle name="Normal 2 2 2 2 4 2 2 17 5 6" xfId="14632"/>
    <cellStyle name="Normal 2 2 2 2 4 2 2 17 5 7" xfId="14633"/>
    <cellStyle name="Normal 2 2 2 2 4 2 2 17 5 8" xfId="14634"/>
    <cellStyle name="Normal 2 2 2 2 4 2 2 17 5 9" xfId="14635"/>
    <cellStyle name="Normal 2 2 2 2 4 2 2 17 6" xfId="14636"/>
    <cellStyle name="Normal 2 2 2 2 4 2 2 17 7" xfId="14637"/>
    <cellStyle name="Normal 2 2 2 2 4 2 2 17 8" xfId="14638"/>
    <cellStyle name="Normal 2 2 2 2 4 2 2 17 9" xfId="14639"/>
    <cellStyle name="Normal 2 2 2 2 4 2 2 18" xfId="14640"/>
    <cellStyle name="Normal 2 2 2 2 4 2 2 18 10" xfId="14641"/>
    <cellStyle name="Normal 2 2 2 2 4 2 2 18 11" xfId="14642"/>
    <cellStyle name="Normal 2 2 2 2 4 2 2 18 12" xfId="14643"/>
    <cellStyle name="Normal 2 2 2 2 4 2 2 18 13" xfId="14644"/>
    <cellStyle name="Normal 2 2 2 2 4 2 2 18 14" xfId="14645"/>
    <cellStyle name="Normal 2 2 2 2 4 2 2 18 2" xfId="14646"/>
    <cellStyle name="Normal 2 2 2 2 4 2 2 18 2 10" xfId="14647"/>
    <cellStyle name="Normal 2 2 2 2 4 2 2 18 2 2" xfId="14648"/>
    <cellStyle name="Normal 2 2 2 2 4 2 2 18 2 3" xfId="14649"/>
    <cellStyle name="Normal 2 2 2 2 4 2 2 18 2 4" xfId="14650"/>
    <cellStyle name="Normal 2 2 2 2 4 2 2 18 2 5" xfId="14651"/>
    <cellStyle name="Normal 2 2 2 2 4 2 2 18 2 6" xfId="14652"/>
    <cellStyle name="Normal 2 2 2 2 4 2 2 18 2 7" xfId="14653"/>
    <cellStyle name="Normal 2 2 2 2 4 2 2 18 2 8" xfId="14654"/>
    <cellStyle name="Normal 2 2 2 2 4 2 2 18 2 9" xfId="14655"/>
    <cellStyle name="Normal 2 2 2 2 4 2 2 18 3" xfId="14656"/>
    <cellStyle name="Normal 2 2 2 2 4 2 2 18 3 10" xfId="14657"/>
    <cellStyle name="Normal 2 2 2 2 4 2 2 18 3 2" xfId="14658"/>
    <cellStyle name="Normal 2 2 2 2 4 2 2 18 3 3" xfId="14659"/>
    <cellStyle name="Normal 2 2 2 2 4 2 2 18 3 4" xfId="14660"/>
    <cellStyle name="Normal 2 2 2 2 4 2 2 18 3 5" xfId="14661"/>
    <cellStyle name="Normal 2 2 2 2 4 2 2 18 3 6" xfId="14662"/>
    <cellStyle name="Normal 2 2 2 2 4 2 2 18 3 7" xfId="14663"/>
    <cellStyle name="Normal 2 2 2 2 4 2 2 18 3 8" xfId="14664"/>
    <cellStyle name="Normal 2 2 2 2 4 2 2 18 3 9" xfId="14665"/>
    <cellStyle name="Normal 2 2 2 2 4 2 2 18 4" xfId="14666"/>
    <cellStyle name="Normal 2 2 2 2 4 2 2 18 4 10" xfId="14667"/>
    <cellStyle name="Normal 2 2 2 2 4 2 2 18 4 2" xfId="14668"/>
    <cellStyle name="Normal 2 2 2 2 4 2 2 18 4 3" xfId="14669"/>
    <cellStyle name="Normal 2 2 2 2 4 2 2 18 4 4" xfId="14670"/>
    <cellStyle name="Normal 2 2 2 2 4 2 2 18 4 5" xfId="14671"/>
    <cellStyle name="Normal 2 2 2 2 4 2 2 18 4 6" xfId="14672"/>
    <cellStyle name="Normal 2 2 2 2 4 2 2 18 4 7" xfId="14673"/>
    <cellStyle name="Normal 2 2 2 2 4 2 2 18 4 8" xfId="14674"/>
    <cellStyle name="Normal 2 2 2 2 4 2 2 18 4 9" xfId="14675"/>
    <cellStyle name="Normal 2 2 2 2 4 2 2 18 5" xfId="14676"/>
    <cellStyle name="Normal 2 2 2 2 4 2 2 18 5 10" xfId="14677"/>
    <cellStyle name="Normal 2 2 2 2 4 2 2 18 5 2" xfId="14678"/>
    <cellStyle name="Normal 2 2 2 2 4 2 2 18 5 3" xfId="14679"/>
    <cellStyle name="Normal 2 2 2 2 4 2 2 18 5 4" xfId="14680"/>
    <cellStyle name="Normal 2 2 2 2 4 2 2 18 5 5" xfId="14681"/>
    <cellStyle name="Normal 2 2 2 2 4 2 2 18 5 6" xfId="14682"/>
    <cellStyle name="Normal 2 2 2 2 4 2 2 18 5 7" xfId="14683"/>
    <cellStyle name="Normal 2 2 2 2 4 2 2 18 5 8" xfId="14684"/>
    <cellStyle name="Normal 2 2 2 2 4 2 2 18 5 9" xfId="14685"/>
    <cellStyle name="Normal 2 2 2 2 4 2 2 18 6" xfId="14686"/>
    <cellStyle name="Normal 2 2 2 2 4 2 2 18 7" xfId="14687"/>
    <cellStyle name="Normal 2 2 2 2 4 2 2 18 8" xfId="14688"/>
    <cellStyle name="Normal 2 2 2 2 4 2 2 18 9" xfId="14689"/>
    <cellStyle name="Normal 2 2 2 2 4 2 2 19" xfId="14690"/>
    <cellStyle name="Normal 2 2 2 2 4 2 2 19 10" xfId="14691"/>
    <cellStyle name="Normal 2 2 2 2 4 2 2 19 11" xfId="14692"/>
    <cellStyle name="Normal 2 2 2 2 4 2 2 19 12" xfId="14693"/>
    <cellStyle name="Normal 2 2 2 2 4 2 2 19 13" xfId="14694"/>
    <cellStyle name="Normal 2 2 2 2 4 2 2 19 14" xfId="14695"/>
    <cellStyle name="Normal 2 2 2 2 4 2 2 19 2" xfId="14696"/>
    <cellStyle name="Normal 2 2 2 2 4 2 2 19 2 10" xfId="14697"/>
    <cellStyle name="Normal 2 2 2 2 4 2 2 19 2 2" xfId="14698"/>
    <cellStyle name="Normal 2 2 2 2 4 2 2 19 2 3" xfId="14699"/>
    <cellStyle name="Normal 2 2 2 2 4 2 2 19 2 4" xfId="14700"/>
    <cellStyle name="Normal 2 2 2 2 4 2 2 19 2 5" xfId="14701"/>
    <cellStyle name="Normal 2 2 2 2 4 2 2 19 2 6" xfId="14702"/>
    <cellStyle name="Normal 2 2 2 2 4 2 2 19 2 7" xfId="14703"/>
    <cellStyle name="Normal 2 2 2 2 4 2 2 19 2 8" xfId="14704"/>
    <cellStyle name="Normal 2 2 2 2 4 2 2 19 2 9" xfId="14705"/>
    <cellStyle name="Normal 2 2 2 2 4 2 2 19 3" xfId="14706"/>
    <cellStyle name="Normal 2 2 2 2 4 2 2 19 3 10" xfId="14707"/>
    <cellStyle name="Normal 2 2 2 2 4 2 2 19 3 2" xfId="14708"/>
    <cellStyle name="Normal 2 2 2 2 4 2 2 19 3 3" xfId="14709"/>
    <cellStyle name="Normal 2 2 2 2 4 2 2 19 3 4" xfId="14710"/>
    <cellStyle name="Normal 2 2 2 2 4 2 2 19 3 5" xfId="14711"/>
    <cellStyle name="Normal 2 2 2 2 4 2 2 19 3 6" xfId="14712"/>
    <cellStyle name="Normal 2 2 2 2 4 2 2 19 3 7" xfId="14713"/>
    <cellStyle name="Normal 2 2 2 2 4 2 2 19 3 8" xfId="14714"/>
    <cellStyle name="Normal 2 2 2 2 4 2 2 19 3 9" xfId="14715"/>
    <cellStyle name="Normal 2 2 2 2 4 2 2 19 4" xfId="14716"/>
    <cellStyle name="Normal 2 2 2 2 4 2 2 19 4 10" xfId="14717"/>
    <cellStyle name="Normal 2 2 2 2 4 2 2 19 4 2" xfId="14718"/>
    <cellStyle name="Normal 2 2 2 2 4 2 2 19 4 3" xfId="14719"/>
    <cellStyle name="Normal 2 2 2 2 4 2 2 19 4 4" xfId="14720"/>
    <cellStyle name="Normal 2 2 2 2 4 2 2 19 4 5" xfId="14721"/>
    <cellStyle name="Normal 2 2 2 2 4 2 2 19 4 6" xfId="14722"/>
    <cellStyle name="Normal 2 2 2 2 4 2 2 19 4 7" xfId="14723"/>
    <cellStyle name="Normal 2 2 2 2 4 2 2 19 4 8" xfId="14724"/>
    <cellStyle name="Normal 2 2 2 2 4 2 2 19 4 9" xfId="14725"/>
    <cellStyle name="Normal 2 2 2 2 4 2 2 19 5" xfId="14726"/>
    <cellStyle name="Normal 2 2 2 2 4 2 2 19 5 10" xfId="14727"/>
    <cellStyle name="Normal 2 2 2 2 4 2 2 19 5 2" xfId="14728"/>
    <cellStyle name="Normal 2 2 2 2 4 2 2 19 5 3" xfId="14729"/>
    <cellStyle name="Normal 2 2 2 2 4 2 2 19 5 4" xfId="14730"/>
    <cellStyle name="Normal 2 2 2 2 4 2 2 19 5 5" xfId="14731"/>
    <cellStyle name="Normal 2 2 2 2 4 2 2 19 5 6" xfId="14732"/>
    <cellStyle name="Normal 2 2 2 2 4 2 2 19 5 7" xfId="14733"/>
    <cellStyle name="Normal 2 2 2 2 4 2 2 19 5 8" xfId="14734"/>
    <cellStyle name="Normal 2 2 2 2 4 2 2 19 5 9" xfId="14735"/>
    <cellStyle name="Normal 2 2 2 2 4 2 2 19 6" xfId="14736"/>
    <cellStyle name="Normal 2 2 2 2 4 2 2 19 7" xfId="14737"/>
    <cellStyle name="Normal 2 2 2 2 4 2 2 19 8" xfId="14738"/>
    <cellStyle name="Normal 2 2 2 2 4 2 2 19 9" xfId="14739"/>
    <cellStyle name="Normal 2 2 2 2 4 2 2 2" xfId="14740"/>
    <cellStyle name="Normal 2 2 2 2 4 2 2 2 10" xfId="14741"/>
    <cellStyle name="Normal 2 2 2 2 4 2 2 2 11" xfId="14742"/>
    <cellStyle name="Normal 2 2 2 2 4 2 2 2 12" xfId="14743"/>
    <cellStyle name="Normal 2 2 2 2 4 2 2 2 13" xfId="14744"/>
    <cellStyle name="Normal 2 2 2 2 4 2 2 2 14" xfId="14745"/>
    <cellStyle name="Normal 2 2 2 2 4 2 2 2 2" xfId="14746"/>
    <cellStyle name="Normal 2 2 2 2 4 2 2 2 2 10" xfId="14747"/>
    <cellStyle name="Normal 2 2 2 2 4 2 2 2 2 2" xfId="14748"/>
    <cellStyle name="Normal 2 2 2 2 4 2 2 2 2 3" xfId="14749"/>
    <cellStyle name="Normal 2 2 2 2 4 2 2 2 2 4" xfId="14750"/>
    <cellStyle name="Normal 2 2 2 2 4 2 2 2 2 5" xfId="14751"/>
    <cellStyle name="Normal 2 2 2 2 4 2 2 2 2 6" xfId="14752"/>
    <cellStyle name="Normal 2 2 2 2 4 2 2 2 2 7" xfId="14753"/>
    <cellStyle name="Normal 2 2 2 2 4 2 2 2 2 8" xfId="14754"/>
    <cellStyle name="Normal 2 2 2 2 4 2 2 2 2 9" xfId="14755"/>
    <cellStyle name="Normal 2 2 2 2 4 2 2 2 3" xfId="14756"/>
    <cellStyle name="Normal 2 2 2 2 4 2 2 2 3 10" xfId="14757"/>
    <cellStyle name="Normal 2 2 2 2 4 2 2 2 3 2" xfId="14758"/>
    <cellStyle name="Normal 2 2 2 2 4 2 2 2 3 3" xfId="14759"/>
    <cellStyle name="Normal 2 2 2 2 4 2 2 2 3 4" xfId="14760"/>
    <cellStyle name="Normal 2 2 2 2 4 2 2 2 3 5" xfId="14761"/>
    <cellStyle name="Normal 2 2 2 2 4 2 2 2 3 6" xfId="14762"/>
    <cellStyle name="Normal 2 2 2 2 4 2 2 2 3 7" xfId="14763"/>
    <cellStyle name="Normal 2 2 2 2 4 2 2 2 3 8" xfId="14764"/>
    <cellStyle name="Normal 2 2 2 2 4 2 2 2 3 9" xfId="14765"/>
    <cellStyle name="Normal 2 2 2 2 4 2 2 2 4" xfId="14766"/>
    <cellStyle name="Normal 2 2 2 2 4 2 2 2 4 10" xfId="14767"/>
    <cellStyle name="Normal 2 2 2 2 4 2 2 2 4 2" xfId="14768"/>
    <cellStyle name="Normal 2 2 2 2 4 2 2 2 4 3" xfId="14769"/>
    <cellStyle name="Normal 2 2 2 2 4 2 2 2 4 4" xfId="14770"/>
    <cellStyle name="Normal 2 2 2 2 4 2 2 2 4 5" xfId="14771"/>
    <cellStyle name="Normal 2 2 2 2 4 2 2 2 4 6" xfId="14772"/>
    <cellStyle name="Normal 2 2 2 2 4 2 2 2 4 7" xfId="14773"/>
    <cellStyle name="Normal 2 2 2 2 4 2 2 2 4 8" xfId="14774"/>
    <cellStyle name="Normal 2 2 2 2 4 2 2 2 4 9" xfId="14775"/>
    <cellStyle name="Normal 2 2 2 2 4 2 2 2 5" xfId="14776"/>
    <cellStyle name="Normal 2 2 2 2 4 2 2 2 5 10" xfId="14777"/>
    <cellStyle name="Normal 2 2 2 2 4 2 2 2 5 2" xfId="14778"/>
    <cellStyle name="Normal 2 2 2 2 4 2 2 2 5 3" xfId="14779"/>
    <cellStyle name="Normal 2 2 2 2 4 2 2 2 5 4" xfId="14780"/>
    <cellStyle name="Normal 2 2 2 2 4 2 2 2 5 5" xfId="14781"/>
    <cellStyle name="Normal 2 2 2 2 4 2 2 2 5 6" xfId="14782"/>
    <cellStyle name="Normal 2 2 2 2 4 2 2 2 5 7" xfId="14783"/>
    <cellStyle name="Normal 2 2 2 2 4 2 2 2 5 8" xfId="14784"/>
    <cellStyle name="Normal 2 2 2 2 4 2 2 2 5 9" xfId="14785"/>
    <cellStyle name="Normal 2 2 2 2 4 2 2 2 6" xfId="14786"/>
    <cellStyle name="Normal 2 2 2 2 4 2 2 2 7" xfId="14787"/>
    <cellStyle name="Normal 2 2 2 2 4 2 2 2 8" xfId="14788"/>
    <cellStyle name="Normal 2 2 2 2 4 2 2 2 9" xfId="14789"/>
    <cellStyle name="Normal 2 2 2 2 4 2 2 20" xfId="14790"/>
    <cellStyle name="Normal 2 2 2 2 4 2 2 20 10" xfId="14791"/>
    <cellStyle name="Normal 2 2 2 2 4 2 2 20 11" xfId="14792"/>
    <cellStyle name="Normal 2 2 2 2 4 2 2 20 12" xfId="14793"/>
    <cellStyle name="Normal 2 2 2 2 4 2 2 20 13" xfId="14794"/>
    <cellStyle name="Normal 2 2 2 2 4 2 2 20 14" xfId="14795"/>
    <cellStyle name="Normal 2 2 2 2 4 2 2 20 2" xfId="14796"/>
    <cellStyle name="Normal 2 2 2 2 4 2 2 20 2 10" xfId="14797"/>
    <cellStyle name="Normal 2 2 2 2 4 2 2 20 2 2" xfId="14798"/>
    <cellStyle name="Normal 2 2 2 2 4 2 2 20 2 3" xfId="14799"/>
    <cellStyle name="Normal 2 2 2 2 4 2 2 20 2 4" xfId="14800"/>
    <cellStyle name="Normal 2 2 2 2 4 2 2 20 2 5" xfId="14801"/>
    <cellStyle name="Normal 2 2 2 2 4 2 2 20 2 6" xfId="14802"/>
    <cellStyle name="Normal 2 2 2 2 4 2 2 20 2 7" xfId="14803"/>
    <cellStyle name="Normal 2 2 2 2 4 2 2 20 2 8" xfId="14804"/>
    <cellStyle name="Normal 2 2 2 2 4 2 2 20 2 9" xfId="14805"/>
    <cellStyle name="Normal 2 2 2 2 4 2 2 20 3" xfId="14806"/>
    <cellStyle name="Normal 2 2 2 2 4 2 2 20 3 10" xfId="14807"/>
    <cellStyle name="Normal 2 2 2 2 4 2 2 20 3 2" xfId="14808"/>
    <cellStyle name="Normal 2 2 2 2 4 2 2 20 3 3" xfId="14809"/>
    <cellStyle name="Normal 2 2 2 2 4 2 2 20 3 4" xfId="14810"/>
    <cellStyle name="Normal 2 2 2 2 4 2 2 20 3 5" xfId="14811"/>
    <cellStyle name="Normal 2 2 2 2 4 2 2 20 3 6" xfId="14812"/>
    <cellStyle name="Normal 2 2 2 2 4 2 2 20 3 7" xfId="14813"/>
    <cellStyle name="Normal 2 2 2 2 4 2 2 20 3 8" xfId="14814"/>
    <cellStyle name="Normal 2 2 2 2 4 2 2 20 3 9" xfId="14815"/>
    <cellStyle name="Normal 2 2 2 2 4 2 2 20 4" xfId="14816"/>
    <cellStyle name="Normal 2 2 2 2 4 2 2 20 4 10" xfId="14817"/>
    <cellStyle name="Normal 2 2 2 2 4 2 2 20 4 2" xfId="14818"/>
    <cellStyle name="Normal 2 2 2 2 4 2 2 20 4 3" xfId="14819"/>
    <cellStyle name="Normal 2 2 2 2 4 2 2 20 4 4" xfId="14820"/>
    <cellStyle name="Normal 2 2 2 2 4 2 2 20 4 5" xfId="14821"/>
    <cellStyle name="Normal 2 2 2 2 4 2 2 20 4 6" xfId="14822"/>
    <cellStyle name="Normal 2 2 2 2 4 2 2 20 4 7" xfId="14823"/>
    <cellStyle name="Normal 2 2 2 2 4 2 2 20 4 8" xfId="14824"/>
    <cellStyle name="Normal 2 2 2 2 4 2 2 20 4 9" xfId="14825"/>
    <cellStyle name="Normal 2 2 2 2 4 2 2 20 5" xfId="14826"/>
    <cellStyle name="Normal 2 2 2 2 4 2 2 20 5 10" xfId="14827"/>
    <cellStyle name="Normal 2 2 2 2 4 2 2 20 5 2" xfId="14828"/>
    <cellStyle name="Normal 2 2 2 2 4 2 2 20 5 3" xfId="14829"/>
    <cellStyle name="Normal 2 2 2 2 4 2 2 20 5 4" xfId="14830"/>
    <cellStyle name="Normal 2 2 2 2 4 2 2 20 5 5" xfId="14831"/>
    <cellStyle name="Normal 2 2 2 2 4 2 2 20 5 6" xfId="14832"/>
    <cellStyle name="Normal 2 2 2 2 4 2 2 20 5 7" xfId="14833"/>
    <cellStyle name="Normal 2 2 2 2 4 2 2 20 5 8" xfId="14834"/>
    <cellStyle name="Normal 2 2 2 2 4 2 2 20 5 9" xfId="14835"/>
    <cellStyle name="Normal 2 2 2 2 4 2 2 20 6" xfId="14836"/>
    <cellStyle name="Normal 2 2 2 2 4 2 2 20 7" xfId="14837"/>
    <cellStyle name="Normal 2 2 2 2 4 2 2 20 8" xfId="14838"/>
    <cellStyle name="Normal 2 2 2 2 4 2 2 20 9" xfId="14839"/>
    <cellStyle name="Normal 2 2 2 2 4 2 2 3" xfId="14840"/>
    <cellStyle name="Normal 2 2 2 2 4 2 2 3 10" xfId="14841"/>
    <cellStyle name="Normal 2 2 2 2 4 2 2 3 11" xfId="14842"/>
    <cellStyle name="Normal 2 2 2 2 4 2 2 3 12" xfId="14843"/>
    <cellStyle name="Normal 2 2 2 2 4 2 2 3 13" xfId="14844"/>
    <cellStyle name="Normal 2 2 2 2 4 2 2 3 14" xfId="14845"/>
    <cellStyle name="Normal 2 2 2 2 4 2 2 3 2" xfId="14846"/>
    <cellStyle name="Normal 2 2 2 2 4 2 2 3 2 10" xfId="14847"/>
    <cellStyle name="Normal 2 2 2 2 4 2 2 3 2 2" xfId="14848"/>
    <cellStyle name="Normal 2 2 2 2 4 2 2 3 2 3" xfId="14849"/>
    <cellStyle name="Normal 2 2 2 2 4 2 2 3 2 4" xfId="14850"/>
    <cellStyle name="Normal 2 2 2 2 4 2 2 3 2 5" xfId="14851"/>
    <cellStyle name="Normal 2 2 2 2 4 2 2 3 2 6" xfId="14852"/>
    <cellStyle name="Normal 2 2 2 2 4 2 2 3 2 7" xfId="14853"/>
    <cellStyle name="Normal 2 2 2 2 4 2 2 3 2 8" xfId="14854"/>
    <cellStyle name="Normal 2 2 2 2 4 2 2 3 2 9" xfId="14855"/>
    <cellStyle name="Normal 2 2 2 2 4 2 2 3 3" xfId="14856"/>
    <cellStyle name="Normal 2 2 2 2 4 2 2 3 3 10" xfId="14857"/>
    <cellStyle name="Normal 2 2 2 2 4 2 2 3 3 2" xfId="14858"/>
    <cellStyle name="Normal 2 2 2 2 4 2 2 3 3 3" xfId="14859"/>
    <cellStyle name="Normal 2 2 2 2 4 2 2 3 3 4" xfId="14860"/>
    <cellStyle name="Normal 2 2 2 2 4 2 2 3 3 5" xfId="14861"/>
    <cellStyle name="Normal 2 2 2 2 4 2 2 3 3 6" xfId="14862"/>
    <cellStyle name="Normal 2 2 2 2 4 2 2 3 3 7" xfId="14863"/>
    <cellStyle name="Normal 2 2 2 2 4 2 2 3 3 8" xfId="14864"/>
    <cellStyle name="Normal 2 2 2 2 4 2 2 3 3 9" xfId="14865"/>
    <cellStyle name="Normal 2 2 2 2 4 2 2 3 4" xfId="14866"/>
    <cellStyle name="Normal 2 2 2 2 4 2 2 3 4 10" xfId="14867"/>
    <cellStyle name="Normal 2 2 2 2 4 2 2 3 4 2" xfId="14868"/>
    <cellStyle name="Normal 2 2 2 2 4 2 2 3 4 3" xfId="14869"/>
    <cellStyle name="Normal 2 2 2 2 4 2 2 3 4 4" xfId="14870"/>
    <cellStyle name="Normal 2 2 2 2 4 2 2 3 4 5" xfId="14871"/>
    <cellStyle name="Normal 2 2 2 2 4 2 2 3 4 6" xfId="14872"/>
    <cellStyle name="Normal 2 2 2 2 4 2 2 3 4 7" xfId="14873"/>
    <cellStyle name="Normal 2 2 2 2 4 2 2 3 4 8" xfId="14874"/>
    <cellStyle name="Normal 2 2 2 2 4 2 2 3 4 9" xfId="14875"/>
    <cellStyle name="Normal 2 2 2 2 4 2 2 3 5" xfId="14876"/>
    <cellStyle name="Normal 2 2 2 2 4 2 2 3 5 10" xfId="14877"/>
    <cellStyle name="Normal 2 2 2 2 4 2 2 3 5 2" xfId="14878"/>
    <cellStyle name="Normal 2 2 2 2 4 2 2 3 5 3" xfId="14879"/>
    <cellStyle name="Normal 2 2 2 2 4 2 2 3 5 4" xfId="14880"/>
    <cellStyle name="Normal 2 2 2 2 4 2 2 3 5 5" xfId="14881"/>
    <cellStyle name="Normal 2 2 2 2 4 2 2 3 5 6" xfId="14882"/>
    <cellStyle name="Normal 2 2 2 2 4 2 2 3 5 7" xfId="14883"/>
    <cellStyle name="Normal 2 2 2 2 4 2 2 3 5 8" xfId="14884"/>
    <cellStyle name="Normal 2 2 2 2 4 2 2 3 5 9" xfId="14885"/>
    <cellStyle name="Normal 2 2 2 2 4 2 2 3 6" xfId="14886"/>
    <cellStyle name="Normal 2 2 2 2 4 2 2 3 7" xfId="14887"/>
    <cellStyle name="Normal 2 2 2 2 4 2 2 3 8" xfId="14888"/>
    <cellStyle name="Normal 2 2 2 2 4 2 2 3 9" xfId="14889"/>
    <cellStyle name="Normal 2 2 2 2 4 2 2 4" xfId="14890"/>
    <cellStyle name="Normal 2 2 2 2 4 2 2 4 10" xfId="14891"/>
    <cellStyle name="Normal 2 2 2 2 4 2 2 4 11" xfId="14892"/>
    <cellStyle name="Normal 2 2 2 2 4 2 2 4 12" xfId="14893"/>
    <cellStyle name="Normal 2 2 2 2 4 2 2 4 13" xfId="14894"/>
    <cellStyle name="Normal 2 2 2 2 4 2 2 4 14" xfId="14895"/>
    <cellStyle name="Normal 2 2 2 2 4 2 2 4 2" xfId="14896"/>
    <cellStyle name="Normal 2 2 2 2 4 2 2 4 2 10" xfId="14897"/>
    <cellStyle name="Normal 2 2 2 2 4 2 2 4 2 2" xfId="14898"/>
    <cellStyle name="Normal 2 2 2 2 4 2 2 4 2 3" xfId="14899"/>
    <cellStyle name="Normal 2 2 2 2 4 2 2 4 2 4" xfId="14900"/>
    <cellStyle name="Normal 2 2 2 2 4 2 2 4 2 5" xfId="14901"/>
    <cellStyle name="Normal 2 2 2 2 4 2 2 4 2 6" xfId="14902"/>
    <cellStyle name="Normal 2 2 2 2 4 2 2 4 2 7" xfId="14903"/>
    <cellStyle name="Normal 2 2 2 2 4 2 2 4 2 8" xfId="14904"/>
    <cellStyle name="Normal 2 2 2 2 4 2 2 4 2 9" xfId="14905"/>
    <cellStyle name="Normal 2 2 2 2 4 2 2 4 3" xfId="14906"/>
    <cellStyle name="Normal 2 2 2 2 4 2 2 4 3 10" xfId="14907"/>
    <cellStyle name="Normal 2 2 2 2 4 2 2 4 3 2" xfId="14908"/>
    <cellStyle name="Normal 2 2 2 2 4 2 2 4 3 3" xfId="14909"/>
    <cellStyle name="Normal 2 2 2 2 4 2 2 4 3 4" xfId="14910"/>
    <cellStyle name="Normal 2 2 2 2 4 2 2 4 3 5" xfId="14911"/>
    <cellStyle name="Normal 2 2 2 2 4 2 2 4 3 6" xfId="14912"/>
    <cellStyle name="Normal 2 2 2 2 4 2 2 4 3 7" xfId="14913"/>
    <cellStyle name="Normal 2 2 2 2 4 2 2 4 3 8" xfId="14914"/>
    <cellStyle name="Normal 2 2 2 2 4 2 2 4 3 9" xfId="14915"/>
    <cellStyle name="Normal 2 2 2 2 4 2 2 4 4" xfId="14916"/>
    <cellStyle name="Normal 2 2 2 2 4 2 2 4 4 10" xfId="14917"/>
    <cellStyle name="Normal 2 2 2 2 4 2 2 4 4 2" xfId="14918"/>
    <cellStyle name="Normal 2 2 2 2 4 2 2 4 4 3" xfId="14919"/>
    <cellStyle name="Normal 2 2 2 2 4 2 2 4 4 4" xfId="14920"/>
    <cellStyle name="Normal 2 2 2 2 4 2 2 4 4 5" xfId="14921"/>
    <cellStyle name="Normal 2 2 2 2 4 2 2 4 4 6" xfId="14922"/>
    <cellStyle name="Normal 2 2 2 2 4 2 2 4 4 7" xfId="14923"/>
    <cellStyle name="Normal 2 2 2 2 4 2 2 4 4 8" xfId="14924"/>
    <cellStyle name="Normal 2 2 2 2 4 2 2 4 4 9" xfId="14925"/>
    <cellStyle name="Normal 2 2 2 2 4 2 2 4 5" xfId="14926"/>
    <cellStyle name="Normal 2 2 2 2 4 2 2 4 5 10" xfId="14927"/>
    <cellStyle name="Normal 2 2 2 2 4 2 2 4 5 2" xfId="14928"/>
    <cellStyle name="Normal 2 2 2 2 4 2 2 4 5 3" xfId="14929"/>
    <cellStyle name="Normal 2 2 2 2 4 2 2 4 5 4" xfId="14930"/>
    <cellStyle name="Normal 2 2 2 2 4 2 2 4 5 5" xfId="14931"/>
    <cellStyle name="Normal 2 2 2 2 4 2 2 4 5 6" xfId="14932"/>
    <cellStyle name="Normal 2 2 2 2 4 2 2 4 5 7" xfId="14933"/>
    <cellStyle name="Normal 2 2 2 2 4 2 2 4 5 8" xfId="14934"/>
    <cellStyle name="Normal 2 2 2 2 4 2 2 4 5 9" xfId="14935"/>
    <cellStyle name="Normal 2 2 2 2 4 2 2 4 6" xfId="14936"/>
    <cellStyle name="Normal 2 2 2 2 4 2 2 4 7" xfId="14937"/>
    <cellStyle name="Normal 2 2 2 2 4 2 2 4 8" xfId="14938"/>
    <cellStyle name="Normal 2 2 2 2 4 2 2 4 9" xfId="14939"/>
    <cellStyle name="Normal 2 2 2 2 4 2 2 5" xfId="14940"/>
    <cellStyle name="Normal 2 2 2 2 4 2 2 5 10" xfId="14941"/>
    <cellStyle name="Normal 2 2 2 2 4 2 2 5 11" xfId="14942"/>
    <cellStyle name="Normal 2 2 2 2 4 2 2 5 12" xfId="14943"/>
    <cellStyle name="Normal 2 2 2 2 4 2 2 5 13" xfId="14944"/>
    <cellStyle name="Normal 2 2 2 2 4 2 2 5 14" xfId="14945"/>
    <cellStyle name="Normal 2 2 2 2 4 2 2 5 2" xfId="14946"/>
    <cellStyle name="Normal 2 2 2 2 4 2 2 5 2 10" xfId="14947"/>
    <cellStyle name="Normal 2 2 2 2 4 2 2 5 2 2" xfId="14948"/>
    <cellStyle name="Normal 2 2 2 2 4 2 2 5 2 3" xfId="14949"/>
    <cellStyle name="Normal 2 2 2 2 4 2 2 5 2 4" xfId="14950"/>
    <cellStyle name="Normal 2 2 2 2 4 2 2 5 2 5" xfId="14951"/>
    <cellStyle name="Normal 2 2 2 2 4 2 2 5 2 6" xfId="14952"/>
    <cellStyle name="Normal 2 2 2 2 4 2 2 5 2 7" xfId="14953"/>
    <cellStyle name="Normal 2 2 2 2 4 2 2 5 2 8" xfId="14954"/>
    <cellStyle name="Normal 2 2 2 2 4 2 2 5 2 9" xfId="14955"/>
    <cellStyle name="Normal 2 2 2 2 4 2 2 5 3" xfId="14956"/>
    <cellStyle name="Normal 2 2 2 2 4 2 2 5 3 10" xfId="14957"/>
    <cellStyle name="Normal 2 2 2 2 4 2 2 5 3 2" xfId="14958"/>
    <cellStyle name="Normal 2 2 2 2 4 2 2 5 3 3" xfId="14959"/>
    <cellStyle name="Normal 2 2 2 2 4 2 2 5 3 4" xfId="14960"/>
    <cellStyle name="Normal 2 2 2 2 4 2 2 5 3 5" xfId="14961"/>
    <cellStyle name="Normal 2 2 2 2 4 2 2 5 3 6" xfId="14962"/>
    <cellStyle name="Normal 2 2 2 2 4 2 2 5 3 7" xfId="14963"/>
    <cellStyle name="Normal 2 2 2 2 4 2 2 5 3 8" xfId="14964"/>
    <cellStyle name="Normal 2 2 2 2 4 2 2 5 3 9" xfId="14965"/>
    <cellStyle name="Normal 2 2 2 2 4 2 2 5 4" xfId="14966"/>
    <cellStyle name="Normal 2 2 2 2 4 2 2 5 4 10" xfId="14967"/>
    <cellStyle name="Normal 2 2 2 2 4 2 2 5 4 2" xfId="14968"/>
    <cellStyle name="Normal 2 2 2 2 4 2 2 5 4 3" xfId="14969"/>
    <cellStyle name="Normal 2 2 2 2 4 2 2 5 4 4" xfId="14970"/>
    <cellStyle name="Normal 2 2 2 2 4 2 2 5 4 5" xfId="14971"/>
    <cellStyle name="Normal 2 2 2 2 4 2 2 5 4 6" xfId="14972"/>
    <cellStyle name="Normal 2 2 2 2 4 2 2 5 4 7" xfId="14973"/>
    <cellStyle name="Normal 2 2 2 2 4 2 2 5 4 8" xfId="14974"/>
    <cellStyle name="Normal 2 2 2 2 4 2 2 5 4 9" xfId="14975"/>
    <cellStyle name="Normal 2 2 2 2 4 2 2 5 5" xfId="14976"/>
    <cellStyle name="Normal 2 2 2 2 4 2 2 5 5 10" xfId="14977"/>
    <cellStyle name="Normal 2 2 2 2 4 2 2 5 5 2" xfId="14978"/>
    <cellStyle name="Normal 2 2 2 2 4 2 2 5 5 3" xfId="14979"/>
    <cellStyle name="Normal 2 2 2 2 4 2 2 5 5 4" xfId="14980"/>
    <cellStyle name="Normal 2 2 2 2 4 2 2 5 5 5" xfId="14981"/>
    <cellStyle name="Normal 2 2 2 2 4 2 2 5 5 6" xfId="14982"/>
    <cellStyle name="Normal 2 2 2 2 4 2 2 5 5 7" xfId="14983"/>
    <cellStyle name="Normal 2 2 2 2 4 2 2 5 5 8" xfId="14984"/>
    <cellStyle name="Normal 2 2 2 2 4 2 2 5 5 9" xfId="14985"/>
    <cellStyle name="Normal 2 2 2 2 4 2 2 5 6" xfId="14986"/>
    <cellStyle name="Normal 2 2 2 2 4 2 2 5 7" xfId="14987"/>
    <cellStyle name="Normal 2 2 2 2 4 2 2 5 8" xfId="14988"/>
    <cellStyle name="Normal 2 2 2 2 4 2 2 5 9" xfId="14989"/>
    <cellStyle name="Normal 2 2 2 2 4 2 2 6" xfId="14990"/>
    <cellStyle name="Normal 2 2 2 2 4 2 2 6 10" xfId="14991"/>
    <cellStyle name="Normal 2 2 2 2 4 2 2 6 11" xfId="14992"/>
    <cellStyle name="Normal 2 2 2 2 4 2 2 6 12" xfId="14993"/>
    <cellStyle name="Normal 2 2 2 2 4 2 2 6 13" xfId="14994"/>
    <cellStyle name="Normal 2 2 2 2 4 2 2 6 14" xfId="14995"/>
    <cellStyle name="Normal 2 2 2 2 4 2 2 6 2" xfId="14996"/>
    <cellStyle name="Normal 2 2 2 2 4 2 2 6 2 10" xfId="14997"/>
    <cellStyle name="Normal 2 2 2 2 4 2 2 6 2 2" xfId="14998"/>
    <cellStyle name="Normal 2 2 2 2 4 2 2 6 2 3" xfId="14999"/>
    <cellStyle name="Normal 2 2 2 2 4 2 2 6 2 4" xfId="15000"/>
    <cellStyle name="Normal 2 2 2 2 4 2 2 6 2 5" xfId="15001"/>
    <cellStyle name="Normal 2 2 2 2 4 2 2 6 2 6" xfId="15002"/>
    <cellStyle name="Normal 2 2 2 2 4 2 2 6 2 7" xfId="15003"/>
    <cellStyle name="Normal 2 2 2 2 4 2 2 6 2 8" xfId="15004"/>
    <cellStyle name="Normal 2 2 2 2 4 2 2 6 2 9" xfId="15005"/>
    <cellStyle name="Normal 2 2 2 2 4 2 2 6 3" xfId="15006"/>
    <cellStyle name="Normal 2 2 2 2 4 2 2 6 3 10" xfId="15007"/>
    <cellStyle name="Normal 2 2 2 2 4 2 2 6 3 2" xfId="15008"/>
    <cellStyle name="Normal 2 2 2 2 4 2 2 6 3 3" xfId="15009"/>
    <cellStyle name="Normal 2 2 2 2 4 2 2 6 3 4" xfId="15010"/>
    <cellStyle name="Normal 2 2 2 2 4 2 2 6 3 5" xfId="15011"/>
    <cellStyle name="Normal 2 2 2 2 4 2 2 6 3 6" xfId="15012"/>
    <cellStyle name="Normal 2 2 2 2 4 2 2 6 3 7" xfId="15013"/>
    <cellStyle name="Normal 2 2 2 2 4 2 2 6 3 8" xfId="15014"/>
    <cellStyle name="Normal 2 2 2 2 4 2 2 6 3 9" xfId="15015"/>
    <cellStyle name="Normal 2 2 2 2 4 2 2 6 4" xfId="15016"/>
    <cellStyle name="Normal 2 2 2 2 4 2 2 6 4 10" xfId="15017"/>
    <cellStyle name="Normal 2 2 2 2 4 2 2 6 4 2" xfId="15018"/>
    <cellStyle name="Normal 2 2 2 2 4 2 2 6 4 3" xfId="15019"/>
    <cellStyle name="Normal 2 2 2 2 4 2 2 6 4 4" xfId="15020"/>
    <cellStyle name="Normal 2 2 2 2 4 2 2 6 4 5" xfId="15021"/>
    <cellStyle name="Normal 2 2 2 2 4 2 2 6 4 6" xfId="15022"/>
    <cellStyle name="Normal 2 2 2 2 4 2 2 6 4 7" xfId="15023"/>
    <cellStyle name="Normal 2 2 2 2 4 2 2 6 4 8" xfId="15024"/>
    <cellStyle name="Normal 2 2 2 2 4 2 2 6 4 9" xfId="15025"/>
    <cellStyle name="Normal 2 2 2 2 4 2 2 6 5" xfId="15026"/>
    <cellStyle name="Normal 2 2 2 2 4 2 2 6 5 10" xfId="15027"/>
    <cellStyle name="Normal 2 2 2 2 4 2 2 6 5 2" xfId="15028"/>
    <cellStyle name="Normal 2 2 2 2 4 2 2 6 5 3" xfId="15029"/>
    <cellStyle name="Normal 2 2 2 2 4 2 2 6 5 4" xfId="15030"/>
    <cellStyle name="Normal 2 2 2 2 4 2 2 6 5 5" xfId="15031"/>
    <cellStyle name="Normal 2 2 2 2 4 2 2 6 5 6" xfId="15032"/>
    <cellStyle name="Normal 2 2 2 2 4 2 2 6 5 7" xfId="15033"/>
    <cellStyle name="Normal 2 2 2 2 4 2 2 6 5 8" xfId="15034"/>
    <cellStyle name="Normal 2 2 2 2 4 2 2 6 5 9" xfId="15035"/>
    <cellStyle name="Normal 2 2 2 2 4 2 2 6 6" xfId="15036"/>
    <cellStyle name="Normal 2 2 2 2 4 2 2 6 7" xfId="15037"/>
    <cellStyle name="Normal 2 2 2 2 4 2 2 6 8" xfId="15038"/>
    <cellStyle name="Normal 2 2 2 2 4 2 2 6 9" xfId="15039"/>
    <cellStyle name="Normal 2 2 2 2 4 2 2 7" xfId="15040"/>
    <cellStyle name="Normal 2 2 2 2 4 2 2 7 10" xfId="15041"/>
    <cellStyle name="Normal 2 2 2 2 4 2 2 7 11" xfId="15042"/>
    <cellStyle name="Normal 2 2 2 2 4 2 2 7 12" xfId="15043"/>
    <cellStyle name="Normal 2 2 2 2 4 2 2 7 13" xfId="15044"/>
    <cellStyle name="Normal 2 2 2 2 4 2 2 7 14" xfId="15045"/>
    <cellStyle name="Normal 2 2 2 2 4 2 2 7 2" xfId="15046"/>
    <cellStyle name="Normal 2 2 2 2 4 2 2 7 2 10" xfId="15047"/>
    <cellStyle name="Normal 2 2 2 2 4 2 2 7 2 2" xfId="15048"/>
    <cellStyle name="Normal 2 2 2 2 4 2 2 7 2 3" xfId="15049"/>
    <cellStyle name="Normal 2 2 2 2 4 2 2 7 2 4" xfId="15050"/>
    <cellStyle name="Normal 2 2 2 2 4 2 2 7 2 5" xfId="15051"/>
    <cellStyle name="Normal 2 2 2 2 4 2 2 7 2 6" xfId="15052"/>
    <cellStyle name="Normal 2 2 2 2 4 2 2 7 2 7" xfId="15053"/>
    <cellStyle name="Normal 2 2 2 2 4 2 2 7 2 8" xfId="15054"/>
    <cellStyle name="Normal 2 2 2 2 4 2 2 7 2 9" xfId="15055"/>
    <cellStyle name="Normal 2 2 2 2 4 2 2 7 3" xfId="15056"/>
    <cellStyle name="Normal 2 2 2 2 4 2 2 7 3 10" xfId="15057"/>
    <cellStyle name="Normal 2 2 2 2 4 2 2 7 3 2" xfId="15058"/>
    <cellStyle name="Normal 2 2 2 2 4 2 2 7 3 3" xfId="15059"/>
    <cellStyle name="Normal 2 2 2 2 4 2 2 7 3 4" xfId="15060"/>
    <cellStyle name="Normal 2 2 2 2 4 2 2 7 3 5" xfId="15061"/>
    <cellStyle name="Normal 2 2 2 2 4 2 2 7 3 6" xfId="15062"/>
    <cellStyle name="Normal 2 2 2 2 4 2 2 7 3 7" xfId="15063"/>
    <cellStyle name="Normal 2 2 2 2 4 2 2 7 3 8" xfId="15064"/>
    <cellStyle name="Normal 2 2 2 2 4 2 2 7 3 9" xfId="15065"/>
    <cellStyle name="Normal 2 2 2 2 4 2 2 7 4" xfId="15066"/>
    <cellStyle name="Normal 2 2 2 2 4 2 2 7 4 10" xfId="15067"/>
    <cellStyle name="Normal 2 2 2 2 4 2 2 7 4 2" xfId="15068"/>
    <cellStyle name="Normal 2 2 2 2 4 2 2 7 4 3" xfId="15069"/>
    <cellStyle name="Normal 2 2 2 2 4 2 2 7 4 4" xfId="15070"/>
    <cellStyle name="Normal 2 2 2 2 4 2 2 7 4 5" xfId="15071"/>
    <cellStyle name="Normal 2 2 2 2 4 2 2 7 4 6" xfId="15072"/>
    <cellStyle name="Normal 2 2 2 2 4 2 2 7 4 7" xfId="15073"/>
    <cellStyle name="Normal 2 2 2 2 4 2 2 7 4 8" xfId="15074"/>
    <cellStyle name="Normal 2 2 2 2 4 2 2 7 4 9" xfId="15075"/>
    <cellStyle name="Normal 2 2 2 2 4 2 2 7 5" xfId="15076"/>
    <cellStyle name="Normal 2 2 2 2 4 2 2 7 5 10" xfId="15077"/>
    <cellStyle name="Normal 2 2 2 2 4 2 2 7 5 2" xfId="15078"/>
    <cellStyle name="Normal 2 2 2 2 4 2 2 7 5 3" xfId="15079"/>
    <cellStyle name="Normal 2 2 2 2 4 2 2 7 5 4" xfId="15080"/>
    <cellStyle name="Normal 2 2 2 2 4 2 2 7 5 5" xfId="15081"/>
    <cellStyle name="Normal 2 2 2 2 4 2 2 7 5 6" xfId="15082"/>
    <cellStyle name="Normal 2 2 2 2 4 2 2 7 5 7" xfId="15083"/>
    <cellStyle name="Normal 2 2 2 2 4 2 2 7 5 8" xfId="15084"/>
    <cellStyle name="Normal 2 2 2 2 4 2 2 7 5 9" xfId="15085"/>
    <cellStyle name="Normal 2 2 2 2 4 2 2 7 6" xfId="15086"/>
    <cellStyle name="Normal 2 2 2 2 4 2 2 7 7" xfId="15087"/>
    <cellStyle name="Normal 2 2 2 2 4 2 2 7 8" xfId="15088"/>
    <cellStyle name="Normal 2 2 2 2 4 2 2 7 9" xfId="15089"/>
    <cellStyle name="Normal 2 2 2 2 4 2 2 8" xfId="15090"/>
    <cellStyle name="Normal 2 2 2 2 4 2 2 8 10" xfId="15091"/>
    <cellStyle name="Normal 2 2 2 2 4 2 2 8 11" xfId="15092"/>
    <cellStyle name="Normal 2 2 2 2 4 2 2 8 12" xfId="15093"/>
    <cellStyle name="Normal 2 2 2 2 4 2 2 8 13" xfId="15094"/>
    <cellStyle name="Normal 2 2 2 2 4 2 2 8 14" xfId="15095"/>
    <cellStyle name="Normal 2 2 2 2 4 2 2 8 2" xfId="15096"/>
    <cellStyle name="Normal 2 2 2 2 4 2 2 8 2 10" xfId="15097"/>
    <cellStyle name="Normal 2 2 2 2 4 2 2 8 2 2" xfId="15098"/>
    <cellStyle name="Normal 2 2 2 2 4 2 2 8 2 3" xfId="15099"/>
    <cellStyle name="Normal 2 2 2 2 4 2 2 8 2 4" xfId="15100"/>
    <cellStyle name="Normal 2 2 2 2 4 2 2 8 2 5" xfId="15101"/>
    <cellStyle name="Normal 2 2 2 2 4 2 2 8 2 6" xfId="15102"/>
    <cellStyle name="Normal 2 2 2 2 4 2 2 8 2 7" xfId="15103"/>
    <cellStyle name="Normal 2 2 2 2 4 2 2 8 2 8" xfId="15104"/>
    <cellStyle name="Normal 2 2 2 2 4 2 2 8 2 9" xfId="15105"/>
    <cellStyle name="Normal 2 2 2 2 4 2 2 8 3" xfId="15106"/>
    <cellStyle name="Normal 2 2 2 2 4 2 2 8 3 10" xfId="15107"/>
    <cellStyle name="Normal 2 2 2 2 4 2 2 8 3 2" xfId="15108"/>
    <cellStyle name="Normal 2 2 2 2 4 2 2 8 3 3" xfId="15109"/>
    <cellStyle name="Normal 2 2 2 2 4 2 2 8 3 4" xfId="15110"/>
    <cellStyle name="Normal 2 2 2 2 4 2 2 8 3 5" xfId="15111"/>
    <cellStyle name="Normal 2 2 2 2 4 2 2 8 3 6" xfId="15112"/>
    <cellStyle name="Normal 2 2 2 2 4 2 2 8 3 7" xfId="15113"/>
    <cellStyle name="Normal 2 2 2 2 4 2 2 8 3 8" xfId="15114"/>
    <cellStyle name="Normal 2 2 2 2 4 2 2 8 3 9" xfId="15115"/>
    <cellStyle name="Normal 2 2 2 2 4 2 2 8 4" xfId="15116"/>
    <cellStyle name="Normal 2 2 2 2 4 2 2 8 4 10" xfId="15117"/>
    <cellStyle name="Normal 2 2 2 2 4 2 2 8 4 2" xfId="15118"/>
    <cellStyle name="Normal 2 2 2 2 4 2 2 8 4 3" xfId="15119"/>
    <cellStyle name="Normal 2 2 2 2 4 2 2 8 4 4" xfId="15120"/>
    <cellStyle name="Normal 2 2 2 2 4 2 2 8 4 5" xfId="15121"/>
    <cellStyle name="Normal 2 2 2 2 4 2 2 8 4 6" xfId="15122"/>
    <cellStyle name="Normal 2 2 2 2 4 2 2 8 4 7" xfId="15123"/>
    <cellStyle name="Normal 2 2 2 2 4 2 2 8 4 8" xfId="15124"/>
    <cellStyle name="Normal 2 2 2 2 4 2 2 8 4 9" xfId="15125"/>
    <cellStyle name="Normal 2 2 2 2 4 2 2 8 5" xfId="15126"/>
    <cellStyle name="Normal 2 2 2 2 4 2 2 8 5 10" xfId="15127"/>
    <cellStyle name="Normal 2 2 2 2 4 2 2 8 5 2" xfId="15128"/>
    <cellStyle name="Normal 2 2 2 2 4 2 2 8 5 3" xfId="15129"/>
    <cellStyle name="Normal 2 2 2 2 4 2 2 8 5 4" xfId="15130"/>
    <cellStyle name="Normal 2 2 2 2 4 2 2 8 5 5" xfId="15131"/>
    <cellStyle name="Normal 2 2 2 2 4 2 2 8 5 6" xfId="15132"/>
    <cellStyle name="Normal 2 2 2 2 4 2 2 8 5 7" xfId="15133"/>
    <cellStyle name="Normal 2 2 2 2 4 2 2 8 5 8" xfId="15134"/>
    <cellStyle name="Normal 2 2 2 2 4 2 2 8 5 9" xfId="15135"/>
    <cellStyle name="Normal 2 2 2 2 4 2 2 8 6" xfId="15136"/>
    <cellStyle name="Normal 2 2 2 2 4 2 2 8 7" xfId="15137"/>
    <cellStyle name="Normal 2 2 2 2 4 2 2 8 8" xfId="15138"/>
    <cellStyle name="Normal 2 2 2 2 4 2 2 8 9" xfId="15139"/>
    <cellStyle name="Normal 2 2 2 2 4 2 2 9" xfId="15140"/>
    <cellStyle name="Normal 2 2 2 2 4 2 2 9 10" xfId="15141"/>
    <cellStyle name="Normal 2 2 2 2 4 2 2 9 11" xfId="15142"/>
    <cellStyle name="Normal 2 2 2 2 4 2 2 9 12" xfId="15143"/>
    <cellStyle name="Normal 2 2 2 2 4 2 2 9 13" xfId="15144"/>
    <cellStyle name="Normal 2 2 2 2 4 2 2 9 14" xfId="15145"/>
    <cellStyle name="Normal 2 2 2 2 4 2 2 9 2" xfId="15146"/>
    <cellStyle name="Normal 2 2 2 2 4 2 2 9 2 10" xfId="15147"/>
    <cellStyle name="Normal 2 2 2 2 4 2 2 9 2 2" xfId="15148"/>
    <cellStyle name="Normal 2 2 2 2 4 2 2 9 2 3" xfId="15149"/>
    <cellStyle name="Normal 2 2 2 2 4 2 2 9 2 4" xfId="15150"/>
    <cellStyle name="Normal 2 2 2 2 4 2 2 9 2 5" xfId="15151"/>
    <cellStyle name="Normal 2 2 2 2 4 2 2 9 2 6" xfId="15152"/>
    <cellStyle name="Normal 2 2 2 2 4 2 2 9 2 7" xfId="15153"/>
    <cellStyle name="Normal 2 2 2 2 4 2 2 9 2 8" xfId="15154"/>
    <cellStyle name="Normal 2 2 2 2 4 2 2 9 2 9" xfId="15155"/>
    <cellStyle name="Normal 2 2 2 2 4 2 2 9 3" xfId="15156"/>
    <cellStyle name="Normal 2 2 2 2 4 2 2 9 3 10" xfId="15157"/>
    <cellStyle name="Normal 2 2 2 2 4 2 2 9 3 2" xfId="15158"/>
    <cellStyle name="Normal 2 2 2 2 4 2 2 9 3 3" xfId="15159"/>
    <cellStyle name="Normal 2 2 2 2 4 2 2 9 3 4" xfId="15160"/>
    <cellStyle name="Normal 2 2 2 2 4 2 2 9 3 5" xfId="15161"/>
    <cellStyle name="Normal 2 2 2 2 4 2 2 9 3 6" xfId="15162"/>
    <cellStyle name="Normal 2 2 2 2 4 2 2 9 3 7" xfId="15163"/>
    <cellStyle name="Normal 2 2 2 2 4 2 2 9 3 8" xfId="15164"/>
    <cellStyle name="Normal 2 2 2 2 4 2 2 9 3 9" xfId="15165"/>
    <cellStyle name="Normal 2 2 2 2 4 2 2 9 4" xfId="15166"/>
    <cellStyle name="Normal 2 2 2 2 4 2 2 9 4 10" xfId="15167"/>
    <cellStyle name="Normal 2 2 2 2 4 2 2 9 4 2" xfId="15168"/>
    <cellStyle name="Normal 2 2 2 2 4 2 2 9 4 3" xfId="15169"/>
    <cellStyle name="Normal 2 2 2 2 4 2 2 9 4 4" xfId="15170"/>
    <cellStyle name="Normal 2 2 2 2 4 2 2 9 4 5" xfId="15171"/>
    <cellStyle name="Normal 2 2 2 2 4 2 2 9 4 6" xfId="15172"/>
    <cellStyle name="Normal 2 2 2 2 4 2 2 9 4 7" xfId="15173"/>
    <cellStyle name="Normal 2 2 2 2 4 2 2 9 4 8" xfId="15174"/>
    <cellStyle name="Normal 2 2 2 2 4 2 2 9 4 9" xfId="15175"/>
    <cellStyle name="Normal 2 2 2 2 4 2 2 9 5" xfId="15176"/>
    <cellStyle name="Normal 2 2 2 2 4 2 2 9 5 10" xfId="15177"/>
    <cellStyle name="Normal 2 2 2 2 4 2 2 9 5 2" xfId="15178"/>
    <cellStyle name="Normal 2 2 2 2 4 2 2 9 5 3" xfId="15179"/>
    <cellStyle name="Normal 2 2 2 2 4 2 2 9 5 4" xfId="15180"/>
    <cellStyle name="Normal 2 2 2 2 4 2 2 9 5 5" xfId="15181"/>
    <cellStyle name="Normal 2 2 2 2 4 2 2 9 5 6" xfId="15182"/>
    <cellStyle name="Normal 2 2 2 2 4 2 2 9 5 7" xfId="15183"/>
    <cellStyle name="Normal 2 2 2 2 4 2 2 9 5 8" xfId="15184"/>
    <cellStyle name="Normal 2 2 2 2 4 2 2 9 5 9" xfId="15185"/>
    <cellStyle name="Normal 2 2 2 2 4 2 2 9 6" xfId="15186"/>
    <cellStyle name="Normal 2 2 2 2 4 2 2 9 7" xfId="15187"/>
    <cellStyle name="Normal 2 2 2 2 4 2 2 9 8" xfId="15188"/>
    <cellStyle name="Normal 2 2 2 2 4 2 2 9 9" xfId="15189"/>
    <cellStyle name="Normal 2 2 2 2 4 2 20" xfId="15190"/>
    <cellStyle name="Normal 2 2 2 2 4 2 21" xfId="15191"/>
    <cellStyle name="Normal 2 2 2 2 4 2 21 10" xfId="15192"/>
    <cellStyle name="Normal 2 2 2 2 4 2 21 2" xfId="15193"/>
    <cellStyle name="Normal 2 2 2 2 4 2 21 3" xfId="15194"/>
    <cellStyle name="Normal 2 2 2 2 4 2 21 4" xfId="15195"/>
    <cellStyle name="Normal 2 2 2 2 4 2 21 5" xfId="15196"/>
    <cellStyle name="Normal 2 2 2 2 4 2 21 6" xfId="15197"/>
    <cellStyle name="Normal 2 2 2 2 4 2 21 7" xfId="15198"/>
    <cellStyle name="Normal 2 2 2 2 4 2 21 8" xfId="15199"/>
    <cellStyle name="Normal 2 2 2 2 4 2 21 9" xfId="15200"/>
    <cellStyle name="Normal 2 2 2 2 4 2 22" xfId="15201"/>
    <cellStyle name="Normal 2 2 2 2 4 2 22 10" xfId="15202"/>
    <cellStyle name="Normal 2 2 2 2 4 2 22 2" xfId="15203"/>
    <cellStyle name="Normal 2 2 2 2 4 2 22 3" xfId="15204"/>
    <cellStyle name="Normal 2 2 2 2 4 2 22 4" xfId="15205"/>
    <cellStyle name="Normal 2 2 2 2 4 2 22 5" xfId="15206"/>
    <cellStyle name="Normal 2 2 2 2 4 2 22 6" xfId="15207"/>
    <cellStyle name="Normal 2 2 2 2 4 2 22 7" xfId="15208"/>
    <cellStyle name="Normal 2 2 2 2 4 2 22 8" xfId="15209"/>
    <cellStyle name="Normal 2 2 2 2 4 2 22 9" xfId="15210"/>
    <cellStyle name="Normal 2 2 2 2 4 2 23" xfId="15211"/>
    <cellStyle name="Normal 2 2 2 2 4 2 23 10" xfId="15212"/>
    <cellStyle name="Normal 2 2 2 2 4 2 23 2" xfId="15213"/>
    <cellStyle name="Normal 2 2 2 2 4 2 23 3" xfId="15214"/>
    <cellStyle name="Normal 2 2 2 2 4 2 23 4" xfId="15215"/>
    <cellStyle name="Normal 2 2 2 2 4 2 23 5" xfId="15216"/>
    <cellStyle name="Normal 2 2 2 2 4 2 23 6" xfId="15217"/>
    <cellStyle name="Normal 2 2 2 2 4 2 23 7" xfId="15218"/>
    <cellStyle name="Normal 2 2 2 2 4 2 23 8" xfId="15219"/>
    <cellStyle name="Normal 2 2 2 2 4 2 23 9" xfId="15220"/>
    <cellStyle name="Normal 2 2 2 2 4 2 24" xfId="15221"/>
    <cellStyle name="Normal 2 2 2 2 4 2 24 10" xfId="15222"/>
    <cellStyle name="Normal 2 2 2 2 4 2 24 2" xfId="15223"/>
    <cellStyle name="Normal 2 2 2 2 4 2 24 3" xfId="15224"/>
    <cellStyle name="Normal 2 2 2 2 4 2 24 4" xfId="15225"/>
    <cellStyle name="Normal 2 2 2 2 4 2 24 5" xfId="15226"/>
    <cellStyle name="Normal 2 2 2 2 4 2 24 6" xfId="15227"/>
    <cellStyle name="Normal 2 2 2 2 4 2 24 7" xfId="15228"/>
    <cellStyle name="Normal 2 2 2 2 4 2 24 8" xfId="15229"/>
    <cellStyle name="Normal 2 2 2 2 4 2 24 9" xfId="15230"/>
    <cellStyle name="Normal 2 2 2 2 4 2 25" xfId="15231"/>
    <cellStyle name="Normal 2 2 2 2 4 2 26" xfId="15232"/>
    <cellStyle name="Normal 2 2 2 2 4 2 27" xfId="15233"/>
    <cellStyle name="Normal 2 2 2 2 4 2 28" xfId="15234"/>
    <cellStyle name="Normal 2 2 2 2 4 2 29" xfId="15235"/>
    <cellStyle name="Normal 2 2 2 2 4 2 3" xfId="15236"/>
    <cellStyle name="Normal 2 2 2 2 4 2 30" xfId="15237"/>
    <cellStyle name="Normal 2 2 2 2 4 2 31" xfId="15238"/>
    <cellStyle name="Normal 2 2 2 2 4 2 32" xfId="15239"/>
    <cellStyle name="Normal 2 2 2 2 4 2 33" xfId="15240"/>
    <cellStyle name="Normal 2 2 2 2 4 2 34" xfId="15241"/>
    <cellStyle name="Normal 2 2 2 2 4 2 35" xfId="15242"/>
    <cellStyle name="Normal 2 2 2 2 4 2 4" xfId="15243"/>
    <cellStyle name="Normal 2 2 2 2 4 2 5" xfId="15244"/>
    <cellStyle name="Normal 2 2 2 2 4 2 6" xfId="15245"/>
    <cellStyle name="Normal 2 2 2 2 4 2 7" xfId="15246"/>
    <cellStyle name="Normal 2 2 2 2 4 2 8" xfId="15247"/>
    <cellStyle name="Normal 2 2 2 2 4 2 9" xfId="15248"/>
    <cellStyle name="Normal 2 2 2 2 4 20" xfId="15249"/>
    <cellStyle name="Normal 2 2 2 2 4 20 10" xfId="15250"/>
    <cellStyle name="Normal 2 2 2 2 4 20 11" xfId="15251"/>
    <cellStyle name="Normal 2 2 2 2 4 20 12" xfId="15252"/>
    <cellStyle name="Normal 2 2 2 2 4 20 13" xfId="15253"/>
    <cellStyle name="Normal 2 2 2 2 4 20 14" xfId="15254"/>
    <cellStyle name="Normal 2 2 2 2 4 20 2" xfId="15255"/>
    <cellStyle name="Normal 2 2 2 2 4 20 2 10" xfId="15256"/>
    <cellStyle name="Normal 2 2 2 2 4 20 2 2" xfId="15257"/>
    <cellStyle name="Normal 2 2 2 2 4 20 2 3" xfId="15258"/>
    <cellStyle name="Normal 2 2 2 2 4 20 2 4" xfId="15259"/>
    <cellStyle name="Normal 2 2 2 2 4 20 2 5" xfId="15260"/>
    <cellStyle name="Normal 2 2 2 2 4 20 2 6" xfId="15261"/>
    <cellStyle name="Normal 2 2 2 2 4 20 2 7" xfId="15262"/>
    <cellStyle name="Normal 2 2 2 2 4 20 2 8" xfId="15263"/>
    <cellStyle name="Normal 2 2 2 2 4 20 2 9" xfId="15264"/>
    <cellStyle name="Normal 2 2 2 2 4 20 3" xfId="15265"/>
    <cellStyle name="Normal 2 2 2 2 4 20 3 10" xfId="15266"/>
    <cellStyle name="Normal 2 2 2 2 4 20 3 2" xfId="15267"/>
    <cellStyle name="Normal 2 2 2 2 4 20 3 3" xfId="15268"/>
    <cellStyle name="Normal 2 2 2 2 4 20 3 4" xfId="15269"/>
    <cellStyle name="Normal 2 2 2 2 4 20 3 5" xfId="15270"/>
    <cellStyle name="Normal 2 2 2 2 4 20 3 6" xfId="15271"/>
    <cellStyle name="Normal 2 2 2 2 4 20 3 7" xfId="15272"/>
    <cellStyle name="Normal 2 2 2 2 4 20 3 8" xfId="15273"/>
    <cellStyle name="Normal 2 2 2 2 4 20 3 9" xfId="15274"/>
    <cellStyle name="Normal 2 2 2 2 4 20 4" xfId="15275"/>
    <cellStyle name="Normal 2 2 2 2 4 20 4 10" xfId="15276"/>
    <cellStyle name="Normal 2 2 2 2 4 20 4 2" xfId="15277"/>
    <cellStyle name="Normal 2 2 2 2 4 20 4 3" xfId="15278"/>
    <cellStyle name="Normal 2 2 2 2 4 20 4 4" xfId="15279"/>
    <cellStyle name="Normal 2 2 2 2 4 20 4 5" xfId="15280"/>
    <cellStyle name="Normal 2 2 2 2 4 20 4 6" xfId="15281"/>
    <cellStyle name="Normal 2 2 2 2 4 20 4 7" xfId="15282"/>
    <cellStyle name="Normal 2 2 2 2 4 20 4 8" xfId="15283"/>
    <cellStyle name="Normal 2 2 2 2 4 20 4 9" xfId="15284"/>
    <cellStyle name="Normal 2 2 2 2 4 20 5" xfId="15285"/>
    <cellStyle name="Normal 2 2 2 2 4 20 5 10" xfId="15286"/>
    <cellStyle name="Normal 2 2 2 2 4 20 5 2" xfId="15287"/>
    <cellStyle name="Normal 2 2 2 2 4 20 5 3" xfId="15288"/>
    <cellStyle name="Normal 2 2 2 2 4 20 5 4" xfId="15289"/>
    <cellStyle name="Normal 2 2 2 2 4 20 5 5" xfId="15290"/>
    <cellStyle name="Normal 2 2 2 2 4 20 5 6" xfId="15291"/>
    <cellStyle name="Normal 2 2 2 2 4 20 5 7" xfId="15292"/>
    <cellStyle name="Normal 2 2 2 2 4 20 5 8" xfId="15293"/>
    <cellStyle name="Normal 2 2 2 2 4 20 5 9" xfId="15294"/>
    <cellStyle name="Normal 2 2 2 2 4 20 6" xfId="15295"/>
    <cellStyle name="Normal 2 2 2 2 4 20 7" xfId="15296"/>
    <cellStyle name="Normal 2 2 2 2 4 20 8" xfId="15297"/>
    <cellStyle name="Normal 2 2 2 2 4 20 9" xfId="15298"/>
    <cellStyle name="Normal 2 2 2 2 4 21" xfId="15299"/>
    <cellStyle name="Normal 2 2 2 2 4 21 10" xfId="15300"/>
    <cellStyle name="Normal 2 2 2 2 4 21 11" xfId="15301"/>
    <cellStyle name="Normal 2 2 2 2 4 21 12" xfId="15302"/>
    <cellStyle name="Normal 2 2 2 2 4 21 13" xfId="15303"/>
    <cellStyle name="Normal 2 2 2 2 4 21 14" xfId="15304"/>
    <cellStyle name="Normal 2 2 2 2 4 21 2" xfId="15305"/>
    <cellStyle name="Normal 2 2 2 2 4 21 2 10" xfId="15306"/>
    <cellStyle name="Normal 2 2 2 2 4 21 2 2" xfId="15307"/>
    <cellStyle name="Normal 2 2 2 2 4 21 2 3" xfId="15308"/>
    <cellStyle name="Normal 2 2 2 2 4 21 2 4" xfId="15309"/>
    <cellStyle name="Normal 2 2 2 2 4 21 2 5" xfId="15310"/>
    <cellStyle name="Normal 2 2 2 2 4 21 2 6" xfId="15311"/>
    <cellStyle name="Normal 2 2 2 2 4 21 2 7" xfId="15312"/>
    <cellStyle name="Normal 2 2 2 2 4 21 2 8" xfId="15313"/>
    <cellStyle name="Normal 2 2 2 2 4 21 2 9" xfId="15314"/>
    <cellStyle name="Normal 2 2 2 2 4 21 3" xfId="15315"/>
    <cellStyle name="Normal 2 2 2 2 4 21 3 10" xfId="15316"/>
    <cellStyle name="Normal 2 2 2 2 4 21 3 2" xfId="15317"/>
    <cellStyle name="Normal 2 2 2 2 4 21 3 3" xfId="15318"/>
    <cellStyle name="Normal 2 2 2 2 4 21 3 4" xfId="15319"/>
    <cellStyle name="Normal 2 2 2 2 4 21 3 5" xfId="15320"/>
    <cellStyle name="Normal 2 2 2 2 4 21 3 6" xfId="15321"/>
    <cellStyle name="Normal 2 2 2 2 4 21 3 7" xfId="15322"/>
    <cellStyle name="Normal 2 2 2 2 4 21 3 8" xfId="15323"/>
    <cellStyle name="Normal 2 2 2 2 4 21 3 9" xfId="15324"/>
    <cellStyle name="Normal 2 2 2 2 4 21 4" xfId="15325"/>
    <cellStyle name="Normal 2 2 2 2 4 21 4 10" xfId="15326"/>
    <cellStyle name="Normal 2 2 2 2 4 21 4 2" xfId="15327"/>
    <cellStyle name="Normal 2 2 2 2 4 21 4 3" xfId="15328"/>
    <cellStyle name="Normal 2 2 2 2 4 21 4 4" xfId="15329"/>
    <cellStyle name="Normal 2 2 2 2 4 21 4 5" xfId="15330"/>
    <cellStyle name="Normal 2 2 2 2 4 21 4 6" xfId="15331"/>
    <cellStyle name="Normal 2 2 2 2 4 21 4 7" xfId="15332"/>
    <cellStyle name="Normal 2 2 2 2 4 21 4 8" xfId="15333"/>
    <cellStyle name="Normal 2 2 2 2 4 21 4 9" xfId="15334"/>
    <cellStyle name="Normal 2 2 2 2 4 21 5" xfId="15335"/>
    <cellStyle name="Normal 2 2 2 2 4 21 5 10" xfId="15336"/>
    <cellStyle name="Normal 2 2 2 2 4 21 5 2" xfId="15337"/>
    <cellStyle name="Normal 2 2 2 2 4 21 5 3" xfId="15338"/>
    <cellStyle name="Normal 2 2 2 2 4 21 5 4" xfId="15339"/>
    <cellStyle name="Normal 2 2 2 2 4 21 5 5" xfId="15340"/>
    <cellStyle name="Normal 2 2 2 2 4 21 5 6" xfId="15341"/>
    <cellStyle name="Normal 2 2 2 2 4 21 5 7" xfId="15342"/>
    <cellStyle name="Normal 2 2 2 2 4 21 5 8" xfId="15343"/>
    <cellStyle name="Normal 2 2 2 2 4 21 5 9" xfId="15344"/>
    <cellStyle name="Normal 2 2 2 2 4 21 6" xfId="15345"/>
    <cellStyle name="Normal 2 2 2 2 4 21 7" xfId="15346"/>
    <cellStyle name="Normal 2 2 2 2 4 21 8" xfId="15347"/>
    <cellStyle name="Normal 2 2 2 2 4 21 9" xfId="15348"/>
    <cellStyle name="Normal 2 2 2 2 4 22" xfId="15349"/>
    <cellStyle name="Normal 2 2 2 2 4 22 10" xfId="15350"/>
    <cellStyle name="Normal 2 2 2 2 4 22 11" xfId="15351"/>
    <cellStyle name="Normal 2 2 2 2 4 22 12" xfId="15352"/>
    <cellStyle name="Normal 2 2 2 2 4 22 13" xfId="15353"/>
    <cellStyle name="Normal 2 2 2 2 4 22 14" xfId="15354"/>
    <cellStyle name="Normal 2 2 2 2 4 22 2" xfId="15355"/>
    <cellStyle name="Normal 2 2 2 2 4 22 2 10" xfId="15356"/>
    <cellStyle name="Normal 2 2 2 2 4 22 2 2" xfId="15357"/>
    <cellStyle name="Normal 2 2 2 2 4 22 2 3" xfId="15358"/>
    <cellStyle name="Normal 2 2 2 2 4 22 2 4" xfId="15359"/>
    <cellStyle name="Normal 2 2 2 2 4 22 2 5" xfId="15360"/>
    <cellStyle name="Normal 2 2 2 2 4 22 2 6" xfId="15361"/>
    <cellStyle name="Normal 2 2 2 2 4 22 2 7" xfId="15362"/>
    <cellStyle name="Normal 2 2 2 2 4 22 2 8" xfId="15363"/>
    <cellStyle name="Normal 2 2 2 2 4 22 2 9" xfId="15364"/>
    <cellStyle name="Normal 2 2 2 2 4 22 3" xfId="15365"/>
    <cellStyle name="Normal 2 2 2 2 4 22 3 10" xfId="15366"/>
    <cellStyle name="Normal 2 2 2 2 4 22 3 2" xfId="15367"/>
    <cellStyle name="Normal 2 2 2 2 4 22 3 3" xfId="15368"/>
    <cellStyle name="Normal 2 2 2 2 4 22 3 4" xfId="15369"/>
    <cellStyle name="Normal 2 2 2 2 4 22 3 5" xfId="15370"/>
    <cellStyle name="Normal 2 2 2 2 4 22 3 6" xfId="15371"/>
    <cellStyle name="Normal 2 2 2 2 4 22 3 7" xfId="15372"/>
    <cellStyle name="Normal 2 2 2 2 4 22 3 8" xfId="15373"/>
    <cellStyle name="Normal 2 2 2 2 4 22 3 9" xfId="15374"/>
    <cellStyle name="Normal 2 2 2 2 4 22 4" xfId="15375"/>
    <cellStyle name="Normal 2 2 2 2 4 22 4 10" xfId="15376"/>
    <cellStyle name="Normal 2 2 2 2 4 22 4 2" xfId="15377"/>
    <cellStyle name="Normal 2 2 2 2 4 22 4 3" xfId="15378"/>
    <cellStyle name="Normal 2 2 2 2 4 22 4 4" xfId="15379"/>
    <cellStyle name="Normal 2 2 2 2 4 22 4 5" xfId="15380"/>
    <cellStyle name="Normal 2 2 2 2 4 22 4 6" xfId="15381"/>
    <cellStyle name="Normal 2 2 2 2 4 22 4 7" xfId="15382"/>
    <cellStyle name="Normal 2 2 2 2 4 22 4 8" xfId="15383"/>
    <cellStyle name="Normal 2 2 2 2 4 22 4 9" xfId="15384"/>
    <cellStyle name="Normal 2 2 2 2 4 22 5" xfId="15385"/>
    <cellStyle name="Normal 2 2 2 2 4 22 5 10" xfId="15386"/>
    <cellStyle name="Normal 2 2 2 2 4 22 5 2" xfId="15387"/>
    <cellStyle name="Normal 2 2 2 2 4 22 5 3" xfId="15388"/>
    <cellStyle name="Normal 2 2 2 2 4 22 5 4" xfId="15389"/>
    <cellStyle name="Normal 2 2 2 2 4 22 5 5" xfId="15390"/>
    <cellStyle name="Normal 2 2 2 2 4 22 5 6" xfId="15391"/>
    <cellStyle name="Normal 2 2 2 2 4 22 5 7" xfId="15392"/>
    <cellStyle name="Normal 2 2 2 2 4 22 5 8" xfId="15393"/>
    <cellStyle name="Normal 2 2 2 2 4 22 5 9" xfId="15394"/>
    <cellStyle name="Normal 2 2 2 2 4 22 6" xfId="15395"/>
    <cellStyle name="Normal 2 2 2 2 4 22 7" xfId="15396"/>
    <cellStyle name="Normal 2 2 2 2 4 22 8" xfId="15397"/>
    <cellStyle name="Normal 2 2 2 2 4 22 9" xfId="15398"/>
    <cellStyle name="Normal 2 2 2 2 4 23" xfId="15399"/>
    <cellStyle name="Normal 2 2 2 2 4 23 10" xfId="15400"/>
    <cellStyle name="Normal 2 2 2 2 4 23 11" xfId="15401"/>
    <cellStyle name="Normal 2 2 2 2 4 23 12" xfId="15402"/>
    <cellStyle name="Normal 2 2 2 2 4 23 13" xfId="15403"/>
    <cellStyle name="Normal 2 2 2 2 4 23 14" xfId="15404"/>
    <cellStyle name="Normal 2 2 2 2 4 23 2" xfId="15405"/>
    <cellStyle name="Normal 2 2 2 2 4 23 2 10" xfId="15406"/>
    <cellStyle name="Normal 2 2 2 2 4 23 2 2" xfId="15407"/>
    <cellStyle name="Normal 2 2 2 2 4 23 2 3" xfId="15408"/>
    <cellStyle name="Normal 2 2 2 2 4 23 2 4" xfId="15409"/>
    <cellStyle name="Normal 2 2 2 2 4 23 2 5" xfId="15410"/>
    <cellStyle name="Normal 2 2 2 2 4 23 2 6" xfId="15411"/>
    <cellStyle name="Normal 2 2 2 2 4 23 2 7" xfId="15412"/>
    <cellStyle name="Normal 2 2 2 2 4 23 2 8" xfId="15413"/>
    <cellStyle name="Normal 2 2 2 2 4 23 2 9" xfId="15414"/>
    <cellStyle name="Normal 2 2 2 2 4 23 3" xfId="15415"/>
    <cellStyle name="Normal 2 2 2 2 4 23 3 10" xfId="15416"/>
    <cellStyle name="Normal 2 2 2 2 4 23 3 2" xfId="15417"/>
    <cellStyle name="Normal 2 2 2 2 4 23 3 3" xfId="15418"/>
    <cellStyle name="Normal 2 2 2 2 4 23 3 4" xfId="15419"/>
    <cellStyle name="Normal 2 2 2 2 4 23 3 5" xfId="15420"/>
    <cellStyle name="Normal 2 2 2 2 4 23 3 6" xfId="15421"/>
    <cellStyle name="Normal 2 2 2 2 4 23 3 7" xfId="15422"/>
    <cellStyle name="Normal 2 2 2 2 4 23 3 8" xfId="15423"/>
    <cellStyle name="Normal 2 2 2 2 4 23 3 9" xfId="15424"/>
    <cellStyle name="Normal 2 2 2 2 4 23 4" xfId="15425"/>
    <cellStyle name="Normal 2 2 2 2 4 23 4 10" xfId="15426"/>
    <cellStyle name="Normal 2 2 2 2 4 23 4 2" xfId="15427"/>
    <cellStyle name="Normal 2 2 2 2 4 23 4 3" xfId="15428"/>
    <cellStyle name="Normal 2 2 2 2 4 23 4 4" xfId="15429"/>
    <cellStyle name="Normal 2 2 2 2 4 23 4 5" xfId="15430"/>
    <cellStyle name="Normal 2 2 2 2 4 23 4 6" xfId="15431"/>
    <cellStyle name="Normal 2 2 2 2 4 23 4 7" xfId="15432"/>
    <cellStyle name="Normal 2 2 2 2 4 23 4 8" xfId="15433"/>
    <cellStyle name="Normal 2 2 2 2 4 23 4 9" xfId="15434"/>
    <cellStyle name="Normal 2 2 2 2 4 23 5" xfId="15435"/>
    <cellStyle name="Normal 2 2 2 2 4 23 5 10" xfId="15436"/>
    <cellStyle name="Normal 2 2 2 2 4 23 5 2" xfId="15437"/>
    <cellStyle name="Normal 2 2 2 2 4 23 5 3" xfId="15438"/>
    <cellStyle name="Normal 2 2 2 2 4 23 5 4" xfId="15439"/>
    <cellStyle name="Normal 2 2 2 2 4 23 5 5" xfId="15440"/>
    <cellStyle name="Normal 2 2 2 2 4 23 5 6" xfId="15441"/>
    <cellStyle name="Normal 2 2 2 2 4 23 5 7" xfId="15442"/>
    <cellStyle name="Normal 2 2 2 2 4 23 5 8" xfId="15443"/>
    <cellStyle name="Normal 2 2 2 2 4 23 5 9" xfId="15444"/>
    <cellStyle name="Normal 2 2 2 2 4 23 6" xfId="15445"/>
    <cellStyle name="Normal 2 2 2 2 4 23 7" xfId="15446"/>
    <cellStyle name="Normal 2 2 2 2 4 23 8" xfId="15447"/>
    <cellStyle name="Normal 2 2 2 2 4 23 9" xfId="15448"/>
    <cellStyle name="Normal 2 2 2 2 4 24" xfId="15449"/>
    <cellStyle name="Normal 2 2 2 2 4 24 10" xfId="15450"/>
    <cellStyle name="Normal 2 2 2 2 4 24 11" xfId="15451"/>
    <cellStyle name="Normal 2 2 2 2 4 24 12" xfId="15452"/>
    <cellStyle name="Normal 2 2 2 2 4 24 13" xfId="15453"/>
    <cellStyle name="Normal 2 2 2 2 4 24 14" xfId="15454"/>
    <cellStyle name="Normal 2 2 2 2 4 24 2" xfId="15455"/>
    <cellStyle name="Normal 2 2 2 2 4 24 2 10" xfId="15456"/>
    <cellStyle name="Normal 2 2 2 2 4 24 2 2" xfId="15457"/>
    <cellStyle name="Normal 2 2 2 2 4 24 2 3" xfId="15458"/>
    <cellStyle name="Normal 2 2 2 2 4 24 2 4" xfId="15459"/>
    <cellStyle name="Normal 2 2 2 2 4 24 2 5" xfId="15460"/>
    <cellStyle name="Normal 2 2 2 2 4 24 2 6" xfId="15461"/>
    <cellStyle name="Normal 2 2 2 2 4 24 2 7" xfId="15462"/>
    <cellStyle name="Normal 2 2 2 2 4 24 2 8" xfId="15463"/>
    <cellStyle name="Normal 2 2 2 2 4 24 2 9" xfId="15464"/>
    <cellStyle name="Normal 2 2 2 2 4 24 3" xfId="15465"/>
    <cellStyle name="Normal 2 2 2 2 4 24 3 10" xfId="15466"/>
    <cellStyle name="Normal 2 2 2 2 4 24 3 2" xfId="15467"/>
    <cellStyle name="Normal 2 2 2 2 4 24 3 3" xfId="15468"/>
    <cellStyle name="Normal 2 2 2 2 4 24 3 4" xfId="15469"/>
    <cellStyle name="Normal 2 2 2 2 4 24 3 5" xfId="15470"/>
    <cellStyle name="Normal 2 2 2 2 4 24 3 6" xfId="15471"/>
    <cellStyle name="Normal 2 2 2 2 4 24 3 7" xfId="15472"/>
    <cellStyle name="Normal 2 2 2 2 4 24 3 8" xfId="15473"/>
    <cellStyle name="Normal 2 2 2 2 4 24 3 9" xfId="15474"/>
    <cellStyle name="Normal 2 2 2 2 4 24 4" xfId="15475"/>
    <cellStyle name="Normal 2 2 2 2 4 24 4 10" xfId="15476"/>
    <cellStyle name="Normal 2 2 2 2 4 24 4 2" xfId="15477"/>
    <cellStyle name="Normal 2 2 2 2 4 24 4 3" xfId="15478"/>
    <cellStyle name="Normal 2 2 2 2 4 24 4 4" xfId="15479"/>
    <cellStyle name="Normal 2 2 2 2 4 24 4 5" xfId="15480"/>
    <cellStyle name="Normal 2 2 2 2 4 24 4 6" xfId="15481"/>
    <cellStyle name="Normal 2 2 2 2 4 24 4 7" xfId="15482"/>
    <cellStyle name="Normal 2 2 2 2 4 24 4 8" xfId="15483"/>
    <cellStyle name="Normal 2 2 2 2 4 24 4 9" xfId="15484"/>
    <cellStyle name="Normal 2 2 2 2 4 24 5" xfId="15485"/>
    <cellStyle name="Normal 2 2 2 2 4 24 5 10" xfId="15486"/>
    <cellStyle name="Normal 2 2 2 2 4 24 5 2" xfId="15487"/>
    <cellStyle name="Normal 2 2 2 2 4 24 5 3" xfId="15488"/>
    <cellStyle name="Normal 2 2 2 2 4 24 5 4" xfId="15489"/>
    <cellStyle name="Normal 2 2 2 2 4 24 5 5" xfId="15490"/>
    <cellStyle name="Normal 2 2 2 2 4 24 5 6" xfId="15491"/>
    <cellStyle name="Normal 2 2 2 2 4 24 5 7" xfId="15492"/>
    <cellStyle name="Normal 2 2 2 2 4 24 5 8" xfId="15493"/>
    <cellStyle name="Normal 2 2 2 2 4 24 5 9" xfId="15494"/>
    <cellStyle name="Normal 2 2 2 2 4 24 6" xfId="15495"/>
    <cellStyle name="Normal 2 2 2 2 4 24 7" xfId="15496"/>
    <cellStyle name="Normal 2 2 2 2 4 24 8" xfId="15497"/>
    <cellStyle name="Normal 2 2 2 2 4 24 9" xfId="15498"/>
    <cellStyle name="Normal 2 2 2 2 4 25" xfId="15499"/>
    <cellStyle name="Normal 2 2 2 2 4 25 10" xfId="15500"/>
    <cellStyle name="Normal 2 2 2 2 4 25 11" xfId="15501"/>
    <cellStyle name="Normal 2 2 2 2 4 25 12" xfId="15502"/>
    <cellStyle name="Normal 2 2 2 2 4 25 13" xfId="15503"/>
    <cellStyle name="Normal 2 2 2 2 4 25 14" xfId="15504"/>
    <cellStyle name="Normal 2 2 2 2 4 25 2" xfId="15505"/>
    <cellStyle name="Normal 2 2 2 2 4 25 2 10" xfId="15506"/>
    <cellStyle name="Normal 2 2 2 2 4 25 2 2" xfId="15507"/>
    <cellStyle name="Normal 2 2 2 2 4 25 2 3" xfId="15508"/>
    <cellStyle name="Normal 2 2 2 2 4 25 2 4" xfId="15509"/>
    <cellStyle name="Normal 2 2 2 2 4 25 2 5" xfId="15510"/>
    <cellStyle name="Normal 2 2 2 2 4 25 2 6" xfId="15511"/>
    <cellStyle name="Normal 2 2 2 2 4 25 2 7" xfId="15512"/>
    <cellStyle name="Normal 2 2 2 2 4 25 2 8" xfId="15513"/>
    <cellStyle name="Normal 2 2 2 2 4 25 2 9" xfId="15514"/>
    <cellStyle name="Normal 2 2 2 2 4 25 3" xfId="15515"/>
    <cellStyle name="Normal 2 2 2 2 4 25 3 10" xfId="15516"/>
    <cellStyle name="Normal 2 2 2 2 4 25 3 2" xfId="15517"/>
    <cellStyle name="Normal 2 2 2 2 4 25 3 3" xfId="15518"/>
    <cellStyle name="Normal 2 2 2 2 4 25 3 4" xfId="15519"/>
    <cellStyle name="Normal 2 2 2 2 4 25 3 5" xfId="15520"/>
    <cellStyle name="Normal 2 2 2 2 4 25 3 6" xfId="15521"/>
    <cellStyle name="Normal 2 2 2 2 4 25 3 7" xfId="15522"/>
    <cellStyle name="Normal 2 2 2 2 4 25 3 8" xfId="15523"/>
    <cellStyle name="Normal 2 2 2 2 4 25 3 9" xfId="15524"/>
    <cellStyle name="Normal 2 2 2 2 4 25 4" xfId="15525"/>
    <cellStyle name="Normal 2 2 2 2 4 25 4 10" xfId="15526"/>
    <cellStyle name="Normal 2 2 2 2 4 25 4 2" xfId="15527"/>
    <cellStyle name="Normal 2 2 2 2 4 25 4 3" xfId="15528"/>
    <cellStyle name="Normal 2 2 2 2 4 25 4 4" xfId="15529"/>
    <cellStyle name="Normal 2 2 2 2 4 25 4 5" xfId="15530"/>
    <cellStyle name="Normal 2 2 2 2 4 25 4 6" xfId="15531"/>
    <cellStyle name="Normal 2 2 2 2 4 25 4 7" xfId="15532"/>
    <cellStyle name="Normal 2 2 2 2 4 25 4 8" xfId="15533"/>
    <cellStyle name="Normal 2 2 2 2 4 25 4 9" xfId="15534"/>
    <cellStyle name="Normal 2 2 2 2 4 25 5" xfId="15535"/>
    <cellStyle name="Normal 2 2 2 2 4 25 5 10" xfId="15536"/>
    <cellStyle name="Normal 2 2 2 2 4 25 5 2" xfId="15537"/>
    <cellStyle name="Normal 2 2 2 2 4 25 5 3" xfId="15538"/>
    <cellStyle name="Normal 2 2 2 2 4 25 5 4" xfId="15539"/>
    <cellStyle name="Normal 2 2 2 2 4 25 5 5" xfId="15540"/>
    <cellStyle name="Normal 2 2 2 2 4 25 5 6" xfId="15541"/>
    <cellStyle name="Normal 2 2 2 2 4 25 5 7" xfId="15542"/>
    <cellStyle name="Normal 2 2 2 2 4 25 5 8" xfId="15543"/>
    <cellStyle name="Normal 2 2 2 2 4 25 5 9" xfId="15544"/>
    <cellStyle name="Normal 2 2 2 2 4 25 6" xfId="15545"/>
    <cellStyle name="Normal 2 2 2 2 4 25 7" xfId="15546"/>
    <cellStyle name="Normal 2 2 2 2 4 25 8" xfId="15547"/>
    <cellStyle name="Normal 2 2 2 2 4 25 9" xfId="15548"/>
    <cellStyle name="Normal 2 2 2 2 4 26" xfId="15549"/>
    <cellStyle name="Normal 2 2 2 2 4 26 10" xfId="15550"/>
    <cellStyle name="Normal 2 2 2 2 4 26 11" xfId="15551"/>
    <cellStyle name="Normal 2 2 2 2 4 26 12" xfId="15552"/>
    <cellStyle name="Normal 2 2 2 2 4 26 13" xfId="15553"/>
    <cellStyle name="Normal 2 2 2 2 4 26 14" xfId="15554"/>
    <cellStyle name="Normal 2 2 2 2 4 26 2" xfId="15555"/>
    <cellStyle name="Normal 2 2 2 2 4 26 2 10" xfId="15556"/>
    <cellStyle name="Normal 2 2 2 2 4 26 2 2" xfId="15557"/>
    <cellStyle name="Normal 2 2 2 2 4 26 2 3" xfId="15558"/>
    <cellStyle name="Normal 2 2 2 2 4 26 2 4" xfId="15559"/>
    <cellStyle name="Normal 2 2 2 2 4 26 2 5" xfId="15560"/>
    <cellStyle name="Normal 2 2 2 2 4 26 2 6" xfId="15561"/>
    <cellStyle name="Normal 2 2 2 2 4 26 2 7" xfId="15562"/>
    <cellStyle name="Normal 2 2 2 2 4 26 2 8" xfId="15563"/>
    <cellStyle name="Normal 2 2 2 2 4 26 2 9" xfId="15564"/>
    <cellStyle name="Normal 2 2 2 2 4 26 3" xfId="15565"/>
    <cellStyle name="Normal 2 2 2 2 4 26 3 10" xfId="15566"/>
    <cellStyle name="Normal 2 2 2 2 4 26 3 2" xfId="15567"/>
    <cellStyle name="Normal 2 2 2 2 4 26 3 3" xfId="15568"/>
    <cellStyle name="Normal 2 2 2 2 4 26 3 4" xfId="15569"/>
    <cellStyle name="Normal 2 2 2 2 4 26 3 5" xfId="15570"/>
    <cellStyle name="Normal 2 2 2 2 4 26 3 6" xfId="15571"/>
    <cellStyle name="Normal 2 2 2 2 4 26 3 7" xfId="15572"/>
    <cellStyle name="Normal 2 2 2 2 4 26 3 8" xfId="15573"/>
    <cellStyle name="Normal 2 2 2 2 4 26 3 9" xfId="15574"/>
    <cellStyle name="Normal 2 2 2 2 4 26 4" xfId="15575"/>
    <cellStyle name="Normal 2 2 2 2 4 26 4 10" xfId="15576"/>
    <cellStyle name="Normal 2 2 2 2 4 26 4 2" xfId="15577"/>
    <cellStyle name="Normal 2 2 2 2 4 26 4 3" xfId="15578"/>
    <cellStyle name="Normal 2 2 2 2 4 26 4 4" xfId="15579"/>
    <cellStyle name="Normal 2 2 2 2 4 26 4 5" xfId="15580"/>
    <cellStyle name="Normal 2 2 2 2 4 26 4 6" xfId="15581"/>
    <cellStyle name="Normal 2 2 2 2 4 26 4 7" xfId="15582"/>
    <cellStyle name="Normal 2 2 2 2 4 26 4 8" xfId="15583"/>
    <cellStyle name="Normal 2 2 2 2 4 26 4 9" xfId="15584"/>
    <cellStyle name="Normal 2 2 2 2 4 26 5" xfId="15585"/>
    <cellStyle name="Normal 2 2 2 2 4 26 5 10" xfId="15586"/>
    <cellStyle name="Normal 2 2 2 2 4 26 5 2" xfId="15587"/>
    <cellStyle name="Normal 2 2 2 2 4 26 5 3" xfId="15588"/>
    <cellStyle name="Normal 2 2 2 2 4 26 5 4" xfId="15589"/>
    <cellStyle name="Normal 2 2 2 2 4 26 5 5" xfId="15590"/>
    <cellStyle name="Normal 2 2 2 2 4 26 5 6" xfId="15591"/>
    <cellStyle name="Normal 2 2 2 2 4 26 5 7" xfId="15592"/>
    <cellStyle name="Normal 2 2 2 2 4 26 5 8" xfId="15593"/>
    <cellStyle name="Normal 2 2 2 2 4 26 5 9" xfId="15594"/>
    <cellStyle name="Normal 2 2 2 2 4 26 6" xfId="15595"/>
    <cellStyle name="Normal 2 2 2 2 4 26 7" xfId="15596"/>
    <cellStyle name="Normal 2 2 2 2 4 26 8" xfId="15597"/>
    <cellStyle name="Normal 2 2 2 2 4 26 9" xfId="15598"/>
    <cellStyle name="Normal 2 2 2 2 4 27" xfId="15599"/>
    <cellStyle name="Normal 2 2 2 2 4 27 10" xfId="15600"/>
    <cellStyle name="Normal 2 2 2 2 4 27 11" xfId="15601"/>
    <cellStyle name="Normal 2 2 2 2 4 27 12" xfId="15602"/>
    <cellStyle name="Normal 2 2 2 2 4 27 13" xfId="15603"/>
    <cellStyle name="Normal 2 2 2 2 4 27 14" xfId="15604"/>
    <cellStyle name="Normal 2 2 2 2 4 27 2" xfId="15605"/>
    <cellStyle name="Normal 2 2 2 2 4 27 2 10" xfId="15606"/>
    <cellStyle name="Normal 2 2 2 2 4 27 2 2" xfId="15607"/>
    <cellStyle name="Normal 2 2 2 2 4 27 2 3" xfId="15608"/>
    <cellStyle name="Normal 2 2 2 2 4 27 2 4" xfId="15609"/>
    <cellStyle name="Normal 2 2 2 2 4 27 2 5" xfId="15610"/>
    <cellStyle name="Normal 2 2 2 2 4 27 2 6" xfId="15611"/>
    <cellStyle name="Normal 2 2 2 2 4 27 2 7" xfId="15612"/>
    <cellStyle name="Normal 2 2 2 2 4 27 2 8" xfId="15613"/>
    <cellStyle name="Normal 2 2 2 2 4 27 2 9" xfId="15614"/>
    <cellStyle name="Normal 2 2 2 2 4 27 3" xfId="15615"/>
    <cellStyle name="Normal 2 2 2 2 4 27 3 10" xfId="15616"/>
    <cellStyle name="Normal 2 2 2 2 4 27 3 2" xfId="15617"/>
    <cellStyle name="Normal 2 2 2 2 4 27 3 3" xfId="15618"/>
    <cellStyle name="Normal 2 2 2 2 4 27 3 4" xfId="15619"/>
    <cellStyle name="Normal 2 2 2 2 4 27 3 5" xfId="15620"/>
    <cellStyle name="Normal 2 2 2 2 4 27 3 6" xfId="15621"/>
    <cellStyle name="Normal 2 2 2 2 4 27 3 7" xfId="15622"/>
    <cellStyle name="Normal 2 2 2 2 4 27 3 8" xfId="15623"/>
    <cellStyle name="Normal 2 2 2 2 4 27 3 9" xfId="15624"/>
    <cellStyle name="Normal 2 2 2 2 4 27 4" xfId="15625"/>
    <cellStyle name="Normal 2 2 2 2 4 27 4 10" xfId="15626"/>
    <cellStyle name="Normal 2 2 2 2 4 27 4 2" xfId="15627"/>
    <cellStyle name="Normal 2 2 2 2 4 27 4 3" xfId="15628"/>
    <cellStyle name="Normal 2 2 2 2 4 27 4 4" xfId="15629"/>
    <cellStyle name="Normal 2 2 2 2 4 27 4 5" xfId="15630"/>
    <cellStyle name="Normal 2 2 2 2 4 27 4 6" xfId="15631"/>
    <cellStyle name="Normal 2 2 2 2 4 27 4 7" xfId="15632"/>
    <cellStyle name="Normal 2 2 2 2 4 27 4 8" xfId="15633"/>
    <cellStyle name="Normal 2 2 2 2 4 27 4 9" xfId="15634"/>
    <cellStyle name="Normal 2 2 2 2 4 27 5" xfId="15635"/>
    <cellStyle name="Normal 2 2 2 2 4 27 5 10" xfId="15636"/>
    <cellStyle name="Normal 2 2 2 2 4 27 5 2" xfId="15637"/>
    <cellStyle name="Normal 2 2 2 2 4 27 5 3" xfId="15638"/>
    <cellStyle name="Normal 2 2 2 2 4 27 5 4" xfId="15639"/>
    <cellStyle name="Normal 2 2 2 2 4 27 5 5" xfId="15640"/>
    <cellStyle name="Normal 2 2 2 2 4 27 5 6" xfId="15641"/>
    <cellStyle name="Normal 2 2 2 2 4 27 5 7" xfId="15642"/>
    <cellStyle name="Normal 2 2 2 2 4 27 5 8" xfId="15643"/>
    <cellStyle name="Normal 2 2 2 2 4 27 5 9" xfId="15644"/>
    <cellStyle name="Normal 2 2 2 2 4 27 6" xfId="15645"/>
    <cellStyle name="Normal 2 2 2 2 4 27 7" xfId="15646"/>
    <cellStyle name="Normal 2 2 2 2 4 27 8" xfId="15647"/>
    <cellStyle name="Normal 2 2 2 2 4 27 9" xfId="15648"/>
    <cellStyle name="Normal 2 2 2 2 4 28" xfId="15649"/>
    <cellStyle name="Normal 2 2 2 2 4 28 10" xfId="15650"/>
    <cellStyle name="Normal 2 2 2 2 4 28 11" xfId="15651"/>
    <cellStyle name="Normal 2 2 2 2 4 28 12" xfId="15652"/>
    <cellStyle name="Normal 2 2 2 2 4 28 13" xfId="15653"/>
    <cellStyle name="Normal 2 2 2 2 4 28 14" xfId="15654"/>
    <cellStyle name="Normal 2 2 2 2 4 28 2" xfId="15655"/>
    <cellStyle name="Normal 2 2 2 2 4 28 2 10" xfId="15656"/>
    <cellStyle name="Normal 2 2 2 2 4 28 2 2" xfId="15657"/>
    <cellStyle name="Normal 2 2 2 2 4 28 2 3" xfId="15658"/>
    <cellStyle name="Normal 2 2 2 2 4 28 2 4" xfId="15659"/>
    <cellStyle name="Normal 2 2 2 2 4 28 2 5" xfId="15660"/>
    <cellStyle name="Normal 2 2 2 2 4 28 2 6" xfId="15661"/>
    <cellStyle name="Normal 2 2 2 2 4 28 2 7" xfId="15662"/>
    <cellStyle name="Normal 2 2 2 2 4 28 2 8" xfId="15663"/>
    <cellStyle name="Normal 2 2 2 2 4 28 2 9" xfId="15664"/>
    <cellStyle name="Normal 2 2 2 2 4 28 3" xfId="15665"/>
    <cellStyle name="Normal 2 2 2 2 4 28 3 10" xfId="15666"/>
    <cellStyle name="Normal 2 2 2 2 4 28 3 2" xfId="15667"/>
    <cellStyle name="Normal 2 2 2 2 4 28 3 3" xfId="15668"/>
    <cellStyle name="Normal 2 2 2 2 4 28 3 4" xfId="15669"/>
    <cellStyle name="Normal 2 2 2 2 4 28 3 5" xfId="15670"/>
    <cellStyle name="Normal 2 2 2 2 4 28 3 6" xfId="15671"/>
    <cellStyle name="Normal 2 2 2 2 4 28 3 7" xfId="15672"/>
    <cellStyle name="Normal 2 2 2 2 4 28 3 8" xfId="15673"/>
    <cellStyle name="Normal 2 2 2 2 4 28 3 9" xfId="15674"/>
    <cellStyle name="Normal 2 2 2 2 4 28 4" xfId="15675"/>
    <cellStyle name="Normal 2 2 2 2 4 28 4 10" xfId="15676"/>
    <cellStyle name="Normal 2 2 2 2 4 28 4 2" xfId="15677"/>
    <cellStyle name="Normal 2 2 2 2 4 28 4 3" xfId="15678"/>
    <cellStyle name="Normal 2 2 2 2 4 28 4 4" xfId="15679"/>
    <cellStyle name="Normal 2 2 2 2 4 28 4 5" xfId="15680"/>
    <cellStyle name="Normal 2 2 2 2 4 28 4 6" xfId="15681"/>
    <cellStyle name="Normal 2 2 2 2 4 28 4 7" xfId="15682"/>
    <cellStyle name="Normal 2 2 2 2 4 28 4 8" xfId="15683"/>
    <cellStyle name="Normal 2 2 2 2 4 28 4 9" xfId="15684"/>
    <cellStyle name="Normal 2 2 2 2 4 28 5" xfId="15685"/>
    <cellStyle name="Normal 2 2 2 2 4 28 5 10" xfId="15686"/>
    <cellStyle name="Normal 2 2 2 2 4 28 5 2" xfId="15687"/>
    <cellStyle name="Normal 2 2 2 2 4 28 5 3" xfId="15688"/>
    <cellStyle name="Normal 2 2 2 2 4 28 5 4" xfId="15689"/>
    <cellStyle name="Normal 2 2 2 2 4 28 5 5" xfId="15690"/>
    <cellStyle name="Normal 2 2 2 2 4 28 5 6" xfId="15691"/>
    <cellStyle name="Normal 2 2 2 2 4 28 5 7" xfId="15692"/>
    <cellStyle name="Normal 2 2 2 2 4 28 5 8" xfId="15693"/>
    <cellStyle name="Normal 2 2 2 2 4 28 5 9" xfId="15694"/>
    <cellStyle name="Normal 2 2 2 2 4 28 6" xfId="15695"/>
    <cellStyle name="Normal 2 2 2 2 4 28 7" xfId="15696"/>
    <cellStyle name="Normal 2 2 2 2 4 28 8" xfId="15697"/>
    <cellStyle name="Normal 2 2 2 2 4 28 9" xfId="15698"/>
    <cellStyle name="Normal 2 2 2 2 4 29" xfId="15699"/>
    <cellStyle name="Normal 2 2 2 2 4 29 10" xfId="15700"/>
    <cellStyle name="Normal 2 2 2 2 4 29 11" xfId="15701"/>
    <cellStyle name="Normal 2 2 2 2 4 29 12" xfId="15702"/>
    <cellStyle name="Normal 2 2 2 2 4 29 13" xfId="15703"/>
    <cellStyle name="Normal 2 2 2 2 4 29 14" xfId="15704"/>
    <cellStyle name="Normal 2 2 2 2 4 29 2" xfId="15705"/>
    <cellStyle name="Normal 2 2 2 2 4 29 2 10" xfId="15706"/>
    <cellStyle name="Normal 2 2 2 2 4 29 2 2" xfId="15707"/>
    <cellStyle name="Normal 2 2 2 2 4 29 2 3" xfId="15708"/>
    <cellStyle name="Normal 2 2 2 2 4 29 2 4" xfId="15709"/>
    <cellStyle name="Normal 2 2 2 2 4 29 2 5" xfId="15710"/>
    <cellStyle name="Normal 2 2 2 2 4 29 2 6" xfId="15711"/>
    <cellStyle name="Normal 2 2 2 2 4 29 2 7" xfId="15712"/>
    <cellStyle name="Normal 2 2 2 2 4 29 2 8" xfId="15713"/>
    <cellStyle name="Normal 2 2 2 2 4 29 2 9" xfId="15714"/>
    <cellStyle name="Normal 2 2 2 2 4 29 3" xfId="15715"/>
    <cellStyle name="Normal 2 2 2 2 4 29 3 10" xfId="15716"/>
    <cellStyle name="Normal 2 2 2 2 4 29 3 2" xfId="15717"/>
    <cellStyle name="Normal 2 2 2 2 4 29 3 3" xfId="15718"/>
    <cellStyle name="Normal 2 2 2 2 4 29 3 4" xfId="15719"/>
    <cellStyle name="Normal 2 2 2 2 4 29 3 5" xfId="15720"/>
    <cellStyle name="Normal 2 2 2 2 4 29 3 6" xfId="15721"/>
    <cellStyle name="Normal 2 2 2 2 4 29 3 7" xfId="15722"/>
    <cellStyle name="Normal 2 2 2 2 4 29 3 8" xfId="15723"/>
    <cellStyle name="Normal 2 2 2 2 4 29 3 9" xfId="15724"/>
    <cellStyle name="Normal 2 2 2 2 4 29 4" xfId="15725"/>
    <cellStyle name="Normal 2 2 2 2 4 29 4 10" xfId="15726"/>
    <cellStyle name="Normal 2 2 2 2 4 29 4 2" xfId="15727"/>
    <cellStyle name="Normal 2 2 2 2 4 29 4 3" xfId="15728"/>
    <cellStyle name="Normal 2 2 2 2 4 29 4 4" xfId="15729"/>
    <cellStyle name="Normal 2 2 2 2 4 29 4 5" xfId="15730"/>
    <cellStyle name="Normal 2 2 2 2 4 29 4 6" xfId="15731"/>
    <cellStyle name="Normal 2 2 2 2 4 29 4 7" xfId="15732"/>
    <cellStyle name="Normal 2 2 2 2 4 29 4 8" xfId="15733"/>
    <cellStyle name="Normal 2 2 2 2 4 29 4 9" xfId="15734"/>
    <cellStyle name="Normal 2 2 2 2 4 29 5" xfId="15735"/>
    <cellStyle name="Normal 2 2 2 2 4 29 5 10" xfId="15736"/>
    <cellStyle name="Normal 2 2 2 2 4 29 5 2" xfId="15737"/>
    <cellStyle name="Normal 2 2 2 2 4 29 5 3" xfId="15738"/>
    <cellStyle name="Normal 2 2 2 2 4 29 5 4" xfId="15739"/>
    <cellStyle name="Normal 2 2 2 2 4 29 5 5" xfId="15740"/>
    <cellStyle name="Normal 2 2 2 2 4 29 5 6" xfId="15741"/>
    <cellStyle name="Normal 2 2 2 2 4 29 5 7" xfId="15742"/>
    <cellStyle name="Normal 2 2 2 2 4 29 5 8" xfId="15743"/>
    <cellStyle name="Normal 2 2 2 2 4 29 5 9" xfId="15744"/>
    <cellStyle name="Normal 2 2 2 2 4 29 6" xfId="15745"/>
    <cellStyle name="Normal 2 2 2 2 4 29 7" xfId="15746"/>
    <cellStyle name="Normal 2 2 2 2 4 29 8" xfId="15747"/>
    <cellStyle name="Normal 2 2 2 2 4 29 9" xfId="15748"/>
    <cellStyle name="Normal 2 2 2 2 4 3" xfId="15749"/>
    <cellStyle name="Normal 2 2 2 2 4 3 10" xfId="15750"/>
    <cellStyle name="Normal 2 2 2 2 4 3 11" xfId="15751"/>
    <cellStyle name="Normal 2 2 2 2 4 3 12" xfId="15752"/>
    <cellStyle name="Normal 2 2 2 2 4 3 13" xfId="15753"/>
    <cellStyle name="Normal 2 2 2 2 4 3 14" xfId="15754"/>
    <cellStyle name="Normal 2 2 2 2 4 3 2" xfId="15755"/>
    <cellStyle name="Normal 2 2 2 2 4 3 2 10" xfId="15756"/>
    <cellStyle name="Normal 2 2 2 2 4 3 2 2" xfId="15757"/>
    <cellStyle name="Normal 2 2 2 2 4 3 2 3" xfId="15758"/>
    <cellStyle name="Normal 2 2 2 2 4 3 2 4" xfId="15759"/>
    <cellStyle name="Normal 2 2 2 2 4 3 2 5" xfId="15760"/>
    <cellStyle name="Normal 2 2 2 2 4 3 2 6" xfId="15761"/>
    <cellStyle name="Normal 2 2 2 2 4 3 2 7" xfId="15762"/>
    <cellStyle name="Normal 2 2 2 2 4 3 2 8" xfId="15763"/>
    <cellStyle name="Normal 2 2 2 2 4 3 2 9" xfId="15764"/>
    <cellStyle name="Normal 2 2 2 2 4 3 3" xfId="15765"/>
    <cellStyle name="Normal 2 2 2 2 4 3 3 10" xfId="15766"/>
    <cellStyle name="Normal 2 2 2 2 4 3 3 2" xfId="15767"/>
    <cellStyle name="Normal 2 2 2 2 4 3 3 3" xfId="15768"/>
    <cellStyle name="Normal 2 2 2 2 4 3 3 4" xfId="15769"/>
    <cellStyle name="Normal 2 2 2 2 4 3 3 5" xfId="15770"/>
    <cellStyle name="Normal 2 2 2 2 4 3 3 6" xfId="15771"/>
    <cellStyle name="Normal 2 2 2 2 4 3 3 7" xfId="15772"/>
    <cellStyle name="Normal 2 2 2 2 4 3 3 8" xfId="15773"/>
    <cellStyle name="Normal 2 2 2 2 4 3 3 9" xfId="15774"/>
    <cellStyle name="Normal 2 2 2 2 4 3 4" xfId="15775"/>
    <cellStyle name="Normal 2 2 2 2 4 3 4 10" xfId="15776"/>
    <cellStyle name="Normal 2 2 2 2 4 3 4 2" xfId="15777"/>
    <cellStyle name="Normal 2 2 2 2 4 3 4 3" xfId="15778"/>
    <cellStyle name="Normal 2 2 2 2 4 3 4 4" xfId="15779"/>
    <cellStyle name="Normal 2 2 2 2 4 3 4 5" xfId="15780"/>
    <cellStyle name="Normal 2 2 2 2 4 3 4 6" xfId="15781"/>
    <cellStyle name="Normal 2 2 2 2 4 3 4 7" xfId="15782"/>
    <cellStyle name="Normal 2 2 2 2 4 3 4 8" xfId="15783"/>
    <cellStyle name="Normal 2 2 2 2 4 3 4 9" xfId="15784"/>
    <cellStyle name="Normal 2 2 2 2 4 3 5" xfId="15785"/>
    <cellStyle name="Normal 2 2 2 2 4 3 5 10" xfId="15786"/>
    <cellStyle name="Normal 2 2 2 2 4 3 5 2" xfId="15787"/>
    <cellStyle name="Normal 2 2 2 2 4 3 5 3" xfId="15788"/>
    <cellStyle name="Normal 2 2 2 2 4 3 5 4" xfId="15789"/>
    <cellStyle name="Normal 2 2 2 2 4 3 5 5" xfId="15790"/>
    <cellStyle name="Normal 2 2 2 2 4 3 5 6" xfId="15791"/>
    <cellStyle name="Normal 2 2 2 2 4 3 5 7" xfId="15792"/>
    <cellStyle name="Normal 2 2 2 2 4 3 5 8" xfId="15793"/>
    <cellStyle name="Normal 2 2 2 2 4 3 5 9" xfId="15794"/>
    <cellStyle name="Normal 2 2 2 2 4 3 6" xfId="15795"/>
    <cellStyle name="Normal 2 2 2 2 4 3 7" xfId="15796"/>
    <cellStyle name="Normal 2 2 2 2 4 3 8" xfId="15797"/>
    <cellStyle name="Normal 2 2 2 2 4 3 9" xfId="15798"/>
    <cellStyle name="Normal 2 2 2 2 4 30" xfId="15799"/>
    <cellStyle name="Normal 2 2 2 2 4 30 10" xfId="15800"/>
    <cellStyle name="Normal 2 2 2 2 4 30 11" xfId="15801"/>
    <cellStyle name="Normal 2 2 2 2 4 30 12" xfId="15802"/>
    <cellStyle name="Normal 2 2 2 2 4 30 13" xfId="15803"/>
    <cellStyle name="Normal 2 2 2 2 4 30 14" xfId="15804"/>
    <cellStyle name="Normal 2 2 2 2 4 30 2" xfId="15805"/>
    <cellStyle name="Normal 2 2 2 2 4 30 2 10" xfId="15806"/>
    <cellStyle name="Normal 2 2 2 2 4 30 2 2" xfId="15807"/>
    <cellStyle name="Normal 2 2 2 2 4 30 2 3" xfId="15808"/>
    <cellStyle name="Normal 2 2 2 2 4 30 2 4" xfId="15809"/>
    <cellStyle name="Normal 2 2 2 2 4 30 2 5" xfId="15810"/>
    <cellStyle name="Normal 2 2 2 2 4 30 2 6" xfId="15811"/>
    <cellStyle name="Normal 2 2 2 2 4 30 2 7" xfId="15812"/>
    <cellStyle name="Normal 2 2 2 2 4 30 2 8" xfId="15813"/>
    <cellStyle name="Normal 2 2 2 2 4 30 2 9" xfId="15814"/>
    <cellStyle name="Normal 2 2 2 2 4 30 3" xfId="15815"/>
    <cellStyle name="Normal 2 2 2 2 4 30 3 10" xfId="15816"/>
    <cellStyle name="Normal 2 2 2 2 4 30 3 2" xfId="15817"/>
    <cellStyle name="Normal 2 2 2 2 4 30 3 3" xfId="15818"/>
    <cellStyle name="Normal 2 2 2 2 4 30 3 4" xfId="15819"/>
    <cellStyle name="Normal 2 2 2 2 4 30 3 5" xfId="15820"/>
    <cellStyle name="Normal 2 2 2 2 4 30 3 6" xfId="15821"/>
    <cellStyle name="Normal 2 2 2 2 4 30 3 7" xfId="15822"/>
    <cellStyle name="Normal 2 2 2 2 4 30 3 8" xfId="15823"/>
    <cellStyle name="Normal 2 2 2 2 4 30 3 9" xfId="15824"/>
    <cellStyle name="Normal 2 2 2 2 4 30 4" xfId="15825"/>
    <cellStyle name="Normal 2 2 2 2 4 30 4 10" xfId="15826"/>
    <cellStyle name="Normal 2 2 2 2 4 30 4 2" xfId="15827"/>
    <cellStyle name="Normal 2 2 2 2 4 30 4 3" xfId="15828"/>
    <cellStyle name="Normal 2 2 2 2 4 30 4 4" xfId="15829"/>
    <cellStyle name="Normal 2 2 2 2 4 30 4 5" xfId="15830"/>
    <cellStyle name="Normal 2 2 2 2 4 30 4 6" xfId="15831"/>
    <cellStyle name="Normal 2 2 2 2 4 30 4 7" xfId="15832"/>
    <cellStyle name="Normal 2 2 2 2 4 30 4 8" xfId="15833"/>
    <cellStyle name="Normal 2 2 2 2 4 30 4 9" xfId="15834"/>
    <cellStyle name="Normal 2 2 2 2 4 30 5" xfId="15835"/>
    <cellStyle name="Normal 2 2 2 2 4 30 5 10" xfId="15836"/>
    <cellStyle name="Normal 2 2 2 2 4 30 5 2" xfId="15837"/>
    <cellStyle name="Normal 2 2 2 2 4 30 5 3" xfId="15838"/>
    <cellStyle name="Normal 2 2 2 2 4 30 5 4" xfId="15839"/>
    <cellStyle name="Normal 2 2 2 2 4 30 5 5" xfId="15840"/>
    <cellStyle name="Normal 2 2 2 2 4 30 5 6" xfId="15841"/>
    <cellStyle name="Normal 2 2 2 2 4 30 5 7" xfId="15842"/>
    <cellStyle name="Normal 2 2 2 2 4 30 5 8" xfId="15843"/>
    <cellStyle name="Normal 2 2 2 2 4 30 5 9" xfId="15844"/>
    <cellStyle name="Normal 2 2 2 2 4 30 6" xfId="15845"/>
    <cellStyle name="Normal 2 2 2 2 4 30 7" xfId="15846"/>
    <cellStyle name="Normal 2 2 2 2 4 30 8" xfId="15847"/>
    <cellStyle name="Normal 2 2 2 2 4 30 9" xfId="15848"/>
    <cellStyle name="Normal 2 2 2 2 4 31" xfId="15849"/>
    <cellStyle name="Normal 2 2 2 2 4 31 10" xfId="15850"/>
    <cellStyle name="Normal 2 2 2 2 4 31 11" xfId="15851"/>
    <cellStyle name="Normal 2 2 2 2 4 31 12" xfId="15852"/>
    <cellStyle name="Normal 2 2 2 2 4 31 13" xfId="15853"/>
    <cellStyle name="Normal 2 2 2 2 4 31 14" xfId="15854"/>
    <cellStyle name="Normal 2 2 2 2 4 31 2" xfId="15855"/>
    <cellStyle name="Normal 2 2 2 2 4 31 2 10" xfId="15856"/>
    <cellStyle name="Normal 2 2 2 2 4 31 2 2" xfId="15857"/>
    <cellStyle name="Normal 2 2 2 2 4 31 2 3" xfId="15858"/>
    <cellStyle name="Normal 2 2 2 2 4 31 2 4" xfId="15859"/>
    <cellStyle name="Normal 2 2 2 2 4 31 2 5" xfId="15860"/>
    <cellStyle name="Normal 2 2 2 2 4 31 2 6" xfId="15861"/>
    <cellStyle name="Normal 2 2 2 2 4 31 2 7" xfId="15862"/>
    <cellStyle name="Normal 2 2 2 2 4 31 2 8" xfId="15863"/>
    <cellStyle name="Normal 2 2 2 2 4 31 2 9" xfId="15864"/>
    <cellStyle name="Normal 2 2 2 2 4 31 3" xfId="15865"/>
    <cellStyle name="Normal 2 2 2 2 4 31 3 10" xfId="15866"/>
    <cellStyle name="Normal 2 2 2 2 4 31 3 2" xfId="15867"/>
    <cellStyle name="Normal 2 2 2 2 4 31 3 3" xfId="15868"/>
    <cellStyle name="Normal 2 2 2 2 4 31 3 4" xfId="15869"/>
    <cellStyle name="Normal 2 2 2 2 4 31 3 5" xfId="15870"/>
    <cellStyle name="Normal 2 2 2 2 4 31 3 6" xfId="15871"/>
    <cellStyle name="Normal 2 2 2 2 4 31 3 7" xfId="15872"/>
    <cellStyle name="Normal 2 2 2 2 4 31 3 8" xfId="15873"/>
    <cellStyle name="Normal 2 2 2 2 4 31 3 9" xfId="15874"/>
    <cellStyle name="Normal 2 2 2 2 4 31 4" xfId="15875"/>
    <cellStyle name="Normal 2 2 2 2 4 31 4 10" xfId="15876"/>
    <cellStyle name="Normal 2 2 2 2 4 31 4 2" xfId="15877"/>
    <cellStyle name="Normal 2 2 2 2 4 31 4 3" xfId="15878"/>
    <cellStyle name="Normal 2 2 2 2 4 31 4 4" xfId="15879"/>
    <cellStyle name="Normal 2 2 2 2 4 31 4 5" xfId="15880"/>
    <cellStyle name="Normal 2 2 2 2 4 31 4 6" xfId="15881"/>
    <cellStyle name="Normal 2 2 2 2 4 31 4 7" xfId="15882"/>
    <cellStyle name="Normal 2 2 2 2 4 31 4 8" xfId="15883"/>
    <cellStyle name="Normal 2 2 2 2 4 31 4 9" xfId="15884"/>
    <cellStyle name="Normal 2 2 2 2 4 31 5" xfId="15885"/>
    <cellStyle name="Normal 2 2 2 2 4 31 5 10" xfId="15886"/>
    <cellStyle name="Normal 2 2 2 2 4 31 5 2" xfId="15887"/>
    <cellStyle name="Normal 2 2 2 2 4 31 5 3" xfId="15888"/>
    <cellStyle name="Normal 2 2 2 2 4 31 5 4" xfId="15889"/>
    <cellStyle name="Normal 2 2 2 2 4 31 5 5" xfId="15890"/>
    <cellStyle name="Normal 2 2 2 2 4 31 5 6" xfId="15891"/>
    <cellStyle name="Normal 2 2 2 2 4 31 5 7" xfId="15892"/>
    <cellStyle name="Normal 2 2 2 2 4 31 5 8" xfId="15893"/>
    <cellStyle name="Normal 2 2 2 2 4 31 5 9" xfId="15894"/>
    <cellStyle name="Normal 2 2 2 2 4 31 6" xfId="15895"/>
    <cellStyle name="Normal 2 2 2 2 4 31 7" xfId="15896"/>
    <cellStyle name="Normal 2 2 2 2 4 31 8" xfId="15897"/>
    <cellStyle name="Normal 2 2 2 2 4 31 9" xfId="15898"/>
    <cellStyle name="Normal 2 2 2 2 4 32" xfId="15899"/>
    <cellStyle name="Normal 2 2 2 2 4 32 10" xfId="15900"/>
    <cellStyle name="Normal 2 2 2 2 4 32 11" xfId="15901"/>
    <cellStyle name="Normal 2 2 2 2 4 32 12" xfId="15902"/>
    <cellStyle name="Normal 2 2 2 2 4 32 13" xfId="15903"/>
    <cellStyle name="Normal 2 2 2 2 4 32 14" xfId="15904"/>
    <cellStyle name="Normal 2 2 2 2 4 32 2" xfId="15905"/>
    <cellStyle name="Normal 2 2 2 2 4 32 2 10" xfId="15906"/>
    <cellStyle name="Normal 2 2 2 2 4 32 2 2" xfId="15907"/>
    <cellStyle name="Normal 2 2 2 2 4 32 2 3" xfId="15908"/>
    <cellStyle name="Normal 2 2 2 2 4 32 2 4" xfId="15909"/>
    <cellStyle name="Normal 2 2 2 2 4 32 2 5" xfId="15910"/>
    <cellStyle name="Normal 2 2 2 2 4 32 2 6" xfId="15911"/>
    <cellStyle name="Normal 2 2 2 2 4 32 2 7" xfId="15912"/>
    <cellStyle name="Normal 2 2 2 2 4 32 2 8" xfId="15913"/>
    <cellStyle name="Normal 2 2 2 2 4 32 2 9" xfId="15914"/>
    <cellStyle name="Normal 2 2 2 2 4 32 3" xfId="15915"/>
    <cellStyle name="Normal 2 2 2 2 4 32 3 10" xfId="15916"/>
    <cellStyle name="Normal 2 2 2 2 4 32 3 2" xfId="15917"/>
    <cellStyle name="Normal 2 2 2 2 4 32 3 3" xfId="15918"/>
    <cellStyle name="Normal 2 2 2 2 4 32 3 4" xfId="15919"/>
    <cellStyle name="Normal 2 2 2 2 4 32 3 5" xfId="15920"/>
    <cellStyle name="Normal 2 2 2 2 4 32 3 6" xfId="15921"/>
    <cellStyle name="Normal 2 2 2 2 4 32 3 7" xfId="15922"/>
    <cellStyle name="Normal 2 2 2 2 4 32 3 8" xfId="15923"/>
    <cellStyle name="Normal 2 2 2 2 4 32 3 9" xfId="15924"/>
    <cellStyle name="Normal 2 2 2 2 4 32 4" xfId="15925"/>
    <cellStyle name="Normal 2 2 2 2 4 32 4 10" xfId="15926"/>
    <cellStyle name="Normal 2 2 2 2 4 32 4 2" xfId="15927"/>
    <cellStyle name="Normal 2 2 2 2 4 32 4 3" xfId="15928"/>
    <cellStyle name="Normal 2 2 2 2 4 32 4 4" xfId="15929"/>
    <cellStyle name="Normal 2 2 2 2 4 32 4 5" xfId="15930"/>
    <cellStyle name="Normal 2 2 2 2 4 32 4 6" xfId="15931"/>
    <cellStyle name="Normal 2 2 2 2 4 32 4 7" xfId="15932"/>
    <cellStyle name="Normal 2 2 2 2 4 32 4 8" xfId="15933"/>
    <cellStyle name="Normal 2 2 2 2 4 32 4 9" xfId="15934"/>
    <cellStyle name="Normal 2 2 2 2 4 32 5" xfId="15935"/>
    <cellStyle name="Normal 2 2 2 2 4 32 5 10" xfId="15936"/>
    <cellStyle name="Normal 2 2 2 2 4 32 5 2" xfId="15937"/>
    <cellStyle name="Normal 2 2 2 2 4 32 5 3" xfId="15938"/>
    <cellStyle name="Normal 2 2 2 2 4 32 5 4" xfId="15939"/>
    <cellStyle name="Normal 2 2 2 2 4 32 5 5" xfId="15940"/>
    <cellStyle name="Normal 2 2 2 2 4 32 5 6" xfId="15941"/>
    <cellStyle name="Normal 2 2 2 2 4 32 5 7" xfId="15942"/>
    <cellStyle name="Normal 2 2 2 2 4 32 5 8" xfId="15943"/>
    <cellStyle name="Normal 2 2 2 2 4 32 5 9" xfId="15944"/>
    <cellStyle name="Normal 2 2 2 2 4 32 6" xfId="15945"/>
    <cellStyle name="Normal 2 2 2 2 4 32 7" xfId="15946"/>
    <cellStyle name="Normal 2 2 2 2 4 32 8" xfId="15947"/>
    <cellStyle name="Normal 2 2 2 2 4 32 9" xfId="15948"/>
    <cellStyle name="Normal 2 2 2 2 4 33" xfId="15949"/>
    <cellStyle name="Normal 2 2 2 2 4 33 10" xfId="15950"/>
    <cellStyle name="Normal 2 2 2 2 4 33 11" xfId="15951"/>
    <cellStyle name="Normal 2 2 2 2 4 33 12" xfId="15952"/>
    <cellStyle name="Normal 2 2 2 2 4 33 13" xfId="15953"/>
    <cellStyle name="Normal 2 2 2 2 4 33 14" xfId="15954"/>
    <cellStyle name="Normal 2 2 2 2 4 33 2" xfId="15955"/>
    <cellStyle name="Normal 2 2 2 2 4 33 2 10" xfId="15956"/>
    <cellStyle name="Normal 2 2 2 2 4 33 2 2" xfId="15957"/>
    <cellStyle name="Normal 2 2 2 2 4 33 2 3" xfId="15958"/>
    <cellStyle name="Normal 2 2 2 2 4 33 2 4" xfId="15959"/>
    <cellStyle name="Normal 2 2 2 2 4 33 2 5" xfId="15960"/>
    <cellStyle name="Normal 2 2 2 2 4 33 2 6" xfId="15961"/>
    <cellStyle name="Normal 2 2 2 2 4 33 2 7" xfId="15962"/>
    <cellStyle name="Normal 2 2 2 2 4 33 2 8" xfId="15963"/>
    <cellStyle name="Normal 2 2 2 2 4 33 2 9" xfId="15964"/>
    <cellStyle name="Normal 2 2 2 2 4 33 3" xfId="15965"/>
    <cellStyle name="Normal 2 2 2 2 4 33 3 10" xfId="15966"/>
    <cellStyle name="Normal 2 2 2 2 4 33 3 2" xfId="15967"/>
    <cellStyle name="Normal 2 2 2 2 4 33 3 3" xfId="15968"/>
    <cellStyle name="Normal 2 2 2 2 4 33 3 4" xfId="15969"/>
    <cellStyle name="Normal 2 2 2 2 4 33 3 5" xfId="15970"/>
    <cellStyle name="Normal 2 2 2 2 4 33 3 6" xfId="15971"/>
    <cellStyle name="Normal 2 2 2 2 4 33 3 7" xfId="15972"/>
    <cellStyle name="Normal 2 2 2 2 4 33 3 8" xfId="15973"/>
    <cellStyle name="Normal 2 2 2 2 4 33 3 9" xfId="15974"/>
    <cellStyle name="Normal 2 2 2 2 4 33 4" xfId="15975"/>
    <cellStyle name="Normal 2 2 2 2 4 33 4 10" xfId="15976"/>
    <cellStyle name="Normal 2 2 2 2 4 33 4 2" xfId="15977"/>
    <cellStyle name="Normal 2 2 2 2 4 33 4 3" xfId="15978"/>
    <cellStyle name="Normal 2 2 2 2 4 33 4 4" xfId="15979"/>
    <cellStyle name="Normal 2 2 2 2 4 33 4 5" xfId="15980"/>
    <cellStyle name="Normal 2 2 2 2 4 33 4 6" xfId="15981"/>
    <cellStyle name="Normal 2 2 2 2 4 33 4 7" xfId="15982"/>
    <cellStyle name="Normal 2 2 2 2 4 33 4 8" xfId="15983"/>
    <cellStyle name="Normal 2 2 2 2 4 33 4 9" xfId="15984"/>
    <cellStyle name="Normal 2 2 2 2 4 33 5" xfId="15985"/>
    <cellStyle name="Normal 2 2 2 2 4 33 5 10" xfId="15986"/>
    <cellStyle name="Normal 2 2 2 2 4 33 5 2" xfId="15987"/>
    <cellStyle name="Normal 2 2 2 2 4 33 5 3" xfId="15988"/>
    <cellStyle name="Normal 2 2 2 2 4 33 5 4" xfId="15989"/>
    <cellStyle name="Normal 2 2 2 2 4 33 5 5" xfId="15990"/>
    <cellStyle name="Normal 2 2 2 2 4 33 5 6" xfId="15991"/>
    <cellStyle name="Normal 2 2 2 2 4 33 5 7" xfId="15992"/>
    <cellStyle name="Normal 2 2 2 2 4 33 5 8" xfId="15993"/>
    <cellStyle name="Normal 2 2 2 2 4 33 5 9" xfId="15994"/>
    <cellStyle name="Normal 2 2 2 2 4 33 6" xfId="15995"/>
    <cellStyle name="Normal 2 2 2 2 4 33 7" xfId="15996"/>
    <cellStyle name="Normal 2 2 2 2 4 33 8" xfId="15997"/>
    <cellStyle name="Normal 2 2 2 2 4 33 9" xfId="15998"/>
    <cellStyle name="Normal 2 2 2 2 4 34" xfId="15999"/>
    <cellStyle name="Normal 2 2 2 2 4 35" xfId="16000"/>
    <cellStyle name="Normal 2 2 2 2 4 4" xfId="16001"/>
    <cellStyle name="Normal 2 2 2 2 4 4 10" xfId="16002"/>
    <cellStyle name="Normal 2 2 2 2 4 4 11" xfId="16003"/>
    <cellStyle name="Normal 2 2 2 2 4 4 12" xfId="16004"/>
    <cellStyle name="Normal 2 2 2 2 4 4 13" xfId="16005"/>
    <cellStyle name="Normal 2 2 2 2 4 4 14" xfId="16006"/>
    <cellStyle name="Normal 2 2 2 2 4 4 2" xfId="16007"/>
    <cellStyle name="Normal 2 2 2 2 4 4 2 10" xfId="16008"/>
    <cellStyle name="Normal 2 2 2 2 4 4 2 2" xfId="16009"/>
    <cellStyle name="Normal 2 2 2 2 4 4 2 3" xfId="16010"/>
    <cellStyle name="Normal 2 2 2 2 4 4 2 4" xfId="16011"/>
    <cellStyle name="Normal 2 2 2 2 4 4 2 5" xfId="16012"/>
    <cellStyle name="Normal 2 2 2 2 4 4 2 6" xfId="16013"/>
    <cellStyle name="Normal 2 2 2 2 4 4 2 7" xfId="16014"/>
    <cellStyle name="Normal 2 2 2 2 4 4 2 8" xfId="16015"/>
    <cellStyle name="Normal 2 2 2 2 4 4 2 9" xfId="16016"/>
    <cellStyle name="Normal 2 2 2 2 4 4 3" xfId="16017"/>
    <cellStyle name="Normal 2 2 2 2 4 4 3 10" xfId="16018"/>
    <cellStyle name="Normal 2 2 2 2 4 4 3 2" xfId="16019"/>
    <cellStyle name="Normal 2 2 2 2 4 4 3 3" xfId="16020"/>
    <cellStyle name="Normal 2 2 2 2 4 4 3 4" xfId="16021"/>
    <cellStyle name="Normal 2 2 2 2 4 4 3 5" xfId="16022"/>
    <cellStyle name="Normal 2 2 2 2 4 4 3 6" xfId="16023"/>
    <cellStyle name="Normal 2 2 2 2 4 4 3 7" xfId="16024"/>
    <cellStyle name="Normal 2 2 2 2 4 4 3 8" xfId="16025"/>
    <cellStyle name="Normal 2 2 2 2 4 4 3 9" xfId="16026"/>
    <cellStyle name="Normal 2 2 2 2 4 4 4" xfId="16027"/>
    <cellStyle name="Normal 2 2 2 2 4 4 4 10" xfId="16028"/>
    <cellStyle name="Normal 2 2 2 2 4 4 4 2" xfId="16029"/>
    <cellStyle name="Normal 2 2 2 2 4 4 4 3" xfId="16030"/>
    <cellStyle name="Normal 2 2 2 2 4 4 4 4" xfId="16031"/>
    <cellStyle name="Normal 2 2 2 2 4 4 4 5" xfId="16032"/>
    <cellStyle name="Normal 2 2 2 2 4 4 4 6" xfId="16033"/>
    <cellStyle name="Normal 2 2 2 2 4 4 4 7" xfId="16034"/>
    <cellStyle name="Normal 2 2 2 2 4 4 4 8" xfId="16035"/>
    <cellStyle name="Normal 2 2 2 2 4 4 4 9" xfId="16036"/>
    <cellStyle name="Normal 2 2 2 2 4 4 5" xfId="16037"/>
    <cellStyle name="Normal 2 2 2 2 4 4 5 10" xfId="16038"/>
    <cellStyle name="Normal 2 2 2 2 4 4 5 2" xfId="16039"/>
    <cellStyle name="Normal 2 2 2 2 4 4 5 3" xfId="16040"/>
    <cellStyle name="Normal 2 2 2 2 4 4 5 4" xfId="16041"/>
    <cellStyle name="Normal 2 2 2 2 4 4 5 5" xfId="16042"/>
    <cellStyle name="Normal 2 2 2 2 4 4 5 6" xfId="16043"/>
    <cellStyle name="Normal 2 2 2 2 4 4 5 7" xfId="16044"/>
    <cellStyle name="Normal 2 2 2 2 4 4 5 8" xfId="16045"/>
    <cellStyle name="Normal 2 2 2 2 4 4 5 9" xfId="16046"/>
    <cellStyle name="Normal 2 2 2 2 4 4 6" xfId="16047"/>
    <cellStyle name="Normal 2 2 2 2 4 4 7" xfId="16048"/>
    <cellStyle name="Normal 2 2 2 2 4 4 8" xfId="16049"/>
    <cellStyle name="Normal 2 2 2 2 4 4 9" xfId="16050"/>
    <cellStyle name="Normal 2 2 2 2 4 5" xfId="16051"/>
    <cellStyle name="Normal 2 2 2 2 4 5 10" xfId="16052"/>
    <cellStyle name="Normal 2 2 2 2 4 5 11" xfId="16053"/>
    <cellStyle name="Normal 2 2 2 2 4 5 12" xfId="16054"/>
    <cellStyle name="Normal 2 2 2 2 4 5 13" xfId="16055"/>
    <cellStyle name="Normal 2 2 2 2 4 5 14" xfId="16056"/>
    <cellStyle name="Normal 2 2 2 2 4 5 2" xfId="16057"/>
    <cellStyle name="Normal 2 2 2 2 4 5 2 10" xfId="16058"/>
    <cellStyle name="Normal 2 2 2 2 4 5 2 2" xfId="16059"/>
    <cellStyle name="Normal 2 2 2 2 4 5 2 3" xfId="16060"/>
    <cellStyle name="Normal 2 2 2 2 4 5 2 4" xfId="16061"/>
    <cellStyle name="Normal 2 2 2 2 4 5 2 5" xfId="16062"/>
    <cellStyle name="Normal 2 2 2 2 4 5 2 6" xfId="16063"/>
    <cellStyle name="Normal 2 2 2 2 4 5 2 7" xfId="16064"/>
    <cellStyle name="Normal 2 2 2 2 4 5 2 8" xfId="16065"/>
    <cellStyle name="Normal 2 2 2 2 4 5 2 9" xfId="16066"/>
    <cellStyle name="Normal 2 2 2 2 4 5 3" xfId="16067"/>
    <cellStyle name="Normal 2 2 2 2 4 5 3 10" xfId="16068"/>
    <cellStyle name="Normal 2 2 2 2 4 5 3 2" xfId="16069"/>
    <cellStyle name="Normal 2 2 2 2 4 5 3 3" xfId="16070"/>
    <cellStyle name="Normal 2 2 2 2 4 5 3 4" xfId="16071"/>
    <cellStyle name="Normal 2 2 2 2 4 5 3 5" xfId="16072"/>
    <cellStyle name="Normal 2 2 2 2 4 5 3 6" xfId="16073"/>
    <cellStyle name="Normal 2 2 2 2 4 5 3 7" xfId="16074"/>
    <cellStyle name="Normal 2 2 2 2 4 5 3 8" xfId="16075"/>
    <cellStyle name="Normal 2 2 2 2 4 5 3 9" xfId="16076"/>
    <cellStyle name="Normal 2 2 2 2 4 5 4" xfId="16077"/>
    <cellStyle name="Normal 2 2 2 2 4 5 4 10" xfId="16078"/>
    <cellStyle name="Normal 2 2 2 2 4 5 4 2" xfId="16079"/>
    <cellStyle name="Normal 2 2 2 2 4 5 4 3" xfId="16080"/>
    <cellStyle name="Normal 2 2 2 2 4 5 4 4" xfId="16081"/>
    <cellStyle name="Normal 2 2 2 2 4 5 4 5" xfId="16082"/>
    <cellStyle name="Normal 2 2 2 2 4 5 4 6" xfId="16083"/>
    <cellStyle name="Normal 2 2 2 2 4 5 4 7" xfId="16084"/>
    <cellStyle name="Normal 2 2 2 2 4 5 4 8" xfId="16085"/>
    <cellStyle name="Normal 2 2 2 2 4 5 4 9" xfId="16086"/>
    <cellStyle name="Normal 2 2 2 2 4 5 5" xfId="16087"/>
    <cellStyle name="Normal 2 2 2 2 4 5 5 10" xfId="16088"/>
    <cellStyle name="Normal 2 2 2 2 4 5 5 2" xfId="16089"/>
    <cellStyle name="Normal 2 2 2 2 4 5 5 3" xfId="16090"/>
    <cellStyle name="Normal 2 2 2 2 4 5 5 4" xfId="16091"/>
    <cellStyle name="Normal 2 2 2 2 4 5 5 5" xfId="16092"/>
    <cellStyle name="Normal 2 2 2 2 4 5 5 6" xfId="16093"/>
    <cellStyle name="Normal 2 2 2 2 4 5 5 7" xfId="16094"/>
    <cellStyle name="Normal 2 2 2 2 4 5 5 8" xfId="16095"/>
    <cellStyle name="Normal 2 2 2 2 4 5 5 9" xfId="16096"/>
    <cellStyle name="Normal 2 2 2 2 4 5 6" xfId="16097"/>
    <cellStyle name="Normal 2 2 2 2 4 5 7" xfId="16098"/>
    <cellStyle name="Normal 2 2 2 2 4 5 8" xfId="16099"/>
    <cellStyle name="Normal 2 2 2 2 4 5 9" xfId="16100"/>
    <cellStyle name="Normal 2 2 2 2 4 6" xfId="16101"/>
    <cellStyle name="Normal 2 2 2 2 4 6 10" xfId="16102"/>
    <cellStyle name="Normal 2 2 2 2 4 6 11" xfId="16103"/>
    <cellStyle name="Normal 2 2 2 2 4 6 12" xfId="16104"/>
    <cellStyle name="Normal 2 2 2 2 4 6 13" xfId="16105"/>
    <cellStyle name="Normal 2 2 2 2 4 6 14" xfId="16106"/>
    <cellStyle name="Normal 2 2 2 2 4 6 2" xfId="16107"/>
    <cellStyle name="Normal 2 2 2 2 4 6 2 10" xfId="16108"/>
    <cellStyle name="Normal 2 2 2 2 4 6 2 2" xfId="16109"/>
    <cellStyle name="Normal 2 2 2 2 4 6 2 3" xfId="16110"/>
    <cellStyle name="Normal 2 2 2 2 4 6 2 4" xfId="16111"/>
    <cellStyle name="Normal 2 2 2 2 4 6 2 5" xfId="16112"/>
    <cellStyle name="Normal 2 2 2 2 4 6 2 6" xfId="16113"/>
    <cellStyle name="Normal 2 2 2 2 4 6 2 7" xfId="16114"/>
    <cellStyle name="Normal 2 2 2 2 4 6 2 8" xfId="16115"/>
    <cellStyle name="Normal 2 2 2 2 4 6 2 9" xfId="16116"/>
    <cellStyle name="Normal 2 2 2 2 4 6 3" xfId="16117"/>
    <cellStyle name="Normal 2 2 2 2 4 6 3 10" xfId="16118"/>
    <cellStyle name="Normal 2 2 2 2 4 6 3 2" xfId="16119"/>
    <cellStyle name="Normal 2 2 2 2 4 6 3 3" xfId="16120"/>
    <cellStyle name="Normal 2 2 2 2 4 6 3 4" xfId="16121"/>
    <cellStyle name="Normal 2 2 2 2 4 6 3 5" xfId="16122"/>
    <cellStyle name="Normal 2 2 2 2 4 6 3 6" xfId="16123"/>
    <cellStyle name="Normal 2 2 2 2 4 6 3 7" xfId="16124"/>
    <cellStyle name="Normal 2 2 2 2 4 6 3 8" xfId="16125"/>
    <cellStyle name="Normal 2 2 2 2 4 6 3 9" xfId="16126"/>
    <cellStyle name="Normal 2 2 2 2 4 6 4" xfId="16127"/>
    <cellStyle name="Normal 2 2 2 2 4 6 4 10" xfId="16128"/>
    <cellStyle name="Normal 2 2 2 2 4 6 4 2" xfId="16129"/>
    <cellStyle name="Normal 2 2 2 2 4 6 4 3" xfId="16130"/>
    <cellStyle name="Normal 2 2 2 2 4 6 4 4" xfId="16131"/>
    <cellStyle name="Normal 2 2 2 2 4 6 4 5" xfId="16132"/>
    <cellStyle name="Normal 2 2 2 2 4 6 4 6" xfId="16133"/>
    <cellStyle name="Normal 2 2 2 2 4 6 4 7" xfId="16134"/>
    <cellStyle name="Normal 2 2 2 2 4 6 4 8" xfId="16135"/>
    <cellStyle name="Normal 2 2 2 2 4 6 4 9" xfId="16136"/>
    <cellStyle name="Normal 2 2 2 2 4 6 5" xfId="16137"/>
    <cellStyle name="Normal 2 2 2 2 4 6 5 10" xfId="16138"/>
    <cellStyle name="Normal 2 2 2 2 4 6 5 2" xfId="16139"/>
    <cellStyle name="Normal 2 2 2 2 4 6 5 3" xfId="16140"/>
    <cellStyle name="Normal 2 2 2 2 4 6 5 4" xfId="16141"/>
    <cellStyle name="Normal 2 2 2 2 4 6 5 5" xfId="16142"/>
    <cellStyle name="Normal 2 2 2 2 4 6 5 6" xfId="16143"/>
    <cellStyle name="Normal 2 2 2 2 4 6 5 7" xfId="16144"/>
    <cellStyle name="Normal 2 2 2 2 4 6 5 8" xfId="16145"/>
    <cellStyle name="Normal 2 2 2 2 4 6 5 9" xfId="16146"/>
    <cellStyle name="Normal 2 2 2 2 4 6 6" xfId="16147"/>
    <cellStyle name="Normal 2 2 2 2 4 6 7" xfId="16148"/>
    <cellStyle name="Normal 2 2 2 2 4 6 8" xfId="16149"/>
    <cellStyle name="Normal 2 2 2 2 4 6 9" xfId="16150"/>
    <cellStyle name="Normal 2 2 2 2 4 7" xfId="16151"/>
    <cellStyle name="Normal 2 2 2 2 4 7 10" xfId="16152"/>
    <cellStyle name="Normal 2 2 2 2 4 7 11" xfId="16153"/>
    <cellStyle name="Normal 2 2 2 2 4 7 12" xfId="16154"/>
    <cellStyle name="Normal 2 2 2 2 4 7 13" xfId="16155"/>
    <cellStyle name="Normal 2 2 2 2 4 7 14" xfId="16156"/>
    <cellStyle name="Normal 2 2 2 2 4 7 2" xfId="16157"/>
    <cellStyle name="Normal 2 2 2 2 4 7 2 10" xfId="16158"/>
    <cellStyle name="Normal 2 2 2 2 4 7 2 2" xfId="16159"/>
    <cellStyle name="Normal 2 2 2 2 4 7 2 3" xfId="16160"/>
    <cellStyle name="Normal 2 2 2 2 4 7 2 4" xfId="16161"/>
    <cellStyle name="Normal 2 2 2 2 4 7 2 5" xfId="16162"/>
    <cellStyle name="Normal 2 2 2 2 4 7 2 6" xfId="16163"/>
    <cellStyle name="Normal 2 2 2 2 4 7 2 7" xfId="16164"/>
    <cellStyle name="Normal 2 2 2 2 4 7 2 8" xfId="16165"/>
    <cellStyle name="Normal 2 2 2 2 4 7 2 9" xfId="16166"/>
    <cellStyle name="Normal 2 2 2 2 4 7 3" xfId="16167"/>
    <cellStyle name="Normal 2 2 2 2 4 7 3 10" xfId="16168"/>
    <cellStyle name="Normal 2 2 2 2 4 7 3 2" xfId="16169"/>
    <cellStyle name="Normal 2 2 2 2 4 7 3 3" xfId="16170"/>
    <cellStyle name="Normal 2 2 2 2 4 7 3 4" xfId="16171"/>
    <cellStyle name="Normal 2 2 2 2 4 7 3 5" xfId="16172"/>
    <cellStyle name="Normal 2 2 2 2 4 7 3 6" xfId="16173"/>
    <cellStyle name="Normal 2 2 2 2 4 7 3 7" xfId="16174"/>
    <cellStyle name="Normal 2 2 2 2 4 7 3 8" xfId="16175"/>
    <cellStyle name="Normal 2 2 2 2 4 7 3 9" xfId="16176"/>
    <cellStyle name="Normal 2 2 2 2 4 7 4" xfId="16177"/>
    <cellStyle name="Normal 2 2 2 2 4 7 4 10" xfId="16178"/>
    <cellStyle name="Normal 2 2 2 2 4 7 4 2" xfId="16179"/>
    <cellStyle name="Normal 2 2 2 2 4 7 4 3" xfId="16180"/>
    <cellStyle name="Normal 2 2 2 2 4 7 4 4" xfId="16181"/>
    <cellStyle name="Normal 2 2 2 2 4 7 4 5" xfId="16182"/>
    <cellStyle name="Normal 2 2 2 2 4 7 4 6" xfId="16183"/>
    <cellStyle name="Normal 2 2 2 2 4 7 4 7" xfId="16184"/>
    <cellStyle name="Normal 2 2 2 2 4 7 4 8" xfId="16185"/>
    <cellStyle name="Normal 2 2 2 2 4 7 4 9" xfId="16186"/>
    <cellStyle name="Normal 2 2 2 2 4 7 5" xfId="16187"/>
    <cellStyle name="Normal 2 2 2 2 4 7 5 10" xfId="16188"/>
    <cellStyle name="Normal 2 2 2 2 4 7 5 2" xfId="16189"/>
    <cellStyle name="Normal 2 2 2 2 4 7 5 3" xfId="16190"/>
    <cellStyle name="Normal 2 2 2 2 4 7 5 4" xfId="16191"/>
    <cellStyle name="Normal 2 2 2 2 4 7 5 5" xfId="16192"/>
    <cellStyle name="Normal 2 2 2 2 4 7 5 6" xfId="16193"/>
    <cellStyle name="Normal 2 2 2 2 4 7 5 7" xfId="16194"/>
    <cellStyle name="Normal 2 2 2 2 4 7 5 8" xfId="16195"/>
    <cellStyle name="Normal 2 2 2 2 4 7 5 9" xfId="16196"/>
    <cellStyle name="Normal 2 2 2 2 4 7 6" xfId="16197"/>
    <cellStyle name="Normal 2 2 2 2 4 7 7" xfId="16198"/>
    <cellStyle name="Normal 2 2 2 2 4 7 8" xfId="16199"/>
    <cellStyle name="Normal 2 2 2 2 4 7 9" xfId="16200"/>
    <cellStyle name="Normal 2 2 2 2 4 8" xfId="16201"/>
    <cellStyle name="Normal 2 2 2 2 4 8 10" xfId="16202"/>
    <cellStyle name="Normal 2 2 2 2 4 8 11" xfId="16203"/>
    <cellStyle name="Normal 2 2 2 2 4 8 12" xfId="16204"/>
    <cellStyle name="Normal 2 2 2 2 4 8 13" xfId="16205"/>
    <cellStyle name="Normal 2 2 2 2 4 8 14" xfId="16206"/>
    <cellStyle name="Normal 2 2 2 2 4 8 2" xfId="16207"/>
    <cellStyle name="Normal 2 2 2 2 4 8 2 10" xfId="16208"/>
    <cellStyle name="Normal 2 2 2 2 4 8 2 2" xfId="16209"/>
    <cellStyle name="Normal 2 2 2 2 4 8 2 3" xfId="16210"/>
    <cellStyle name="Normal 2 2 2 2 4 8 2 4" xfId="16211"/>
    <cellStyle name="Normal 2 2 2 2 4 8 2 5" xfId="16212"/>
    <cellStyle name="Normal 2 2 2 2 4 8 2 6" xfId="16213"/>
    <cellStyle name="Normal 2 2 2 2 4 8 2 7" xfId="16214"/>
    <cellStyle name="Normal 2 2 2 2 4 8 2 8" xfId="16215"/>
    <cellStyle name="Normal 2 2 2 2 4 8 2 9" xfId="16216"/>
    <cellStyle name="Normal 2 2 2 2 4 8 3" xfId="16217"/>
    <cellStyle name="Normal 2 2 2 2 4 8 3 10" xfId="16218"/>
    <cellStyle name="Normal 2 2 2 2 4 8 3 2" xfId="16219"/>
    <cellStyle name="Normal 2 2 2 2 4 8 3 3" xfId="16220"/>
    <cellStyle name="Normal 2 2 2 2 4 8 3 4" xfId="16221"/>
    <cellStyle name="Normal 2 2 2 2 4 8 3 5" xfId="16222"/>
    <cellStyle name="Normal 2 2 2 2 4 8 3 6" xfId="16223"/>
    <cellStyle name="Normal 2 2 2 2 4 8 3 7" xfId="16224"/>
    <cellStyle name="Normal 2 2 2 2 4 8 3 8" xfId="16225"/>
    <cellStyle name="Normal 2 2 2 2 4 8 3 9" xfId="16226"/>
    <cellStyle name="Normal 2 2 2 2 4 8 4" xfId="16227"/>
    <cellStyle name="Normal 2 2 2 2 4 8 4 10" xfId="16228"/>
    <cellStyle name="Normal 2 2 2 2 4 8 4 2" xfId="16229"/>
    <cellStyle name="Normal 2 2 2 2 4 8 4 3" xfId="16230"/>
    <cellStyle name="Normal 2 2 2 2 4 8 4 4" xfId="16231"/>
    <cellStyle name="Normal 2 2 2 2 4 8 4 5" xfId="16232"/>
    <cellStyle name="Normal 2 2 2 2 4 8 4 6" xfId="16233"/>
    <cellStyle name="Normal 2 2 2 2 4 8 4 7" xfId="16234"/>
    <cellStyle name="Normal 2 2 2 2 4 8 4 8" xfId="16235"/>
    <cellStyle name="Normal 2 2 2 2 4 8 4 9" xfId="16236"/>
    <cellStyle name="Normal 2 2 2 2 4 8 5" xfId="16237"/>
    <cellStyle name="Normal 2 2 2 2 4 8 5 10" xfId="16238"/>
    <cellStyle name="Normal 2 2 2 2 4 8 5 2" xfId="16239"/>
    <cellStyle name="Normal 2 2 2 2 4 8 5 3" xfId="16240"/>
    <cellStyle name="Normal 2 2 2 2 4 8 5 4" xfId="16241"/>
    <cellStyle name="Normal 2 2 2 2 4 8 5 5" xfId="16242"/>
    <cellStyle name="Normal 2 2 2 2 4 8 5 6" xfId="16243"/>
    <cellStyle name="Normal 2 2 2 2 4 8 5 7" xfId="16244"/>
    <cellStyle name="Normal 2 2 2 2 4 8 5 8" xfId="16245"/>
    <cellStyle name="Normal 2 2 2 2 4 8 5 9" xfId="16246"/>
    <cellStyle name="Normal 2 2 2 2 4 8 6" xfId="16247"/>
    <cellStyle name="Normal 2 2 2 2 4 8 7" xfId="16248"/>
    <cellStyle name="Normal 2 2 2 2 4 8 8" xfId="16249"/>
    <cellStyle name="Normal 2 2 2 2 4 8 9" xfId="16250"/>
    <cellStyle name="Normal 2 2 2 2 4 9" xfId="16251"/>
    <cellStyle name="Normal 2 2 2 2 4 9 10" xfId="16252"/>
    <cellStyle name="Normal 2 2 2 2 4 9 11" xfId="16253"/>
    <cellStyle name="Normal 2 2 2 2 4 9 12" xfId="16254"/>
    <cellStyle name="Normal 2 2 2 2 4 9 13" xfId="16255"/>
    <cellStyle name="Normal 2 2 2 2 4 9 14" xfId="16256"/>
    <cellStyle name="Normal 2 2 2 2 4 9 2" xfId="16257"/>
    <cellStyle name="Normal 2 2 2 2 4 9 2 10" xfId="16258"/>
    <cellStyle name="Normal 2 2 2 2 4 9 2 2" xfId="16259"/>
    <cellStyle name="Normal 2 2 2 2 4 9 2 3" xfId="16260"/>
    <cellStyle name="Normal 2 2 2 2 4 9 2 4" xfId="16261"/>
    <cellStyle name="Normal 2 2 2 2 4 9 2 5" xfId="16262"/>
    <cellStyle name="Normal 2 2 2 2 4 9 2 6" xfId="16263"/>
    <cellStyle name="Normal 2 2 2 2 4 9 2 7" xfId="16264"/>
    <cellStyle name="Normal 2 2 2 2 4 9 2 8" xfId="16265"/>
    <cellStyle name="Normal 2 2 2 2 4 9 2 9" xfId="16266"/>
    <cellStyle name="Normal 2 2 2 2 4 9 3" xfId="16267"/>
    <cellStyle name="Normal 2 2 2 2 4 9 3 10" xfId="16268"/>
    <cellStyle name="Normal 2 2 2 2 4 9 3 2" xfId="16269"/>
    <cellStyle name="Normal 2 2 2 2 4 9 3 3" xfId="16270"/>
    <cellStyle name="Normal 2 2 2 2 4 9 3 4" xfId="16271"/>
    <cellStyle name="Normal 2 2 2 2 4 9 3 5" xfId="16272"/>
    <cellStyle name="Normal 2 2 2 2 4 9 3 6" xfId="16273"/>
    <cellStyle name="Normal 2 2 2 2 4 9 3 7" xfId="16274"/>
    <cellStyle name="Normal 2 2 2 2 4 9 3 8" xfId="16275"/>
    <cellStyle name="Normal 2 2 2 2 4 9 3 9" xfId="16276"/>
    <cellStyle name="Normal 2 2 2 2 4 9 4" xfId="16277"/>
    <cellStyle name="Normal 2 2 2 2 4 9 4 10" xfId="16278"/>
    <cellStyle name="Normal 2 2 2 2 4 9 4 2" xfId="16279"/>
    <cellStyle name="Normal 2 2 2 2 4 9 4 3" xfId="16280"/>
    <cellStyle name="Normal 2 2 2 2 4 9 4 4" xfId="16281"/>
    <cellStyle name="Normal 2 2 2 2 4 9 4 5" xfId="16282"/>
    <cellStyle name="Normal 2 2 2 2 4 9 4 6" xfId="16283"/>
    <cellStyle name="Normal 2 2 2 2 4 9 4 7" xfId="16284"/>
    <cellStyle name="Normal 2 2 2 2 4 9 4 8" xfId="16285"/>
    <cellStyle name="Normal 2 2 2 2 4 9 4 9" xfId="16286"/>
    <cellStyle name="Normal 2 2 2 2 4 9 5" xfId="16287"/>
    <cellStyle name="Normal 2 2 2 2 4 9 5 10" xfId="16288"/>
    <cellStyle name="Normal 2 2 2 2 4 9 5 2" xfId="16289"/>
    <cellStyle name="Normal 2 2 2 2 4 9 5 3" xfId="16290"/>
    <cellStyle name="Normal 2 2 2 2 4 9 5 4" xfId="16291"/>
    <cellStyle name="Normal 2 2 2 2 4 9 5 5" xfId="16292"/>
    <cellStyle name="Normal 2 2 2 2 4 9 5 6" xfId="16293"/>
    <cellStyle name="Normal 2 2 2 2 4 9 5 7" xfId="16294"/>
    <cellStyle name="Normal 2 2 2 2 4 9 5 8" xfId="16295"/>
    <cellStyle name="Normal 2 2 2 2 4 9 5 9" xfId="16296"/>
    <cellStyle name="Normal 2 2 2 2 4 9 6" xfId="16297"/>
    <cellStyle name="Normal 2 2 2 2 4 9 7" xfId="16298"/>
    <cellStyle name="Normal 2 2 2 2 4 9 8" xfId="16299"/>
    <cellStyle name="Normal 2 2 2 2 4 9 9" xfId="16300"/>
    <cellStyle name="Normal 2 2 2 2 40" xfId="16301"/>
    <cellStyle name="Normal 2 2 2 2 40 10" xfId="16302"/>
    <cellStyle name="Normal 2 2 2 2 40 2" xfId="16303"/>
    <cellStyle name="Normal 2 2 2 2 40 3" xfId="16304"/>
    <cellStyle name="Normal 2 2 2 2 40 4" xfId="16305"/>
    <cellStyle name="Normal 2 2 2 2 40 5" xfId="16306"/>
    <cellStyle name="Normal 2 2 2 2 40 6" xfId="16307"/>
    <cellStyle name="Normal 2 2 2 2 40 7" xfId="16308"/>
    <cellStyle name="Normal 2 2 2 2 40 8" xfId="16309"/>
    <cellStyle name="Normal 2 2 2 2 40 9" xfId="16310"/>
    <cellStyle name="Normal 2 2 2 2 41" xfId="16311"/>
    <cellStyle name="Normal 2 2 2 2 42" xfId="16312"/>
    <cellStyle name="Normal 2 2 2 2 43" xfId="16313"/>
    <cellStyle name="Normal 2 2 2 2 44" xfId="16314"/>
    <cellStyle name="Normal 2 2 2 2 45" xfId="16315"/>
    <cellStyle name="Normal 2 2 2 2 46" xfId="16316"/>
    <cellStyle name="Normal 2 2 2 2 47" xfId="16317"/>
    <cellStyle name="Normal 2 2 2 2 48" xfId="16318"/>
    <cellStyle name="Normal 2 2 2 2 49" xfId="16319"/>
    <cellStyle name="Normal 2 2 2 2 5" xfId="16320"/>
    <cellStyle name="Normal 2 2 2 2 5 10" xfId="16321"/>
    <cellStyle name="Normal 2 2 2 2 5 10 10" xfId="16322"/>
    <cellStyle name="Normal 2 2 2 2 5 10 11" xfId="16323"/>
    <cellStyle name="Normal 2 2 2 2 5 10 12" xfId="16324"/>
    <cellStyle name="Normal 2 2 2 2 5 10 13" xfId="16325"/>
    <cellStyle name="Normal 2 2 2 2 5 10 14" xfId="16326"/>
    <cellStyle name="Normal 2 2 2 2 5 10 2" xfId="16327"/>
    <cellStyle name="Normal 2 2 2 2 5 10 2 10" xfId="16328"/>
    <cellStyle name="Normal 2 2 2 2 5 10 2 2" xfId="16329"/>
    <cellStyle name="Normal 2 2 2 2 5 10 2 3" xfId="16330"/>
    <cellStyle name="Normal 2 2 2 2 5 10 2 4" xfId="16331"/>
    <cellStyle name="Normal 2 2 2 2 5 10 2 5" xfId="16332"/>
    <cellStyle name="Normal 2 2 2 2 5 10 2 6" xfId="16333"/>
    <cellStyle name="Normal 2 2 2 2 5 10 2 7" xfId="16334"/>
    <cellStyle name="Normal 2 2 2 2 5 10 2 8" xfId="16335"/>
    <cellStyle name="Normal 2 2 2 2 5 10 2 9" xfId="16336"/>
    <cellStyle name="Normal 2 2 2 2 5 10 3" xfId="16337"/>
    <cellStyle name="Normal 2 2 2 2 5 10 3 10" xfId="16338"/>
    <cellStyle name="Normal 2 2 2 2 5 10 3 2" xfId="16339"/>
    <cellStyle name="Normal 2 2 2 2 5 10 3 3" xfId="16340"/>
    <cellStyle name="Normal 2 2 2 2 5 10 3 4" xfId="16341"/>
    <cellStyle name="Normal 2 2 2 2 5 10 3 5" xfId="16342"/>
    <cellStyle name="Normal 2 2 2 2 5 10 3 6" xfId="16343"/>
    <cellStyle name="Normal 2 2 2 2 5 10 3 7" xfId="16344"/>
    <cellStyle name="Normal 2 2 2 2 5 10 3 8" xfId="16345"/>
    <cellStyle name="Normal 2 2 2 2 5 10 3 9" xfId="16346"/>
    <cellStyle name="Normal 2 2 2 2 5 10 4" xfId="16347"/>
    <cellStyle name="Normal 2 2 2 2 5 10 4 10" xfId="16348"/>
    <cellStyle name="Normal 2 2 2 2 5 10 4 2" xfId="16349"/>
    <cellStyle name="Normal 2 2 2 2 5 10 4 3" xfId="16350"/>
    <cellStyle name="Normal 2 2 2 2 5 10 4 4" xfId="16351"/>
    <cellStyle name="Normal 2 2 2 2 5 10 4 5" xfId="16352"/>
    <cellStyle name="Normal 2 2 2 2 5 10 4 6" xfId="16353"/>
    <cellStyle name="Normal 2 2 2 2 5 10 4 7" xfId="16354"/>
    <cellStyle name="Normal 2 2 2 2 5 10 4 8" xfId="16355"/>
    <cellStyle name="Normal 2 2 2 2 5 10 4 9" xfId="16356"/>
    <cellStyle name="Normal 2 2 2 2 5 10 5" xfId="16357"/>
    <cellStyle name="Normal 2 2 2 2 5 10 5 10" xfId="16358"/>
    <cellStyle name="Normal 2 2 2 2 5 10 5 2" xfId="16359"/>
    <cellStyle name="Normal 2 2 2 2 5 10 5 3" xfId="16360"/>
    <cellStyle name="Normal 2 2 2 2 5 10 5 4" xfId="16361"/>
    <cellStyle name="Normal 2 2 2 2 5 10 5 5" xfId="16362"/>
    <cellStyle name="Normal 2 2 2 2 5 10 5 6" xfId="16363"/>
    <cellStyle name="Normal 2 2 2 2 5 10 5 7" xfId="16364"/>
    <cellStyle name="Normal 2 2 2 2 5 10 5 8" xfId="16365"/>
    <cellStyle name="Normal 2 2 2 2 5 10 5 9" xfId="16366"/>
    <cellStyle name="Normal 2 2 2 2 5 10 6" xfId="16367"/>
    <cellStyle name="Normal 2 2 2 2 5 10 7" xfId="16368"/>
    <cellStyle name="Normal 2 2 2 2 5 10 8" xfId="16369"/>
    <cellStyle name="Normal 2 2 2 2 5 10 9" xfId="16370"/>
    <cellStyle name="Normal 2 2 2 2 5 11" xfId="16371"/>
    <cellStyle name="Normal 2 2 2 2 5 11 10" xfId="16372"/>
    <cellStyle name="Normal 2 2 2 2 5 11 11" xfId="16373"/>
    <cellStyle name="Normal 2 2 2 2 5 11 12" xfId="16374"/>
    <cellStyle name="Normal 2 2 2 2 5 11 13" xfId="16375"/>
    <cellStyle name="Normal 2 2 2 2 5 11 14" xfId="16376"/>
    <cellStyle name="Normal 2 2 2 2 5 11 2" xfId="16377"/>
    <cellStyle name="Normal 2 2 2 2 5 11 2 10" xfId="16378"/>
    <cellStyle name="Normal 2 2 2 2 5 11 2 2" xfId="16379"/>
    <cellStyle name="Normal 2 2 2 2 5 11 2 3" xfId="16380"/>
    <cellStyle name="Normal 2 2 2 2 5 11 2 4" xfId="16381"/>
    <cellStyle name="Normal 2 2 2 2 5 11 2 5" xfId="16382"/>
    <cellStyle name="Normal 2 2 2 2 5 11 2 6" xfId="16383"/>
    <cellStyle name="Normal 2 2 2 2 5 11 2 7" xfId="16384"/>
    <cellStyle name="Normal 2 2 2 2 5 11 2 8" xfId="16385"/>
    <cellStyle name="Normal 2 2 2 2 5 11 2 9" xfId="16386"/>
    <cellStyle name="Normal 2 2 2 2 5 11 3" xfId="16387"/>
    <cellStyle name="Normal 2 2 2 2 5 11 3 10" xfId="16388"/>
    <cellStyle name="Normal 2 2 2 2 5 11 3 2" xfId="16389"/>
    <cellStyle name="Normal 2 2 2 2 5 11 3 3" xfId="16390"/>
    <cellStyle name="Normal 2 2 2 2 5 11 3 4" xfId="16391"/>
    <cellStyle name="Normal 2 2 2 2 5 11 3 5" xfId="16392"/>
    <cellStyle name="Normal 2 2 2 2 5 11 3 6" xfId="16393"/>
    <cellStyle name="Normal 2 2 2 2 5 11 3 7" xfId="16394"/>
    <cellStyle name="Normal 2 2 2 2 5 11 3 8" xfId="16395"/>
    <cellStyle name="Normal 2 2 2 2 5 11 3 9" xfId="16396"/>
    <cellStyle name="Normal 2 2 2 2 5 11 4" xfId="16397"/>
    <cellStyle name="Normal 2 2 2 2 5 11 4 10" xfId="16398"/>
    <cellStyle name="Normal 2 2 2 2 5 11 4 2" xfId="16399"/>
    <cellStyle name="Normal 2 2 2 2 5 11 4 3" xfId="16400"/>
    <cellStyle name="Normal 2 2 2 2 5 11 4 4" xfId="16401"/>
    <cellStyle name="Normal 2 2 2 2 5 11 4 5" xfId="16402"/>
    <cellStyle name="Normal 2 2 2 2 5 11 4 6" xfId="16403"/>
    <cellStyle name="Normal 2 2 2 2 5 11 4 7" xfId="16404"/>
    <cellStyle name="Normal 2 2 2 2 5 11 4 8" xfId="16405"/>
    <cellStyle name="Normal 2 2 2 2 5 11 4 9" xfId="16406"/>
    <cellStyle name="Normal 2 2 2 2 5 11 5" xfId="16407"/>
    <cellStyle name="Normal 2 2 2 2 5 11 5 10" xfId="16408"/>
    <cellStyle name="Normal 2 2 2 2 5 11 5 2" xfId="16409"/>
    <cellStyle name="Normal 2 2 2 2 5 11 5 3" xfId="16410"/>
    <cellStyle name="Normal 2 2 2 2 5 11 5 4" xfId="16411"/>
    <cellStyle name="Normal 2 2 2 2 5 11 5 5" xfId="16412"/>
    <cellStyle name="Normal 2 2 2 2 5 11 5 6" xfId="16413"/>
    <cellStyle name="Normal 2 2 2 2 5 11 5 7" xfId="16414"/>
    <cellStyle name="Normal 2 2 2 2 5 11 5 8" xfId="16415"/>
    <cellStyle name="Normal 2 2 2 2 5 11 5 9" xfId="16416"/>
    <cellStyle name="Normal 2 2 2 2 5 11 6" xfId="16417"/>
    <cellStyle name="Normal 2 2 2 2 5 11 7" xfId="16418"/>
    <cellStyle name="Normal 2 2 2 2 5 11 8" xfId="16419"/>
    <cellStyle name="Normal 2 2 2 2 5 11 9" xfId="16420"/>
    <cellStyle name="Normal 2 2 2 2 5 12" xfId="16421"/>
    <cellStyle name="Normal 2 2 2 2 5 12 10" xfId="16422"/>
    <cellStyle name="Normal 2 2 2 2 5 12 11" xfId="16423"/>
    <cellStyle name="Normal 2 2 2 2 5 12 12" xfId="16424"/>
    <cellStyle name="Normal 2 2 2 2 5 12 13" xfId="16425"/>
    <cellStyle name="Normal 2 2 2 2 5 12 14" xfId="16426"/>
    <cellStyle name="Normal 2 2 2 2 5 12 2" xfId="16427"/>
    <cellStyle name="Normal 2 2 2 2 5 12 2 10" xfId="16428"/>
    <cellStyle name="Normal 2 2 2 2 5 12 2 2" xfId="16429"/>
    <cellStyle name="Normal 2 2 2 2 5 12 2 3" xfId="16430"/>
    <cellStyle name="Normal 2 2 2 2 5 12 2 4" xfId="16431"/>
    <cellStyle name="Normal 2 2 2 2 5 12 2 5" xfId="16432"/>
    <cellStyle name="Normal 2 2 2 2 5 12 2 6" xfId="16433"/>
    <cellStyle name="Normal 2 2 2 2 5 12 2 7" xfId="16434"/>
    <cellStyle name="Normal 2 2 2 2 5 12 2 8" xfId="16435"/>
    <cellStyle name="Normal 2 2 2 2 5 12 2 9" xfId="16436"/>
    <cellStyle name="Normal 2 2 2 2 5 12 3" xfId="16437"/>
    <cellStyle name="Normal 2 2 2 2 5 12 3 10" xfId="16438"/>
    <cellStyle name="Normal 2 2 2 2 5 12 3 2" xfId="16439"/>
    <cellStyle name="Normal 2 2 2 2 5 12 3 3" xfId="16440"/>
    <cellStyle name="Normal 2 2 2 2 5 12 3 4" xfId="16441"/>
    <cellStyle name="Normal 2 2 2 2 5 12 3 5" xfId="16442"/>
    <cellStyle name="Normal 2 2 2 2 5 12 3 6" xfId="16443"/>
    <cellStyle name="Normal 2 2 2 2 5 12 3 7" xfId="16444"/>
    <cellStyle name="Normal 2 2 2 2 5 12 3 8" xfId="16445"/>
    <cellStyle name="Normal 2 2 2 2 5 12 3 9" xfId="16446"/>
    <cellStyle name="Normal 2 2 2 2 5 12 4" xfId="16447"/>
    <cellStyle name="Normal 2 2 2 2 5 12 4 10" xfId="16448"/>
    <cellStyle name="Normal 2 2 2 2 5 12 4 2" xfId="16449"/>
    <cellStyle name="Normal 2 2 2 2 5 12 4 3" xfId="16450"/>
    <cellStyle name="Normal 2 2 2 2 5 12 4 4" xfId="16451"/>
    <cellStyle name="Normal 2 2 2 2 5 12 4 5" xfId="16452"/>
    <cellStyle name="Normal 2 2 2 2 5 12 4 6" xfId="16453"/>
    <cellStyle name="Normal 2 2 2 2 5 12 4 7" xfId="16454"/>
    <cellStyle name="Normal 2 2 2 2 5 12 4 8" xfId="16455"/>
    <cellStyle name="Normal 2 2 2 2 5 12 4 9" xfId="16456"/>
    <cellStyle name="Normal 2 2 2 2 5 12 5" xfId="16457"/>
    <cellStyle name="Normal 2 2 2 2 5 12 5 10" xfId="16458"/>
    <cellStyle name="Normal 2 2 2 2 5 12 5 2" xfId="16459"/>
    <cellStyle name="Normal 2 2 2 2 5 12 5 3" xfId="16460"/>
    <cellStyle name="Normal 2 2 2 2 5 12 5 4" xfId="16461"/>
    <cellStyle name="Normal 2 2 2 2 5 12 5 5" xfId="16462"/>
    <cellStyle name="Normal 2 2 2 2 5 12 5 6" xfId="16463"/>
    <cellStyle name="Normal 2 2 2 2 5 12 5 7" xfId="16464"/>
    <cellStyle name="Normal 2 2 2 2 5 12 5 8" xfId="16465"/>
    <cellStyle name="Normal 2 2 2 2 5 12 5 9" xfId="16466"/>
    <cellStyle name="Normal 2 2 2 2 5 12 6" xfId="16467"/>
    <cellStyle name="Normal 2 2 2 2 5 12 7" xfId="16468"/>
    <cellStyle name="Normal 2 2 2 2 5 12 8" xfId="16469"/>
    <cellStyle name="Normal 2 2 2 2 5 12 9" xfId="16470"/>
    <cellStyle name="Normal 2 2 2 2 5 13" xfId="16471"/>
    <cellStyle name="Normal 2 2 2 2 5 13 10" xfId="16472"/>
    <cellStyle name="Normal 2 2 2 2 5 13 11" xfId="16473"/>
    <cellStyle name="Normal 2 2 2 2 5 13 12" xfId="16474"/>
    <cellStyle name="Normal 2 2 2 2 5 13 13" xfId="16475"/>
    <cellStyle name="Normal 2 2 2 2 5 13 14" xfId="16476"/>
    <cellStyle name="Normal 2 2 2 2 5 13 2" xfId="16477"/>
    <cellStyle name="Normal 2 2 2 2 5 13 2 10" xfId="16478"/>
    <cellStyle name="Normal 2 2 2 2 5 13 2 2" xfId="16479"/>
    <cellStyle name="Normal 2 2 2 2 5 13 2 3" xfId="16480"/>
    <cellStyle name="Normal 2 2 2 2 5 13 2 4" xfId="16481"/>
    <cellStyle name="Normal 2 2 2 2 5 13 2 5" xfId="16482"/>
    <cellStyle name="Normal 2 2 2 2 5 13 2 6" xfId="16483"/>
    <cellStyle name="Normal 2 2 2 2 5 13 2 7" xfId="16484"/>
    <cellStyle name="Normal 2 2 2 2 5 13 2 8" xfId="16485"/>
    <cellStyle name="Normal 2 2 2 2 5 13 2 9" xfId="16486"/>
    <cellStyle name="Normal 2 2 2 2 5 13 3" xfId="16487"/>
    <cellStyle name="Normal 2 2 2 2 5 13 3 10" xfId="16488"/>
    <cellStyle name="Normal 2 2 2 2 5 13 3 2" xfId="16489"/>
    <cellStyle name="Normal 2 2 2 2 5 13 3 3" xfId="16490"/>
    <cellStyle name="Normal 2 2 2 2 5 13 3 4" xfId="16491"/>
    <cellStyle name="Normal 2 2 2 2 5 13 3 5" xfId="16492"/>
    <cellStyle name="Normal 2 2 2 2 5 13 3 6" xfId="16493"/>
    <cellStyle name="Normal 2 2 2 2 5 13 3 7" xfId="16494"/>
    <cellStyle name="Normal 2 2 2 2 5 13 3 8" xfId="16495"/>
    <cellStyle name="Normal 2 2 2 2 5 13 3 9" xfId="16496"/>
    <cellStyle name="Normal 2 2 2 2 5 13 4" xfId="16497"/>
    <cellStyle name="Normal 2 2 2 2 5 13 4 10" xfId="16498"/>
    <cellStyle name="Normal 2 2 2 2 5 13 4 2" xfId="16499"/>
    <cellStyle name="Normal 2 2 2 2 5 13 4 3" xfId="16500"/>
    <cellStyle name="Normal 2 2 2 2 5 13 4 4" xfId="16501"/>
    <cellStyle name="Normal 2 2 2 2 5 13 4 5" xfId="16502"/>
    <cellStyle name="Normal 2 2 2 2 5 13 4 6" xfId="16503"/>
    <cellStyle name="Normal 2 2 2 2 5 13 4 7" xfId="16504"/>
    <cellStyle name="Normal 2 2 2 2 5 13 4 8" xfId="16505"/>
    <cellStyle name="Normal 2 2 2 2 5 13 4 9" xfId="16506"/>
    <cellStyle name="Normal 2 2 2 2 5 13 5" xfId="16507"/>
    <cellStyle name="Normal 2 2 2 2 5 13 5 10" xfId="16508"/>
    <cellStyle name="Normal 2 2 2 2 5 13 5 2" xfId="16509"/>
    <cellStyle name="Normal 2 2 2 2 5 13 5 3" xfId="16510"/>
    <cellStyle name="Normal 2 2 2 2 5 13 5 4" xfId="16511"/>
    <cellStyle name="Normal 2 2 2 2 5 13 5 5" xfId="16512"/>
    <cellStyle name="Normal 2 2 2 2 5 13 5 6" xfId="16513"/>
    <cellStyle name="Normal 2 2 2 2 5 13 5 7" xfId="16514"/>
    <cellStyle name="Normal 2 2 2 2 5 13 5 8" xfId="16515"/>
    <cellStyle name="Normal 2 2 2 2 5 13 5 9" xfId="16516"/>
    <cellStyle name="Normal 2 2 2 2 5 13 6" xfId="16517"/>
    <cellStyle name="Normal 2 2 2 2 5 13 7" xfId="16518"/>
    <cellStyle name="Normal 2 2 2 2 5 13 8" xfId="16519"/>
    <cellStyle name="Normal 2 2 2 2 5 13 9" xfId="16520"/>
    <cellStyle name="Normal 2 2 2 2 5 14" xfId="16521"/>
    <cellStyle name="Normal 2 2 2 2 5 14 10" xfId="16522"/>
    <cellStyle name="Normal 2 2 2 2 5 14 11" xfId="16523"/>
    <cellStyle name="Normal 2 2 2 2 5 14 12" xfId="16524"/>
    <cellStyle name="Normal 2 2 2 2 5 14 13" xfId="16525"/>
    <cellStyle name="Normal 2 2 2 2 5 14 14" xfId="16526"/>
    <cellStyle name="Normal 2 2 2 2 5 14 2" xfId="16527"/>
    <cellStyle name="Normal 2 2 2 2 5 14 2 10" xfId="16528"/>
    <cellStyle name="Normal 2 2 2 2 5 14 2 2" xfId="16529"/>
    <cellStyle name="Normal 2 2 2 2 5 14 2 3" xfId="16530"/>
    <cellStyle name="Normal 2 2 2 2 5 14 2 4" xfId="16531"/>
    <cellStyle name="Normal 2 2 2 2 5 14 2 5" xfId="16532"/>
    <cellStyle name="Normal 2 2 2 2 5 14 2 6" xfId="16533"/>
    <cellStyle name="Normal 2 2 2 2 5 14 2 7" xfId="16534"/>
    <cellStyle name="Normal 2 2 2 2 5 14 2 8" xfId="16535"/>
    <cellStyle name="Normal 2 2 2 2 5 14 2 9" xfId="16536"/>
    <cellStyle name="Normal 2 2 2 2 5 14 3" xfId="16537"/>
    <cellStyle name="Normal 2 2 2 2 5 14 3 10" xfId="16538"/>
    <cellStyle name="Normal 2 2 2 2 5 14 3 2" xfId="16539"/>
    <cellStyle name="Normal 2 2 2 2 5 14 3 3" xfId="16540"/>
    <cellStyle name="Normal 2 2 2 2 5 14 3 4" xfId="16541"/>
    <cellStyle name="Normal 2 2 2 2 5 14 3 5" xfId="16542"/>
    <cellStyle name="Normal 2 2 2 2 5 14 3 6" xfId="16543"/>
    <cellStyle name="Normal 2 2 2 2 5 14 3 7" xfId="16544"/>
    <cellStyle name="Normal 2 2 2 2 5 14 3 8" xfId="16545"/>
    <cellStyle name="Normal 2 2 2 2 5 14 3 9" xfId="16546"/>
    <cellStyle name="Normal 2 2 2 2 5 14 4" xfId="16547"/>
    <cellStyle name="Normal 2 2 2 2 5 14 4 10" xfId="16548"/>
    <cellStyle name="Normal 2 2 2 2 5 14 4 2" xfId="16549"/>
    <cellStyle name="Normal 2 2 2 2 5 14 4 3" xfId="16550"/>
    <cellStyle name="Normal 2 2 2 2 5 14 4 4" xfId="16551"/>
    <cellStyle name="Normal 2 2 2 2 5 14 4 5" xfId="16552"/>
    <cellStyle name="Normal 2 2 2 2 5 14 4 6" xfId="16553"/>
    <cellStyle name="Normal 2 2 2 2 5 14 4 7" xfId="16554"/>
    <cellStyle name="Normal 2 2 2 2 5 14 4 8" xfId="16555"/>
    <cellStyle name="Normal 2 2 2 2 5 14 4 9" xfId="16556"/>
    <cellStyle name="Normal 2 2 2 2 5 14 5" xfId="16557"/>
    <cellStyle name="Normal 2 2 2 2 5 14 5 10" xfId="16558"/>
    <cellStyle name="Normal 2 2 2 2 5 14 5 2" xfId="16559"/>
    <cellStyle name="Normal 2 2 2 2 5 14 5 3" xfId="16560"/>
    <cellStyle name="Normal 2 2 2 2 5 14 5 4" xfId="16561"/>
    <cellStyle name="Normal 2 2 2 2 5 14 5 5" xfId="16562"/>
    <cellStyle name="Normal 2 2 2 2 5 14 5 6" xfId="16563"/>
    <cellStyle name="Normal 2 2 2 2 5 14 5 7" xfId="16564"/>
    <cellStyle name="Normal 2 2 2 2 5 14 5 8" xfId="16565"/>
    <cellStyle name="Normal 2 2 2 2 5 14 5 9" xfId="16566"/>
    <cellStyle name="Normal 2 2 2 2 5 14 6" xfId="16567"/>
    <cellStyle name="Normal 2 2 2 2 5 14 7" xfId="16568"/>
    <cellStyle name="Normal 2 2 2 2 5 14 8" xfId="16569"/>
    <cellStyle name="Normal 2 2 2 2 5 14 9" xfId="16570"/>
    <cellStyle name="Normal 2 2 2 2 5 15" xfId="16571"/>
    <cellStyle name="Normal 2 2 2 2 5 15 10" xfId="16572"/>
    <cellStyle name="Normal 2 2 2 2 5 15 11" xfId="16573"/>
    <cellStyle name="Normal 2 2 2 2 5 15 12" xfId="16574"/>
    <cellStyle name="Normal 2 2 2 2 5 15 13" xfId="16575"/>
    <cellStyle name="Normal 2 2 2 2 5 15 14" xfId="16576"/>
    <cellStyle name="Normal 2 2 2 2 5 15 2" xfId="16577"/>
    <cellStyle name="Normal 2 2 2 2 5 15 2 10" xfId="16578"/>
    <cellStyle name="Normal 2 2 2 2 5 15 2 2" xfId="16579"/>
    <cellStyle name="Normal 2 2 2 2 5 15 2 3" xfId="16580"/>
    <cellStyle name="Normal 2 2 2 2 5 15 2 4" xfId="16581"/>
    <cellStyle name="Normal 2 2 2 2 5 15 2 5" xfId="16582"/>
    <cellStyle name="Normal 2 2 2 2 5 15 2 6" xfId="16583"/>
    <cellStyle name="Normal 2 2 2 2 5 15 2 7" xfId="16584"/>
    <cellStyle name="Normal 2 2 2 2 5 15 2 8" xfId="16585"/>
    <cellStyle name="Normal 2 2 2 2 5 15 2 9" xfId="16586"/>
    <cellStyle name="Normal 2 2 2 2 5 15 3" xfId="16587"/>
    <cellStyle name="Normal 2 2 2 2 5 15 3 10" xfId="16588"/>
    <cellStyle name="Normal 2 2 2 2 5 15 3 2" xfId="16589"/>
    <cellStyle name="Normal 2 2 2 2 5 15 3 3" xfId="16590"/>
    <cellStyle name="Normal 2 2 2 2 5 15 3 4" xfId="16591"/>
    <cellStyle name="Normal 2 2 2 2 5 15 3 5" xfId="16592"/>
    <cellStyle name="Normal 2 2 2 2 5 15 3 6" xfId="16593"/>
    <cellStyle name="Normal 2 2 2 2 5 15 3 7" xfId="16594"/>
    <cellStyle name="Normal 2 2 2 2 5 15 3 8" xfId="16595"/>
    <cellStyle name="Normal 2 2 2 2 5 15 3 9" xfId="16596"/>
    <cellStyle name="Normal 2 2 2 2 5 15 4" xfId="16597"/>
    <cellStyle name="Normal 2 2 2 2 5 15 4 10" xfId="16598"/>
    <cellStyle name="Normal 2 2 2 2 5 15 4 2" xfId="16599"/>
    <cellStyle name="Normal 2 2 2 2 5 15 4 3" xfId="16600"/>
    <cellStyle name="Normal 2 2 2 2 5 15 4 4" xfId="16601"/>
    <cellStyle name="Normal 2 2 2 2 5 15 4 5" xfId="16602"/>
    <cellStyle name="Normal 2 2 2 2 5 15 4 6" xfId="16603"/>
    <cellStyle name="Normal 2 2 2 2 5 15 4 7" xfId="16604"/>
    <cellStyle name="Normal 2 2 2 2 5 15 4 8" xfId="16605"/>
    <cellStyle name="Normal 2 2 2 2 5 15 4 9" xfId="16606"/>
    <cellStyle name="Normal 2 2 2 2 5 15 5" xfId="16607"/>
    <cellStyle name="Normal 2 2 2 2 5 15 5 10" xfId="16608"/>
    <cellStyle name="Normal 2 2 2 2 5 15 5 2" xfId="16609"/>
    <cellStyle name="Normal 2 2 2 2 5 15 5 3" xfId="16610"/>
    <cellStyle name="Normal 2 2 2 2 5 15 5 4" xfId="16611"/>
    <cellStyle name="Normal 2 2 2 2 5 15 5 5" xfId="16612"/>
    <cellStyle name="Normal 2 2 2 2 5 15 5 6" xfId="16613"/>
    <cellStyle name="Normal 2 2 2 2 5 15 5 7" xfId="16614"/>
    <cellStyle name="Normal 2 2 2 2 5 15 5 8" xfId="16615"/>
    <cellStyle name="Normal 2 2 2 2 5 15 5 9" xfId="16616"/>
    <cellStyle name="Normal 2 2 2 2 5 15 6" xfId="16617"/>
    <cellStyle name="Normal 2 2 2 2 5 15 7" xfId="16618"/>
    <cellStyle name="Normal 2 2 2 2 5 15 8" xfId="16619"/>
    <cellStyle name="Normal 2 2 2 2 5 15 9" xfId="16620"/>
    <cellStyle name="Normal 2 2 2 2 5 16" xfId="16621"/>
    <cellStyle name="Normal 2 2 2 2 5 16 10" xfId="16622"/>
    <cellStyle name="Normal 2 2 2 2 5 16 11" xfId="16623"/>
    <cellStyle name="Normal 2 2 2 2 5 16 12" xfId="16624"/>
    <cellStyle name="Normal 2 2 2 2 5 16 13" xfId="16625"/>
    <cellStyle name="Normal 2 2 2 2 5 16 14" xfId="16626"/>
    <cellStyle name="Normal 2 2 2 2 5 16 2" xfId="16627"/>
    <cellStyle name="Normal 2 2 2 2 5 16 2 10" xfId="16628"/>
    <cellStyle name="Normal 2 2 2 2 5 16 2 2" xfId="16629"/>
    <cellStyle name="Normal 2 2 2 2 5 16 2 3" xfId="16630"/>
    <cellStyle name="Normal 2 2 2 2 5 16 2 4" xfId="16631"/>
    <cellStyle name="Normal 2 2 2 2 5 16 2 5" xfId="16632"/>
    <cellStyle name="Normal 2 2 2 2 5 16 2 6" xfId="16633"/>
    <cellStyle name="Normal 2 2 2 2 5 16 2 7" xfId="16634"/>
    <cellStyle name="Normal 2 2 2 2 5 16 2 8" xfId="16635"/>
    <cellStyle name="Normal 2 2 2 2 5 16 2 9" xfId="16636"/>
    <cellStyle name="Normal 2 2 2 2 5 16 3" xfId="16637"/>
    <cellStyle name="Normal 2 2 2 2 5 16 3 10" xfId="16638"/>
    <cellStyle name="Normal 2 2 2 2 5 16 3 2" xfId="16639"/>
    <cellStyle name="Normal 2 2 2 2 5 16 3 3" xfId="16640"/>
    <cellStyle name="Normal 2 2 2 2 5 16 3 4" xfId="16641"/>
    <cellStyle name="Normal 2 2 2 2 5 16 3 5" xfId="16642"/>
    <cellStyle name="Normal 2 2 2 2 5 16 3 6" xfId="16643"/>
    <cellStyle name="Normal 2 2 2 2 5 16 3 7" xfId="16644"/>
    <cellStyle name="Normal 2 2 2 2 5 16 3 8" xfId="16645"/>
    <cellStyle name="Normal 2 2 2 2 5 16 3 9" xfId="16646"/>
    <cellStyle name="Normal 2 2 2 2 5 16 4" xfId="16647"/>
    <cellStyle name="Normal 2 2 2 2 5 16 4 10" xfId="16648"/>
    <cellStyle name="Normal 2 2 2 2 5 16 4 2" xfId="16649"/>
    <cellStyle name="Normal 2 2 2 2 5 16 4 3" xfId="16650"/>
    <cellStyle name="Normal 2 2 2 2 5 16 4 4" xfId="16651"/>
    <cellStyle name="Normal 2 2 2 2 5 16 4 5" xfId="16652"/>
    <cellStyle name="Normal 2 2 2 2 5 16 4 6" xfId="16653"/>
    <cellStyle name="Normal 2 2 2 2 5 16 4 7" xfId="16654"/>
    <cellStyle name="Normal 2 2 2 2 5 16 4 8" xfId="16655"/>
    <cellStyle name="Normal 2 2 2 2 5 16 4 9" xfId="16656"/>
    <cellStyle name="Normal 2 2 2 2 5 16 5" xfId="16657"/>
    <cellStyle name="Normal 2 2 2 2 5 16 5 10" xfId="16658"/>
    <cellStyle name="Normal 2 2 2 2 5 16 5 2" xfId="16659"/>
    <cellStyle name="Normal 2 2 2 2 5 16 5 3" xfId="16660"/>
    <cellStyle name="Normal 2 2 2 2 5 16 5 4" xfId="16661"/>
    <cellStyle name="Normal 2 2 2 2 5 16 5 5" xfId="16662"/>
    <cellStyle name="Normal 2 2 2 2 5 16 5 6" xfId="16663"/>
    <cellStyle name="Normal 2 2 2 2 5 16 5 7" xfId="16664"/>
    <cellStyle name="Normal 2 2 2 2 5 16 5 8" xfId="16665"/>
    <cellStyle name="Normal 2 2 2 2 5 16 5 9" xfId="16666"/>
    <cellStyle name="Normal 2 2 2 2 5 16 6" xfId="16667"/>
    <cellStyle name="Normal 2 2 2 2 5 16 7" xfId="16668"/>
    <cellStyle name="Normal 2 2 2 2 5 16 8" xfId="16669"/>
    <cellStyle name="Normal 2 2 2 2 5 16 9" xfId="16670"/>
    <cellStyle name="Normal 2 2 2 2 5 17" xfId="16671"/>
    <cellStyle name="Normal 2 2 2 2 5 17 10" xfId="16672"/>
    <cellStyle name="Normal 2 2 2 2 5 17 11" xfId="16673"/>
    <cellStyle name="Normal 2 2 2 2 5 17 12" xfId="16674"/>
    <cellStyle name="Normal 2 2 2 2 5 17 13" xfId="16675"/>
    <cellStyle name="Normal 2 2 2 2 5 17 14" xfId="16676"/>
    <cellStyle name="Normal 2 2 2 2 5 17 2" xfId="16677"/>
    <cellStyle name="Normal 2 2 2 2 5 17 2 10" xfId="16678"/>
    <cellStyle name="Normal 2 2 2 2 5 17 2 2" xfId="16679"/>
    <cellStyle name="Normal 2 2 2 2 5 17 2 3" xfId="16680"/>
    <cellStyle name="Normal 2 2 2 2 5 17 2 4" xfId="16681"/>
    <cellStyle name="Normal 2 2 2 2 5 17 2 5" xfId="16682"/>
    <cellStyle name="Normal 2 2 2 2 5 17 2 6" xfId="16683"/>
    <cellStyle name="Normal 2 2 2 2 5 17 2 7" xfId="16684"/>
    <cellStyle name="Normal 2 2 2 2 5 17 2 8" xfId="16685"/>
    <cellStyle name="Normal 2 2 2 2 5 17 2 9" xfId="16686"/>
    <cellStyle name="Normal 2 2 2 2 5 17 3" xfId="16687"/>
    <cellStyle name="Normal 2 2 2 2 5 17 3 10" xfId="16688"/>
    <cellStyle name="Normal 2 2 2 2 5 17 3 2" xfId="16689"/>
    <cellStyle name="Normal 2 2 2 2 5 17 3 3" xfId="16690"/>
    <cellStyle name="Normal 2 2 2 2 5 17 3 4" xfId="16691"/>
    <cellStyle name="Normal 2 2 2 2 5 17 3 5" xfId="16692"/>
    <cellStyle name="Normal 2 2 2 2 5 17 3 6" xfId="16693"/>
    <cellStyle name="Normal 2 2 2 2 5 17 3 7" xfId="16694"/>
    <cellStyle name="Normal 2 2 2 2 5 17 3 8" xfId="16695"/>
    <cellStyle name="Normal 2 2 2 2 5 17 3 9" xfId="16696"/>
    <cellStyle name="Normal 2 2 2 2 5 17 4" xfId="16697"/>
    <cellStyle name="Normal 2 2 2 2 5 17 4 10" xfId="16698"/>
    <cellStyle name="Normal 2 2 2 2 5 17 4 2" xfId="16699"/>
    <cellStyle name="Normal 2 2 2 2 5 17 4 3" xfId="16700"/>
    <cellStyle name="Normal 2 2 2 2 5 17 4 4" xfId="16701"/>
    <cellStyle name="Normal 2 2 2 2 5 17 4 5" xfId="16702"/>
    <cellStyle name="Normal 2 2 2 2 5 17 4 6" xfId="16703"/>
    <cellStyle name="Normal 2 2 2 2 5 17 4 7" xfId="16704"/>
    <cellStyle name="Normal 2 2 2 2 5 17 4 8" xfId="16705"/>
    <cellStyle name="Normal 2 2 2 2 5 17 4 9" xfId="16706"/>
    <cellStyle name="Normal 2 2 2 2 5 17 5" xfId="16707"/>
    <cellStyle name="Normal 2 2 2 2 5 17 5 10" xfId="16708"/>
    <cellStyle name="Normal 2 2 2 2 5 17 5 2" xfId="16709"/>
    <cellStyle name="Normal 2 2 2 2 5 17 5 3" xfId="16710"/>
    <cellStyle name="Normal 2 2 2 2 5 17 5 4" xfId="16711"/>
    <cellStyle name="Normal 2 2 2 2 5 17 5 5" xfId="16712"/>
    <cellStyle name="Normal 2 2 2 2 5 17 5 6" xfId="16713"/>
    <cellStyle name="Normal 2 2 2 2 5 17 5 7" xfId="16714"/>
    <cellStyle name="Normal 2 2 2 2 5 17 5 8" xfId="16715"/>
    <cellStyle name="Normal 2 2 2 2 5 17 5 9" xfId="16716"/>
    <cellStyle name="Normal 2 2 2 2 5 17 6" xfId="16717"/>
    <cellStyle name="Normal 2 2 2 2 5 17 7" xfId="16718"/>
    <cellStyle name="Normal 2 2 2 2 5 17 8" xfId="16719"/>
    <cellStyle name="Normal 2 2 2 2 5 17 9" xfId="16720"/>
    <cellStyle name="Normal 2 2 2 2 5 18" xfId="16721"/>
    <cellStyle name="Normal 2 2 2 2 5 18 10" xfId="16722"/>
    <cellStyle name="Normal 2 2 2 2 5 18 11" xfId="16723"/>
    <cellStyle name="Normal 2 2 2 2 5 18 12" xfId="16724"/>
    <cellStyle name="Normal 2 2 2 2 5 18 13" xfId="16725"/>
    <cellStyle name="Normal 2 2 2 2 5 18 14" xfId="16726"/>
    <cellStyle name="Normal 2 2 2 2 5 18 2" xfId="16727"/>
    <cellStyle name="Normal 2 2 2 2 5 18 2 10" xfId="16728"/>
    <cellStyle name="Normal 2 2 2 2 5 18 2 2" xfId="16729"/>
    <cellStyle name="Normal 2 2 2 2 5 18 2 3" xfId="16730"/>
    <cellStyle name="Normal 2 2 2 2 5 18 2 4" xfId="16731"/>
    <cellStyle name="Normal 2 2 2 2 5 18 2 5" xfId="16732"/>
    <cellStyle name="Normal 2 2 2 2 5 18 2 6" xfId="16733"/>
    <cellStyle name="Normal 2 2 2 2 5 18 2 7" xfId="16734"/>
    <cellStyle name="Normal 2 2 2 2 5 18 2 8" xfId="16735"/>
    <cellStyle name="Normal 2 2 2 2 5 18 2 9" xfId="16736"/>
    <cellStyle name="Normal 2 2 2 2 5 18 3" xfId="16737"/>
    <cellStyle name="Normal 2 2 2 2 5 18 3 10" xfId="16738"/>
    <cellStyle name="Normal 2 2 2 2 5 18 3 2" xfId="16739"/>
    <cellStyle name="Normal 2 2 2 2 5 18 3 3" xfId="16740"/>
    <cellStyle name="Normal 2 2 2 2 5 18 3 4" xfId="16741"/>
    <cellStyle name="Normal 2 2 2 2 5 18 3 5" xfId="16742"/>
    <cellStyle name="Normal 2 2 2 2 5 18 3 6" xfId="16743"/>
    <cellStyle name="Normal 2 2 2 2 5 18 3 7" xfId="16744"/>
    <cellStyle name="Normal 2 2 2 2 5 18 3 8" xfId="16745"/>
    <cellStyle name="Normal 2 2 2 2 5 18 3 9" xfId="16746"/>
    <cellStyle name="Normal 2 2 2 2 5 18 4" xfId="16747"/>
    <cellStyle name="Normal 2 2 2 2 5 18 4 10" xfId="16748"/>
    <cellStyle name="Normal 2 2 2 2 5 18 4 2" xfId="16749"/>
    <cellStyle name="Normal 2 2 2 2 5 18 4 3" xfId="16750"/>
    <cellStyle name="Normal 2 2 2 2 5 18 4 4" xfId="16751"/>
    <cellStyle name="Normal 2 2 2 2 5 18 4 5" xfId="16752"/>
    <cellStyle name="Normal 2 2 2 2 5 18 4 6" xfId="16753"/>
    <cellStyle name="Normal 2 2 2 2 5 18 4 7" xfId="16754"/>
    <cellStyle name="Normal 2 2 2 2 5 18 4 8" xfId="16755"/>
    <cellStyle name="Normal 2 2 2 2 5 18 4 9" xfId="16756"/>
    <cellStyle name="Normal 2 2 2 2 5 18 5" xfId="16757"/>
    <cellStyle name="Normal 2 2 2 2 5 18 5 10" xfId="16758"/>
    <cellStyle name="Normal 2 2 2 2 5 18 5 2" xfId="16759"/>
    <cellStyle name="Normal 2 2 2 2 5 18 5 3" xfId="16760"/>
    <cellStyle name="Normal 2 2 2 2 5 18 5 4" xfId="16761"/>
    <cellStyle name="Normal 2 2 2 2 5 18 5 5" xfId="16762"/>
    <cellStyle name="Normal 2 2 2 2 5 18 5 6" xfId="16763"/>
    <cellStyle name="Normal 2 2 2 2 5 18 5 7" xfId="16764"/>
    <cellStyle name="Normal 2 2 2 2 5 18 5 8" xfId="16765"/>
    <cellStyle name="Normal 2 2 2 2 5 18 5 9" xfId="16766"/>
    <cellStyle name="Normal 2 2 2 2 5 18 6" xfId="16767"/>
    <cellStyle name="Normal 2 2 2 2 5 18 7" xfId="16768"/>
    <cellStyle name="Normal 2 2 2 2 5 18 8" xfId="16769"/>
    <cellStyle name="Normal 2 2 2 2 5 18 9" xfId="16770"/>
    <cellStyle name="Normal 2 2 2 2 5 19" xfId="16771"/>
    <cellStyle name="Normal 2 2 2 2 5 19 10" xfId="16772"/>
    <cellStyle name="Normal 2 2 2 2 5 19 11" xfId="16773"/>
    <cellStyle name="Normal 2 2 2 2 5 19 12" xfId="16774"/>
    <cellStyle name="Normal 2 2 2 2 5 19 13" xfId="16775"/>
    <cellStyle name="Normal 2 2 2 2 5 19 14" xfId="16776"/>
    <cellStyle name="Normal 2 2 2 2 5 19 2" xfId="16777"/>
    <cellStyle name="Normal 2 2 2 2 5 19 2 10" xfId="16778"/>
    <cellStyle name="Normal 2 2 2 2 5 19 2 2" xfId="16779"/>
    <cellStyle name="Normal 2 2 2 2 5 19 2 3" xfId="16780"/>
    <cellStyle name="Normal 2 2 2 2 5 19 2 4" xfId="16781"/>
    <cellStyle name="Normal 2 2 2 2 5 19 2 5" xfId="16782"/>
    <cellStyle name="Normal 2 2 2 2 5 19 2 6" xfId="16783"/>
    <cellStyle name="Normal 2 2 2 2 5 19 2 7" xfId="16784"/>
    <cellStyle name="Normal 2 2 2 2 5 19 2 8" xfId="16785"/>
    <cellStyle name="Normal 2 2 2 2 5 19 2 9" xfId="16786"/>
    <cellStyle name="Normal 2 2 2 2 5 19 3" xfId="16787"/>
    <cellStyle name="Normal 2 2 2 2 5 19 3 10" xfId="16788"/>
    <cellStyle name="Normal 2 2 2 2 5 19 3 2" xfId="16789"/>
    <cellStyle name="Normal 2 2 2 2 5 19 3 3" xfId="16790"/>
    <cellStyle name="Normal 2 2 2 2 5 19 3 4" xfId="16791"/>
    <cellStyle name="Normal 2 2 2 2 5 19 3 5" xfId="16792"/>
    <cellStyle name="Normal 2 2 2 2 5 19 3 6" xfId="16793"/>
    <cellStyle name="Normal 2 2 2 2 5 19 3 7" xfId="16794"/>
    <cellStyle name="Normal 2 2 2 2 5 19 3 8" xfId="16795"/>
    <cellStyle name="Normal 2 2 2 2 5 19 3 9" xfId="16796"/>
    <cellStyle name="Normal 2 2 2 2 5 19 4" xfId="16797"/>
    <cellStyle name="Normal 2 2 2 2 5 19 4 10" xfId="16798"/>
    <cellStyle name="Normal 2 2 2 2 5 19 4 2" xfId="16799"/>
    <cellStyle name="Normal 2 2 2 2 5 19 4 3" xfId="16800"/>
    <cellStyle name="Normal 2 2 2 2 5 19 4 4" xfId="16801"/>
    <cellStyle name="Normal 2 2 2 2 5 19 4 5" xfId="16802"/>
    <cellStyle name="Normal 2 2 2 2 5 19 4 6" xfId="16803"/>
    <cellStyle name="Normal 2 2 2 2 5 19 4 7" xfId="16804"/>
    <cellStyle name="Normal 2 2 2 2 5 19 4 8" xfId="16805"/>
    <cellStyle name="Normal 2 2 2 2 5 19 4 9" xfId="16806"/>
    <cellStyle name="Normal 2 2 2 2 5 19 5" xfId="16807"/>
    <cellStyle name="Normal 2 2 2 2 5 19 5 10" xfId="16808"/>
    <cellStyle name="Normal 2 2 2 2 5 19 5 2" xfId="16809"/>
    <cellStyle name="Normal 2 2 2 2 5 19 5 3" xfId="16810"/>
    <cellStyle name="Normal 2 2 2 2 5 19 5 4" xfId="16811"/>
    <cellStyle name="Normal 2 2 2 2 5 19 5 5" xfId="16812"/>
    <cellStyle name="Normal 2 2 2 2 5 19 5 6" xfId="16813"/>
    <cellStyle name="Normal 2 2 2 2 5 19 5 7" xfId="16814"/>
    <cellStyle name="Normal 2 2 2 2 5 19 5 8" xfId="16815"/>
    <cellStyle name="Normal 2 2 2 2 5 19 5 9" xfId="16816"/>
    <cellStyle name="Normal 2 2 2 2 5 19 6" xfId="16817"/>
    <cellStyle name="Normal 2 2 2 2 5 19 7" xfId="16818"/>
    <cellStyle name="Normal 2 2 2 2 5 19 8" xfId="16819"/>
    <cellStyle name="Normal 2 2 2 2 5 19 9" xfId="16820"/>
    <cellStyle name="Normal 2 2 2 2 5 2" xfId="16821"/>
    <cellStyle name="Normal 2 2 2 2 5 2 10" xfId="16822"/>
    <cellStyle name="Normal 2 2 2 2 5 2 11" xfId="16823"/>
    <cellStyle name="Normal 2 2 2 2 5 2 12" xfId="16824"/>
    <cellStyle name="Normal 2 2 2 2 5 2 13" xfId="16825"/>
    <cellStyle name="Normal 2 2 2 2 5 2 14" xfId="16826"/>
    <cellStyle name="Normal 2 2 2 2 5 2 15" xfId="16827"/>
    <cellStyle name="Normal 2 2 2 2 5 2 16" xfId="16828"/>
    <cellStyle name="Normal 2 2 2 2 5 2 17" xfId="16829"/>
    <cellStyle name="Normal 2 2 2 2 5 2 18" xfId="16830"/>
    <cellStyle name="Normal 2 2 2 2 5 2 19" xfId="16831"/>
    <cellStyle name="Normal 2 2 2 2 5 2 2" xfId="16832"/>
    <cellStyle name="Normal 2 2 2 2 5 2 20" xfId="16833"/>
    <cellStyle name="Normal 2 2 2 2 5 2 21" xfId="16834"/>
    <cellStyle name="Normal 2 2 2 2 5 2 21 10" xfId="16835"/>
    <cellStyle name="Normal 2 2 2 2 5 2 21 2" xfId="16836"/>
    <cellStyle name="Normal 2 2 2 2 5 2 21 3" xfId="16837"/>
    <cellStyle name="Normal 2 2 2 2 5 2 21 4" xfId="16838"/>
    <cellStyle name="Normal 2 2 2 2 5 2 21 5" xfId="16839"/>
    <cellStyle name="Normal 2 2 2 2 5 2 21 6" xfId="16840"/>
    <cellStyle name="Normal 2 2 2 2 5 2 21 7" xfId="16841"/>
    <cellStyle name="Normal 2 2 2 2 5 2 21 8" xfId="16842"/>
    <cellStyle name="Normal 2 2 2 2 5 2 21 9" xfId="16843"/>
    <cellStyle name="Normal 2 2 2 2 5 2 22" xfId="16844"/>
    <cellStyle name="Normal 2 2 2 2 5 2 22 10" xfId="16845"/>
    <cellStyle name="Normal 2 2 2 2 5 2 22 2" xfId="16846"/>
    <cellStyle name="Normal 2 2 2 2 5 2 22 3" xfId="16847"/>
    <cellStyle name="Normal 2 2 2 2 5 2 22 4" xfId="16848"/>
    <cellStyle name="Normal 2 2 2 2 5 2 22 5" xfId="16849"/>
    <cellStyle name="Normal 2 2 2 2 5 2 22 6" xfId="16850"/>
    <cellStyle name="Normal 2 2 2 2 5 2 22 7" xfId="16851"/>
    <cellStyle name="Normal 2 2 2 2 5 2 22 8" xfId="16852"/>
    <cellStyle name="Normal 2 2 2 2 5 2 22 9" xfId="16853"/>
    <cellStyle name="Normal 2 2 2 2 5 2 23" xfId="16854"/>
    <cellStyle name="Normal 2 2 2 2 5 2 23 10" xfId="16855"/>
    <cellStyle name="Normal 2 2 2 2 5 2 23 2" xfId="16856"/>
    <cellStyle name="Normal 2 2 2 2 5 2 23 3" xfId="16857"/>
    <cellStyle name="Normal 2 2 2 2 5 2 23 4" xfId="16858"/>
    <cellStyle name="Normal 2 2 2 2 5 2 23 5" xfId="16859"/>
    <cellStyle name="Normal 2 2 2 2 5 2 23 6" xfId="16860"/>
    <cellStyle name="Normal 2 2 2 2 5 2 23 7" xfId="16861"/>
    <cellStyle name="Normal 2 2 2 2 5 2 23 8" xfId="16862"/>
    <cellStyle name="Normal 2 2 2 2 5 2 23 9" xfId="16863"/>
    <cellStyle name="Normal 2 2 2 2 5 2 24" xfId="16864"/>
    <cellStyle name="Normal 2 2 2 2 5 2 24 10" xfId="16865"/>
    <cellStyle name="Normal 2 2 2 2 5 2 24 2" xfId="16866"/>
    <cellStyle name="Normal 2 2 2 2 5 2 24 3" xfId="16867"/>
    <cellStyle name="Normal 2 2 2 2 5 2 24 4" xfId="16868"/>
    <cellStyle name="Normal 2 2 2 2 5 2 24 5" xfId="16869"/>
    <cellStyle name="Normal 2 2 2 2 5 2 24 6" xfId="16870"/>
    <cellStyle name="Normal 2 2 2 2 5 2 24 7" xfId="16871"/>
    <cellStyle name="Normal 2 2 2 2 5 2 24 8" xfId="16872"/>
    <cellStyle name="Normal 2 2 2 2 5 2 24 9" xfId="16873"/>
    <cellStyle name="Normal 2 2 2 2 5 2 25" xfId="16874"/>
    <cellStyle name="Normal 2 2 2 2 5 2 26" xfId="16875"/>
    <cellStyle name="Normal 2 2 2 2 5 2 27" xfId="16876"/>
    <cellStyle name="Normal 2 2 2 2 5 2 28" xfId="16877"/>
    <cellStyle name="Normal 2 2 2 2 5 2 29" xfId="16878"/>
    <cellStyle name="Normal 2 2 2 2 5 2 3" xfId="16879"/>
    <cellStyle name="Normal 2 2 2 2 5 2 30" xfId="16880"/>
    <cellStyle name="Normal 2 2 2 2 5 2 31" xfId="16881"/>
    <cellStyle name="Normal 2 2 2 2 5 2 32" xfId="16882"/>
    <cellStyle name="Normal 2 2 2 2 5 2 33" xfId="16883"/>
    <cellStyle name="Normal 2 2 2 2 5 2 4" xfId="16884"/>
    <cellStyle name="Normal 2 2 2 2 5 2 5" xfId="16885"/>
    <cellStyle name="Normal 2 2 2 2 5 2 6" xfId="16886"/>
    <cellStyle name="Normal 2 2 2 2 5 2 7" xfId="16887"/>
    <cellStyle name="Normal 2 2 2 2 5 2 8" xfId="16888"/>
    <cellStyle name="Normal 2 2 2 2 5 2 9" xfId="16889"/>
    <cellStyle name="Normal 2 2 2 2 5 20" xfId="16890"/>
    <cellStyle name="Normal 2 2 2 2 5 20 10" xfId="16891"/>
    <cellStyle name="Normal 2 2 2 2 5 20 11" xfId="16892"/>
    <cellStyle name="Normal 2 2 2 2 5 20 12" xfId="16893"/>
    <cellStyle name="Normal 2 2 2 2 5 20 13" xfId="16894"/>
    <cellStyle name="Normal 2 2 2 2 5 20 14" xfId="16895"/>
    <cellStyle name="Normal 2 2 2 2 5 20 2" xfId="16896"/>
    <cellStyle name="Normal 2 2 2 2 5 20 2 10" xfId="16897"/>
    <cellStyle name="Normal 2 2 2 2 5 20 2 2" xfId="16898"/>
    <cellStyle name="Normal 2 2 2 2 5 20 2 3" xfId="16899"/>
    <cellStyle name="Normal 2 2 2 2 5 20 2 4" xfId="16900"/>
    <cellStyle name="Normal 2 2 2 2 5 20 2 5" xfId="16901"/>
    <cellStyle name="Normal 2 2 2 2 5 20 2 6" xfId="16902"/>
    <cellStyle name="Normal 2 2 2 2 5 20 2 7" xfId="16903"/>
    <cellStyle name="Normal 2 2 2 2 5 20 2 8" xfId="16904"/>
    <cellStyle name="Normal 2 2 2 2 5 20 2 9" xfId="16905"/>
    <cellStyle name="Normal 2 2 2 2 5 20 3" xfId="16906"/>
    <cellStyle name="Normal 2 2 2 2 5 20 3 10" xfId="16907"/>
    <cellStyle name="Normal 2 2 2 2 5 20 3 2" xfId="16908"/>
    <cellStyle name="Normal 2 2 2 2 5 20 3 3" xfId="16909"/>
    <cellStyle name="Normal 2 2 2 2 5 20 3 4" xfId="16910"/>
    <cellStyle name="Normal 2 2 2 2 5 20 3 5" xfId="16911"/>
    <cellStyle name="Normal 2 2 2 2 5 20 3 6" xfId="16912"/>
    <cellStyle name="Normal 2 2 2 2 5 20 3 7" xfId="16913"/>
    <cellStyle name="Normal 2 2 2 2 5 20 3 8" xfId="16914"/>
    <cellStyle name="Normal 2 2 2 2 5 20 3 9" xfId="16915"/>
    <cellStyle name="Normal 2 2 2 2 5 20 4" xfId="16916"/>
    <cellStyle name="Normal 2 2 2 2 5 20 4 10" xfId="16917"/>
    <cellStyle name="Normal 2 2 2 2 5 20 4 2" xfId="16918"/>
    <cellStyle name="Normal 2 2 2 2 5 20 4 3" xfId="16919"/>
    <cellStyle name="Normal 2 2 2 2 5 20 4 4" xfId="16920"/>
    <cellStyle name="Normal 2 2 2 2 5 20 4 5" xfId="16921"/>
    <cellStyle name="Normal 2 2 2 2 5 20 4 6" xfId="16922"/>
    <cellStyle name="Normal 2 2 2 2 5 20 4 7" xfId="16923"/>
    <cellStyle name="Normal 2 2 2 2 5 20 4 8" xfId="16924"/>
    <cellStyle name="Normal 2 2 2 2 5 20 4 9" xfId="16925"/>
    <cellStyle name="Normal 2 2 2 2 5 20 5" xfId="16926"/>
    <cellStyle name="Normal 2 2 2 2 5 20 5 10" xfId="16927"/>
    <cellStyle name="Normal 2 2 2 2 5 20 5 2" xfId="16928"/>
    <cellStyle name="Normal 2 2 2 2 5 20 5 3" xfId="16929"/>
    <cellStyle name="Normal 2 2 2 2 5 20 5 4" xfId="16930"/>
    <cellStyle name="Normal 2 2 2 2 5 20 5 5" xfId="16931"/>
    <cellStyle name="Normal 2 2 2 2 5 20 5 6" xfId="16932"/>
    <cellStyle name="Normal 2 2 2 2 5 20 5 7" xfId="16933"/>
    <cellStyle name="Normal 2 2 2 2 5 20 5 8" xfId="16934"/>
    <cellStyle name="Normal 2 2 2 2 5 20 5 9" xfId="16935"/>
    <cellStyle name="Normal 2 2 2 2 5 20 6" xfId="16936"/>
    <cellStyle name="Normal 2 2 2 2 5 20 7" xfId="16937"/>
    <cellStyle name="Normal 2 2 2 2 5 20 8" xfId="16938"/>
    <cellStyle name="Normal 2 2 2 2 5 20 9" xfId="16939"/>
    <cellStyle name="Normal 2 2 2 2 5 21" xfId="16940"/>
    <cellStyle name="Normal 2 2 2 2 5 22" xfId="16941"/>
    <cellStyle name="Normal 2 2 2 2 5 3" xfId="16942"/>
    <cellStyle name="Normal 2 2 2 2 5 3 10" xfId="16943"/>
    <cellStyle name="Normal 2 2 2 2 5 3 11" xfId="16944"/>
    <cellStyle name="Normal 2 2 2 2 5 3 12" xfId="16945"/>
    <cellStyle name="Normal 2 2 2 2 5 3 13" xfId="16946"/>
    <cellStyle name="Normal 2 2 2 2 5 3 14" xfId="16947"/>
    <cellStyle name="Normal 2 2 2 2 5 3 2" xfId="16948"/>
    <cellStyle name="Normal 2 2 2 2 5 3 2 10" xfId="16949"/>
    <cellStyle name="Normal 2 2 2 2 5 3 2 2" xfId="16950"/>
    <cellStyle name="Normal 2 2 2 2 5 3 2 3" xfId="16951"/>
    <cellStyle name="Normal 2 2 2 2 5 3 2 4" xfId="16952"/>
    <cellStyle name="Normal 2 2 2 2 5 3 2 5" xfId="16953"/>
    <cellStyle name="Normal 2 2 2 2 5 3 2 6" xfId="16954"/>
    <cellStyle name="Normal 2 2 2 2 5 3 2 7" xfId="16955"/>
    <cellStyle name="Normal 2 2 2 2 5 3 2 8" xfId="16956"/>
    <cellStyle name="Normal 2 2 2 2 5 3 2 9" xfId="16957"/>
    <cellStyle name="Normal 2 2 2 2 5 3 3" xfId="16958"/>
    <cellStyle name="Normal 2 2 2 2 5 3 3 10" xfId="16959"/>
    <cellStyle name="Normal 2 2 2 2 5 3 3 2" xfId="16960"/>
    <cellStyle name="Normal 2 2 2 2 5 3 3 3" xfId="16961"/>
    <cellStyle name="Normal 2 2 2 2 5 3 3 4" xfId="16962"/>
    <cellStyle name="Normal 2 2 2 2 5 3 3 5" xfId="16963"/>
    <cellStyle name="Normal 2 2 2 2 5 3 3 6" xfId="16964"/>
    <cellStyle name="Normal 2 2 2 2 5 3 3 7" xfId="16965"/>
    <cellStyle name="Normal 2 2 2 2 5 3 3 8" xfId="16966"/>
    <cellStyle name="Normal 2 2 2 2 5 3 3 9" xfId="16967"/>
    <cellStyle name="Normal 2 2 2 2 5 3 4" xfId="16968"/>
    <cellStyle name="Normal 2 2 2 2 5 3 4 10" xfId="16969"/>
    <cellStyle name="Normal 2 2 2 2 5 3 4 2" xfId="16970"/>
    <cellStyle name="Normal 2 2 2 2 5 3 4 3" xfId="16971"/>
    <cellStyle name="Normal 2 2 2 2 5 3 4 4" xfId="16972"/>
    <cellStyle name="Normal 2 2 2 2 5 3 4 5" xfId="16973"/>
    <cellStyle name="Normal 2 2 2 2 5 3 4 6" xfId="16974"/>
    <cellStyle name="Normal 2 2 2 2 5 3 4 7" xfId="16975"/>
    <cellStyle name="Normal 2 2 2 2 5 3 4 8" xfId="16976"/>
    <cellStyle name="Normal 2 2 2 2 5 3 4 9" xfId="16977"/>
    <cellStyle name="Normal 2 2 2 2 5 3 5" xfId="16978"/>
    <cellStyle name="Normal 2 2 2 2 5 3 5 10" xfId="16979"/>
    <cellStyle name="Normal 2 2 2 2 5 3 5 2" xfId="16980"/>
    <cellStyle name="Normal 2 2 2 2 5 3 5 3" xfId="16981"/>
    <cellStyle name="Normal 2 2 2 2 5 3 5 4" xfId="16982"/>
    <cellStyle name="Normal 2 2 2 2 5 3 5 5" xfId="16983"/>
    <cellStyle name="Normal 2 2 2 2 5 3 5 6" xfId="16984"/>
    <cellStyle name="Normal 2 2 2 2 5 3 5 7" xfId="16985"/>
    <cellStyle name="Normal 2 2 2 2 5 3 5 8" xfId="16986"/>
    <cellStyle name="Normal 2 2 2 2 5 3 5 9" xfId="16987"/>
    <cellStyle name="Normal 2 2 2 2 5 3 6" xfId="16988"/>
    <cellStyle name="Normal 2 2 2 2 5 3 7" xfId="16989"/>
    <cellStyle name="Normal 2 2 2 2 5 3 8" xfId="16990"/>
    <cellStyle name="Normal 2 2 2 2 5 3 9" xfId="16991"/>
    <cellStyle name="Normal 2 2 2 2 5 4" xfId="16992"/>
    <cellStyle name="Normal 2 2 2 2 5 4 10" xfId="16993"/>
    <cellStyle name="Normal 2 2 2 2 5 4 11" xfId="16994"/>
    <cellStyle name="Normal 2 2 2 2 5 4 12" xfId="16995"/>
    <cellStyle name="Normal 2 2 2 2 5 4 13" xfId="16996"/>
    <cellStyle name="Normal 2 2 2 2 5 4 14" xfId="16997"/>
    <cellStyle name="Normal 2 2 2 2 5 4 2" xfId="16998"/>
    <cellStyle name="Normal 2 2 2 2 5 4 2 10" xfId="16999"/>
    <cellStyle name="Normal 2 2 2 2 5 4 2 2" xfId="17000"/>
    <cellStyle name="Normal 2 2 2 2 5 4 2 3" xfId="17001"/>
    <cellStyle name="Normal 2 2 2 2 5 4 2 4" xfId="17002"/>
    <cellStyle name="Normal 2 2 2 2 5 4 2 5" xfId="17003"/>
    <cellStyle name="Normal 2 2 2 2 5 4 2 6" xfId="17004"/>
    <cellStyle name="Normal 2 2 2 2 5 4 2 7" xfId="17005"/>
    <cellStyle name="Normal 2 2 2 2 5 4 2 8" xfId="17006"/>
    <cellStyle name="Normal 2 2 2 2 5 4 2 9" xfId="17007"/>
    <cellStyle name="Normal 2 2 2 2 5 4 3" xfId="17008"/>
    <cellStyle name="Normal 2 2 2 2 5 4 3 10" xfId="17009"/>
    <cellStyle name="Normal 2 2 2 2 5 4 3 2" xfId="17010"/>
    <cellStyle name="Normal 2 2 2 2 5 4 3 3" xfId="17011"/>
    <cellStyle name="Normal 2 2 2 2 5 4 3 4" xfId="17012"/>
    <cellStyle name="Normal 2 2 2 2 5 4 3 5" xfId="17013"/>
    <cellStyle name="Normal 2 2 2 2 5 4 3 6" xfId="17014"/>
    <cellStyle name="Normal 2 2 2 2 5 4 3 7" xfId="17015"/>
    <cellStyle name="Normal 2 2 2 2 5 4 3 8" xfId="17016"/>
    <cellStyle name="Normal 2 2 2 2 5 4 3 9" xfId="17017"/>
    <cellStyle name="Normal 2 2 2 2 5 4 4" xfId="17018"/>
    <cellStyle name="Normal 2 2 2 2 5 4 4 10" xfId="17019"/>
    <cellStyle name="Normal 2 2 2 2 5 4 4 2" xfId="17020"/>
    <cellStyle name="Normal 2 2 2 2 5 4 4 3" xfId="17021"/>
    <cellStyle name="Normal 2 2 2 2 5 4 4 4" xfId="17022"/>
    <cellStyle name="Normal 2 2 2 2 5 4 4 5" xfId="17023"/>
    <cellStyle name="Normal 2 2 2 2 5 4 4 6" xfId="17024"/>
    <cellStyle name="Normal 2 2 2 2 5 4 4 7" xfId="17025"/>
    <cellStyle name="Normal 2 2 2 2 5 4 4 8" xfId="17026"/>
    <cellStyle name="Normal 2 2 2 2 5 4 4 9" xfId="17027"/>
    <cellStyle name="Normal 2 2 2 2 5 4 5" xfId="17028"/>
    <cellStyle name="Normal 2 2 2 2 5 4 5 10" xfId="17029"/>
    <cellStyle name="Normal 2 2 2 2 5 4 5 2" xfId="17030"/>
    <cellStyle name="Normal 2 2 2 2 5 4 5 3" xfId="17031"/>
    <cellStyle name="Normal 2 2 2 2 5 4 5 4" xfId="17032"/>
    <cellStyle name="Normal 2 2 2 2 5 4 5 5" xfId="17033"/>
    <cellStyle name="Normal 2 2 2 2 5 4 5 6" xfId="17034"/>
    <cellStyle name="Normal 2 2 2 2 5 4 5 7" xfId="17035"/>
    <cellStyle name="Normal 2 2 2 2 5 4 5 8" xfId="17036"/>
    <cellStyle name="Normal 2 2 2 2 5 4 5 9" xfId="17037"/>
    <cellStyle name="Normal 2 2 2 2 5 4 6" xfId="17038"/>
    <cellStyle name="Normal 2 2 2 2 5 4 7" xfId="17039"/>
    <cellStyle name="Normal 2 2 2 2 5 4 8" xfId="17040"/>
    <cellStyle name="Normal 2 2 2 2 5 4 9" xfId="17041"/>
    <cellStyle name="Normal 2 2 2 2 5 5" xfId="17042"/>
    <cellStyle name="Normal 2 2 2 2 5 5 10" xfId="17043"/>
    <cellStyle name="Normal 2 2 2 2 5 5 11" xfId="17044"/>
    <cellStyle name="Normal 2 2 2 2 5 5 12" xfId="17045"/>
    <cellStyle name="Normal 2 2 2 2 5 5 13" xfId="17046"/>
    <cellStyle name="Normal 2 2 2 2 5 5 14" xfId="17047"/>
    <cellStyle name="Normal 2 2 2 2 5 5 2" xfId="17048"/>
    <cellStyle name="Normal 2 2 2 2 5 5 2 10" xfId="17049"/>
    <cellStyle name="Normal 2 2 2 2 5 5 2 2" xfId="17050"/>
    <cellStyle name="Normal 2 2 2 2 5 5 2 3" xfId="17051"/>
    <cellStyle name="Normal 2 2 2 2 5 5 2 4" xfId="17052"/>
    <cellStyle name="Normal 2 2 2 2 5 5 2 5" xfId="17053"/>
    <cellStyle name="Normal 2 2 2 2 5 5 2 6" xfId="17054"/>
    <cellStyle name="Normal 2 2 2 2 5 5 2 7" xfId="17055"/>
    <cellStyle name="Normal 2 2 2 2 5 5 2 8" xfId="17056"/>
    <cellStyle name="Normal 2 2 2 2 5 5 2 9" xfId="17057"/>
    <cellStyle name="Normal 2 2 2 2 5 5 3" xfId="17058"/>
    <cellStyle name="Normal 2 2 2 2 5 5 3 10" xfId="17059"/>
    <cellStyle name="Normal 2 2 2 2 5 5 3 2" xfId="17060"/>
    <cellStyle name="Normal 2 2 2 2 5 5 3 3" xfId="17061"/>
    <cellStyle name="Normal 2 2 2 2 5 5 3 4" xfId="17062"/>
    <cellStyle name="Normal 2 2 2 2 5 5 3 5" xfId="17063"/>
    <cellStyle name="Normal 2 2 2 2 5 5 3 6" xfId="17064"/>
    <cellStyle name="Normal 2 2 2 2 5 5 3 7" xfId="17065"/>
    <cellStyle name="Normal 2 2 2 2 5 5 3 8" xfId="17066"/>
    <cellStyle name="Normal 2 2 2 2 5 5 3 9" xfId="17067"/>
    <cellStyle name="Normal 2 2 2 2 5 5 4" xfId="17068"/>
    <cellStyle name="Normal 2 2 2 2 5 5 4 10" xfId="17069"/>
    <cellStyle name="Normal 2 2 2 2 5 5 4 2" xfId="17070"/>
    <cellStyle name="Normal 2 2 2 2 5 5 4 3" xfId="17071"/>
    <cellStyle name="Normal 2 2 2 2 5 5 4 4" xfId="17072"/>
    <cellStyle name="Normal 2 2 2 2 5 5 4 5" xfId="17073"/>
    <cellStyle name="Normal 2 2 2 2 5 5 4 6" xfId="17074"/>
    <cellStyle name="Normal 2 2 2 2 5 5 4 7" xfId="17075"/>
    <cellStyle name="Normal 2 2 2 2 5 5 4 8" xfId="17076"/>
    <cellStyle name="Normal 2 2 2 2 5 5 4 9" xfId="17077"/>
    <cellStyle name="Normal 2 2 2 2 5 5 5" xfId="17078"/>
    <cellStyle name="Normal 2 2 2 2 5 5 5 10" xfId="17079"/>
    <cellStyle name="Normal 2 2 2 2 5 5 5 2" xfId="17080"/>
    <cellStyle name="Normal 2 2 2 2 5 5 5 3" xfId="17081"/>
    <cellStyle name="Normal 2 2 2 2 5 5 5 4" xfId="17082"/>
    <cellStyle name="Normal 2 2 2 2 5 5 5 5" xfId="17083"/>
    <cellStyle name="Normal 2 2 2 2 5 5 5 6" xfId="17084"/>
    <cellStyle name="Normal 2 2 2 2 5 5 5 7" xfId="17085"/>
    <cellStyle name="Normal 2 2 2 2 5 5 5 8" xfId="17086"/>
    <cellStyle name="Normal 2 2 2 2 5 5 5 9" xfId="17087"/>
    <cellStyle name="Normal 2 2 2 2 5 5 6" xfId="17088"/>
    <cellStyle name="Normal 2 2 2 2 5 5 7" xfId="17089"/>
    <cellStyle name="Normal 2 2 2 2 5 5 8" xfId="17090"/>
    <cellStyle name="Normal 2 2 2 2 5 5 9" xfId="17091"/>
    <cellStyle name="Normal 2 2 2 2 5 6" xfId="17092"/>
    <cellStyle name="Normal 2 2 2 2 5 6 10" xfId="17093"/>
    <cellStyle name="Normal 2 2 2 2 5 6 11" xfId="17094"/>
    <cellStyle name="Normal 2 2 2 2 5 6 12" xfId="17095"/>
    <cellStyle name="Normal 2 2 2 2 5 6 13" xfId="17096"/>
    <cellStyle name="Normal 2 2 2 2 5 6 14" xfId="17097"/>
    <cellStyle name="Normal 2 2 2 2 5 6 2" xfId="17098"/>
    <cellStyle name="Normal 2 2 2 2 5 6 2 10" xfId="17099"/>
    <cellStyle name="Normal 2 2 2 2 5 6 2 2" xfId="17100"/>
    <cellStyle name="Normal 2 2 2 2 5 6 2 3" xfId="17101"/>
    <cellStyle name="Normal 2 2 2 2 5 6 2 4" xfId="17102"/>
    <cellStyle name="Normal 2 2 2 2 5 6 2 5" xfId="17103"/>
    <cellStyle name="Normal 2 2 2 2 5 6 2 6" xfId="17104"/>
    <cellStyle name="Normal 2 2 2 2 5 6 2 7" xfId="17105"/>
    <cellStyle name="Normal 2 2 2 2 5 6 2 8" xfId="17106"/>
    <cellStyle name="Normal 2 2 2 2 5 6 2 9" xfId="17107"/>
    <cellStyle name="Normal 2 2 2 2 5 6 3" xfId="17108"/>
    <cellStyle name="Normal 2 2 2 2 5 6 3 10" xfId="17109"/>
    <cellStyle name="Normal 2 2 2 2 5 6 3 2" xfId="17110"/>
    <cellStyle name="Normal 2 2 2 2 5 6 3 3" xfId="17111"/>
    <cellStyle name="Normal 2 2 2 2 5 6 3 4" xfId="17112"/>
    <cellStyle name="Normal 2 2 2 2 5 6 3 5" xfId="17113"/>
    <cellStyle name="Normal 2 2 2 2 5 6 3 6" xfId="17114"/>
    <cellStyle name="Normal 2 2 2 2 5 6 3 7" xfId="17115"/>
    <cellStyle name="Normal 2 2 2 2 5 6 3 8" xfId="17116"/>
    <cellStyle name="Normal 2 2 2 2 5 6 3 9" xfId="17117"/>
    <cellStyle name="Normal 2 2 2 2 5 6 4" xfId="17118"/>
    <cellStyle name="Normal 2 2 2 2 5 6 4 10" xfId="17119"/>
    <cellStyle name="Normal 2 2 2 2 5 6 4 2" xfId="17120"/>
    <cellStyle name="Normal 2 2 2 2 5 6 4 3" xfId="17121"/>
    <cellStyle name="Normal 2 2 2 2 5 6 4 4" xfId="17122"/>
    <cellStyle name="Normal 2 2 2 2 5 6 4 5" xfId="17123"/>
    <cellStyle name="Normal 2 2 2 2 5 6 4 6" xfId="17124"/>
    <cellStyle name="Normal 2 2 2 2 5 6 4 7" xfId="17125"/>
    <cellStyle name="Normal 2 2 2 2 5 6 4 8" xfId="17126"/>
    <cellStyle name="Normal 2 2 2 2 5 6 4 9" xfId="17127"/>
    <cellStyle name="Normal 2 2 2 2 5 6 5" xfId="17128"/>
    <cellStyle name="Normal 2 2 2 2 5 6 5 10" xfId="17129"/>
    <cellStyle name="Normal 2 2 2 2 5 6 5 2" xfId="17130"/>
    <cellStyle name="Normal 2 2 2 2 5 6 5 3" xfId="17131"/>
    <cellStyle name="Normal 2 2 2 2 5 6 5 4" xfId="17132"/>
    <cellStyle name="Normal 2 2 2 2 5 6 5 5" xfId="17133"/>
    <cellStyle name="Normal 2 2 2 2 5 6 5 6" xfId="17134"/>
    <cellStyle name="Normal 2 2 2 2 5 6 5 7" xfId="17135"/>
    <cellStyle name="Normal 2 2 2 2 5 6 5 8" xfId="17136"/>
    <cellStyle name="Normal 2 2 2 2 5 6 5 9" xfId="17137"/>
    <cellStyle name="Normal 2 2 2 2 5 6 6" xfId="17138"/>
    <cellStyle name="Normal 2 2 2 2 5 6 7" xfId="17139"/>
    <cellStyle name="Normal 2 2 2 2 5 6 8" xfId="17140"/>
    <cellStyle name="Normal 2 2 2 2 5 6 9" xfId="17141"/>
    <cellStyle name="Normal 2 2 2 2 5 7" xfId="17142"/>
    <cellStyle name="Normal 2 2 2 2 5 7 10" xfId="17143"/>
    <cellStyle name="Normal 2 2 2 2 5 7 11" xfId="17144"/>
    <cellStyle name="Normal 2 2 2 2 5 7 12" xfId="17145"/>
    <cellStyle name="Normal 2 2 2 2 5 7 13" xfId="17146"/>
    <cellStyle name="Normal 2 2 2 2 5 7 14" xfId="17147"/>
    <cellStyle name="Normal 2 2 2 2 5 7 2" xfId="17148"/>
    <cellStyle name="Normal 2 2 2 2 5 7 2 10" xfId="17149"/>
    <cellStyle name="Normal 2 2 2 2 5 7 2 2" xfId="17150"/>
    <cellStyle name="Normal 2 2 2 2 5 7 2 3" xfId="17151"/>
    <cellStyle name="Normal 2 2 2 2 5 7 2 4" xfId="17152"/>
    <cellStyle name="Normal 2 2 2 2 5 7 2 5" xfId="17153"/>
    <cellStyle name="Normal 2 2 2 2 5 7 2 6" xfId="17154"/>
    <cellStyle name="Normal 2 2 2 2 5 7 2 7" xfId="17155"/>
    <cellStyle name="Normal 2 2 2 2 5 7 2 8" xfId="17156"/>
    <cellStyle name="Normal 2 2 2 2 5 7 2 9" xfId="17157"/>
    <cellStyle name="Normal 2 2 2 2 5 7 3" xfId="17158"/>
    <cellStyle name="Normal 2 2 2 2 5 7 3 10" xfId="17159"/>
    <cellStyle name="Normal 2 2 2 2 5 7 3 2" xfId="17160"/>
    <cellStyle name="Normal 2 2 2 2 5 7 3 3" xfId="17161"/>
    <cellStyle name="Normal 2 2 2 2 5 7 3 4" xfId="17162"/>
    <cellStyle name="Normal 2 2 2 2 5 7 3 5" xfId="17163"/>
    <cellStyle name="Normal 2 2 2 2 5 7 3 6" xfId="17164"/>
    <cellStyle name="Normal 2 2 2 2 5 7 3 7" xfId="17165"/>
    <cellStyle name="Normal 2 2 2 2 5 7 3 8" xfId="17166"/>
    <cellStyle name="Normal 2 2 2 2 5 7 3 9" xfId="17167"/>
    <cellStyle name="Normal 2 2 2 2 5 7 4" xfId="17168"/>
    <cellStyle name="Normal 2 2 2 2 5 7 4 10" xfId="17169"/>
    <cellStyle name="Normal 2 2 2 2 5 7 4 2" xfId="17170"/>
    <cellStyle name="Normal 2 2 2 2 5 7 4 3" xfId="17171"/>
    <cellStyle name="Normal 2 2 2 2 5 7 4 4" xfId="17172"/>
    <cellStyle name="Normal 2 2 2 2 5 7 4 5" xfId="17173"/>
    <cellStyle name="Normal 2 2 2 2 5 7 4 6" xfId="17174"/>
    <cellStyle name="Normal 2 2 2 2 5 7 4 7" xfId="17175"/>
    <cellStyle name="Normal 2 2 2 2 5 7 4 8" xfId="17176"/>
    <cellStyle name="Normal 2 2 2 2 5 7 4 9" xfId="17177"/>
    <cellStyle name="Normal 2 2 2 2 5 7 5" xfId="17178"/>
    <cellStyle name="Normal 2 2 2 2 5 7 5 10" xfId="17179"/>
    <cellStyle name="Normal 2 2 2 2 5 7 5 2" xfId="17180"/>
    <cellStyle name="Normal 2 2 2 2 5 7 5 3" xfId="17181"/>
    <cellStyle name="Normal 2 2 2 2 5 7 5 4" xfId="17182"/>
    <cellStyle name="Normal 2 2 2 2 5 7 5 5" xfId="17183"/>
    <cellStyle name="Normal 2 2 2 2 5 7 5 6" xfId="17184"/>
    <cellStyle name="Normal 2 2 2 2 5 7 5 7" xfId="17185"/>
    <cellStyle name="Normal 2 2 2 2 5 7 5 8" xfId="17186"/>
    <cellStyle name="Normal 2 2 2 2 5 7 5 9" xfId="17187"/>
    <cellStyle name="Normal 2 2 2 2 5 7 6" xfId="17188"/>
    <cellStyle name="Normal 2 2 2 2 5 7 7" xfId="17189"/>
    <cellStyle name="Normal 2 2 2 2 5 7 8" xfId="17190"/>
    <cellStyle name="Normal 2 2 2 2 5 7 9" xfId="17191"/>
    <cellStyle name="Normal 2 2 2 2 5 8" xfId="17192"/>
    <cellStyle name="Normal 2 2 2 2 5 8 10" xfId="17193"/>
    <cellStyle name="Normal 2 2 2 2 5 8 11" xfId="17194"/>
    <cellStyle name="Normal 2 2 2 2 5 8 12" xfId="17195"/>
    <cellStyle name="Normal 2 2 2 2 5 8 13" xfId="17196"/>
    <cellStyle name="Normal 2 2 2 2 5 8 14" xfId="17197"/>
    <cellStyle name="Normal 2 2 2 2 5 8 2" xfId="17198"/>
    <cellStyle name="Normal 2 2 2 2 5 8 2 10" xfId="17199"/>
    <cellStyle name="Normal 2 2 2 2 5 8 2 2" xfId="17200"/>
    <cellStyle name="Normal 2 2 2 2 5 8 2 3" xfId="17201"/>
    <cellStyle name="Normal 2 2 2 2 5 8 2 4" xfId="17202"/>
    <cellStyle name="Normal 2 2 2 2 5 8 2 5" xfId="17203"/>
    <cellStyle name="Normal 2 2 2 2 5 8 2 6" xfId="17204"/>
    <cellStyle name="Normal 2 2 2 2 5 8 2 7" xfId="17205"/>
    <cellStyle name="Normal 2 2 2 2 5 8 2 8" xfId="17206"/>
    <cellStyle name="Normal 2 2 2 2 5 8 2 9" xfId="17207"/>
    <cellStyle name="Normal 2 2 2 2 5 8 3" xfId="17208"/>
    <cellStyle name="Normal 2 2 2 2 5 8 3 10" xfId="17209"/>
    <cellStyle name="Normal 2 2 2 2 5 8 3 2" xfId="17210"/>
    <cellStyle name="Normal 2 2 2 2 5 8 3 3" xfId="17211"/>
    <cellStyle name="Normal 2 2 2 2 5 8 3 4" xfId="17212"/>
    <cellStyle name="Normal 2 2 2 2 5 8 3 5" xfId="17213"/>
    <cellStyle name="Normal 2 2 2 2 5 8 3 6" xfId="17214"/>
    <cellStyle name="Normal 2 2 2 2 5 8 3 7" xfId="17215"/>
    <cellStyle name="Normal 2 2 2 2 5 8 3 8" xfId="17216"/>
    <cellStyle name="Normal 2 2 2 2 5 8 3 9" xfId="17217"/>
    <cellStyle name="Normal 2 2 2 2 5 8 4" xfId="17218"/>
    <cellStyle name="Normal 2 2 2 2 5 8 4 10" xfId="17219"/>
    <cellStyle name="Normal 2 2 2 2 5 8 4 2" xfId="17220"/>
    <cellStyle name="Normal 2 2 2 2 5 8 4 3" xfId="17221"/>
    <cellStyle name="Normal 2 2 2 2 5 8 4 4" xfId="17222"/>
    <cellStyle name="Normal 2 2 2 2 5 8 4 5" xfId="17223"/>
    <cellStyle name="Normal 2 2 2 2 5 8 4 6" xfId="17224"/>
    <cellStyle name="Normal 2 2 2 2 5 8 4 7" xfId="17225"/>
    <cellStyle name="Normal 2 2 2 2 5 8 4 8" xfId="17226"/>
    <cellStyle name="Normal 2 2 2 2 5 8 4 9" xfId="17227"/>
    <cellStyle name="Normal 2 2 2 2 5 8 5" xfId="17228"/>
    <cellStyle name="Normal 2 2 2 2 5 8 5 10" xfId="17229"/>
    <cellStyle name="Normal 2 2 2 2 5 8 5 2" xfId="17230"/>
    <cellStyle name="Normal 2 2 2 2 5 8 5 3" xfId="17231"/>
    <cellStyle name="Normal 2 2 2 2 5 8 5 4" xfId="17232"/>
    <cellStyle name="Normal 2 2 2 2 5 8 5 5" xfId="17233"/>
    <cellStyle name="Normal 2 2 2 2 5 8 5 6" xfId="17234"/>
    <cellStyle name="Normal 2 2 2 2 5 8 5 7" xfId="17235"/>
    <cellStyle name="Normal 2 2 2 2 5 8 5 8" xfId="17236"/>
    <cellStyle name="Normal 2 2 2 2 5 8 5 9" xfId="17237"/>
    <cellStyle name="Normal 2 2 2 2 5 8 6" xfId="17238"/>
    <cellStyle name="Normal 2 2 2 2 5 8 7" xfId="17239"/>
    <cellStyle name="Normal 2 2 2 2 5 8 8" xfId="17240"/>
    <cellStyle name="Normal 2 2 2 2 5 8 9" xfId="17241"/>
    <cellStyle name="Normal 2 2 2 2 5 9" xfId="17242"/>
    <cellStyle name="Normal 2 2 2 2 5 9 10" xfId="17243"/>
    <cellStyle name="Normal 2 2 2 2 5 9 11" xfId="17244"/>
    <cellStyle name="Normal 2 2 2 2 5 9 12" xfId="17245"/>
    <cellStyle name="Normal 2 2 2 2 5 9 13" xfId="17246"/>
    <cellStyle name="Normal 2 2 2 2 5 9 14" xfId="17247"/>
    <cellStyle name="Normal 2 2 2 2 5 9 2" xfId="17248"/>
    <cellStyle name="Normal 2 2 2 2 5 9 2 10" xfId="17249"/>
    <cellStyle name="Normal 2 2 2 2 5 9 2 2" xfId="17250"/>
    <cellStyle name="Normal 2 2 2 2 5 9 2 3" xfId="17251"/>
    <cellStyle name="Normal 2 2 2 2 5 9 2 4" xfId="17252"/>
    <cellStyle name="Normal 2 2 2 2 5 9 2 5" xfId="17253"/>
    <cellStyle name="Normal 2 2 2 2 5 9 2 6" xfId="17254"/>
    <cellStyle name="Normal 2 2 2 2 5 9 2 7" xfId="17255"/>
    <cellStyle name="Normal 2 2 2 2 5 9 2 8" xfId="17256"/>
    <cellStyle name="Normal 2 2 2 2 5 9 2 9" xfId="17257"/>
    <cellStyle name="Normal 2 2 2 2 5 9 3" xfId="17258"/>
    <cellStyle name="Normal 2 2 2 2 5 9 3 10" xfId="17259"/>
    <cellStyle name="Normal 2 2 2 2 5 9 3 2" xfId="17260"/>
    <cellStyle name="Normal 2 2 2 2 5 9 3 3" xfId="17261"/>
    <cellStyle name="Normal 2 2 2 2 5 9 3 4" xfId="17262"/>
    <cellStyle name="Normal 2 2 2 2 5 9 3 5" xfId="17263"/>
    <cellStyle name="Normal 2 2 2 2 5 9 3 6" xfId="17264"/>
    <cellStyle name="Normal 2 2 2 2 5 9 3 7" xfId="17265"/>
    <cellStyle name="Normal 2 2 2 2 5 9 3 8" xfId="17266"/>
    <cellStyle name="Normal 2 2 2 2 5 9 3 9" xfId="17267"/>
    <cellStyle name="Normal 2 2 2 2 5 9 4" xfId="17268"/>
    <cellStyle name="Normal 2 2 2 2 5 9 4 10" xfId="17269"/>
    <cellStyle name="Normal 2 2 2 2 5 9 4 2" xfId="17270"/>
    <cellStyle name="Normal 2 2 2 2 5 9 4 3" xfId="17271"/>
    <cellStyle name="Normal 2 2 2 2 5 9 4 4" xfId="17272"/>
    <cellStyle name="Normal 2 2 2 2 5 9 4 5" xfId="17273"/>
    <cellStyle name="Normal 2 2 2 2 5 9 4 6" xfId="17274"/>
    <cellStyle name="Normal 2 2 2 2 5 9 4 7" xfId="17275"/>
    <cellStyle name="Normal 2 2 2 2 5 9 4 8" xfId="17276"/>
    <cellStyle name="Normal 2 2 2 2 5 9 4 9" xfId="17277"/>
    <cellStyle name="Normal 2 2 2 2 5 9 5" xfId="17278"/>
    <cellStyle name="Normal 2 2 2 2 5 9 5 10" xfId="17279"/>
    <cellStyle name="Normal 2 2 2 2 5 9 5 2" xfId="17280"/>
    <cellStyle name="Normal 2 2 2 2 5 9 5 3" xfId="17281"/>
    <cellStyle name="Normal 2 2 2 2 5 9 5 4" xfId="17282"/>
    <cellStyle name="Normal 2 2 2 2 5 9 5 5" xfId="17283"/>
    <cellStyle name="Normal 2 2 2 2 5 9 5 6" xfId="17284"/>
    <cellStyle name="Normal 2 2 2 2 5 9 5 7" xfId="17285"/>
    <cellStyle name="Normal 2 2 2 2 5 9 5 8" xfId="17286"/>
    <cellStyle name="Normal 2 2 2 2 5 9 5 9" xfId="17287"/>
    <cellStyle name="Normal 2 2 2 2 5 9 6" xfId="17288"/>
    <cellStyle name="Normal 2 2 2 2 5 9 7" xfId="17289"/>
    <cellStyle name="Normal 2 2 2 2 5 9 8" xfId="17290"/>
    <cellStyle name="Normal 2 2 2 2 5 9 9" xfId="17291"/>
    <cellStyle name="Normal 2 2 2 2 50" xfId="17292"/>
    <cellStyle name="Normal 2 2 2 2 51" xfId="17293"/>
    <cellStyle name="Normal 2 2 2 2 6" xfId="17294"/>
    <cellStyle name="Normal 2 2 2 2 7" xfId="17295"/>
    <cellStyle name="Normal 2 2 2 2 8" xfId="17296"/>
    <cellStyle name="Normal 2 2 2 2 9" xfId="17297"/>
    <cellStyle name="Normal 2 2 2 20" xfId="17298"/>
    <cellStyle name="Normal 2 2 2 20 10" xfId="17299"/>
    <cellStyle name="Normal 2 2 2 20 11" xfId="17300"/>
    <cellStyle name="Normal 2 2 2 20 12" xfId="17301"/>
    <cellStyle name="Normal 2 2 2 20 13" xfId="17302"/>
    <cellStyle name="Normal 2 2 2 20 14" xfId="17303"/>
    <cellStyle name="Normal 2 2 2 20 2" xfId="17304"/>
    <cellStyle name="Normal 2 2 2 20 2 10" xfId="17305"/>
    <cellStyle name="Normal 2 2 2 20 2 2" xfId="17306"/>
    <cellStyle name="Normal 2 2 2 20 2 3" xfId="17307"/>
    <cellStyle name="Normal 2 2 2 20 2 4" xfId="17308"/>
    <cellStyle name="Normal 2 2 2 20 2 5" xfId="17309"/>
    <cellStyle name="Normal 2 2 2 20 2 6" xfId="17310"/>
    <cellStyle name="Normal 2 2 2 20 2 7" xfId="17311"/>
    <cellStyle name="Normal 2 2 2 20 2 8" xfId="17312"/>
    <cellStyle name="Normal 2 2 2 20 2 9" xfId="17313"/>
    <cellStyle name="Normal 2 2 2 20 3" xfId="17314"/>
    <cellStyle name="Normal 2 2 2 20 3 10" xfId="17315"/>
    <cellStyle name="Normal 2 2 2 20 3 2" xfId="17316"/>
    <cellStyle name="Normal 2 2 2 20 3 3" xfId="17317"/>
    <cellStyle name="Normal 2 2 2 20 3 4" xfId="17318"/>
    <cellStyle name="Normal 2 2 2 20 3 5" xfId="17319"/>
    <cellStyle name="Normal 2 2 2 20 3 6" xfId="17320"/>
    <cellStyle name="Normal 2 2 2 20 3 7" xfId="17321"/>
    <cellStyle name="Normal 2 2 2 20 3 8" xfId="17322"/>
    <cellStyle name="Normal 2 2 2 20 3 9" xfId="17323"/>
    <cellStyle name="Normal 2 2 2 20 4" xfId="17324"/>
    <cellStyle name="Normal 2 2 2 20 4 10" xfId="17325"/>
    <cellStyle name="Normal 2 2 2 20 4 2" xfId="17326"/>
    <cellStyle name="Normal 2 2 2 20 4 3" xfId="17327"/>
    <cellStyle name="Normal 2 2 2 20 4 4" xfId="17328"/>
    <cellStyle name="Normal 2 2 2 20 4 5" xfId="17329"/>
    <cellStyle name="Normal 2 2 2 20 4 6" xfId="17330"/>
    <cellStyle name="Normal 2 2 2 20 4 7" xfId="17331"/>
    <cellStyle name="Normal 2 2 2 20 4 8" xfId="17332"/>
    <cellStyle name="Normal 2 2 2 20 4 9" xfId="17333"/>
    <cellStyle name="Normal 2 2 2 20 5" xfId="17334"/>
    <cellStyle name="Normal 2 2 2 20 5 10" xfId="17335"/>
    <cellStyle name="Normal 2 2 2 20 5 2" xfId="17336"/>
    <cellStyle name="Normal 2 2 2 20 5 3" xfId="17337"/>
    <cellStyle name="Normal 2 2 2 20 5 4" xfId="17338"/>
    <cellStyle name="Normal 2 2 2 20 5 5" xfId="17339"/>
    <cellStyle name="Normal 2 2 2 20 5 6" xfId="17340"/>
    <cellStyle name="Normal 2 2 2 20 5 7" xfId="17341"/>
    <cellStyle name="Normal 2 2 2 20 5 8" xfId="17342"/>
    <cellStyle name="Normal 2 2 2 20 5 9" xfId="17343"/>
    <cellStyle name="Normal 2 2 2 20 6" xfId="17344"/>
    <cellStyle name="Normal 2 2 2 20 7" xfId="17345"/>
    <cellStyle name="Normal 2 2 2 20 8" xfId="17346"/>
    <cellStyle name="Normal 2 2 2 20 9" xfId="17347"/>
    <cellStyle name="Normal 2 2 2 21" xfId="17348"/>
    <cellStyle name="Normal 2 2 2 21 10" xfId="17349"/>
    <cellStyle name="Normal 2 2 2 21 11" xfId="17350"/>
    <cellStyle name="Normal 2 2 2 21 12" xfId="17351"/>
    <cellStyle name="Normal 2 2 2 21 13" xfId="17352"/>
    <cellStyle name="Normal 2 2 2 21 14" xfId="17353"/>
    <cellStyle name="Normal 2 2 2 21 2" xfId="17354"/>
    <cellStyle name="Normal 2 2 2 21 2 10" xfId="17355"/>
    <cellStyle name="Normal 2 2 2 21 2 2" xfId="17356"/>
    <cellStyle name="Normal 2 2 2 21 2 3" xfId="17357"/>
    <cellStyle name="Normal 2 2 2 21 2 4" xfId="17358"/>
    <cellStyle name="Normal 2 2 2 21 2 5" xfId="17359"/>
    <cellStyle name="Normal 2 2 2 21 2 6" xfId="17360"/>
    <cellStyle name="Normal 2 2 2 21 2 7" xfId="17361"/>
    <cellStyle name="Normal 2 2 2 21 2 8" xfId="17362"/>
    <cellStyle name="Normal 2 2 2 21 2 9" xfId="17363"/>
    <cellStyle name="Normal 2 2 2 21 3" xfId="17364"/>
    <cellStyle name="Normal 2 2 2 21 3 10" xfId="17365"/>
    <cellStyle name="Normal 2 2 2 21 3 2" xfId="17366"/>
    <cellStyle name="Normal 2 2 2 21 3 3" xfId="17367"/>
    <cellStyle name="Normal 2 2 2 21 3 4" xfId="17368"/>
    <cellStyle name="Normal 2 2 2 21 3 5" xfId="17369"/>
    <cellStyle name="Normal 2 2 2 21 3 6" xfId="17370"/>
    <cellStyle name="Normal 2 2 2 21 3 7" xfId="17371"/>
    <cellStyle name="Normal 2 2 2 21 3 8" xfId="17372"/>
    <cellStyle name="Normal 2 2 2 21 3 9" xfId="17373"/>
    <cellStyle name="Normal 2 2 2 21 4" xfId="17374"/>
    <cellStyle name="Normal 2 2 2 21 4 10" xfId="17375"/>
    <cellStyle name="Normal 2 2 2 21 4 2" xfId="17376"/>
    <cellStyle name="Normal 2 2 2 21 4 3" xfId="17377"/>
    <cellStyle name="Normal 2 2 2 21 4 4" xfId="17378"/>
    <cellStyle name="Normal 2 2 2 21 4 5" xfId="17379"/>
    <cellStyle name="Normal 2 2 2 21 4 6" xfId="17380"/>
    <cellStyle name="Normal 2 2 2 21 4 7" xfId="17381"/>
    <cellStyle name="Normal 2 2 2 21 4 8" xfId="17382"/>
    <cellStyle name="Normal 2 2 2 21 4 9" xfId="17383"/>
    <cellStyle name="Normal 2 2 2 21 5" xfId="17384"/>
    <cellStyle name="Normal 2 2 2 21 5 10" xfId="17385"/>
    <cellStyle name="Normal 2 2 2 21 5 2" xfId="17386"/>
    <cellStyle name="Normal 2 2 2 21 5 3" xfId="17387"/>
    <cellStyle name="Normal 2 2 2 21 5 4" xfId="17388"/>
    <cellStyle name="Normal 2 2 2 21 5 5" xfId="17389"/>
    <cellStyle name="Normal 2 2 2 21 5 6" xfId="17390"/>
    <cellStyle name="Normal 2 2 2 21 5 7" xfId="17391"/>
    <cellStyle name="Normal 2 2 2 21 5 8" xfId="17392"/>
    <cellStyle name="Normal 2 2 2 21 5 9" xfId="17393"/>
    <cellStyle name="Normal 2 2 2 21 6" xfId="17394"/>
    <cellStyle name="Normal 2 2 2 21 7" xfId="17395"/>
    <cellStyle name="Normal 2 2 2 21 8" xfId="17396"/>
    <cellStyle name="Normal 2 2 2 21 9" xfId="17397"/>
    <cellStyle name="Normal 2 2 2 22" xfId="17398"/>
    <cellStyle name="Normal 2 2 2 22 10" xfId="17399"/>
    <cellStyle name="Normal 2 2 2 22 11" xfId="17400"/>
    <cellStyle name="Normal 2 2 2 22 12" xfId="17401"/>
    <cellStyle name="Normal 2 2 2 22 13" xfId="17402"/>
    <cellStyle name="Normal 2 2 2 22 14" xfId="17403"/>
    <cellStyle name="Normal 2 2 2 22 2" xfId="17404"/>
    <cellStyle name="Normal 2 2 2 22 2 10" xfId="17405"/>
    <cellStyle name="Normal 2 2 2 22 2 2" xfId="17406"/>
    <cellStyle name="Normal 2 2 2 22 2 3" xfId="17407"/>
    <cellStyle name="Normal 2 2 2 22 2 4" xfId="17408"/>
    <cellStyle name="Normal 2 2 2 22 2 5" xfId="17409"/>
    <cellStyle name="Normal 2 2 2 22 2 6" xfId="17410"/>
    <cellStyle name="Normal 2 2 2 22 2 7" xfId="17411"/>
    <cellStyle name="Normal 2 2 2 22 2 8" xfId="17412"/>
    <cellStyle name="Normal 2 2 2 22 2 9" xfId="17413"/>
    <cellStyle name="Normal 2 2 2 22 3" xfId="17414"/>
    <cellStyle name="Normal 2 2 2 22 3 10" xfId="17415"/>
    <cellStyle name="Normal 2 2 2 22 3 2" xfId="17416"/>
    <cellStyle name="Normal 2 2 2 22 3 3" xfId="17417"/>
    <cellStyle name="Normal 2 2 2 22 3 4" xfId="17418"/>
    <cellStyle name="Normal 2 2 2 22 3 5" xfId="17419"/>
    <cellStyle name="Normal 2 2 2 22 3 6" xfId="17420"/>
    <cellStyle name="Normal 2 2 2 22 3 7" xfId="17421"/>
    <cellStyle name="Normal 2 2 2 22 3 8" xfId="17422"/>
    <cellStyle name="Normal 2 2 2 22 3 9" xfId="17423"/>
    <cellStyle name="Normal 2 2 2 22 4" xfId="17424"/>
    <cellStyle name="Normal 2 2 2 22 4 10" xfId="17425"/>
    <cellStyle name="Normal 2 2 2 22 4 2" xfId="17426"/>
    <cellStyle name="Normal 2 2 2 22 4 3" xfId="17427"/>
    <cellStyle name="Normal 2 2 2 22 4 4" xfId="17428"/>
    <cellStyle name="Normal 2 2 2 22 4 5" xfId="17429"/>
    <cellStyle name="Normal 2 2 2 22 4 6" xfId="17430"/>
    <cellStyle name="Normal 2 2 2 22 4 7" xfId="17431"/>
    <cellStyle name="Normal 2 2 2 22 4 8" xfId="17432"/>
    <cellStyle name="Normal 2 2 2 22 4 9" xfId="17433"/>
    <cellStyle name="Normal 2 2 2 22 5" xfId="17434"/>
    <cellStyle name="Normal 2 2 2 22 5 10" xfId="17435"/>
    <cellStyle name="Normal 2 2 2 22 5 2" xfId="17436"/>
    <cellStyle name="Normal 2 2 2 22 5 3" xfId="17437"/>
    <cellStyle name="Normal 2 2 2 22 5 4" xfId="17438"/>
    <cellStyle name="Normal 2 2 2 22 5 5" xfId="17439"/>
    <cellStyle name="Normal 2 2 2 22 5 6" xfId="17440"/>
    <cellStyle name="Normal 2 2 2 22 5 7" xfId="17441"/>
    <cellStyle name="Normal 2 2 2 22 5 8" xfId="17442"/>
    <cellStyle name="Normal 2 2 2 22 5 9" xfId="17443"/>
    <cellStyle name="Normal 2 2 2 22 6" xfId="17444"/>
    <cellStyle name="Normal 2 2 2 22 7" xfId="17445"/>
    <cellStyle name="Normal 2 2 2 22 8" xfId="17446"/>
    <cellStyle name="Normal 2 2 2 22 9" xfId="17447"/>
    <cellStyle name="Normal 2 2 2 23" xfId="17448"/>
    <cellStyle name="Normal 2 2 2 23 10" xfId="17449"/>
    <cellStyle name="Normal 2 2 2 23 11" xfId="17450"/>
    <cellStyle name="Normal 2 2 2 23 12" xfId="17451"/>
    <cellStyle name="Normal 2 2 2 23 13" xfId="17452"/>
    <cellStyle name="Normal 2 2 2 23 14" xfId="17453"/>
    <cellStyle name="Normal 2 2 2 23 2" xfId="17454"/>
    <cellStyle name="Normal 2 2 2 23 2 10" xfId="17455"/>
    <cellStyle name="Normal 2 2 2 23 2 2" xfId="17456"/>
    <cellStyle name="Normal 2 2 2 23 2 3" xfId="17457"/>
    <cellStyle name="Normal 2 2 2 23 2 4" xfId="17458"/>
    <cellStyle name="Normal 2 2 2 23 2 5" xfId="17459"/>
    <cellStyle name="Normal 2 2 2 23 2 6" xfId="17460"/>
    <cellStyle name="Normal 2 2 2 23 2 7" xfId="17461"/>
    <cellStyle name="Normal 2 2 2 23 2 8" xfId="17462"/>
    <cellStyle name="Normal 2 2 2 23 2 9" xfId="17463"/>
    <cellStyle name="Normal 2 2 2 23 3" xfId="17464"/>
    <cellStyle name="Normal 2 2 2 23 3 10" xfId="17465"/>
    <cellStyle name="Normal 2 2 2 23 3 2" xfId="17466"/>
    <cellStyle name="Normal 2 2 2 23 3 3" xfId="17467"/>
    <cellStyle name="Normal 2 2 2 23 3 4" xfId="17468"/>
    <cellStyle name="Normal 2 2 2 23 3 5" xfId="17469"/>
    <cellStyle name="Normal 2 2 2 23 3 6" xfId="17470"/>
    <cellStyle name="Normal 2 2 2 23 3 7" xfId="17471"/>
    <cellStyle name="Normal 2 2 2 23 3 8" xfId="17472"/>
    <cellStyle name="Normal 2 2 2 23 3 9" xfId="17473"/>
    <cellStyle name="Normal 2 2 2 23 4" xfId="17474"/>
    <cellStyle name="Normal 2 2 2 23 4 10" xfId="17475"/>
    <cellStyle name="Normal 2 2 2 23 4 2" xfId="17476"/>
    <cellStyle name="Normal 2 2 2 23 4 3" xfId="17477"/>
    <cellStyle name="Normal 2 2 2 23 4 4" xfId="17478"/>
    <cellStyle name="Normal 2 2 2 23 4 5" xfId="17479"/>
    <cellStyle name="Normal 2 2 2 23 4 6" xfId="17480"/>
    <cellStyle name="Normal 2 2 2 23 4 7" xfId="17481"/>
    <cellStyle name="Normal 2 2 2 23 4 8" xfId="17482"/>
    <cellStyle name="Normal 2 2 2 23 4 9" xfId="17483"/>
    <cellStyle name="Normal 2 2 2 23 5" xfId="17484"/>
    <cellStyle name="Normal 2 2 2 23 5 10" xfId="17485"/>
    <cellStyle name="Normal 2 2 2 23 5 2" xfId="17486"/>
    <cellStyle name="Normal 2 2 2 23 5 3" xfId="17487"/>
    <cellStyle name="Normal 2 2 2 23 5 4" xfId="17488"/>
    <cellStyle name="Normal 2 2 2 23 5 5" xfId="17489"/>
    <cellStyle name="Normal 2 2 2 23 5 6" xfId="17490"/>
    <cellStyle name="Normal 2 2 2 23 5 7" xfId="17491"/>
    <cellStyle name="Normal 2 2 2 23 5 8" xfId="17492"/>
    <cellStyle name="Normal 2 2 2 23 5 9" xfId="17493"/>
    <cellStyle name="Normal 2 2 2 23 6" xfId="17494"/>
    <cellStyle name="Normal 2 2 2 23 7" xfId="17495"/>
    <cellStyle name="Normal 2 2 2 23 8" xfId="17496"/>
    <cellStyle name="Normal 2 2 2 23 9" xfId="17497"/>
    <cellStyle name="Normal 2 2 2 24" xfId="17498"/>
    <cellStyle name="Normal 2 2 2 24 10" xfId="17499"/>
    <cellStyle name="Normal 2 2 2 24 11" xfId="17500"/>
    <cellStyle name="Normal 2 2 2 24 12" xfId="17501"/>
    <cellStyle name="Normal 2 2 2 24 13" xfId="17502"/>
    <cellStyle name="Normal 2 2 2 24 14" xfId="17503"/>
    <cellStyle name="Normal 2 2 2 24 2" xfId="17504"/>
    <cellStyle name="Normal 2 2 2 24 2 10" xfId="17505"/>
    <cellStyle name="Normal 2 2 2 24 2 2" xfId="17506"/>
    <cellStyle name="Normal 2 2 2 24 2 3" xfId="17507"/>
    <cellStyle name="Normal 2 2 2 24 2 4" xfId="17508"/>
    <cellStyle name="Normal 2 2 2 24 2 5" xfId="17509"/>
    <cellStyle name="Normal 2 2 2 24 2 6" xfId="17510"/>
    <cellStyle name="Normal 2 2 2 24 2 7" xfId="17511"/>
    <cellStyle name="Normal 2 2 2 24 2 8" xfId="17512"/>
    <cellStyle name="Normal 2 2 2 24 2 9" xfId="17513"/>
    <cellStyle name="Normal 2 2 2 24 3" xfId="17514"/>
    <cellStyle name="Normal 2 2 2 24 3 10" xfId="17515"/>
    <cellStyle name="Normal 2 2 2 24 3 2" xfId="17516"/>
    <cellStyle name="Normal 2 2 2 24 3 3" xfId="17517"/>
    <cellStyle name="Normal 2 2 2 24 3 4" xfId="17518"/>
    <cellStyle name="Normal 2 2 2 24 3 5" xfId="17519"/>
    <cellStyle name="Normal 2 2 2 24 3 6" xfId="17520"/>
    <cellStyle name="Normal 2 2 2 24 3 7" xfId="17521"/>
    <cellStyle name="Normal 2 2 2 24 3 8" xfId="17522"/>
    <cellStyle name="Normal 2 2 2 24 3 9" xfId="17523"/>
    <cellStyle name="Normal 2 2 2 24 4" xfId="17524"/>
    <cellStyle name="Normal 2 2 2 24 4 10" xfId="17525"/>
    <cellStyle name="Normal 2 2 2 24 4 2" xfId="17526"/>
    <cellStyle name="Normal 2 2 2 24 4 3" xfId="17527"/>
    <cellStyle name="Normal 2 2 2 24 4 4" xfId="17528"/>
    <cellStyle name="Normal 2 2 2 24 4 5" xfId="17529"/>
    <cellStyle name="Normal 2 2 2 24 4 6" xfId="17530"/>
    <cellStyle name="Normal 2 2 2 24 4 7" xfId="17531"/>
    <cellStyle name="Normal 2 2 2 24 4 8" xfId="17532"/>
    <cellStyle name="Normal 2 2 2 24 4 9" xfId="17533"/>
    <cellStyle name="Normal 2 2 2 24 5" xfId="17534"/>
    <cellStyle name="Normal 2 2 2 24 5 10" xfId="17535"/>
    <cellStyle name="Normal 2 2 2 24 5 2" xfId="17536"/>
    <cellStyle name="Normal 2 2 2 24 5 3" xfId="17537"/>
    <cellStyle name="Normal 2 2 2 24 5 4" xfId="17538"/>
    <cellStyle name="Normal 2 2 2 24 5 5" xfId="17539"/>
    <cellStyle name="Normal 2 2 2 24 5 6" xfId="17540"/>
    <cellStyle name="Normal 2 2 2 24 5 7" xfId="17541"/>
    <cellStyle name="Normal 2 2 2 24 5 8" xfId="17542"/>
    <cellStyle name="Normal 2 2 2 24 5 9" xfId="17543"/>
    <cellStyle name="Normal 2 2 2 24 6" xfId="17544"/>
    <cellStyle name="Normal 2 2 2 24 7" xfId="17545"/>
    <cellStyle name="Normal 2 2 2 24 8" xfId="17546"/>
    <cellStyle name="Normal 2 2 2 24 9" xfId="17547"/>
    <cellStyle name="Normal 2 2 2 25" xfId="17548"/>
    <cellStyle name="Normal 2 2 2 25 10" xfId="17549"/>
    <cellStyle name="Normal 2 2 2 25 11" xfId="17550"/>
    <cellStyle name="Normal 2 2 2 25 12" xfId="17551"/>
    <cellStyle name="Normal 2 2 2 25 13" xfId="17552"/>
    <cellStyle name="Normal 2 2 2 25 14" xfId="17553"/>
    <cellStyle name="Normal 2 2 2 25 2" xfId="17554"/>
    <cellStyle name="Normal 2 2 2 25 2 10" xfId="17555"/>
    <cellStyle name="Normal 2 2 2 25 2 2" xfId="17556"/>
    <cellStyle name="Normal 2 2 2 25 2 3" xfId="17557"/>
    <cellStyle name="Normal 2 2 2 25 2 4" xfId="17558"/>
    <cellStyle name="Normal 2 2 2 25 2 5" xfId="17559"/>
    <cellStyle name="Normal 2 2 2 25 2 6" xfId="17560"/>
    <cellStyle name="Normal 2 2 2 25 2 7" xfId="17561"/>
    <cellStyle name="Normal 2 2 2 25 2 8" xfId="17562"/>
    <cellStyle name="Normal 2 2 2 25 2 9" xfId="17563"/>
    <cellStyle name="Normal 2 2 2 25 3" xfId="17564"/>
    <cellStyle name="Normal 2 2 2 25 3 10" xfId="17565"/>
    <cellStyle name="Normal 2 2 2 25 3 2" xfId="17566"/>
    <cellStyle name="Normal 2 2 2 25 3 3" xfId="17567"/>
    <cellStyle name="Normal 2 2 2 25 3 4" xfId="17568"/>
    <cellStyle name="Normal 2 2 2 25 3 5" xfId="17569"/>
    <cellStyle name="Normal 2 2 2 25 3 6" xfId="17570"/>
    <cellStyle name="Normal 2 2 2 25 3 7" xfId="17571"/>
    <cellStyle name="Normal 2 2 2 25 3 8" xfId="17572"/>
    <cellStyle name="Normal 2 2 2 25 3 9" xfId="17573"/>
    <cellStyle name="Normal 2 2 2 25 4" xfId="17574"/>
    <cellStyle name="Normal 2 2 2 25 4 10" xfId="17575"/>
    <cellStyle name="Normal 2 2 2 25 4 2" xfId="17576"/>
    <cellStyle name="Normal 2 2 2 25 4 3" xfId="17577"/>
    <cellStyle name="Normal 2 2 2 25 4 4" xfId="17578"/>
    <cellStyle name="Normal 2 2 2 25 4 5" xfId="17579"/>
    <cellStyle name="Normal 2 2 2 25 4 6" xfId="17580"/>
    <cellStyle name="Normal 2 2 2 25 4 7" xfId="17581"/>
    <cellStyle name="Normal 2 2 2 25 4 8" xfId="17582"/>
    <cellStyle name="Normal 2 2 2 25 4 9" xfId="17583"/>
    <cellStyle name="Normal 2 2 2 25 5" xfId="17584"/>
    <cellStyle name="Normal 2 2 2 25 5 10" xfId="17585"/>
    <cellStyle name="Normal 2 2 2 25 5 2" xfId="17586"/>
    <cellStyle name="Normal 2 2 2 25 5 3" xfId="17587"/>
    <cellStyle name="Normal 2 2 2 25 5 4" xfId="17588"/>
    <cellStyle name="Normal 2 2 2 25 5 5" xfId="17589"/>
    <cellStyle name="Normal 2 2 2 25 5 6" xfId="17590"/>
    <cellStyle name="Normal 2 2 2 25 5 7" xfId="17591"/>
    <cellStyle name="Normal 2 2 2 25 5 8" xfId="17592"/>
    <cellStyle name="Normal 2 2 2 25 5 9" xfId="17593"/>
    <cellStyle name="Normal 2 2 2 25 6" xfId="17594"/>
    <cellStyle name="Normal 2 2 2 25 7" xfId="17595"/>
    <cellStyle name="Normal 2 2 2 25 8" xfId="17596"/>
    <cellStyle name="Normal 2 2 2 25 9" xfId="17597"/>
    <cellStyle name="Normal 2 2 2 26" xfId="17598"/>
    <cellStyle name="Normal 2 2 2 26 10" xfId="17599"/>
    <cellStyle name="Normal 2 2 2 26 11" xfId="17600"/>
    <cellStyle name="Normal 2 2 2 26 12" xfId="17601"/>
    <cellStyle name="Normal 2 2 2 26 13" xfId="17602"/>
    <cellStyle name="Normal 2 2 2 26 14" xfId="17603"/>
    <cellStyle name="Normal 2 2 2 26 2" xfId="17604"/>
    <cellStyle name="Normal 2 2 2 26 2 10" xfId="17605"/>
    <cellStyle name="Normal 2 2 2 26 2 2" xfId="17606"/>
    <cellStyle name="Normal 2 2 2 26 2 3" xfId="17607"/>
    <cellStyle name="Normal 2 2 2 26 2 4" xfId="17608"/>
    <cellStyle name="Normal 2 2 2 26 2 5" xfId="17609"/>
    <cellStyle name="Normal 2 2 2 26 2 6" xfId="17610"/>
    <cellStyle name="Normal 2 2 2 26 2 7" xfId="17611"/>
    <cellStyle name="Normal 2 2 2 26 2 8" xfId="17612"/>
    <cellStyle name="Normal 2 2 2 26 2 9" xfId="17613"/>
    <cellStyle name="Normal 2 2 2 26 3" xfId="17614"/>
    <cellStyle name="Normal 2 2 2 26 3 10" xfId="17615"/>
    <cellStyle name="Normal 2 2 2 26 3 2" xfId="17616"/>
    <cellStyle name="Normal 2 2 2 26 3 3" xfId="17617"/>
    <cellStyle name="Normal 2 2 2 26 3 4" xfId="17618"/>
    <cellStyle name="Normal 2 2 2 26 3 5" xfId="17619"/>
    <cellStyle name="Normal 2 2 2 26 3 6" xfId="17620"/>
    <cellStyle name="Normal 2 2 2 26 3 7" xfId="17621"/>
    <cellStyle name="Normal 2 2 2 26 3 8" xfId="17622"/>
    <cellStyle name="Normal 2 2 2 26 3 9" xfId="17623"/>
    <cellStyle name="Normal 2 2 2 26 4" xfId="17624"/>
    <cellStyle name="Normal 2 2 2 26 4 10" xfId="17625"/>
    <cellStyle name="Normal 2 2 2 26 4 2" xfId="17626"/>
    <cellStyle name="Normal 2 2 2 26 4 3" xfId="17627"/>
    <cellStyle name="Normal 2 2 2 26 4 4" xfId="17628"/>
    <cellStyle name="Normal 2 2 2 26 4 5" xfId="17629"/>
    <cellStyle name="Normal 2 2 2 26 4 6" xfId="17630"/>
    <cellStyle name="Normal 2 2 2 26 4 7" xfId="17631"/>
    <cellStyle name="Normal 2 2 2 26 4 8" xfId="17632"/>
    <cellStyle name="Normal 2 2 2 26 4 9" xfId="17633"/>
    <cellStyle name="Normal 2 2 2 26 5" xfId="17634"/>
    <cellStyle name="Normal 2 2 2 26 5 10" xfId="17635"/>
    <cellStyle name="Normal 2 2 2 26 5 2" xfId="17636"/>
    <cellStyle name="Normal 2 2 2 26 5 3" xfId="17637"/>
    <cellStyle name="Normal 2 2 2 26 5 4" xfId="17638"/>
    <cellStyle name="Normal 2 2 2 26 5 5" xfId="17639"/>
    <cellStyle name="Normal 2 2 2 26 5 6" xfId="17640"/>
    <cellStyle name="Normal 2 2 2 26 5 7" xfId="17641"/>
    <cellStyle name="Normal 2 2 2 26 5 8" xfId="17642"/>
    <cellStyle name="Normal 2 2 2 26 5 9" xfId="17643"/>
    <cellStyle name="Normal 2 2 2 26 6" xfId="17644"/>
    <cellStyle name="Normal 2 2 2 26 7" xfId="17645"/>
    <cellStyle name="Normal 2 2 2 26 8" xfId="17646"/>
    <cellStyle name="Normal 2 2 2 26 9" xfId="17647"/>
    <cellStyle name="Normal 2 2 2 27" xfId="17648"/>
    <cellStyle name="Normal 2 2 2 27 10" xfId="17649"/>
    <cellStyle name="Normal 2 2 2 27 11" xfId="17650"/>
    <cellStyle name="Normal 2 2 2 27 12" xfId="17651"/>
    <cellStyle name="Normal 2 2 2 27 13" xfId="17652"/>
    <cellStyle name="Normal 2 2 2 27 14" xfId="17653"/>
    <cellStyle name="Normal 2 2 2 27 2" xfId="17654"/>
    <cellStyle name="Normal 2 2 2 27 2 10" xfId="17655"/>
    <cellStyle name="Normal 2 2 2 27 2 2" xfId="17656"/>
    <cellStyle name="Normal 2 2 2 27 2 3" xfId="17657"/>
    <cellStyle name="Normal 2 2 2 27 2 4" xfId="17658"/>
    <cellStyle name="Normal 2 2 2 27 2 5" xfId="17659"/>
    <cellStyle name="Normal 2 2 2 27 2 6" xfId="17660"/>
    <cellStyle name="Normal 2 2 2 27 2 7" xfId="17661"/>
    <cellStyle name="Normal 2 2 2 27 2 8" xfId="17662"/>
    <cellStyle name="Normal 2 2 2 27 2 9" xfId="17663"/>
    <cellStyle name="Normal 2 2 2 27 3" xfId="17664"/>
    <cellStyle name="Normal 2 2 2 27 3 10" xfId="17665"/>
    <cellStyle name="Normal 2 2 2 27 3 2" xfId="17666"/>
    <cellStyle name="Normal 2 2 2 27 3 3" xfId="17667"/>
    <cellStyle name="Normal 2 2 2 27 3 4" xfId="17668"/>
    <cellStyle name="Normal 2 2 2 27 3 5" xfId="17669"/>
    <cellStyle name="Normal 2 2 2 27 3 6" xfId="17670"/>
    <cellStyle name="Normal 2 2 2 27 3 7" xfId="17671"/>
    <cellStyle name="Normal 2 2 2 27 3 8" xfId="17672"/>
    <cellStyle name="Normal 2 2 2 27 3 9" xfId="17673"/>
    <cellStyle name="Normal 2 2 2 27 4" xfId="17674"/>
    <cellStyle name="Normal 2 2 2 27 4 10" xfId="17675"/>
    <cellStyle name="Normal 2 2 2 27 4 2" xfId="17676"/>
    <cellStyle name="Normal 2 2 2 27 4 3" xfId="17677"/>
    <cellStyle name="Normal 2 2 2 27 4 4" xfId="17678"/>
    <cellStyle name="Normal 2 2 2 27 4 5" xfId="17679"/>
    <cellStyle name="Normal 2 2 2 27 4 6" xfId="17680"/>
    <cellStyle name="Normal 2 2 2 27 4 7" xfId="17681"/>
    <cellStyle name="Normal 2 2 2 27 4 8" xfId="17682"/>
    <cellStyle name="Normal 2 2 2 27 4 9" xfId="17683"/>
    <cellStyle name="Normal 2 2 2 27 5" xfId="17684"/>
    <cellStyle name="Normal 2 2 2 27 5 10" xfId="17685"/>
    <cellStyle name="Normal 2 2 2 27 5 2" xfId="17686"/>
    <cellStyle name="Normal 2 2 2 27 5 3" xfId="17687"/>
    <cellStyle name="Normal 2 2 2 27 5 4" xfId="17688"/>
    <cellStyle name="Normal 2 2 2 27 5 5" xfId="17689"/>
    <cellStyle name="Normal 2 2 2 27 5 6" xfId="17690"/>
    <cellStyle name="Normal 2 2 2 27 5 7" xfId="17691"/>
    <cellStyle name="Normal 2 2 2 27 5 8" xfId="17692"/>
    <cellStyle name="Normal 2 2 2 27 5 9" xfId="17693"/>
    <cellStyle name="Normal 2 2 2 27 6" xfId="17694"/>
    <cellStyle name="Normal 2 2 2 27 7" xfId="17695"/>
    <cellStyle name="Normal 2 2 2 27 8" xfId="17696"/>
    <cellStyle name="Normal 2 2 2 27 9" xfId="17697"/>
    <cellStyle name="Normal 2 2 2 28" xfId="17698"/>
    <cellStyle name="Normal 2 2 2 28 10" xfId="17699"/>
    <cellStyle name="Normal 2 2 2 28 11" xfId="17700"/>
    <cellStyle name="Normal 2 2 2 28 12" xfId="17701"/>
    <cellStyle name="Normal 2 2 2 28 13" xfId="17702"/>
    <cellStyle name="Normal 2 2 2 28 14" xfId="17703"/>
    <cellStyle name="Normal 2 2 2 28 2" xfId="17704"/>
    <cellStyle name="Normal 2 2 2 28 2 10" xfId="17705"/>
    <cellStyle name="Normal 2 2 2 28 2 2" xfId="17706"/>
    <cellStyle name="Normal 2 2 2 28 2 3" xfId="17707"/>
    <cellStyle name="Normal 2 2 2 28 2 4" xfId="17708"/>
    <cellStyle name="Normal 2 2 2 28 2 5" xfId="17709"/>
    <cellStyle name="Normal 2 2 2 28 2 6" xfId="17710"/>
    <cellStyle name="Normal 2 2 2 28 2 7" xfId="17711"/>
    <cellStyle name="Normal 2 2 2 28 2 8" xfId="17712"/>
    <cellStyle name="Normal 2 2 2 28 2 9" xfId="17713"/>
    <cellStyle name="Normal 2 2 2 28 3" xfId="17714"/>
    <cellStyle name="Normal 2 2 2 28 3 10" xfId="17715"/>
    <cellStyle name="Normal 2 2 2 28 3 2" xfId="17716"/>
    <cellStyle name="Normal 2 2 2 28 3 3" xfId="17717"/>
    <cellStyle name="Normal 2 2 2 28 3 4" xfId="17718"/>
    <cellStyle name="Normal 2 2 2 28 3 5" xfId="17719"/>
    <cellStyle name="Normal 2 2 2 28 3 6" xfId="17720"/>
    <cellStyle name="Normal 2 2 2 28 3 7" xfId="17721"/>
    <cellStyle name="Normal 2 2 2 28 3 8" xfId="17722"/>
    <cellStyle name="Normal 2 2 2 28 3 9" xfId="17723"/>
    <cellStyle name="Normal 2 2 2 28 4" xfId="17724"/>
    <cellStyle name="Normal 2 2 2 28 4 10" xfId="17725"/>
    <cellStyle name="Normal 2 2 2 28 4 2" xfId="17726"/>
    <cellStyle name="Normal 2 2 2 28 4 3" xfId="17727"/>
    <cellStyle name="Normal 2 2 2 28 4 4" xfId="17728"/>
    <cellStyle name="Normal 2 2 2 28 4 5" xfId="17729"/>
    <cellStyle name="Normal 2 2 2 28 4 6" xfId="17730"/>
    <cellStyle name="Normal 2 2 2 28 4 7" xfId="17731"/>
    <cellStyle name="Normal 2 2 2 28 4 8" xfId="17732"/>
    <cellStyle name="Normal 2 2 2 28 4 9" xfId="17733"/>
    <cellStyle name="Normal 2 2 2 28 5" xfId="17734"/>
    <cellStyle name="Normal 2 2 2 28 5 10" xfId="17735"/>
    <cellStyle name="Normal 2 2 2 28 5 2" xfId="17736"/>
    <cellStyle name="Normal 2 2 2 28 5 3" xfId="17737"/>
    <cellStyle name="Normal 2 2 2 28 5 4" xfId="17738"/>
    <cellStyle name="Normal 2 2 2 28 5 5" xfId="17739"/>
    <cellStyle name="Normal 2 2 2 28 5 6" xfId="17740"/>
    <cellStyle name="Normal 2 2 2 28 5 7" xfId="17741"/>
    <cellStyle name="Normal 2 2 2 28 5 8" xfId="17742"/>
    <cellStyle name="Normal 2 2 2 28 5 9" xfId="17743"/>
    <cellStyle name="Normal 2 2 2 28 6" xfId="17744"/>
    <cellStyle name="Normal 2 2 2 28 7" xfId="17745"/>
    <cellStyle name="Normal 2 2 2 28 8" xfId="17746"/>
    <cellStyle name="Normal 2 2 2 28 9" xfId="17747"/>
    <cellStyle name="Normal 2 2 2 29" xfId="17748"/>
    <cellStyle name="Normal 2 2 2 29 10" xfId="17749"/>
    <cellStyle name="Normal 2 2 2 29 11" xfId="17750"/>
    <cellStyle name="Normal 2 2 2 29 12" xfId="17751"/>
    <cellStyle name="Normal 2 2 2 29 13" xfId="17752"/>
    <cellStyle name="Normal 2 2 2 29 14" xfId="17753"/>
    <cellStyle name="Normal 2 2 2 29 2" xfId="17754"/>
    <cellStyle name="Normal 2 2 2 29 2 10" xfId="17755"/>
    <cellStyle name="Normal 2 2 2 29 2 2" xfId="17756"/>
    <cellStyle name="Normal 2 2 2 29 2 3" xfId="17757"/>
    <cellStyle name="Normal 2 2 2 29 2 4" xfId="17758"/>
    <cellStyle name="Normal 2 2 2 29 2 5" xfId="17759"/>
    <cellStyle name="Normal 2 2 2 29 2 6" xfId="17760"/>
    <cellStyle name="Normal 2 2 2 29 2 7" xfId="17761"/>
    <cellStyle name="Normal 2 2 2 29 2 8" xfId="17762"/>
    <cellStyle name="Normal 2 2 2 29 2 9" xfId="17763"/>
    <cellStyle name="Normal 2 2 2 29 3" xfId="17764"/>
    <cellStyle name="Normal 2 2 2 29 3 10" xfId="17765"/>
    <cellStyle name="Normal 2 2 2 29 3 2" xfId="17766"/>
    <cellStyle name="Normal 2 2 2 29 3 3" xfId="17767"/>
    <cellStyle name="Normal 2 2 2 29 3 4" xfId="17768"/>
    <cellStyle name="Normal 2 2 2 29 3 5" xfId="17769"/>
    <cellStyle name="Normal 2 2 2 29 3 6" xfId="17770"/>
    <cellStyle name="Normal 2 2 2 29 3 7" xfId="17771"/>
    <cellStyle name="Normal 2 2 2 29 3 8" xfId="17772"/>
    <cellStyle name="Normal 2 2 2 29 3 9" xfId="17773"/>
    <cellStyle name="Normal 2 2 2 29 4" xfId="17774"/>
    <cellStyle name="Normal 2 2 2 29 4 10" xfId="17775"/>
    <cellStyle name="Normal 2 2 2 29 4 2" xfId="17776"/>
    <cellStyle name="Normal 2 2 2 29 4 3" xfId="17777"/>
    <cellStyle name="Normal 2 2 2 29 4 4" xfId="17778"/>
    <cellStyle name="Normal 2 2 2 29 4 5" xfId="17779"/>
    <cellStyle name="Normal 2 2 2 29 4 6" xfId="17780"/>
    <cellStyle name="Normal 2 2 2 29 4 7" xfId="17781"/>
    <cellStyle name="Normal 2 2 2 29 4 8" xfId="17782"/>
    <cellStyle name="Normal 2 2 2 29 4 9" xfId="17783"/>
    <cellStyle name="Normal 2 2 2 29 5" xfId="17784"/>
    <cellStyle name="Normal 2 2 2 29 5 10" xfId="17785"/>
    <cellStyle name="Normal 2 2 2 29 5 2" xfId="17786"/>
    <cellStyle name="Normal 2 2 2 29 5 3" xfId="17787"/>
    <cellStyle name="Normal 2 2 2 29 5 4" xfId="17788"/>
    <cellStyle name="Normal 2 2 2 29 5 5" xfId="17789"/>
    <cellStyle name="Normal 2 2 2 29 5 6" xfId="17790"/>
    <cellStyle name="Normal 2 2 2 29 5 7" xfId="17791"/>
    <cellStyle name="Normal 2 2 2 29 5 8" xfId="17792"/>
    <cellStyle name="Normal 2 2 2 29 5 9" xfId="17793"/>
    <cellStyle name="Normal 2 2 2 29 6" xfId="17794"/>
    <cellStyle name="Normal 2 2 2 29 7" xfId="17795"/>
    <cellStyle name="Normal 2 2 2 29 8" xfId="17796"/>
    <cellStyle name="Normal 2 2 2 29 9" xfId="17797"/>
    <cellStyle name="Normal 2 2 2 3 10" xfId="17798"/>
    <cellStyle name="Normal 2 2 2 3 10 10" xfId="17799"/>
    <cellStyle name="Normal 2 2 2 3 10 11" xfId="17800"/>
    <cellStyle name="Normal 2 2 2 3 10 12" xfId="17801"/>
    <cellStyle name="Normal 2 2 2 3 10 13" xfId="17802"/>
    <cellStyle name="Normal 2 2 2 3 10 14" xfId="17803"/>
    <cellStyle name="Normal 2 2 2 3 10 2" xfId="17804"/>
    <cellStyle name="Normal 2 2 2 3 10 2 10" xfId="17805"/>
    <cellStyle name="Normal 2 2 2 3 10 2 2" xfId="17806"/>
    <cellStyle name="Normal 2 2 2 3 10 2 3" xfId="17807"/>
    <cellStyle name="Normal 2 2 2 3 10 2 4" xfId="17808"/>
    <cellStyle name="Normal 2 2 2 3 10 2 5" xfId="17809"/>
    <cellStyle name="Normal 2 2 2 3 10 2 6" xfId="17810"/>
    <cellStyle name="Normal 2 2 2 3 10 2 7" xfId="17811"/>
    <cellStyle name="Normal 2 2 2 3 10 2 8" xfId="17812"/>
    <cellStyle name="Normal 2 2 2 3 10 2 9" xfId="17813"/>
    <cellStyle name="Normal 2 2 2 3 10 3" xfId="17814"/>
    <cellStyle name="Normal 2 2 2 3 10 3 10" xfId="17815"/>
    <cellStyle name="Normal 2 2 2 3 10 3 2" xfId="17816"/>
    <cellStyle name="Normal 2 2 2 3 10 3 3" xfId="17817"/>
    <cellStyle name="Normal 2 2 2 3 10 3 4" xfId="17818"/>
    <cellStyle name="Normal 2 2 2 3 10 3 5" xfId="17819"/>
    <cellStyle name="Normal 2 2 2 3 10 3 6" xfId="17820"/>
    <cellStyle name="Normal 2 2 2 3 10 3 7" xfId="17821"/>
    <cellStyle name="Normal 2 2 2 3 10 3 8" xfId="17822"/>
    <cellStyle name="Normal 2 2 2 3 10 3 9" xfId="17823"/>
    <cellStyle name="Normal 2 2 2 3 10 4" xfId="17824"/>
    <cellStyle name="Normal 2 2 2 3 10 4 10" xfId="17825"/>
    <cellStyle name="Normal 2 2 2 3 10 4 2" xfId="17826"/>
    <cellStyle name="Normal 2 2 2 3 10 4 3" xfId="17827"/>
    <cellStyle name="Normal 2 2 2 3 10 4 4" xfId="17828"/>
    <cellStyle name="Normal 2 2 2 3 10 4 5" xfId="17829"/>
    <cellStyle name="Normal 2 2 2 3 10 4 6" xfId="17830"/>
    <cellStyle name="Normal 2 2 2 3 10 4 7" xfId="17831"/>
    <cellStyle name="Normal 2 2 2 3 10 4 8" xfId="17832"/>
    <cellStyle name="Normal 2 2 2 3 10 4 9" xfId="17833"/>
    <cellStyle name="Normal 2 2 2 3 10 5" xfId="17834"/>
    <cellStyle name="Normal 2 2 2 3 10 5 10" xfId="17835"/>
    <cellStyle name="Normal 2 2 2 3 10 5 2" xfId="17836"/>
    <cellStyle name="Normal 2 2 2 3 10 5 3" xfId="17837"/>
    <cellStyle name="Normal 2 2 2 3 10 5 4" xfId="17838"/>
    <cellStyle name="Normal 2 2 2 3 10 5 5" xfId="17839"/>
    <cellStyle name="Normal 2 2 2 3 10 5 6" xfId="17840"/>
    <cellStyle name="Normal 2 2 2 3 10 5 7" xfId="17841"/>
    <cellStyle name="Normal 2 2 2 3 10 5 8" xfId="17842"/>
    <cellStyle name="Normal 2 2 2 3 10 5 9" xfId="17843"/>
    <cellStyle name="Normal 2 2 2 3 10 6" xfId="17844"/>
    <cellStyle name="Normal 2 2 2 3 10 7" xfId="17845"/>
    <cellStyle name="Normal 2 2 2 3 10 8" xfId="17846"/>
    <cellStyle name="Normal 2 2 2 3 10 9" xfId="17847"/>
    <cellStyle name="Normal 2 2 2 3 11" xfId="17848"/>
    <cellStyle name="Normal 2 2 2 3 11 10" xfId="17849"/>
    <cellStyle name="Normal 2 2 2 3 11 11" xfId="17850"/>
    <cellStyle name="Normal 2 2 2 3 11 12" xfId="17851"/>
    <cellStyle name="Normal 2 2 2 3 11 13" xfId="17852"/>
    <cellStyle name="Normal 2 2 2 3 11 14" xfId="17853"/>
    <cellStyle name="Normal 2 2 2 3 11 2" xfId="17854"/>
    <cellStyle name="Normal 2 2 2 3 11 2 10" xfId="17855"/>
    <cellStyle name="Normal 2 2 2 3 11 2 2" xfId="17856"/>
    <cellStyle name="Normal 2 2 2 3 11 2 3" xfId="17857"/>
    <cellStyle name="Normal 2 2 2 3 11 2 4" xfId="17858"/>
    <cellStyle name="Normal 2 2 2 3 11 2 5" xfId="17859"/>
    <cellStyle name="Normal 2 2 2 3 11 2 6" xfId="17860"/>
    <cellStyle name="Normal 2 2 2 3 11 2 7" xfId="17861"/>
    <cellStyle name="Normal 2 2 2 3 11 2 8" xfId="17862"/>
    <cellStyle name="Normal 2 2 2 3 11 2 9" xfId="17863"/>
    <cellStyle name="Normal 2 2 2 3 11 3" xfId="17864"/>
    <cellStyle name="Normal 2 2 2 3 11 3 10" xfId="17865"/>
    <cellStyle name="Normal 2 2 2 3 11 3 2" xfId="17866"/>
    <cellStyle name="Normal 2 2 2 3 11 3 3" xfId="17867"/>
    <cellStyle name="Normal 2 2 2 3 11 3 4" xfId="17868"/>
    <cellStyle name="Normal 2 2 2 3 11 3 5" xfId="17869"/>
    <cellStyle name="Normal 2 2 2 3 11 3 6" xfId="17870"/>
    <cellStyle name="Normal 2 2 2 3 11 3 7" xfId="17871"/>
    <cellStyle name="Normal 2 2 2 3 11 3 8" xfId="17872"/>
    <cellStyle name="Normal 2 2 2 3 11 3 9" xfId="17873"/>
    <cellStyle name="Normal 2 2 2 3 11 4" xfId="17874"/>
    <cellStyle name="Normal 2 2 2 3 11 4 10" xfId="17875"/>
    <cellStyle name="Normal 2 2 2 3 11 4 2" xfId="17876"/>
    <cellStyle name="Normal 2 2 2 3 11 4 3" xfId="17877"/>
    <cellStyle name="Normal 2 2 2 3 11 4 4" xfId="17878"/>
    <cellStyle name="Normal 2 2 2 3 11 4 5" xfId="17879"/>
    <cellStyle name="Normal 2 2 2 3 11 4 6" xfId="17880"/>
    <cellStyle name="Normal 2 2 2 3 11 4 7" xfId="17881"/>
    <cellStyle name="Normal 2 2 2 3 11 4 8" xfId="17882"/>
    <cellStyle name="Normal 2 2 2 3 11 4 9" xfId="17883"/>
    <cellStyle name="Normal 2 2 2 3 11 5" xfId="17884"/>
    <cellStyle name="Normal 2 2 2 3 11 5 10" xfId="17885"/>
    <cellStyle name="Normal 2 2 2 3 11 5 2" xfId="17886"/>
    <cellStyle name="Normal 2 2 2 3 11 5 3" xfId="17887"/>
    <cellStyle name="Normal 2 2 2 3 11 5 4" xfId="17888"/>
    <cellStyle name="Normal 2 2 2 3 11 5 5" xfId="17889"/>
    <cellStyle name="Normal 2 2 2 3 11 5 6" xfId="17890"/>
    <cellStyle name="Normal 2 2 2 3 11 5 7" xfId="17891"/>
    <cellStyle name="Normal 2 2 2 3 11 5 8" xfId="17892"/>
    <cellStyle name="Normal 2 2 2 3 11 5 9" xfId="17893"/>
    <cellStyle name="Normal 2 2 2 3 11 6" xfId="17894"/>
    <cellStyle name="Normal 2 2 2 3 11 7" xfId="17895"/>
    <cellStyle name="Normal 2 2 2 3 11 8" xfId="17896"/>
    <cellStyle name="Normal 2 2 2 3 11 9" xfId="17897"/>
    <cellStyle name="Normal 2 2 2 3 12" xfId="17898"/>
    <cellStyle name="Normal 2 2 2 3 12 10" xfId="17899"/>
    <cellStyle name="Normal 2 2 2 3 12 11" xfId="17900"/>
    <cellStyle name="Normal 2 2 2 3 12 12" xfId="17901"/>
    <cellStyle name="Normal 2 2 2 3 12 13" xfId="17902"/>
    <cellStyle name="Normal 2 2 2 3 12 14" xfId="17903"/>
    <cellStyle name="Normal 2 2 2 3 12 2" xfId="17904"/>
    <cellStyle name="Normal 2 2 2 3 12 2 10" xfId="17905"/>
    <cellStyle name="Normal 2 2 2 3 12 2 2" xfId="17906"/>
    <cellStyle name="Normal 2 2 2 3 12 2 3" xfId="17907"/>
    <cellStyle name="Normal 2 2 2 3 12 2 4" xfId="17908"/>
    <cellStyle name="Normal 2 2 2 3 12 2 5" xfId="17909"/>
    <cellStyle name="Normal 2 2 2 3 12 2 6" xfId="17910"/>
    <cellStyle name="Normal 2 2 2 3 12 2 7" xfId="17911"/>
    <cellStyle name="Normal 2 2 2 3 12 2 8" xfId="17912"/>
    <cellStyle name="Normal 2 2 2 3 12 2 9" xfId="17913"/>
    <cellStyle name="Normal 2 2 2 3 12 3" xfId="17914"/>
    <cellStyle name="Normal 2 2 2 3 12 3 10" xfId="17915"/>
    <cellStyle name="Normal 2 2 2 3 12 3 2" xfId="17916"/>
    <cellStyle name="Normal 2 2 2 3 12 3 3" xfId="17917"/>
    <cellStyle name="Normal 2 2 2 3 12 3 4" xfId="17918"/>
    <cellStyle name="Normal 2 2 2 3 12 3 5" xfId="17919"/>
    <cellStyle name="Normal 2 2 2 3 12 3 6" xfId="17920"/>
    <cellStyle name="Normal 2 2 2 3 12 3 7" xfId="17921"/>
    <cellStyle name="Normal 2 2 2 3 12 3 8" xfId="17922"/>
    <cellStyle name="Normal 2 2 2 3 12 3 9" xfId="17923"/>
    <cellStyle name="Normal 2 2 2 3 12 4" xfId="17924"/>
    <cellStyle name="Normal 2 2 2 3 12 4 10" xfId="17925"/>
    <cellStyle name="Normal 2 2 2 3 12 4 2" xfId="17926"/>
    <cellStyle name="Normal 2 2 2 3 12 4 3" xfId="17927"/>
    <cellStyle name="Normal 2 2 2 3 12 4 4" xfId="17928"/>
    <cellStyle name="Normal 2 2 2 3 12 4 5" xfId="17929"/>
    <cellStyle name="Normal 2 2 2 3 12 4 6" xfId="17930"/>
    <cellStyle name="Normal 2 2 2 3 12 4 7" xfId="17931"/>
    <cellStyle name="Normal 2 2 2 3 12 4 8" xfId="17932"/>
    <cellStyle name="Normal 2 2 2 3 12 4 9" xfId="17933"/>
    <cellStyle name="Normal 2 2 2 3 12 5" xfId="17934"/>
    <cellStyle name="Normal 2 2 2 3 12 5 10" xfId="17935"/>
    <cellStyle name="Normal 2 2 2 3 12 5 2" xfId="17936"/>
    <cellStyle name="Normal 2 2 2 3 12 5 3" xfId="17937"/>
    <cellStyle name="Normal 2 2 2 3 12 5 4" xfId="17938"/>
    <cellStyle name="Normal 2 2 2 3 12 5 5" xfId="17939"/>
    <cellStyle name="Normal 2 2 2 3 12 5 6" xfId="17940"/>
    <cellStyle name="Normal 2 2 2 3 12 5 7" xfId="17941"/>
    <cellStyle name="Normal 2 2 2 3 12 5 8" xfId="17942"/>
    <cellStyle name="Normal 2 2 2 3 12 5 9" xfId="17943"/>
    <cellStyle name="Normal 2 2 2 3 12 6" xfId="17944"/>
    <cellStyle name="Normal 2 2 2 3 12 7" xfId="17945"/>
    <cellStyle name="Normal 2 2 2 3 12 8" xfId="17946"/>
    <cellStyle name="Normal 2 2 2 3 12 9" xfId="17947"/>
    <cellStyle name="Normal 2 2 2 3 13" xfId="17948"/>
    <cellStyle name="Normal 2 2 2 3 13 10" xfId="17949"/>
    <cellStyle name="Normal 2 2 2 3 13 11" xfId="17950"/>
    <cellStyle name="Normal 2 2 2 3 13 12" xfId="17951"/>
    <cellStyle name="Normal 2 2 2 3 13 13" xfId="17952"/>
    <cellStyle name="Normal 2 2 2 3 13 14" xfId="17953"/>
    <cellStyle name="Normal 2 2 2 3 13 2" xfId="17954"/>
    <cellStyle name="Normal 2 2 2 3 13 2 10" xfId="17955"/>
    <cellStyle name="Normal 2 2 2 3 13 2 2" xfId="17956"/>
    <cellStyle name="Normal 2 2 2 3 13 2 3" xfId="17957"/>
    <cellStyle name="Normal 2 2 2 3 13 2 4" xfId="17958"/>
    <cellStyle name="Normal 2 2 2 3 13 2 5" xfId="17959"/>
    <cellStyle name="Normal 2 2 2 3 13 2 6" xfId="17960"/>
    <cellStyle name="Normal 2 2 2 3 13 2 7" xfId="17961"/>
    <cellStyle name="Normal 2 2 2 3 13 2 8" xfId="17962"/>
    <cellStyle name="Normal 2 2 2 3 13 2 9" xfId="17963"/>
    <cellStyle name="Normal 2 2 2 3 13 3" xfId="17964"/>
    <cellStyle name="Normal 2 2 2 3 13 3 10" xfId="17965"/>
    <cellStyle name="Normal 2 2 2 3 13 3 2" xfId="17966"/>
    <cellStyle name="Normal 2 2 2 3 13 3 3" xfId="17967"/>
    <cellStyle name="Normal 2 2 2 3 13 3 4" xfId="17968"/>
    <cellStyle name="Normal 2 2 2 3 13 3 5" xfId="17969"/>
    <cellStyle name="Normal 2 2 2 3 13 3 6" xfId="17970"/>
    <cellStyle name="Normal 2 2 2 3 13 3 7" xfId="17971"/>
    <cellStyle name="Normal 2 2 2 3 13 3 8" xfId="17972"/>
    <cellStyle name="Normal 2 2 2 3 13 3 9" xfId="17973"/>
    <cellStyle name="Normal 2 2 2 3 13 4" xfId="17974"/>
    <cellStyle name="Normal 2 2 2 3 13 4 10" xfId="17975"/>
    <cellStyle name="Normal 2 2 2 3 13 4 2" xfId="17976"/>
    <cellStyle name="Normal 2 2 2 3 13 4 3" xfId="17977"/>
    <cellStyle name="Normal 2 2 2 3 13 4 4" xfId="17978"/>
    <cellStyle name="Normal 2 2 2 3 13 4 5" xfId="17979"/>
    <cellStyle name="Normal 2 2 2 3 13 4 6" xfId="17980"/>
    <cellStyle name="Normal 2 2 2 3 13 4 7" xfId="17981"/>
    <cellStyle name="Normal 2 2 2 3 13 4 8" xfId="17982"/>
    <cellStyle name="Normal 2 2 2 3 13 4 9" xfId="17983"/>
    <cellStyle name="Normal 2 2 2 3 13 5" xfId="17984"/>
    <cellStyle name="Normal 2 2 2 3 13 5 10" xfId="17985"/>
    <cellStyle name="Normal 2 2 2 3 13 5 2" xfId="17986"/>
    <cellStyle name="Normal 2 2 2 3 13 5 3" xfId="17987"/>
    <cellStyle name="Normal 2 2 2 3 13 5 4" xfId="17988"/>
    <cellStyle name="Normal 2 2 2 3 13 5 5" xfId="17989"/>
    <cellStyle name="Normal 2 2 2 3 13 5 6" xfId="17990"/>
    <cellStyle name="Normal 2 2 2 3 13 5 7" xfId="17991"/>
    <cellStyle name="Normal 2 2 2 3 13 5 8" xfId="17992"/>
    <cellStyle name="Normal 2 2 2 3 13 5 9" xfId="17993"/>
    <cellStyle name="Normal 2 2 2 3 13 6" xfId="17994"/>
    <cellStyle name="Normal 2 2 2 3 13 7" xfId="17995"/>
    <cellStyle name="Normal 2 2 2 3 13 8" xfId="17996"/>
    <cellStyle name="Normal 2 2 2 3 13 9" xfId="17997"/>
    <cellStyle name="Normal 2 2 2 3 14" xfId="17998"/>
    <cellStyle name="Normal 2 2 2 3 14 10" xfId="17999"/>
    <cellStyle name="Normal 2 2 2 3 14 11" xfId="18000"/>
    <cellStyle name="Normal 2 2 2 3 14 12" xfId="18001"/>
    <cellStyle name="Normal 2 2 2 3 14 13" xfId="18002"/>
    <cellStyle name="Normal 2 2 2 3 14 14" xfId="18003"/>
    <cellStyle name="Normal 2 2 2 3 14 2" xfId="18004"/>
    <cellStyle name="Normal 2 2 2 3 14 2 10" xfId="18005"/>
    <cellStyle name="Normal 2 2 2 3 14 2 2" xfId="18006"/>
    <cellStyle name="Normal 2 2 2 3 14 2 3" xfId="18007"/>
    <cellStyle name="Normal 2 2 2 3 14 2 4" xfId="18008"/>
    <cellStyle name="Normal 2 2 2 3 14 2 5" xfId="18009"/>
    <cellStyle name="Normal 2 2 2 3 14 2 6" xfId="18010"/>
    <cellStyle name="Normal 2 2 2 3 14 2 7" xfId="18011"/>
    <cellStyle name="Normal 2 2 2 3 14 2 8" xfId="18012"/>
    <cellStyle name="Normal 2 2 2 3 14 2 9" xfId="18013"/>
    <cellStyle name="Normal 2 2 2 3 14 3" xfId="18014"/>
    <cellStyle name="Normal 2 2 2 3 14 3 10" xfId="18015"/>
    <cellStyle name="Normal 2 2 2 3 14 3 2" xfId="18016"/>
    <cellStyle name="Normal 2 2 2 3 14 3 3" xfId="18017"/>
    <cellStyle name="Normal 2 2 2 3 14 3 4" xfId="18018"/>
    <cellStyle name="Normal 2 2 2 3 14 3 5" xfId="18019"/>
    <cellStyle name="Normal 2 2 2 3 14 3 6" xfId="18020"/>
    <cellStyle name="Normal 2 2 2 3 14 3 7" xfId="18021"/>
    <cellStyle name="Normal 2 2 2 3 14 3 8" xfId="18022"/>
    <cellStyle name="Normal 2 2 2 3 14 3 9" xfId="18023"/>
    <cellStyle name="Normal 2 2 2 3 14 4" xfId="18024"/>
    <cellStyle name="Normal 2 2 2 3 14 4 10" xfId="18025"/>
    <cellStyle name="Normal 2 2 2 3 14 4 2" xfId="18026"/>
    <cellStyle name="Normal 2 2 2 3 14 4 3" xfId="18027"/>
    <cellStyle name="Normal 2 2 2 3 14 4 4" xfId="18028"/>
    <cellStyle name="Normal 2 2 2 3 14 4 5" xfId="18029"/>
    <cellStyle name="Normal 2 2 2 3 14 4 6" xfId="18030"/>
    <cellStyle name="Normal 2 2 2 3 14 4 7" xfId="18031"/>
    <cellStyle name="Normal 2 2 2 3 14 4 8" xfId="18032"/>
    <cellStyle name="Normal 2 2 2 3 14 4 9" xfId="18033"/>
    <cellStyle name="Normal 2 2 2 3 14 5" xfId="18034"/>
    <cellStyle name="Normal 2 2 2 3 14 5 10" xfId="18035"/>
    <cellStyle name="Normal 2 2 2 3 14 5 2" xfId="18036"/>
    <cellStyle name="Normal 2 2 2 3 14 5 3" xfId="18037"/>
    <cellStyle name="Normal 2 2 2 3 14 5 4" xfId="18038"/>
    <cellStyle name="Normal 2 2 2 3 14 5 5" xfId="18039"/>
    <cellStyle name="Normal 2 2 2 3 14 5 6" xfId="18040"/>
    <cellStyle name="Normal 2 2 2 3 14 5 7" xfId="18041"/>
    <cellStyle name="Normal 2 2 2 3 14 5 8" xfId="18042"/>
    <cellStyle name="Normal 2 2 2 3 14 5 9" xfId="18043"/>
    <cellStyle name="Normal 2 2 2 3 14 6" xfId="18044"/>
    <cellStyle name="Normal 2 2 2 3 14 7" xfId="18045"/>
    <cellStyle name="Normal 2 2 2 3 14 8" xfId="18046"/>
    <cellStyle name="Normal 2 2 2 3 14 9" xfId="18047"/>
    <cellStyle name="Normal 2 2 2 3 15" xfId="18048"/>
    <cellStyle name="Normal 2 2 2 3 15 10" xfId="18049"/>
    <cellStyle name="Normal 2 2 2 3 15 11" xfId="18050"/>
    <cellStyle name="Normal 2 2 2 3 15 12" xfId="18051"/>
    <cellStyle name="Normal 2 2 2 3 15 13" xfId="18052"/>
    <cellStyle name="Normal 2 2 2 3 15 14" xfId="18053"/>
    <cellStyle name="Normal 2 2 2 3 15 2" xfId="18054"/>
    <cellStyle name="Normal 2 2 2 3 15 2 10" xfId="18055"/>
    <cellStyle name="Normal 2 2 2 3 15 2 2" xfId="18056"/>
    <cellStyle name="Normal 2 2 2 3 15 2 3" xfId="18057"/>
    <cellStyle name="Normal 2 2 2 3 15 2 4" xfId="18058"/>
    <cellStyle name="Normal 2 2 2 3 15 2 5" xfId="18059"/>
    <cellStyle name="Normal 2 2 2 3 15 2 6" xfId="18060"/>
    <cellStyle name="Normal 2 2 2 3 15 2 7" xfId="18061"/>
    <cellStyle name="Normal 2 2 2 3 15 2 8" xfId="18062"/>
    <cellStyle name="Normal 2 2 2 3 15 2 9" xfId="18063"/>
    <cellStyle name="Normal 2 2 2 3 15 3" xfId="18064"/>
    <cellStyle name="Normal 2 2 2 3 15 3 10" xfId="18065"/>
    <cellStyle name="Normal 2 2 2 3 15 3 2" xfId="18066"/>
    <cellStyle name="Normal 2 2 2 3 15 3 3" xfId="18067"/>
    <cellStyle name="Normal 2 2 2 3 15 3 4" xfId="18068"/>
    <cellStyle name="Normal 2 2 2 3 15 3 5" xfId="18069"/>
    <cellStyle name="Normal 2 2 2 3 15 3 6" xfId="18070"/>
    <cellStyle name="Normal 2 2 2 3 15 3 7" xfId="18071"/>
    <cellStyle name="Normal 2 2 2 3 15 3 8" xfId="18072"/>
    <cellStyle name="Normal 2 2 2 3 15 3 9" xfId="18073"/>
    <cellStyle name="Normal 2 2 2 3 15 4" xfId="18074"/>
    <cellStyle name="Normal 2 2 2 3 15 4 10" xfId="18075"/>
    <cellStyle name="Normal 2 2 2 3 15 4 2" xfId="18076"/>
    <cellStyle name="Normal 2 2 2 3 15 4 3" xfId="18077"/>
    <cellStyle name="Normal 2 2 2 3 15 4 4" xfId="18078"/>
    <cellStyle name="Normal 2 2 2 3 15 4 5" xfId="18079"/>
    <cellStyle name="Normal 2 2 2 3 15 4 6" xfId="18080"/>
    <cellStyle name="Normal 2 2 2 3 15 4 7" xfId="18081"/>
    <cellStyle name="Normal 2 2 2 3 15 4 8" xfId="18082"/>
    <cellStyle name="Normal 2 2 2 3 15 4 9" xfId="18083"/>
    <cellStyle name="Normal 2 2 2 3 15 5" xfId="18084"/>
    <cellStyle name="Normal 2 2 2 3 15 5 10" xfId="18085"/>
    <cellStyle name="Normal 2 2 2 3 15 5 2" xfId="18086"/>
    <cellStyle name="Normal 2 2 2 3 15 5 3" xfId="18087"/>
    <cellStyle name="Normal 2 2 2 3 15 5 4" xfId="18088"/>
    <cellStyle name="Normal 2 2 2 3 15 5 5" xfId="18089"/>
    <cellStyle name="Normal 2 2 2 3 15 5 6" xfId="18090"/>
    <cellStyle name="Normal 2 2 2 3 15 5 7" xfId="18091"/>
    <cellStyle name="Normal 2 2 2 3 15 5 8" xfId="18092"/>
    <cellStyle name="Normal 2 2 2 3 15 5 9" xfId="18093"/>
    <cellStyle name="Normal 2 2 2 3 15 6" xfId="18094"/>
    <cellStyle name="Normal 2 2 2 3 15 7" xfId="18095"/>
    <cellStyle name="Normal 2 2 2 3 15 8" xfId="18096"/>
    <cellStyle name="Normal 2 2 2 3 15 9" xfId="18097"/>
    <cellStyle name="Normal 2 2 2 3 16" xfId="18098"/>
    <cellStyle name="Normal 2 2 2 3 16 10" xfId="18099"/>
    <cellStyle name="Normal 2 2 2 3 16 11" xfId="18100"/>
    <cellStyle name="Normal 2 2 2 3 16 12" xfId="18101"/>
    <cellStyle name="Normal 2 2 2 3 16 13" xfId="18102"/>
    <cellStyle name="Normal 2 2 2 3 16 14" xfId="18103"/>
    <cellStyle name="Normal 2 2 2 3 16 2" xfId="18104"/>
    <cellStyle name="Normal 2 2 2 3 16 2 10" xfId="18105"/>
    <cellStyle name="Normal 2 2 2 3 16 2 2" xfId="18106"/>
    <cellStyle name="Normal 2 2 2 3 16 2 3" xfId="18107"/>
    <cellStyle name="Normal 2 2 2 3 16 2 4" xfId="18108"/>
    <cellStyle name="Normal 2 2 2 3 16 2 5" xfId="18109"/>
    <cellStyle name="Normal 2 2 2 3 16 2 6" xfId="18110"/>
    <cellStyle name="Normal 2 2 2 3 16 2 7" xfId="18111"/>
    <cellStyle name="Normal 2 2 2 3 16 2 8" xfId="18112"/>
    <cellStyle name="Normal 2 2 2 3 16 2 9" xfId="18113"/>
    <cellStyle name="Normal 2 2 2 3 16 3" xfId="18114"/>
    <cellStyle name="Normal 2 2 2 3 16 3 10" xfId="18115"/>
    <cellStyle name="Normal 2 2 2 3 16 3 2" xfId="18116"/>
    <cellStyle name="Normal 2 2 2 3 16 3 3" xfId="18117"/>
    <cellStyle name="Normal 2 2 2 3 16 3 4" xfId="18118"/>
    <cellStyle name="Normal 2 2 2 3 16 3 5" xfId="18119"/>
    <cellStyle name="Normal 2 2 2 3 16 3 6" xfId="18120"/>
    <cellStyle name="Normal 2 2 2 3 16 3 7" xfId="18121"/>
    <cellStyle name="Normal 2 2 2 3 16 3 8" xfId="18122"/>
    <cellStyle name="Normal 2 2 2 3 16 3 9" xfId="18123"/>
    <cellStyle name="Normal 2 2 2 3 16 4" xfId="18124"/>
    <cellStyle name="Normal 2 2 2 3 16 4 10" xfId="18125"/>
    <cellStyle name="Normal 2 2 2 3 16 4 2" xfId="18126"/>
    <cellStyle name="Normal 2 2 2 3 16 4 3" xfId="18127"/>
    <cellStyle name="Normal 2 2 2 3 16 4 4" xfId="18128"/>
    <cellStyle name="Normal 2 2 2 3 16 4 5" xfId="18129"/>
    <cellStyle name="Normal 2 2 2 3 16 4 6" xfId="18130"/>
    <cellStyle name="Normal 2 2 2 3 16 4 7" xfId="18131"/>
    <cellStyle name="Normal 2 2 2 3 16 4 8" xfId="18132"/>
    <cellStyle name="Normal 2 2 2 3 16 4 9" xfId="18133"/>
    <cellStyle name="Normal 2 2 2 3 16 5" xfId="18134"/>
    <cellStyle name="Normal 2 2 2 3 16 5 10" xfId="18135"/>
    <cellStyle name="Normal 2 2 2 3 16 5 2" xfId="18136"/>
    <cellStyle name="Normal 2 2 2 3 16 5 3" xfId="18137"/>
    <cellStyle name="Normal 2 2 2 3 16 5 4" xfId="18138"/>
    <cellStyle name="Normal 2 2 2 3 16 5 5" xfId="18139"/>
    <cellStyle name="Normal 2 2 2 3 16 5 6" xfId="18140"/>
    <cellStyle name="Normal 2 2 2 3 16 5 7" xfId="18141"/>
    <cellStyle name="Normal 2 2 2 3 16 5 8" xfId="18142"/>
    <cellStyle name="Normal 2 2 2 3 16 5 9" xfId="18143"/>
    <cellStyle name="Normal 2 2 2 3 16 6" xfId="18144"/>
    <cellStyle name="Normal 2 2 2 3 16 7" xfId="18145"/>
    <cellStyle name="Normal 2 2 2 3 16 8" xfId="18146"/>
    <cellStyle name="Normal 2 2 2 3 16 9" xfId="18147"/>
    <cellStyle name="Normal 2 2 2 3 17" xfId="18148"/>
    <cellStyle name="Normal 2 2 2 3 17 10" xfId="18149"/>
    <cellStyle name="Normal 2 2 2 3 17 11" xfId="18150"/>
    <cellStyle name="Normal 2 2 2 3 17 12" xfId="18151"/>
    <cellStyle name="Normal 2 2 2 3 17 13" xfId="18152"/>
    <cellStyle name="Normal 2 2 2 3 17 14" xfId="18153"/>
    <cellStyle name="Normal 2 2 2 3 17 2" xfId="18154"/>
    <cellStyle name="Normal 2 2 2 3 17 2 10" xfId="18155"/>
    <cellStyle name="Normal 2 2 2 3 17 2 2" xfId="18156"/>
    <cellStyle name="Normal 2 2 2 3 17 2 3" xfId="18157"/>
    <cellStyle name="Normal 2 2 2 3 17 2 4" xfId="18158"/>
    <cellStyle name="Normal 2 2 2 3 17 2 5" xfId="18159"/>
    <cellStyle name="Normal 2 2 2 3 17 2 6" xfId="18160"/>
    <cellStyle name="Normal 2 2 2 3 17 2 7" xfId="18161"/>
    <cellStyle name="Normal 2 2 2 3 17 2 8" xfId="18162"/>
    <cellStyle name="Normal 2 2 2 3 17 2 9" xfId="18163"/>
    <cellStyle name="Normal 2 2 2 3 17 3" xfId="18164"/>
    <cellStyle name="Normal 2 2 2 3 17 3 10" xfId="18165"/>
    <cellStyle name="Normal 2 2 2 3 17 3 2" xfId="18166"/>
    <cellStyle name="Normal 2 2 2 3 17 3 3" xfId="18167"/>
    <cellStyle name="Normal 2 2 2 3 17 3 4" xfId="18168"/>
    <cellStyle name="Normal 2 2 2 3 17 3 5" xfId="18169"/>
    <cellStyle name="Normal 2 2 2 3 17 3 6" xfId="18170"/>
    <cellStyle name="Normal 2 2 2 3 17 3 7" xfId="18171"/>
    <cellStyle name="Normal 2 2 2 3 17 3 8" xfId="18172"/>
    <cellStyle name="Normal 2 2 2 3 17 3 9" xfId="18173"/>
    <cellStyle name="Normal 2 2 2 3 17 4" xfId="18174"/>
    <cellStyle name="Normal 2 2 2 3 17 4 10" xfId="18175"/>
    <cellStyle name="Normal 2 2 2 3 17 4 2" xfId="18176"/>
    <cellStyle name="Normal 2 2 2 3 17 4 3" xfId="18177"/>
    <cellStyle name="Normal 2 2 2 3 17 4 4" xfId="18178"/>
    <cellStyle name="Normal 2 2 2 3 17 4 5" xfId="18179"/>
    <cellStyle name="Normal 2 2 2 3 17 4 6" xfId="18180"/>
    <cellStyle name="Normal 2 2 2 3 17 4 7" xfId="18181"/>
    <cellStyle name="Normal 2 2 2 3 17 4 8" xfId="18182"/>
    <cellStyle name="Normal 2 2 2 3 17 4 9" xfId="18183"/>
    <cellStyle name="Normal 2 2 2 3 17 5" xfId="18184"/>
    <cellStyle name="Normal 2 2 2 3 17 5 10" xfId="18185"/>
    <cellStyle name="Normal 2 2 2 3 17 5 2" xfId="18186"/>
    <cellStyle name="Normal 2 2 2 3 17 5 3" xfId="18187"/>
    <cellStyle name="Normal 2 2 2 3 17 5 4" xfId="18188"/>
    <cellStyle name="Normal 2 2 2 3 17 5 5" xfId="18189"/>
    <cellStyle name="Normal 2 2 2 3 17 5 6" xfId="18190"/>
    <cellStyle name="Normal 2 2 2 3 17 5 7" xfId="18191"/>
    <cellStyle name="Normal 2 2 2 3 17 5 8" xfId="18192"/>
    <cellStyle name="Normal 2 2 2 3 17 5 9" xfId="18193"/>
    <cellStyle name="Normal 2 2 2 3 17 6" xfId="18194"/>
    <cellStyle name="Normal 2 2 2 3 17 7" xfId="18195"/>
    <cellStyle name="Normal 2 2 2 3 17 8" xfId="18196"/>
    <cellStyle name="Normal 2 2 2 3 17 9" xfId="18197"/>
    <cellStyle name="Normal 2 2 2 3 18" xfId="18198"/>
    <cellStyle name="Normal 2 2 2 3 18 10" xfId="18199"/>
    <cellStyle name="Normal 2 2 2 3 18 11" xfId="18200"/>
    <cellStyle name="Normal 2 2 2 3 18 12" xfId="18201"/>
    <cellStyle name="Normal 2 2 2 3 18 13" xfId="18202"/>
    <cellStyle name="Normal 2 2 2 3 18 14" xfId="18203"/>
    <cellStyle name="Normal 2 2 2 3 18 2" xfId="18204"/>
    <cellStyle name="Normal 2 2 2 3 18 2 10" xfId="18205"/>
    <cellStyle name="Normal 2 2 2 3 18 2 2" xfId="18206"/>
    <cellStyle name="Normal 2 2 2 3 18 2 3" xfId="18207"/>
    <cellStyle name="Normal 2 2 2 3 18 2 4" xfId="18208"/>
    <cellStyle name="Normal 2 2 2 3 18 2 5" xfId="18209"/>
    <cellStyle name="Normal 2 2 2 3 18 2 6" xfId="18210"/>
    <cellStyle name="Normal 2 2 2 3 18 2 7" xfId="18211"/>
    <cellStyle name="Normal 2 2 2 3 18 2 8" xfId="18212"/>
    <cellStyle name="Normal 2 2 2 3 18 2 9" xfId="18213"/>
    <cellStyle name="Normal 2 2 2 3 18 3" xfId="18214"/>
    <cellStyle name="Normal 2 2 2 3 18 3 10" xfId="18215"/>
    <cellStyle name="Normal 2 2 2 3 18 3 2" xfId="18216"/>
    <cellStyle name="Normal 2 2 2 3 18 3 3" xfId="18217"/>
    <cellStyle name="Normal 2 2 2 3 18 3 4" xfId="18218"/>
    <cellStyle name="Normal 2 2 2 3 18 3 5" xfId="18219"/>
    <cellStyle name="Normal 2 2 2 3 18 3 6" xfId="18220"/>
    <cellStyle name="Normal 2 2 2 3 18 3 7" xfId="18221"/>
    <cellStyle name="Normal 2 2 2 3 18 3 8" xfId="18222"/>
    <cellStyle name="Normal 2 2 2 3 18 3 9" xfId="18223"/>
    <cellStyle name="Normal 2 2 2 3 18 4" xfId="18224"/>
    <cellStyle name="Normal 2 2 2 3 18 4 10" xfId="18225"/>
    <cellStyle name="Normal 2 2 2 3 18 4 2" xfId="18226"/>
    <cellStyle name="Normal 2 2 2 3 18 4 3" xfId="18227"/>
    <cellStyle name="Normal 2 2 2 3 18 4 4" xfId="18228"/>
    <cellStyle name="Normal 2 2 2 3 18 4 5" xfId="18229"/>
    <cellStyle name="Normal 2 2 2 3 18 4 6" xfId="18230"/>
    <cellStyle name="Normal 2 2 2 3 18 4 7" xfId="18231"/>
    <cellStyle name="Normal 2 2 2 3 18 4 8" xfId="18232"/>
    <cellStyle name="Normal 2 2 2 3 18 4 9" xfId="18233"/>
    <cellStyle name="Normal 2 2 2 3 18 5" xfId="18234"/>
    <cellStyle name="Normal 2 2 2 3 18 5 10" xfId="18235"/>
    <cellStyle name="Normal 2 2 2 3 18 5 2" xfId="18236"/>
    <cellStyle name="Normal 2 2 2 3 18 5 3" xfId="18237"/>
    <cellStyle name="Normal 2 2 2 3 18 5 4" xfId="18238"/>
    <cellStyle name="Normal 2 2 2 3 18 5 5" xfId="18239"/>
    <cellStyle name="Normal 2 2 2 3 18 5 6" xfId="18240"/>
    <cellStyle name="Normal 2 2 2 3 18 5 7" xfId="18241"/>
    <cellStyle name="Normal 2 2 2 3 18 5 8" xfId="18242"/>
    <cellStyle name="Normal 2 2 2 3 18 5 9" xfId="18243"/>
    <cellStyle name="Normal 2 2 2 3 18 6" xfId="18244"/>
    <cellStyle name="Normal 2 2 2 3 18 7" xfId="18245"/>
    <cellStyle name="Normal 2 2 2 3 18 8" xfId="18246"/>
    <cellStyle name="Normal 2 2 2 3 18 9" xfId="18247"/>
    <cellStyle name="Normal 2 2 2 3 19" xfId="18248"/>
    <cellStyle name="Normal 2 2 2 3 19 10" xfId="18249"/>
    <cellStyle name="Normal 2 2 2 3 19 11" xfId="18250"/>
    <cellStyle name="Normal 2 2 2 3 19 12" xfId="18251"/>
    <cellStyle name="Normal 2 2 2 3 19 13" xfId="18252"/>
    <cellStyle name="Normal 2 2 2 3 19 14" xfId="18253"/>
    <cellStyle name="Normal 2 2 2 3 19 2" xfId="18254"/>
    <cellStyle name="Normal 2 2 2 3 19 2 10" xfId="18255"/>
    <cellStyle name="Normal 2 2 2 3 19 2 2" xfId="18256"/>
    <cellStyle name="Normal 2 2 2 3 19 2 3" xfId="18257"/>
    <cellStyle name="Normal 2 2 2 3 19 2 4" xfId="18258"/>
    <cellStyle name="Normal 2 2 2 3 19 2 5" xfId="18259"/>
    <cellStyle name="Normal 2 2 2 3 19 2 6" xfId="18260"/>
    <cellStyle name="Normal 2 2 2 3 19 2 7" xfId="18261"/>
    <cellStyle name="Normal 2 2 2 3 19 2 8" xfId="18262"/>
    <cellStyle name="Normal 2 2 2 3 19 2 9" xfId="18263"/>
    <cellStyle name="Normal 2 2 2 3 19 3" xfId="18264"/>
    <cellStyle name="Normal 2 2 2 3 19 3 10" xfId="18265"/>
    <cellStyle name="Normal 2 2 2 3 19 3 2" xfId="18266"/>
    <cellStyle name="Normal 2 2 2 3 19 3 3" xfId="18267"/>
    <cellStyle name="Normal 2 2 2 3 19 3 4" xfId="18268"/>
    <cellStyle name="Normal 2 2 2 3 19 3 5" xfId="18269"/>
    <cellStyle name="Normal 2 2 2 3 19 3 6" xfId="18270"/>
    <cellStyle name="Normal 2 2 2 3 19 3 7" xfId="18271"/>
    <cellStyle name="Normal 2 2 2 3 19 3 8" xfId="18272"/>
    <cellStyle name="Normal 2 2 2 3 19 3 9" xfId="18273"/>
    <cellStyle name="Normal 2 2 2 3 19 4" xfId="18274"/>
    <cellStyle name="Normal 2 2 2 3 19 4 10" xfId="18275"/>
    <cellStyle name="Normal 2 2 2 3 19 4 2" xfId="18276"/>
    <cellStyle name="Normal 2 2 2 3 19 4 3" xfId="18277"/>
    <cellStyle name="Normal 2 2 2 3 19 4 4" xfId="18278"/>
    <cellStyle name="Normal 2 2 2 3 19 4 5" xfId="18279"/>
    <cellStyle name="Normal 2 2 2 3 19 4 6" xfId="18280"/>
    <cellStyle name="Normal 2 2 2 3 19 4 7" xfId="18281"/>
    <cellStyle name="Normal 2 2 2 3 19 4 8" xfId="18282"/>
    <cellStyle name="Normal 2 2 2 3 19 4 9" xfId="18283"/>
    <cellStyle name="Normal 2 2 2 3 19 5" xfId="18284"/>
    <cellStyle name="Normal 2 2 2 3 19 5 10" xfId="18285"/>
    <cellStyle name="Normal 2 2 2 3 19 5 2" xfId="18286"/>
    <cellStyle name="Normal 2 2 2 3 19 5 3" xfId="18287"/>
    <cellStyle name="Normal 2 2 2 3 19 5 4" xfId="18288"/>
    <cellStyle name="Normal 2 2 2 3 19 5 5" xfId="18289"/>
    <cellStyle name="Normal 2 2 2 3 19 5 6" xfId="18290"/>
    <cellStyle name="Normal 2 2 2 3 19 5 7" xfId="18291"/>
    <cellStyle name="Normal 2 2 2 3 19 5 8" xfId="18292"/>
    <cellStyle name="Normal 2 2 2 3 19 5 9" xfId="18293"/>
    <cellStyle name="Normal 2 2 2 3 19 6" xfId="18294"/>
    <cellStyle name="Normal 2 2 2 3 19 7" xfId="18295"/>
    <cellStyle name="Normal 2 2 2 3 19 8" xfId="18296"/>
    <cellStyle name="Normal 2 2 2 3 19 9" xfId="18297"/>
    <cellStyle name="Normal 2 2 2 3 2" xfId="18298"/>
    <cellStyle name="Normal 2 2 2 3 2 10" xfId="18299"/>
    <cellStyle name="Normal 2 2 2 3 2 11" xfId="18300"/>
    <cellStyle name="Normal 2 2 2 3 2 12" xfId="18301"/>
    <cellStyle name="Normal 2 2 2 3 2 13" xfId="18302"/>
    <cellStyle name="Normal 2 2 2 3 2 14" xfId="18303"/>
    <cellStyle name="Normal 2 2 2 3 2 15" xfId="18304"/>
    <cellStyle name="Normal 2 2 2 3 2 16" xfId="18305"/>
    <cellStyle name="Normal 2 2 2 3 2 17" xfId="18306"/>
    <cellStyle name="Normal 2 2 2 3 2 2" xfId="18307"/>
    <cellStyle name="Normal 2 2 2 3 2 2 10" xfId="18308"/>
    <cellStyle name="Normal 2 2 2 3 2 2 11" xfId="18309"/>
    <cellStyle name="Normal 2 2 2 3 2 2 12" xfId="18310"/>
    <cellStyle name="Normal 2 2 2 3 2 2 2" xfId="18311"/>
    <cellStyle name="Normal 2 2 2 3 2 2 2 2" xfId="18312"/>
    <cellStyle name="Normal 2 2 2 3 2 2 2 3" xfId="18313"/>
    <cellStyle name="Normal 2 2 2 3 2 2 3" xfId="18314"/>
    <cellStyle name="Normal 2 2 2 3 2 2 4" xfId="18315"/>
    <cellStyle name="Normal 2 2 2 3 2 2 5" xfId="18316"/>
    <cellStyle name="Normal 2 2 2 3 2 2 6" xfId="18317"/>
    <cellStyle name="Normal 2 2 2 3 2 2 7" xfId="18318"/>
    <cellStyle name="Normal 2 2 2 3 2 2 8" xfId="18319"/>
    <cellStyle name="Normal 2 2 2 3 2 2 9" xfId="18320"/>
    <cellStyle name="Normal 2 2 2 3 2 3" xfId="18321"/>
    <cellStyle name="Normal 2 2 2 3 2 3 10" xfId="18322"/>
    <cellStyle name="Normal 2 2 2 3 2 3 11" xfId="18323"/>
    <cellStyle name="Normal 2 2 2 3 2 3 12" xfId="18324"/>
    <cellStyle name="Normal 2 2 2 3 2 3 2" xfId="18325"/>
    <cellStyle name="Normal 2 2 2 3 2 3 3" xfId="18326"/>
    <cellStyle name="Normal 2 2 2 3 2 3 4" xfId="18327"/>
    <cellStyle name="Normal 2 2 2 3 2 3 5" xfId="18328"/>
    <cellStyle name="Normal 2 2 2 3 2 3 6" xfId="18329"/>
    <cellStyle name="Normal 2 2 2 3 2 3 7" xfId="18330"/>
    <cellStyle name="Normal 2 2 2 3 2 3 8" xfId="18331"/>
    <cellStyle name="Normal 2 2 2 3 2 3 9" xfId="18332"/>
    <cellStyle name="Normal 2 2 2 3 2 4" xfId="18333"/>
    <cellStyle name="Normal 2 2 2 3 2 4 10" xfId="18334"/>
    <cellStyle name="Normal 2 2 2 3 2 4 2" xfId="18335"/>
    <cellStyle name="Normal 2 2 2 3 2 4 3" xfId="18336"/>
    <cellStyle name="Normal 2 2 2 3 2 4 4" xfId="18337"/>
    <cellStyle name="Normal 2 2 2 3 2 4 5" xfId="18338"/>
    <cellStyle name="Normal 2 2 2 3 2 4 6" xfId="18339"/>
    <cellStyle name="Normal 2 2 2 3 2 4 7" xfId="18340"/>
    <cellStyle name="Normal 2 2 2 3 2 4 8" xfId="18341"/>
    <cellStyle name="Normal 2 2 2 3 2 4 9" xfId="18342"/>
    <cellStyle name="Normal 2 2 2 3 2 5" xfId="18343"/>
    <cellStyle name="Normal 2 2 2 3 2 5 10" xfId="18344"/>
    <cellStyle name="Normal 2 2 2 3 2 5 2" xfId="18345"/>
    <cellStyle name="Normal 2 2 2 3 2 5 3" xfId="18346"/>
    <cellStyle name="Normal 2 2 2 3 2 5 4" xfId="18347"/>
    <cellStyle name="Normal 2 2 2 3 2 5 5" xfId="18348"/>
    <cellStyle name="Normal 2 2 2 3 2 5 6" xfId="18349"/>
    <cellStyle name="Normal 2 2 2 3 2 5 7" xfId="18350"/>
    <cellStyle name="Normal 2 2 2 3 2 5 8" xfId="18351"/>
    <cellStyle name="Normal 2 2 2 3 2 5 9" xfId="18352"/>
    <cellStyle name="Normal 2 2 2 3 2 6" xfId="18353"/>
    <cellStyle name="Normal 2 2 2 3 2 7" xfId="18354"/>
    <cellStyle name="Normal 2 2 2 3 2 8" xfId="18355"/>
    <cellStyle name="Normal 2 2 2 3 2 9" xfId="18356"/>
    <cellStyle name="Normal 2 2 2 3 20" xfId="18357"/>
    <cellStyle name="Normal 2 2 2 3 20 10" xfId="18358"/>
    <cellStyle name="Normal 2 2 2 3 20 11" xfId="18359"/>
    <cellStyle name="Normal 2 2 2 3 20 12" xfId="18360"/>
    <cellStyle name="Normal 2 2 2 3 20 13" xfId="18361"/>
    <cellStyle name="Normal 2 2 2 3 20 14" xfId="18362"/>
    <cellStyle name="Normal 2 2 2 3 20 2" xfId="18363"/>
    <cellStyle name="Normal 2 2 2 3 20 2 10" xfId="18364"/>
    <cellStyle name="Normal 2 2 2 3 20 2 2" xfId="18365"/>
    <cellStyle name="Normal 2 2 2 3 20 2 3" xfId="18366"/>
    <cellStyle name="Normal 2 2 2 3 20 2 4" xfId="18367"/>
    <cellStyle name="Normal 2 2 2 3 20 2 5" xfId="18368"/>
    <cellStyle name="Normal 2 2 2 3 20 2 6" xfId="18369"/>
    <cellStyle name="Normal 2 2 2 3 20 2 7" xfId="18370"/>
    <cellStyle name="Normal 2 2 2 3 20 2 8" xfId="18371"/>
    <cellStyle name="Normal 2 2 2 3 20 2 9" xfId="18372"/>
    <cellStyle name="Normal 2 2 2 3 20 3" xfId="18373"/>
    <cellStyle name="Normal 2 2 2 3 20 3 10" xfId="18374"/>
    <cellStyle name="Normal 2 2 2 3 20 3 2" xfId="18375"/>
    <cellStyle name="Normal 2 2 2 3 20 3 3" xfId="18376"/>
    <cellStyle name="Normal 2 2 2 3 20 3 4" xfId="18377"/>
    <cellStyle name="Normal 2 2 2 3 20 3 5" xfId="18378"/>
    <cellStyle name="Normal 2 2 2 3 20 3 6" xfId="18379"/>
    <cellStyle name="Normal 2 2 2 3 20 3 7" xfId="18380"/>
    <cellStyle name="Normal 2 2 2 3 20 3 8" xfId="18381"/>
    <cellStyle name="Normal 2 2 2 3 20 3 9" xfId="18382"/>
    <cellStyle name="Normal 2 2 2 3 20 4" xfId="18383"/>
    <cellStyle name="Normal 2 2 2 3 20 4 10" xfId="18384"/>
    <cellStyle name="Normal 2 2 2 3 20 4 2" xfId="18385"/>
    <cellStyle name="Normal 2 2 2 3 20 4 3" xfId="18386"/>
    <cellStyle name="Normal 2 2 2 3 20 4 4" xfId="18387"/>
    <cellStyle name="Normal 2 2 2 3 20 4 5" xfId="18388"/>
    <cellStyle name="Normal 2 2 2 3 20 4 6" xfId="18389"/>
    <cellStyle name="Normal 2 2 2 3 20 4 7" xfId="18390"/>
    <cellStyle name="Normal 2 2 2 3 20 4 8" xfId="18391"/>
    <cellStyle name="Normal 2 2 2 3 20 4 9" xfId="18392"/>
    <cellStyle name="Normal 2 2 2 3 20 5" xfId="18393"/>
    <cellStyle name="Normal 2 2 2 3 20 5 10" xfId="18394"/>
    <cellStyle name="Normal 2 2 2 3 20 5 2" xfId="18395"/>
    <cellStyle name="Normal 2 2 2 3 20 5 3" xfId="18396"/>
    <cellStyle name="Normal 2 2 2 3 20 5 4" xfId="18397"/>
    <cellStyle name="Normal 2 2 2 3 20 5 5" xfId="18398"/>
    <cellStyle name="Normal 2 2 2 3 20 5 6" xfId="18399"/>
    <cellStyle name="Normal 2 2 2 3 20 5 7" xfId="18400"/>
    <cellStyle name="Normal 2 2 2 3 20 5 8" xfId="18401"/>
    <cellStyle name="Normal 2 2 2 3 20 5 9" xfId="18402"/>
    <cellStyle name="Normal 2 2 2 3 20 6" xfId="18403"/>
    <cellStyle name="Normal 2 2 2 3 20 7" xfId="18404"/>
    <cellStyle name="Normal 2 2 2 3 20 8" xfId="18405"/>
    <cellStyle name="Normal 2 2 2 3 20 9" xfId="18406"/>
    <cellStyle name="Normal 2 2 2 3 21" xfId="18407"/>
    <cellStyle name="Normal 2 2 2 3 21 10" xfId="18408"/>
    <cellStyle name="Normal 2 2 2 3 21 11" xfId="18409"/>
    <cellStyle name="Normal 2 2 2 3 21 12" xfId="18410"/>
    <cellStyle name="Normal 2 2 2 3 21 13" xfId="18411"/>
    <cellStyle name="Normal 2 2 2 3 21 14" xfId="18412"/>
    <cellStyle name="Normal 2 2 2 3 21 2" xfId="18413"/>
    <cellStyle name="Normal 2 2 2 3 21 2 10" xfId="18414"/>
    <cellStyle name="Normal 2 2 2 3 21 2 2" xfId="18415"/>
    <cellStyle name="Normal 2 2 2 3 21 2 3" xfId="18416"/>
    <cellStyle name="Normal 2 2 2 3 21 2 4" xfId="18417"/>
    <cellStyle name="Normal 2 2 2 3 21 2 5" xfId="18418"/>
    <cellStyle name="Normal 2 2 2 3 21 2 6" xfId="18419"/>
    <cellStyle name="Normal 2 2 2 3 21 2 7" xfId="18420"/>
    <cellStyle name="Normal 2 2 2 3 21 2 8" xfId="18421"/>
    <cellStyle name="Normal 2 2 2 3 21 2 9" xfId="18422"/>
    <cellStyle name="Normal 2 2 2 3 21 3" xfId="18423"/>
    <cellStyle name="Normal 2 2 2 3 21 3 10" xfId="18424"/>
    <cellStyle name="Normal 2 2 2 3 21 3 2" xfId="18425"/>
    <cellStyle name="Normal 2 2 2 3 21 3 3" xfId="18426"/>
    <cellStyle name="Normal 2 2 2 3 21 3 4" xfId="18427"/>
    <cellStyle name="Normal 2 2 2 3 21 3 5" xfId="18428"/>
    <cellStyle name="Normal 2 2 2 3 21 3 6" xfId="18429"/>
    <cellStyle name="Normal 2 2 2 3 21 3 7" xfId="18430"/>
    <cellStyle name="Normal 2 2 2 3 21 3 8" xfId="18431"/>
    <cellStyle name="Normal 2 2 2 3 21 3 9" xfId="18432"/>
    <cellStyle name="Normal 2 2 2 3 21 4" xfId="18433"/>
    <cellStyle name="Normal 2 2 2 3 21 4 10" xfId="18434"/>
    <cellStyle name="Normal 2 2 2 3 21 4 2" xfId="18435"/>
    <cellStyle name="Normal 2 2 2 3 21 4 3" xfId="18436"/>
    <cellStyle name="Normal 2 2 2 3 21 4 4" xfId="18437"/>
    <cellStyle name="Normal 2 2 2 3 21 4 5" xfId="18438"/>
    <cellStyle name="Normal 2 2 2 3 21 4 6" xfId="18439"/>
    <cellStyle name="Normal 2 2 2 3 21 4 7" xfId="18440"/>
    <cellStyle name="Normal 2 2 2 3 21 4 8" xfId="18441"/>
    <cellStyle name="Normal 2 2 2 3 21 4 9" xfId="18442"/>
    <cellStyle name="Normal 2 2 2 3 21 5" xfId="18443"/>
    <cellStyle name="Normal 2 2 2 3 21 5 10" xfId="18444"/>
    <cellStyle name="Normal 2 2 2 3 21 5 2" xfId="18445"/>
    <cellStyle name="Normal 2 2 2 3 21 5 3" xfId="18446"/>
    <cellStyle name="Normal 2 2 2 3 21 5 4" xfId="18447"/>
    <cellStyle name="Normal 2 2 2 3 21 5 5" xfId="18448"/>
    <cellStyle name="Normal 2 2 2 3 21 5 6" xfId="18449"/>
    <cellStyle name="Normal 2 2 2 3 21 5 7" xfId="18450"/>
    <cellStyle name="Normal 2 2 2 3 21 5 8" xfId="18451"/>
    <cellStyle name="Normal 2 2 2 3 21 5 9" xfId="18452"/>
    <cellStyle name="Normal 2 2 2 3 21 6" xfId="18453"/>
    <cellStyle name="Normal 2 2 2 3 21 7" xfId="18454"/>
    <cellStyle name="Normal 2 2 2 3 21 8" xfId="18455"/>
    <cellStyle name="Normal 2 2 2 3 21 9" xfId="18456"/>
    <cellStyle name="Normal 2 2 2 3 22" xfId="18457"/>
    <cellStyle name="Normal 2 2 2 3 22 10" xfId="18458"/>
    <cellStyle name="Normal 2 2 2 3 22 11" xfId="18459"/>
    <cellStyle name="Normal 2 2 2 3 22 12" xfId="18460"/>
    <cellStyle name="Normal 2 2 2 3 22 13" xfId="18461"/>
    <cellStyle name="Normal 2 2 2 3 22 14" xfId="18462"/>
    <cellStyle name="Normal 2 2 2 3 22 2" xfId="18463"/>
    <cellStyle name="Normal 2 2 2 3 22 2 10" xfId="18464"/>
    <cellStyle name="Normal 2 2 2 3 22 2 2" xfId="18465"/>
    <cellStyle name="Normal 2 2 2 3 22 2 3" xfId="18466"/>
    <cellStyle name="Normal 2 2 2 3 22 2 4" xfId="18467"/>
    <cellStyle name="Normal 2 2 2 3 22 2 5" xfId="18468"/>
    <cellStyle name="Normal 2 2 2 3 22 2 6" xfId="18469"/>
    <cellStyle name="Normal 2 2 2 3 22 2 7" xfId="18470"/>
    <cellStyle name="Normal 2 2 2 3 22 2 8" xfId="18471"/>
    <cellStyle name="Normal 2 2 2 3 22 2 9" xfId="18472"/>
    <cellStyle name="Normal 2 2 2 3 22 3" xfId="18473"/>
    <cellStyle name="Normal 2 2 2 3 22 3 10" xfId="18474"/>
    <cellStyle name="Normal 2 2 2 3 22 3 2" xfId="18475"/>
    <cellStyle name="Normal 2 2 2 3 22 3 3" xfId="18476"/>
    <cellStyle name="Normal 2 2 2 3 22 3 4" xfId="18477"/>
    <cellStyle name="Normal 2 2 2 3 22 3 5" xfId="18478"/>
    <cellStyle name="Normal 2 2 2 3 22 3 6" xfId="18479"/>
    <cellStyle name="Normal 2 2 2 3 22 3 7" xfId="18480"/>
    <cellStyle name="Normal 2 2 2 3 22 3 8" xfId="18481"/>
    <cellStyle name="Normal 2 2 2 3 22 3 9" xfId="18482"/>
    <cellStyle name="Normal 2 2 2 3 22 4" xfId="18483"/>
    <cellStyle name="Normal 2 2 2 3 22 4 10" xfId="18484"/>
    <cellStyle name="Normal 2 2 2 3 22 4 2" xfId="18485"/>
    <cellStyle name="Normal 2 2 2 3 22 4 3" xfId="18486"/>
    <cellStyle name="Normal 2 2 2 3 22 4 4" xfId="18487"/>
    <cellStyle name="Normal 2 2 2 3 22 4 5" xfId="18488"/>
    <cellStyle name="Normal 2 2 2 3 22 4 6" xfId="18489"/>
    <cellStyle name="Normal 2 2 2 3 22 4 7" xfId="18490"/>
    <cellStyle name="Normal 2 2 2 3 22 4 8" xfId="18491"/>
    <cellStyle name="Normal 2 2 2 3 22 4 9" xfId="18492"/>
    <cellStyle name="Normal 2 2 2 3 22 5" xfId="18493"/>
    <cellStyle name="Normal 2 2 2 3 22 5 10" xfId="18494"/>
    <cellStyle name="Normal 2 2 2 3 22 5 2" xfId="18495"/>
    <cellStyle name="Normal 2 2 2 3 22 5 3" xfId="18496"/>
    <cellStyle name="Normal 2 2 2 3 22 5 4" xfId="18497"/>
    <cellStyle name="Normal 2 2 2 3 22 5 5" xfId="18498"/>
    <cellStyle name="Normal 2 2 2 3 22 5 6" xfId="18499"/>
    <cellStyle name="Normal 2 2 2 3 22 5 7" xfId="18500"/>
    <cellStyle name="Normal 2 2 2 3 22 5 8" xfId="18501"/>
    <cellStyle name="Normal 2 2 2 3 22 5 9" xfId="18502"/>
    <cellStyle name="Normal 2 2 2 3 22 6" xfId="18503"/>
    <cellStyle name="Normal 2 2 2 3 22 7" xfId="18504"/>
    <cellStyle name="Normal 2 2 2 3 22 8" xfId="18505"/>
    <cellStyle name="Normal 2 2 2 3 22 9" xfId="18506"/>
    <cellStyle name="Normal 2 2 2 3 23" xfId="18507"/>
    <cellStyle name="Normal 2 2 2 3 23 10" xfId="18508"/>
    <cellStyle name="Normal 2 2 2 3 23 11" xfId="18509"/>
    <cellStyle name="Normal 2 2 2 3 23 12" xfId="18510"/>
    <cellStyle name="Normal 2 2 2 3 23 13" xfId="18511"/>
    <cellStyle name="Normal 2 2 2 3 23 14" xfId="18512"/>
    <cellStyle name="Normal 2 2 2 3 23 2" xfId="18513"/>
    <cellStyle name="Normal 2 2 2 3 23 2 10" xfId="18514"/>
    <cellStyle name="Normal 2 2 2 3 23 2 2" xfId="18515"/>
    <cellStyle name="Normal 2 2 2 3 23 2 3" xfId="18516"/>
    <cellStyle name="Normal 2 2 2 3 23 2 4" xfId="18517"/>
    <cellStyle name="Normal 2 2 2 3 23 2 5" xfId="18518"/>
    <cellStyle name="Normal 2 2 2 3 23 2 6" xfId="18519"/>
    <cellStyle name="Normal 2 2 2 3 23 2 7" xfId="18520"/>
    <cellStyle name="Normal 2 2 2 3 23 2 8" xfId="18521"/>
    <cellStyle name="Normal 2 2 2 3 23 2 9" xfId="18522"/>
    <cellStyle name="Normal 2 2 2 3 23 3" xfId="18523"/>
    <cellStyle name="Normal 2 2 2 3 23 3 10" xfId="18524"/>
    <cellStyle name="Normal 2 2 2 3 23 3 2" xfId="18525"/>
    <cellStyle name="Normal 2 2 2 3 23 3 3" xfId="18526"/>
    <cellStyle name="Normal 2 2 2 3 23 3 4" xfId="18527"/>
    <cellStyle name="Normal 2 2 2 3 23 3 5" xfId="18528"/>
    <cellStyle name="Normal 2 2 2 3 23 3 6" xfId="18529"/>
    <cellStyle name="Normal 2 2 2 3 23 3 7" xfId="18530"/>
    <cellStyle name="Normal 2 2 2 3 23 3 8" xfId="18531"/>
    <cellStyle name="Normal 2 2 2 3 23 3 9" xfId="18532"/>
    <cellStyle name="Normal 2 2 2 3 23 4" xfId="18533"/>
    <cellStyle name="Normal 2 2 2 3 23 4 10" xfId="18534"/>
    <cellStyle name="Normal 2 2 2 3 23 4 2" xfId="18535"/>
    <cellStyle name="Normal 2 2 2 3 23 4 3" xfId="18536"/>
    <cellStyle name="Normal 2 2 2 3 23 4 4" xfId="18537"/>
    <cellStyle name="Normal 2 2 2 3 23 4 5" xfId="18538"/>
    <cellStyle name="Normal 2 2 2 3 23 4 6" xfId="18539"/>
    <cellStyle name="Normal 2 2 2 3 23 4 7" xfId="18540"/>
    <cellStyle name="Normal 2 2 2 3 23 4 8" xfId="18541"/>
    <cellStyle name="Normal 2 2 2 3 23 4 9" xfId="18542"/>
    <cellStyle name="Normal 2 2 2 3 23 5" xfId="18543"/>
    <cellStyle name="Normal 2 2 2 3 23 5 10" xfId="18544"/>
    <cellStyle name="Normal 2 2 2 3 23 5 2" xfId="18545"/>
    <cellStyle name="Normal 2 2 2 3 23 5 3" xfId="18546"/>
    <cellStyle name="Normal 2 2 2 3 23 5 4" xfId="18547"/>
    <cellStyle name="Normal 2 2 2 3 23 5 5" xfId="18548"/>
    <cellStyle name="Normal 2 2 2 3 23 5 6" xfId="18549"/>
    <cellStyle name="Normal 2 2 2 3 23 5 7" xfId="18550"/>
    <cellStyle name="Normal 2 2 2 3 23 5 8" xfId="18551"/>
    <cellStyle name="Normal 2 2 2 3 23 5 9" xfId="18552"/>
    <cellStyle name="Normal 2 2 2 3 23 6" xfId="18553"/>
    <cellStyle name="Normal 2 2 2 3 23 7" xfId="18554"/>
    <cellStyle name="Normal 2 2 2 3 23 8" xfId="18555"/>
    <cellStyle name="Normal 2 2 2 3 23 9" xfId="18556"/>
    <cellStyle name="Normal 2 2 2 3 24" xfId="18557"/>
    <cellStyle name="Normal 2 2 2 3 24 10" xfId="18558"/>
    <cellStyle name="Normal 2 2 2 3 24 11" xfId="18559"/>
    <cellStyle name="Normal 2 2 2 3 24 12" xfId="18560"/>
    <cellStyle name="Normal 2 2 2 3 24 13" xfId="18561"/>
    <cellStyle name="Normal 2 2 2 3 24 14" xfId="18562"/>
    <cellStyle name="Normal 2 2 2 3 24 2" xfId="18563"/>
    <cellStyle name="Normal 2 2 2 3 24 2 10" xfId="18564"/>
    <cellStyle name="Normal 2 2 2 3 24 2 2" xfId="18565"/>
    <cellStyle name="Normal 2 2 2 3 24 2 3" xfId="18566"/>
    <cellStyle name="Normal 2 2 2 3 24 2 4" xfId="18567"/>
    <cellStyle name="Normal 2 2 2 3 24 2 5" xfId="18568"/>
    <cellStyle name="Normal 2 2 2 3 24 2 6" xfId="18569"/>
    <cellStyle name="Normal 2 2 2 3 24 2 7" xfId="18570"/>
    <cellStyle name="Normal 2 2 2 3 24 2 8" xfId="18571"/>
    <cellStyle name="Normal 2 2 2 3 24 2 9" xfId="18572"/>
    <cellStyle name="Normal 2 2 2 3 24 3" xfId="18573"/>
    <cellStyle name="Normal 2 2 2 3 24 3 10" xfId="18574"/>
    <cellStyle name="Normal 2 2 2 3 24 3 2" xfId="18575"/>
    <cellStyle name="Normal 2 2 2 3 24 3 3" xfId="18576"/>
    <cellStyle name="Normal 2 2 2 3 24 3 4" xfId="18577"/>
    <cellStyle name="Normal 2 2 2 3 24 3 5" xfId="18578"/>
    <cellStyle name="Normal 2 2 2 3 24 3 6" xfId="18579"/>
    <cellStyle name="Normal 2 2 2 3 24 3 7" xfId="18580"/>
    <cellStyle name="Normal 2 2 2 3 24 3 8" xfId="18581"/>
    <cellStyle name="Normal 2 2 2 3 24 3 9" xfId="18582"/>
    <cellStyle name="Normal 2 2 2 3 24 4" xfId="18583"/>
    <cellStyle name="Normal 2 2 2 3 24 4 10" xfId="18584"/>
    <cellStyle name="Normal 2 2 2 3 24 4 2" xfId="18585"/>
    <cellStyle name="Normal 2 2 2 3 24 4 3" xfId="18586"/>
    <cellStyle name="Normal 2 2 2 3 24 4 4" xfId="18587"/>
    <cellStyle name="Normal 2 2 2 3 24 4 5" xfId="18588"/>
    <cellStyle name="Normal 2 2 2 3 24 4 6" xfId="18589"/>
    <cellStyle name="Normal 2 2 2 3 24 4 7" xfId="18590"/>
    <cellStyle name="Normal 2 2 2 3 24 4 8" xfId="18591"/>
    <cellStyle name="Normal 2 2 2 3 24 4 9" xfId="18592"/>
    <cellStyle name="Normal 2 2 2 3 24 5" xfId="18593"/>
    <cellStyle name="Normal 2 2 2 3 24 5 10" xfId="18594"/>
    <cellStyle name="Normal 2 2 2 3 24 5 2" xfId="18595"/>
    <cellStyle name="Normal 2 2 2 3 24 5 3" xfId="18596"/>
    <cellStyle name="Normal 2 2 2 3 24 5 4" xfId="18597"/>
    <cellStyle name="Normal 2 2 2 3 24 5 5" xfId="18598"/>
    <cellStyle name="Normal 2 2 2 3 24 5 6" xfId="18599"/>
    <cellStyle name="Normal 2 2 2 3 24 5 7" xfId="18600"/>
    <cellStyle name="Normal 2 2 2 3 24 5 8" xfId="18601"/>
    <cellStyle name="Normal 2 2 2 3 24 5 9" xfId="18602"/>
    <cellStyle name="Normal 2 2 2 3 24 6" xfId="18603"/>
    <cellStyle name="Normal 2 2 2 3 24 7" xfId="18604"/>
    <cellStyle name="Normal 2 2 2 3 24 8" xfId="18605"/>
    <cellStyle name="Normal 2 2 2 3 24 9" xfId="18606"/>
    <cellStyle name="Normal 2 2 2 3 25" xfId="18607"/>
    <cellStyle name="Normal 2 2 2 3 25 10" xfId="18608"/>
    <cellStyle name="Normal 2 2 2 3 25 11" xfId="18609"/>
    <cellStyle name="Normal 2 2 2 3 25 12" xfId="18610"/>
    <cellStyle name="Normal 2 2 2 3 25 13" xfId="18611"/>
    <cellStyle name="Normal 2 2 2 3 25 14" xfId="18612"/>
    <cellStyle name="Normal 2 2 2 3 25 2" xfId="18613"/>
    <cellStyle name="Normal 2 2 2 3 25 2 10" xfId="18614"/>
    <cellStyle name="Normal 2 2 2 3 25 2 2" xfId="18615"/>
    <cellStyle name="Normal 2 2 2 3 25 2 3" xfId="18616"/>
    <cellStyle name="Normal 2 2 2 3 25 2 4" xfId="18617"/>
    <cellStyle name="Normal 2 2 2 3 25 2 5" xfId="18618"/>
    <cellStyle name="Normal 2 2 2 3 25 2 6" xfId="18619"/>
    <cellStyle name="Normal 2 2 2 3 25 2 7" xfId="18620"/>
    <cellStyle name="Normal 2 2 2 3 25 2 8" xfId="18621"/>
    <cellStyle name="Normal 2 2 2 3 25 2 9" xfId="18622"/>
    <cellStyle name="Normal 2 2 2 3 25 3" xfId="18623"/>
    <cellStyle name="Normal 2 2 2 3 25 3 10" xfId="18624"/>
    <cellStyle name="Normal 2 2 2 3 25 3 2" xfId="18625"/>
    <cellStyle name="Normal 2 2 2 3 25 3 3" xfId="18626"/>
    <cellStyle name="Normal 2 2 2 3 25 3 4" xfId="18627"/>
    <cellStyle name="Normal 2 2 2 3 25 3 5" xfId="18628"/>
    <cellStyle name="Normal 2 2 2 3 25 3 6" xfId="18629"/>
    <cellStyle name="Normal 2 2 2 3 25 3 7" xfId="18630"/>
    <cellStyle name="Normal 2 2 2 3 25 3 8" xfId="18631"/>
    <cellStyle name="Normal 2 2 2 3 25 3 9" xfId="18632"/>
    <cellStyle name="Normal 2 2 2 3 25 4" xfId="18633"/>
    <cellStyle name="Normal 2 2 2 3 25 4 10" xfId="18634"/>
    <cellStyle name="Normal 2 2 2 3 25 4 2" xfId="18635"/>
    <cellStyle name="Normal 2 2 2 3 25 4 3" xfId="18636"/>
    <cellStyle name="Normal 2 2 2 3 25 4 4" xfId="18637"/>
    <cellStyle name="Normal 2 2 2 3 25 4 5" xfId="18638"/>
    <cellStyle name="Normal 2 2 2 3 25 4 6" xfId="18639"/>
    <cellStyle name="Normal 2 2 2 3 25 4 7" xfId="18640"/>
    <cellStyle name="Normal 2 2 2 3 25 4 8" xfId="18641"/>
    <cellStyle name="Normal 2 2 2 3 25 4 9" xfId="18642"/>
    <cellStyle name="Normal 2 2 2 3 25 5" xfId="18643"/>
    <cellStyle name="Normal 2 2 2 3 25 5 10" xfId="18644"/>
    <cellStyle name="Normal 2 2 2 3 25 5 2" xfId="18645"/>
    <cellStyle name="Normal 2 2 2 3 25 5 3" xfId="18646"/>
    <cellStyle name="Normal 2 2 2 3 25 5 4" xfId="18647"/>
    <cellStyle name="Normal 2 2 2 3 25 5 5" xfId="18648"/>
    <cellStyle name="Normal 2 2 2 3 25 5 6" xfId="18649"/>
    <cellStyle name="Normal 2 2 2 3 25 5 7" xfId="18650"/>
    <cellStyle name="Normal 2 2 2 3 25 5 8" xfId="18651"/>
    <cellStyle name="Normal 2 2 2 3 25 5 9" xfId="18652"/>
    <cellStyle name="Normal 2 2 2 3 25 6" xfId="18653"/>
    <cellStyle name="Normal 2 2 2 3 25 7" xfId="18654"/>
    <cellStyle name="Normal 2 2 2 3 25 8" xfId="18655"/>
    <cellStyle name="Normal 2 2 2 3 25 9" xfId="18656"/>
    <cellStyle name="Normal 2 2 2 3 26" xfId="18657"/>
    <cellStyle name="Normal 2 2 2 3 26 10" xfId="18658"/>
    <cellStyle name="Normal 2 2 2 3 26 11" xfId="18659"/>
    <cellStyle name="Normal 2 2 2 3 26 12" xfId="18660"/>
    <cellStyle name="Normal 2 2 2 3 26 13" xfId="18661"/>
    <cellStyle name="Normal 2 2 2 3 26 14" xfId="18662"/>
    <cellStyle name="Normal 2 2 2 3 26 2" xfId="18663"/>
    <cellStyle name="Normal 2 2 2 3 26 2 10" xfId="18664"/>
    <cellStyle name="Normal 2 2 2 3 26 2 2" xfId="18665"/>
    <cellStyle name="Normal 2 2 2 3 26 2 3" xfId="18666"/>
    <cellStyle name="Normal 2 2 2 3 26 2 4" xfId="18667"/>
    <cellStyle name="Normal 2 2 2 3 26 2 5" xfId="18668"/>
    <cellStyle name="Normal 2 2 2 3 26 2 6" xfId="18669"/>
    <cellStyle name="Normal 2 2 2 3 26 2 7" xfId="18670"/>
    <cellStyle name="Normal 2 2 2 3 26 2 8" xfId="18671"/>
    <cellStyle name="Normal 2 2 2 3 26 2 9" xfId="18672"/>
    <cellStyle name="Normal 2 2 2 3 26 3" xfId="18673"/>
    <cellStyle name="Normal 2 2 2 3 26 3 10" xfId="18674"/>
    <cellStyle name="Normal 2 2 2 3 26 3 2" xfId="18675"/>
    <cellStyle name="Normal 2 2 2 3 26 3 3" xfId="18676"/>
    <cellStyle name="Normal 2 2 2 3 26 3 4" xfId="18677"/>
    <cellStyle name="Normal 2 2 2 3 26 3 5" xfId="18678"/>
    <cellStyle name="Normal 2 2 2 3 26 3 6" xfId="18679"/>
    <cellStyle name="Normal 2 2 2 3 26 3 7" xfId="18680"/>
    <cellStyle name="Normal 2 2 2 3 26 3 8" xfId="18681"/>
    <cellStyle name="Normal 2 2 2 3 26 3 9" xfId="18682"/>
    <cellStyle name="Normal 2 2 2 3 26 4" xfId="18683"/>
    <cellStyle name="Normal 2 2 2 3 26 4 10" xfId="18684"/>
    <cellStyle name="Normal 2 2 2 3 26 4 2" xfId="18685"/>
    <cellStyle name="Normal 2 2 2 3 26 4 3" xfId="18686"/>
    <cellStyle name="Normal 2 2 2 3 26 4 4" xfId="18687"/>
    <cellStyle name="Normal 2 2 2 3 26 4 5" xfId="18688"/>
    <cellStyle name="Normal 2 2 2 3 26 4 6" xfId="18689"/>
    <cellStyle name="Normal 2 2 2 3 26 4 7" xfId="18690"/>
    <cellStyle name="Normal 2 2 2 3 26 4 8" xfId="18691"/>
    <cellStyle name="Normal 2 2 2 3 26 4 9" xfId="18692"/>
    <cellStyle name="Normal 2 2 2 3 26 5" xfId="18693"/>
    <cellStyle name="Normal 2 2 2 3 26 5 10" xfId="18694"/>
    <cellStyle name="Normal 2 2 2 3 26 5 2" xfId="18695"/>
    <cellStyle name="Normal 2 2 2 3 26 5 3" xfId="18696"/>
    <cellStyle name="Normal 2 2 2 3 26 5 4" xfId="18697"/>
    <cellStyle name="Normal 2 2 2 3 26 5 5" xfId="18698"/>
    <cellStyle name="Normal 2 2 2 3 26 5 6" xfId="18699"/>
    <cellStyle name="Normal 2 2 2 3 26 5 7" xfId="18700"/>
    <cellStyle name="Normal 2 2 2 3 26 5 8" xfId="18701"/>
    <cellStyle name="Normal 2 2 2 3 26 5 9" xfId="18702"/>
    <cellStyle name="Normal 2 2 2 3 26 6" xfId="18703"/>
    <cellStyle name="Normal 2 2 2 3 26 7" xfId="18704"/>
    <cellStyle name="Normal 2 2 2 3 26 8" xfId="18705"/>
    <cellStyle name="Normal 2 2 2 3 26 9" xfId="18706"/>
    <cellStyle name="Normal 2 2 2 3 27" xfId="18707"/>
    <cellStyle name="Normal 2 2 2 3 27 10" xfId="18708"/>
    <cellStyle name="Normal 2 2 2 3 27 11" xfId="18709"/>
    <cellStyle name="Normal 2 2 2 3 27 12" xfId="18710"/>
    <cellStyle name="Normal 2 2 2 3 27 13" xfId="18711"/>
    <cellStyle name="Normal 2 2 2 3 27 14" xfId="18712"/>
    <cellStyle name="Normal 2 2 2 3 27 2" xfId="18713"/>
    <cellStyle name="Normal 2 2 2 3 27 2 10" xfId="18714"/>
    <cellStyle name="Normal 2 2 2 3 27 2 2" xfId="18715"/>
    <cellStyle name="Normal 2 2 2 3 27 2 3" xfId="18716"/>
    <cellStyle name="Normal 2 2 2 3 27 2 4" xfId="18717"/>
    <cellStyle name="Normal 2 2 2 3 27 2 5" xfId="18718"/>
    <cellStyle name="Normal 2 2 2 3 27 2 6" xfId="18719"/>
    <cellStyle name="Normal 2 2 2 3 27 2 7" xfId="18720"/>
    <cellStyle name="Normal 2 2 2 3 27 2 8" xfId="18721"/>
    <cellStyle name="Normal 2 2 2 3 27 2 9" xfId="18722"/>
    <cellStyle name="Normal 2 2 2 3 27 3" xfId="18723"/>
    <cellStyle name="Normal 2 2 2 3 27 3 10" xfId="18724"/>
    <cellStyle name="Normal 2 2 2 3 27 3 2" xfId="18725"/>
    <cellStyle name="Normal 2 2 2 3 27 3 3" xfId="18726"/>
    <cellStyle name="Normal 2 2 2 3 27 3 4" xfId="18727"/>
    <cellStyle name="Normal 2 2 2 3 27 3 5" xfId="18728"/>
    <cellStyle name="Normal 2 2 2 3 27 3 6" xfId="18729"/>
    <cellStyle name="Normal 2 2 2 3 27 3 7" xfId="18730"/>
    <cellStyle name="Normal 2 2 2 3 27 3 8" xfId="18731"/>
    <cellStyle name="Normal 2 2 2 3 27 3 9" xfId="18732"/>
    <cellStyle name="Normal 2 2 2 3 27 4" xfId="18733"/>
    <cellStyle name="Normal 2 2 2 3 27 4 10" xfId="18734"/>
    <cellStyle name="Normal 2 2 2 3 27 4 2" xfId="18735"/>
    <cellStyle name="Normal 2 2 2 3 27 4 3" xfId="18736"/>
    <cellStyle name="Normal 2 2 2 3 27 4 4" xfId="18737"/>
    <cellStyle name="Normal 2 2 2 3 27 4 5" xfId="18738"/>
    <cellStyle name="Normal 2 2 2 3 27 4 6" xfId="18739"/>
    <cellStyle name="Normal 2 2 2 3 27 4 7" xfId="18740"/>
    <cellStyle name="Normal 2 2 2 3 27 4 8" xfId="18741"/>
    <cellStyle name="Normal 2 2 2 3 27 4 9" xfId="18742"/>
    <cellStyle name="Normal 2 2 2 3 27 5" xfId="18743"/>
    <cellStyle name="Normal 2 2 2 3 27 5 10" xfId="18744"/>
    <cellStyle name="Normal 2 2 2 3 27 5 2" xfId="18745"/>
    <cellStyle name="Normal 2 2 2 3 27 5 3" xfId="18746"/>
    <cellStyle name="Normal 2 2 2 3 27 5 4" xfId="18747"/>
    <cellStyle name="Normal 2 2 2 3 27 5 5" xfId="18748"/>
    <cellStyle name="Normal 2 2 2 3 27 5 6" xfId="18749"/>
    <cellStyle name="Normal 2 2 2 3 27 5 7" xfId="18750"/>
    <cellStyle name="Normal 2 2 2 3 27 5 8" xfId="18751"/>
    <cellStyle name="Normal 2 2 2 3 27 5 9" xfId="18752"/>
    <cellStyle name="Normal 2 2 2 3 27 6" xfId="18753"/>
    <cellStyle name="Normal 2 2 2 3 27 7" xfId="18754"/>
    <cellStyle name="Normal 2 2 2 3 27 8" xfId="18755"/>
    <cellStyle name="Normal 2 2 2 3 27 9" xfId="18756"/>
    <cellStyle name="Normal 2 2 2 3 28" xfId="18757"/>
    <cellStyle name="Normal 2 2 2 3 28 10" xfId="18758"/>
    <cellStyle name="Normal 2 2 2 3 28 11" xfId="18759"/>
    <cellStyle name="Normal 2 2 2 3 28 12" xfId="18760"/>
    <cellStyle name="Normal 2 2 2 3 28 13" xfId="18761"/>
    <cellStyle name="Normal 2 2 2 3 28 14" xfId="18762"/>
    <cellStyle name="Normal 2 2 2 3 28 2" xfId="18763"/>
    <cellStyle name="Normal 2 2 2 3 28 2 10" xfId="18764"/>
    <cellStyle name="Normal 2 2 2 3 28 2 2" xfId="18765"/>
    <cellStyle name="Normal 2 2 2 3 28 2 3" xfId="18766"/>
    <cellStyle name="Normal 2 2 2 3 28 2 4" xfId="18767"/>
    <cellStyle name="Normal 2 2 2 3 28 2 5" xfId="18768"/>
    <cellStyle name="Normal 2 2 2 3 28 2 6" xfId="18769"/>
    <cellStyle name="Normal 2 2 2 3 28 2 7" xfId="18770"/>
    <cellStyle name="Normal 2 2 2 3 28 2 8" xfId="18771"/>
    <cellStyle name="Normal 2 2 2 3 28 2 9" xfId="18772"/>
    <cellStyle name="Normal 2 2 2 3 28 3" xfId="18773"/>
    <cellStyle name="Normal 2 2 2 3 28 3 10" xfId="18774"/>
    <cellStyle name="Normal 2 2 2 3 28 3 2" xfId="18775"/>
    <cellStyle name="Normal 2 2 2 3 28 3 3" xfId="18776"/>
    <cellStyle name="Normal 2 2 2 3 28 3 4" xfId="18777"/>
    <cellStyle name="Normal 2 2 2 3 28 3 5" xfId="18778"/>
    <cellStyle name="Normal 2 2 2 3 28 3 6" xfId="18779"/>
    <cellStyle name="Normal 2 2 2 3 28 3 7" xfId="18780"/>
    <cellStyle name="Normal 2 2 2 3 28 3 8" xfId="18781"/>
    <cellStyle name="Normal 2 2 2 3 28 3 9" xfId="18782"/>
    <cellStyle name="Normal 2 2 2 3 28 4" xfId="18783"/>
    <cellStyle name="Normal 2 2 2 3 28 4 10" xfId="18784"/>
    <cellStyle name="Normal 2 2 2 3 28 4 2" xfId="18785"/>
    <cellStyle name="Normal 2 2 2 3 28 4 3" xfId="18786"/>
    <cellStyle name="Normal 2 2 2 3 28 4 4" xfId="18787"/>
    <cellStyle name="Normal 2 2 2 3 28 4 5" xfId="18788"/>
    <cellStyle name="Normal 2 2 2 3 28 4 6" xfId="18789"/>
    <cellStyle name="Normal 2 2 2 3 28 4 7" xfId="18790"/>
    <cellStyle name="Normal 2 2 2 3 28 4 8" xfId="18791"/>
    <cellStyle name="Normal 2 2 2 3 28 4 9" xfId="18792"/>
    <cellStyle name="Normal 2 2 2 3 28 5" xfId="18793"/>
    <cellStyle name="Normal 2 2 2 3 28 5 10" xfId="18794"/>
    <cellStyle name="Normal 2 2 2 3 28 5 2" xfId="18795"/>
    <cellStyle name="Normal 2 2 2 3 28 5 3" xfId="18796"/>
    <cellStyle name="Normal 2 2 2 3 28 5 4" xfId="18797"/>
    <cellStyle name="Normal 2 2 2 3 28 5 5" xfId="18798"/>
    <cellStyle name="Normal 2 2 2 3 28 5 6" xfId="18799"/>
    <cellStyle name="Normal 2 2 2 3 28 5 7" xfId="18800"/>
    <cellStyle name="Normal 2 2 2 3 28 5 8" xfId="18801"/>
    <cellStyle name="Normal 2 2 2 3 28 5 9" xfId="18802"/>
    <cellStyle name="Normal 2 2 2 3 28 6" xfId="18803"/>
    <cellStyle name="Normal 2 2 2 3 28 7" xfId="18804"/>
    <cellStyle name="Normal 2 2 2 3 28 8" xfId="18805"/>
    <cellStyle name="Normal 2 2 2 3 28 9" xfId="18806"/>
    <cellStyle name="Normal 2 2 2 3 29" xfId="18807"/>
    <cellStyle name="Normal 2 2 2 3 29 10" xfId="18808"/>
    <cellStyle name="Normal 2 2 2 3 29 11" xfId="18809"/>
    <cellStyle name="Normal 2 2 2 3 29 12" xfId="18810"/>
    <cellStyle name="Normal 2 2 2 3 29 13" xfId="18811"/>
    <cellStyle name="Normal 2 2 2 3 29 14" xfId="18812"/>
    <cellStyle name="Normal 2 2 2 3 29 2" xfId="18813"/>
    <cellStyle name="Normal 2 2 2 3 29 2 10" xfId="18814"/>
    <cellStyle name="Normal 2 2 2 3 29 2 2" xfId="18815"/>
    <cellStyle name="Normal 2 2 2 3 29 2 3" xfId="18816"/>
    <cellStyle name="Normal 2 2 2 3 29 2 4" xfId="18817"/>
    <cellStyle name="Normal 2 2 2 3 29 2 5" xfId="18818"/>
    <cellStyle name="Normal 2 2 2 3 29 2 6" xfId="18819"/>
    <cellStyle name="Normal 2 2 2 3 29 2 7" xfId="18820"/>
    <cellStyle name="Normal 2 2 2 3 29 2 8" xfId="18821"/>
    <cellStyle name="Normal 2 2 2 3 29 2 9" xfId="18822"/>
    <cellStyle name="Normal 2 2 2 3 29 3" xfId="18823"/>
    <cellStyle name="Normal 2 2 2 3 29 3 10" xfId="18824"/>
    <cellStyle name="Normal 2 2 2 3 29 3 2" xfId="18825"/>
    <cellStyle name="Normal 2 2 2 3 29 3 3" xfId="18826"/>
    <cellStyle name="Normal 2 2 2 3 29 3 4" xfId="18827"/>
    <cellStyle name="Normal 2 2 2 3 29 3 5" xfId="18828"/>
    <cellStyle name="Normal 2 2 2 3 29 3 6" xfId="18829"/>
    <cellStyle name="Normal 2 2 2 3 29 3 7" xfId="18830"/>
    <cellStyle name="Normal 2 2 2 3 29 3 8" xfId="18831"/>
    <cellStyle name="Normal 2 2 2 3 29 3 9" xfId="18832"/>
    <cellStyle name="Normal 2 2 2 3 29 4" xfId="18833"/>
    <cellStyle name="Normal 2 2 2 3 29 4 10" xfId="18834"/>
    <cellStyle name="Normal 2 2 2 3 29 4 2" xfId="18835"/>
    <cellStyle name="Normal 2 2 2 3 29 4 3" xfId="18836"/>
    <cellStyle name="Normal 2 2 2 3 29 4 4" xfId="18837"/>
    <cellStyle name="Normal 2 2 2 3 29 4 5" xfId="18838"/>
    <cellStyle name="Normal 2 2 2 3 29 4 6" xfId="18839"/>
    <cellStyle name="Normal 2 2 2 3 29 4 7" xfId="18840"/>
    <cellStyle name="Normal 2 2 2 3 29 4 8" xfId="18841"/>
    <cellStyle name="Normal 2 2 2 3 29 4 9" xfId="18842"/>
    <cellStyle name="Normal 2 2 2 3 29 5" xfId="18843"/>
    <cellStyle name="Normal 2 2 2 3 29 5 10" xfId="18844"/>
    <cellStyle name="Normal 2 2 2 3 29 5 2" xfId="18845"/>
    <cellStyle name="Normal 2 2 2 3 29 5 3" xfId="18846"/>
    <cellStyle name="Normal 2 2 2 3 29 5 4" xfId="18847"/>
    <cellStyle name="Normal 2 2 2 3 29 5 5" xfId="18848"/>
    <cellStyle name="Normal 2 2 2 3 29 5 6" xfId="18849"/>
    <cellStyle name="Normal 2 2 2 3 29 5 7" xfId="18850"/>
    <cellStyle name="Normal 2 2 2 3 29 5 8" xfId="18851"/>
    <cellStyle name="Normal 2 2 2 3 29 5 9" xfId="18852"/>
    <cellStyle name="Normal 2 2 2 3 29 6" xfId="18853"/>
    <cellStyle name="Normal 2 2 2 3 29 7" xfId="18854"/>
    <cellStyle name="Normal 2 2 2 3 29 8" xfId="18855"/>
    <cellStyle name="Normal 2 2 2 3 29 9" xfId="18856"/>
    <cellStyle name="Normal 2 2 2 3 3" xfId="18857"/>
    <cellStyle name="Normal 2 2 2 3 3 10" xfId="18858"/>
    <cellStyle name="Normal 2 2 2 3 3 11" xfId="18859"/>
    <cellStyle name="Normal 2 2 2 3 3 12" xfId="18860"/>
    <cellStyle name="Normal 2 2 2 3 3 13" xfId="18861"/>
    <cellStyle name="Normal 2 2 2 3 3 14" xfId="18862"/>
    <cellStyle name="Normal 2 2 2 3 3 15" xfId="18863"/>
    <cellStyle name="Normal 2 2 2 3 3 16" xfId="18864"/>
    <cellStyle name="Normal 2 2 2 3 3 2" xfId="18865"/>
    <cellStyle name="Normal 2 2 2 3 3 2 10" xfId="18866"/>
    <cellStyle name="Normal 2 2 2 3 3 2 11" xfId="18867"/>
    <cellStyle name="Normal 2 2 2 3 3 2 12" xfId="18868"/>
    <cellStyle name="Normal 2 2 2 3 3 2 2" xfId="18869"/>
    <cellStyle name="Normal 2 2 2 3 3 2 3" xfId="18870"/>
    <cellStyle name="Normal 2 2 2 3 3 2 4" xfId="18871"/>
    <cellStyle name="Normal 2 2 2 3 3 2 5" xfId="18872"/>
    <cellStyle name="Normal 2 2 2 3 3 2 6" xfId="18873"/>
    <cellStyle name="Normal 2 2 2 3 3 2 7" xfId="18874"/>
    <cellStyle name="Normal 2 2 2 3 3 2 8" xfId="18875"/>
    <cellStyle name="Normal 2 2 2 3 3 2 9" xfId="18876"/>
    <cellStyle name="Normal 2 2 2 3 3 3" xfId="18877"/>
    <cellStyle name="Normal 2 2 2 3 3 3 10" xfId="18878"/>
    <cellStyle name="Normal 2 2 2 3 3 3 2" xfId="18879"/>
    <cellStyle name="Normal 2 2 2 3 3 3 3" xfId="18880"/>
    <cellStyle name="Normal 2 2 2 3 3 3 4" xfId="18881"/>
    <cellStyle name="Normal 2 2 2 3 3 3 5" xfId="18882"/>
    <cellStyle name="Normal 2 2 2 3 3 3 6" xfId="18883"/>
    <cellStyle name="Normal 2 2 2 3 3 3 7" xfId="18884"/>
    <cellStyle name="Normal 2 2 2 3 3 3 8" xfId="18885"/>
    <cellStyle name="Normal 2 2 2 3 3 3 9" xfId="18886"/>
    <cellStyle name="Normal 2 2 2 3 3 4" xfId="18887"/>
    <cellStyle name="Normal 2 2 2 3 3 4 10" xfId="18888"/>
    <cellStyle name="Normal 2 2 2 3 3 4 2" xfId="18889"/>
    <cellStyle name="Normal 2 2 2 3 3 4 3" xfId="18890"/>
    <cellStyle name="Normal 2 2 2 3 3 4 4" xfId="18891"/>
    <cellStyle name="Normal 2 2 2 3 3 4 5" xfId="18892"/>
    <cellStyle name="Normal 2 2 2 3 3 4 6" xfId="18893"/>
    <cellStyle name="Normal 2 2 2 3 3 4 7" xfId="18894"/>
    <cellStyle name="Normal 2 2 2 3 3 4 8" xfId="18895"/>
    <cellStyle name="Normal 2 2 2 3 3 4 9" xfId="18896"/>
    <cellStyle name="Normal 2 2 2 3 3 5" xfId="18897"/>
    <cellStyle name="Normal 2 2 2 3 3 5 10" xfId="18898"/>
    <cellStyle name="Normal 2 2 2 3 3 5 2" xfId="18899"/>
    <cellStyle name="Normal 2 2 2 3 3 5 3" xfId="18900"/>
    <cellStyle name="Normal 2 2 2 3 3 5 4" xfId="18901"/>
    <cellStyle name="Normal 2 2 2 3 3 5 5" xfId="18902"/>
    <cellStyle name="Normal 2 2 2 3 3 5 6" xfId="18903"/>
    <cellStyle name="Normal 2 2 2 3 3 5 7" xfId="18904"/>
    <cellStyle name="Normal 2 2 2 3 3 5 8" xfId="18905"/>
    <cellStyle name="Normal 2 2 2 3 3 5 9" xfId="18906"/>
    <cellStyle name="Normal 2 2 2 3 3 6" xfId="18907"/>
    <cellStyle name="Normal 2 2 2 3 3 7" xfId="18908"/>
    <cellStyle name="Normal 2 2 2 3 3 8" xfId="18909"/>
    <cellStyle name="Normal 2 2 2 3 3 9" xfId="18910"/>
    <cellStyle name="Normal 2 2 2 3 30" xfId="18911"/>
    <cellStyle name="Normal 2 2 2 3 30 10" xfId="18912"/>
    <cellStyle name="Normal 2 2 2 3 30 11" xfId="18913"/>
    <cellStyle name="Normal 2 2 2 3 30 12" xfId="18914"/>
    <cellStyle name="Normal 2 2 2 3 30 13" xfId="18915"/>
    <cellStyle name="Normal 2 2 2 3 30 14" xfId="18916"/>
    <cellStyle name="Normal 2 2 2 3 30 2" xfId="18917"/>
    <cellStyle name="Normal 2 2 2 3 30 2 10" xfId="18918"/>
    <cellStyle name="Normal 2 2 2 3 30 2 2" xfId="18919"/>
    <cellStyle name="Normal 2 2 2 3 30 2 3" xfId="18920"/>
    <cellStyle name="Normal 2 2 2 3 30 2 4" xfId="18921"/>
    <cellStyle name="Normal 2 2 2 3 30 2 5" xfId="18922"/>
    <cellStyle name="Normal 2 2 2 3 30 2 6" xfId="18923"/>
    <cellStyle name="Normal 2 2 2 3 30 2 7" xfId="18924"/>
    <cellStyle name="Normal 2 2 2 3 30 2 8" xfId="18925"/>
    <cellStyle name="Normal 2 2 2 3 30 2 9" xfId="18926"/>
    <cellStyle name="Normal 2 2 2 3 30 3" xfId="18927"/>
    <cellStyle name="Normal 2 2 2 3 30 3 10" xfId="18928"/>
    <cellStyle name="Normal 2 2 2 3 30 3 2" xfId="18929"/>
    <cellStyle name="Normal 2 2 2 3 30 3 3" xfId="18930"/>
    <cellStyle name="Normal 2 2 2 3 30 3 4" xfId="18931"/>
    <cellStyle name="Normal 2 2 2 3 30 3 5" xfId="18932"/>
    <cellStyle name="Normal 2 2 2 3 30 3 6" xfId="18933"/>
    <cellStyle name="Normal 2 2 2 3 30 3 7" xfId="18934"/>
    <cellStyle name="Normal 2 2 2 3 30 3 8" xfId="18935"/>
    <cellStyle name="Normal 2 2 2 3 30 3 9" xfId="18936"/>
    <cellStyle name="Normal 2 2 2 3 30 4" xfId="18937"/>
    <cellStyle name="Normal 2 2 2 3 30 4 10" xfId="18938"/>
    <cellStyle name="Normal 2 2 2 3 30 4 2" xfId="18939"/>
    <cellStyle name="Normal 2 2 2 3 30 4 3" xfId="18940"/>
    <cellStyle name="Normal 2 2 2 3 30 4 4" xfId="18941"/>
    <cellStyle name="Normal 2 2 2 3 30 4 5" xfId="18942"/>
    <cellStyle name="Normal 2 2 2 3 30 4 6" xfId="18943"/>
    <cellStyle name="Normal 2 2 2 3 30 4 7" xfId="18944"/>
    <cellStyle name="Normal 2 2 2 3 30 4 8" xfId="18945"/>
    <cellStyle name="Normal 2 2 2 3 30 4 9" xfId="18946"/>
    <cellStyle name="Normal 2 2 2 3 30 5" xfId="18947"/>
    <cellStyle name="Normal 2 2 2 3 30 5 10" xfId="18948"/>
    <cellStyle name="Normal 2 2 2 3 30 5 2" xfId="18949"/>
    <cellStyle name="Normal 2 2 2 3 30 5 3" xfId="18950"/>
    <cellStyle name="Normal 2 2 2 3 30 5 4" xfId="18951"/>
    <cellStyle name="Normal 2 2 2 3 30 5 5" xfId="18952"/>
    <cellStyle name="Normal 2 2 2 3 30 5 6" xfId="18953"/>
    <cellStyle name="Normal 2 2 2 3 30 5 7" xfId="18954"/>
    <cellStyle name="Normal 2 2 2 3 30 5 8" xfId="18955"/>
    <cellStyle name="Normal 2 2 2 3 30 5 9" xfId="18956"/>
    <cellStyle name="Normal 2 2 2 3 30 6" xfId="18957"/>
    <cellStyle name="Normal 2 2 2 3 30 7" xfId="18958"/>
    <cellStyle name="Normal 2 2 2 3 30 8" xfId="18959"/>
    <cellStyle name="Normal 2 2 2 3 30 9" xfId="18960"/>
    <cellStyle name="Normal 2 2 2 3 31" xfId="18961"/>
    <cellStyle name="Normal 2 2 2 3 31 10" xfId="18962"/>
    <cellStyle name="Normal 2 2 2 3 31 11" xfId="18963"/>
    <cellStyle name="Normal 2 2 2 3 31 12" xfId="18964"/>
    <cellStyle name="Normal 2 2 2 3 31 13" xfId="18965"/>
    <cellStyle name="Normal 2 2 2 3 31 14" xfId="18966"/>
    <cellStyle name="Normal 2 2 2 3 31 2" xfId="18967"/>
    <cellStyle name="Normal 2 2 2 3 31 2 10" xfId="18968"/>
    <cellStyle name="Normal 2 2 2 3 31 2 2" xfId="18969"/>
    <cellStyle name="Normal 2 2 2 3 31 2 3" xfId="18970"/>
    <cellStyle name="Normal 2 2 2 3 31 2 4" xfId="18971"/>
    <cellStyle name="Normal 2 2 2 3 31 2 5" xfId="18972"/>
    <cellStyle name="Normal 2 2 2 3 31 2 6" xfId="18973"/>
    <cellStyle name="Normal 2 2 2 3 31 2 7" xfId="18974"/>
    <cellStyle name="Normal 2 2 2 3 31 2 8" xfId="18975"/>
    <cellStyle name="Normal 2 2 2 3 31 2 9" xfId="18976"/>
    <cellStyle name="Normal 2 2 2 3 31 3" xfId="18977"/>
    <cellStyle name="Normal 2 2 2 3 31 3 10" xfId="18978"/>
    <cellStyle name="Normal 2 2 2 3 31 3 2" xfId="18979"/>
    <cellStyle name="Normal 2 2 2 3 31 3 3" xfId="18980"/>
    <cellStyle name="Normal 2 2 2 3 31 3 4" xfId="18981"/>
    <cellStyle name="Normal 2 2 2 3 31 3 5" xfId="18982"/>
    <cellStyle name="Normal 2 2 2 3 31 3 6" xfId="18983"/>
    <cellStyle name="Normal 2 2 2 3 31 3 7" xfId="18984"/>
    <cellStyle name="Normal 2 2 2 3 31 3 8" xfId="18985"/>
    <cellStyle name="Normal 2 2 2 3 31 3 9" xfId="18986"/>
    <cellStyle name="Normal 2 2 2 3 31 4" xfId="18987"/>
    <cellStyle name="Normal 2 2 2 3 31 4 10" xfId="18988"/>
    <cellStyle name="Normal 2 2 2 3 31 4 2" xfId="18989"/>
    <cellStyle name="Normal 2 2 2 3 31 4 3" xfId="18990"/>
    <cellStyle name="Normal 2 2 2 3 31 4 4" xfId="18991"/>
    <cellStyle name="Normal 2 2 2 3 31 4 5" xfId="18992"/>
    <cellStyle name="Normal 2 2 2 3 31 4 6" xfId="18993"/>
    <cellStyle name="Normal 2 2 2 3 31 4 7" xfId="18994"/>
    <cellStyle name="Normal 2 2 2 3 31 4 8" xfId="18995"/>
    <cellStyle name="Normal 2 2 2 3 31 4 9" xfId="18996"/>
    <cellStyle name="Normal 2 2 2 3 31 5" xfId="18997"/>
    <cellStyle name="Normal 2 2 2 3 31 5 10" xfId="18998"/>
    <cellStyle name="Normal 2 2 2 3 31 5 2" xfId="18999"/>
    <cellStyle name="Normal 2 2 2 3 31 5 3" xfId="19000"/>
    <cellStyle name="Normal 2 2 2 3 31 5 4" xfId="19001"/>
    <cellStyle name="Normal 2 2 2 3 31 5 5" xfId="19002"/>
    <cellStyle name="Normal 2 2 2 3 31 5 6" xfId="19003"/>
    <cellStyle name="Normal 2 2 2 3 31 5 7" xfId="19004"/>
    <cellStyle name="Normal 2 2 2 3 31 5 8" xfId="19005"/>
    <cellStyle name="Normal 2 2 2 3 31 5 9" xfId="19006"/>
    <cellStyle name="Normal 2 2 2 3 31 6" xfId="19007"/>
    <cellStyle name="Normal 2 2 2 3 31 7" xfId="19008"/>
    <cellStyle name="Normal 2 2 2 3 31 8" xfId="19009"/>
    <cellStyle name="Normal 2 2 2 3 31 9" xfId="19010"/>
    <cellStyle name="Normal 2 2 2 3 32" xfId="19011"/>
    <cellStyle name="Normal 2 2 2 3 32 10" xfId="19012"/>
    <cellStyle name="Normal 2 2 2 3 32 11" xfId="19013"/>
    <cellStyle name="Normal 2 2 2 3 32 12" xfId="19014"/>
    <cellStyle name="Normal 2 2 2 3 32 13" xfId="19015"/>
    <cellStyle name="Normal 2 2 2 3 32 14" xfId="19016"/>
    <cellStyle name="Normal 2 2 2 3 32 2" xfId="19017"/>
    <cellStyle name="Normal 2 2 2 3 32 2 10" xfId="19018"/>
    <cellStyle name="Normal 2 2 2 3 32 2 2" xfId="19019"/>
    <cellStyle name="Normal 2 2 2 3 32 2 3" xfId="19020"/>
    <cellStyle name="Normal 2 2 2 3 32 2 4" xfId="19021"/>
    <cellStyle name="Normal 2 2 2 3 32 2 5" xfId="19022"/>
    <cellStyle name="Normal 2 2 2 3 32 2 6" xfId="19023"/>
    <cellStyle name="Normal 2 2 2 3 32 2 7" xfId="19024"/>
    <cellStyle name="Normal 2 2 2 3 32 2 8" xfId="19025"/>
    <cellStyle name="Normal 2 2 2 3 32 2 9" xfId="19026"/>
    <cellStyle name="Normal 2 2 2 3 32 3" xfId="19027"/>
    <cellStyle name="Normal 2 2 2 3 32 3 10" xfId="19028"/>
    <cellStyle name="Normal 2 2 2 3 32 3 2" xfId="19029"/>
    <cellStyle name="Normal 2 2 2 3 32 3 3" xfId="19030"/>
    <cellStyle name="Normal 2 2 2 3 32 3 4" xfId="19031"/>
    <cellStyle name="Normal 2 2 2 3 32 3 5" xfId="19032"/>
    <cellStyle name="Normal 2 2 2 3 32 3 6" xfId="19033"/>
    <cellStyle name="Normal 2 2 2 3 32 3 7" xfId="19034"/>
    <cellStyle name="Normal 2 2 2 3 32 3 8" xfId="19035"/>
    <cellStyle name="Normal 2 2 2 3 32 3 9" xfId="19036"/>
    <cellStyle name="Normal 2 2 2 3 32 4" xfId="19037"/>
    <cellStyle name="Normal 2 2 2 3 32 4 10" xfId="19038"/>
    <cellStyle name="Normal 2 2 2 3 32 4 2" xfId="19039"/>
    <cellStyle name="Normal 2 2 2 3 32 4 3" xfId="19040"/>
    <cellStyle name="Normal 2 2 2 3 32 4 4" xfId="19041"/>
    <cellStyle name="Normal 2 2 2 3 32 4 5" xfId="19042"/>
    <cellStyle name="Normal 2 2 2 3 32 4 6" xfId="19043"/>
    <cellStyle name="Normal 2 2 2 3 32 4 7" xfId="19044"/>
    <cellStyle name="Normal 2 2 2 3 32 4 8" xfId="19045"/>
    <cellStyle name="Normal 2 2 2 3 32 4 9" xfId="19046"/>
    <cellStyle name="Normal 2 2 2 3 32 5" xfId="19047"/>
    <cellStyle name="Normal 2 2 2 3 32 5 10" xfId="19048"/>
    <cellStyle name="Normal 2 2 2 3 32 5 2" xfId="19049"/>
    <cellStyle name="Normal 2 2 2 3 32 5 3" xfId="19050"/>
    <cellStyle name="Normal 2 2 2 3 32 5 4" xfId="19051"/>
    <cellStyle name="Normal 2 2 2 3 32 5 5" xfId="19052"/>
    <cellStyle name="Normal 2 2 2 3 32 5 6" xfId="19053"/>
    <cellStyle name="Normal 2 2 2 3 32 5 7" xfId="19054"/>
    <cellStyle name="Normal 2 2 2 3 32 5 8" xfId="19055"/>
    <cellStyle name="Normal 2 2 2 3 32 5 9" xfId="19056"/>
    <cellStyle name="Normal 2 2 2 3 32 6" xfId="19057"/>
    <cellStyle name="Normal 2 2 2 3 32 7" xfId="19058"/>
    <cellStyle name="Normal 2 2 2 3 32 8" xfId="19059"/>
    <cellStyle name="Normal 2 2 2 3 32 9" xfId="19060"/>
    <cellStyle name="Normal 2 2 2 3 33" xfId="19061"/>
    <cellStyle name="Normal 2 2 2 3 33 10" xfId="19062"/>
    <cellStyle name="Normal 2 2 2 3 33 11" xfId="19063"/>
    <cellStyle name="Normal 2 2 2 3 33 12" xfId="19064"/>
    <cellStyle name="Normal 2 2 2 3 33 13" xfId="19065"/>
    <cellStyle name="Normal 2 2 2 3 33 14" xfId="19066"/>
    <cellStyle name="Normal 2 2 2 3 33 2" xfId="19067"/>
    <cellStyle name="Normal 2 2 2 3 33 2 10" xfId="19068"/>
    <cellStyle name="Normal 2 2 2 3 33 2 2" xfId="19069"/>
    <cellStyle name="Normal 2 2 2 3 33 2 3" xfId="19070"/>
    <cellStyle name="Normal 2 2 2 3 33 2 4" xfId="19071"/>
    <cellStyle name="Normal 2 2 2 3 33 2 5" xfId="19072"/>
    <cellStyle name="Normal 2 2 2 3 33 2 6" xfId="19073"/>
    <cellStyle name="Normal 2 2 2 3 33 2 7" xfId="19074"/>
    <cellStyle name="Normal 2 2 2 3 33 2 8" xfId="19075"/>
    <cellStyle name="Normal 2 2 2 3 33 2 9" xfId="19076"/>
    <cellStyle name="Normal 2 2 2 3 33 3" xfId="19077"/>
    <cellStyle name="Normal 2 2 2 3 33 3 10" xfId="19078"/>
    <cellStyle name="Normal 2 2 2 3 33 3 2" xfId="19079"/>
    <cellStyle name="Normal 2 2 2 3 33 3 3" xfId="19080"/>
    <cellStyle name="Normal 2 2 2 3 33 3 4" xfId="19081"/>
    <cellStyle name="Normal 2 2 2 3 33 3 5" xfId="19082"/>
    <cellStyle name="Normal 2 2 2 3 33 3 6" xfId="19083"/>
    <cellStyle name="Normal 2 2 2 3 33 3 7" xfId="19084"/>
    <cellStyle name="Normal 2 2 2 3 33 3 8" xfId="19085"/>
    <cellStyle name="Normal 2 2 2 3 33 3 9" xfId="19086"/>
    <cellStyle name="Normal 2 2 2 3 33 4" xfId="19087"/>
    <cellStyle name="Normal 2 2 2 3 33 4 10" xfId="19088"/>
    <cellStyle name="Normal 2 2 2 3 33 4 2" xfId="19089"/>
    <cellStyle name="Normal 2 2 2 3 33 4 3" xfId="19090"/>
    <cellStyle name="Normal 2 2 2 3 33 4 4" xfId="19091"/>
    <cellStyle name="Normal 2 2 2 3 33 4 5" xfId="19092"/>
    <cellStyle name="Normal 2 2 2 3 33 4 6" xfId="19093"/>
    <cellStyle name="Normal 2 2 2 3 33 4 7" xfId="19094"/>
    <cellStyle name="Normal 2 2 2 3 33 4 8" xfId="19095"/>
    <cellStyle name="Normal 2 2 2 3 33 4 9" xfId="19096"/>
    <cellStyle name="Normal 2 2 2 3 33 5" xfId="19097"/>
    <cellStyle name="Normal 2 2 2 3 33 5 10" xfId="19098"/>
    <cellStyle name="Normal 2 2 2 3 33 5 2" xfId="19099"/>
    <cellStyle name="Normal 2 2 2 3 33 5 3" xfId="19100"/>
    <cellStyle name="Normal 2 2 2 3 33 5 4" xfId="19101"/>
    <cellStyle name="Normal 2 2 2 3 33 5 5" xfId="19102"/>
    <cellStyle name="Normal 2 2 2 3 33 5 6" xfId="19103"/>
    <cellStyle name="Normal 2 2 2 3 33 5 7" xfId="19104"/>
    <cellStyle name="Normal 2 2 2 3 33 5 8" xfId="19105"/>
    <cellStyle name="Normal 2 2 2 3 33 5 9" xfId="19106"/>
    <cellStyle name="Normal 2 2 2 3 33 6" xfId="19107"/>
    <cellStyle name="Normal 2 2 2 3 33 7" xfId="19108"/>
    <cellStyle name="Normal 2 2 2 3 33 8" xfId="19109"/>
    <cellStyle name="Normal 2 2 2 3 33 9" xfId="19110"/>
    <cellStyle name="Normal 2 2 2 3 34" xfId="19111"/>
    <cellStyle name="Normal 2 2 2 3 34 10" xfId="19112"/>
    <cellStyle name="Normal 2 2 2 3 34 2" xfId="19113"/>
    <cellStyle name="Normal 2 2 2 3 34 3" xfId="19114"/>
    <cellStyle name="Normal 2 2 2 3 34 4" xfId="19115"/>
    <cellStyle name="Normal 2 2 2 3 34 5" xfId="19116"/>
    <cellStyle name="Normal 2 2 2 3 34 6" xfId="19117"/>
    <cellStyle name="Normal 2 2 2 3 34 7" xfId="19118"/>
    <cellStyle name="Normal 2 2 2 3 34 8" xfId="19119"/>
    <cellStyle name="Normal 2 2 2 3 34 9" xfId="19120"/>
    <cellStyle name="Normal 2 2 2 3 35" xfId="19121"/>
    <cellStyle name="Normal 2 2 2 3 35 10" xfId="19122"/>
    <cellStyle name="Normal 2 2 2 3 35 2" xfId="19123"/>
    <cellStyle name="Normal 2 2 2 3 35 3" xfId="19124"/>
    <cellStyle name="Normal 2 2 2 3 35 4" xfId="19125"/>
    <cellStyle name="Normal 2 2 2 3 35 5" xfId="19126"/>
    <cellStyle name="Normal 2 2 2 3 35 6" xfId="19127"/>
    <cellStyle name="Normal 2 2 2 3 35 7" xfId="19128"/>
    <cellStyle name="Normal 2 2 2 3 35 8" xfId="19129"/>
    <cellStyle name="Normal 2 2 2 3 35 9" xfId="19130"/>
    <cellStyle name="Normal 2 2 2 3 36" xfId="19131"/>
    <cellStyle name="Normal 2 2 2 3 36 10" xfId="19132"/>
    <cellStyle name="Normal 2 2 2 3 36 2" xfId="19133"/>
    <cellStyle name="Normal 2 2 2 3 36 3" xfId="19134"/>
    <cellStyle name="Normal 2 2 2 3 36 4" xfId="19135"/>
    <cellStyle name="Normal 2 2 2 3 36 5" xfId="19136"/>
    <cellStyle name="Normal 2 2 2 3 36 6" xfId="19137"/>
    <cellStyle name="Normal 2 2 2 3 36 7" xfId="19138"/>
    <cellStyle name="Normal 2 2 2 3 36 8" xfId="19139"/>
    <cellStyle name="Normal 2 2 2 3 36 9" xfId="19140"/>
    <cellStyle name="Normal 2 2 2 3 37" xfId="19141"/>
    <cellStyle name="Normal 2 2 2 3 37 10" xfId="19142"/>
    <cellStyle name="Normal 2 2 2 3 37 2" xfId="19143"/>
    <cellStyle name="Normal 2 2 2 3 37 3" xfId="19144"/>
    <cellStyle name="Normal 2 2 2 3 37 4" xfId="19145"/>
    <cellStyle name="Normal 2 2 2 3 37 5" xfId="19146"/>
    <cellStyle name="Normal 2 2 2 3 37 6" xfId="19147"/>
    <cellStyle name="Normal 2 2 2 3 37 7" xfId="19148"/>
    <cellStyle name="Normal 2 2 2 3 37 8" xfId="19149"/>
    <cellStyle name="Normal 2 2 2 3 37 9" xfId="19150"/>
    <cellStyle name="Normal 2 2 2 3 38" xfId="19151"/>
    <cellStyle name="Normal 2 2 2 3 39" xfId="19152"/>
    <cellStyle name="Normal 2 2 2 3 4" xfId="19153"/>
    <cellStyle name="Normal 2 2 2 3 4 10" xfId="19154"/>
    <cellStyle name="Normal 2 2 2 3 4 11" xfId="19155"/>
    <cellStyle name="Normal 2 2 2 3 4 12" xfId="19156"/>
    <cellStyle name="Normal 2 2 2 3 4 13" xfId="19157"/>
    <cellStyle name="Normal 2 2 2 3 4 14" xfId="19158"/>
    <cellStyle name="Normal 2 2 2 3 4 15" xfId="19159"/>
    <cellStyle name="Normal 2 2 2 3 4 16" xfId="19160"/>
    <cellStyle name="Normal 2 2 2 3 4 2" xfId="19161"/>
    <cellStyle name="Normal 2 2 2 3 4 2 10" xfId="19162"/>
    <cellStyle name="Normal 2 2 2 3 4 2 2" xfId="19163"/>
    <cellStyle name="Normal 2 2 2 3 4 2 3" xfId="19164"/>
    <cellStyle name="Normal 2 2 2 3 4 2 4" xfId="19165"/>
    <cellStyle name="Normal 2 2 2 3 4 2 5" xfId="19166"/>
    <cellStyle name="Normal 2 2 2 3 4 2 6" xfId="19167"/>
    <cellStyle name="Normal 2 2 2 3 4 2 7" xfId="19168"/>
    <cellStyle name="Normal 2 2 2 3 4 2 8" xfId="19169"/>
    <cellStyle name="Normal 2 2 2 3 4 2 9" xfId="19170"/>
    <cellStyle name="Normal 2 2 2 3 4 3" xfId="19171"/>
    <cellStyle name="Normal 2 2 2 3 4 3 10" xfId="19172"/>
    <cellStyle name="Normal 2 2 2 3 4 3 2" xfId="19173"/>
    <cellStyle name="Normal 2 2 2 3 4 3 3" xfId="19174"/>
    <cellStyle name="Normal 2 2 2 3 4 3 4" xfId="19175"/>
    <cellStyle name="Normal 2 2 2 3 4 3 5" xfId="19176"/>
    <cellStyle name="Normal 2 2 2 3 4 3 6" xfId="19177"/>
    <cellStyle name="Normal 2 2 2 3 4 3 7" xfId="19178"/>
    <cellStyle name="Normal 2 2 2 3 4 3 8" xfId="19179"/>
    <cellStyle name="Normal 2 2 2 3 4 3 9" xfId="19180"/>
    <cellStyle name="Normal 2 2 2 3 4 4" xfId="19181"/>
    <cellStyle name="Normal 2 2 2 3 4 4 10" xfId="19182"/>
    <cellStyle name="Normal 2 2 2 3 4 4 2" xfId="19183"/>
    <cellStyle name="Normal 2 2 2 3 4 4 3" xfId="19184"/>
    <cellStyle name="Normal 2 2 2 3 4 4 4" xfId="19185"/>
    <cellStyle name="Normal 2 2 2 3 4 4 5" xfId="19186"/>
    <cellStyle name="Normal 2 2 2 3 4 4 6" xfId="19187"/>
    <cellStyle name="Normal 2 2 2 3 4 4 7" xfId="19188"/>
    <cellStyle name="Normal 2 2 2 3 4 4 8" xfId="19189"/>
    <cellStyle name="Normal 2 2 2 3 4 4 9" xfId="19190"/>
    <cellStyle name="Normal 2 2 2 3 4 5" xfId="19191"/>
    <cellStyle name="Normal 2 2 2 3 4 5 10" xfId="19192"/>
    <cellStyle name="Normal 2 2 2 3 4 5 2" xfId="19193"/>
    <cellStyle name="Normal 2 2 2 3 4 5 3" xfId="19194"/>
    <cellStyle name="Normal 2 2 2 3 4 5 4" xfId="19195"/>
    <cellStyle name="Normal 2 2 2 3 4 5 5" xfId="19196"/>
    <cellStyle name="Normal 2 2 2 3 4 5 6" xfId="19197"/>
    <cellStyle name="Normal 2 2 2 3 4 5 7" xfId="19198"/>
    <cellStyle name="Normal 2 2 2 3 4 5 8" xfId="19199"/>
    <cellStyle name="Normal 2 2 2 3 4 5 9" xfId="19200"/>
    <cellStyle name="Normal 2 2 2 3 4 6" xfId="19201"/>
    <cellStyle name="Normal 2 2 2 3 4 7" xfId="19202"/>
    <cellStyle name="Normal 2 2 2 3 4 8" xfId="19203"/>
    <cellStyle name="Normal 2 2 2 3 4 9" xfId="19204"/>
    <cellStyle name="Normal 2 2 2 3 40" xfId="19205"/>
    <cellStyle name="Normal 2 2 2 3 41" xfId="19206"/>
    <cellStyle name="Normal 2 2 2 3 42" xfId="19207"/>
    <cellStyle name="Normal 2 2 2 3 43" xfId="19208"/>
    <cellStyle name="Normal 2 2 2 3 44" xfId="19209"/>
    <cellStyle name="Normal 2 2 2 3 45" xfId="19210"/>
    <cellStyle name="Normal 2 2 2 3 46" xfId="19211"/>
    <cellStyle name="Normal 2 2 2 3 47" xfId="19212"/>
    <cellStyle name="Normal 2 2 2 3 48" xfId="19213"/>
    <cellStyle name="Normal 2 2 2 3 5" xfId="19214"/>
    <cellStyle name="Normal 2 2 2 3 5 10" xfId="19215"/>
    <cellStyle name="Normal 2 2 2 3 5 11" xfId="19216"/>
    <cellStyle name="Normal 2 2 2 3 5 12" xfId="19217"/>
    <cellStyle name="Normal 2 2 2 3 5 13" xfId="19218"/>
    <cellStyle name="Normal 2 2 2 3 5 14" xfId="19219"/>
    <cellStyle name="Normal 2 2 2 3 5 15" xfId="19220"/>
    <cellStyle name="Normal 2 2 2 3 5 2" xfId="19221"/>
    <cellStyle name="Normal 2 2 2 3 5 2 10" xfId="19222"/>
    <cellStyle name="Normal 2 2 2 3 5 2 2" xfId="19223"/>
    <cellStyle name="Normal 2 2 2 3 5 2 3" xfId="19224"/>
    <cellStyle name="Normal 2 2 2 3 5 2 4" xfId="19225"/>
    <cellStyle name="Normal 2 2 2 3 5 2 5" xfId="19226"/>
    <cellStyle name="Normal 2 2 2 3 5 2 6" xfId="19227"/>
    <cellStyle name="Normal 2 2 2 3 5 2 7" xfId="19228"/>
    <cellStyle name="Normal 2 2 2 3 5 2 8" xfId="19229"/>
    <cellStyle name="Normal 2 2 2 3 5 2 9" xfId="19230"/>
    <cellStyle name="Normal 2 2 2 3 5 3" xfId="19231"/>
    <cellStyle name="Normal 2 2 2 3 5 3 10" xfId="19232"/>
    <cellStyle name="Normal 2 2 2 3 5 3 2" xfId="19233"/>
    <cellStyle name="Normal 2 2 2 3 5 3 3" xfId="19234"/>
    <cellStyle name="Normal 2 2 2 3 5 3 4" xfId="19235"/>
    <cellStyle name="Normal 2 2 2 3 5 3 5" xfId="19236"/>
    <cellStyle name="Normal 2 2 2 3 5 3 6" xfId="19237"/>
    <cellStyle name="Normal 2 2 2 3 5 3 7" xfId="19238"/>
    <cellStyle name="Normal 2 2 2 3 5 3 8" xfId="19239"/>
    <cellStyle name="Normal 2 2 2 3 5 3 9" xfId="19240"/>
    <cellStyle name="Normal 2 2 2 3 5 4" xfId="19241"/>
    <cellStyle name="Normal 2 2 2 3 5 4 10" xfId="19242"/>
    <cellStyle name="Normal 2 2 2 3 5 4 2" xfId="19243"/>
    <cellStyle name="Normal 2 2 2 3 5 4 3" xfId="19244"/>
    <cellStyle name="Normal 2 2 2 3 5 4 4" xfId="19245"/>
    <cellStyle name="Normal 2 2 2 3 5 4 5" xfId="19246"/>
    <cellStyle name="Normal 2 2 2 3 5 4 6" xfId="19247"/>
    <cellStyle name="Normal 2 2 2 3 5 4 7" xfId="19248"/>
    <cellStyle name="Normal 2 2 2 3 5 4 8" xfId="19249"/>
    <cellStyle name="Normal 2 2 2 3 5 4 9" xfId="19250"/>
    <cellStyle name="Normal 2 2 2 3 5 5" xfId="19251"/>
    <cellStyle name="Normal 2 2 2 3 5 5 10" xfId="19252"/>
    <cellStyle name="Normal 2 2 2 3 5 5 2" xfId="19253"/>
    <cellStyle name="Normal 2 2 2 3 5 5 3" xfId="19254"/>
    <cellStyle name="Normal 2 2 2 3 5 5 4" xfId="19255"/>
    <cellStyle name="Normal 2 2 2 3 5 5 5" xfId="19256"/>
    <cellStyle name="Normal 2 2 2 3 5 5 6" xfId="19257"/>
    <cellStyle name="Normal 2 2 2 3 5 5 7" xfId="19258"/>
    <cellStyle name="Normal 2 2 2 3 5 5 8" xfId="19259"/>
    <cellStyle name="Normal 2 2 2 3 5 5 9" xfId="19260"/>
    <cellStyle name="Normal 2 2 2 3 5 6" xfId="19261"/>
    <cellStyle name="Normal 2 2 2 3 5 7" xfId="19262"/>
    <cellStyle name="Normal 2 2 2 3 5 8" xfId="19263"/>
    <cellStyle name="Normal 2 2 2 3 5 9" xfId="19264"/>
    <cellStyle name="Normal 2 2 2 3 6" xfId="19265"/>
    <cellStyle name="Normal 2 2 2 3 6 10" xfId="19266"/>
    <cellStyle name="Normal 2 2 2 3 6 11" xfId="19267"/>
    <cellStyle name="Normal 2 2 2 3 6 12" xfId="19268"/>
    <cellStyle name="Normal 2 2 2 3 6 13" xfId="19269"/>
    <cellStyle name="Normal 2 2 2 3 6 14" xfId="19270"/>
    <cellStyle name="Normal 2 2 2 3 6 15" xfId="19271"/>
    <cellStyle name="Normal 2 2 2 3 6 2" xfId="19272"/>
    <cellStyle name="Normal 2 2 2 3 6 2 10" xfId="19273"/>
    <cellStyle name="Normal 2 2 2 3 6 2 2" xfId="19274"/>
    <cellStyle name="Normal 2 2 2 3 6 2 3" xfId="19275"/>
    <cellStyle name="Normal 2 2 2 3 6 2 4" xfId="19276"/>
    <cellStyle name="Normal 2 2 2 3 6 2 5" xfId="19277"/>
    <cellStyle name="Normal 2 2 2 3 6 2 6" xfId="19278"/>
    <cellStyle name="Normal 2 2 2 3 6 2 7" xfId="19279"/>
    <cellStyle name="Normal 2 2 2 3 6 2 8" xfId="19280"/>
    <cellStyle name="Normal 2 2 2 3 6 2 9" xfId="19281"/>
    <cellStyle name="Normal 2 2 2 3 6 3" xfId="19282"/>
    <cellStyle name="Normal 2 2 2 3 6 3 10" xfId="19283"/>
    <cellStyle name="Normal 2 2 2 3 6 3 2" xfId="19284"/>
    <cellStyle name="Normal 2 2 2 3 6 3 3" xfId="19285"/>
    <cellStyle name="Normal 2 2 2 3 6 3 4" xfId="19286"/>
    <cellStyle name="Normal 2 2 2 3 6 3 5" xfId="19287"/>
    <cellStyle name="Normal 2 2 2 3 6 3 6" xfId="19288"/>
    <cellStyle name="Normal 2 2 2 3 6 3 7" xfId="19289"/>
    <cellStyle name="Normal 2 2 2 3 6 3 8" xfId="19290"/>
    <cellStyle name="Normal 2 2 2 3 6 3 9" xfId="19291"/>
    <cellStyle name="Normal 2 2 2 3 6 4" xfId="19292"/>
    <cellStyle name="Normal 2 2 2 3 6 4 10" xfId="19293"/>
    <cellStyle name="Normal 2 2 2 3 6 4 2" xfId="19294"/>
    <cellStyle name="Normal 2 2 2 3 6 4 3" xfId="19295"/>
    <cellStyle name="Normal 2 2 2 3 6 4 4" xfId="19296"/>
    <cellStyle name="Normal 2 2 2 3 6 4 5" xfId="19297"/>
    <cellStyle name="Normal 2 2 2 3 6 4 6" xfId="19298"/>
    <cellStyle name="Normal 2 2 2 3 6 4 7" xfId="19299"/>
    <cellStyle name="Normal 2 2 2 3 6 4 8" xfId="19300"/>
    <cellStyle name="Normal 2 2 2 3 6 4 9" xfId="19301"/>
    <cellStyle name="Normal 2 2 2 3 6 5" xfId="19302"/>
    <cellStyle name="Normal 2 2 2 3 6 5 10" xfId="19303"/>
    <cellStyle name="Normal 2 2 2 3 6 5 2" xfId="19304"/>
    <cellStyle name="Normal 2 2 2 3 6 5 3" xfId="19305"/>
    <cellStyle name="Normal 2 2 2 3 6 5 4" xfId="19306"/>
    <cellStyle name="Normal 2 2 2 3 6 5 5" xfId="19307"/>
    <cellStyle name="Normal 2 2 2 3 6 5 6" xfId="19308"/>
    <cellStyle name="Normal 2 2 2 3 6 5 7" xfId="19309"/>
    <cellStyle name="Normal 2 2 2 3 6 5 8" xfId="19310"/>
    <cellStyle name="Normal 2 2 2 3 6 5 9" xfId="19311"/>
    <cellStyle name="Normal 2 2 2 3 6 6" xfId="19312"/>
    <cellStyle name="Normal 2 2 2 3 6 7" xfId="19313"/>
    <cellStyle name="Normal 2 2 2 3 6 8" xfId="19314"/>
    <cellStyle name="Normal 2 2 2 3 6 9" xfId="19315"/>
    <cellStyle name="Normal 2 2 2 3 7" xfId="19316"/>
    <cellStyle name="Normal 2 2 2 3 7 10" xfId="19317"/>
    <cellStyle name="Normal 2 2 2 3 7 11" xfId="19318"/>
    <cellStyle name="Normal 2 2 2 3 7 12" xfId="19319"/>
    <cellStyle name="Normal 2 2 2 3 7 13" xfId="19320"/>
    <cellStyle name="Normal 2 2 2 3 7 14" xfId="19321"/>
    <cellStyle name="Normal 2 2 2 3 7 15" xfId="19322"/>
    <cellStyle name="Normal 2 2 2 3 7 2" xfId="19323"/>
    <cellStyle name="Normal 2 2 2 3 7 2 10" xfId="19324"/>
    <cellStyle name="Normal 2 2 2 3 7 2 2" xfId="19325"/>
    <cellStyle name="Normal 2 2 2 3 7 2 3" xfId="19326"/>
    <cellStyle name="Normal 2 2 2 3 7 2 4" xfId="19327"/>
    <cellStyle name="Normal 2 2 2 3 7 2 5" xfId="19328"/>
    <cellStyle name="Normal 2 2 2 3 7 2 6" xfId="19329"/>
    <cellStyle name="Normal 2 2 2 3 7 2 7" xfId="19330"/>
    <cellStyle name="Normal 2 2 2 3 7 2 8" xfId="19331"/>
    <cellStyle name="Normal 2 2 2 3 7 2 9" xfId="19332"/>
    <cellStyle name="Normal 2 2 2 3 7 3" xfId="19333"/>
    <cellStyle name="Normal 2 2 2 3 7 3 10" xfId="19334"/>
    <cellStyle name="Normal 2 2 2 3 7 3 2" xfId="19335"/>
    <cellStyle name="Normal 2 2 2 3 7 3 3" xfId="19336"/>
    <cellStyle name="Normal 2 2 2 3 7 3 4" xfId="19337"/>
    <cellStyle name="Normal 2 2 2 3 7 3 5" xfId="19338"/>
    <cellStyle name="Normal 2 2 2 3 7 3 6" xfId="19339"/>
    <cellStyle name="Normal 2 2 2 3 7 3 7" xfId="19340"/>
    <cellStyle name="Normal 2 2 2 3 7 3 8" xfId="19341"/>
    <cellStyle name="Normal 2 2 2 3 7 3 9" xfId="19342"/>
    <cellStyle name="Normal 2 2 2 3 7 4" xfId="19343"/>
    <cellStyle name="Normal 2 2 2 3 7 4 10" xfId="19344"/>
    <cellStyle name="Normal 2 2 2 3 7 4 2" xfId="19345"/>
    <cellStyle name="Normal 2 2 2 3 7 4 3" xfId="19346"/>
    <cellStyle name="Normal 2 2 2 3 7 4 4" xfId="19347"/>
    <cellStyle name="Normal 2 2 2 3 7 4 5" xfId="19348"/>
    <cellStyle name="Normal 2 2 2 3 7 4 6" xfId="19349"/>
    <cellStyle name="Normal 2 2 2 3 7 4 7" xfId="19350"/>
    <cellStyle name="Normal 2 2 2 3 7 4 8" xfId="19351"/>
    <cellStyle name="Normal 2 2 2 3 7 4 9" xfId="19352"/>
    <cellStyle name="Normal 2 2 2 3 7 5" xfId="19353"/>
    <cellStyle name="Normal 2 2 2 3 7 5 10" xfId="19354"/>
    <cellStyle name="Normal 2 2 2 3 7 5 2" xfId="19355"/>
    <cellStyle name="Normal 2 2 2 3 7 5 3" xfId="19356"/>
    <cellStyle name="Normal 2 2 2 3 7 5 4" xfId="19357"/>
    <cellStyle name="Normal 2 2 2 3 7 5 5" xfId="19358"/>
    <cellStyle name="Normal 2 2 2 3 7 5 6" xfId="19359"/>
    <cellStyle name="Normal 2 2 2 3 7 5 7" xfId="19360"/>
    <cellStyle name="Normal 2 2 2 3 7 5 8" xfId="19361"/>
    <cellStyle name="Normal 2 2 2 3 7 5 9" xfId="19362"/>
    <cellStyle name="Normal 2 2 2 3 7 6" xfId="19363"/>
    <cellStyle name="Normal 2 2 2 3 7 7" xfId="19364"/>
    <cellStyle name="Normal 2 2 2 3 7 8" xfId="19365"/>
    <cellStyle name="Normal 2 2 2 3 7 9" xfId="19366"/>
    <cellStyle name="Normal 2 2 2 3 8" xfId="19367"/>
    <cellStyle name="Normal 2 2 2 3 8 10" xfId="19368"/>
    <cellStyle name="Normal 2 2 2 3 8 11" xfId="19369"/>
    <cellStyle name="Normal 2 2 2 3 8 12" xfId="19370"/>
    <cellStyle name="Normal 2 2 2 3 8 13" xfId="19371"/>
    <cellStyle name="Normal 2 2 2 3 8 14" xfId="19372"/>
    <cellStyle name="Normal 2 2 2 3 8 2" xfId="19373"/>
    <cellStyle name="Normal 2 2 2 3 8 2 10" xfId="19374"/>
    <cellStyle name="Normal 2 2 2 3 8 2 2" xfId="19375"/>
    <cellStyle name="Normal 2 2 2 3 8 2 3" xfId="19376"/>
    <cellStyle name="Normal 2 2 2 3 8 2 4" xfId="19377"/>
    <cellStyle name="Normal 2 2 2 3 8 2 5" xfId="19378"/>
    <cellStyle name="Normal 2 2 2 3 8 2 6" xfId="19379"/>
    <cellStyle name="Normal 2 2 2 3 8 2 7" xfId="19380"/>
    <cellStyle name="Normal 2 2 2 3 8 2 8" xfId="19381"/>
    <cellStyle name="Normal 2 2 2 3 8 2 9" xfId="19382"/>
    <cellStyle name="Normal 2 2 2 3 8 3" xfId="19383"/>
    <cellStyle name="Normal 2 2 2 3 8 3 10" xfId="19384"/>
    <cellStyle name="Normal 2 2 2 3 8 3 2" xfId="19385"/>
    <cellStyle name="Normal 2 2 2 3 8 3 3" xfId="19386"/>
    <cellStyle name="Normal 2 2 2 3 8 3 4" xfId="19387"/>
    <cellStyle name="Normal 2 2 2 3 8 3 5" xfId="19388"/>
    <cellStyle name="Normal 2 2 2 3 8 3 6" xfId="19389"/>
    <cellStyle name="Normal 2 2 2 3 8 3 7" xfId="19390"/>
    <cellStyle name="Normal 2 2 2 3 8 3 8" xfId="19391"/>
    <cellStyle name="Normal 2 2 2 3 8 3 9" xfId="19392"/>
    <cellStyle name="Normal 2 2 2 3 8 4" xfId="19393"/>
    <cellStyle name="Normal 2 2 2 3 8 4 10" xfId="19394"/>
    <cellStyle name="Normal 2 2 2 3 8 4 2" xfId="19395"/>
    <cellStyle name="Normal 2 2 2 3 8 4 3" xfId="19396"/>
    <cellStyle name="Normal 2 2 2 3 8 4 4" xfId="19397"/>
    <cellStyle name="Normal 2 2 2 3 8 4 5" xfId="19398"/>
    <cellStyle name="Normal 2 2 2 3 8 4 6" xfId="19399"/>
    <cellStyle name="Normal 2 2 2 3 8 4 7" xfId="19400"/>
    <cellStyle name="Normal 2 2 2 3 8 4 8" xfId="19401"/>
    <cellStyle name="Normal 2 2 2 3 8 4 9" xfId="19402"/>
    <cellStyle name="Normal 2 2 2 3 8 5" xfId="19403"/>
    <cellStyle name="Normal 2 2 2 3 8 5 10" xfId="19404"/>
    <cellStyle name="Normal 2 2 2 3 8 5 2" xfId="19405"/>
    <cellStyle name="Normal 2 2 2 3 8 5 3" xfId="19406"/>
    <cellStyle name="Normal 2 2 2 3 8 5 4" xfId="19407"/>
    <cellStyle name="Normal 2 2 2 3 8 5 5" xfId="19408"/>
    <cellStyle name="Normal 2 2 2 3 8 5 6" xfId="19409"/>
    <cellStyle name="Normal 2 2 2 3 8 5 7" xfId="19410"/>
    <cellStyle name="Normal 2 2 2 3 8 5 8" xfId="19411"/>
    <cellStyle name="Normal 2 2 2 3 8 5 9" xfId="19412"/>
    <cellStyle name="Normal 2 2 2 3 8 6" xfId="19413"/>
    <cellStyle name="Normal 2 2 2 3 8 7" xfId="19414"/>
    <cellStyle name="Normal 2 2 2 3 8 8" xfId="19415"/>
    <cellStyle name="Normal 2 2 2 3 8 9" xfId="19416"/>
    <cellStyle name="Normal 2 2 2 3 9" xfId="19417"/>
    <cellStyle name="Normal 2 2 2 3 9 10" xfId="19418"/>
    <cellStyle name="Normal 2 2 2 3 9 11" xfId="19419"/>
    <cellStyle name="Normal 2 2 2 3 9 12" xfId="19420"/>
    <cellStyle name="Normal 2 2 2 3 9 13" xfId="19421"/>
    <cellStyle name="Normal 2 2 2 3 9 14" xfId="19422"/>
    <cellStyle name="Normal 2 2 2 3 9 2" xfId="19423"/>
    <cellStyle name="Normal 2 2 2 3 9 2 10" xfId="19424"/>
    <cellStyle name="Normal 2 2 2 3 9 2 2" xfId="19425"/>
    <cellStyle name="Normal 2 2 2 3 9 2 3" xfId="19426"/>
    <cellStyle name="Normal 2 2 2 3 9 2 4" xfId="19427"/>
    <cellStyle name="Normal 2 2 2 3 9 2 5" xfId="19428"/>
    <cellStyle name="Normal 2 2 2 3 9 2 6" xfId="19429"/>
    <cellStyle name="Normal 2 2 2 3 9 2 7" xfId="19430"/>
    <cellStyle name="Normal 2 2 2 3 9 2 8" xfId="19431"/>
    <cellStyle name="Normal 2 2 2 3 9 2 9" xfId="19432"/>
    <cellStyle name="Normal 2 2 2 3 9 3" xfId="19433"/>
    <cellStyle name="Normal 2 2 2 3 9 3 10" xfId="19434"/>
    <cellStyle name="Normal 2 2 2 3 9 3 2" xfId="19435"/>
    <cellStyle name="Normal 2 2 2 3 9 3 3" xfId="19436"/>
    <cellStyle name="Normal 2 2 2 3 9 3 4" xfId="19437"/>
    <cellStyle name="Normal 2 2 2 3 9 3 5" xfId="19438"/>
    <cellStyle name="Normal 2 2 2 3 9 3 6" xfId="19439"/>
    <cellStyle name="Normal 2 2 2 3 9 3 7" xfId="19440"/>
    <cellStyle name="Normal 2 2 2 3 9 3 8" xfId="19441"/>
    <cellStyle name="Normal 2 2 2 3 9 3 9" xfId="19442"/>
    <cellStyle name="Normal 2 2 2 3 9 4" xfId="19443"/>
    <cellStyle name="Normal 2 2 2 3 9 4 10" xfId="19444"/>
    <cellStyle name="Normal 2 2 2 3 9 4 2" xfId="19445"/>
    <cellStyle name="Normal 2 2 2 3 9 4 3" xfId="19446"/>
    <cellStyle name="Normal 2 2 2 3 9 4 4" xfId="19447"/>
    <cellStyle name="Normal 2 2 2 3 9 4 5" xfId="19448"/>
    <cellStyle name="Normal 2 2 2 3 9 4 6" xfId="19449"/>
    <cellStyle name="Normal 2 2 2 3 9 4 7" xfId="19450"/>
    <cellStyle name="Normal 2 2 2 3 9 4 8" xfId="19451"/>
    <cellStyle name="Normal 2 2 2 3 9 4 9" xfId="19452"/>
    <cellStyle name="Normal 2 2 2 3 9 5" xfId="19453"/>
    <cellStyle name="Normal 2 2 2 3 9 5 10" xfId="19454"/>
    <cellStyle name="Normal 2 2 2 3 9 5 2" xfId="19455"/>
    <cellStyle name="Normal 2 2 2 3 9 5 3" xfId="19456"/>
    <cellStyle name="Normal 2 2 2 3 9 5 4" xfId="19457"/>
    <cellStyle name="Normal 2 2 2 3 9 5 5" xfId="19458"/>
    <cellStyle name="Normal 2 2 2 3 9 5 6" xfId="19459"/>
    <cellStyle name="Normal 2 2 2 3 9 5 7" xfId="19460"/>
    <cellStyle name="Normal 2 2 2 3 9 5 8" xfId="19461"/>
    <cellStyle name="Normal 2 2 2 3 9 5 9" xfId="19462"/>
    <cellStyle name="Normal 2 2 2 3 9 6" xfId="19463"/>
    <cellStyle name="Normal 2 2 2 3 9 7" xfId="19464"/>
    <cellStyle name="Normal 2 2 2 3 9 8" xfId="19465"/>
    <cellStyle name="Normal 2 2 2 3 9 9" xfId="19466"/>
    <cellStyle name="Normal 2 2 2 30" xfId="19467"/>
    <cellStyle name="Normal 2 2 2 30 10" xfId="19468"/>
    <cellStyle name="Normal 2 2 2 30 11" xfId="19469"/>
    <cellStyle name="Normal 2 2 2 30 12" xfId="19470"/>
    <cellStyle name="Normal 2 2 2 30 13" xfId="19471"/>
    <cellStyle name="Normal 2 2 2 30 14" xfId="19472"/>
    <cellStyle name="Normal 2 2 2 30 2" xfId="19473"/>
    <cellStyle name="Normal 2 2 2 30 2 10" xfId="19474"/>
    <cellStyle name="Normal 2 2 2 30 2 2" xfId="19475"/>
    <cellStyle name="Normal 2 2 2 30 2 3" xfId="19476"/>
    <cellStyle name="Normal 2 2 2 30 2 4" xfId="19477"/>
    <cellStyle name="Normal 2 2 2 30 2 5" xfId="19478"/>
    <cellStyle name="Normal 2 2 2 30 2 6" xfId="19479"/>
    <cellStyle name="Normal 2 2 2 30 2 7" xfId="19480"/>
    <cellStyle name="Normal 2 2 2 30 2 8" xfId="19481"/>
    <cellStyle name="Normal 2 2 2 30 2 9" xfId="19482"/>
    <cellStyle name="Normal 2 2 2 30 3" xfId="19483"/>
    <cellStyle name="Normal 2 2 2 30 3 10" xfId="19484"/>
    <cellStyle name="Normal 2 2 2 30 3 2" xfId="19485"/>
    <cellStyle name="Normal 2 2 2 30 3 3" xfId="19486"/>
    <cellStyle name="Normal 2 2 2 30 3 4" xfId="19487"/>
    <cellStyle name="Normal 2 2 2 30 3 5" xfId="19488"/>
    <cellStyle name="Normal 2 2 2 30 3 6" xfId="19489"/>
    <cellStyle name="Normal 2 2 2 30 3 7" xfId="19490"/>
    <cellStyle name="Normal 2 2 2 30 3 8" xfId="19491"/>
    <cellStyle name="Normal 2 2 2 30 3 9" xfId="19492"/>
    <cellStyle name="Normal 2 2 2 30 4" xfId="19493"/>
    <cellStyle name="Normal 2 2 2 30 4 10" xfId="19494"/>
    <cellStyle name="Normal 2 2 2 30 4 2" xfId="19495"/>
    <cellStyle name="Normal 2 2 2 30 4 3" xfId="19496"/>
    <cellStyle name="Normal 2 2 2 30 4 4" xfId="19497"/>
    <cellStyle name="Normal 2 2 2 30 4 5" xfId="19498"/>
    <cellStyle name="Normal 2 2 2 30 4 6" xfId="19499"/>
    <cellStyle name="Normal 2 2 2 30 4 7" xfId="19500"/>
    <cellStyle name="Normal 2 2 2 30 4 8" xfId="19501"/>
    <cellStyle name="Normal 2 2 2 30 4 9" xfId="19502"/>
    <cellStyle name="Normal 2 2 2 30 5" xfId="19503"/>
    <cellStyle name="Normal 2 2 2 30 5 10" xfId="19504"/>
    <cellStyle name="Normal 2 2 2 30 5 2" xfId="19505"/>
    <cellStyle name="Normal 2 2 2 30 5 3" xfId="19506"/>
    <cellStyle name="Normal 2 2 2 30 5 4" xfId="19507"/>
    <cellStyle name="Normal 2 2 2 30 5 5" xfId="19508"/>
    <cellStyle name="Normal 2 2 2 30 5 6" xfId="19509"/>
    <cellStyle name="Normal 2 2 2 30 5 7" xfId="19510"/>
    <cellStyle name="Normal 2 2 2 30 5 8" xfId="19511"/>
    <cellStyle name="Normal 2 2 2 30 5 9" xfId="19512"/>
    <cellStyle name="Normal 2 2 2 30 6" xfId="19513"/>
    <cellStyle name="Normal 2 2 2 30 7" xfId="19514"/>
    <cellStyle name="Normal 2 2 2 30 8" xfId="19515"/>
    <cellStyle name="Normal 2 2 2 30 9" xfId="19516"/>
    <cellStyle name="Normal 2 2 2 31" xfId="19517"/>
    <cellStyle name="Normal 2 2 2 31 10" xfId="19518"/>
    <cellStyle name="Normal 2 2 2 31 11" xfId="19519"/>
    <cellStyle name="Normal 2 2 2 31 12" xfId="19520"/>
    <cellStyle name="Normal 2 2 2 31 13" xfId="19521"/>
    <cellStyle name="Normal 2 2 2 31 14" xfId="19522"/>
    <cellStyle name="Normal 2 2 2 31 2" xfId="19523"/>
    <cellStyle name="Normal 2 2 2 31 2 10" xfId="19524"/>
    <cellStyle name="Normal 2 2 2 31 2 2" xfId="19525"/>
    <cellStyle name="Normal 2 2 2 31 2 3" xfId="19526"/>
    <cellStyle name="Normal 2 2 2 31 2 4" xfId="19527"/>
    <cellStyle name="Normal 2 2 2 31 2 5" xfId="19528"/>
    <cellStyle name="Normal 2 2 2 31 2 6" xfId="19529"/>
    <cellStyle name="Normal 2 2 2 31 2 7" xfId="19530"/>
    <cellStyle name="Normal 2 2 2 31 2 8" xfId="19531"/>
    <cellStyle name="Normal 2 2 2 31 2 9" xfId="19532"/>
    <cellStyle name="Normal 2 2 2 31 3" xfId="19533"/>
    <cellStyle name="Normal 2 2 2 31 3 10" xfId="19534"/>
    <cellStyle name="Normal 2 2 2 31 3 2" xfId="19535"/>
    <cellStyle name="Normal 2 2 2 31 3 3" xfId="19536"/>
    <cellStyle name="Normal 2 2 2 31 3 4" xfId="19537"/>
    <cellStyle name="Normal 2 2 2 31 3 5" xfId="19538"/>
    <cellStyle name="Normal 2 2 2 31 3 6" xfId="19539"/>
    <cellStyle name="Normal 2 2 2 31 3 7" xfId="19540"/>
    <cellStyle name="Normal 2 2 2 31 3 8" xfId="19541"/>
    <cellStyle name="Normal 2 2 2 31 3 9" xfId="19542"/>
    <cellStyle name="Normal 2 2 2 31 4" xfId="19543"/>
    <cellStyle name="Normal 2 2 2 31 4 10" xfId="19544"/>
    <cellStyle name="Normal 2 2 2 31 4 2" xfId="19545"/>
    <cellStyle name="Normal 2 2 2 31 4 3" xfId="19546"/>
    <cellStyle name="Normal 2 2 2 31 4 4" xfId="19547"/>
    <cellStyle name="Normal 2 2 2 31 4 5" xfId="19548"/>
    <cellStyle name="Normal 2 2 2 31 4 6" xfId="19549"/>
    <cellStyle name="Normal 2 2 2 31 4 7" xfId="19550"/>
    <cellStyle name="Normal 2 2 2 31 4 8" xfId="19551"/>
    <cellStyle name="Normal 2 2 2 31 4 9" xfId="19552"/>
    <cellStyle name="Normal 2 2 2 31 5" xfId="19553"/>
    <cellStyle name="Normal 2 2 2 31 5 10" xfId="19554"/>
    <cellStyle name="Normal 2 2 2 31 5 2" xfId="19555"/>
    <cellStyle name="Normal 2 2 2 31 5 3" xfId="19556"/>
    <cellStyle name="Normal 2 2 2 31 5 4" xfId="19557"/>
    <cellStyle name="Normal 2 2 2 31 5 5" xfId="19558"/>
    <cellStyle name="Normal 2 2 2 31 5 6" xfId="19559"/>
    <cellStyle name="Normal 2 2 2 31 5 7" xfId="19560"/>
    <cellStyle name="Normal 2 2 2 31 5 8" xfId="19561"/>
    <cellStyle name="Normal 2 2 2 31 5 9" xfId="19562"/>
    <cellStyle name="Normal 2 2 2 31 6" xfId="19563"/>
    <cellStyle name="Normal 2 2 2 31 7" xfId="19564"/>
    <cellStyle name="Normal 2 2 2 31 8" xfId="19565"/>
    <cellStyle name="Normal 2 2 2 31 9" xfId="19566"/>
    <cellStyle name="Normal 2 2 2 32" xfId="19567"/>
    <cellStyle name="Normal 2 2 2 32 10" xfId="19568"/>
    <cellStyle name="Normal 2 2 2 32 11" xfId="19569"/>
    <cellStyle name="Normal 2 2 2 32 12" xfId="19570"/>
    <cellStyle name="Normal 2 2 2 32 13" xfId="19571"/>
    <cellStyle name="Normal 2 2 2 32 14" xfId="19572"/>
    <cellStyle name="Normal 2 2 2 32 2" xfId="19573"/>
    <cellStyle name="Normal 2 2 2 32 2 10" xfId="19574"/>
    <cellStyle name="Normal 2 2 2 32 2 2" xfId="19575"/>
    <cellStyle name="Normal 2 2 2 32 2 3" xfId="19576"/>
    <cellStyle name="Normal 2 2 2 32 2 4" xfId="19577"/>
    <cellStyle name="Normal 2 2 2 32 2 5" xfId="19578"/>
    <cellStyle name="Normal 2 2 2 32 2 6" xfId="19579"/>
    <cellStyle name="Normal 2 2 2 32 2 7" xfId="19580"/>
    <cellStyle name="Normal 2 2 2 32 2 8" xfId="19581"/>
    <cellStyle name="Normal 2 2 2 32 2 9" xfId="19582"/>
    <cellStyle name="Normal 2 2 2 32 3" xfId="19583"/>
    <cellStyle name="Normal 2 2 2 32 3 10" xfId="19584"/>
    <cellStyle name="Normal 2 2 2 32 3 2" xfId="19585"/>
    <cellStyle name="Normal 2 2 2 32 3 3" xfId="19586"/>
    <cellStyle name="Normal 2 2 2 32 3 4" xfId="19587"/>
    <cellStyle name="Normal 2 2 2 32 3 5" xfId="19588"/>
    <cellStyle name="Normal 2 2 2 32 3 6" xfId="19589"/>
    <cellStyle name="Normal 2 2 2 32 3 7" xfId="19590"/>
    <cellStyle name="Normal 2 2 2 32 3 8" xfId="19591"/>
    <cellStyle name="Normal 2 2 2 32 3 9" xfId="19592"/>
    <cellStyle name="Normal 2 2 2 32 4" xfId="19593"/>
    <cellStyle name="Normal 2 2 2 32 4 10" xfId="19594"/>
    <cellStyle name="Normal 2 2 2 32 4 2" xfId="19595"/>
    <cellStyle name="Normal 2 2 2 32 4 3" xfId="19596"/>
    <cellStyle name="Normal 2 2 2 32 4 4" xfId="19597"/>
    <cellStyle name="Normal 2 2 2 32 4 5" xfId="19598"/>
    <cellStyle name="Normal 2 2 2 32 4 6" xfId="19599"/>
    <cellStyle name="Normal 2 2 2 32 4 7" xfId="19600"/>
    <cellStyle name="Normal 2 2 2 32 4 8" xfId="19601"/>
    <cellStyle name="Normal 2 2 2 32 4 9" xfId="19602"/>
    <cellStyle name="Normal 2 2 2 32 5" xfId="19603"/>
    <cellStyle name="Normal 2 2 2 32 5 10" xfId="19604"/>
    <cellStyle name="Normal 2 2 2 32 5 2" xfId="19605"/>
    <cellStyle name="Normal 2 2 2 32 5 3" xfId="19606"/>
    <cellStyle name="Normal 2 2 2 32 5 4" xfId="19607"/>
    <cellStyle name="Normal 2 2 2 32 5 5" xfId="19608"/>
    <cellStyle name="Normal 2 2 2 32 5 6" xfId="19609"/>
    <cellStyle name="Normal 2 2 2 32 5 7" xfId="19610"/>
    <cellStyle name="Normal 2 2 2 32 5 8" xfId="19611"/>
    <cellStyle name="Normal 2 2 2 32 5 9" xfId="19612"/>
    <cellStyle name="Normal 2 2 2 32 6" xfId="19613"/>
    <cellStyle name="Normal 2 2 2 32 7" xfId="19614"/>
    <cellStyle name="Normal 2 2 2 32 8" xfId="19615"/>
    <cellStyle name="Normal 2 2 2 32 9" xfId="19616"/>
    <cellStyle name="Normal 2 2 2 33" xfId="19617"/>
    <cellStyle name="Normal 2 2 2 33 10" xfId="19618"/>
    <cellStyle name="Normal 2 2 2 33 11" xfId="19619"/>
    <cellStyle name="Normal 2 2 2 33 12" xfId="19620"/>
    <cellStyle name="Normal 2 2 2 33 13" xfId="19621"/>
    <cellStyle name="Normal 2 2 2 33 14" xfId="19622"/>
    <cellStyle name="Normal 2 2 2 33 2" xfId="19623"/>
    <cellStyle name="Normal 2 2 2 33 2 10" xfId="19624"/>
    <cellStyle name="Normal 2 2 2 33 2 2" xfId="19625"/>
    <cellStyle name="Normal 2 2 2 33 2 3" xfId="19626"/>
    <cellStyle name="Normal 2 2 2 33 2 4" xfId="19627"/>
    <cellStyle name="Normal 2 2 2 33 2 5" xfId="19628"/>
    <cellStyle name="Normal 2 2 2 33 2 6" xfId="19629"/>
    <cellStyle name="Normal 2 2 2 33 2 7" xfId="19630"/>
    <cellStyle name="Normal 2 2 2 33 2 8" xfId="19631"/>
    <cellStyle name="Normal 2 2 2 33 2 9" xfId="19632"/>
    <cellStyle name="Normal 2 2 2 33 3" xfId="19633"/>
    <cellStyle name="Normal 2 2 2 33 3 10" xfId="19634"/>
    <cellStyle name="Normal 2 2 2 33 3 2" xfId="19635"/>
    <cellStyle name="Normal 2 2 2 33 3 3" xfId="19636"/>
    <cellStyle name="Normal 2 2 2 33 3 4" xfId="19637"/>
    <cellStyle name="Normal 2 2 2 33 3 5" xfId="19638"/>
    <cellStyle name="Normal 2 2 2 33 3 6" xfId="19639"/>
    <cellStyle name="Normal 2 2 2 33 3 7" xfId="19640"/>
    <cellStyle name="Normal 2 2 2 33 3 8" xfId="19641"/>
    <cellStyle name="Normal 2 2 2 33 3 9" xfId="19642"/>
    <cellStyle name="Normal 2 2 2 33 4" xfId="19643"/>
    <cellStyle name="Normal 2 2 2 33 4 10" xfId="19644"/>
    <cellStyle name="Normal 2 2 2 33 4 2" xfId="19645"/>
    <cellStyle name="Normal 2 2 2 33 4 3" xfId="19646"/>
    <cellStyle name="Normal 2 2 2 33 4 4" xfId="19647"/>
    <cellStyle name="Normal 2 2 2 33 4 5" xfId="19648"/>
    <cellStyle name="Normal 2 2 2 33 4 6" xfId="19649"/>
    <cellStyle name="Normal 2 2 2 33 4 7" xfId="19650"/>
    <cellStyle name="Normal 2 2 2 33 4 8" xfId="19651"/>
    <cellStyle name="Normal 2 2 2 33 4 9" xfId="19652"/>
    <cellStyle name="Normal 2 2 2 33 5" xfId="19653"/>
    <cellStyle name="Normal 2 2 2 33 5 10" xfId="19654"/>
    <cellStyle name="Normal 2 2 2 33 5 2" xfId="19655"/>
    <cellStyle name="Normal 2 2 2 33 5 3" xfId="19656"/>
    <cellStyle name="Normal 2 2 2 33 5 4" xfId="19657"/>
    <cellStyle name="Normal 2 2 2 33 5 5" xfId="19658"/>
    <cellStyle name="Normal 2 2 2 33 5 6" xfId="19659"/>
    <cellStyle name="Normal 2 2 2 33 5 7" xfId="19660"/>
    <cellStyle name="Normal 2 2 2 33 5 8" xfId="19661"/>
    <cellStyle name="Normal 2 2 2 33 5 9" xfId="19662"/>
    <cellStyle name="Normal 2 2 2 33 6" xfId="19663"/>
    <cellStyle name="Normal 2 2 2 33 7" xfId="19664"/>
    <cellStyle name="Normal 2 2 2 33 8" xfId="19665"/>
    <cellStyle name="Normal 2 2 2 33 9" xfId="19666"/>
    <cellStyle name="Normal 2 2 2 34" xfId="19667"/>
    <cellStyle name="Normal 2 2 2 34 10" xfId="19668"/>
    <cellStyle name="Normal 2 2 2 34 11" xfId="19669"/>
    <cellStyle name="Normal 2 2 2 34 12" xfId="19670"/>
    <cellStyle name="Normal 2 2 2 34 13" xfId="19671"/>
    <cellStyle name="Normal 2 2 2 34 14" xfId="19672"/>
    <cellStyle name="Normal 2 2 2 34 2" xfId="19673"/>
    <cellStyle name="Normal 2 2 2 34 2 10" xfId="19674"/>
    <cellStyle name="Normal 2 2 2 34 2 2" xfId="19675"/>
    <cellStyle name="Normal 2 2 2 34 2 3" xfId="19676"/>
    <cellStyle name="Normal 2 2 2 34 2 4" xfId="19677"/>
    <cellStyle name="Normal 2 2 2 34 2 5" xfId="19678"/>
    <cellStyle name="Normal 2 2 2 34 2 6" xfId="19679"/>
    <cellStyle name="Normal 2 2 2 34 2 7" xfId="19680"/>
    <cellStyle name="Normal 2 2 2 34 2 8" xfId="19681"/>
    <cellStyle name="Normal 2 2 2 34 2 9" xfId="19682"/>
    <cellStyle name="Normal 2 2 2 34 3" xfId="19683"/>
    <cellStyle name="Normal 2 2 2 34 3 10" xfId="19684"/>
    <cellStyle name="Normal 2 2 2 34 3 2" xfId="19685"/>
    <cellStyle name="Normal 2 2 2 34 3 3" xfId="19686"/>
    <cellStyle name="Normal 2 2 2 34 3 4" xfId="19687"/>
    <cellStyle name="Normal 2 2 2 34 3 5" xfId="19688"/>
    <cellStyle name="Normal 2 2 2 34 3 6" xfId="19689"/>
    <cellStyle name="Normal 2 2 2 34 3 7" xfId="19690"/>
    <cellStyle name="Normal 2 2 2 34 3 8" xfId="19691"/>
    <cellStyle name="Normal 2 2 2 34 3 9" xfId="19692"/>
    <cellStyle name="Normal 2 2 2 34 4" xfId="19693"/>
    <cellStyle name="Normal 2 2 2 34 4 10" xfId="19694"/>
    <cellStyle name="Normal 2 2 2 34 4 2" xfId="19695"/>
    <cellStyle name="Normal 2 2 2 34 4 3" xfId="19696"/>
    <cellStyle name="Normal 2 2 2 34 4 4" xfId="19697"/>
    <cellStyle name="Normal 2 2 2 34 4 5" xfId="19698"/>
    <cellStyle name="Normal 2 2 2 34 4 6" xfId="19699"/>
    <cellStyle name="Normal 2 2 2 34 4 7" xfId="19700"/>
    <cellStyle name="Normal 2 2 2 34 4 8" xfId="19701"/>
    <cellStyle name="Normal 2 2 2 34 4 9" xfId="19702"/>
    <cellStyle name="Normal 2 2 2 34 5" xfId="19703"/>
    <cellStyle name="Normal 2 2 2 34 5 10" xfId="19704"/>
    <cellStyle name="Normal 2 2 2 34 5 2" xfId="19705"/>
    <cellStyle name="Normal 2 2 2 34 5 3" xfId="19706"/>
    <cellStyle name="Normal 2 2 2 34 5 4" xfId="19707"/>
    <cellStyle name="Normal 2 2 2 34 5 5" xfId="19708"/>
    <cellStyle name="Normal 2 2 2 34 5 6" xfId="19709"/>
    <cellStyle name="Normal 2 2 2 34 5 7" xfId="19710"/>
    <cellStyle name="Normal 2 2 2 34 5 8" xfId="19711"/>
    <cellStyle name="Normal 2 2 2 34 5 9" xfId="19712"/>
    <cellStyle name="Normal 2 2 2 34 6" xfId="19713"/>
    <cellStyle name="Normal 2 2 2 34 7" xfId="19714"/>
    <cellStyle name="Normal 2 2 2 34 8" xfId="19715"/>
    <cellStyle name="Normal 2 2 2 34 9" xfId="19716"/>
    <cellStyle name="Normal 2 2 2 35" xfId="19717"/>
    <cellStyle name="Normal 2 2 2 35 10" xfId="19718"/>
    <cellStyle name="Normal 2 2 2 35 11" xfId="19719"/>
    <cellStyle name="Normal 2 2 2 35 12" xfId="19720"/>
    <cellStyle name="Normal 2 2 2 35 13" xfId="19721"/>
    <cellStyle name="Normal 2 2 2 35 14" xfId="19722"/>
    <cellStyle name="Normal 2 2 2 35 2" xfId="19723"/>
    <cellStyle name="Normal 2 2 2 35 2 10" xfId="19724"/>
    <cellStyle name="Normal 2 2 2 35 2 2" xfId="19725"/>
    <cellStyle name="Normal 2 2 2 35 2 3" xfId="19726"/>
    <cellStyle name="Normal 2 2 2 35 2 4" xfId="19727"/>
    <cellStyle name="Normal 2 2 2 35 2 5" xfId="19728"/>
    <cellStyle name="Normal 2 2 2 35 2 6" xfId="19729"/>
    <cellStyle name="Normal 2 2 2 35 2 7" xfId="19730"/>
    <cellStyle name="Normal 2 2 2 35 2 8" xfId="19731"/>
    <cellStyle name="Normal 2 2 2 35 2 9" xfId="19732"/>
    <cellStyle name="Normal 2 2 2 35 3" xfId="19733"/>
    <cellStyle name="Normal 2 2 2 35 3 10" xfId="19734"/>
    <cellStyle name="Normal 2 2 2 35 3 2" xfId="19735"/>
    <cellStyle name="Normal 2 2 2 35 3 3" xfId="19736"/>
    <cellStyle name="Normal 2 2 2 35 3 4" xfId="19737"/>
    <cellStyle name="Normal 2 2 2 35 3 5" xfId="19738"/>
    <cellStyle name="Normal 2 2 2 35 3 6" xfId="19739"/>
    <cellStyle name="Normal 2 2 2 35 3 7" xfId="19740"/>
    <cellStyle name="Normal 2 2 2 35 3 8" xfId="19741"/>
    <cellStyle name="Normal 2 2 2 35 3 9" xfId="19742"/>
    <cellStyle name="Normal 2 2 2 35 4" xfId="19743"/>
    <cellStyle name="Normal 2 2 2 35 4 10" xfId="19744"/>
    <cellStyle name="Normal 2 2 2 35 4 2" xfId="19745"/>
    <cellStyle name="Normal 2 2 2 35 4 3" xfId="19746"/>
    <cellStyle name="Normal 2 2 2 35 4 4" xfId="19747"/>
    <cellStyle name="Normal 2 2 2 35 4 5" xfId="19748"/>
    <cellStyle name="Normal 2 2 2 35 4 6" xfId="19749"/>
    <cellStyle name="Normal 2 2 2 35 4 7" xfId="19750"/>
    <cellStyle name="Normal 2 2 2 35 4 8" xfId="19751"/>
    <cellStyle name="Normal 2 2 2 35 4 9" xfId="19752"/>
    <cellStyle name="Normal 2 2 2 35 5" xfId="19753"/>
    <cellStyle name="Normal 2 2 2 35 5 10" xfId="19754"/>
    <cellStyle name="Normal 2 2 2 35 5 2" xfId="19755"/>
    <cellStyle name="Normal 2 2 2 35 5 3" xfId="19756"/>
    <cellStyle name="Normal 2 2 2 35 5 4" xfId="19757"/>
    <cellStyle name="Normal 2 2 2 35 5 5" xfId="19758"/>
    <cellStyle name="Normal 2 2 2 35 5 6" xfId="19759"/>
    <cellStyle name="Normal 2 2 2 35 5 7" xfId="19760"/>
    <cellStyle name="Normal 2 2 2 35 5 8" xfId="19761"/>
    <cellStyle name="Normal 2 2 2 35 5 9" xfId="19762"/>
    <cellStyle name="Normal 2 2 2 35 6" xfId="19763"/>
    <cellStyle name="Normal 2 2 2 35 7" xfId="19764"/>
    <cellStyle name="Normal 2 2 2 35 8" xfId="19765"/>
    <cellStyle name="Normal 2 2 2 35 9" xfId="19766"/>
    <cellStyle name="Normal 2 2 2 36" xfId="19767"/>
    <cellStyle name="Normal 2 2 2 36 10" xfId="19768"/>
    <cellStyle name="Normal 2 2 2 36 2" xfId="19769"/>
    <cellStyle name="Normal 2 2 2 36 3" xfId="19770"/>
    <cellStyle name="Normal 2 2 2 36 4" xfId="19771"/>
    <cellStyle name="Normal 2 2 2 36 5" xfId="19772"/>
    <cellStyle name="Normal 2 2 2 36 6" xfId="19773"/>
    <cellStyle name="Normal 2 2 2 36 7" xfId="19774"/>
    <cellStyle name="Normal 2 2 2 36 8" xfId="19775"/>
    <cellStyle name="Normal 2 2 2 36 9" xfId="19776"/>
    <cellStyle name="Normal 2 2 2 37" xfId="19777"/>
    <cellStyle name="Normal 2 2 2 37 10" xfId="19778"/>
    <cellStyle name="Normal 2 2 2 37 2" xfId="19779"/>
    <cellStyle name="Normal 2 2 2 37 3" xfId="19780"/>
    <cellStyle name="Normal 2 2 2 37 4" xfId="19781"/>
    <cellStyle name="Normal 2 2 2 37 5" xfId="19782"/>
    <cellStyle name="Normal 2 2 2 37 6" xfId="19783"/>
    <cellStyle name="Normal 2 2 2 37 7" xfId="19784"/>
    <cellStyle name="Normal 2 2 2 37 8" xfId="19785"/>
    <cellStyle name="Normal 2 2 2 37 9" xfId="19786"/>
    <cellStyle name="Normal 2 2 2 38" xfId="19787"/>
    <cellStyle name="Normal 2 2 2 38 10" xfId="19788"/>
    <cellStyle name="Normal 2 2 2 38 2" xfId="19789"/>
    <cellStyle name="Normal 2 2 2 38 3" xfId="19790"/>
    <cellStyle name="Normal 2 2 2 38 4" xfId="19791"/>
    <cellStyle name="Normal 2 2 2 38 5" xfId="19792"/>
    <cellStyle name="Normal 2 2 2 38 6" xfId="19793"/>
    <cellStyle name="Normal 2 2 2 38 7" xfId="19794"/>
    <cellStyle name="Normal 2 2 2 38 8" xfId="19795"/>
    <cellStyle name="Normal 2 2 2 38 9" xfId="19796"/>
    <cellStyle name="Normal 2 2 2 39" xfId="19797"/>
    <cellStyle name="Normal 2 2 2 39 10" xfId="19798"/>
    <cellStyle name="Normal 2 2 2 39 2" xfId="19799"/>
    <cellStyle name="Normal 2 2 2 39 3" xfId="19800"/>
    <cellStyle name="Normal 2 2 2 39 4" xfId="19801"/>
    <cellStyle name="Normal 2 2 2 39 5" xfId="19802"/>
    <cellStyle name="Normal 2 2 2 39 6" xfId="19803"/>
    <cellStyle name="Normal 2 2 2 39 7" xfId="19804"/>
    <cellStyle name="Normal 2 2 2 39 8" xfId="19805"/>
    <cellStyle name="Normal 2 2 2 39 9" xfId="19806"/>
    <cellStyle name="Normal 2 2 2 4" xfId="19807"/>
    <cellStyle name="Normal 2 2 2 4 10" xfId="19808"/>
    <cellStyle name="Normal 2 2 2 4 11" xfId="19809"/>
    <cellStyle name="Normal 2 2 2 4 12" xfId="19810"/>
    <cellStyle name="Normal 2 2 2 4 13" xfId="19811"/>
    <cellStyle name="Normal 2 2 2 4 14" xfId="19812"/>
    <cellStyle name="Normal 2 2 2 4 15" xfId="19813"/>
    <cellStyle name="Normal 2 2 2 4 16" xfId="19814"/>
    <cellStyle name="Normal 2 2 2 4 17" xfId="19815"/>
    <cellStyle name="Normal 2 2 2 4 18" xfId="19816"/>
    <cellStyle name="Normal 2 2 2 4 19" xfId="19817"/>
    <cellStyle name="Normal 2 2 2 4 2" xfId="19818"/>
    <cellStyle name="Normal 2 2 2 4 2 10" xfId="19819"/>
    <cellStyle name="Normal 2 2 2 4 2 10 10" xfId="19820"/>
    <cellStyle name="Normal 2 2 2 4 2 10 11" xfId="19821"/>
    <cellStyle name="Normal 2 2 2 4 2 10 12" xfId="19822"/>
    <cellStyle name="Normal 2 2 2 4 2 10 13" xfId="19823"/>
    <cellStyle name="Normal 2 2 2 4 2 10 14" xfId="19824"/>
    <cellStyle name="Normal 2 2 2 4 2 10 2" xfId="19825"/>
    <cellStyle name="Normal 2 2 2 4 2 10 2 10" xfId="19826"/>
    <cellStyle name="Normal 2 2 2 4 2 10 2 2" xfId="19827"/>
    <cellStyle name="Normal 2 2 2 4 2 10 2 3" xfId="19828"/>
    <cellStyle name="Normal 2 2 2 4 2 10 2 4" xfId="19829"/>
    <cellStyle name="Normal 2 2 2 4 2 10 2 5" xfId="19830"/>
    <cellStyle name="Normal 2 2 2 4 2 10 2 6" xfId="19831"/>
    <cellStyle name="Normal 2 2 2 4 2 10 2 7" xfId="19832"/>
    <cellStyle name="Normal 2 2 2 4 2 10 2 8" xfId="19833"/>
    <cellStyle name="Normal 2 2 2 4 2 10 2 9" xfId="19834"/>
    <cellStyle name="Normal 2 2 2 4 2 10 3" xfId="19835"/>
    <cellStyle name="Normal 2 2 2 4 2 10 3 10" xfId="19836"/>
    <cellStyle name="Normal 2 2 2 4 2 10 3 2" xfId="19837"/>
    <cellStyle name="Normal 2 2 2 4 2 10 3 3" xfId="19838"/>
    <cellStyle name="Normal 2 2 2 4 2 10 3 4" xfId="19839"/>
    <cellStyle name="Normal 2 2 2 4 2 10 3 5" xfId="19840"/>
    <cellStyle name="Normal 2 2 2 4 2 10 3 6" xfId="19841"/>
    <cellStyle name="Normal 2 2 2 4 2 10 3 7" xfId="19842"/>
    <cellStyle name="Normal 2 2 2 4 2 10 3 8" xfId="19843"/>
    <cellStyle name="Normal 2 2 2 4 2 10 3 9" xfId="19844"/>
    <cellStyle name="Normal 2 2 2 4 2 10 4" xfId="19845"/>
    <cellStyle name="Normal 2 2 2 4 2 10 4 10" xfId="19846"/>
    <cellStyle name="Normal 2 2 2 4 2 10 4 2" xfId="19847"/>
    <cellStyle name="Normal 2 2 2 4 2 10 4 3" xfId="19848"/>
    <cellStyle name="Normal 2 2 2 4 2 10 4 4" xfId="19849"/>
    <cellStyle name="Normal 2 2 2 4 2 10 4 5" xfId="19850"/>
    <cellStyle name="Normal 2 2 2 4 2 10 4 6" xfId="19851"/>
    <cellStyle name="Normal 2 2 2 4 2 10 4 7" xfId="19852"/>
    <cellStyle name="Normal 2 2 2 4 2 10 4 8" xfId="19853"/>
    <cellStyle name="Normal 2 2 2 4 2 10 4 9" xfId="19854"/>
    <cellStyle name="Normal 2 2 2 4 2 10 5" xfId="19855"/>
    <cellStyle name="Normal 2 2 2 4 2 10 5 10" xfId="19856"/>
    <cellStyle name="Normal 2 2 2 4 2 10 5 2" xfId="19857"/>
    <cellStyle name="Normal 2 2 2 4 2 10 5 3" xfId="19858"/>
    <cellStyle name="Normal 2 2 2 4 2 10 5 4" xfId="19859"/>
    <cellStyle name="Normal 2 2 2 4 2 10 5 5" xfId="19860"/>
    <cellStyle name="Normal 2 2 2 4 2 10 5 6" xfId="19861"/>
    <cellStyle name="Normal 2 2 2 4 2 10 5 7" xfId="19862"/>
    <cellStyle name="Normal 2 2 2 4 2 10 5 8" xfId="19863"/>
    <cellStyle name="Normal 2 2 2 4 2 10 5 9" xfId="19864"/>
    <cellStyle name="Normal 2 2 2 4 2 10 6" xfId="19865"/>
    <cellStyle name="Normal 2 2 2 4 2 10 7" xfId="19866"/>
    <cellStyle name="Normal 2 2 2 4 2 10 8" xfId="19867"/>
    <cellStyle name="Normal 2 2 2 4 2 10 9" xfId="19868"/>
    <cellStyle name="Normal 2 2 2 4 2 11" xfId="19869"/>
    <cellStyle name="Normal 2 2 2 4 2 11 10" xfId="19870"/>
    <cellStyle name="Normal 2 2 2 4 2 11 11" xfId="19871"/>
    <cellStyle name="Normal 2 2 2 4 2 11 12" xfId="19872"/>
    <cellStyle name="Normal 2 2 2 4 2 11 13" xfId="19873"/>
    <cellStyle name="Normal 2 2 2 4 2 11 14" xfId="19874"/>
    <cellStyle name="Normal 2 2 2 4 2 11 2" xfId="19875"/>
    <cellStyle name="Normal 2 2 2 4 2 11 2 10" xfId="19876"/>
    <cellStyle name="Normal 2 2 2 4 2 11 2 2" xfId="19877"/>
    <cellStyle name="Normal 2 2 2 4 2 11 2 3" xfId="19878"/>
    <cellStyle name="Normal 2 2 2 4 2 11 2 4" xfId="19879"/>
    <cellStyle name="Normal 2 2 2 4 2 11 2 5" xfId="19880"/>
    <cellStyle name="Normal 2 2 2 4 2 11 2 6" xfId="19881"/>
    <cellStyle name="Normal 2 2 2 4 2 11 2 7" xfId="19882"/>
    <cellStyle name="Normal 2 2 2 4 2 11 2 8" xfId="19883"/>
    <cellStyle name="Normal 2 2 2 4 2 11 2 9" xfId="19884"/>
    <cellStyle name="Normal 2 2 2 4 2 11 3" xfId="19885"/>
    <cellStyle name="Normal 2 2 2 4 2 11 3 10" xfId="19886"/>
    <cellStyle name="Normal 2 2 2 4 2 11 3 2" xfId="19887"/>
    <cellStyle name="Normal 2 2 2 4 2 11 3 3" xfId="19888"/>
    <cellStyle name="Normal 2 2 2 4 2 11 3 4" xfId="19889"/>
    <cellStyle name="Normal 2 2 2 4 2 11 3 5" xfId="19890"/>
    <cellStyle name="Normal 2 2 2 4 2 11 3 6" xfId="19891"/>
    <cellStyle name="Normal 2 2 2 4 2 11 3 7" xfId="19892"/>
    <cellStyle name="Normal 2 2 2 4 2 11 3 8" xfId="19893"/>
    <cellStyle name="Normal 2 2 2 4 2 11 3 9" xfId="19894"/>
    <cellStyle name="Normal 2 2 2 4 2 11 4" xfId="19895"/>
    <cellStyle name="Normal 2 2 2 4 2 11 4 10" xfId="19896"/>
    <cellStyle name="Normal 2 2 2 4 2 11 4 2" xfId="19897"/>
    <cellStyle name="Normal 2 2 2 4 2 11 4 3" xfId="19898"/>
    <cellStyle name="Normal 2 2 2 4 2 11 4 4" xfId="19899"/>
    <cellStyle name="Normal 2 2 2 4 2 11 4 5" xfId="19900"/>
    <cellStyle name="Normal 2 2 2 4 2 11 4 6" xfId="19901"/>
    <cellStyle name="Normal 2 2 2 4 2 11 4 7" xfId="19902"/>
    <cellStyle name="Normal 2 2 2 4 2 11 4 8" xfId="19903"/>
    <cellStyle name="Normal 2 2 2 4 2 11 4 9" xfId="19904"/>
    <cellStyle name="Normal 2 2 2 4 2 11 5" xfId="19905"/>
    <cellStyle name="Normal 2 2 2 4 2 11 5 10" xfId="19906"/>
    <cellStyle name="Normal 2 2 2 4 2 11 5 2" xfId="19907"/>
    <cellStyle name="Normal 2 2 2 4 2 11 5 3" xfId="19908"/>
    <cellStyle name="Normal 2 2 2 4 2 11 5 4" xfId="19909"/>
    <cellStyle name="Normal 2 2 2 4 2 11 5 5" xfId="19910"/>
    <cellStyle name="Normal 2 2 2 4 2 11 5 6" xfId="19911"/>
    <cellStyle name="Normal 2 2 2 4 2 11 5 7" xfId="19912"/>
    <cellStyle name="Normal 2 2 2 4 2 11 5 8" xfId="19913"/>
    <cellStyle name="Normal 2 2 2 4 2 11 5 9" xfId="19914"/>
    <cellStyle name="Normal 2 2 2 4 2 11 6" xfId="19915"/>
    <cellStyle name="Normal 2 2 2 4 2 11 7" xfId="19916"/>
    <cellStyle name="Normal 2 2 2 4 2 11 8" xfId="19917"/>
    <cellStyle name="Normal 2 2 2 4 2 11 9" xfId="19918"/>
    <cellStyle name="Normal 2 2 2 4 2 12" xfId="19919"/>
    <cellStyle name="Normal 2 2 2 4 2 12 10" xfId="19920"/>
    <cellStyle name="Normal 2 2 2 4 2 12 11" xfId="19921"/>
    <cellStyle name="Normal 2 2 2 4 2 12 12" xfId="19922"/>
    <cellStyle name="Normal 2 2 2 4 2 12 13" xfId="19923"/>
    <cellStyle name="Normal 2 2 2 4 2 12 14" xfId="19924"/>
    <cellStyle name="Normal 2 2 2 4 2 12 2" xfId="19925"/>
    <cellStyle name="Normal 2 2 2 4 2 12 2 10" xfId="19926"/>
    <cellStyle name="Normal 2 2 2 4 2 12 2 2" xfId="19927"/>
    <cellStyle name="Normal 2 2 2 4 2 12 2 3" xfId="19928"/>
    <cellStyle name="Normal 2 2 2 4 2 12 2 4" xfId="19929"/>
    <cellStyle name="Normal 2 2 2 4 2 12 2 5" xfId="19930"/>
    <cellStyle name="Normal 2 2 2 4 2 12 2 6" xfId="19931"/>
    <cellStyle name="Normal 2 2 2 4 2 12 2 7" xfId="19932"/>
    <cellStyle name="Normal 2 2 2 4 2 12 2 8" xfId="19933"/>
    <cellStyle name="Normal 2 2 2 4 2 12 2 9" xfId="19934"/>
    <cellStyle name="Normal 2 2 2 4 2 12 3" xfId="19935"/>
    <cellStyle name="Normal 2 2 2 4 2 12 3 10" xfId="19936"/>
    <cellStyle name="Normal 2 2 2 4 2 12 3 2" xfId="19937"/>
    <cellStyle name="Normal 2 2 2 4 2 12 3 3" xfId="19938"/>
    <cellStyle name="Normal 2 2 2 4 2 12 3 4" xfId="19939"/>
    <cellStyle name="Normal 2 2 2 4 2 12 3 5" xfId="19940"/>
    <cellStyle name="Normal 2 2 2 4 2 12 3 6" xfId="19941"/>
    <cellStyle name="Normal 2 2 2 4 2 12 3 7" xfId="19942"/>
    <cellStyle name="Normal 2 2 2 4 2 12 3 8" xfId="19943"/>
    <cellStyle name="Normal 2 2 2 4 2 12 3 9" xfId="19944"/>
    <cellStyle name="Normal 2 2 2 4 2 12 4" xfId="19945"/>
    <cellStyle name="Normal 2 2 2 4 2 12 4 10" xfId="19946"/>
    <cellStyle name="Normal 2 2 2 4 2 12 4 2" xfId="19947"/>
    <cellStyle name="Normal 2 2 2 4 2 12 4 3" xfId="19948"/>
    <cellStyle name="Normal 2 2 2 4 2 12 4 4" xfId="19949"/>
    <cellStyle name="Normal 2 2 2 4 2 12 4 5" xfId="19950"/>
    <cellStyle name="Normal 2 2 2 4 2 12 4 6" xfId="19951"/>
    <cellStyle name="Normal 2 2 2 4 2 12 4 7" xfId="19952"/>
    <cellStyle name="Normal 2 2 2 4 2 12 4 8" xfId="19953"/>
    <cellStyle name="Normal 2 2 2 4 2 12 4 9" xfId="19954"/>
    <cellStyle name="Normal 2 2 2 4 2 12 5" xfId="19955"/>
    <cellStyle name="Normal 2 2 2 4 2 12 5 10" xfId="19956"/>
    <cellStyle name="Normal 2 2 2 4 2 12 5 2" xfId="19957"/>
    <cellStyle name="Normal 2 2 2 4 2 12 5 3" xfId="19958"/>
    <cellStyle name="Normal 2 2 2 4 2 12 5 4" xfId="19959"/>
    <cellStyle name="Normal 2 2 2 4 2 12 5 5" xfId="19960"/>
    <cellStyle name="Normal 2 2 2 4 2 12 5 6" xfId="19961"/>
    <cellStyle name="Normal 2 2 2 4 2 12 5 7" xfId="19962"/>
    <cellStyle name="Normal 2 2 2 4 2 12 5 8" xfId="19963"/>
    <cellStyle name="Normal 2 2 2 4 2 12 5 9" xfId="19964"/>
    <cellStyle name="Normal 2 2 2 4 2 12 6" xfId="19965"/>
    <cellStyle name="Normal 2 2 2 4 2 12 7" xfId="19966"/>
    <cellStyle name="Normal 2 2 2 4 2 12 8" xfId="19967"/>
    <cellStyle name="Normal 2 2 2 4 2 12 9" xfId="19968"/>
    <cellStyle name="Normal 2 2 2 4 2 13" xfId="19969"/>
    <cellStyle name="Normal 2 2 2 4 2 13 10" xfId="19970"/>
    <cellStyle name="Normal 2 2 2 4 2 13 11" xfId="19971"/>
    <cellStyle name="Normal 2 2 2 4 2 13 12" xfId="19972"/>
    <cellStyle name="Normal 2 2 2 4 2 13 13" xfId="19973"/>
    <cellStyle name="Normal 2 2 2 4 2 13 14" xfId="19974"/>
    <cellStyle name="Normal 2 2 2 4 2 13 2" xfId="19975"/>
    <cellStyle name="Normal 2 2 2 4 2 13 2 10" xfId="19976"/>
    <cellStyle name="Normal 2 2 2 4 2 13 2 2" xfId="19977"/>
    <cellStyle name="Normal 2 2 2 4 2 13 2 3" xfId="19978"/>
    <cellStyle name="Normal 2 2 2 4 2 13 2 4" xfId="19979"/>
    <cellStyle name="Normal 2 2 2 4 2 13 2 5" xfId="19980"/>
    <cellStyle name="Normal 2 2 2 4 2 13 2 6" xfId="19981"/>
    <cellStyle name="Normal 2 2 2 4 2 13 2 7" xfId="19982"/>
    <cellStyle name="Normal 2 2 2 4 2 13 2 8" xfId="19983"/>
    <cellStyle name="Normal 2 2 2 4 2 13 2 9" xfId="19984"/>
    <cellStyle name="Normal 2 2 2 4 2 13 3" xfId="19985"/>
    <cellStyle name="Normal 2 2 2 4 2 13 3 10" xfId="19986"/>
    <cellStyle name="Normal 2 2 2 4 2 13 3 2" xfId="19987"/>
    <cellStyle name="Normal 2 2 2 4 2 13 3 3" xfId="19988"/>
    <cellStyle name="Normal 2 2 2 4 2 13 3 4" xfId="19989"/>
    <cellStyle name="Normal 2 2 2 4 2 13 3 5" xfId="19990"/>
    <cellStyle name="Normal 2 2 2 4 2 13 3 6" xfId="19991"/>
    <cellStyle name="Normal 2 2 2 4 2 13 3 7" xfId="19992"/>
    <cellStyle name="Normal 2 2 2 4 2 13 3 8" xfId="19993"/>
    <cellStyle name="Normal 2 2 2 4 2 13 3 9" xfId="19994"/>
    <cellStyle name="Normal 2 2 2 4 2 13 4" xfId="19995"/>
    <cellStyle name="Normal 2 2 2 4 2 13 4 10" xfId="19996"/>
    <cellStyle name="Normal 2 2 2 4 2 13 4 2" xfId="19997"/>
    <cellStyle name="Normal 2 2 2 4 2 13 4 3" xfId="19998"/>
    <cellStyle name="Normal 2 2 2 4 2 13 4 4" xfId="19999"/>
    <cellStyle name="Normal 2 2 2 4 2 13 4 5" xfId="20000"/>
    <cellStyle name="Normal 2 2 2 4 2 13 4 6" xfId="20001"/>
    <cellStyle name="Normal 2 2 2 4 2 13 4 7" xfId="20002"/>
    <cellStyle name="Normal 2 2 2 4 2 13 4 8" xfId="20003"/>
    <cellStyle name="Normal 2 2 2 4 2 13 4 9" xfId="20004"/>
    <cellStyle name="Normal 2 2 2 4 2 13 5" xfId="20005"/>
    <cellStyle name="Normal 2 2 2 4 2 13 5 10" xfId="20006"/>
    <cellStyle name="Normal 2 2 2 4 2 13 5 2" xfId="20007"/>
    <cellStyle name="Normal 2 2 2 4 2 13 5 3" xfId="20008"/>
    <cellStyle name="Normal 2 2 2 4 2 13 5 4" xfId="20009"/>
    <cellStyle name="Normal 2 2 2 4 2 13 5 5" xfId="20010"/>
    <cellStyle name="Normal 2 2 2 4 2 13 5 6" xfId="20011"/>
    <cellStyle name="Normal 2 2 2 4 2 13 5 7" xfId="20012"/>
    <cellStyle name="Normal 2 2 2 4 2 13 5 8" xfId="20013"/>
    <cellStyle name="Normal 2 2 2 4 2 13 5 9" xfId="20014"/>
    <cellStyle name="Normal 2 2 2 4 2 13 6" xfId="20015"/>
    <cellStyle name="Normal 2 2 2 4 2 13 7" xfId="20016"/>
    <cellStyle name="Normal 2 2 2 4 2 13 8" xfId="20017"/>
    <cellStyle name="Normal 2 2 2 4 2 13 9" xfId="20018"/>
    <cellStyle name="Normal 2 2 2 4 2 14" xfId="20019"/>
    <cellStyle name="Normal 2 2 2 4 2 14 10" xfId="20020"/>
    <cellStyle name="Normal 2 2 2 4 2 14 11" xfId="20021"/>
    <cellStyle name="Normal 2 2 2 4 2 14 12" xfId="20022"/>
    <cellStyle name="Normal 2 2 2 4 2 14 13" xfId="20023"/>
    <cellStyle name="Normal 2 2 2 4 2 14 14" xfId="20024"/>
    <cellStyle name="Normal 2 2 2 4 2 14 2" xfId="20025"/>
    <cellStyle name="Normal 2 2 2 4 2 14 2 10" xfId="20026"/>
    <cellStyle name="Normal 2 2 2 4 2 14 2 2" xfId="20027"/>
    <cellStyle name="Normal 2 2 2 4 2 14 2 3" xfId="20028"/>
    <cellStyle name="Normal 2 2 2 4 2 14 2 4" xfId="20029"/>
    <cellStyle name="Normal 2 2 2 4 2 14 2 5" xfId="20030"/>
    <cellStyle name="Normal 2 2 2 4 2 14 2 6" xfId="20031"/>
    <cellStyle name="Normal 2 2 2 4 2 14 2 7" xfId="20032"/>
    <cellStyle name="Normal 2 2 2 4 2 14 2 8" xfId="20033"/>
    <cellStyle name="Normal 2 2 2 4 2 14 2 9" xfId="20034"/>
    <cellStyle name="Normal 2 2 2 4 2 14 3" xfId="20035"/>
    <cellStyle name="Normal 2 2 2 4 2 14 3 10" xfId="20036"/>
    <cellStyle name="Normal 2 2 2 4 2 14 3 2" xfId="20037"/>
    <cellStyle name="Normal 2 2 2 4 2 14 3 3" xfId="20038"/>
    <cellStyle name="Normal 2 2 2 4 2 14 3 4" xfId="20039"/>
    <cellStyle name="Normal 2 2 2 4 2 14 3 5" xfId="20040"/>
    <cellStyle name="Normal 2 2 2 4 2 14 3 6" xfId="20041"/>
    <cellStyle name="Normal 2 2 2 4 2 14 3 7" xfId="20042"/>
    <cellStyle name="Normal 2 2 2 4 2 14 3 8" xfId="20043"/>
    <cellStyle name="Normal 2 2 2 4 2 14 3 9" xfId="20044"/>
    <cellStyle name="Normal 2 2 2 4 2 14 4" xfId="20045"/>
    <cellStyle name="Normal 2 2 2 4 2 14 4 10" xfId="20046"/>
    <cellStyle name="Normal 2 2 2 4 2 14 4 2" xfId="20047"/>
    <cellStyle name="Normal 2 2 2 4 2 14 4 3" xfId="20048"/>
    <cellStyle name="Normal 2 2 2 4 2 14 4 4" xfId="20049"/>
    <cellStyle name="Normal 2 2 2 4 2 14 4 5" xfId="20050"/>
    <cellStyle name="Normal 2 2 2 4 2 14 4 6" xfId="20051"/>
    <cellStyle name="Normal 2 2 2 4 2 14 4 7" xfId="20052"/>
    <cellStyle name="Normal 2 2 2 4 2 14 4 8" xfId="20053"/>
    <cellStyle name="Normal 2 2 2 4 2 14 4 9" xfId="20054"/>
    <cellStyle name="Normal 2 2 2 4 2 14 5" xfId="20055"/>
    <cellStyle name="Normal 2 2 2 4 2 14 5 10" xfId="20056"/>
    <cellStyle name="Normal 2 2 2 4 2 14 5 2" xfId="20057"/>
    <cellStyle name="Normal 2 2 2 4 2 14 5 3" xfId="20058"/>
    <cellStyle name="Normal 2 2 2 4 2 14 5 4" xfId="20059"/>
    <cellStyle name="Normal 2 2 2 4 2 14 5 5" xfId="20060"/>
    <cellStyle name="Normal 2 2 2 4 2 14 5 6" xfId="20061"/>
    <cellStyle name="Normal 2 2 2 4 2 14 5 7" xfId="20062"/>
    <cellStyle name="Normal 2 2 2 4 2 14 5 8" xfId="20063"/>
    <cellStyle name="Normal 2 2 2 4 2 14 5 9" xfId="20064"/>
    <cellStyle name="Normal 2 2 2 4 2 14 6" xfId="20065"/>
    <cellStyle name="Normal 2 2 2 4 2 14 7" xfId="20066"/>
    <cellStyle name="Normal 2 2 2 4 2 14 8" xfId="20067"/>
    <cellStyle name="Normal 2 2 2 4 2 14 9" xfId="20068"/>
    <cellStyle name="Normal 2 2 2 4 2 15" xfId="20069"/>
    <cellStyle name="Normal 2 2 2 4 2 15 10" xfId="20070"/>
    <cellStyle name="Normal 2 2 2 4 2 15 11" xfId="20071"/>
    <cellStyle name="Normal 2 2 2 4 2 15 12" xfId="20072"/>
    <cellStyle name="Normal 2 2 2 4 2 15 13" xfId="20073"/>
    <cellStyle name="Normal 2 2 2 4 2 15 14" xfId="20074"/>
    <cellStyle name="Normal 2 2 2 4 2 15 2" xfId="20075"/>
    <cellStyle name="Normal 2 2 2 4 2 15 2 10" xfId="20076"/>
    <cellStyle name="Normal 2 2 2 4 2 15 2 2" xfId="20077"/>
    <cellStyle name="Normal 2 2 2 4 2 15 2 3" xfId="20078"/>
    <cellStyle name="Normal 2 2 2 4 2 15 2 4" xfId="20079"/>
    <cellStyle name="Normal 2 2 2 4 2 15 2 5" xfId="20080"/>
    <cellStyle name="Normal 2 2 2 4 2 15 2 6" xfId="20081"/>
    <cellStyle name="Normal 2 2 2 4 2 15 2 7" xfId="20082"/>
    <cellStyle name="Normal 2 2 2 4 2 15 2 8" xfId="20083"/>
    <cellStyle name="Normal 2 2 2 4 2 15 2 9" xfId="20084"/>
    <cellStyle name="Normal 2 2 2 4 2 15 3" xfId="20085"/>
    <cellStyle name="Normal 2 2 2 4 2 15 3 10" xfId="20086"/>
    <cellStyle name="Normal 2 2 2 4 2 15 3 2" xfId="20087"/>
    <cellStyle name="Normal 2 2 2 4 2 15 3 3" xfId="20088"/>
    <cellStyle name="Normal 2 2 2 4 2 15 3 4" xfId="20089"/>
    <cellStyle name="Normal 2 2 2 4 2 15 3 5" xfId="20090"/>
    <cellStyle name="Normal 2 2 2 4 2 15 3 6" xfId="20091"/>
    <cellStyle name="Normal 2 2 2 4 2 15 3 7" xfId="20092"/>
    <cellStyle name="Normal 2 2 2 4 2 15 3 8" xfId="20093"/>
    <cellStyle name="Normal 2 2 2 4 2 15 3 9" xfId="20094"/>
    <cellStyle name="Normal 2 2 2 4 2 15 4" xfId="20095"/>
    <cellStyle name="Normal 2 2 2 4 2 15 4 10" xfId="20096"/>
    <cellStyle name="Normal 2 2 2 4 2 15 4 2" xfId="20097"/>
    <cellStyle name="Normal 2 2 2 4 2 15 4 3" xfId="20098"/>
    <cellStyle name="Normal 2 2 2 4 2 15 4 4" xfId="20099"/>
    <cellStyle name="Normal 2 2 2 4 2 15 4 5" xfId="20100"/>
    <cellStyle name="Normal 2 2 2 4 2 15 4 6" xfId="20101"/>
    <cellStyle name="Normal 2 2 2 4 2 15 4 7" xfId="20102"/>
    <cellStyle name="Normal 2 2 2 4 2 15 4 8" xfId="20103"/>
    <cellStyle name="Normal 2 2 2 4 2 15 4 9" xfId="20104"/>
    <cellStyle name="Normal 2 2 2 4 2 15 5" xfId="20105"/>
    <cellStyle name="Normal 2 2 2 4 2 15 5 10" xfId="20106"/>
    <cellStyle name="Normal 2 2 2 4 2 15 5 2" xfId="20107"/>
    <cellStyle name="Normal 2 2 2 4 2 15 5 3" xfId="20108"/>
    <cellStyle name="Normal 2 2 2 4 2 15 5 4" xfId="20109"/>
    <cellStyle name="Normal 2 2 2 4 2 15 5 5" xfId="20110"/>
    <cellStyle name="Normal 2 2 2 4 2 15 5 6" xfId="20111"/>
    <cellStyle name="Normal 2 2 2 4 2 15 5 7" xfId="20112"/>
    <cellStyle name="Normal 2 2 2 4 2 15 5 8" xfId="20113"/>
    <cellStyle name="Normal 2 2 2 4 2 15 5 9" xfId="20114"/>
    <cellStyle name="Normal 2 2 2 4 2 15 6" xfId="20115"/>
    <cellStyle name="Normal 2 2 2 4 2 15 7" xfId="20116"/>
    <cellStyle name="Normal 2 2 2 4 2 15 8" xfId="20117"/>
    <cellStyle name="Normal 2 2 2 4 2 15 9" xfId="20118"/>
    <cellStyle name="Normal 2 2 2 4 2 16" xfId="20119"/>
    <cellStyle name="Normal 2 2 2 4 2 16 10" xfId="20120"/>
    <cellStyle name="Normal 2 2 2 4 2 16 11" xfId="20121"/>
    <cellStyle name="Normal 2 2 2 4 2 16 12" xfId="20122"/>
    <cellStyle name="Normal 2 2 2 4 2 16 13" xfId="20123"/>
    <cellStyle name="Normal 2 2 2 4 2 16 14" xfId="20124"/>
    <cellStyle name="Normal 2 2 2 4 2 16 2" xfId="20125"/>
    <cellStyle name="Normal 2 2 2 4 2 16 2 10" xfId="20126"/>
    <cellStyle name="Normal 2 2 2 4 2 16 2 2" xfId="20127"/>
    <cellStyle name="Normal 2 2 2 4 2 16 2 3" xfId="20128"/>
    <cellStyle name="Normal 2 2 2 4 2 16 2 4" xfId="20129"/>
    <cellStyle name="Normal 2 2 2 4 2 16 2 5" xfId="20130"/>
    <cellStyle name="Normal 2 2 2 4 2 16 2 6" xfId="20131"/>
    <cellStyle name="Normal 2 2 2 4 2 16 2 7" xfId="20132"/>
    <cellStyle name="Normal 2 2 2 4 2 16 2 8" xfId="20133"/>
    <cellStyle name="Normal 2 2 2 4 2 16 2 9" xfId="20134"/>
    <cellStyle name="Normal 2 2 2 4 2 16 3" xfId="20135"/>
    <cellStyle name="Normal 2 2 2 4 2 16 3 10" xfId="20136"/>
    <cellStyle name="Normal 2 2 2 4 2 16 3 2" xfId="20137"/>
    <cellStyle name="Normal 2 2 2 4 2 16 3 3" xfId="20138"/>
    <cellStyle name="Normal 2 2 2 4 2 16 3 4" xfId="20139"/>
    <cellStyle name="Normal 2 2 2 4 2 16 3 5" xfId="20140"/>
    <cellStyle name="Normal 2 2 2 4 2 16 3 6" xfId="20141"/>
    <cellStyle name="Normal 2 2 2 4 2 16 3 7" xfId="20142"/>
    <cellStyle name="Normal 2 2 2 4 2 16 3 8" xfId="20143"/>
    <cellStyle name="Normal 2 2 2 4 2 16 3 9" xfId="20144"/>
    <cellStyle name="Normal 2 2 2 4 2 16 4" xfId="20145"/>
    <cellStyle name="Normal 2 2 2 4 2 16 4 10" xfId="20146"/>
    <cellStyle name="Normal 2 2 2 4 2 16 4 2" xfId="20147"/>
    <cellStyle name="Normal 2 2 2 4 2 16 4 3" xfId="20148"/>
    <cellStyle name="Normal 2 2 2 4 2 16 4 4" xfId="20149"/>
    <cellStyle name="Normal 2 2 2 4 2 16 4 5" xfId="20150"/>
    <cellStyle name="Normal 2 2 2 4 2 16 4 6" xfId="20151"/>
    <cellStyle name="Normal 2 2 2 4 2 16 4 7" xfId="20152"/>
    <cellStyle name="Normal 2 2 2 4 2 16 4 8" xfId="20153"/>
    <cellStyle name="Normal 2 2 2 4 2 16 4 9" xfId="20154"/>
    <cellStyle name="Normal 2 2 2 4 2 16 5" xfId="20155"/>
    <cellStyle name="Normal 2 2 2 4 2 16 5 10" xfId="20156"/>
    <cellStyle name="Normal 2 2 2 4 2 16 5 2" xfId="20157"/>
    <cellStyle name="Normal 2 2 2 4 2 16 5 3" xfId="20158"/>
    <cellStyle name="Normal 2 2 2 4 2 16 5 4" xfId="20159"/>
    <cellStyle name="Normal 2 2 2 4 2 16 5 5" xfId="20160"/>
    <cellStyle name="Normal 2 2 2 4 2 16 5 6" xfId="20161"/>
    <cellStyle name="Normal 2 2 2 4 2 16 5 7" xfId="20162"/>
    <cellStyle name="Normal 2 2 2 4 2 16 5 8" xfId="20163"/>
    <cellStyle name="Normal 2 2 2 4 2 16 5 9" xfId="20164"/>
    <cellStyle name="Normal 2 2 2 4 2 16 6" xfId="20165"/>
    <cellStyle name="Normal 2 2 2 4 2 16 7" xfId="20166"/>
    <cellStyle name="Normal 2 2 2 4 2 16 8" xfId="20167"/>
    <cellStyle name="Normal 2 2 2 4 2 16 9" xfId="20168"/>
    <cellStyle name="Normal 2 2 2 4 2 17" xfId="20169"/>
    <cellStyle name="Normal 2 2 2 4 2 17 10" xfId="20170"/>
    <cellStyle name="Normal 2 2 2 4 2 17 11" xfId="20171"/>
    <cellStyle name="Normal 2 2 2 4 2 17 12" xfId="20172"/>
    <cellStyle name="Normal 2 2 2 4 2 17 13" xfId="20173"/>
    <cellStyle name="Normal 2 2 2 4 2 17 14" xfId="20174"/>
    <cellStyle name="Normal 2 2 2 4 2 17 2" xfId="20175"/>
    <cellStyle name="Normal 2 2 2 4 2 17 2 10" xfId="20176"/>
    <cellStyle name="Normal 2 2 2 4 2 17 2 2" xfId="20177"/>
    <cellStyle name="Normal 2 2 2 4 2 17 2 3" xfId="20178"/>
    <cellStyle name="Normal 2 2 2 4 2 17 2 4" xfId="20179"/>
    <cellStyle name="Normal 2 2 2 4 2 17 2 5" xfId="20180"/>
    <cellStyle name="Normal 2 2 2 4 2 17 2 6" xfId="20181"/>
    <cellStyle name="Normal 2 2 2 4 2 17 2 7" xfId="20182"/>
    <cellStyle name="Normal 2 2 2 4 2 17 2 8" xfId="20183"/>
    <cellStyle name="Normal 2 2 2 4 2 17 2 9" xfId="20184"/>
    <cellStyle name="Normal 2 2 2 4 2 17 3" xfId="20185"/>
    <cellStyle name="Normal 2 2 2 4 2 17 3 10" xfId="20186"/>
    <cellStyle name="Normal 2 2 2 4 2 17 3 2" xfId="20187"/>
    <cellStyle name="Normal 2 2 2 4 2 17 3 3" xfId="20188"/>
    <cellStyle name="Normal 2 2 2 4 2 17 3 4" xfId="20189"/>
    <cellStyle name="Normal 2 2 2 4 2 17 3 5" xfId="20190"/>
    <cellStyle name="Normal 2 2 2 4 2 17 3 6" xfId="20191"/>
    <cellStyle name="Normal 2 2 2 4 2 17 3 7" xfId="20192"/>
    <cellStyle name="Normal 2 2 2 4 2 17 3 8" xfId="20193"/>
    <cellStyle name="Normal 2 2 2 4 2 17 3 9" xfId="20194"/>
    <cellStyle name="Normal 2 2 2 4 2 17 4" xfId="20195"/>
    <cellStyle name="Normal 2 2 2 4 2 17 4 10" xfId="20196"/>
    <cellStyle name="Normal 2 2 2 4 2 17 4 2" xfId="20197"/>
    <cellStyle name="Normal 2 2 2 4 2 17 4 3" xfId="20198"/>
    <cellStyle name="Normal 2 2 2 4 2 17 4 4" xfId="20199"/>
    <cellStyle name="Normal 2 2 2 4 2 17 4 5" xfId="20200"/>
    <cellStyle name="Normal 2 2 2 4 2 17 4 6" xfId="20201"/>
    <cellStyle name="Normal 2 2 2 4 2 17 4 7" xfId="20202"/>
    <cellStyle name="Normal 2 2 2 4 2 17 4 8" xfId="20203"/>
    <cellStyle name="Normal 2 2 2 4 2 17 4 9" xfId="20204"/>
    <cellStyle name="Normal 2 2 2 4 2 17 5" xfId="20205"/>
    <cellStyle name="Normal 2 2 2 4 2 17 5 10" xfId="20206"/>
    <cellStyle name="Normal 2 2 2 4 2 17 5 2" xfId="20207"/>
    <cellStyle name="Normal 2 2 2 4 2 17 5 3" xfId="20208"/>
    <cellStyle name="Normal 2 2 2 4 2 17 5 4" xfId="20209"/>
    <cellStyle name="Normal 2 2 2 4 2 17 5 5" xfId="20210"/>
    <cellStyle name="Normal 2 2 2 4 2 17 5 6" xfId="20211"/>
    <cellStyle name="Normal 2 2 2 4 2 17 5 7" xfId="20212"/>
    <cellStyle name="Normal 2 2 2 4 2 17 5 8" xfId="20213"/>
    <cellStyle name="Normal 2 2 2 4 2 17 5 9" xfId="20214"/>
    <cellStyle name="Normal 2 2 2 4 2 17 6" xfId="20215"/>
    <cellStyle name="Normal 2 2 2 4 2 17 7" xfId="20216"/>
    <cellStyle name="Normal 2 2 2 4 2 17 8" xfId="20217"/>
    <cellStyle name="Normal 2 2 2 4 2 17 9" xfId="20218"/>
    <cellStyle name="Normal 2 2 2 4 2 18" xfId="20219"/>
    <cellStyle name="Normal 2 2 2 4 2 18 10" xfId="20220"/>
    <cellStyle name="Normal 2 2 2 4 2 18 11" xfId="20221"/>
    <cellStyle name="Normal 2 2 2 4 2 18 12" xfId="20222"/>
    <cellStyle name="Normal 2 2 2 4 2 18 13" xfId="20223"/>
    <cellStyle name="Normal 2 2 2 4 2 18 14" xfId="20224"/>
    <cellStyle name="Normal 2 2 2 4 2 18 2" xfId="20225"/>
    <cellStyle name="Normal 2 2 2 4 2 18 2 10" xfId="20226"/>
    <cellStyle name="Normal 2 2 2 4 2 18 2 2" xfId="20227"/>
    <cellStyle name="Normal 2 2 2 4 2 18 2 3" xfId="20228"/>
    <cellStyle name="Normal 2 2 2 4 2 18 2 4" xfId="20229"/>
    <cellStyle name="Normal 2 2 2 4 2 18 2 5" xfId="20230"/>
    <cellStyle name="Normal 2 2 2 4 2 18 2 6" xfId="20231"/>
    <cellStyle name="Normal 2 2 2 4 2 18 2 7" xfId="20232"/>
    <cellStyle name="Normal 2 2 2 4 2 18 2 8" xfId="20233"/>
    <cellStyle name="Normal 2 2 2 4 2 18 2 9" xfId="20234"/>
    <cellStyle name="Normal 2 2 2 4 2 18 3" xfId="20235"/>
    <cellStyle name="Normal 2 2 2 4 2 18 3 10" xfId="20236"/>
    <cellStyle name="Normal 2 2 2 4 2 18 3 2" xfId="20237"/>
    <cellStyle name="Normal 2 2 2 4 2 18 3 3" xfId="20238"/>
    <cellStyle name="Normal 2 2 2 4 2 18 3 4" xfId="20239"/>
    <cellStyle name="Normal 2 2 2 4 2 18 3 5" xfId="20240"/>
    <cellStyle name="Normal 2 2 2 4 2 18 3 6" xfId="20241"/>
    <cellStyle name="Normal 2 2 2 4 2 18 3 7" xfId="20242"/>
    <cellStyle name="Normal 2 2 2 4 2 18 3 8" xfId="20243"/>
    <cellStyle name="Normal 2 2 2 4 2 18 3 9" xfId="20244"/>
    <cellStyle name="Normal 2 2 2 4 2 18 4" xfId="20245"/>
    <cellStyle name="Normal 2 2 2 4 2 18 4 10" xfId="20246"/>
    <cellStyle name="Normal 2 2 2 4 2 18 4 2" xfId="20247"/>
    <cellStyle name="Normal 2 2 2 4 2 18 4 3" xfId="20248"/>
    <cellStyle name="Normal 2 2 2 4 2 18 4 4" xfId="20249"/>
    <cellStyle name="Normal 2 2 2 4 2 18 4 5" xfId="20250"/>
    <cellStyle name="Normal 2 2 2 4 2 18 4 6" xfId="20251"/>
    <cellStyle name="Normal 2 2 2 4 2 18 4 7" xfId="20252"/>
    <cellStyle name="Normal 2 2 2 4 2 18 4 8" xfId="20253"/>
    <cellStyle name="Normal 2 2 2 4 2 18 4 9" xfId="20254"/>
    <cellStyle name="Normal 2 2 2 4 2 18 5" xfId="20255"/>
    <cellStyle name="Normal 2 2 2 4 2 18 5 10" xfId="20256"/>
    <cellStyle name="Normal 2 2 2 4 2 18 5 2" xfId="20257"/>
    <cellStyle name="Normal 2 2 2 4 2 18 5 3" xfId="20258"/>
    <cellStyle name="Normal 2 2 2 4 2 18 5 4" xfId="20259"/>
    <cellStyle name="Normal 2 2 2 4 2 18 5 5" xfId="20260"/>
    <cellStyle name="Normal 2 2 2 4 2 18 5 6" xfId="20261"/>
    <cellStyle name="Normal 2 2 2 4 2 18 5 7" xfId="20262"/>
    <cellStyle name="Normal 2 2 2 4 2 18 5 8" xfId="20263"/>
    <cellStyle name="Normal 2 2 2 4 2 18 5 9" xfId="20264"/>
    <cellStyle name="Normal 2 2 2 4 2 18 6" xfId="20265"/>
    <cellStyle name="Normal 2 2 2 4 2 18 7" xfId="20266"/>
    <cellStyle name="Normal 2 2 2 4 2 18 8" xfId="20267"/>
    <cellStyle name="Normal 2 2 2 4 2 18 9" xfId="20268"/>
    <cellStyle name="Normal 2 2 2 4 2 19" xfId="20269"/>
    <cellStyle name="Normal 2 2 2 4 2 19 10" xfId="20270"/>
    <cellStyle name="Normal 2 2 2 4 2 19 11" xfId="20271"/>
    <cellStyle name="Normal 2 2 2 4 2 19 12" xfId="20272"/>
    <cellStyle name="Normal 2 2 2 4 2 19 13" xfId="20273"/>
    <cellStyle name="Normal 2 2 2 4 2 19 14" xfId="20274"/>
    <cellStyle name="Normal 2 2 2 4 2 19 2" xfId="20275"/>
    <cellStyle name="Normal 2 2 2 4 2 19 2 10" xfId="20276"/>
    <cellStyle name="Normal 2 2 2 4 2 19 2 2" xfId="20277"/>
    <cellStyle name="Normal 2 2 2 4 2 19 2 3" xfId="20278"/>
    <cellStyle name="Normal 2 2 2 4 2 19 2 4" xfId="20279"/>
    <cellStyle name="Normal 2 2 2 4 2 19 2 5" xfId="20280"/>
    <cellStyle name="Normal 2 2 2 4 2 19 2 6" xfId="20281"/>
    <cellStyle name="Normal 2 2 2 4 2 19 2 7" xfId="20282"/>
    <cellStyle name="Normal 2 2 2 4 2 19 2 8" xfId="20283"/>
    <cellStyle name="Normal 2 2 2 4 2 19 2 9" xfId="20284"/>
    <cellStyle name="Normal 2 2 2 4 2 19 3" xfId="20285"/>
    <cellStyle name="Normal 2 2 2 4 2 19 3 10" xfId="20286"/>
    <cellStyle name="Normal 2 2 2 4 2 19 3 2" xfId="20287"/>
    <cellStyle name="Normal 2 2 2 4 2 19 3 3" xfId="20288"/>
    <cellStyle name="Normal 2 2 2 4 2 19 3 4" xfId="20289"/>
    <cellStyle name="Normal 2 2 2 4 2 19 3 5" xfId="20290"/>
    <cellStyle name="Normal 2 2 2 4 2 19 3 6" xfId="20291"/>
    <cellStyle name="Normal 2 2 2 4 2 19 3 7" xfId="20292"/>
    <cellStyle name="Normal 2 2 2 4 2 19 3 8" xfId="20293"/>
    <cellStyle name="Normal 2 2 2 4 2 19 3 9" xfId="20294"/>
    <cellStyle name="Normal 2 2 2 4 2 19 4" xfId="20295"/>
    <cellStyle name="Normal 2 2 2 4 2 19 4 10" xfId="20296"/>
    <cellStyle name="Normal 2 2 2 4 2 19 4 2" xfId="20297"/>
    <cellStyle name="Normal 2 2 2 4 2 19 4 3" xfId="20298"/>
    <cellStyle name="Normal 2 2 2 4 2 19 4 4" xfId="20299"/>
    <cellStyle name="Normal 2 2 2 4 2 19 4 5" xfId="20300"/>
    <cellStyle name="Normal 2 2 2 4 2 19 4 6" xfId="20301"/>
    <cellStyle name="Normal 2 2 2 4 2 19 4 7" xfId="20302"/>
    <cellStyle name="Normal 2 2 2 4 2 19 4 8" xfId="20303"/>
    <cellStyle name="Normal 2 2 2 4 2 19 4 9" xfId="20304"/>
    <cellStyle name="Normal 2 2 2 4 2 19 5" xfId="20305"/>
    <cellStyle name="Normal 2 2 2 4 2 19 5 10" xfId="20306"/>
    <cellStyle name="Normal 2 2 2 4 2 19 5 2" xfId="20307"/>
    <cellStyle name="Normal 2 2 2 4 2 19 5 3" xfId="20308"/>
    <cellStyle name="Normal 2 2 2 4 2 19 5 4" xfId="20309"/>
    <cellStyle name="Normal 2 2 2 4 2 19 5 5" xfId="20310"/>
    <cellStyle name="Normal 2 2 2 4 2 19 5 6" xfId="20311"/>
    <cellStyle name="Normal 2 2 2 4 2 19 5 7" xfId="20312"/>
    <cellStyle name="Normal 2 2 2 4 2 19 5 8" xfId="20313"/>
    <cellStyle name="Normal 2 2 2 4 2 19 5 9" xfId="20314"/>
    <cellStyle name="Normal 2 2 2 4 2 19 6" xfId="20315"/>
    <cellStyle name="Normal 2 2 2 4 2 19 7" xfId="20316"/>
    <cellStyle name="Normal 2 2 2 4 2 19 8" xfId="20317"/>
    <cellStyle name="Normal 2 2 2 4 2 19 9" xfId="20318"/>
    <cellStyle name="Normal 2 2 2 4 2 2" xfId="20319"/>
    <cellStyle name="Normal 2 2 2 4 2 2 10" xfId="20320"/>
    <cellStyle name="Normal 2 2 2 4 2 2 11" xfId="20321"/>
    <cellStyle name="Normal 2 2 2 4 2 2 12" xfId="20322"/>
    <cellStyle name="Normal 2 2 2 4 2 2 13" xfId="20323"/>
    <cellStyle name="Normal 2 2 2 4 2 2 14" xfId="20324"/>
    <cellStyle name="Normal 2 2 2 4 2 2 15" xfId="20325"/>
    <cellStyle name="Normal 2 2 2 4 2 2 16" xfId="20326"/>
    <cellStyle name="Normal 2 2 2 4 2 2 17" xfId="20327"/>
    <cellStyle name="Normal 2 2 2 4 2 2 18" xfId="20328"/>
    <cellStyle name="Normal 2 2 2 4 2 2 19" xfId="20329"/>
    <cellStyle name="Normal 2 2 2 4 2 2 2" xfId="20330"/>
    <cellStyle name="Normal 2 2 2 4 2 2 20" xfId="20331"/>
    <cellStyle name="Normal 2 2 2 4 2 2 21" xfId="20332"/>
    <cellStyle name="Normal 2 2 2 4 2 2 21 10" xfId="20333"/>
    <cellStyle name="Normal 2 2 2 4 2 2 21 2" xfId="20334"/>
    <cellStyle name="Normal 2 2 2 4 2 2 21 3" xfId="20335"/>
    <cellStyle name="Normal 2 2 2 4 2 2 21 4" xfId="20336"/>
    <cellStyle name="Normal 2 2 2 4 2 2 21 5" xfId="20337"/>
    <cellStyle name="Normal 2 2 2 4 2 2 21 6" xfId="20338"/>
    <cellStyle name="Normal 2 2 2 4 2 2 21 7" xfId="20339"/>
    <cellStyle name="Normal 2 2 2 4 2 2 21 8" xfId="20340"/>
    <cellStyle name="Normal 2 2 2 4 2 2 21 9" xfId="20341"/>
    <cellStyle name="Normal 2 2 2 4 2 2 22" xfId="20342"/>
    <cellStyle name="Normal 2 2 2 4 2 2 22 10" xfId="20343"/>
    <cellStyle name="Normal 2 2 2 4 2 2 22 2" xfId="20344"/>
    <cellStyle name="Normal 2 2 2 4 2 2 22 3" xfId="20345"/>
    <cellStyle name="Normal 2 2 2 4 2 2 22 4" xfId="20346"/>
    <cellStyle name="Normal 2 2 2 4 2 2 22 5" xfId="20347"/>
    <cellStyle name="Normal 2 2 2 4 2 2 22 6" xfId="20348"/>
    <cellStyle name="Normal 2 2 2 4 2 2 22 7" xfId="20349"/>
    <cellStyle name="Normal 2 2 2 4 2 2 22 8" xfId="20350"/>
    <cellStyle name="Normal 2 2 2 4 2 2 22 9" xfId="20351"/>
    <cellStyle name="Normal 2 2 2 4 2 2 23" xfId="20352"/>
    <cellStyle name="Normal 2 2 2 4 2 2 23 10" xfId="20353"/>
    <cellStyle name="Normal 2 2 2 4 2 2 23 2" xfId="20354"/>
    <cellStyle name="Normal 2 2 2 4 2 2 23 3" xfId="20355"/>
    <cellStyle name="Normal 2 2 2 4 2 2 23 4" xfId="20356"/>
    <cellStyle name="Normal 2 2 2 4 2 2 23 5" xfId="20357"/>
    <cellStyle name="Normal 2 2 2 4 2 2 23 6" xfId="20358"/>
    <cellStyle name="Normal 2 2 2 4 2 2 23 7" xfId="20359"/>
    <cellStyle name="Normal 2 2 2 4 2 2 23 8" xfId="20360"/>
    <cellStyle name="Normal 2 2 2 4 2 2 23 9" xfId="20361"/>
    <cellStyle name="Normal 2 2 2 4 2 2 24" xfId="20362"/>
    <cellStyle name="Normal 2 2 2 4 2 2 24 10" xfId="20363"/>
    <cellStyle name="Normal 2 2 2 4 2 2 24 2" xfId="20364"/>
    <cellStyle name="Normal 2 2 2 4 2 2 24 3" xfId="20365"/>
    <cellStyle name="Normal 2 2 2 4 2 2 24 4" xfId="20366"/>
    <cellStyle name="Normal 2 2 2 4 2 2 24 5" xfId="20367"/>
    <cellStyle name="Normal 2 2 2 4 2 2 24 6" xfId="20368"/>
    <cellStyle name="Normal 2 2 2 4 2 2 24 7" xfId="20369"/>
    <cellStyle name="Normal 2 2 2 4 2 2 24 8" xfId="20370"/>
    <cellStyle name="Normal 2 2 2 4 2 2 24 9" xfId="20371"/>
    <cellStyle name="Normal 2 2 2 4 2 2 25" xfId="20372"/>
    <cellStyle name="Normal 2 2 2 4 2 2 26" xfId="20373"/>
    <cellStyle name="Normal 2 2 2 4 2 2 27" xfId="20374"/>
    <cellStyle name="Normal 2 2 2 4 2 2 28" xfId="20375"/>
    <cellStyle name="Normal 2 2 2 4 2 2 29" xfId="20376"/>
    <cellStyle name="Normal 2 2 2 4 2 2 3" xfId="20377"/>
    <cellStyle name="Normal 2 2 2 4 2 2 30" xfId="20378"/>
    <cellStyle name="Normal 2 2 2 4 2 2 31" xfId="20379"/>
    <cellStyle name="Normal 2 2 2 4 2 2 32" xfId="20380"/>
    <cellStyle name="Normal 2 2 2 4 2 2 33" xfId="20381"/>
    <cellStyle name="Normal 2 2 2 4 2 2 34" xfId="20382"/>
    <cellStyle name="Normal 2 2 2 4 2 2 35" xfId="20383"/>
    <cellStyle name="Normal 2 2 2 4 2 2 4" xfId="20384"/>
    <cellStyle name="Normal 2 2 2 4 2 2 5" xfId="20385"/>
    <cellStyle name="Normal 2 2 2 4 2 2 6" xfId="20386"/>
    <cellStyle name="Normal 2 2 2 4 2 2 7" xfId="20387"/>
    <cellStyle name="Normal 2 2 2 4 2 2 8" xfId="20388"/>
    <cellStyle name="Normal 2 2 2 4 2 2 9" xfId="20389"/>
    <cellStyle name="Normal 2 2 2 4 2 20" xfId="20390"/>
    <cellStyle name="Normal 2 2 2 4 2 20 10" xfId="20391"/>
    <cellStyle name="Normal 2 2 2 4 2 20 11" xfId="20392"/>
    <cellStyle name="Normal 2 2 2 4 2 20 12" xfId="20393"/>
    <cellStyle name="Normal 2 2 2 4 2 20 13" xfId="20394"/>
    <cellStyle name="Normal 2 2 2 4 2 20 14" xfId="20395"/>
    <cellStyle name="Normal 2 2 2 4 2 20 2" xfId="20396"/>
    <cellStyle name="Normal 2 2 2 4 2 20 2 10" xfId="20397"/>
    <cellStyle name="Normal 2 2 2 4 2 20 2 2" xfId="20398"/>
    <cellStyle name="Normal 2 2 2 4 2 20 2 3" xfId="20399"/>
    <cellStyle name="Normal 2 2 2 4 2 20 2 4" xfId="20400"/>
    <cellStyle name="Normal 2 2 2 4 2 20 2 5" xfId="20401"/>
    <cellStyle name="Normal 2 2 2 4 2 20 2 6" xfId="20402"/>
    <cellStyle name="Normal 2 2 2 4 2 20 2 7" xfId="20403"/>
    <cellStyle name="Normal 2 2 2 4 2 20 2 8" xfId="20404"/>
    <cellStyle name="Normal 2 2 2 4 2 20 2 9" xfId="20405"/>
    <cellStyle name="Normal 2 2 2 4 2 20 3" xfId="20406"/>
    <cellStyle name="Normal 2 2 2 4 2 20 3 10" xfId="20407"/>
    <cellStyle name="Normal 2 2 2 4 2 20 3 2" xfId="20408"/>
    <cellStyle name="Normal 2 2 2 4 2 20 3 3" xfId="20409"/>
    <cellStyle name="Normal 2 2 2 4 2 20 3 4" xfId="20410"/>
    <cellStyle name="Normal 2 2 2 4 2 20 3 5" xfId="20411"/>
    <cellStyle name="Normal 2 2 2 4 2 20 3 6" xfId="20412"/>
    <cellStyle name="Normal 2 2 2 4 2 20 3 7" xfId="20413"/>
    <cellStyle name="Normal 2 2 2 4 2 20 3 8" xfId="20414"/>
    <cellStyle name="Normal 2 2 2 4 2 20 3 9" xfId="20415"/>
    <cellStyle name="Normal 2 2 2 4 2 20 4" xfId="20416"/>
    <cellStyle name="Normal 2 2 2 4 2 20 4 10" xfId="20417"/>
    <cellStyle name="Normal 2 2 2 4 2 20 4 2" xfId="20418"/>
    <cellStyle name="Normal 2 2 2 4 2 20 4 3" xfId="20419"/>
    <cellStyle name="Normal 2 2 2 4 2 20 4 4" xfId="20420"/>
    <cellStyle name="Normal 2 2 2 4 2 20 4 5" xfId="20421"/>
    <cellStyle name="Normal 2 2 2 4 2 20 4 6" xfId="20422"/>
    <cellStyle name="Normal 2 2 2 4 2 20 4 7" xfId="20423"/>
    <cellStyle name="Normal 2 2 2 4 2 20 4 8" xfId="20424"/>
    <cellStyle name="Normal 2 2 2 4 2 20 4 9" xfId="20425"/>
    <cellStyle name="Normal 2 2 2 4 2 20 5" xfId="20426"/>
    <cellStyle name="Normal 2 2 2 4 2 20 5 10" xfId="20427"/>
    <cellStyle name="Normal 2 2 2 4 2 20 5 2" xfId="20428"/>
    <cellStyle name="Normal 2 2 2 4 2 20 5 3" xfId="20429"/>
    <cellStyle name="Normal 2 2 2 4 2 20 5 4" xfId="20430"/>
    <cellStyle name="Normal 2 2 2 4 2 20 5 5" xfId="20431"/>
    <cellStyle name="Normal 2 2 2 4 2 20 5 6" xfId="20432"/>
    <cellStyle name="Normal 2 2 2 4 2 20 5 7" xfId="20433"/>
    <cellStyle name="Normal 2 2 2 4 2 20 5 8" xfId="20434"/>
    <cellStyle name="Normal 2 2 2 4 2 20 5 9" xfId="20435"/>
    <cellStyle name="Normal 2 2 2 4 2 20 6" xfId="20436"/>
    <cellStyle name="Normal 2 2 2 4 2 20 7" xfId="20437"/>
    <cellStyle name="Normal 2 2 2 4 2 20 8" xfId="20438"/>
    <cellStyle name="Normal 2 2 2 4 2 20 9" xfId="20439"/>
    <cellStyle name="Normal 2 2 2 4 2 21" xfId="20440"/>
    <cellStyle name="Normal 2 2 2 4 2 22" xfId="20441"/>
    <cellStyle name="Normal 2 2 2 4 2 3" xfId="20442"/>
    <cellStyle name="Normal 2 2 2 4 2 3 10" xfId="20443"/>
    <cellStyle name="Normal 2 2 2 4 2 3 11" xfId="20444"/>
    <cellStyle name="Normal 2 2 2 4 2 3 12" xfId="20445"/>
    <cellStyle name="Normal 2 2 2 4 2 3 13" xfId="20446"/>
    <cellStyle name="Normal 2 2 2 4 2 3 14" xfId="20447"/>
    <cellStyle name="Normal 2 2 2 4 2 3 2" xfId="20448"/>
    <cellStyle name="Normal 2 2 2 4 2 3 2 10" xfId="20449"/>
    <cellStyle name="Normal 2 2 2 4 2 3 2 2" xfId="20450"/>
    <cellStyle name="Normal 2 2 2 4 2 3 2 3" xfId="20451"/>
    <cellStyle name="Normal 2 2 2 4 2 3 2 4" xfId="20452"/>
    <cellStyle name="Normal 2 2 2 4 2 3 2 5" xfId="20453"/>
    <cellStyle name="Normal 2 2 2 4 2 3 2 6" xfId="20454"/>
    <cellStyle name="Normal 2 2 2 4 2 3 2 7" xfId="20455"/>
    <cellStyle name="Normal 2 2 2 4 2 3 2 8" xfId="20456"/>
    <cellStyle name="Normal 2 2 2 4 2 3 2 9" xfId="20457"/>
    <cellStyle name="Normal 2 2 2 4 2 3 3" xfId="20458"/>
    <cellStyle name="Normal 2 2 2 4 2 3 3 10" xfId="20459"/>
    <cellStyle name="Normal 2 2 2 4 2 3 3 2" xfId="20460"/>
    <cellStyle name="Normal 2 2 2 4 2 3 3 3" xfId="20461"/>
    <cellStyle name="Normal 2 2 2 4 2 3 3 4" xfId="20462"/>
    <cellStyle name="Normal 2 2 2 4 2 3 3 5" xfId="20463"/>
    <cellStyle name="Normal 2 2 2 4 2 3 3 6" xfId="20464"/>
    <cellStyle name="Normal 2 2 2 4 2 3 3 7" xfId="20465"/>
    <cellStyle name="Normal 2 2 2 4 2 3 3 8" xfId="20466"/>
    <cellStyle name="Normal 2 2 2 4 2 3 3 9" xfId="20467"/>
    <cellStyle name="Normal 2 2 2 4 2 3 4" xfId="20468"/>
    <cellStyle name="Normal 2 2 2 4 2 3 4 10" xfId="20469"/>
    <cellStyle name="Normal 2 2 2 4 2 3 4 2" xfId="20470"/>
    <cellStyle name="Normal 2 2 2 4 2 3 4 3" xfId="20471"/>
    <cellStyle name="Normal 2 2 2 4 2 3 4 4" xfId="20472"/>
    <cellStyle name="Normal 2 2 2 4 2 3 4 5" xfId="20473"/>
    <cellStyle name="Normal 2 2 2 4 2 3 4 6" xfId="20474"/>
    <cellStyle name="Normal 2 2 2 4 2 3 4 7" xfId="20475"/>
    <cellStyle name="Normal 2 2 2 4 2 3 4 8" xfId="20476"/>
    <cellStyle name="Normal 2 2 2 4 2 3 4 9" xfId="20477"/>
    <cellStyle name="Normal 2 2 2 4 2 3 5" xfId="20478"/>
    <cellStyle name="Normal 2 2 2 4 2 3 5 10" xfId="20479"/>
    <cellStyle name="Normal 2 2 2 4 2 3 5 2" xfId="20480"/>
    <cellStyle name="Normal 2 2 2 4 2 3 5 3" xfId="20481"/>
    <cellStyle name="Normal 2 2 2 4 2 3 5 4" xfId="20482"/>
    <cellStyle name="Normal 2 2 2 4 2 3 5 5" xfId="20483"/>
    <cellStyle name="Normal 2 2 2 4 2 3 5 6" xfId="20484"/>
    <cellStyle name="Normal 2 2 2 4 2 3 5 7" xfId="20485"/>
    <cellStyle name="Normal 2 2 2 4 2 3 5 8" xfId="20486"/>
    <cellStyle name="Normal 2 2 2 4 2 3 5 9" xfId="20487"/>
    <cellStyle name="Normal 2 2 2 4 2 3 6" xfId="20488"/>
    <cellStyle name="Normal 2 2 2 4 2 3 7" xfId="20489"/>
    <cellStyle name="Normal 2 2 2 4 2 3 8" xfId="20490"/>
    <cellStyle name="Normal 2 2 2 4 2 3 9" xfId="20491"/>
    <cellStyle name="Normal 2 2 2 4 2 4" xfId="20492"/>
    <cellStyle name="Normal 2 2 2 4 2 4 10" xfId="20493"/>
    <cellStyle name="Normal 2 2 2 4 2 4 11" xfId="20494"/>
    <cellStyle name="Normal 2 2 2 4 2 4 12" xfId="20495"/>
    <cellStyle name="Normal 2 2 2 4 2 4 13" xfId="20496"/>
    <cellStyle name="Normal 2 2 2 4 2 4 14" xfId="20497"/>
    <cellStyle name="Normal 2 2 2 4 2 4 2" xfId="20498"/>
    <cellStyle name="Normal 2 2 2 4 2 4 2 10" xfId="20499"/>
    <cellStyle name="Normal 2 2 2 4 2 4 2 2" xfId="20500"/>
    <cellStyle name="Normal 2 2 2 4 2 4 2 3" xfId="20501"/>
    <cellStyle name="Normal 2 2 2 4 2 4 2 4" xfId="20502"/>
    <cellStyle name="Normal 2 2 2 4 2 4 2 5" xfId="20503"/>
    <cellStyle name="Normal 2 2 2 4 2 4 2 6" xfId="20504"/>
    <cellStyle name="Normal 2 2 2 4 2 4 2 7" xfId="20505"/>
    <cellStyle name="Normal 2 2 2 4 2 4 2 8" xfId="20506"/>
    <cellStyle name="Normal 2 2 2 4 2 4 2 9" xfId="20507"/>
    <cellStyle name="Normal 2 2 2 4 2 4 3" xfId="20508"/>
    <cellStyle name="Normal 2 2 2 4 2 4 3 10" xfId="20509"/>
    <cellStyle name="Normal 2 2 2 4 2 4 3 2" xfId="20510"/>
    <cellStyle name="Normal 2 2 2 4 2 4 3 3" xfId="20511"/>
    <cellStyle name="Normal 2 2 2 4 2 4 3 4" xfId="20512"/>
    <cellStyle name="Normal 2 2 2 4 2 4 3 5" xfId="20513"/>
    <cellStyle name="Normal 2 2 2 4 2 4 3 6" xfId="20514"/>
    <cellStyle name="Normal 2 2 2 4 2 4 3 7" xfId="20515"/>
    <cellStyle name="Normal 2 2 2 4 2 4 3 8" xfId="20516"/>
    <cellStyle name="Normal 2 2 2 4 2 4 3 9" xfId="20517"/>
    <cellStyle name="Normal 2 2 2 4 2 4 4" xfId="20518"/>
    <cellStyle name="Normal 2 2 2 4 2 4 4 10" xfId="20519"/>
    <cellStyle name="Normal 2 2 2 4 2 4 4 2" xfId="20520"/>
    <cellStyle name="Normal 2 2 2 4 2 4 4 3" xfId="20521"/>
    <cellStyle name="Normal 2 2 2 4 2 4 4 4" xfId="20522"/>
    <cellStyle name="Normal 2 2 2 4 2 4 4 5" xfId="20523"/>
    <cellStyle name="Normal 2 2 2 4 2 4 4 6" xfId="20524"/>
    <cellStyle name="Normal 2 2 2 4 2 4 4 7" xfId="20525"/>
    <cellStyle name="Normal 2 2 2 4 2 4 4 8" xfId="20526"/>
    <cellStyle name="Normal 2 2 2 4 2 4 4 9" xfId="20527"/>
    <cellStyle name="Normal 2 2 2 4 2 4 5" xfId="20528"/>
    <cellStyle name="Normal 2 2 2 4 2 4 5 10" xfId="20529"/>
    <cellStyle name="Normal 2 2 2 4 2 4 5 2" xfId="20530"/>
    <cellStyle name="Normal 2 2 2 4 2 4 5 3" xfId="20531"/>
    <cellStyle name="Normal 2 2 2 4 2 4 5 4" xfId="20532"/>
    <cellStyle name="Normal 2 2 2 4 2 4 5 5" xfId="20533"/>
    <cellStyle name="Normal 2 2 2 4 2 4 5 6" xfId="20534"/>
    <cellStyle name="Normal 2 2 2 4 2 4 5 7" xfId="20535"/>
    <cellStyle name="Normal 2 2 2 4 2 4 5 8" xfId="20536"/>
    <cellStyle name="Normal 2 2 2 4 2 4 5 9" xfId="20537"/>
    <cellStyle name="Normal 2 2 2 4 2 4 6" xfId="20538"/>
    <cellStyle name="Normal 2 2 2 4 2 4 7" xfId="20539"/>
    <cellStyle name="Normal 2 2 2 4 2 4 8" xfId="20540"/>
    <cellStyle name="Normal 2 2 2 4 2 4 9" xfId="20541"/>
    <cellStyle name="Normal 2 2 2 4 2 5" xfId="20542"/>
    <cellStyle name="Normal 2 2 2 4 2 5 10" xfId="20543"/>
    <cellStyle name="Normal 2 2 2 4 2 5 11" xfId="20544"/>
    <cellStyle name="Normal 2 2 2 4 2 5 12" xfId="20545"/>
    <cellStyle name="Normal 2 2 2 4 2 5 13" xfId="20546"/>
    <cellStyle name="Normal 2 2 2 4 2 5 14" xfId="20547"/>
    <cellStyle name="Normal 2 2 2 4 2 5 2" xfId="20548"/>
    <cellStyle name="Normal 2 2 2 4 2 5 2 10" xfId="20549"/>
    <cellStyle name="Normal 2 2 2 4 2 5 2 2" xfId="20550"/>
    <cellStyle name="Normal 2 2 2 4 2 5 2 3" xfId="20551"/>
    <cellStyle name="Normal 2 2 2 4 2 5 2 4" xfId="20552"/>
    <cellStyle name="Normal 2 2 2 4 2 5 2 5" xfId="20553"/>
    <cellStyle name="Normal 2 2 2 4 2 5 2 6" xfId="20554"/>
    <cellStyle name="Normal 2 2 2 4 2 5 2 7" xfId="20555"/>
    <cellStyle name="Normal 2 2 2 4 2 5 2 8" xfId="20556"/>
    <cellStyle name="Normal 2 2 2 4 2 5 2 9" xfId="20557"/>
    <cellStyle name="Normal 2 2 2 4 2 5 3" xfId="20558"/>
    <cellStyle name="Normal 2 2 2 4 2 5 3 10" xfId="20559"/>
    <cellStyle name="Normal 2 2 2 4 2 5 3 2" xfId="20560"/>
    <cellStyle name="Normal 2 2 2 4 2 5 3 3" xfId="20561"/>
    <cellStyle name="Normal 2 2 2 4 2 5 3 4" xfId="20562"/>
    <cellStyle name="Normal 2 2 2 4 2 5 3 5" xfId="20563"/>
    <cellStyle name="Normal 2 2 2 4 2 5 3 6" xfId="20564"/>
    <cellStyle name="Normal 2 2 2 4 2 5 3 7" xfId="20565"/>
    <cellStyle name="Normal 2 2 2 4 2 5 3 8" xfId="20566"/>
    <cellStyle name="Normal 2 2 2 4 2 5 3 9" xfId="20567"/>
    <cellStyle name="Normal 2 2 2 4 2 5 4" xfId="20568"/>
    <cellStyle name="Normal 2 2 2 4 2 5 4 10" xfId="20569"/>
    <cellStyle name="Normal 2 2 2 4 2 5 4 2" xfId="20570"/>
    <cellStyle name="Normal 2 2 2 4 2 5 4 3" xfId="20571"/>
    <cellStyle name="Normal 2 2 2 4 2 5 4 4" xfId="20572"/>
    <cellStyle name="Normal 2 2 2 4 2 5 4 5" xfId="20573"/>
    <cellStyle name="Normal 2 2 2 4 2 5 4 6" xfId="20574"/>
    <cellStyle name="Normal 2 2 2 4 2 5 4 7" xfId="20575"/>
    <cellStyle name="Normal 2 2 2 4 2 5 4 8" xfId="20576"/>
    <cellStyle name="Normal 2 2 2 4 2 5 4 9" xfId="20577"/>
    <cellStyle name="Normal 2 2 2 4 2 5 5" xfId="20578"/>
    <cellStyle name="Normal 2 2 2 4 2 5 5 10" xfId="20579"/>
    <cellStyle name="Normal 2 2 2 4 2 5 5 2" xfId="20580"/>
    <cellStyle name="Normal 2 2 2 4 2 5 5 3" xfId="20581"/>
    <cellStyle name="Normal 2 2 2 4 2 5 5 4" xfId="20582"/>
    <cellStyle name="Normal 2 2 2 4 2 5 5 5" xfId="20583"/>
    <cellStyle name="Normal 2 2 2 4 2 5 5 6" xfId="20584"/>
    <cellStyle name="Normal 2 2 2 4 2 5 5 7" xfId="20585"/>
    <cellStyle name="Normal 2 2 2 4 2 5 5 8" xfId="20586"/>
    <cellStyle name="Normal 2 2 2 4 2 5 5 9" xfId="20587"/>
    <cellStyle name="Normal 2 2 2 4 2 5 6" xfId="20588"/>
    <cellStyle name="Normal 2 2 2 4 2 5 7" xfId="20589"/>
    <cellStyle name="Normal 2 2 2 4 2 5 8" xfId="20590"/>
    <cellStyle name="Normal 2 2 2 4 2 5 9" xfId="20591"/>
    <cellStyle name="Normal 2 2 2 4 2 6" xfId="20592"/>
    <cellStyle name="Normal 2 2 2 4 2 6 10" xfId="20593"/>
    <cellStyle name="Normal 2 2 2 4 2 6 11" xfId="20594"/>
    <cellStyle name="Normal 2 2 2 4 2 6 12" xfId="20595"/>
    <cellStyle name="Normal 2 2 2 4 2 6 13" xfId="20596"/>
    <cellStyle name="Normal 2 2 2 4 2 6 14" xfId="20597"/>
    <cellStyle name="Normal 2 2 2 4 2 6 2" xfId="20598"/>
    <cellStyle name="Normal 2 2 2 4 2 6 2 10" xfId="20599"/>
    <cellStyle name="Normal 2 2 2 4 2 6 2 2" xfId="20600"/>
    <cellStyle name="Normal 2 2 2 4 2 6 2 3" xfId="20601"/>
    <cellStyle name="Normal 2 2 2 4 2 6 2 4" xfId="20602"/>
    <cellStyle name="Normal 2 2 2 4 2 6 2 5" xfId="20603"/>
    <cellStyle name="Normal 2 2 2 4 2 6 2 6" xfId="20604"/>
    <cellStyle name="Normal 2 2 2 4 2 6 2 7" xfId="20605"/>
    <cellStyle name="Normal 2 2 2 4 2 6 2 8" xfId="20606"/>
    <cellStyle name="Normal 2 2 2 4 2 6 2 9" xfId="20607"/>
    <cellStyle name="Normal 2 2 2 4 2 6 3" xfId="20608"/>
    <cellStyle name="Normal 2 2 2 4 2 6 3 10" xfId="20609"/>
    <cellStyle name="Normal 2 2 2 4 2 6 3 2" xfId="20610"/>
    <cellStyle name="Normal 2 2 2 4 2 6 3 3" xfId="20611"/>
    <cellStyle name="Normal 2 2 2 4 2 6 3 4" xfId="20612"/>
    <cellStyle name="Normal 2 2 2 4 2 6 3 5" xfId="20613"/>
    <cellStyle name="Normal 2 2 2 4 2 6 3 6" xfId="20614"/>
    <cellStyle name="Normal 2 2 2 4 2 6 3 7" xfId="20615"/>
    <cellStyle name="Normal 2 2 2 4 2 6 3 8" xfId="20616"/>
    <cellStyle name="Normal 2 2 2 4 2 6 3 9" xfId="20617"/>
    <cellStyle name="Normal 2 2 2 4 2 6 4" xfId="20618"/>
    <cellStyle name="Normal 2 2 2 4 2 6 4 10" xfId="20619"/>
    <cellStyle name="Normal 2 2 2 4 2 6 4 2" xfId="20620"/>
    <cellStyle name="Normal 2 2 2 4 2 6 4 3" xfId="20621"/>
    <cellStyle name="Normal 2 2 2 4 2 6 4 4" xfId="20622"/>
    <cellStyle name="Normal 2 2 2 4 2 6 4 5" xfId="20623"/>
    <cellStyle name="Normal 2 2 2 4 2 6 4 6" xfId="20624"/>
    <cellStyle name="Normal 2 2 2 4 2 6 4 7" xfId="20625"/>
    <cellStyle name="Normal 2 2 2 4 2 6 4 8" xfId="20626"/>
    <cellStyle name="Normal 2 2 2 4 2 6 4 9" xfId="20627"/>
    <cellStyle name="Normal 2 2 2 4 2 6 5" xfId="20628"/>
    <cellStyle name="Normal 2 2 2 4 2 6 5 10" xfId="20629"/>
    <cellStyle name="Normal 2 2 2 4 2 6 5 2" xfId="20630"/>
    <cellStyle name="Normal 2 2 2 4 2 6 5 3" xfId="20631"/>
    <cellStyle name="Normal 2 2 2 4 2 6 5 4" xfId="20632"/>
    <cellStyle name="Normal 2 2 2 4 2 6 5 5" xfId="20633"/>
    <cellStyle name="Normal 2 2 2 4 2 6 5 6" xfId="20634"/>
    <cellStyle name="Normal 2 2 2 4 2 6 5 7" xfId="20635"/>
    <cellStyle name="Normal 2 2 2 4 2 6 5 8" xfId="20636"/>
    <cellStyle name="Normal 2 2 2 4 2 6 5 9" xfId="20637"/>
    <cellStyle name="Normal 2 2 2 4 2 6 6" xfId="20638"/>
    <cellStyle name="Normal 2 2 2 4 2 6 7" xfId="20639"/>
    <cellStyle name="Normal 2 2 2 4 2 6 8" xfId="20640"/>
    <cellStyle name="Normal 2 2 2 4 2 6 9" xfId="20641"/>
    <cellStyle name="Normal 2 2 2 4 2 7" xfId="20642"/>
    <cellStyle name="Normal 2 2 2 4 2 7 10" xfId="20643"/>
    <cellStyle name="Normal 2 2 2 4 2 7 11" xfId="20644"/>
    <cellStyle name="Normal 2 2 2 4 2 7 12" xfId="20645"/>
    <cellStyle name="Normal 2 2 2 4 2 7 13" xfId="20646"/>
    <cellStyle name="Normal 2 2 2 4 2 7 14" xfId="20647"/>
    <cellStyle name="Normal 2 2 2 4 2 7 2" xfId="20648"/>
    <cellStyle name="Normal 2 2 2 4 2 7 2 10" xfId="20649"/>
    <cellStyle name="Normal 2 2 2 4 2 7 2 2" xfId="20650"/>
    <cellStyle name="Normal 2 2 2 4 2 7 2 3" xfId="20651"/>
    <cellStyle name="Normal 2 2 2 4 2 7 2 4" xfId="20652"/>
    <cellStyle name="Normal 2 2 2 4 2 7 2 5" xfId="20653"/>
    <cellStyle name="Normal 2 2 2 4 2 7 2 6" xfId="20654"/>
    <cellStyle name="Normal 2 2 2 4 2 7 2 7" xfId="20655"/>
    <cellStyle name="Normal 2 2 2 4 2 7 2 8" xfId="20656"/>
    <cellStyle name="Normal 2 2 2 4 2 7 2 9" xfId="20657"/>
    <cellStyle name="Normal 2 2 2 4 2 7 3" xfId="20658"/>
    <cellStyle name="Normal 2 2 2 4 2 7 3 10" xfId="20659"/>
    <cellStyle name="Normal 2 2 2 4 2 7 3 2" xfId="20660"/>
    <cellStyle name="Normal 2 2 2 4 2 7 3 3" xfId="20661"/>
    <cellStyle name="Normal 2 2 2 4 2 7 3 4" xfId="20662"/>
    <cellStyle name="Normal 2 2 2 4 2 7 3 5" xfId="20663"/>
    <cellStyle name="Normal 2 2 2 4 2 7 3 6" xfId="20664"/>
    <cellStyle name="Normal 2 2 2 4 2 7 3 7" xfId="20665"/>
    <cellStyle name="Normal 2 2 2 4 2 7 3 8" xfId="20666"/>
    <cellStyle name="Normal 2 2 2 4 2 7 3 9" xfId="20667"/>
    <cellStyle name="Normal 2 2 2 4 2 7 4" xfId="20668"/>
    <cellStyle name="Normal 2 2 2 4 2 7 4 10" xfId="20669"/>
    <cellStyle name="Normal 2 2 2 4 2 7 4 2" xfId="20670"/>
    <cellStyle name="Normal 2 2 2 4 2 7 4 3" xfId="20671"/>
    <cellStyle name="Normal 2 2 2 4 2 7 4 4" xfId="20672"/>
    <cellStyle name="Normal 2 2 2 4 2 7 4 5" xfId="20673"/>
    <cellStyle name="Normal 2 2 2 4 2 7 4 6" xfId="20674"/>
    <cellStyle name="Normal 2 2 2 4 2 7 4 7" xfId="20675"/>
    <cellStyle name="Normal 2 2 2 4 2 7 4 8" xfId="20676"/>
    <cellStyle name="Normal 2 2 2 4 2 7 4 9" xfId="20677"/>
    <cellStyle name="Normal 2 2 2 4 2 7 5" xfId="20678"/>
    <cellStyle name="Normal 2 2 2 4 2 7 5 10" xfId="20679"/>
    <cellStyle name="Normal 2 2 2 4 2 7 5 2" xfId="20680"/>
    <cellStyle name="Normal 2 2 2 4 2 7 5 3" xfId="20681"/>
    <cellStyle name="Normal 2 2 2 4 2 7 5 4" xfId="20682"/>
    <cellStyle name="Normal 2 2 2 4 2 7 5 5" xfId="20683"/>
    <cellStyle name="Normal 2 2 2 4 2 7 5 6" xfId="20684"/>
    <cellStyle name="Normal 2 2 2 4 2 7 5 7" xfId="20685"/>
    <cellStyle name="Normal 2 2 2 4 2 7 5 8" xfId="20686"/>
    <cellStyle name="Normal 2 2 2 4 2 7 5 9" xfId="20687"/>
    <cellStyle name="Normal 2 2 2 4 2 7 6" xfId="20688"/>
    <cellStyle name="Normal 2 2 2 4 2 7 7" xfId="20689"/>
    <cellStyle name="Normal 2 2 2 4 2 7 8" xfId="20690"/>
    <cellStyle name="Normal 2 2 2 4 2 7 9" xfId="20691"/>
    <cellStyle name="Normal 2 2 2 4 2 8" xfId="20692"/>
    <cellStyle name="Normal 2 2 2 4 2 8 10" xfId="20693"/>
    <cellStyle name="Normal 2 2 2 4 2 8 11" xfId="20694"/>
    <cellStyle name="Normal 2 2 2 4 2 8 12" xfId="20695"/>
    <cellStyle name="Normal 2 2 2 4 2 8 13" xfId="20696"/>
    <cellStyle name="Normal 2 2 2 4 2 8 14" xfId="20697"/>
    <cellStyle name="Normal 2 2 2 4 2 8 2" xfId="20698"/>
    <cellStyle name="Normal 2 2 2 4 2 8 2 10" xfId="20699"/>
    <cellStyle name="Normal 2 2 2 4 2 8 2 2" xfId="20700"/>
    <cellStyle name="Normal 2 2 2 4 2 8 2 3" xfId="20701"/>
    <cellStyle name="Normal 2 2 2 4 2 8 2 4" xfId="20702"/>
    <cellStyle name="Normal 2 2 2 4 2 8 2 5" xfId="20703"/>
    <cellStyle name="Normal 2 2 2 4 2 8 2 6" xfId="20704"/>
    <cellStyle name="Normal 2 2 2 4 2 8 2 7" xfId="20705"/>
    <cellStyle name="Normal 2 2 2 4 2 8 2 8" xfId="20706"/>
    <cellStyle name="Normal 2 2 2 4 2 8 2 9" xfId="20707"/>
    <cellStyle name="Normal 2 2 2 4 2 8 3" xfId="20708"/>
    <cellStyle name="Normal 2 2 2 4 2 8 3 10" xfId="20709"/>
    <cellStyle name="Normal 2 2 2 4 2 8 3 2" xfId="20710"/>
    <cellStyle name="Normal 2 2 2 4 2 8 3 3" xfId="20711"/>
    <cellStyle name="Normal 2 2 2 4 2 8 3 4" xfId="20712"/>
    <cellStyle name="Normal 2 2 2 4 2 8 3 5" xfId="20713"/>
    <cellStyle name="Normal 2 2 2 4 2 8 3 6" xfId="20714"/>
    <cellStyle name="Normal 2 2 2 4 2 8 3 7" xfId="20715"/>
    <cellStyle name="Normal 2 2 2 4 2 8 3 8" xfId="20716"/>
    <cellStyle name="Normal 2 2 2 4 2 8 3 9" xfId="20717"/>
    <cellStyle name="Normal 2 2 2 4 2 8 4" xfId="20718"/>
    <cellStyle name="Normal 2 2 2 4 2 8 4 10" xfId="20719"/>
    <cellStyle name="Normal 2 2 2 4 2 8 4 2" xfId="20720"/>
    <cellStyle name="Normal 2 2 2 4 2 8 4 3" xfId="20721"/>
    <cellStyle name="Normal 2 2 2 4 2 8 4 4" xfId="20722"/>
    <cellStyle name="Normal 2 2 2 4 2 8 4 5" xfId="20723"/>
    <cellStyle name="Normal 2 2 2 4 2 8 4 6" xfId="20724"/>
    <cellStyle name="Normal 2 2 2 4 2 8 4 7" xfId="20725"/>
    <cellStyle name="Normal 2 2 2 4 2 8 4 8" xfId="20726"/>
    <cellStyle name="Normal 2 2 2 4 2 8 4 9" xfId="20727"/>
    <cellStyle name="Normal 2 2 2 4 2 8 5" xfId="20728"/>
    <cellStyle name="Normal 2 2 2 4 2 8 5 10" xfId="20729"/>
    <cellStyle name="Normal 2 2 2 4 2 8 5 2" xfId="20730"/>
    <cellStyle name="Normal 2 2 2 4 2 8 5 3" xfId="20731"/>
    <cellStyle name="Normal 2 2 2 4 2 8 5 4" xfId="20732"/>
    <cellStyle name="Normal 2 2 2 4 2 8 5 5" xfId="20733"/>
    <cellStyle name="Normal 2 2 2 4 2 8 5 6" xfId="20734"/>
    <cellStyle name="Normal 2 2 2 4 2 8 5 7" xfId="20735"/>
    <cellStyle name="Normal 2 2 2 4 2 8 5 8" xfId="20736"/>
    <cellStyle name="Normal 2 2 2 4 2 8 5 9" xfId="20737"/>
    <cellStyle name="Normal 2 2 2 4 2 8 6" xfId="20738"/>
    <cellStyle name="Normal 2 2 2 4 2 8 7" xfId="20739"/>
    <cellStyle name="Normal 2 2 2 4 2 8 8" xfId="20740"/>
    <cellStyle name="Normal 2 2 2 4 2 8 9" xfId="20741"/>
    <cellStyle name="Normal 2 2 2 4 2 9" xfId="20742"/>
    <cellStyle name="Normal 2 2 2 4 2 9 10" xfId="20743"/>
    <cellStyle name="Normal 2 2 2 4 2 9 11" xfId="20744"/>
    <cellStyle name="Normal 2 2 2 4 2 9 12" xfId="20745"/>
    <cellStyle name="Normal 2 2 2 4 2 9 13" xfId="20746"/>
    <cellStyle name="Normal 2 2 2 4 2 9 14" xfId="20747"/>
    <cellStyle name="Normal 2 2 2 4 2 9 2" xfId="20748"/>
    <cellStyle name="Normal 2 2 2 4 2 9 2 10" xfId="20749"/>
    <cellStyle name="Normal 2 2 2 4 2 9 2 2" xfId="20750"/>
    <cellStyle name="Normal 2 2 2 4 2 9 2 3" xfId="20751"/>
    <cellStyle name="Normal 2 2 2 4 2 9 2 4" xfId="20752"/>
    <cellStyle name="Normal 2 2 2 4 2 9 2 5" xfId="20753"/>
    <cellStyle name="Normal 2 2 2 4 2 9 2 6" xfId="20754"/>
    <cellStyle name="Normal 2 2 2 4 2 9 2 7" xfId="20755"/>
    <cellStyle name="Normal 2 2 2 4 2 9 2 8" xfId="20756"/>
    <cellStyle name="Normal 2 2 2 4 2 9 2 9" xfId="20757"/>
    <cellStyle name="Normal 2 2 2 4 2 9 3" xfId="20758"/>
    <cellStyle name="Normal 2 2 2 4 2 9 3 10" xfId="20759"/>
    <cellStyle name="Normal 2 2 2 4 2 9 3 2" xfId="20760"/>
    <cellStyle name="Normal 2 2 2 4 2 9 3 3" xfId="20761"/>
    <cellStyle name="Normal 2 2 2 4 2 9 3 4" xfId="20762"/>
    <cellStyle name="Normal 2 2 2 4 2 9 3 5" xfId="20763"/>
    <cellStyle name="Normal 2 2 2 4 2 9 3 6" xfId="20764"/>
    <cellStyle name="Normal 2 2 2 4 2 9 3 7" xfId="20765"/>
    <cellStyle name="Normal 2 2 2 4 2 9 3 8" xfId="20766"/>
    <cellStyle name="Normal 2 2 2 4 2 9 3 9" xfId="20767"/>
    <cellStyle name="Normal 2 2 2 4 2 9 4" xfId="20768"/>
    <cellStyle name="Normal 2 2 2 4 2 9 4 10" xfId="20769"/>
    <cellStyle name="Normal 2 2 2 4 2 9 4 2" xfId="20770"/>
    <cellStyle name="Normal 2 2 2 4 2 9 4 3" xfId="20771"/>
    <cellStyle name="Normal 2 2 2 4 2 9 4 4" xfId="20772"/>
    <cellStyle name="Normal 2 2 2 4 2 9 4 5" xfId="20773"/>
    <cellStyle name="Normal 2 2 2 4 2 9 4 6" xfId="20774"/>
    <cellStyle name="Normal 2 2 2 4 2 9 4 7" xfId="20775"/>
    <cellStyle name="Normal 2 2 2 4 2 9 4 8" xfId="20776"/>
    <cellStyle name="Normal 2 2 2 4 2 9 4 9" xfId="20777"/>
    <cellStyle name="Normal 2 2 2 4 2 9 5" xfId="20778"/>
    <cellStyle name="Normal 2 2 2 4 2 9 5 10" xfId="20779"/>
    <cellStyle name="Normal 2 2 2 4 2 9 5 2" xfId="20780"/>
    <cellStyle name="Normal 2 2 2 4 2 9 5 3" xfId="20781"/>
    <cellStyle name="Normal 2 2 2 4 2 9 5 4" xfId="20782"/>
    <cellStyle name="Normal 2 2 2 4 2 9 5 5" xfId="20783"/>
    <cellStyle name="Normal 2 2 2 4 2 9 5 6" xfId="20784"/>
    <cellStyle name="Normal 2 2 2 4 2 9 5 7" xfId="20785"/>
    <cellStyle name="Normal 2 2 2 4 2 9 5 8" xfId="20786"/>
    <cellStyle name="Normal 2 2 2 4 2 9 5 9" xfId="20787"/>
    <cellStyle name="Normal 2 2 2 4 2 9 6" xfId="20788"/>
    <cellStyle name="Normal 2 2 2 4 2 9 7" xfId="20789"/>
    <cellStyle name="Normal 2 2 2 4 2 9 8" xfId="20790"/>
    <cellStyle name="Normal 2 2 2 4 2 9 9" xfId="20791"/>
    <cellStyle name="Normal 2 2 2 4 20" xfId="20792"/>
    <cellStyle name="Normal 2 2 2 4 21" xfId="20793"/>
    <cellStyle name="Normal 2 2 2 4 22" xfId="20794"/>
    <cellStyle name="Normal 2 2 2 4 23" xfId="20795"/>
    <cellStyle name="Normal 2 2 2 4 24" xfId="20796"/>
    <cellStyle name="Normal 2 2 2 4 25" xfId="20797"/>
    <cellStyle name="Normal 2 2 2 4 26" xfId="20798"/>
    <cellStyle name="Normal 2 2 2 4 27" xfId="20799"/>
    <cellStyle name="Normal 2 2 2 4 28" xfId="20800"/>
    <cellStyle name="Normal 2 2 2 4 29" xfId="20801"/>
    <cellStyle name="Normal 2 2 2 4 3" xfId="20802"/>
    <cellStyle name="Normal 2 2 2 4 3 2" xfId="20803"/>
    <cellStyle name="Normal 2 2 2 4 3 3" xfId="20804"/>
    <cellStyle name="Normal 2 2 2 4 30" xfId="20805"/>
    <cellStyle name="Normal 2 2 2 4 31" xfId="20806"/>
    <cellStyle name="Normal 2 2 2 4 32" xfId="20807"/>
    <cellStyle name="Normal 2 2 2 4 33" xfId="20808"/>
    <cellStyle name="Normal 2 2 2 4 34" xfId="20809"/>
    <cellStyle name="Normal 2 2 2 4 34 10" xfId="20810"/>
    <cellStyle name="Normal 2 2 2 4 34 2" xfId="20811"/>
    <cellStyle name="Normal 2 2 2 4 34 3" xfId="20812"/>
    <cellStyle name="Normal 2 2 2 4 34 4" xfId="20813"/>
    <cellStyle name="Normal 2 2 2 4 34 5" xfId="20814"/>
    <cellStyle name="Normal 2 2 2 4 34 6" xfId="20815"/>
    <cellStyle name="Normal 2 2 2 4 34 7" xfId="20816"/>
    <cellStyle name="Normal 2 2 2 4 34 8" xfId="20817"/>
    <cellStyle name="Normal 2 2 2 4 34 9" xfId="20818"/>
    <cellStyle name="Normal 2 2 2 4 35" xfId="20819"/>
    <cellStyle name="Normal 2 2 2 4 35 10" xfId="20820"/>
    <cellStyle name="Normal 2 2 2 4 35 2" xfId="20821"/>
    <cellStyle name="Normal 2 2 2 4 35 3" xfId="20822"/>
    <cellStyle name="Normal 2 2 2 4 35 4" xfId="20823"/>
    <cellStyle name="Normal 2 2 2 4 35 5" xfId="20824"/>
    <cellStyle name="Normal 2 2 2 4 35 6" xfId="20825"/>
    <cellStyle name="Normal 2 2 2 4 35 7" xfId="20826"/>
    <cellStyle name="Normal 2 2 2 4 35 8" xfId="20827"/>
    <cellStyle name="Normal 2 2 2 4 35 9" xfId="20828"/>
    <cellStyle name="Normal 2 2 2 4 36" xfId="20829"/>
    <cellStyle name="Normal 2 2 2 4 36 10" xfId="20830"/>
    <cellStyle name="Normal 2 2 2 4 36 2" xfId="20831"/>
    <cellStyle name="Normal 2 2 2 4 36 3" xfId="20832"/>
    <cellStyle name="Normal 2 2 2 4 36 4" xfId="20833"/>
    <cellStyle name="Normal 2 2 2 4 36 5" xfId="20834"/>
    <cellStyle name="Normal 2 2 2 4 36 6" xfId="20835"/>
    <cellStyle name="Normal 2 2 2 4 36 7" xfId="20836"/>
    <cellStyle name="Normal 2 2 2 4 36 8" xfId="20837"/>
    <cellStyle name="Normal 2 2 2 4 36 9" xfId="20838"/>
    <cellStyle name="Normal 2 2 2 4 37" xfId="20839"/>
    <cellStyle name="Normal 2 2 2 4 37 10" xfId="20840"/>
    <cellStyle name="Normal 2 2 2 4 37 2" xfId="20841"/>
    <cellStyle name="Normal 2 2 2 4 37 3" xfId="20842"/>
    <cellStyle name="Normal 2 2 2 4 37 4" xfId="20843"/>
    <cellStyle name="Normal 2 2 2 4 37 5" xfId="20844"/>
    <cellStyle name="Normal 2 2 2 4 37 6" xfId="20845"/>
    <cellStyle name="Normal 2 2 2 4 37 7" xfId="20846"/>
    <cellStyle name="Normal 2 2 2 4 37 8" xfId="20847"/>
    <cellStyle name="Normal 2 2 2 4 37 9" xfId="20848"/>
    <cellStyle name="Normal 2 2 2 4 38" xfId="20849"/>
    <cellStyle name="Normal 2 2 2 4 39" xfId="20850"/>
    <cellStyle name="Normal 2 2 2 4 4" xfId="20851"/>
    <cellStyle name="Normal 2 2 2 4 40" xfId="20852"/>
    <cellStyle name="Normal 2 2 2 4 41" xfId="20853"/>
    <cellStyle name="Normal 2 2 2 4 42" xfId="20854"/>
    <cellStyle name="Normal 2 2 2 4 43" xfId="20855"/>
    <cellStyle name="Normal 2 2 2 4 44" xfId="20856"/>
    <cellStyle name="Normal 2 2 2 4 45" xfId="20857"/>
    <cellStyle name="Normal 2 2 2 4 46" xfId="20858"/>
    <cellStyle name="Normal 2 2 2 4 47" xfId="20859"/>
    <cellStyle name="Normal 2 2 2 4 48" xfId="20860"/>
    <cellStyle name="Normal 2 2 2 4 5" xfId="20861"/>
    <cellStyle name="Normal 2 2 2 4 6" xfId="20862"/>
    <cellStyle name="Normal 2 2 2 4 7" xfId="20863"/>
    <cellStyle name="Normal 2 2 2 4 8" xfId="20864"/>
    <cellStyle name="Normal 2 2 2 4 9" xfId="20865"/>
    <cellStyle name="Normal 2 2 2 40" xfId="20866"/>
    <cellStyle name="Normal 2 2 2 40 10" xfId="20867"/>
    <cellStyle name="Normal 2 2 2 40 2" xfId="20868"/>
    <cellStyle name="Normal 2 2 2 40 3" xfId="20869"/>
    <cellStyle name="Normal 2 2 2 40 4" xfId="20870"/>
    <cellStyle name="Normal 2 2 2 40 5" xfId="20871"/>
    <cellStyle name="Normal 2 2 2 40 6" xfId="20872"/>
    <cellStyle name="Normal 2 2 2 40 7" xfId="20873"/>
    <cellStyle name="Normal 2 2 2 40 8" xfId="20874"/>
    <cellStyle name="Normal 2 2 2 40 9" xfId="20875"/>
    <cellStyle name="Normal 2 2 2 41" xfId="20876"/>
    <cellStyle name="Normal 2 2 2 42" xfId="20877"/>
    <cellStyle name="Normal 2 2 2 43" xfId="20878"/>
    <cellStyle name="Normal 2 2 2 44" xfId="20879"/>
    <cellStyle name="Normal 2 2 2 45" xfId="20880"/>
    <cellStyle name="Normal 2 2 2 46" xfId="20881"/>
    <cellStyle name="Normal 2 2 2 47" xfId="20882"/>
    <cellStyle name="Normal 2 2 2 48" xfId="20883"/>
    <cellStyle name="Normal 2 2 2 49" xfId="20884"/>
    <cellStyle name="Normal 2 2 2 5" xfId="20885"/>
    <cellStyle name="Normal 2 2 2 5 10" xfId="20886"/>
    <cellStyle name="Normal 2 2 2 5 11" xfId="20887"/>
    <cellStyle name="Normal 2 2 2 5 12" xfId="20888"/>
    <cellStyle name="Normal 2 2 2 5 13" xfId="20889"/>
    <cellStyle name="Normal 2 2 2 5 14" xfId="20890"/>
    <cellStyle name="Normal 2 2 2 5 15" xfId="20891"/>
    <cellStyle name="Normal 2 2 2 5 16" xfId="20892"/>
    <cellStyle name="Normal 2 2 2 5 17" xfId="20893"/>
    <cellStyle name="Normal 2 2 2 5 18" xfId="20894"/>
    <cellStyle name="Normal 2 2 2 5 19" xfId="20895"/>
    <cellStyle name="Normal 2 2 2 5 2" xfId="20896"/>
    <cellStyle name="Normal 2 2 2 5 2 10" xfId="20897"/>
    <cellStyle name="Normal 2 2 2 5 2 10 10" xfId="20898"/>
    <cellStyle name="Normal 2 2 2 5 2 10 11" xfId="20899"/>
    <cellStyle name="Normal 2 2 2 5 2 10 12" xfId="20900"/>
    <cellStyle name="Normal 2 2 2 5 2 10 13" xfId="20901"/>
    <cellStyle name="Normal 2 2 2 5 2 10 14" xfId="20902"/>
    <cellStyle name="Normal 2 2 2 5 2 10 2" xfId="20903"/>
    <cellStyle name="Normal 2 2 2 5 2 10 2 10" xfId="20904"/>
    <cellStyle name="Normal 2 2 2 5 2 10 2 2" xfId="20905"/>
    <cellStyle name="Normal 2 2 2 5 2 10 2 3" xfId="20906"/>
    <cellStyle name="Normal 2 2 2 5 2 10 2 4" xfId="20907"/>
    <cellStyle name="Normal 2 2 2 5 2 10 2 5" xfId="20908"/>
    <cellStyle name="Normal 2 2 2 5 2 10 2 6" xfId="20909"/>
    <cellStyle name="Normal 2 2 2 5 2 10 2 7" xfId="20910"/>
    <cellStyle name="Normal 2 2 2 5 2 10 2 8" xfId="20911"/>
    <cellStyle name="Normal 2 2 2 5 2 10 2 9" xfId="20912"/>
    <cellStyle name="Normal 2 2 2 5 2 10 3" xfId="20913"/>
    <cellStyle name="Normal 2 2 2 5 2 10 3 10" xfId="20914"/>
    <cellStyle name="Normal 2 2 2 5 2 10 3 2" xfId="20915"/>
    <cellStyle name="Normal 2 2 2 5 2 10 3 3" xfId="20916"/>
    <cellStyle name="Normal 2 2 2 5 2 10 3 4" xfId="20917"/>
    <cellStyle name="Normal 2 2 2 5 2 10 3 5" xfId="20918"/>
    <cellStyle name="Normal 2 2 2 5 2 10 3 6" xfId="20919"/>
    <cellStyle name="Normal 2 2 2 5 2 10 3 7" xfId="20920"/>
    <cellStyle name="Normal 2 2 2 5 2 10 3 8" xfId="20921"/>
    <cellStyle name="Normal 2 2 2 5 2 10 3 9" xfId="20922"/>
    <cellStyle name="Normal 2 2 2 5 2 10 4" xfId="20923"/>
    <cellStyle name="Normal 2 2 2 5 2 10 4 10" xfId="20924"/>
    <cellStyle name="Normal 2 2 2 5 2 10 4 2" xfId="20925"/>
    <cellStyle name="Normal 2 2 2 5 2 10 4 3" xfId="20926"/>
    <cellStyle name="Normal 2 2 2 5 2 10 4 4" xfId="20927"/>
    <cellStyle name="Normal 2 2 2 5 2 10 4 5" xfId="20928"/>
    <cellStyle name="Normal 2 2 2 5 2 10 4 6" xfId="20929"/>
    <cellStyle name="Normal 2 2 2 5 2 10 4 7" xfId="20930"/>
    <cellStyle name="Normal 2 2 2 5 2 10 4 8" xfId="20931"/>
    <cellStyle name="Normal 2 2 2 5 2 10 4 9" xfId="20932"/>
    <cellStyle name="Normal 2 2 2 5 2 10 5" xfId="20933"/>
    <cellStyle name="Normal 2 2 2 5 2 10 5 10" xfId="20934"/>
    <cellStyle name="Normal 2 2 2 5 2 10 5 2" xfId="20935"/>
    <cellStyle name="Normal 2 2 2 5 2 10 5 3" xfId="20936"/>
    <cellStyle name="Normal 2 2 2 5 2 10 5 4" xfId="20937"/>
    <cellStyle name="Normal 2 2 2 5 2 10 5 5" xfId="20938"/>
    <cellStyle name="Normal 2 2 2 5 2 10 5 6" xfId="20939"/>
    <cellStyle name="Normal 2 2 2 5 2 10 5 7" xfId="20940"/>
    <cellStyle name="Normal 2 2 2 5 2 10 5 8" xfId="20941"/>
    <cellStyle name="Normal 2 2 2 5 2 10 5 9" xfId="20942"/>
    <cellStyle name="Normal 2 2 2 5 2 10 6" xfId="20943"/>
    <cellStyle name="Normal 2 2 2 5 2 10 7" xfId="20944"/>
    <cellStyle name="Normal 2 2 2 5 2 10 8" xfId="20945"/>
    <cellStyle name="Normal 2 2 2 5 2 10 9" xfId="20946"/>
    <cellStyle name="Normal 2 2 2 5 2 11" xfId="20947"/>
    <cellStyle name="Normal 2 2 2 5 2 11 10" xfId="20948"/>
    <cellStyle name="Normal 2 2 2 5 2 11 11" xfId="20949"/>
    <cellStyle name="Normal 2 2 2 5 2 11 12" xfId="20950"/>
    <cellStyle name="Normal 2 2 2 5 2 11 13" xfId="20951"/>
    <cellStyle name="Normal 2 2 2 5 2 11 14" xfId="20952"/>
    <cellStyle name="Normal 2 2 2 5 2 11 2" xfId="20953"/>
    <cellStyle name="Normal 2 2 2 5 2 11 2 10" xfId="20954"/>
    <cellStyle name="Normal 2 2 2 5 2 11 2 2" xfId="20955"/>
    <cellStyle name="Normal 2 2 2 5 2 11 2 3" xfId="20956"/>
    <cellStyle name="Normal 2 2 2 5 2 11 2 4" xfId="20957"/>
    <cellStyle name="Normal 2 2 2 5 2 11 2 5" xfId="20958"/>
    <cellStyle name="Normal 2 2 2 5 2 11 2 6" xfId="20959"/>
    <cellStyle name="Normal 2 2 2 5 2 11 2 7" xfId="20960"/>
    <cellStyle name="Normal 2 2 2 5 2 11 2 8" xfId="20961"/>
    <cellStyle name="Normal 2 2 2 5 2 11 2 9" xfId="20962"/>
    <cellStyle name="Normal 2 2 2 5 2 11 3" xfId="20963"/>
    <cellStyle name="Normal 2 2 2 5 2 11 3 10" xfId="20964"/>
    <cellStyle name="Normal 2 2 2 5 2 11 3 2" xfId="20965"/>
    <cellStyle name="Normal 2 2 2 5 2 11 3 3" xfId="20966"/>
    <cellStyle name="Normal 2 2 2 5 2 11 3 4" xfId="20967"/>
    <cellStyle name="Normal 2 2 2 5 2 11 3 5" xfId="20968"/>
    <cellStyle name="Normal 2 2 2 5 2 11 3 6" xfId="20969"/>
    <cellStyle name="Normal 2 2 2 5 2 11 3 7" xfId="20970"/>
    <cellStyle name="Normal 2 2 2 5 2 11 3 8" xfId="20971"/>
    <cellStyle name="Normal 2 2 2 5 2 11 3 9" xfId="20972"/>
    <cellStyle name="Normal 2 2 2 5 2 11 4" xfId="20973"/>
    <cellStyle name="Normal 2 2 2 5 2 11 4 10" xfId="20974"/>
    <cellStyle name="Normal 2 2 2 5 2 11 4 2" xfId="20975"/>
    <cellStyle name="Normal 2 2 2 5 2 11 4 3" xfId="20976"/>
    <cellStyle name="Normal 2 2 2 5 2 11 4 4" xfId="20977"/>
    <cellStyle name="Normal 2 2 2 5 2 11 4 5" xfId="20978"/>
    <cellStyle name="Normal 2 2 2 5 2 11 4 6" xfId="20979"/>
    <cellStyle name="Normal 2 2 2 5 2 11 4 7" xfId="20980"/>
    <cellStyle name="Normal 2 2 2 5 2 11 4 8" xfId="20981"/>
    <cellStyle name="Normal 2 2 2 5 2 11 4 9" xfId="20982"/>
    <cellStyle name="Normal 2 2 2 5 2 11 5" xfId="20983"/>
    <cellStyle name="Normal 2 2 2 5 2 11 5 10" xfId="20984"/>
    <cellStyle name="Normal 2 2 2 5 2 11 5 2" xfId="20985"/>
    <cellStyle name="Normal 2 2 2 5 2 11 5 3" xfId="20986"/>
    <cellStyle name="Normal 2 2 2 5 2 11 5 4" xfId="20987"/>
    <cellStyle name="Normal 2 2 2 5 2 11 5 5" xfId="20988"/>
    <cellStyle name="Normal 2 2 2 5 2 11 5 6" xfId="20989"/>
    <cellStyle name="Normal 2 2 2 5 2 11 5 7" xfId="20990"/>
    <cellStyle name="Normal 2 2 2 5 2 11 5 8" xfId="20991"/>
    <cellStyle name="Normal 2 2 2 5 2 11 5 9" xfId="20992"/>
    <cellStyle name="Normal 2 2 2 5 2 11 6" xfId="20993"/>
    <cellStyle name="Normal 2 2 2 5 2 11 7" xfId="20994"/>
    <cellStyle name="Normal 2 2 2 5 2 11 8" xfId="20995"/>
    <cellStyle name="Normal 2 2 2 5 2 11 9" xfId="20996"/>
    <cellStyle name="Normal 2 2 2 5 2 12" xfId="20997"/>
    <cellStyle name="Normal 2 2 2 5 2 12 10" xfId="20998"/>
    <cellStyle name="Normal 2 2 2 5 2 12 11" xfId="20999"/>
    <cellStyle name="Normal 2 2 2 5 2 12 12" xfId="21000"/>
    <cellStyle name="Normal 2 2 2 5 2 12 13" xfId="21001"/>
    <cellStyle name="Normal 2 2 2 5 2 12 14" xfId="21002"/>
    <cellStyle name="Normal 2 2 2 5 2 12 2" xfId="21003"/>
    <cellStyle name="Normal 2 2 2 5 2 12 2 10" xfId="21004"/>
    <cellStyle name="Normal 2 2 2 5 2 12 2 2" xfId="21005"/>
    <cellStyle name="Normal 2 2 2 5 2 12 2 3" xfId="21006"/>
    <cellStyle name="Normal 2 2 2 5 2 12 2 4" xfId="21007"/>
    <cellStyle name="Normal 2 2 2 5 2 12 2 5" xfId="21008"/>
    <cellStyle name="Normal 2 2 2 5 2 12 2 6" xfId="21009"/>
    <cellStyle name="Normal 2 2 2 5 2 12 2 7" xfId="21010"/>
    <cellStyle name="Normal 2 2 2 5 2 12 2 8" xfId="21011"/>
    <cellStyle name="Normal 2 2 2 5 2 12 2 9" xfId="21012"/>
    <cellStyle name="Normal 2 2 2 5 2 12 3" xfId="21013"/>
    <cellStyle name="Normal 2 2 2 5 2 12 3 10" xfId="21014"/>
    <cellStyle name="Normal 2 2 2 5 2 12 3 2" xfId="21015"/>
    <cellStyle name="Normal 2 2 2 5 2 12 3 3" xfId="21016"/>
    <cellStyle name="Normal 2 2 2 5 2 12 3 4" xfId="21017"/>
    <cellStyle name="Normal 2 2 2 5 2 12 3 5" xfId="21018"/>
    <cellStyle name="Normal 2 2 2 5 2 12 3 6" xfId="21019"/>
    <cellStyle name="Normal 2 2 2 5 2 12 3 7" xfId="21020"/>
    <cellStyle name="Normal 2 2 2 5 2 12 3 8" xfId="21021"/>
    <cellStyle name="Normal 2 2 2 5 2 12 3 9" xfId="21022"/>
    <cellStyle name="Normal 2 2 2 5 2 12 4" xfId="21023"/>
    <cellStyle name="Normal 2 2 2 5 2 12 4 10" xfId="21024"/>
    <cellStyle name="Normal 2 2 2 5 2 12 4 2" xfId="21025"/>
    <cellStyle name="Normal 2 2 2 5 2 12 4 3" xfId="21026"/>
    <cellStyle name="Normal 2 2 2 5 2 12 4 4" xfId="21027"/>
    <cellStyle name="Normal 2 2 2 5 2 12 4 5" xfId="21028"/>
    <cellStyle name="Normal 2 2 2 5 2 12 4 6" xfId="21029"/>
    <cellStyle name="Normal 2 2 2 5 2 12 4 7" xfId="21030"/>
    <cellStyle name="Normal 2 2 2 5 2 12 4 8" xfId="21031"/>
    <cellStyle name="Normal 2 2 2 5 2 12 4 9" xfId="21032"/>
    <cellStyle name="Normal 2 2 2 5 2 12 5" xfId="21033"/>
    <cellStyle name="Normal 2 2 2 5 2 12 5 10" xfId="21034"/>
    <cellStyle name="Normal 2 2 2 5 2 12 5 2" xfId="21035"/>
    <cellStyle name="Normal 2 2 2 5 2 12 5 3" xfId="21036"/>
    <cellStyle name="Normal 2 2 2 5 2 12 5 4" xfId="21037"/>
    <cellStyle name="Normal 2 2 2 5 2 12 5 5" xfId="21038"/>
    <cellStyle name="Normal 2 2 2 5 2 12 5 6" xfId="21039"/>
    <cellStyle name="Normal 2 2 2 5 2 12 5 7" xfId="21040"/>
    <cellStyle name="Normal 2 2 2 5 2 12 5 8" xfId="21041"/>
    <cellStyle name="Normal 2 2 2 5 2 12 5 9" xfId="21042"/>
    <cellStyle name="Normal 2 2 2 5 2 12 6" xfId="21043"/>
    <cellStyle name="Normal 2 2 2 5 2 12 7" xfId="21044"/>
    <cellStyle name="Normal 2 2 2 5 2 12 8" xfId="21045"/>
    <cellStyle name="Normal 2 2 2 5 2 12 9" xfId="21046"/>
    <cellStyle name="Normal 2 2 2 5 2 13" xfId="21047"/>
    <cellStyle name="Normal 2 2 2 5 2 13 10" xfId="21048"/>
    <cellStyle name="Normal 2 2 2 5 2 13 11" xfId="21049"/>
    <cellStyle name="Normal 2 2 2 5 2 13 12" xfId="21050"/>
    <cellStyle name="Normal 2 2 2 5 2 13 13" xfId="21051"/>
    <cellStyle name="Normal 2 2 2 5 2 13 14" xfId="21052"/>
    <cellStyle name="Normal 2 2 2 5 2 13 2" xfId="21053"/>
    <cellStyle name="Normal 2 2 2 5 2 13 2 10" xfId="21054"/>
    <cellStyle name="Normal 2 2 2 5 2 13 2 2" xfId="21055"/>
    <cellStyle name="Normal 2 2 2 5 2 13 2 3" xfId="21056"/>
    <cellStyle name="Normal 2 2 2 5 2 13 2 4" xfId="21057"/>
    <cellStyle name="Normal 2 2 2 5 2 13 2 5" xfId="21058"/>
    <cellStyle name="Normal 2 2 2 5 2 13 2 6" xfId="21059"/>
    <cellStyle name="Normal 2 2 2 5 2 13 2 7" xfId="21060"/>
    <cellStyle name="Normal 2 2 2 5 2 13 2 8" xfId="21061"/>
    <cellStyle name="Normal 2 2 2 5 2 13 2 9" xfId="21062"/>
    <cellStyle name="Normal 2 2 2 5 2 13 3" xfId="21063"/>
    <cellStyle name="Normal 2 2 2 5 2 13 3 10" xfId="21064"/>
    <cellStyle name="Normal 2 2 2 5 2 13 3 2" xfId="21065"/>
    <cellStyle name="Normal 2 2 2 5 2 13 3 3" xfId="21066"/>
    <cellStyle name="Normal 2 2 2 5 2 13 3 4" xfId="21067"/>
    <cellStyle name="Normal 2 2 2 5 2 13 3 5" xfId="21068"/>
    <cellStyle name="Normal 2 2 2 5 2 13 3 6" xfId="21069"/>
    <cellStyle name="Normal 2 2 2 5 2 13 3 7" xfId="21070"/>
    <cellStyle name="Normal 2 2 2 5 2 13 3 8" xfId="21071"/>
    <cellStyle name="Normal 2 2 2 5 2 13 3 9" xfId="21072"/>
    <cellStyle name="Normal 2 2 2 5 2 13 4" xfId="21073"/>
    <cellStyle name="Normal 2 2 2 5 2 13 4 10" xfId="21074"/>
    <cellStyle name="Normal 2 2 2 5 2 13 4 2" xfId="21075"/>
    <cellStyle name="Normal 2 2 2 5 2 13 4 3" xfId="21076"/>
    <cellStyle name="Normal 2 2 2 5 2 13 4 4" xfId="21077"/>
    <cellStyle name="Normal 2 2 2 5 2 13 4 5" xfId="21078"/>
    <cellStyle name="Normal 2 2 2 5 2 13 4 6" xfId="21079"/>
    <cellStyle name="Normal 2 2 2 5 2 13 4 7" xfId="21080"/>
    <cellStyle name="Normal 2 2 2 5 2 13 4 8" xfId="21081"/>
    <cellStyle name="Normal 2 2 2 5 2 13 4 9" xfId="21082"/>
    <cellStyle name="Normal 2 2 2 5 2 13 5" xfId="21083"/>
    <cellStyle name="Normal 2 2 2 5 2 13 5 10" xfId="21084"/>
    <cellStyle name="Normal 2 2 2 5 2 13 5 2" xfId="21085"/>
    <cellStyle name="Normal 2 2 2 5 2 13 5 3" xfId="21086"/>
    <cellStyle name="Normal 2 2 2 5 2 13 5 4" xfId="21087"/>
    <cellStyle name="Normal 2 2 2 5 2 13 5 5" xfId="21088"/>
    <cellStyle name="Normal 2 2 2 5 2 13 5 6" xfId="21089"/>
    <cellStyle name="Normal 2 2 2 5 2 13 5 7" xfId="21090"/>
    <cellStyle name="Normal 2 2 2 5 2 13 5 8" xfId="21091"/>
    <cellStyle name="Normal 2 2 2 5 2 13 5 9" xfId="21092"/>
    <cellStyle name="Normal 2 2 2 5 2 13 6" xfId="21093"/>
    <cellStyle name="Normal 2 2 2 5 2 13 7" xfId="21094"/>
    <cellStyle name="Normal 2 2 2 5 2 13 8" xfId="21095"/>
    <cellStyle name="Normal 2 2 2 5 2 13 9" xfId="21096"/>
    <cellStyle name="Normal 2 2 2 5 2 14" xfId="21097"/>
    <cellStyle name="Normal 2 2 2 5 2 14 10" xfId="21098"/>
    <cellStyle name="Normal 2 2 2 5 2 14 11" xfId="21099"/>
    <cellStyle name="Normal 2 2 2 5 2 14 12" xfId="21100"/>
    <cellStyle name="Normal 2 2 2 5 2 14 13" xfId="21101"/>
    <cellStyle name="Normal 2 2 2 5 2 14 14" xfId="21102"/>
    <cellStyle name="Normal 2 2 2 5 2 14 2" xfId="21103"/>
    <cellStyle name="Normal 2 2 2 5 2 14 2 10" xfId="21104"/>
    <cellStyle name="Normal 2 2 2 5 2 14 2 2" xfId="21105"/>
    <cellStyle name="Normal 2 2 2 5 2 14 2 3" xfId="21106"/>
    <cellStyle name="Normal 2 2 2 5 2 14 2 4" xfId="21107"/>
    <cellStyle name="Normal 2 2 2 5 2 14 2 5" xfId="21108"/>
    <cellStyle name="Normal 2 2 2 5 2 14 2 6" xfId="21109"/>
    <cellStyle name="Normal 2 2 2 5 2 14 2 7" xfId="21110"/>
    <cellStyle name="Normal 2 2 2 5 2 14 2 8" xfId="21111"/>
    <cellStyle name="Normal 2 2 2 5 2 14 2 9" xfId="21112"/>
    <cellStyle name="Normal 2 2 2 5 2 14 3" xfId="21113"/>
    <cellStyle name="Normal 2 2 2 5 2 14 3 10" xfId="21114"/>
    <cellStyle name="Normal 2 2 2 5 2 14 3 2" xfId="21115"/>
    <cellStyle name="Normal 2 2 2 5 2 14 3 3" xfId="21116"/>
    <cellStyle name="Normal 2 2 2 5 2 14 3 4" xfId="21117"/>
    <cellStyle name="Normal 2 2 2 5 2 14 3 5" xfId="21118"/>
    <cellStyle name="Normal 2 2 2 5 2 14 3 6" xfId="21119"/>
    <cellStyle name="Normal 2 2 2 5 2 14 3 7" xfId="21120"/>
    <cellStyle name="Normal 2 2 2 5 2 14 3 8" xfId="21121"/>
    <cellStyle name="Normal 2 2 2 5 2 14 3 9" xfId="21122"/>
    <cellStyle name="Normal 2 2 2 5 2 14 4" xfId="21123"/>
    <cellStyle name="Normal 2 2 2 5 2 14 4 10" xfId="21124"/>
    <cellStyle name="Normal 2 2 2 5 2 14 4 2" xfId="21125"/>
    <cellStyle name="Normal 2 2 2 5 2 14 4 3" xfId="21126"/>
    <cellStyle name="Normal 2 2 2 5 2 14 4 4" xfId="21127"/>
    <cellStyle name="Normal 2 2 2 5 2 14 4 5" xfId="21128"/>
    <cellStyle name="Normal 2 2 2 5 2 14 4 6" xfId="21129"/>
    <cellStyle name="Normal 2 2 2 5 2 14 4 7" xfId="21130"/>
    <cellStyle name="Normal 2 2 2 5 2 14 4 8" xfId="21131"/>
    <cellStyle name="Normal 2 2 2 5 2 14 4 9" xfId="21132"/>
    <cellStyle name="Normal 2 2 2 5 2 14 5" xfId="21133"/>
    <cellStyle name="Normal 2 2 2 5 2 14 5 10" xfId="21134"/>
    <cellStyle name="Normal 2 2 2 5 2 14 5 2" xfId="21135"/>
    <cellStyle name="Normal 2 2 2 5 2 14 5 3" xfId="21136"/>
    <cellStyle name="Normal 2 2 2 5 2 14 5 4" xfId="21137"/>
    <cellStyle name="Normal 2 2 2 5 2 14 5 5" xfId="21138"/>
    <cellStyle name="Normal 2 2 2 5 2 14 5 6" xfId="21139"/>
    <cellStyle name="Normal 2 2 2 5 2 14 5 7" xfId="21140"/>
    <cellStyle name="Normal 2 2 2 5 2 14 5 8" xfId="21141"/>
    <cellStyle name="Normal 2 2 2 5 2 14 5 9" xfId="21142"/>
    <cellStyle name="Normal 2 2 2 5 2 14 6" xfId="21143"/>
    <cellStyle name="Normal 2 2 2 5 2 14 7" xfId="21144"/>
    <cellStyle name="Normal 2 2 2 5 2 14 8" xfId="21145"/>
    <cellStyle name="Normal 2 2 2 5 2 14 9" xfId="21146"/>
    <cellStyle name="Normal 2 2 2 5 2 15" xfId="21147"/>
    <cellStyle name="Normal 2 2 2 5 2 15 10" xfId="21148"/>
    <cellStyle name="Normal 2 2 2 5 2 15 11" xfId="21149"/>
    <cellStyle name="Normal 2 2 2 5 2 15 12" xfId="21150"/>
    <cellStyle name="Normal 2 2 2 5 2 15 13" xfId="21151"/>
    <cellStyle name="Normal 2 2 2 5 2 15 14" xfId="21152"/>
    <cellStyle name="Normal 2 2 2 5 2 15 2" xfId="21153"/>
    <cellStyle name="Normal 2 2 2 5 2 15 2 10" xfId="21154"/>
    <cellStyle name="Normal 2 2 2 5 2 15 2 2" xfId="21155"/>
    <cellStyle name="Normal 2 2 2 5 2 15 2 3" xfId="21156"/>
    <cellStyle name="Normal 2 2 2 5 2 15 2 4" xfId="21157"/>
    <cellStyle name="Normal 2 2 2 5 2 15 2 5" xfId="21158"/>
    <cellStyle name="Normal 2 2 2 5 2 15 2 6" xfId="21159"/>
    <cellStyle name="Normal 2 2 2 5 2 15 2 7" xfId="21160"/>
    <cellStyle name="Normal 2 2 2 5 2 15 2 8" xfId="21161"/>
    <cellStyle name="Normal 2 2 2 5 2 15 2 9" xfId="21162"/>
    <cellStyle name="Normal 2 2 2 5 2 15 3" xfId="21163"/>
    <cellStyle name="Normal 2 2 2 5 2 15 3 10" xfId="21164"/>
    <cellStyle name="Normal 2 2 2 5 2 15 3 2" xfId="21165"/>
    <cellStyle name="Normal 2 2 2 5 2 15 3 3" xfId="21166"/>
    <cellStyle name="Normal 2 2 2 5 2 15 3 4" xfId="21167"/>
    <cellStyle name="Normal 2 2 2 5 2 15 3 5" xfId="21168"/>
    <cellStyle name="Normal 2 2 2 5 2 15 3 6" xfId="21169"/>
    <cellStyle name="Normal 2 2 2 5 2 15 3 7" xfId="21170"/>
    <cellStyle name="Normal 2 2 2 5 2 15 3 8" xfId="21171"/>
    <cellStyle name="Normal 2 2 2 5 2 15 3 9" xfId="21172"/>
    <cellStyle name="Normal 2 2 2 5 2 15 4" xfId="21173"/>
    <cellStyle name="Normal 2 2 2 5 2 15 4 10" xfId="21174"/>
    <cellStyle name="Normal 2 2 2 5 2 15 4 2" xfId="21175"/>
    <cellStyle name="Normal 2 2 2 5 2 15 4 3" xfId="21176"/>
    <cellStyle name="Normal 2 2 2 5 2 15 4 4" xfId="21177"/>
    <cellStyle name="Normal 2 2 2 5 2 15 4 5" xfId="21178"/>
    <cellStyle name="Normal 2 2 2 5 2 15 4 6" xfId="21179"/>
    <cellStyle name="Normal 2 2 2 5 2 15 4 7" xfId="21180"/>
    <cellStyle name="Normal 2 2 2 5 2 15 4 8" xfId="21181"/>
    <cellStyle name="Normal 2 2 2 5 2 15 4 9" xfId="21182"/>
    <cellStyle name="Normal 2 2 2 5 2 15 5" xfId="21183"/>
    <cellStyle name="Normal 2 2 2 5 2 15 5 10" xfId="21184"/>
    <cellStyle name="Normal 2 2 2 5 2 15 5 2" xfId="21185"/>
    <cellStyle name="Normal 2 2 2 5 2 15 5 3" xfId="21186"/>
    <cellStyle name="Normal 2 2 2 5 2 15 5 4" xfId="21187"/>
    <cellStyle name="Normal 2 2 2 5 2 15 5 5" xfId="21188"/>
    <cellStyle name="Normal 2 2 2 5 2 15 5 6" xfId="21189"/>
    <cellStyle name="Normal 2 2 2 5 2 15 5 7" xfId="21190"/>
    <cellStyle name="Normal 2 2 2 5 2 15 5 8" xfId="21191"/>
    <cellStyle name="Normal 2 2 2 5 2 15 5 9" xfId="21192"/>
    <cellStyle name="Normal 2 2 2 5 2 15 6" xfId="21193"/>
    <cellStyle name="Normal 2 2 2 5 2 15 7" xfId="21194"/>
    <cellStyle name="Normal 2 2 2 5 2 15 8" xfId="21195"/>
    <cellStyle name="Normal 2 2 2 5 2 15 9" xfId="21196"/>
    <cellStyle name="Normal 2 2 2 5 2 16" xfId="21197"/>
    <cellStyle name="Normal 2 2 2 5 2 16 10" xfId="21198"/>
    <cellStyle name="Normal 2 2 2 5 2 16 11" xfId="21199"/>
    <cellStyle name="Normal 2 2 2 5 2 16 12" xfId="21200"/>
    <cellStyle name="Normal 2 2 2 5 2 16 13" xfId="21201"/>
    <cellStyle name="Normal 2 2 2 5 2 16 14" xfId="21202"/>
    <cellStyle name="Normal 2 2 2 5 2 16 2" xfId="21203"/>
    <cellStyle name="Normal 2 2 2 5 2 16 2 10" xfId="21204"/>
    <cellStyle name="Normal 2 2 2 5 2 16 2 2" xfId="21205"/>
    <cellStyle name="Normal 2 2 2 5 2 16 2 3" xfId="21206"/>
    <cellStyle name="Normal 2 2 2 5 2 16 2 4" xfId="21207"/>
    <cellStyle name="Normal 2 2 2 5 2 16 2 5" xfId="21208"/>
    <cellStyle name="Normal 2 2 2 5 2 16 2 6" xfId="21209"/>
    <cellStyle name="Normal 2 2 2 5 2 16 2 7" xfId="21210"/>
    <cellStyle name="Normal 2 2 2 5 2 16 2 8" xfId="21211"/>
    <cellStyle name="Normal 2 2 2 5 2 16 2 9" xfId="21212"/>
    <cellStyle name="Normal 2 2 2 5 2 16 3" xfId="21213"/>
    <cellStyle name="Normal 2 2 2 5 2 16 3 10" xfId="21214"/>
    <cellStyle name="Normal 2 2 2 5 2 16 3 2" xfId="21215"/>
    <cellStyle name="Normal 2 2 2 5 2 16 3 3" xfId="21216"/>
    <cellStyle name="Normal 2 2 2 5 2 16 3 4" xfId="21217"/>
    <cellStyle name="Normal 2 2 2 5 2 16 3 5" xfId="21218"/>
    <cellStyle name="Normal 2 2 2 5 2 16 3 6" xfId="21219"/>
    <cellStyle name="Normal 2 2 2 5 2 16 3 7" xfId="21220"/>
    <cellStyle name="Normal 2 2 2 5 2 16 3 8" xfId="21221"/>
    <cellStyle name="Normal 2 2 2 5 2 16 3 9" xfId="21222"/>
    <cellStyle name="Normal 2 2 2 5 2 16 4" xfId="21223"/>
    <cellStyle name="Normal 2 2 2 5 2 16 4 10" xfId="21224"/>
    <cellStyle name="Normal 2 2 2 5 2 16 4 2" xfId="21225"/>
    <cellStyle name="Normal 2 2 2 5 2 16 4 3" xfId="21226"/>
    <cellStyle name="Normal 2 2 2 5 2 16 4 4" xfId="21227"/>
    <cellStyle name="Normal 2 2 2 5 2 16 4 5" xfId="21228"/>
    <cellStyle name="Normal 2 2 2 5 2 16 4 6" xfId="21229"/>
    <cellStyle name="Normal 2 2 2 5 2 16 4 7" xfId="21230"/>
    <cellStyle name="Normal 2 2 2 5 2 16 4 8" xfId="21231"/>
    <cellStyle name="Normal 2 2 2 5 2 16 4 9" xfId="21232"/>
    <cellStyle name="Normal 2 2 2 5 2 16 5" xfId="21233"/>
    <cellStyle name="Normal 2 2 2 5 2 16 5 10" xfId="21234"/>
    <cellStyle name="Normal 2 2 2 5 2 16 5 2" xfId="21235"/>
    <cellStyle name="Normal 2 2 2 5 2 16 5 3" xfId="21236"/>
    <cellStyle name="Normal 2 2 2 5 2 16 5 4" xfId="21237"/>
    <cellStyle name="Normal 2 2 2 5 2 16 5 5" xfId="21238"/>
    <cellStyle name="Normal 2 2 2 5 2 16 5 6" xfId="21239"/>
    <cellStyle name="Normal 2 2 2 5 2 16 5 7" xfId="21240"/>
    <cellStyle name="Normal 2 2 2 5 2 16 5 8" xfId="21241"/>
    <cellStyle name="Normal 2 2 2 5 2 16 5 9" xfId="21242"/>
    <cellStyle name="Normal 2 2 2 5 2 16 6" xfId="21243"/>
    <cellStyle name="Normal 2 2 2 5 2 16 7" xfId="21244"/>
    <cellStyle name="Normal 2 2 2 5 2 16 8" xfId="21245"/>
    <cellStyle name="Normal 2 2 2 5 2 16 9" xfId="21246"/>
    <cellStyle name="Normal 2 2 2 5 2 17" xfId="21247"/>
    <cellStyle name="Normal 2 2 2 5 2 17 10" xfId="21248"/>
    <cellStyle name="Normal 2 2 2 5 2 17 11" xfId="21249"/>
    <cellStyle name="Normal 2 2 2 5 2 17 12" xfId="21250"/>
    <cellStyle name="Normal 2 2 2 5 2 17 13" xfId="21251"/>
    <cellStyle name="Normal 2 2 2 5 2 17 14" xfId="21252"/>
    <cellStyle name="Normal 2 2 2 5 2 17 2" xfId="21253"/>
    <cellStyle name="Normal 2 2 2 5 2 17 2 10" xfId="21254"/>
    <cellStyle name="Normal 2 2 2 5 2 17 2 2" xfId="21255"/>
    <cellStyle name="Normal 2 2 2 5 2 17 2 3" xfId="21256"/>
    <cellStyle name="Normal 2 2 2 5 2 17 2 4" xfId="21257"/>
    <cellStyle name="Normal 2 2 2 5 2 17 2 5" xfId="21258"/>
    <cellStyle name="Normal 2 2 2 5 2 17 2 6" xfId="21259"/>
    <cellStyle name="Normal 2 2 2 5 2 17 2 7" xfId="21260"/>
    <cellStyle name="Normal 2 2 2 5 2 17 2 8" xfId="21261"/>
    <cellStyle name="Normal 2 2 2 5 2 17 2 9" xfId="21262"/>
    <cellStyle name="Normal 2 2 2 5 2 17 3" xfId="21263"/>
    <cellStyle name="Normal 2 2 2 5 2 17 3 10" xfId="21264"/>
    <cellStyle name="Normal 2 2 2 5 2 17 3 2" xfId="21265"/>
    <cellStyle name="Normal 2 2 2 5 2 17 3 3" xfId="21266"/>
    <cellStyle name="Normal 2 2 2 5 2 17 3 4" xfId="21267"/>
    <cellStyle name="Normal 2 2 2 5 2 17 3 5" xfId="21268"/>
    <cellStyle name="Normal 2 2 2 5 2 17 3 6" xfId="21269"/>
    <cellStyle name="Normal 2 2 2 5 2 17 3 7" xfId="21270"/>
    <cellStyle name="Normal 2 2 2 5 2 17 3 8" xfId="21271"/>
    <cellStyle name="Normal 2 2 2 5 2 17 3 9" xfId="21272"/>
    <cellStyle name="Normal 2 2 2 5 2 17 4" xfId="21273"/>
    <cellStyle name="Normal 2 2 2 5 2 17 4 10" xfId="21274"/>
    <cellStyle name="Normal 2 2 2 5 2 17 4 2" xfId="21275"/>
    <cellStyle name="Normal 2 2 2 5 2 17 4 3" xfId="21276"/>
    <cellStyle name="Normal 2 2 2 5 2 17 4 4" xfId="21277"/>
    <cellStyle name="Normal 2 2 2 5 2 17 4 5" xfId="21278"/>
    <cellStyle name="Normal 2 2 2 5 2 17 4 6" xfId="21279"/>
    <cellStyle name="Normal 2 2 2 5 2 17 4 7" xfId="21280"/>
    <cellStyle name="Normal 2 2 2 5 2 17 4 8" xfId="21281"/>
    <cellStyle name="Normal 2 2 2 5 2 17 4 9" xfId="21282"/>
    <cellStyle name="Normal 2 2 2 5 2 17 5" xfId="21283"/>
    <cellStyle name="Normal 2 2 2 5 2 17 5 10" xfId="21284"/>
    <cellStyle name="Normal 2 2 2 5 2 17 5 2" xfId="21285"/>
    <cellStyle name="Normal 2 2 2 5 2 17 5 3" xfId="21286"/>
    <cellStyle name="Normal 2 2 2 5 2 17 5 4" xfId="21287"/>
    <cellStyle name="Normal 2 2 2 5 2 17 5 5" xfId="21288"/>
    <cellStyle name="Normal 2 2 2 5 2 17 5 6" xfId="21289"/>
    <cellStyle name="Normal 2 2 2 5 2 17 5 7" xfId="21290"/>
    <cellStyle name="Normal 2 2 2 5 2 17 5 8" xfId="21291"/>
    <cellStyle name="Normal 2 2 2 5 2 17 5 9" xfId="21292"/>
    <cellStyle name="Normal 2 2 2 5 2 17 6" xfId="21293"/>
    <cellStyle name="Normal 2 2 2 5 2 17 7" xfId="21294"/>
    <cellStyle name="Normal 2 2 2 5 2 17 8" xfId="21295"/>
    <cellStyle name="Normal 2 2 2 5 2 17 9" xfId="21296"/>
    <cellStyle name="Normal 2 2 2 5 2 18" xfId="21297"/>
    <cellStyle name="Normal 2 2 2 5 2 18 10" xfId="21298"/>
    <cellStyle name="Normal 2 2 2 5 2 18 11" xfId="21299"/>
    <cellStyle name="Normal 2 2 2 5 2 18 12" xfId="21300"/>
    <cellStyle name="Normal 2 2 2 5 2 18 13" xfId="21301"/>
    <cellStyle name="Normal 2 2 2 5 2 18 14" xfId="21302"/>
    <cellStyle name="Normal 2 2 2 5 2 18 2" xfId="21303"/>
    <cellStyle name="Normal 2 2 2 5 2 18 2 10" xfId="21304"/>
    <cellStyle name="Normal 2 2 2 5 2 18 2 2" xfId="21305"/>
    <cellStyle name="Normal 2 2 2 5 2 18 2 3" xfId="21306"/>
    <cellStyle name="Normal 2 2 2 5 2 18 2 4" xfId="21307"/>
    <cellStyle name="Normal 2 2 2 5 2 18 2 5" xfId="21308"/>
    <cellStyle name="Normal 2 2 2 5 2 18 2 6" xfId="21309"/>
    <cellStyle name="Normal 2 2 2 5 2 18 2 7" xfId="21310"/>
    <cellStyle name="Normal 2 2 2 5 2 18 2 8" xfId="21311"/>
    <cellStyle name="Normal 2 2 2 5 2 18 2 9" xfId="21312"/>
    <cellStyle name="Normal 2 2 2 5 2 18 3" xfId="21313"/>
    <cellStyle name="Normal 2 2 2 5 2 18 3 10" xfId="21314"/>
    <cellStyle name="Normal 2 2 2 5 2 18 3 2" xfId="21315"/>
    <cellStyle name="Normal 2 2 2 5 2 18 3 3" xfId="21316"/>
    <cellStyle name="Normal 2 2 2 5 2 18 3 4" xfId="21317"/>
    <cellStyle name="Normal 2 2 2 5 2 18 3 5" xfId="21318"/>
    <cellStyle name="Normal 2 2 2 5 2 18 3 6" xfId="21319"/>
    <cellStyle name="Normal 2 2 2 5 2 18 3 7" xfId="21320"/>
    <cellStyle name="Normal 2 2 2 5 2 18 3 8" xfId="21321"/>
    <cellStyle name="Normal 2 2 2 5 2 18 3 9" xfId="21322"/>
    <cellStyle name="Normal 2 2 2 5 2 18 4" xfId="21323"/>
    <cellStyle name="Normal 2 2 2 5 2 18 4 10" xfId="21324"/>
    <cellStyle name="Normal 2 2 2 5 2 18 4 2" xfId="21325"/>
    <cellStyle name="Normal 2 2 2 5 2 18 4 3" xfId="21326"/>
    <cellStyle name="Normal 2 2 2 5 2 18 4 4" xfId="21327"/>
    <cellStyle name="Normal 2 2 2 5 2 18 4 5" xfId="21328"/>
    <cellStyle name="Normal 2 2 2 5 2 18 4 6" xfId="21329"/>
    <cellStyle name="Normal 2 2 2 5 2 18 4 7" xfId="21330"/>
    <cellStyle name="Normal 2 2 2 5 2 18 4 8" xfId="21331"/>
    <cellStyle name="Normal 2 2 2 5 2 18 4 9" xfId="21332"/>
    <cellStyle name="Normal 2 2 2 5 2 18 5" xfId="21333"/>
    <cellStyle name="Normal 2 2 2 5 2 18 5 10" xfId="21334"/>
    <cellStyle name="Normal 2 2 2 5 2 18 5 2" xfId="21335"/>
    <cellStyle name="Normal 2 2 2 5 2 18 5 3" xfId="21336"/>
    <cellStyle name="Normal 2 2 2 5 2 18 5 4" xfId="21337"/>
    <cellStyle name="Normal 2 2 2 5 2 18 5 5" xfId="21338"/>
    <cellStyle name="Normal 2 2 2 5 2 18 5 6" xfId="21339"/>
    <cellStyle name="Normal 2 2 2 5 2 18 5 7" xfId="21340"/>
    <cellStyle name="Normal 2 2 2 5 2 18 5 8" xfId="21341"/>
    <cellStyle name="Normal 2 2 2 5 2 18 5 9" xfId="21342"/>
    <cellStyle name="Normal 2 2 2 5 2 18 6" xfId="21343"/>
    <cellStyle name="Normal 2 2 2 5 2 18 7" xfId="21344"/>
    <cellStyle name="Normal 2 2 2 5 2 18 8" xfId="21345"/>
    <cellStyle name="Normal 2 2 2 5 2 18 9" xfId="21346"/>
    <cellStyle name="Normal 2 2 2 5 2 19" xfId="21347"/>
    <cellStyle name="Normal 2 2 2 5 2 19 10" xfId="21348"/>
    <cellStyle name="Normal 2 2 2 5 2 19 11" xfId="21349"/>
    <cellStyle name="Normal 2 2 2 5 2 19 12" xfId="21350"/>
    <cellStyle name="Normal 2 2 2 5 2 19 13" xfId="21351"/>
    <cellStyle name="Normal 2 2 2 5 2 19 14" xfId="21352"/>
    <cellStyle name="Normal 2 2 2 5 2 19 2" xfId="21353"/>
    <cellStyle name="Normal 2 2 2 5 2 19 2 10" xfId="21354"/>
    <cellStyle name="Normal 2 2 2 5 2 19 2 2" xfId="21355"/>
    <cellStyle name="Normal 2 2 2 5 2 19 2 3" xfId="21356"/>
    <cellStyle name="Normal 2 2 2 5 2 19 2 4" xfId="21357"/>
    <cellStyle name="Normal 2 2 2 5 2 19 2 5" xfId="21358"/>
    <cellStyle name="Normal 2 2 2 5 2 19 2 6" xfId="21359"/>
    <cellStyle name="Normal 2 2 2 5 2 19 2 7" xfId="21360"/>
    <cellStyle name="Normal 2 2 2 5 2 19 2 8" xfId="21361"/>
    <cellStyle name="Normal 2 2 2 5 2 19 2 9" xfId="21362"/>
    <cellStyle name="Normal 2 2 2 5 2 19 3" xfId="21363"/>
    <cellStyle name="Normal 2 2 2 5 2 19 3 10" xfId="21364"/>
    <cellStyle name="Normal 2 2 2 5 2 19 3 2" xfId="21365"/>
    <cellStyle name="Normal 2 2 2 5 2 19 3 3" xfId="21366"/>
    <cellStyle name="Normal 2 2 2 5 2 19 3 4" xfId="21367"/>
    <cellStyle name="Normal 2 2 2 5 2 19 3 5" xfId="21368"/>
    <cellStyle name="Normal 2 2 2 5 2 19 3 6" xfId="21369"/>
    <cellStyle name="Normal 2 2 2 5 2 19 3 7" xfId="21370"/>
    <cellStyle name="Normal 2 2 2 5 2 19 3 8" xfId="21371"/>
    <cellStyle name="Normal 2 2 2 5 2 19 3 9" xfId="21372"/>
    <cellStyle name="Normal 2 2 2 5 2 19 4" xfId="21373"/>
    <cellStyle name="Normal 2 2 2 5 2 19 4 10" xfId="21374"/>
    <cellStyle name="Normal 2 2 2 5 2 19 4 2" xfId="21375"/>
    <cellStyle name="Normal 2 2 2 5 2 19 4 3" xfId="21376"/>
    <cellStyle name="Normal 2 2 2 5 2 19 4 4" xfId="21377"/>
    <cellStyle name="Normal 2 2 2 5 2 19 4 5" xfId="21378"/>
    <cellStyle name="Normal 2 2 2 5 2 19 4 6" xfId="21379"/>
    <cellStyle name="Normal 2 2 2 5 2 19 4 7" xfId="21380"/>
    <cellStyle name="Normal 2 2 2 5 2 19 4 8" xfId="21381"/>
    <cellStyle name="Normal 2 2 2 5 2 19 4 9" xfId="21382"/>
    <cellStyle name="Normal 2 2 2 5 2 19 5" xfId="21383"/>
    <cellStyle name="Normal 2 2 2 5 2 19 5 10" xfId="21384"/>
    <cellStyle name="Normal 2 2 2 5 2 19 5 2" xfId="21385"/>
    <cellStyle name="Normal 2 2 2 5 2 19 5 3" xfId="21386"/>
    <cellStyle name="Normal 2 2 2 5 2 19 5 4" xfId="21387"/>
    <cellStyle name="Normal 2 2 2 5 2 19 5 5" xfId="21388"/>
    <cellStyle name="Normal 2 2 2 5 2 19 5 6" xfId="21389"/>
    <cellStyle name="Normal 2 2 2 5 2 19 5 7" xfId="21390"/>
    <cellStyle name="Normal 2 2 2 5 2 19 5 8" xfId="21391"/>
    <cellStyle name="Normal 2 2 2 5 2 19 5 9" xfId="21392"/>
    <cellStyle name="Normal 2 2 2 5 2 19 6" xfId="21393"/>
    <cellStyle name="Normal 2 2 2 5 2 19 7" xfId="21394"/>
    <cellStyle name="Normal 2 2 2 5 2 19 8" xfId="21395"/>
    <cellStyle name="Normal 2 2 2 5 2 19 9" xfId="21396"/>
    <cellStyle name="Normal 2 2 2 5 2 2" xfId="21397"/>
    <cellStyle name="Normal 2 2 2 5 2 2 10" xfId="21398"/>
    <cellStyle name="Normal 2 2 2 5 2 2 11" xfId="21399"/>
    <cellStyle name="Normal 2 2 2 5 2 2 12" xfId="21400"/>
    <cellStyle name="Normal 2 2 2 5 2 2 13" xfId="21401"/>
    <cellStyle name="Normal 2 2 2 5 2 2 14" xfId="21402"/>
    <cellStyle name="Normal 2 2 2 5 2 2 2" xfId="21403"/>
    <cellStyle name="Normal 2 2 2 5 2 2 2 10" xfId="21404"/>
    <cellStyle name="Normal 2 2 2 5 2 2 2 2" xfId="21405"/>
    <cellStyle name="Normal 2 2 2 5 2 2 2 3" xfId="21406"/>
    <cellStyle name="Normal 2 2 2 5 2 2 2 4" xfId="21407"/>
    <cellStyle name="Normal 2 2 2 5 2 2 2 5" xfId="21408"/>
    <cellStyle name="Normal 2 2 2 5 2 2 2 6" xfId="21409"/>
    <cellStyle name="Normal 2 2 2 5 2 2 2 7" xfId="21410"/>
    <cellStyle name="Normal 2 2 2 5 2 2 2 8" xfId="21411"/>
    <cellStyle name="Normal 2 2 2 5 2 2 2 9" xfId="21412"/>
    <cellStyle name="Normal 2 2 2 5 2 2 3" xfId="21413"/>
    <cellStyle name="Normal 2 2 2 5 2 2 3 10" xfId="21414"/>
    <cellStyle name="Normal 2 2 2 5 2 2 3 2" xfId="21415"/>
    <cellStyle name="Normal 2 2 2 5 2 2 3 3" xfId="21416"/>
    <cellStyle name="Normal 2 2 2 5 2 2 3 4" xfId="21417"/>
    <cellStyle name="Normal 2 2 2 5 2 2 3 5" xfId="21418"/>
    <cellStyle name="Normal 2 2 2 5 2 2 3 6" xfId="21419"/>
    <cellStyle name="Normal 2 2 2 5 2 2 3 7" xfId="21420"/>
    <cellStyle name="Normal 2 2 2 5 2 2 3 8" xfId="21421"/>
    <cellStyle name="Normal 2 2 2 5 2 2 3 9" xfId="21422"/>
    <cellStyle name="Normal 2 2 2 5 2 2 4" xfId="21423"/>
    <cellStyle name="Normal 2 2 2 5 2 2 4 10" xfId="21424"/>
    <cellStyle name="Normal 2 2 2 5 2 2 4 2" xfId="21425"/>
    <cellStyle name="Normal 2 2 2 5 2 2 4 3" xfId="21426"/>
    <cellStyle name="Normal 2 2 2 5 2 2 4 4" xfId="21427"/>
    <cellStyle name="Normal 2 2 2 5 2 2 4 5" xfId="21428"/>
    <cellStyle name="Normal 2 2 2 5 2 2 4 6" xfId="21429"/>
    <cellStyle name="Normal 2 2 2 5 2 2 4 7" xfId="21430"/>
    <cellStyle name="Normal 2 2 2 5 2 2 4 8" xfId="21431"/>
    <cellStyle name="Normal 2 2 2 5 2 2 4 9" xfId="21432"/>
    <cellStyle name="Normal 2 2 2 5 2 2 5" xfId="21433"/>
    <cellStyle name="Normal 2 2 2 5 2 2 5 10" xfId="21434"/>
    <cellStyle name="Normal 2 2 2 5 2 2 5 2" xfId="21435"/>
    <cellStyle name="Normal 2 2 2 5 2 2 5 3" xfId="21436"/>
    <cellStyle name="Normal 2 2 2 5 2 2 5 4" xfId="21437"/>
    <cellStyle name="Normal 2 2 2 5 2 2 5 5" xfId="21438"/>
    <cellStyle name="Normal 2 2 2 5 2 2 5 6" xfId="21439"/>
    <cellStyle name="Normal 2 2 2 5 2 2 5 7" xfId="21440"/>
    <cellStyle name="Normal 2 2 2 5 2 2 5 8" xfId="21441"/>
    <cellStyle name="Normal 2 2 2 5 2 2 5 9" xfId="21442"/>
    <cellStyle name="Normal 2 2 2 5 2 2 6" xfId="21443"/>
    <cellStyle name="Normal 2 2 2 5 2 2 7" xfId="21444"/>
    <cellStyle name="Normal 2 2 2 5 2 2 8" xfId="21445"/>
    <cellStyle name="Normal 2 2 2 5 2 2 9" xfId="21446"/>
    <cellStyle name="Normal 2 2 2 5 2 20" xfId="21447"/>
    <cellStyle name="Normal 2 2 2 5 2 20 10" xfId="21448"/>
    <cellStyle name="Normal 2 2 2 5 2 20 11" xfId="21449"/>
    <cellStyle name="Normal 2 2 2 5 2 20 12" xfId="21450"/>
    <cellStyle name="Normal 2 2 2 5 2 20 13" xfId="21451"/>
    <cellStyle name="Normal 2 2 2 5 2 20 14" xfId="21452"/>
    <cellStyle name="Normal 2 2 2 5 2 20 2" xfId="21453"/>
    <cellStyle name="Normal 2 2 2 5 2 20 2 10" xfId="21454"/>
    <cellStyle name="Normal 2 2 2 5 2 20 2 2" xfId="21455"/>
    <cellStyle name="Normal 2 2 2 5 2 20 2 3" xfId="21456"/>
    <cellStyle name="Normal 2 2 2 5 2 20 2 4" xfId="21457"/>
    <cellStyle name="Normal 2 2 2 5 2 20 2 5" xfId="21458"/>
    <cellStyle name="Normal 2 2 2 5 2 20 2 6" xfId="21459"/>
    <cellStyle name="Normal 2 2 2 5 2 20 2 7" xfId="21460"/>
    <cellStyle name="Normal 2 2 2 5 2 20 2 8" xfId="21461"/>
    <cellStyle name="Normal 2 2 2 5 2 20 2 9" xfId="21462"/>
    <cellStyle name="Normal 2 2 2 5 2 20 3" xfId="21463"/>
    <cellStyle name="Normal 2 2 2 5 2 20 3 10" xfId="21464"/>
    <cellStyle name="Normal 2 2 2 5 2 20 3 2" xfId="21465"/>
    <cellStyle name="Normal 2 2 2 5 2 20 3 3" xfId="21466"/>
    <cellStyle name="Normal 2 2 2 5 2 20 3 4" xfId="21467"/>
    <cellStyle name="Normal 2 2 2 5 2 20 3 5" xfId="21468"/>
    <cellStyle name="Normal 2 2 2 5 2 20 3 6" xfId="21469"/>
    <cellStyle name="Normal 2 2 2 5 2 20 3 7" xfId="21470"/>
    <cellStyle name="Normal 2 2 2 5 2 20 3 8" xfId="21471"/>
    <cellStyle name="Normal 2 2 2 5 2 20 3 9" xfId="21472"/>
    <cellStyle name="Normal 2 2 2 5 2 20 4" xfId="21473"/>
    <cellStyle name="Normal 2 2 2 5 2 20 4 10" xfId="21474"/>
    <cellStyle name="Normal 2 2 2 5 2 20 4 2" xfId="21475"/>
    <cellStyle name="Normal 2 2 2 5 2 20 4 3" xfId="21476"/>
    <cellStyle name="Normal 2 2 2 5 2 20 4 4" xfId="21477"/>
    <cellStyle name="Normal 2 2 2 5 2 20 4 5" xfId="21478"/>
    <cellStyle name="Normal 2 2 2 5 2 20 4 6" xfId="21479"/>
    <cellStyle name="Normal 2 2 2 5 2 20 4 7" xfId="21480"/>
    <cellStyle name="Normal 2 2 2 5 2 20 4 8" xfId="21481"/>
    <cellStyle name="Normal 2 2 2 5 2 20 4 9" xfId="21482"/>
    <cellStyle name="Normal 2 2 2 5 2 20 5" xfId="21483"/>
    <cellStyle name="Normal 2 2 2 5 2 20 5 10" xfId="21484"/>
    <cellStyle name="Normal 2 2 2 5 2 20 5 2" xfId="21485"/>
    <cellStyle name="Normal 2 2 2 5 2 20 5 3" xfId="21486"/>
    <cellStyle name="Normal 2 2 2 5 2 20 5 4" xfId="21487"/>
    <cellStyle name="Normal 2 2 2 5 2 20 5 5" xfId="21488"/>
    <cellStyle name="Normal 2 2 2 5 2 20 5 6" xfId="21489"/>
    <cellStyle name="Normal 2 2 2 5 2 20 5 7" xfId="21490"/>
    <cellStyle name="Normal 2 2 2 5 2 20 5 8" xfId="21491"/>
    <cellStyle name="Normal 2 2 2 5 2 20 5 9" xfId="21492"/>
    <cellStyle name="Normal 2 2 2 5 2 20 6" xfId="21493"/>
    <cellStyle name="Normal 2 2 2 5 2 20 7" xfId="21494"/>
    <cellStyle name="Normal 2 2 2 5 2 20 8" xfId="21495"/>
    <cellStyle name="Normal 2 2 2 5 2 20 9" xfId="21496"/>
    <cellStyle name="Normal 2 2 2 5 2 21" xfId="21497"/>
    <cellStyle name="Normal 2 2 2 5 2 22" xfId="21498"/>
    <cellStyle name="Normal 2 2 2 5 2 3" xfId="21499"/>
    <cellStyle name="Normal 2 2 2 5 2 3 10" xfId="21500"/>
    <cellStyle name="Normal 2 2 2 5 2 3 11" xfId="21501"/>
    <cellStyle name="Normal 2 2 2 5 2 3 12" xfId="21502"/>
    <cellStyle name="Normal 2 2 2 5 2 3 13" xfId="21503"/>
    <cellStyle name="Normal 2 2 2 5 2 3 14" xfId="21504"/>
    <cellStyle name="Normal 2 2 2 5 2 3 2" xfId="21505"/>
    <cellStyle name="Normal 2 2 2 5 2 3 2 10" xfId="21506"/>
    <cellStyle name="Normal 2 2 2 5 2 3 2 2" xfId="21507"/>
    <cellStyle name="Normal 2 2 2 5 2 3 2 3" xfId="21508"/>
    <cellStyle name="Normal 2 2 2 5 2 3 2 4" xfId="21509"/>
    <cellStyle name="Normal 2 2 2 5 2 3 2 5" xfId="21510"/>
    <cellStyle name="Normal 2 2 2 5 2 3 2 6" xfId="21511"/>
    <cellStyle name="Normal 2 2 2 5 2 3 2 7" xfId="21512"/>
    <cellStyle name="Normal 2 2 2 5 2 3 2 8" xfId="21513"/>
    <cellStyle name="Normal 2 2 2 5 2 3 2 9" xfId="21514"/>
    <cellStyle name="Normal 2 2 2 5 2 3 3" xfId="21515"/>
    <cellStyle name="Normal 2 2 2 5 2 3 3 10" xfId="21516"/>
    <cellStyle name="Normal 2 2 2 5 2 3 3 2" xfId="21517"/>
    <cellStyle name="Normal 2 2 2 5 2 3 3 3" xfId="21518"/>
    <cellStyle name="Normal 2 2 2 5 2 3 3 4" xfId="21519"/>
    <cellStyle name="Normal 2 2 2 5 2 3 3 5" xfId="21520"/>
    <cellStyle name="Normal 2 2 2 5 2 3 3 6" xfId="21521"/>
    <cellStyle name="Normal 2 2 2 5 2 3 3 7" xfId="21522"/>
    <cellStyle name="Normal 2 2 2 5 2 3 3 8" xfId="21523"/>
    <cellStyle name="Normal 2 2 2 5 2 3 3 9" xfId="21524"/>
    <cellStyle name="Normal 2 2 2 5 2 3 4" xfId="21525"/>
    <cellStyle name="Normal 2 2 2 5 2 3 4 10" xfId="21526"/>
    <cellStyle name="Normal 2 2 2 5 2 3 4 2" xfId="21527"/>
    <cellStyle name="Normal 2 2 2 5 2 3 4 3" xfId="21528"/>
    <cellStyle name="Normal 2 2 2 5 2 3 4 4" xfId="21529"/>
    <cellStyle name="Normal 2 2 2 5 2 3 4 5" xfId="21530"/>
    <cellStyle name="Normal 2 2 2 5 2 3 4 6" xfId="21531"/>
    <cellStyle name="Normal 2 2 2 5 2 3 4 7" xfId="21532"/>
    <cellStyle name="Normal 2 2 2 5 2 3 4 8" xfId="21533"/>
    <cellStyle name="Normal 2 2 2 5 2 3 4 9" xfId="21534"/>
    <cellStyle name="Normal 2 2 2 5 2 3 5" xfId="21535"/>
    <cellStyle name="Normal 2 2 2 5 2 3 5 10" xfId="21536"/>
    <cellStyle name="Normal 2 2 2 5 2 3 5 2" xfId="21537"/>
    <cellStyle name="Normal 2 2 2 5 2 3 5 3" xfId="21538"/>
    <cellStyle name="Normal 2 2 2 5 2 3 5 4" xfId="21539"/>
    <cellStyle name="Normal 2 2 2 5 2 3 5 5" xfId="21540"/>
    <cellStyle name="Normal 2 2 2 5 2 3 5 6" xfId="21541"/>
    <cellStyle name="Normal 2 2 2 5 2 3 5 7" xfId="21542"/>
    <cellStyle name="Normal 2 2 2 5 2 3 5 8" xfId="21543"/>
    <cellStyle name="Normal 2 2 2 5 2 3 5 9" xfId="21544"/>
    <cellStyle name="Normal 2 2 2 5 2 3 6" xfId="21545"/>
    <cellStyle name="Normal 2 2 2 5 2 3 7" xfId="21546"/>
    <cellStyle name="Normal 2 2 2 5 2 3 8" xfId="21547"/>
    <cellStyle name="Normal 2 2 2 5 2 3 9" xfId="21548"/>
    <cellStyle name="Normal 2 2 2 5 2 4" xfId="21549"/>
    <cellStyle name="Normal 2 2 2 5 2 4 10" xfId="21550"/>
    <cellStyle name="Normal 2 2 2 5 2 4 11" xfId="21551"/>
    <cellStyle name="Normal 2 2 2 5 2 4 12" xfId="21552"/>
    <cellStyle name="Normal 2 2 2 5 2 4 13" xfId="21553"/>
    <cellStyle name="Normal 2 2 2 5 2 4 14" xfId="21554"/>
    <cellStyle name="Normal 2 2 2 5 2 4 2" xfId="21555"/>
    <cellStyle name="Normal 2 2 2 5 2 4 2 10" xfId="21556"/>
    <cellStyle name="Normal 2 2 2 5 2 4 2 2" xfId="21557"/>
    <cellStyle name="Normal 2 2 2 5 2 4 2 3" xfId="21558"/>
    <cellStyle name="Normal 2 2 2 5 2 4 2 4" xfId="21559"/>
    <cellStyle name="Normal 2 2 2 5 2 4 2 5" xfId="21560"/>
    <cellStyle name="Normal 2 2 2 5 2 4 2 6" xfId="21561"/>
    <cellStyle name="Normal 2 2 2 5 2 4 2 7" xfId="21562"/>
    <cellStyle name="Normal 2 2 2 5 2 4 2 8" xfId="21563"/>
    <cellStyle name="Normal 2 2 2 5 2 4 2 9" xfId="21564"/>
    <cellStyle name="Normal 2 2 2 5 2 4 3" xfId="21565"/>
    <cellStyle name="Normal 2 2 2 5 2 4 3 10" xfId="21566"/>
    <cellStyle name="Normal 2 2 2 5 2 4 3 2" xfId="21567"/>
    <cellStyle name="Normal 2 2 2 5 2 4 3 3" xfId="21568"/>
    <cellStyle name="Normal 2 2 2 5 2 4 3 4" xfId="21569"/>
    <cellStyle name="Normal 2 2 2 5 2 4 3 5" xfId="21570"/>
    <cellStyle name="Normal 2 2 2 5 2 4 3 6" xfId="21571"/>
    <cellStyle name="Normal 2 2 2 5 2 4 3 7" xfId="21572"/>
    <cellStyle name="Normal 2 2 2 5 2 4 3 8" xfId="21573"/>
    <cellStyle name="Normal 2 2 2 5 2 4 3 9" xfId="21574"/>
    <cellStyle name="Normal 2 2 2 5 2 4 4" xfId="21575"/>
    <cellStyle name="Normal 2 2 2 5 2 4 4 10" xfId="21576"/>
    <cellStyle name="Normal 2 2 2 5 2 4 4 2" xfId="21577"/>
    <cellStyle name="Normal 2 2 2 5 2 4 4 3" xfId="21578"/>
    <cellStyle name="Normal 2 2 2 5 2 4 4 4" xfId="21579"/>
    <cellStyle name="Normal 2 2 2 5 2 4 4 5" xfId="21580"/>
    <cellStyle name="Normal 2 2 2 5 2 4 4 6" xfId="21581"/>
    <cellStyle name="Normal 2 2 2 5 2 4 4 7" xfId="21582"/>
    <cellStyle name="Normal 2 2 2 5 2 4 4 8" xfId="21583"/>
    <cellStyle name="Normal 2 2 2 5 2 4 4 9" xfId="21584"/>
    <cellStyle name="Normal 2 2 2 5 2 4 5" xfId="21585"/>
    <cellStyle name="Normal 2 2 2 5 2 4 5 10" xfId="21586"/>
    <cellStyle name="Normal 2 2 2 5 2 4 5 2" xfId="21587"/>
    <cellStyle name="Normal 2 2 2 5 2 4 5 3" xfId="21588"/>
    <cellStyle name="Normal 2 2 2 5 2 4 5 4" xfId="21589"/>
    <cellStyle name="Normal 2 2 2 5 2 4 5 5" xfId="21590"/>
    <cellStyle name="Normal 2 2 2 5 2 4 5 6" xfId="21591"/>
    <cellStyle name="Normal 2 2 2 5 2 4 5 7" xfId="21592"/>
    <cellStyle name="Normal 2 2 2 5 2 4 5 8" xfId="21593"/>
    <cellStyle name="Normal 2 2 2 5 2 4 5 9" xfId="21594"/>
    <cellStyle name="Normal 2 2 2 5 2 4 6" xfId="21595"/>
    <cellStyle name="Normal 2 2 2 5 2 4 7" xfId="21596"/>
    <cellStyle name="Normal 2 2 2 5 2 4 8" xfId="21597"/>
    <cellStyle name="Normal 2 2 2 5 2 4 9" xfId="21598"/>
    <cellStyle name="Normal 2 2 2 5 2 5" xfId="21599"/>
    <cellStyle name="Normal 2 2 2 5 2 5 10" xfId="21600"/>
    <cellStyle name="Normal 2 2 2 5 2 5 11" xfId="21601"/>
    <cellStyle name="Normal 2 2 2 5 2 5 12" xfId="21602"/>
    <cellStyle name="Normal 2 2 2 5 2 5 13" xfId="21603"/>
    <cellStyle name="Normal 2 2 2 5 2 5 14" xfId="21604"/>
    <cellStyle name="Normal 2 2 2 5 2 5 2" xfId="21605"/>
    <cellStyle name="Normal 2 2 2 5 2 5 2 10" xfId="21606"/>
    <cellStyle name="Normal 2 2 2 5 2 5 2 2" xfId="21607"/>
    <cellStyle name="Normal 2 2 2 5 2 5 2 3" xfId="21608"/>
    <cellStyle name="Normal 2 2 2 5 2 5 2 4" xfId="21609"/>
    <cellStyle name="Normal 2 2 2 5 2 5 2 5" xfId="21610"/>
    <cellStyle name="Normal 2 2 2 5 2 5 2 6" xfId="21611"/>
    <cellStyle name="Normal 2 2 2 5 2 5 2 7" xfId="21612"/>
    <cellStyle name="Normal 2 2 2 5 2 5 2 8" xfId="21613"/>
    <cellStyle name="Normal 2 2 2 5 2 5 2 9" xfId="21614"/>
    <cellStyle name="Normal 2 2 2 5 2 5 3" xfId="21615"/>
    <cellStyle name="Normal 2 2 2 5 2 5 3 10" xfId="21616"/>
    <cellStyle name="Normal 2 2 2 5 2 5 3 2" xfId="21617"/>
    <cellStyle name="Normal 2 2 2 5 2 5 3 3" xfId="21618"/>
    <cellStyle name="Normal 2 2 2 5 2 5 3 4" xfId="21619"/>
    <cellStyle name="Normal 2 2 2 5 2 5 3 5" xfId="21620"/>
    <cellStyle name="Normal 2 2 2 5 2 5 3 6" xfId="21621"/>
    <cellStyle name="Normal 2 2 2 5 2 5 3 7" xfId="21622"/>
    <cellStyle name="Normal 2 2 2 5 2 5 3 8" xfId="21623"/>
    <cellStyle name="Normal 2 2 2 5 2 5 3 9" xfId="21624"/>
    <cellStyle name="Normal 2 2 2 5 2 5 4" xfId="21625"/>
    <cellStyle name="Normal 2 2 2 5 2 5 4 10" xfId="21626"/>
    <cellStyle name="Normal 2 2 2 5 2 5 4 2" xfId="21627"/>
    <cellStyle name="Normal 2 2 2 5 2 5 4 3" xfId="21628"/>
    <cellStyle name="Normal 2 2 2 5 2 5 4 4" xfId="21629"/>
    <cellStyle name="Normal 2 2 2 5 2 5 4 5" xfId="21630"/>
    <cellStyle name="Normal 2 2 2 5 2 5 4 6" xfId="21631"/>
    <cellStyle name="Normal 2 2 2 5 2 5 4 7" xfId="21632"/>
    <cellStyle name="Normal 2 2 2 5 2 5 4 8" xfId="21633"/>
    <cellStyle name="Normal 2 2 2 5 2 5 4 9" xfId="21634"/>
    <cellStyle name="Normal 2 2 2 5 2 5 5" xfId="21635"/>
    <cellStyle name="Normal 2 2 2 5 2 5 5 10" xfId="21636"/>
    <cellStyle name="Normal 2 2 2 5 2 5 5 2" xfId="21637"/>
    <cellStyle name="Normal 2 2 2 5 2 5 5 3" xfId="21638"/>
    <cellStyle name="Normal 2 2 2 5 2 5 5 4" xfId="21639"/>
    <cellStyle name="Normal 2 2 2 5 2 5 5 5" xfId="21640"/>
    <cellStyle name="Normal 2 2 2 5 2 5 5 6" xfId="21641"/>
    <cellStyle name="Normal 2 2 2 5 2 5 5 7" xfId="21642"/>
    <cellStyle name="Normal 2 2 2 5 2 5 5 8" xfId="21643"/>
    <cellStyle name="Normal 2 2 2 5 2 5 5 9" xfId="21644"/>
    <cellStyle name="Normal 2 2 2 5 2 5 6" xfId="21645"/>
    <cellStyle name="Normal 2 2 2 5 2 5 7" xfId="21646"/>
    <cellStyle name="Normal 2 2 2 5 2 5 8" xfId="21647"/>
    <cellStyle name="Normal 2 2 2 5 2 5 9" xfId="21648"/>
    <cellStyle name="Normal 2 2 2 5 2 6" xfId="21649"/>
    <cellStyle name="Normal 2 2 2 5 2 6 10" xfId="21650"/>
    <cellStyle name="Normal 2 2 2 5 2 6 11" xfId="21651"/>
    <cellStyle name="Normal 2 2 2 5 2 6 12" xfId="21652"/>
    <cellStyle name="Normal 2 2 2 5 2 6 13" xfId="21653"/>
    <cellStyle name="Normal 2 2 2 5 2 6 14" xfId="21654"/>
    <cellStyle name="Normal 2 2 2 5 2 6 2" xfId="21655"/>
    <cellStyle name="Normal 2 2 2 5 2 6 2 10" xfId="21656"/>
    <cellStyle name="Normal 2 2 2 5 2 6 2 2" xfId="21657"/>
    <cellStyle name="Normal 2 2 2 5 2 6 2 3" xfId="21658"/>
    <cellStyle name="Normal 2 2 2 5 2 6 2 4" xfId="21659"/>
    <cellStyle name="Normal 2 2 2 5 2 6 2 5" xfId="21660"/>
    <cellStyle name="Normal 2 2 2 5 2 6 2 6" xfId="21661"/>
    <cellStyle name="Normal 2 2 2 5 2 6 2 7" xfId="21662"/>
    <cellStyle name="Normal 2 2 2 5 2 6 2 8" xfId="21663"/>
    <cellStyle name="Normal 2 2 2 5 2 6 2 9" xfId="21664"/>
    <cellStyle name="Normal 2 2 2 5 2 6 3" xfId="21665"/>
    <cellStyle name="Normal 2 2 2 5 2 6 3 10" xfId="21666"/>
    <cellStyle name="Normal 2 2 2 5 2 6 3 2" xfId="21667"/>
    <cellStyle name="Normal 2 2 2 5 2 6 3 3" xfId="21668"/>
    <cellStyle name="Normal 2 2 2 5 2 6 3 4" xfId="21669"/>
    <cellStyle name="Normal 2 2 2 5 2 6 3 5" xfId="21670"/>
    <cellStyle name="Normal 2 2 2 5 2 6 3 6" xfId="21671"/>
    <cellStyle name="Normal 2 2 2 5 2 6 3 7" xfId="21672"/>
    <cellStyle name="Normal 2 2 2 5 2 6 3 8" xfId="21673"/>
    <cellStyle name="Normal 2 2 2 5 2 6 3 9" xfId="21674"/>
    <cellStyle name="Normal 2 2 2 5 2 6 4" xfId="21675"/>
    <cellStyle name="Normal 2 2 2 5 2 6 4 10" xfId="21676"/>
    <cellStyle name="Normal 2 2 2 5 2 6 4 2" xfId="21677"/>
    <cellStyle name="Normal 2 2 2 5 2 6 4 3" xfId="21678"/>
    <cellStyle name="Normal 2 2 2 5 2 6 4 4" xfId="21679"/>
    <cellStyle name="Normal 2 2 2 5 2 6 4 5" xfId="21680"/>
    <cellStyle name="Normal 2 2 2 5 2 6 4 6" xfId="21681"/>
    <cellStyle name="Normal 2 2 2 5 2 6 4 7" xfId="21682"/>
    <cellStyle name="Normal 2 2 2 5 2 6 4 8" xfId="21683"/>
    <cellStyle name="Normal 2 2 2 5 2 6 4 9" xfId="21684"/>
    <cellStyle name="Normal 2 2 2 5 2 6 5" xfId="21685"/>
    <cellStyle name="Normal 2 2 2 5 2 6 5 10" xfId="21686"/>
    <cellStyle name="Normal 2 2 2 5 2 6 5 2" xfId="21687"/>
    <cellStyle name="Normal 2 2 2 5 2 6 5 3" xfId="21688"/>
    <cellStyle name="Normal 2 2 2 5 2 6 5 4" xfId="21689"/>
    <cellStyle name="Normal 2 2 2 5 2 6 5 5" xfId="21690"/>
    <cellStyle name="Normal 2 2 2 5 2 6 5 6" xfId="21691"/>
    <cellStyle name="Normal 2 2 2 5 2 6 5 7" xfId="21692"/>
    <cellStyle name="Normal 2 2 2 5 2 6 5 8" xfId="21693"/>
    <cellStyle name="Normal 2 2 2 5 2 6 5 9" xfId="21694"/>
    <cellStyle name="Normal 2 2 2 5 2 6 6" xfId="21695"/>
    <cellStyle name="Normal 2 2 2 5 2 6 7" xfId="21696"/>
    <cellStyle name="Normal 2 2 2 5 2 6 8" xfId="21697"/>
    <cellStyle name="Normal 2 2 2 5 2 6 9" xfId="21698"/>
    <cellStyle name="Normal 2 2 2 5 2 7" xfId="21699"/>
    <cellStyle name="Normal 2 2 2 5 2 7 10" xfId="21700"/>
    <cellStyle name="Normal 2 2 2 5 2 7 11" xfId="21701"/>
    <cellStyle name="Normal 2 2 2 5 2 7 12" xfId="21702"/>
    <cellStyle name="Normal 2 2 2 5 2 7 13" xfId="21703"/>
    <cellStyle name="Normal 2 2 2 5 2 7 14" xfId="21704"/>
    <cellStyle name="Normal 2 2 2 5 2 7 2" xfId="21705"/>
    <cellStyle name="Normal 2 2 2 5 2 7 2 10" xfId="21706"/>
    <cellStyle name="Normal 2 2 2 5 2 7 2 2" xfId="21707"/>
    <cellStyle name="Normal 2 2 2 5 2 7 2 3" xfId="21708"/>
    <cellStyle name="Normal 2 2 2 5 2 7 2 4" xfId="21709"/>
    <cellStyle name="Normal 2 2 2 5 2 7 2 5" xfId="21710"/>
    <cellStyle name="Normal 2 2 2 5 2 7 2 6" xfId="21711"/>
    <cellStyle name="Normal 2 2 2 5 2 7 2 7" xfId="21712"/>
    <cellStyle name="Normal 2 2 2 5 2 7 2 8" xfId="21713"/>
    <cellStyle name="Normal 2 2 2 5 2 7 2 9" xfId="21714"/>
    <cellStyle name="Normal 2 2 2 5 2 7 3" xfId="21715"/>
    <cellStyle name="Normal 2 2 2 5 2 7 3 10" xfId="21716"/>
    <cellStyle name="Normal 2 2 2 5 2 7 3 2" xfId="21717"/>
    <cellStyle name="Normal 2 2 2 5 2 7 3 3" xfId="21718"/>
    <cellStyle name="Normal 2 2 2 5 2 7 3 4" xfId="21719"/>
    <cellStyle name="Normal 2 2 2 5 2 7 3 5" xfId="21720"/>
    <cellStyle name="Normal 2 2 2 5 2 7 3 6" xfId="21721"/>
    <cellStyle name="Normal 2 2 2 5 2 7 3 7" xfId="21722"/>
    <cellStyle name="Normal 2 2 2 5 2 7 3 8" xfId="21723"/>
    <cellStyle name="Normal 2 2 2 5 2 7 3 9" xfId="21724"/>
    <cellStyle name="Normal 2 2 2 5 2 7 4" xfId="21725"/>
    <cellStyle name="Normal 2 2 2 5 2 7 4 10" xfId="21726"/>
    <cellStyle name="Normal 2 2 2 5 2 7 4 2" xfId="21727"/>
    <cellStyle name="Normal 2 2 2 5 2 7 4 3" xfId="21728"/>
    <cellStyle name="Normal 2 2 2 5 2 7 4 4" xfId="21729"/>
    <cellStyle name="Normal 2 2 2 5 2 7 4 5" xfId="21730"/>
    <cellStyle name="Normal 2 2 2 5 2 7 4 6" xfId="21731"/>
    <cellStyle name="Normal 2 2 2 5 2 7 4 7" xfId="21732"/>
    <cellStyle name="Normal 2 2 2 5 2 7 4 8" xfId="21733"/>
    <cellStyle name="Normal 2 2 2 5 2 7 4 9" xfId="21734"/>
    <cellStyle name="Normal 2 2 2 5 2 7 5" xfId="21735"/>
    <cellStyle name="Normal 2 2 2 5 2 7 5 10" xfId="21736"/>
    <cellStyle name="Normal 2 2 2 5 2 7 5 2" xfId="21737"/>
    <cellStyle name="Normal 2 2 2 5 2 7 5 3" xfId="21738"/>
    <cellStyle name="Normal 2 2 2 5 2 7 5 4" xfId="21739"/>
    <cellStyle name="Normal 2 2 2 5 2 7 5 5" xfId="21740"/>
    <cellStyle name="Normal 2 2 2 5 2 7 5 6" xfId="21741"/>
    <cellStyle name="Normal 2 2 2 5 2 7 5 7" xfId="21742"/>
    <cellStyle name="Normal 2 2 2 5 2 7 5 8" xfId="21743"/>
    <cellStyle name="Normal 2 2 2 5 2 7 5 9" xfId="21744"/>
    <cellStyle name="Normal 2 2 2 5 2 7 6" xfId="21745"/>
    <cellStyle name="Normal 2 2 2 5 2 7 7" xfId="21746"/>
    <cellStyle name="Normal 2 2 2 5 2 7 8" xfId="21747"/>
    <cellStyle name="Normal 2 2 2 5 2 7 9" xfId="21748"/>
    <cellStyle name="Normal 2 2 2 5 2 8" xfId="21749"/>
    <cellStyle name="Normal 2 2 2 5 2 8 10" xfId="21750"/>
    <cellStyle name="Normal 2 2 2 5 2 8 11" xfId="21751"/>
    <cellStyle name="Normal 2 2 2 5 2 8 12" xfId="21752"/>
    <cellStyle name="Normal 2 2 2 5 2 8 13" xfId="21753"/>
    <cellStyle name="Normal 2 2 2 5 2 8 14" xfId="21754"/>
    <cellStyle name="Normal 2 2 2 5 2 8 2" xfId="21755"/>
    <cellStyle name="Normal 2 2 2 5 2 8 2 10" xfId="21756"/>
    <cellStyle name="Normal 2 2 2 5 2 8 2 2" xfId="21757"/>
    <cellStyle name="Normal 2 2 2 5 2 8 2 3" xfId="21758"/>
    <cellStyle name="Normal 2 2 2 5 2 8 2 4" xfId="21759"/>
    <cellStyle name="Normal 2 2 2 5 2 8 2 5" xfId="21760"/>
    <cellStyle name="Normal 2 2 2 5 2 8 2 6" xfId="21761"/>
    <cellStyle name="Normal 2 2 2 5 2 8 2 7" xfId="21762"/>
    <cellStyle name="Normal 2 2 2 5 2 8 2 8" xfId="21763"/>
    <cellStyle name="Normal 2 2 2 5 2 8 2 9" xfId="21764"/>
    <cellStyle name="Normal 2 2 2 5 2 8 3" xfId="21765"/>
    <cellStyle name="Normal 2 2 2 5 2 8 3 10" xfId="21766"/>
    <cellStyle name="Normal 2 2 2 5 2 8 3 2" xfId="21767"/>
    <cellStyle name="Normal 2 2 2 5 2 8 3 3" xfId="21768"/>
    <cellStyle name="Normal 2 2 2 5 2 8 3 4" xfId="21769"/>
    <cellStyle name="Normal 2 2 2 5 2 8 3 5" xfId="21770"/>
    <cellStyle name="Normal 2 2 2 5 2 8 3 6" xfId="21771"/>
    <cellStyle name="Normal 2 2 2 5 2 8 3 7" xfId="21772"/>
    <cellStyle name="Normal 2 2 2 5 2 8 3 8" xfId="21773"/>
    <cellStyle name="Normal 2 2 2 5 2 8 3 9" xfId="21774"/>
    <cellStyle name="Normal 2 2 2 5 2 8 4" xfId="21775"/>
    <cellStyle name="Normal 2 2 2 5 2 8 4 10" xfId="21776"/>
    <cellStyle name="Normal 2 2 2 5 2 8 4 2" xfId="21777"/>
    <cellStyle name="Normal 2 2 2 5 2 8 4 3" xfId="21778"/>
    <cellStyle name="Normal 2 2 2 5 2 8 4 4" xfId="21779"/>
    <cellStyle name="Normal 2 2 2 5 2 8 4 5" xfId="21780"/>
    <cellStyle name="Normal 2 2 2 5 2 8 4 6" xfId="21781"/>
    <cellStyle name="Normal 2 2 2 5 2 8 4 7" xfId="21782"/>
    <cellStyle name="Normal 2 2 2 5 2 8 4 8" xfId="21783"/>
    <cellStyle name="Normal 2 2 2 5 2 8 4 9" xfId="21784"/>
    <cellStyle name="Normal 2 2 2 5 2 8 5" xfId="21785"/>
    <cellStyle name="Normal 2 2 2 5 2 8 5 10" xfId="21786"/>
    <cellStyle name="Normal 2 2 2 5 2 8 5 2" xfId="21787"/>
    <cellStyle name="Normal 2 2 2 5 2 8 5 3" xfId="21788"/>
    <cellStyle name="Normal 2 2 2 5 2 8 5 4" xfId="21789"/>
    <cellStyle name="Normal 2 2 2 5 2 8 5 5" xfId="21790"/>
    <cellStyle name="Normal 2 2 2 5 2 8 5 6" xfId="21791"/>
    <cellStyle name="Normal 2 2 2 5 2 8 5 7" xfId="21792"/>
    <cellStyle name="Normal 2 2 2 5 2 8 5 8" xfId="21793"/>
    <cellStyle name="Normal 2 2 2 5 2 8 5 9" xfId="21794"/>
    <cellStyle name="Normal 2 2 2 5 2 8 6" xfId="21795"/>
    <cellStyle name="Normal 2 2 2 5 2 8 7" xfId="21796"/>
    <cellStyle name="Normal 2 2 2 5 2 8 8" xfId="21797"/>
    <cellStyle name="Normal 2 2 2 5 2 8 9" xfId="21798"/>
    <cellStyle name="Normal 2 2 2 5 2 9" xfId="21799"/>
    <cellStyle name="Normal 2 2 2 5 2 9 10" xfId="21800"/>
    <cellStyle name="Normal 2 2 2 5 2 9 11" xfId="21801"/>
    <cellStyle name="Normal 2 2 2 5 2 9 12" xfId="21802"/>
    <cellStyle name="Normal 2 2 2 5 2 9 13" xfId="21803"/>
    <cellStyle name="Normal 2 2 2 5 2 9 14" xfId="21804"/>
    <cellStyle name="Normal 2 2 2 5 2 9 2" xfId="21805"/>
    <cellStyle name="Normal 2 2 2 5 2 9 2 10" xfId="21806"/>
    <cellStyle name="Normal 2 2 2 5 2 9 2 2" xfId="21807"/>
    <cellStyle name="Normal 2 2 2 5 2 9 2 3" xfId="21808"/>
    <cellStyle name="Normal 2 2 2 5 2 9 2 4" xfId="21809"/>
    <cellStyle name="Normal 2 2 2 5 2 9 2 5" xfId="21810"/>
    <cellStyle name="Normal 2 2 2 5 2 9 2 6" xfId="21811"/>
    <cellStyle name="Normal 2 2 2 5 2 9 2 7" xfId="21812"/>
    <cellStyle name="Normal 2 2 2 5 2 9 2 8" xfId="21813"/>
    <cellStyle name="Normal 2 2 2 5 2 9 2 9" xfId="21814"/>
    <cellStyle name="Normal 2 2 2 5 2 9 3" xfId="21815"/>
    <cellStyle name="Normal 2 2 2 5 2 9 3 10" xfId="21816"/>
    <cellStyle name="Normal 2 2 2 5 2 9 3 2" xfId="21817"/>
    <cellStyle name="Normal 2 2 2 5 2 9 3 3" xfId="21818"/>
    <cellStyle name="Normal 2 2 2 5 2 9 3 4" xfId="21819"/>
    <cellStyle name="Normal 2 2 2 5 2 9 3 5" xfId="21820"/>
    <cellStyle name="Normal 2 2 2 5 2 9 3 6" xfId="21821"/>
    <cellStyle name="Normal 2 2 2 5 2 9 3 7" xfId="21822"/>
    <cellStyle name="Normal 2 2 2 5 2 9 3 8" xfId="21823"/>
    <cellStyle name="Normal 2 2 2 5 2 9 3 9" xfId="21824"/>
    <cellStyle name="Normal 2 2 2 5 2 9 4" xfId="21825"/>
    <cellStyle name="Normal 2 2 2 5 2 9 4 10" xfId="21826"/>
    <cellStyle name="Normal 2 2 2 5 2 9 4 2" xfId="21827"/>
    <cellStyle name="Normal 2 2 2 5 2 9 4 3" xfId="21828"/>
    <cellStyle name="Normal 2 2 2 5 2 9 4 4" xfId="21829"/>
    <cellStyle name="Normal 2 2 2 5 2 9 4 5" xfId="21830"/>
    <cellStyle name="Normal 2 2 2 5 2 9 4 6" xfId="21831"/>
    <cellStyle name="Normal 2 2 2 5 2 9 4 7" xfId="21832"/>
    <cellStyle name="Normal 2 2 2 5 2 9 4 8" xfId="21833"/>
    <cellStyle name="Normal 2 2 2 5 2 9 4 9" xfId="21834"/>
    <cellStyle name="Normal 2 2 2 5 2 9 5" xfId="21835"/>
    <cellStyle name="Normal 2 2 2 5 2 9 5 10" xfId="21836"/>
    <cellStyle name="Normal 2 2 2 5 2 9 5 2" xfId="21837"/>
    <cellStyle name="Normal 2 2 2 5 2 9 5 3" xfId="21838"/>
    <cellStyle name="Normal 2 2 2 5 2 9 5 4" xfId="21839"/>
    <cellStyle name="Normal 2 2 2 5 2 9 5 5" xfId="21840"/>
    <cellStyle name="Normal 2 2 2 5 2 9 5 6" xfId="21841"/>
    <cellStyle name="Normal 2 2 2 5 2 9 5 7" xfId="21842"/>
    <cellStyle name="Normal 2 2 2 5 2 9 5 8" xfId="21843"/>
    <cellStyle name="Normal 2 2 2 5 2 9 5 9" xfId="21844"/>
    <cellStyle name="Normal 2 2 2 5 2 9 6" xfId="21845"/>
    <cellStyle name="Normal 2 2 2 5 2 9 7" xfId="21846"/>
    <cellStyle name="Normal 2 2 2 5 2 9 8" xfId="21847"/>
    <cellStyle name="Normal 2 2 2 5 2 9 9" xfId="21848"/>
    <cellStyle name="Normal 2 2 2 5 20" xfId="21849"/>
    <cellStyle name="Normal 2 2 2 5 21" xfId="21850"/>
    <cellStyle name="Normal 2 2 2 5 21 10" xfId="21851"/>
    <cellStyle name="Normal 2 2 2 5 21 2" xfId="21852"/>
    <cellStyle name="Normal 2 2 2 5 21 3" xfId="21853"/>
    <cellStyle name="Normal 2 2 2 5 21 4" xfId="21854"/>
    <cellStyle name="Normal 2 2 2 5 21 5" xfId="21855"/>
    <cellStyle name="Normal 2 2 2 5 21 6" xfId="21856"/>
    <cellStyle name="Normal 2 2 2 5 21 7" xfId="21857"/>
    <cellStyle name="Normal 2 2 2 5 21 8" xfId="21858"/>
    <cellStyle name="Normal 2 2 2 5 21 9" xfId="21859"/>
    <cellStyle name="Normal 2 2 2 5 22" xfId="21860"/>
    <cellStyle name="Normal 2 2 2 5 22 10" xfId="21861"/>
    <cellStyle name="Normal 2 2 2 5 22 2" xfId="21862"/>
    <cellStyle name="Normal 2 2 2 5 22 3" xfId="21863"/>
    <cellStyle name="Normal 2 2 2 5 22 4" xfId="21864"/>
    <cellStyle name="Normal 2 2 2 5 22 5" xfId="21865"/>
    <cellStyle name="Normal 2 2 2 5 22 6" xfId="21866"/>
    <cellStyle name="Normal 2 2 2 5 22 7" xfId="21867"/>
    <cellStyle name="Normal 2 2 2 5 22 8" xfId="21868"/>
    <cellStyle name="Normal 2 2 2 5 22 9" xfId="21869"/>
    <cellStyle name="Normal 2 2 2 5 23" xfId="21870"/>
    <cellStyle name="Normal 2 2 2 5 23 10" xfId="21871"/>
    <cellStyle name="Normal 2 2 2 5 23 2" xfId="21872"/>
    <cellStyle name="Normal 2 2 2 5 23 3" xfId="21873"/>
    <cellStyle name="Normal 2 2 2 5 23 4" xfId="21874"/>
    <cellStyle name="Normal 2 2 2 5 23 5" xfId="21875"/>
    <cellStyle name="Normal 2 2 2 5 23 6" xfId="21876"/>
    <cellStyle name="Normal 2 2 2 5 23 7" xfId="21877"/>
    <cellStyle name="Normal 2 2 2 5 23 8" xfId="21878"/>
    <cellStyle name="Normal 2 2 2 5 23 9" xfId="21879"/>
    <cellStyle name="Normal 2 2 2 5 24" xfId="21880"/>
    <cellStyle name="Normal 2 2 2 5 24 10" xfId="21881"/>
    <cellStyle name="Normal 2 2 2 5 24 2" xfId="21882"/>
    <cellStyle name="Normal 2 2 2 5 24 3" xfId="21883"/>
    <cellStyle name="Normal 2 2 2 5 24 4" xfId="21884"/>
    <cellStyle name="Normal 2 2 2 5 24 5" xfId="21885"/>
    <cellStyle name="Normal 2 2 2 5 24 6" xfId="21886"/>
    <cellStyle name="Normal 2 2 2 5 24 7" xfId="21887"/>
    <cellStyle name="Normal 2 2 2 5 24 8" xfId="21888"/>
    <cellStyle name="Normal 2 2 2 5 24 9" xfId="21889"/>
    <cellStyle name="Normal 2 2 2 5 25" xfId="21890"/>
    <cellStyle name="Normal 2 2 2 5 26" xfId="21891"/>
    <cellStyle name="Normal 2 2 2 5 27" xfId="21892"/>
    <cellStyle name="Normal 2 2 2 5 28" xfId="21893"/>
    <cellStyle name="Normal 2 2 2 5 29" xfId="21894"/>
    <cellStyle name="Normal 2 2 2 5 3" xfId="21895"/>
    <cellStyle name="Normal 2 2 2 5 30" xfId="21896"/>
    <cellStyle name="Normal 2 2 2 5 31" xfId="21897"/>
    <cellStyle name="Normal 2 2 2 5 32" xfId="21898"/>
    <cellStyle name="Normal 2 2 2 5 33" xfId="21899"/>
    <cellStyle name="Normal 2 2 2 5 34" xfId="21900"/>
    <cellStyle name="Normal 2 2 2 5 35" xfId="21901"/>
    <cellStyle name="Normal 2 2 2 5 4" xfId="21902"/>
    <cellStyle name="Normal 2 2 2 5 5" xfId="21903"/>
    <cellStyle name="Normal 2 2 2 5 6" xfId="21904"/>
    <cellStyle name="Normal 2 2 2 5 7" xfId="21905"/>
    <cellStyle name="Normal 2 2 2 5 8" xfId="21906"/>
    <cellStyle name="Normal 2 2 2 5 9" xfId="21907"/>
    <cellStyle name="Normal 2 2 2 50" xfId="21908"/>
    <cellStyle name="Normal 2 2 2 51" xfId="21909"/>
    <cellStyle name="Normal 2 2 2 6" xfId="21910"/>
    <cellStyle name="Normal 2 2 2 6 10" xfId="21911"/>
    <cellStyle name="Normal 2 2 2 6 11" xfId="21912"/>
    <cellStyle name="Normal 2 2 2 6 12" xfId="21913"/>
    <cellStyle name="Normal 2 2 2 6 13" xfId="21914"/>
    <cellStyle name="Normal 2 2 2 6 14" xfId="21915"/>
    <cellStyle name="Normal 2 2 2 6 15" xfId="21916"/>
    <cellStyle name="Normal 2 2 2 6 16" xfId="21917"/>
    <cellStyle name="Normal 2 2 2 6 2" xfId="21918"/>
    <cellStyle name="Normal 2 2 2 6 2 10" xfId="21919"/>
    <cellStyle name="Normal 2 2 2 6 2 2" xfId="21920"/>
    <cellStyle name="Normal 2 2 2 6 2 3" xfId="21921"/>
    <cellStyle name="Normal 2 2 2 6 2 4" xfId="21922"/>
    <cellStyle name="Normal 2 2 2 6 2 5" xfId="21923"/>
    <cellStyle name="Normal 2 2 2 6 2 6" xfId="21924"/>
    <cellStyle name="Normal 2 2 2 6 2 7" xfId="21925"/>
    <cellStyle name="Normal 2 2 2 6 2 8" xfId="21926"/>
    <cellStyle name="Normal 2 2 2 6 2 9" xfId="21927"/>
    <cellStyle name="Normal 2 2 2 6 3" xfId="21928"/>
    <cellStyle name="Normal 2 2 2 6 3 10" xfId="21929"/>
    <cellStyle name="Normal 2 2 2 6 3 2" xfId="21930"/>
    <cellStyle name="Normal 2 2 2 6 3 3" xfId="21931"/>
    <cellStyle name="Normal 2 2 2 6 3 4" xfId="21932"/>
    <cellStyle name="Normal 2 2 2 6 3 5" xfId="21933"/>
    <cellStyle name="Normal 2 2 2 6 3 6" xfId="21934"/>
    <cellStyle name="Normal 2 2 2 6 3 7" xfId="21935"/>
    <cellStyle name="Normal 2 2 2 6 3 8" xfId="21936"/>
    <cellStyle name="Normal 2 2 2 6 3 9" xfId="21937"/>
    <cellStyle name="Normal 2 2 2 6 4" xfId="21938"/>
    <cellStyle name="Normal 2 2 2 6 4 10" xfId="21939"/>
    <cellStyle name="Normal 2 2 2 6 4 2" xfId="21940"/>
    <cellStyle name="Normal 2 2 2 6 4 3" xfId="21941"/>
    <cellStyle name="Normal 2 2 2 6 4 4" xfId="21942"/>
    <cellStyle name="Normal 2 2 2 6 4 5" xfId="21943"/>
    <cellStyle name="Normal 2 2 2 6 4 6" xfId="21944"/>
    <cellStyle name="Normal 2 2 2 6 4 7" xfId="21945"/>
    <cellStyle name="Normal 2 2 2 6 4 8" xfId="21946"/>
    <cellStyle name="Normal 2 2 2 6 4 9" xfId="21947"/>
    <cellStyle name="Normal 2 2 2 6 5" xfId="21948"/>
    <cellStyle name="Normal 2 2 2 6 5 10" xfId="21949"/>
    <cellStyle name="Normal 2 2 2 6 5 2" xfId="21950"/>
    <cellStyle name="Normal 2 2 2 6 5 3" xfId="21951"/>
    <cellStyle name="Normal 2 2 2 6 5 4" xfId="21952"/>
    <cellStyle name="Normal 2 2 2 6 5 5" xfId="21953"/>
    <cellStyle name="Normal 2 2 2 6 5 6" xfId="21954"/>
    <cellStyle name="Normal 2 2 2 6 5 7" xfId="21955"/>
    <cellStyle name="Normal 2 2 2 6 5 8" xfId="21956"/>
    <cellStyle name="Normal 2 2 2 6 5 9" xfId="21957"/>
    <cellStyle name="Normal 2 2 2 6 6" xfId="21958"/>
    <cellStyle name="Normal 2 2 2 6 7" xfId="21959"/>
    <cellStyle name="Normal 2 2 2 6 8" xfId="21960"/>
    <cellStyle name="Normal 2 2 2 6 9" xfId="21961"/>
    <cellStyle name="Normal 2 2 2 7" xfId="21962"/>
    <cellStyle name="Normal 2 2 2 7 10" xfId="21963"/>
    <cellStyle name="Normal 2 2 2 7 11" xfId="21964"/>
    <cellStyle name="Normal 2 2 2 7 12" xfId="21965"/>
    <cellStyle name="Normal 2 2 2 7 13" xfId="21966"/>
    <cellStyle name="Normal 2 2 2 7 14" xfId="21967"/>
    <cellStyle name="Normal 2 2 2 7 15" xfId="21968"/>
    <cellStyle name="Normal 2 2 2 7 16" xfId="21969"/>
    <cellStyle name="Normal 2 2 2 7 2" xfId="21970"/>
    <cellStyle name="Normal 2 2 2 7 2 10" xfId="21971"/>
    <cellStyle name="Normal 2 2 2 7 2 2" xfId="21972"/>
    <cellStyle name="Normal 2 2 2 7 2 3" xfId="21973"/>
    <cellStyle name="Normal 2 2 2 7 2 4" xfId="21974"/>
    <cellStyle name="Normal 2 2 2 7 2 5" xfId="21975"/>
    <cellStyle name="Normal 2 2 2 7 2 6" xfId="21976"/>
    <cellStyle name="Normal 2 2 2 7 2 7" xfId="21977"/>
    <cellStyle name="Normal 2 2 2 7 2 8" xfId="21978"/>
    <cellStyle name="Normal 2 2 2 7 2 9" xfId="21979"/>
    <cellStyle name="Normal 2 2 2 7 3" xfId="21980"/>
    <cellStyle name="Normal 2 2 2 7 3 10" xfId="21981"/>
    <cellStyle name="Normal 2 2 2 7 3 2" xfId="21982"/>
    <cellStyle name="Normal 2 2 2 7 3 3" xfId="21983"/>
    <cellStyle name="Normal 2 2 2 7 3 4" xfId="21984"/>
    <cellStyle name="Normal 2 2 2 7 3 5" xfId="21985"/>
    <cellStyle name="Normal 2 2 2 7 3 6" xfId="21986"/>
    <cellStyle name="Normal 2 2 2 7 3 7" xfId="21987"/>
    <cellStyle name="Normal 2 2 2 7 3 8" xfId="21988"/>
    <cellStyle name="Normal 2 2 2 7 3 9" xfId="21989"/>
    <cellStyle name="Normal 2 2 2 7 4" xfId="21990"/>
    <cellStyle name="Normal 2 2 2 7 4 10" xfId="21991"/>
    <cellStyle name="Normal 2 2 2 7 4 2" xfId="21992"/>
    <cellStyle name="Normal 2 2 2 7 4 3" xfId="21993"/>
    <cellStyle name="Normal 2 2 2 7 4 4" xfId="21994"/>
    <cellStyle name="Normal 2 2 2 7 4 5" xfId="21995"/>
    <cellStyle name="Normal 2 2 2 7 4 6" xfId="21996"/>
    <cellStyle name="Normal 2 2 2 7 4 7" xfId="21997"/>
    <cellStyle name="Normal 2 2 2 7 4 8" xfId="21998"/>
    <cellStyle name="Normal 2 2 2 7 4 9" xfId="21999"/>
    <cellStyle name="Normal 2 2 2 7 5" xfId="22000"/>
    <cellStyle name="Normal 2 2 2 7 5 10" xfId="22001"/>
    <cellStyle name="Normal 2 2 2 7 5 2" xfId="22002"/>
    <cellStyle name="Normal 2 2 2 7 5 3" xfId="22003"/>
    <cellStyle name="Normal 2 2 2 7 5 4" xfId="22004"/>
    <cellStyle name="Normal 2 2 2 7 5 5" xfId="22005"/>
    <cellStyle name="Normal 2 2 2 7 5 6" xfId="22006"/>
    <cellStyle name="Normal 2 2 2 7 5 7" xfId="22007"/>
    <cellStyle name="Normal 2 2 2 7 5 8" xfId="22008"/>
    <cellStyle name="Normal 2 2 2 7 5 9" xfId="22009"/>
    <cellStyle name="Normal 2 2 2 7 6" xfId="22010"/>
    <cellStyle name="Normal 2 2 2 7 7" xfId="22011"/>
    <cellStyle name="Normal 2 2 2 7 8" xfId="22012"/>
    <cellStyle name="Normal 2 2 2 7 9" xfId="22013"/>
    <cellStyle name="Normal 2 2 2 8" xfId="22014"/>
    <cellStyle name="Normal 2 2 2 8 10" xfId="22015"/>
    <cellStyle name="Normal 2 2 2 8 11" xfId="22016"/>
    <cellStyle name="Normal 2 2 2 8 12" xfId="22017"/>
    <cellStyle name="Normal 2 2 2 8 13" xfId="22018"/>
    <cellStyle name="Normal 2 2 2 8 14" xfId="22019"/>
    <cellStyle name="Normal 2 2 2 8 2" xfId="22020"/>
    <cellStyle name="Normal 2 2 2 8 2 10" xfId="22021"/>
    <cellStyle name="Normal 2 2 2 8 2 2" xfId="22022"/>
    <cellStyle name="Normal 2 2 2 8 2 3" xfId="22023"/>
    <cellStyle name="Normal 2 2 2 8 2 4" xfId="22024"/>
    <cellStyle name="Normal 2 2 2 8 2 5" xfId="22025"/>
    <cellStyle name="Normal 2 2 2 8 2 6" xfId="22026"/>
    <cellStyle name="Normal 2 2 2 8 2 7" xfId="22027"/>
    <cellStyle name="Normal 2 2 2 8 2 8" xfId="22028"/>
    <cellStyle name="Normal 2 2 2 8 2 9" xfId="22029"/>
    <cellStyle name="Normal 2 2 2 8 3" xfId="22030"/>
    <cellStyle name="Normal 2 2 2 8 3 10" xfId="22031"/>
    <cellStyle name="Normal 2 2 2 8 3 2" xfId="22032"/>
    <cellStyle name="Normal 2 2 2 8 3 3" xfId="22033"/>
    <cellStyle name="Normal 2 2 2 8 3 4" xfId="22034"/>
    <cellStyle name="Normal 2 2 2 8 3 5" xfId="22035"/>
    <cellStyle name="Normal 2 2 2 8 3 6" xfId="22036"/>
    <cellStyle name="Normal 2 2 2 8 3 7" xfId="22037"/>
    <cellStyle name="Normal 2 2 2 8 3 8" xfId="22038"/>
    <cellStyle name="Normal 2 2 2 8 3 9" xfId="22039"/>
    <cellStyle name="Normal 2 2 2 8 4" xfId="22040"/>
    <cellStyle name="Normal 2 2 2 8 4 10" xfId="22041"/>
    <cellStyle name="Normal 2 2 2 8 4 2" xfId="22042"/>
    <cellStyle name="Normal 2 2 2 8 4 3" xfId="22043"/>
    <cellStyle name="Normal 2 2 2 8 4 4" xfId="22044"/>
    <cellStyle name="Normal 2 2 2 8 4 5" xfId="22045"/>
    <cellStyle name="Normal 2 2 2 8 4 6" xfId="22046"/>
    <cellStyle name="Normal 2 2 2 8 4 7" xfId="22047"/>
    <cellStyle name="Normal 2 2 2 8 4 8" xfId="22048"/>
    <cellStyle name="Normal 2 2 2 8 4 9" xfId="22049"/>
    <cellStyle name="Normal 2 2 2 8 5" xfId="22050"/>
    <cellStyle name="Normal 2 2 2 8 5 10" xfId="22051"/>
    <cellStyle name="Normal 2 2 2 8 5 2" xfId="22052"/>
    <cellStyle name="Normal 2 2 2 8 5 3" xfId="22053"/>
    <cellStyle name="Normal 2 2 2 8 5 4" xfId="22054"/>
    <cellStyle name="Normal 2 2 2 8 5 5" xfId="22055"/>
    <cellStyle name="Normal 2 2 2 8 5 6" xfId="22056"/>
    <cellStyle name="Normal 2 2 2 8 5 7" xfId="22057"/>
    <cellStyle name="Normal 2 2 2 8 5 8" xfId="22058"/>
    <cellStyle name="Normal 2 2 2 8 5 9" xfId="22059"/>
    <cellStyle name="Normal 2 2 2 8 6" xfId="22060"/>
    <cellStyle name="Normal 2 2 2 8 7" xfId="22061"/>
    <cellStyle name="Normal 2 2 2 8 8" xfId="22062"/>
    <cellStyle name="Normal 2 2 2 8 9" xfId="22063"/>
    <cellStyle name="Normal 2 2 2 9" xfId="22064"/>
    <cellStyle name="Normal 2 2 2 9 10" xfId="22065"/>
    <cellStyle name="Normal 2 2 2 9 11" xfId="22066"/>
    <cellStyle name="Normal 2 2 2 9 12" xfId="22067"/>
    <cellStyle name="Normal 2 2 2 9 13" xfId="22068"/>
    <cellStyle name="Normal 2 2 2 9 14" xfId="22069"/>
    <cellStyle name="Normal 2 2 2 9 2" xfId="22070"/>
    <cellStyle name="Normal 2 2 2 9 2 10" xfId="22071"/>
    <cellStyle name="Normal 2 2 2 9 2 2" xfId="22072"/>
    <cellStyle name="Normal 2 2 2 9 2 3" xfId="22073"/>
    <cellStyle name="Normal 2 2 2 9 2 4" xfId="22074"/>
    <cellStyle name="Normal 2 2 2 9 2 5" xfId="22075"/>
    <cellStyle name="Normal 2 2 2 9 2 6" xfId="22076"/>
    <cellStyle name="Normal 2 2 2 9 2 7" xfId="22077"/>
    <cellStyle name="Normal 2 2 2 9 2 8" xfId="22078"/>
    <cellStyle name="Normal 2 2 2 9 2 9" xfId="22079"/>
    <cellStyle name="Normal 2 2 2 9 3" xfId="22080"/>
    <cellStyle name="Normal 2 2 2 9 3 10" xfId="22081"/>
    <cellStyle name="Normal 2 2 2 9 3 2" xfId="22082"/>
    <cellStyle name="Normal 2 2 2 9 3 3" xfId="22083"/>
    <cellStyle name="Normal 2 2 2 9 3 4" xfId="22084"/>
    <cellStyle name="Normal 2 2 2 9 3 5" xfId="22085"/>
    <cellStyle name="Normal 2 2 2 9 3 6" xfId="22086"/>
    <cellStyle name="Normal 2 2 2 9 3 7" xfId="22087"/>
    <cellStyle name="Normal 2 2 2 9 3 8" xfId="22088"/>
    <cellStyle name="Normal 2 2 2 9 3 9" xfId="22089"/>
    <cellStyle name="Normal 2 2 2 9 4" xfId="22090"/>
    <cellStyle name="Normal 2 2 2 9 4 10" xfId="22091"/>
    <cellStyle name="Normal 2 2 2 9 4 2" xfId="22092"/>
    <cellStyle name="Normal 2 2 2 9 4 3" xfId="22093"/>
    <cellStyle name="Normal 2 2 2 9 4 4" xfId="22094"/>
    <cellStyle name="Normal 2 2 2 9 4 5" xfId="22095"/>
    <cellStyle name="Normal 2 2 2 9 4 6" xfId="22096"/>
    <cellStyle name="Normal 2 2 2 9 4 7" xfId="22097"/>
    <cellStyle name="Normal 2 2 2 9 4 8" xfId="22098"/>
    <cellStyle name="Normal 2 2 2 9 4 9" xfId="22099"/>
    <cellStyle name="Normal 2 2 2 9 5" xfId="22100"/>
    <cellStyle name="Normal 2 2 2 9 5 10" xfId="22101"/>
    <cellStyle name="Normal 2 2 2 9 5 2" xfId="22102"/>
    <cellStyle name="Normal 2 2 2 9 5 3" xfId="22103"/>
    <cellStyle name="Normal 2 2 2 9 5 4" xfId="22104"/>
    <cellStyle name="Normal 2 2 2 9 5 5" xfId="22105"/>
    <cellStyle name="Normal 2 2 2 9 5 6" xfId="22106"/>
    <cellStyle name="Normal 2 2 2 9 5 7" xfId="22107"/>
    <cellStyle name="Normal 2 2 2 9 5 8" xfId="22108"/>
    <cellStyle name="Normal 2 2 2 9 5 9" xfId="22109"/>
    <cellStyle name="Normal 2 2 2 9 6" xfId="22110"/>
    <cellStyle name="Normal 2 2 2 9 7" xfId="22111"/>
    <cellStyle name="Normal 2 2 2 9 8" xfId="22112"/>
    <cellStyle name="Normal 2 2 2 9 9" xfId="22113"/>
    <cellStyle name="Normal 2 2 20" xfId="22114"/>
    <cellStyle name="Normal 2 2 21" xfId="22115"/>
    <cellStyle name="Normal 2 2 22" xfId="22116"/>
    <cellStyle name="Normal 2 2 23" xfId="22117"/>
    <cellStyle name="Normal 2 2 24" xfId="22118"/>
    <cellStyle name="Normal 2 2 25" xfId="22119"/>
    <cellStyle name="Normal 2 2 26" xfId="22120"/>
    <cellStyle name="Normal 2 2 27" xfId="22121"/>
    <cellStyle name="Normal 2 2 28" xfId="22122"/>
    <cellStyle name="Normal 2 2 29" xfId="22123"/>
    <cellStyle name="Normal 2 2 3 2" xfId="22124"/>
    <cellStyle name="Normal 2 2 3 3" xfId="22125"/>
    <cellStyle name="Normal 2 2 3 4" xfId="22126"/>
    <cellStyle name="Normal 2 2 30" xfId="22127"/>
    <cellStyle name="Normal 2 2 31" xfId="22128"/>
    <cellStyle name="Normal 2 2 32" xfId="22129"/>
    <cellStyle name="Normal 2 2 33" xfId="22130"/>
    <cellStyle name="Normal 2 2 34" xfId="22131"/>
    <cellStyle name="Normal 2 2 35" xfId="22132"/>
    <cellStyle name="Normal 2 2 36" xfId="22133"/>
    <cellStyle name="Normal 2 2 37" xfId="22134"/>
    <cellStyle name="Normal 2 2 38" xfId="22135"/>
    <cellStyle name="Normal 2 2 39" xfId="22136"/>
    <cellStyle name="Normal 2 2 4 37" xfId="22137"/>
    <cellStyle name="Normal 2 2 4 10" xfId="22138"/>
    <cellStyle name="Normal 2 2 4 10 10" xfId="22139"/>
    <cellStyle name="Normal 2 2 4 10 11" xfId="22140"/>
    <cellStyle name="Normal 2 2 4 10 12" xfId="22141"/>
    <cellStyle name="Normal 2 2 4 10 13" xfId="22142"/>
    <cellStyle name="Normal 2 2 4 10 14" xfId="22143"/>
    <cellStyle name="Normal 2 2 4 10 2" xfId="22144"/>
    <cellStyle name="Normal 2 2 4 10 2 10" xfId="22145"/>
    <cellStyle name="Normal 2 2 4 10 2 2" xfId="22146"/>
    <cellStyle name="Normal 2 2 4 10 2 3" xfId="22147"/>
    <cellStyle name="Normal 2 2 4 10 2 4" xfId="22148"/>
    <cellStyle name="Normal 2 2 4 10 2 5" xfId="22149"/>
    <cellStyle name="Normal 2 2 4 10 2 6" xfId="22150"/>
    <cellStyle name="Normal 2 2 4 10 2 7" xfId="22151"/>
    <cellStyle name="Normal 2 2 4 10 2 8" xfId="22152"/>
    <cellStyle name="Normal 2 2 4 10 2 9" xfId="22153"/>
    <cellStyle name="Normal 2 2 4 10 3" xfId="22154"/>
    <cellStyle name="Normal 2 2 4 10 3 10" xfId="22155"/>
    <cellStyle name="Normal 2 2 4 10 3 2" xfId="22156"/>
    <cellStyle name="Normal 2 2 4 10 3 3" xfId="22157"/>
    <cellStyle name="Normal 2 2 4 10 3 4" xfId="22158"/>
    <cellStyle name="Normal 2 2 4 10 3 5" xfId="22159"/>
    <cellStyle name="Normal 2 2 4 10 3 6" xfId="22160"/>
    <cellStyle name="Normal 2 2 4 10 3 7" xfId="22161"/>
    <cellStyle name="Normal 2 2 4 10 3 8" xfId="22162"/>
    <cellStyle name="Normal 2 2 4 10 3 9" xfId="22163"/>
    <cellStyle name="Normal 2 2 4 10 4" xfId="22164"/>
    <cellStyle name="Normal 2 2 4 10 4 10" xfId="22165"/>
    <cellStyle name="Normal 2 2 4 10 4 2" xfId="22166"/>
    <cellStyle name="Normal 2 2 4 10 4 3" xfId="22167"/>
    <cellStyle name="Normal 2 2 4 10 4 4" xfId="22168"/>
    <cellStyle name="Normal 2 2 4 10 4 5" xfId="22169"/>
    <cellStyle name="Normal 2 2 4 10 4 6" xfId="22170"/>
    <cellStyle name="Normal 2 2 4 10 4 7" xfId="22171"/>
    <cellStyle name="Normal 2 2 4 10 4 8" xfId="22172"/>
    <cellStyle name="Normal 2 2 4 10 4 9" xfId="22173"/>
    <cellStyle name="Normal 2 2 4 10 5" xfId="22174"/>
    <cellStyle name="Normal 2 2 4 10 5 10" xfId="22175"/>
    <cellStyle name="Normal 2 2 4 10 5 2" xfId="22176"/>
    <cellStyle name="Normal 2 2 4 10 5 3" xfId="22177"/>
    <cellStyle name="Normal 2 2 4 10 5 4" xfId="22178"/>
    <cellStyle name="Normal 2 2 4 10 5 5" xfId="22179"/>
    <cellStyle name="Normal 2 2 4 10 5 6" xfId="22180"/>
    <cellStyle name="Normal 2 2 4 10 5 7" xfId="22181"/>
    <cellStyle name="Normal 2 2 4 10 5 8" xfId="22182"/>
    <cellStyle name="Normal 2 2 4 10 5 9" xfId="22183"/>
    <cellStyle name="Normal 2 2 4 10 6" xfId="22184"/>
    <cellStyle name="Normal 2 2 4 10 7" xfId="22185"/>
    <cellStyle name="Normal 2 2 4 10 8" xfId="22186"/>
    <cellStyle name="Normal 2 2 4 10 9" xfId="22187"/>
    <cellStyle name="Normal 2 2 4 11" xfId="22188"/>
    <cellStyle name="Normal 2 2 4 11 10" xfId="22189"/>
    <cellStyle name="Normal 2 2 4 11 11" xfId="22190"/>
    <cellStyle name="Normal 2 2 4 11 12" xfId="22191"/>
    <cellStyle name="Normal 2 2 4 11 13" xfId="22192"/>
    <cellStyle name="Normal 2 2 4 11 14" xfId="22193"/>
    <cellStyle name="Normal 2 2 4 11 2" xfId="22194"/>
    <cellStyle name="Normal 2 2 4 11 2 10" xfId="22195"/>
    <cellStyle name="Normal 2 2 4 11 2 2" xfId="22196"/>
    <cellStyle name="Normal 2 2 4 11 2 3" xfId="22197"/>
    <cellStyle name="Normal 2 2 4 11 2 4" xfId="22198"/>
    <cellStyle name="Normal 2 2 4 11 2 5" xfId="22199"/>
    <cellStyle name="Normal 2 2 4 11 2 6" xfId="22200"/>
    <cellStyle name="Normal 2 2 4 11 2 7" xfId="22201"/>
    <cellStyle name="Normal 2 2 4 11 2 8" xfId="22202"/>
    <cellStyle name="Normal 2 2 4 11 2 9" xfId="22203"/>
    <cellStyle name="Normal 2 2 4 11 3" xfId="22204"/>
    <cellStyle name="Normal 2 2 4 11 3 10" xfId="22205"/>
    <cellStyle name="Normal 2 2 4 11 3 2" xfId="22206"/>
    <cellStyle name="Normal 2 2 4 11 3 3" xfId="22207"/>
    <cellStyle name="Normal 2 2 4 11 3 4" xfId="22208"/>
    <cellStyle name="Normal 2 2 4 11 3 5" xfId="22209"/>
    <cellStyle name="Normal 2 2 4 11 3 6" xfId="22210"/>
    <cellStyle name="Normal 2 2 4 11 3 7" xfId="22211"/>
    <cellStyle name="Normal 2 2 4 11 3 8" xfId="22212"/>
    <cellStyle name="Normal 2 2 4 11 3 9" xfId="22213"/>
    <cellStyle name="Normal 2 2 4 11 4" xfId="22214"/>
    <cellStyle name="Normal 2 2 4 11 4 10" xfId="22215"/>
    <cellStyle name="Normal 2 2 4 11 4 2" xfId="22216"/>
    <cellStyle name="Normal 2 2 4 11 4 3" xfId="22217"/>
    <cellStyle name="Normal 2 2 4 11 4 4" xfId="22218"/>
    <cellStyle name="Normal 2 2 4 11 4 5" xfId="22219"/>
    <cellStyle name="Normal 2 2 4 11 4 6" xfId="22220"/>
    <cellStyle name="Normal 2 2 4 11 4 7" xfId="22221"/>
    <cellStyle name="Normal 2 2 4 11 4 8" xfId="22222"/>
    <cellStyle name="Normal 2 2 4 11 4 9" xfId="22223"/>
    <cellStyle name="Normal 2 2 4 11 5" xfId="22224"/>
    <cellStyle name="Normal 2 2 4 11 5 10" xfId="22225"/>
    <cellStyle name="Normal 2 2 4 11 5 2" xfId="22226"/>
    <cellStyle name="Normal 2 2 4 11 5 3" xfId="22227"/>
    <cellStyle name="Normal 2 2 4 11 5 4" xfId="22228"/>
    <cellStyle name="Normal 2 2 4 11 5 5" xfId="22229"/>
    <cellStyle name="Normal 2 2 4 11 5 6" xfId="22230"/>
    <cellStyle name="Normal 2 2 4 11 5 7" xfId="22231"/>
    <cellStyle name="Normal 2 2 4 11 5 8" xfId="22232"/>
    <cellStyle name="Normal 2 2 4 11 5 9" xfId="22233"/>
    <cellStyle name="Normal 2 2 4 11 6" xfId="22234"/>
    <cellStyle name="Normal 2 2 4 11 7" xfId="22235"/>
    <cellStyle name="Normal 2 2 4 11 8" xfId="22236"/>
    <cellStyle name="Normal 2 2 4 11 9" xfId="22237"/>
    <cellStyle name="Normal 2 2 4 12" xfId="22238"/>
    <cellStyle name="Normal 2 2 4 12 10" xfId="22239"/>
    <cellStyle name="Normal 2 2 4 12 11" xfId="22240"/>
    <cellStyle name="Normal 2 2 4 12 12" xfId="22241"/>
    <cellStyle name="Normal 2 2 4 12 13" xfId="22242"/>
    <cellStyle name="Normal 2 2 4 12 14" xfId="22243"/>
    <cellStyle name="Normal 2 2 4 12 2" xfId="22244"/>
    <cellStyle name="Normal 2 2 4 12 2 10" xfId="22245"/>
    <cellStyle name="Normal 2 2 4 12 2 2" xfId="22246"/>
    <cellStyle name="Normal 2 2 4 12 2 3" xfId="22247"/>
    <cellStyle name="Normal 2 2 4 12 2 4" xfId="22248"/>
    <cellStyle name="Normal 2 2 4 12 2 5" xfId="22249"/>
    <cellStyle name="Normal 2 2 4 12 2 6" xfId="22250"/>
    <cellStyle name="Normal 2 2 4 12 2 7" xfId="22251"/>
    <cellStyle name="Normal 2 2 4 12 2 8" xfId="22252"/>
    <cellStyle name="Normal 2 2 4 12 2 9" xfId="22253"/>
    <cellStyle name="Normal 2 2 4 12 3" xfId="22254"/>
    <cellStyle name="Normal 2 2 4 12 3 10" xfId="22255"/>
    <cellStyle name="Normal 2 2 4 12 3 2" xfId="22256"/>
    <cellStyle name="Normal 2 2 4 12 3 3" xfId="22257"/>
    <cellStyle name="Normal 2 2 4 12 3 4" xfId="22258"/>
    <cellStyle name="Normal 2 2 4 12 3 5" xfId="22259"/>
    <cellStyle name="Normal 2 2 4 12 3 6" xfId="22260"/>
    <cellStyle name="Normal 2 2 4 12 3 7" xfId="22261"/>
    <cellStyle name="Normal 2 2 4 12 3 8" xfId="22262"/>
    <cellStyle name="Normal 2 2 4 12 3 9" xfId="22263"/>
    <cellStyle name="Normal 2 2 4 12 4" xfId="22264"/>
    <cellStyle name="Normal 2 2 4 12 4 10" xfId="22265"/>
    <cellStyle name="Normal 2 2 4 12 4 2" xfId="22266"/>
    <cellStyle name="Normal 2 2 4 12 4 3" xfId="22267"/>
    <cellStyle name="Normal 2 2 4 12 4 4" xfId="22268"/>
    <cellStyle name="Normal 2 2 4 12 4 5" xfId="22269"/>
    <cellStyle name="Normal 2 2 4 12 4 6" xfId="22270"/>
    <cellStyle name="Normal 2 2 4 12 4 7" xfId="22271"/>
    <cellStyle name="Normal 2 2 4 12 4 8" xfId="22272"/>
    <cellStyle name="Normal 2 2 4 12 4 9" xfId="22273"/>
    <cellStyle name="Normal 2 2 4 12 5" xfId="22274"/>
    <cellStyle name="Normal 2 2 4 12 5 10" xfId="22275"/>
    <cellStyle name="Normal 2 2 4 12 5 2" xfId="22276"/>
    <cellStyle name="Normal 2 2 4 12 5 3" xfId="22277"/>
    <cellStyle name="Normal 2 2 4 12 5 4" xfId="22278"/>
    <cellStyle name="Normal 2 2 4 12 5 5" xfId="22279"/>
    <cellStyle name="Normal 2 2 4 12 5 6" xfId="22280"/>
    <cellStyle name="Normal 2 2 4 12 5 7" xfId="22281"/>
    <cellStyle name="Normal 2 2 4 12 5 8" xfId="22282"/>
    <cellStyle name="Normal 2 2 4 12 5 9" xfId="22283"/>
    <cellStyle name="Normal 2 2 4 12 6" xfId="22284"/>
    <cellStyle name="Normal 2 2 4 12 7" xfId="22285"/>
    <cellStyle name="Normal 2 2 4 12 8" xfId="22286"/>
    <cellStyle name="Normal 2 2 4 12 9" xfId="22287"/>
    <cellStyle name="Normal 2 2 4 13" xfId="22288"/>
    <cellStyle name="Normal 2 2 4 13 10" xfId="22289"/>
    <cellStyle name="Normal 2 2 4 13 11" xfId="22290"/>
    <cellStyle name="Normal 2 2 4 13 12" xfId="22291"/>
    <cellStyle name="Normal 2 2 4 13 13" xfId="22292"/>
    <cellStyle name="Normal 2 2 4 13 14" xfId="22293"/>
    <cellStyle name="Normal 2 2 4 13 2" xfId="22294"/>
    <cellStyle name="Normal 2 2 4 13 2 10" xfId="22295"/>
    <cellStyle name="Normal 2 2 4 13 2 2" xfId="22296"/>
    <cellStyle name="Normal 2 2 4 13 2 3" xfId="22297"/>
    <cellStyle name="Normal 2 2 4 13 2 4" xfId="22298"/>
    <cellStyle name="Normal 2 2 4 13 2 5" xfId="22299"/>
    <cellStyle name="Normal 2 2 4 13 2 6" xfId="22300"/>
    <cellStyle name="Normal 2 2 4 13 2 7" xfId="22301"/>
    <cellStyle name="Normal 2 2 4 13 2 8" xfId="22302"/>
    <cellStyle name="Normal 2 2 4 13 2 9" xfId="22303"/>
    <cellStyle name="Normal 2 2 4 13 3" xfId="22304"/>
    <cellStyle name="Normal 2 2 4 13 3 10" xfId="22305"/>
    <cellStyle name="Normal 2 2 4 13 3 2" xfId="22306"/>
    <cellStyle name="Normal 2 2 4 13 3 3" xfId="22307"/>
    <cellStyle name="Normal 2 2 4 13 3 4" xfId="22308"/>
    <cellStyle name="Normal 2 2 4 13 3 5" xfId="22309"/>
    <cellStyle name="Normal 2 2 4 13 3 6" xfId="22310"/>
    <cellStyle name="Normal 2 2 4 13 3 7" xfId="22311"/>
    <cellStyle name="Normal 2 2 4 13 3 8" xfId="22312"/>
    <cellStyle name="Normal 2 2 4 13 3 9" xfId="22313"/>
    <cellStyle name="Normal 2 2 4 13 4" xfId="22314"/>
    <cellStyle name="Normal 2 2 4 13 4 10" xfId="22315"/>
    <cellStyle name="Normal 2 2 4 13 4 2" xfId="22316"/>
    <cellStyle name="Normal 2 2 4 13 4 3" xfId="22317"/>
    <cellStyle name="Normal 2 2 4 13 4 4" xfId="22318"/>
    <cellStyle name="Normal 2 2 4 13 4 5" xfId="22319"/>
    <cellStyle name="Normal 2 2 4 13 4 6" xfId="22320"/>
    <cellStyle name="Normal 2 2 4 13 4 7" xfId="22321"/>
    <cellStyle name="Normal 2 2 4 13 4 8" xfId="22322"/>
    <cellStyle name="Normal 2 2 4 13 4 9" xfId="22323"/>
    <cellStyle name="Normal 2 2 4 13 5" xfId="22324"/>
    <cellStyle name="Normal 2 2 4 13 5 10" xfId="22325"/>
    <cellStyle name="Normal 2 2 4 13 5 2" xfId="22326"/>
    <cellStyle name="Normal 2 2 4 13 5 3" xfId="22327"/>
    <cellStyle name="Normal 2 2 4 13 5 4" xfId="22328"/>
    <cellStyle name="Normal 2 2 4 13 5 5" xfId="22329"/>
    <cellStyle name="Normal 2 2 4 13 5 6" xfId="22330"/>
    <cellStyle name="Normal 2 2 4 13 5 7" xfId="22331"/>
    <cellStyle name="Normal 2 2 4 13 5 8" xfId="22332"/>
    <cellStyle name="Normal 2 2 4 13 5 9" xfId="22333"/>
    <cellStyle name="Normal 2 2 4 13 6" xfId="22334"/>
    <cellStyle name="Normal 2 2 4 13 7" xfId="22335"/>
    <cellStyle name="Normal 2 2 4 13 8" xfId="22336"/>
    <cellStyle name="Normal 2 2 4 13 9" xfId="22337"/>
    <cellStyle name="Normal 2 2 4 14" xfId="22338"/>
    <cellStyle name="Normal 2 2 4 14 10" xfId="22339"/>
    <cellStyle name="Normal 2 2 4 14 11" xfId="22340"/>
    <cellStyle name="Normal 2 2 4 14 12" xfId="22341"/>
    <cellStyle name="Normal 2 2 4 14 13" xfId="22342"/>
    <cellStyle name="Normal 2 2 4 14 14" xfId="22343"/>
    <cellStyle name="Normal 2 2 4 14 2" xfId="22344"/>
    <cellStyle name="Normal 2 2 4 14 2 10" xfId="22345"/>
    <cellStyle name="Normal 2 2 4 14 2 2" xfId="22346"/>
    <cellStyle name="Normal 2 2 4 14 2 3" xfId="22347"/>
    <cellStyle name="Normal 2 2 4 14 2 4" xfId="22348"/>
    <cellStyle name="Normal 2 2 4 14 2 5" xfId="22349"/>
    <cellStyle name="Normal 2 2 4 14 2 6" xfId="22350"/>
    <cellStyle name="Normal 2 2 4 14 2 7" xfId="22351"/>
    <cellStyle name="Normal 2 2 4 14 2 8" xfId="22352"/>
    <cellStyle name="Normal 2 2 4 14 2 9" xfId="22353"/>
    <cellStyle name="Normal 2 2 4 14 3" xfId="22354"/>
    <cellStyle name="Normal 2 2 4 14 3 10" xfId="22355"/>
    <cellStyle name="Normal 2 2 4 14 3 2" xfId="22356"/>
    <cellStyle name="Normal 2 2 4 14 3 3" xfId="22357"/>
    <cellStyle name="Normal 2 2 4 14 3 4" xfId="22358"/>
    <cellStyle name="Normal 2 2 4 14 3 5" xfId="22359"/>
    <cellStyle name="Normal 2 2 4 14 3 6" xfId="22360"/>
    <cellStyle name="Normal 2 2 4 14 3 7" xfId="22361"/>
    <cellStyle name="Normal 2 2 4 14 3 8" xfId="22362"/>
    <cellStyle name="Normal 2 2 4 14 3 9" xfId="22363"/>
    <cellStyle name="Normal 2 2 4 14 4" xfId="22364"/>
    <cellStyle name="Normal 2 2 4 14 4 10" xfId="22365"/>
    <cellStyle name="Normal 2 2 4 14 4 2" xfId="22366"/>
    <cellStyle name="Normal 2 2 4 14 4 3" xfId="22367"/>
    <cellStyle name="Normal 2 2 4 14 4 4" xfId="22368"/>
    <cellStyle name="Normal 2 2 4 14 4 5" xfId="22369"/>
    <cellStyle name="Normal 2 2 4 14 4 6" xfId="22370"/>
    <cellStyle name="Normal 2 2 4 14 4 7" xfId="22371"/>
    <cellStyle name="Normal 2 2 4 14 4 8" xfId="22372"/>
    <cellStyle name="Normal 2 2 4 14 4 9" xfId="22373"/>
    <cellStyle name="Normal 2 2 4 14 5" xfId="22374"/>
    <cellStyle name="Normal 2 2 4 14 5 10" xfId="22375"/>
    <cellStyle name="Normal 2 2 4 14 5 2" xfId="22376"/>
    <cellStyle name="Normal 2 2 4 14 5 3" xfId="22377"/>
    <cellStyle name="Normal 2 2 4 14 5 4" xfId="22378"/>
    <cellStyle name="Normal 2 2 4 14 5 5" xfId="22379"/>
    <cellStyle name="Normal 2 2 4 14 5 6" xfId="22380"/>
    <cellStyle name="Normal 2 2 4 14 5 7" xfId="22381"/>
    <cellStyle name="Normal 2 2 4 14 5 8" xfId="22382"/>
    <cellStyle name="Normal 2 2 4 14 5 9" xfId="22383"/>
    <cellStyle name="Normal 2 2 4 14 6" xfId="22384"/>
    <cellStyle name="Normal 2 2 4 14 7" xfId="22385"/>
    <cellStyle name="Normal 2 2 4 14 8" xfId="22386"/>
    <cellStyle name="Normal 2 2 4 14 9" xfId="22387"/>
    <cellStyle name="Normal 2 2 4 15" xfId="22388"/>
    <cellStyle name="Normal 2 2 4 15 10" xfId="22389"/>
    <cellStyle name="Normal 2 2 4 15 11" xfId="22390"/>
    <cellStyle name="Normal 2 2 4 15 12" xfId="22391"/>
    <cellStyle name="Normal 2 2 4 15 13" xfId="22392"/>
    <cellStyle name="Normal 2 2 4 15 14" xfId="22393"/>
    <cellStyle name="Normal 2 2 4 15 2" xfId="22394"/>
    <cellStyle name="Normal 2 2 4 15 2 10" xfId="22395"/>
    <cellStyle name="Normal 2 2 4 15 2 2" xfId="22396"/>
    <cellStyle name="Normal 2 2 4 15 2 3" xfId="22397"/>
    <cellStyle name="Normal 2 2 4 15 2 4" xfId="22398"/>
    <cellStyle name="Normal 2 2 4 15 2 5" xfId="22399"/>
    <cellStyle name="Normal 2 2 4 15 2 6" xfId="22400"/>
    <cellStyle name="Normal 2 2 4 15 2 7" xfId="22401"/>
    <cellStyle name="Normal 2 2 4 15 2 8" xfId="22402"/>
    <cellStyle name="Normal 2 2 4 15 2 9" xfId="22403"/>
    <cellStyle name="Normal 2 2 4 15 3" xfId="22404"/>
    <cellStyle name="Normal 2 2 4 15 3 10" xfId="22405"/>
    <cellStyle name="Normal 2 2 4 15 3 2" xfId="22406"/>
    <cellStyle name="Normal 2 2 4 15 3 3" xfId="22407"/>
    <cellStyle name="Normal 2 2 4 15 3 4" xfId="22408"/>
    <cellStyle name="Normal 2 2 4 15 3 5" xfId="22409"/>
    <cellStyle name="Normal 2 2 4 15 3 6" xfId="22410"/>
    <cellStyle name="Normal 2 2 4 15 3 7" xfId="22411"/>
    <cellStyle name="Normal 2 2 4 15 3 8" xfId="22412"/>
    <cellStyle name="Normal 2 2 4 15 3 9" xfId="22413"/>
    <cellStyle name="Normal 2 2 4 15 4" xfId="22414"/>
    <cellStyle name="Normal 2 2 4 15 4 10" xfId="22415"/>
    <cellStyle name="Normal 2 2 4 15 4 2" xfId="22416"/>
    <cellStyle name="Normal 2 2 4 15 4 3" xfId="22417"/>
    <cellStyle name="Normal 2 2 4 15 4 4" xfId="22418"/>
    <cellStyle name="Normal 2 2 4 15 4 5" xfId="22419"/>
    <cellStyle name="Normal 2 2 4 15 4 6" xfId="22420"/>
    <cellStyle name="Normal 2 2 4 15 4 7" xfId="22421"/>
    <cellStyle name="Normal 2 2 4 15 4 8" xfId="22422"/>
    <cellStyle name="Normal 2 2 4 15 4 9" xfId="22423"/>
    <cellStyle name="Normal 2 2 4 15 5" xfId="22424"/>
    <cellStyle name="Normal 2 2 4 15 5 10" xfId="22425"/>
    <cellStyle name="Normal 2 2 4 15 5 2" xfId="22426"/>
    <cellStyle name="Normal 2 2 4 15 5 3" xfId="22427"/>
    <cellStyle name="Normal 2 2 4 15 5 4" xfId="22428"/>
    <cellStyle name="Normal 2 2 4 15 5 5" xfId="22429"/>
    <cellStyle name="Normal 2 2 4 15 5 6" xfId="22430"/>
    <cellStyle name="Normal 2 2 4 15 5 7" xfId="22431"/>
    <cellStyle name="Normal 2 2 4 15 5 8" xfId="22432"/>
    <cellStyle name="Normal 2 2 4 15 5 9" xfId="22433"/>
    <cellStyle name="Normal 2 2 4 15 6" xfId="22434"/>
    <cellStyle name="Normal 2 2 4 15 7" xfId="22435"/>
    <cellStyle name="Normal 2 2 4 15 8" xfId="22436"/>
    <cellStyle name="Normal 2 2 4 15 9" xfId="22437"/>
    <cellStyle name="Normal 2 2 4 16" xfId="22438"/>
    <cellStyle name="Normal 2 2 4 16 10" xfId="22439"/>
    <cellStyle name="Normal 2 2 4 16 11" xfId="22440"/>
    <cellStyle name="Normal 2 2 4 16 12" xfId="22441"/>
    <cellStyle name="Normal 2 2 4 16 13" xfId="22442"/>
    <cellStyle name="Normal 2 2 4 16 14" xfId="22443"/>
    <cellStyle name="Normal 2 2 4 16 2" xfId="22444"/>
    <cellStyle name="Normal 2 2 4 16 2 10" xfId="22445"/>
    <cellStyle name="Normal 2 2 4 16 2 2" xfId="22446"/>
    <cellStyle name="Normal 2 2 4 16 2 3" xfId="22447"/>
    <cellStyle name="Normal 2 2 4 16 2 4" xfId="22448"/>
    <cellStyle name="Normal 2 2 4 16 2 5" xfId="22449"/>
    <cellStyle name="Normal 2 2 4 16 2 6" xfId="22450"/>
    <cellStyle name="Normal 2 2 4 16 2 7" xfId="22451"/>
    <cellStyle name="Normal 2 2 4 16 2 8" xfId="22452"/>
    <cellStyle name="Normal 2 2 4 16 2 9" xfId="22453"/>
    <cellStyle name="Normal 2 2 4 16 3" xfId="22454"/>
    <cellStyle name="Normal 2 2 4 16 3 10" xfId="22455"/>
    <cellStyle name="Normal 2 2 4 16 3 2" xfId="22456"/>
    <cellStyle name="Normal 2 2 4 16 3 3" xfId="22457"/>
    <cellStyle name="Normal 2 2 4 16 3 4" xfId="22458"/>
    <cellStyle name="Normal 2 2 4 16 3 5" xfId="22459"/>
    <cellStyle name="Normal 2 2 4 16 3 6" xfId="22460"/>
    <cellStyle name="Normal 2 2 4 16 3 7" xfId="22461"/>
    <cellStyle name="Normal 2 2 4 16 3 8" xfId="22462"/>
    <cellStyle name="Normal 2 2 4 16 3 9" xfId="22463"/>
    <cellStyle name="Normal 2 2 4 16 4" xfId="22464"/>
    <cellStyle name="Normal 2 2 4 16 4 10" xfId="22465"/>
    <cellStyle name="Normal 2 2 4 16 4 2" xfId="22466"/>
    <cellStyle name="Normal 2 2 4 16 4 3" xfId="22467"/>
    <cellStyle name="Normal 2 2 4 16 4 4" xfId="22468"/>
    <cellStyle name="Normal 2 2 4 16 4 5" xfId="22469"/>
    <cellStyle name="Normal 2 2 4 16 4 6" xfId="22470"/>
    <cellStyle name="Normal 2 2 4 16 4 7" xfId="22471"/>
    <cellStyle name="Normal 2 2 4 16 4 8" xfId="22472"/>
    <cellStyle name="Normal 2 2 4 16 4 9" xfId="22473"/>
    <cellStyle name="Normal 2 2 4 16 5" xfId="22474"/>
    <cellStyle name="Normal 2 2 4 16 5 10" xfId="22475"/>
    <cellStyle name="Normal 2 2 4 16 5 2" xfId="22476"/>
    <cellStyle name="Normal 2 2 4 16 5 3" xfId="22477"/>
    <cellStyle name="Normal 2 2 4 16 5 4" xfId="22478"/>
    <cellStyle name="Normal 2 2 4 16 5 5" xfId="22479"/>
    <cellStyle name="Normal 2 2 4 16 5 6" xfId="22480"/>
    <cellStyle name="Normal 2 2 4 16 5 7" xfId="22481"/>
    <cellStyle name="Normal 2 2 4 16 5 8" xfId="22482"/>
    <cellStyle name="Normal 2 2 4 16 5 9" xfId="22483"/>
    <cellStyle name="Normal 2 2 4 16 6" xfId="22484"/>
    <cellStyle name="Normal 2 2 4 16 7" xfId="22485"/>
    <cellStyle name="Normal 2 2 4 16 8" xfId="22486"/>
    <cellStyle name="Normal 2 2 4 16 9" xfId="22487"/>
    <cellStyle name="Normal 2 2 4 17" xfId="22488"/>
    <cellStyle name="Normal 2 2 4 17 10" xfId="22489"/>
    <cellStyle name="Normal 2 2 4 17 11" xfId="22490"/>
    <cellStyle name="Normal 2 2 4 17 12" xfId="22491"/>
    <cellStyle name="Normal 2 2 4 17 13" xfId="22492"/>
    <cellStyle name="Normal 2 2 4 17 14" xfId="22493"/>
    <cellStyle name="Normal 2 2 4 17 2" xfId="22494"/>
    <cellStyle name="Normal 2 2 4 17 2 10" xfId="22495"/>
    <cellStyle name="Normal 2 2 4 17 2 2" xfId="22496"/>
    <cellStyle name="Normal 2 2 4 17 2 3" xfId="22497"/>
    <cellStyle name="Normal 2 2 4 17 2 4" xfId="22498"/>
    <cellStyle name="Normal 2 2 4 17 2 5" xfId="22499"/>
    <cellStyle name="Normal 2 2 4 17 2 6" xfId="22500"/>
    <cellStyle name="Normal 2 2 4 17 2 7" xfId="22501"/>
    <cellStyle name="Normal 2 2 4 17 2 8" xfId="22502"/>
    <cellStyle name="Normal 2 2 4 17 2 9" xfId="22503"/>
    <cellStyle name="Normal 2 2 4 17 3" xfId="22504"/>
    <cellStyle name="Normal 2 2 4 17 3 10" xfId="22505"/>
    <cellStyle name="Normal 2 2 4 17 3 2" xfId="22506"/>
    <cellStyle name="Normal 2 2 4 17 3 3" xfId="22507"/>
    <cellStyle name="Normal 2 2 4 17 3 4" xfId="22508"/>
    <cellStyle name="Normal 2 2 4 17 3 5" xfId="22509"/>
    <cellStyle name="Normal 2 2 4 17 3 6" xfId="22510"/>
    <cellStyle name="Normal 2 2 4 17 3 7" xfId="22511"/>
    <cellStyle name="Normal 2 2 4 17 3 8" xfId="22512"/>
    <cellStyle name="Normal 2 2 4 17 3 9" xfId="22513"/>
    <cellStyle name="Normal 2 2 4 17 4" xfId="22514"/>
    <cellStyle name="Normal 2 2 4 17 4 10" xfId="22515"/>
    <cellStyle name="Normal 2 2 4 17 4 2" xfId="22516"/>
    <cellStyle name="Normal 2 2 4 17 4 3" xfId="22517"/>
    <cellStyle name="Normal 2 2 4 17 4 4" xfId="22518"/>
    <cellStyle name="Normal 2 2 4 17 4 5" xfId="22519"/>
    <cellStyle name="Normal 2 2 4 17 4 6" xfId="22520"/>
    <cellStyle name="Normal 2 2 4 17 4 7" xfId="22521"/>
    <cellStyle name="Normal 2 2 4 17 4 8" xfId="22522"/>
    <cellStyle name="Normal 2 2 4 17 4 9" xfId="22523"/>
    <cellStyle name="Normal 2 2 4 17 5" xfId="22524"/>
    <cellStyle name="Normal 2 2 4 17 5 10" xfId="22525"/>
    <cellStyle name="Normal 2 2 4 17 5 2" xfId="22526"/>
    <cellStyle name="Normal 2 2 4 17 5 3" xfId="22527"/>
    <cellStyle name="Normal 2 2 4 17 5 4" xfId="22528"/>
    <cellStyle name="Normal 2 2 4 17 5 5" xfId="22529"/>
    <cellStyle name="Normal 2 2 4 17 5 6" xfId="22530"/>
    <cellStyle name="Normal 2 2 4 17 5 7" xfId="22531"/>
    <cellStyle name="Normal 2 2 4 17 5 8" xfId="22532"/>
    <cellStyle name="Normal 2 2 4 17 5 9" xfId="22533"/>
    <cellStyle name="Normal 2 2 4 17 6" xfId="22534"/>
    <cellStyle name="Normal 2 2 4 17 7" xfId="22535"/>
    <cellStyle name="Normal 2 2 4 17 8" xfId="22536"/>
    <cellStyle name="Normal 2 2 4 17 9" xfId="22537"/>
    <cellStyle name="Normal 2 2 4 18" xfId="22538"/>
    <cellStyle name="Normal 2 2 4 18 10" xfId="22539"/>
    <cellStyle name="Normal 2 2 4 18 11" xfId="22540"/>
    <cellStyle name="Normal 2 2 4 18 12" xfId="22541"/>
    <cellStyle name="Normal 2 2 4 18 13" xfId="22542"/>
    <cellStyle name="Normal 2 2 4 18 14" xfId="22543"/>
    <cellStyle name="Normal 2 2 4 18 2" xfId="22544"/>
    <cellStyle name="Normal 2 2 4 18 2 10" xfId="22545"/>
    <cellStyle name="Normal 2 2 4 18 2 2" xfId="22546"/>
    <cellStyle name="Normal 2 2 4 18 2 3" xfId="22547"/>
    <cellStyle name="Normal 2 2 4 18 2 4" xfId="22548"/>
    <cellStyle name="Normal 2 2 4 18 2 5" xfId="22549"/>
    <cellStyle name="Normal 2 2 4 18 2 6" xfId="22550"/>
    <cellStyle name="Normal 2 2 4 18 2 7" xfId="22551"/>
    <cellStyle name="Normal 2 2 4 18 2 8" xfId="22552"/>
    <cellStyle name="Normal 2 2 4 18 2 9" xfId="22553"/>
    <cellStyle name="Normal 2 2 4 18 3" xfId="22554"/>
    <cellStyle name="Normal 2 2 4 18 3 10" xfId="22555"/>
    <cellStyle name="Normal 2 2 4 18 3 2" xfId="22556"/>
    <cellStyle name="Normal 2 2 4 18 3 3" xfId="22557"/>
    <cellStyle name="Normal 2 2 4 18 3 4" xfId="22558"/>
    <cellStyle name="Normal 2 2 4 18 3 5" xfId="22559"/>
    <cellStyle name="Normal 2 2 4 18 3 6" xfId="22560"/>
    <cellStyle name="Normal 2 2 4 18 3 7" xfId="22561"/>
    <cellStyle name="Normal 2 2 4 18 3 8" xfId="22562"/>
    <cellStyle name="Normal 2 2 4 18 3 9" xfId="22563"/>
    <cellStyle name="Normal 2 2 4 18 4" xfId="22564"/>
    <cellStyle name="Normal 2 2 4 18 4 10" xfId="22565"/>
    <cellStyle name="Normal 2 2 4 18 4 2" xfId="22566"/>
    <cellStyle name="Normal 2 2 4 18 4 3" xfId="22567"/>
    <cellStyle name="Normal 2 2 4 18 4 4" xfId="22568"/>
    <cellStyle name="Normal 2 2 4 18 4 5" xfId="22569"/>
    <cellStyle name="Normal 2 2 4 18 4 6" xfId="22570"/>
    <cellStyle name="Normal 2 2 4 18 4 7" xfId="22571"/>
    <cellStyle name="Normal 2 2 4 18 4 8" xfId="22572"/>
    <cellStyle name="Normal 2 2 4 18 4 9" xfId="22573"/>
    <cellStyle name="Normal 2 2 4 18 5" xfId="22574"/>
    <cellStyle name="Normal 2 2 4 18 5 10" xfId="22575"/>
    <cellStyle name="Normal 2 2 4 18 5 2" xfId="22576"/>
    <cellStyle name="Normal 2 2 4 18 5 3" xfId="22577"/>
    <cellStyle name="Normal 2 2 4 18 5 4" xfId="22578"/>
    <cellStyle name="Normal 2 2 4 18 5 5" xfId="22579"/>
    <cellStyle name="Normal 2 2 4 18 5 6" xfId="22580"/>
    <cellStyle name="Normal 2 2 4 18 5 7" xfId="22581"/>
    <cellStyle name="Normal 2 2 4 18 5 8" xfId="22582"/>
    <cellStyle name="Normal 2 2 4 18 5 9" xfId="22583"/>
    <cellStyle name="Normal 2 2 4 18 6" xfId="22584"/>
    <cellStyle name="Normal 2 2 4 18 7" xfId="22585"/>
    <cellStyle name="Normal 2 2 4 18 8" xfId="22586"/>
    <cellStyle name="Normal 2 2 4 18 9" xfId="22587"/>
    <cellStyle name="Normal 2 2 4 19" xfId="22588"/>
    <cellStyle name="Normal 2 2 4 19 10" xfId="22589"/>
    <cellStyle name="Normal 2 2 4 19 11" xfId="22590"/>
    <cellStyle name="Normal 2 2 4 19 12" xfId="22591"/>
    <cellStyle name="Normal 2 2 4 19 13" xfId="22592"/>
    <cellStyle name="Normal 2 2 4 19 14" xfId="22593"/>
    <cellStyle name="Normal 2 2 4 19 2" xfId="22594"/>
    <cellStyle name="Normal 2 2 4 19 2 10" xfId="22595"/>
    <cellStyle name="Normal 2 2 4 19 2 2" xfId="22596"/>
    <cellStyle name="Normal 2 2 4 19 2 3" xfId="22597"/>
    <cellStyle name="Normal 2 2 4 19 2 4" xfId="22598"/>
    <cellStyle name="Normal 2 2 4 19 2 5" xfId="22599"/>
    <cellStyle name="Normal 2 2 4 19 2 6" xfId="22600"/>
    <cellStyle name="Normal 2 2 4 19 2 7" xfId="22601"/>
    <cellStyle name="Normal 2 2 4 19 2 8" xfId="22602"/>
    <cellStyle name="Normal 2 2 4 19 2 9" xfId="22603"/>
    <cellStyle name="Normal 2 2 4 19 3" xfId="22604"/>
    <cellStyle name="Normal 2 2 4 19 3 10" xfId="22605"/>
    <cellStyle name="Normal 2 2 4 19 3 2" xfId="22606"/>
    <cellStyle name="Normal 2 2 4 19 3 3" xfId="22607"/>
    <cellStyle name="Normal 2 2 4 19 3 4" xfId="22608"/>
    <cellStyle name="Normal 2 2 4 19 3 5" xfId="22609"/>
    <cellStyle name="Normal 2 2 4 19 3 6" xfId="22610"/>
    <cellStyle name="Normal 2 2 4 19 3 7" xfId="22611"/>
    <cellStyle name="Normal 2 2 4 19 3 8" xfId="22612"/>
    <cellStyle name="Normal 2 2 4 19 3 9" xfId="22613"/>
    <cellStyle name="Normal 2 2 4 19 4" xfId="22614"/>
    <cellStyle name="Normal 2 2 4 19 4 10" xfId="22615"/>
    <cellStyle name="Normal 2 2 4 19 4 2" xfId="22616"/>
    <cellStyle name="Normal 2 2 4 19 4 3" xfId="22617"/>
    <cellStyle name="Normal 2 2 4 19 4 4" xfId="22618"/>
    <cellStyle name="Normal 2 2 4 19 4 5" xfId="22619"/>
    <cellStyle name="Normal 2 2 4 19 4 6" xfId="22620"/>
    <cellStyle name="Normal 2 2 4 19 4 7" xfId="22621"/>
    <cellStyle name="Normal 2 2 4 19 4 8" xfId="22622"/>
    <cellStyle name="Normal 2 2 4 19 4 9" xfId="22623"/>
    <cellStyle name="Normal 2 2 4 19 5" xfId="22624"/>
    <cellStyle name="Normal 2 2 4 19 5 10" xfId="22625"/>
    <cellStyle name="Normal 2 2 4 19 5 2" xfId="22626"/>
    <cellStyle name="Normal 2 2 4 19 5 3" xfId="22627"/>
    <cellStyle name="Normal 2 2 4 19 5 4" xfId="22628"/>
    <cellStyle name="Normal 2 2 4 19 5 5" xfId="22629"/>
    <cellStyle name="Normal 2 2 4 19 5 6" xfId="22630"/>
    <cellStyle name="Normal 2 2 4 19 5 7" xfId="22631"/>
    <cellStyle name="Normal 2 2 4 19 5 8" xfId="22632"/>
    <cellStyle name="Normal 2 2 4 19 5 9" xfId="22633"/>
    <cellStyle name="Normal 2 2 4 19 6" xfId="22634"/>
    <cellStyle name="Normal 2 2 4 19 7" xfId="22635"/>
    <cellStyle name="Normal 2 2 4 19 8" xfId="22636"/>
    <cellStyle name="Normal 2 2 4 19 9" xfId="22637"/>
    <cellStyle name="Normal 2 2 4 2" xfId="22638"/>
    <cellStyle name="Normal 2 2 4 2 10" xfId="22639"/>
    <cellStyle name="Normal 2 2 4 2 11" xfId="22640"/>
    <cellStyle name="Normal 2 2 4 2 12" xfId="22641"/>
    <cellStyle name="Normal 2 2 4 2 13" xfId="22642"/>
    <cellStyle name="Normal 2 2 4 2 14" xfId="22643"/>
    <cellStyle name="Normal 2 2 4 2 15" xfId="22644"/>
    <cellStyle name="Normal 2 2 4 2 16" xfId="22645"/>
    <cellStyle name="Normal 2 2 4 2 17" xfId="22646"/>
    <cellStyle name="Normal 2 2 4 2 18" xfId="22647"/>
    <cellStyle name="Normal 2 2 4 2 19" xfId="22648"/>
    <cellStyle name="Normal 2 2 4 2 2" xfId="22649"/>
    <cellStyle name="Normal 2 2 4 2 2 10" xfId="22650"/>
    <cellStyle name="Normal 2 2 4 2 2 10 10" xfId="22651"/>
    <cellStyle name="Normal 2 2 4 2 2 10 11" xfId="22652"/>
    <cellStyle name="Normal 2 2 4 2 2 10 12" xfId="22653"/>
    <cellStyle name="Normal 2 2 4 2 2 10 13" xfId="22654"/>
    <cellStyle name="Normal 2 2 4 2 2 10 14" xfId="22655"/>
    <cellStyle name="Normal 2 2 4 2 2 10 2" xfId="22656"/>
    <cellStyle name="Normal 2 2 4 2 2 10 2 10" xfId="22657"/>
    <cellStyle name="Normal 2 2 4 2 2 10 2 2" xfId="22658"/>
    <cellStyle name="Normal 2 2 4 2 2 10 2 3" xfId="22659"/>
    <cellStyle name="Normal 2 2 4 2 2 10 2 4" xfId="22660"/>
    <cellStyle name="Normal 2 2 4 2 2 10 2 5" xfId="22661"/>
    <cellStyle name="Normal 2 2 4 2 2 10 2 6" xfId="22662"/>
    <cellStyle name="Normal 2 2 4 2 2 10 2 7" xfId="22663"/>
    <cellStyle name="Normal 2 2 4 2 2 10 2 8" xfId="22664"/>
    <cellStyle name="Normal 2 2 4 2 2 10 2 9" xfId="22665"/>
    <cellStyle name="Normal 2 2 4 2 2 10 3" xfId="22666"/>
    <cellStyle name="Normal 2 2 4 2 2 10 3 10" xfId="22667"/>
    <cellStyle name="Normal 2 2 4 2 2 10 3 2" xfId="22668"/>
    <cellStyle name="Normal 2 2 4 2 2 10 3 3" xfId="22669"/>
    <cellStyle name="Normal 2 2 4 2 2 10 3 4" xfId="22670"/>
    <cellStyle name="Normal 2 2 4 2 2 10 3 5" xfId="22671"/>
    <cellStyle name="Normal 2 2 4 2 2 10 3 6" xfId="22672"/>
    <cellStyle name="Normal 2 2 4 2 2 10 3 7" xfId="22673"/>
    <cellStyle name="Normal 2 2 4 2 2 10 3 8" xfId="22674"/>
    <cellStyle name="Normal 2 2 4 2 2 10 3 9" xfId="22675"/>
    <cellStyle name="Normal 2 2 4 2 2 10 4" xfId="22676"/>
    <cellStyle name="Normal 2 2 4 2 2 10 4 10" xfId="22677"/>
    <cellStyle name="Normal 2 2 4 2 2 10 4 2" xfId="22678"/>
    <cellStyle name="Normal 2 2 4 2 2 10 4 3" xfId="22679"/>
    <cellStyle name="Normal 2 2 4 2 2 10 4 4" xfId="22680"/>
    <cellStyle name="Normal 2 2 4 2 2 10 4 5" xfId="22681"/>
    <cellStyle name="Normal 2 2 4 2 2 10 4 6" xfId="22682"/>
    <cellStyle name="Normal 2 2 4 2 2 10 4 7" xfId="22683"/>
    <cellStyle name="Normal 2 2 4 2 2 10 4 8" xfId="22684"/>
    <cellStyle name="Normal 2 2 4 2 2 10 4 9" xfId="22685"/>
    <cellStyle name="Normal 2 2 4 2 2 10 5" xfId="22686"/>
    <cellStyle name="Normal 2 2 4 2 2 10 5 10" xfId="22687"/>
    <cellStyle name="Normal 2 2 4 2 2 10 5 2" xfId="22688"/>
    <cellStyle name="Normal 2 2 4 2 2 10 5 3" xfId="22689"/>
    <cellStyle name="Normal 2 2 4 2 2 10 5 4" xfId="22690"/>
    <cellStyle name="Normal 2 2 4 2 2 10 5 5" xfId="22691"/>
    <cellStyle name="Normal 2 2 4 2 2 10 5 6" xfId="22692"/>
    <cellStyle name="Normal 2 2 4 2 2 10 5 7" xfId="22693"/>
    <cellStyle name="Normal 2 2 4 2 2 10 5 8" xfId="22694"/>
    <cellStyle name="Normal 2 2 4 2 2 10 5 9" xfId="22695"/>
    <cellStyle name="Normal 2 2 4 2 2 10 6" xfId="22696"/>
    <cellStyle name="Normal 2 2 4 2 2 10 7" xfId="22697"/>
    <cellStyle name="Normal 2 2 4 2 2 10 8" xfId="22698"/>
    <cellStyle name="Normal 2 2 4 2 2 10 9" xfId="22699"/>
    <cellStyle name="Normal 2 2 4 2 2 11" xfId="22700"/>
    <cellStyle name="Normal 2 2 4 2 2 11 10" xfId="22701"/>
    <cellStyle name="Normal 2 2 4 2 2 11 11" xfId="22702"/>
    <cellStyle name="Normal 2 2 4 2 2 11 12" xfId="22703"/>
    <cellStyle name="Normal 2 2 4 2 2 11 13" xfId="22704"/>
    <cellStyle name="Normal 2 2 4 2 2 11 14" xfId="22705"/>
    <cellStyle name="Normal 2 2 4 2 2 11 2" xfId="22706"/>
    <cellStyle name="Normal 2 2 4 2 2 11 2 10" xfId="22707"/>
    <cellStyle name="Normal 2 2 4 2 2 11 2 2" xfId="22708"/>
    <cellStyle name="Normal 2 2 4 2 2 11 2 3" xfId="22709"/>
    <cellStyle name="Normal 2 2 4 2 2 11 2 4" xfId="22710"/>
    <cellStyle name="Normal 2 2 4 2 2 11 2 5" xfId="22711"/>
    <cellStyle name="Normal 2 2 4 2 2 11 2 6" xfId="22712"/>
    <cellStyle name="Normal 2 2 4 2 2 11 2 7" xfId="22713"/>
    <cellStyle name="Normal 2 2 4 2 2 11 2 8" xfId="22714"/>
    <cellStyle name="Normal 2 2 4 2 2 11 2 9" xfId="22715"/>
    <cellStyle name="Normal 2 2 4 2 2 11 3" xfId="22716"/>
    <cellStyle name="Normal 2 2 4 2 2 11 3 10" xfId="22717"/>
    <cellStyle name="Normal 2 2 4 2 2 11 3 2" xfId="22718"/>
    <cellStyle name="Normal 2 2 4 2 2 11 3 3" xfId="22719"/>
    <cellStyle name="Normal 2 2 4 2 2 11 3 4" xfId="22720"/>
    <cellStyle name="Normal 2 2 4 2 2 11 3 5" xfId="22721"/>
    <cellStyle name="Normal 2 2 4 2 2 11 3 6" xfId="22722"/>
    <cellStyle name="Normal 2 2 4 2 2 11 3 7" xfId="22723"/>
    <cellStyle name="Normal 2 2 4 2 2 11 3 8" xfId="22724"/>
    <cellStyle name="Normal 2 2 4 2 2 11 3 9" xfId="22725"/>
    <cellStyle name="Normal 2 2 4 2 2 11 4" xfId="22726"/>
    <cellStyle name="Normal 2 2 4 2 2 11 4 10" xfId="22727"/>
    <cellStyle name="Normal 2 2 4 2 2 11 4 2" xfId="22728"/>
    <cellStyle name="Normal 2 2 4 2 2 11 4 3" xfId="22729"/>
    <cellStyle name="Normal 2 2 4 2 2 11 4 4" xfId="22730"/>
    <cellStyle name="Normal 2 2 4 2 2 11 4 5" xfId="22731"/>
    <cellStyle name="Normal 2 2 4 2 2 11 4 6" xfId="22732"/>
    <cellStyle name="Normal 2 2 4 2 2 11 4 7" xfId="22733"/>
    <cellStyle name="Normal 2 2 4 2 2 11 4 8" xfId="22734"/>
    <cellStyle name="Normal 2 2 4 2 2 11 4 9" xfId="22735"/>
    <cellStyle name="Normal 2 2 4 2 2 11 5" xfId="22736"/>
    <cellStyle name="Normal 2 2 4 2 2 11 5 10" xfId="22737"/>
    <cellStyle name="Normal 2 2 4 2 2 11 5 2" xfId="22738"/>
    <cellStyle name="Normal 2 2 4 2 2 11 5 3" xfId="22739"/>
    <cellStyle name="Normal 2 2 4 2 2 11 5 4" xfId="22740"/>
    <cellStyle name="Normal 2 2 4 2 2 11 5 5" xfId="22741"/>
    <cellStyle name="Normal 2 2 4 2 2 11 5 6" xfId="22742"/>
    <cellStyle name="Normal 2 2 4 2 2 11 5 7" xfId="22743"/>
    <cellStyle name="Normal 2 2 4 2 2 11 5 8" xfId="22744"/>
    <cellStyle name="Normal 2 2 4 2 2 11 5 9" xfId="22745"/>
    <cellStyle name="Normal 2 2 4 2 2 11 6" xfId="22746"/>
    <cellStyle name="Normal 2 2 4 2 2 11 7" xfId="22747"/>
    <cellStyle name="Normal 2 2 4 2 2 11 8" xfId="22748"/>
    <cellStyle name="Normal 2 2 4 2 2 11 9" xfId="22749"/>
    <cellStyle name="Normal 2 2 4 2 2 12" xfId="22750"/>
    <cellStyle name="Normal 2 2 4 2 2 12 10" xfId="22751"/>
    <cellStyle name="Normal 2 2 4 2 2 12 11" xfId="22752"/>
    <cellStyle name="Normal 2 2 4 2 2 12 12" xfId="22753"/>
    <cellStyle name="Normal 2 2 4 2 2 12 13" xfId="22754"/>
    <cellStyle name="Normal 2 2 4 2 2 12 14" xfId="22755"/>
    <cellStyle name="Normal 2 2 4 2 2 12 2" xfId="22756"/>
    <cellStyle name="Normal 2 2 4 2 2 12 2 10" xfId="22757"/>
    <cellStyle name="Normal 2 2 4 2 2 12 2 2" xfId="22758"/>
    <cellStyle name="Normal 2 2 4 2 2 12 2 3" xfId="22759"/>
    <cellStyle name="Normal 2 2 4 2 2 12 2 4" xfId="22760"/>
    <cellStyle name="Normal 2 2 4 2 2 12 2 5" xfId="22761"/>
    <cellStyle name="Normal 2 2 4 2 2 12 2 6" xfId="22762"/>
    <cellStyle name="Normal 2 2 4 2 2 12 2 7" xfId="22763"/>
    <cellStyle name="Normal 2 2 4 2 2 12 2 8" xfId="22764"/>
    <cellStyle name="Normal 2 2 4 2 2 12 2 9" xfId="22765"/>
    <cellStyle name="Normal 2 2 4 2 2 12 3" xfId="22766"/>
    <cellStyle name="Normal 2 2 4 2 2 12 3 10" xfId="22767"/>
    <cellStyle name="Normal 2 2 4 2 2 12 3 2" xfId="22768"/>
    <cellStyle name="Normal 2 2 4 2 2 12 3 3" xfId="22769"/>
    <cellStyle name="Normal 2 2 4 2 2 12 3 4" xfId="22770"/>
    <cellStyle name="Normal 2 2 4 2 2 12 3 5" xfId="22771"/>
    <cellStyle name="Normal 2 2 4 2 2 12 3 6" xfId="22772"/>
    <cellStyle name="Normal 2 2 4 2 2 12 3 7" xfId="22773"/>
    <cellStyle name="Normal 2 2 4 2 2 12 3 8" xfId="22774"/>
    <cellStyle name="Normal 2 2 4 2 2 12 3 9" xfId="22775"/>
    <cellStyle name="Normal 2 2 4 2 2 12 4" xfId="22776"/>
    <cellStyle name="Normal 2 2 4 2 2 12 4 10" xfId="22777"/>
    <cellStyle name="Normal 2 2 4 2 2 12 4 2" xfId="22778"/>
    <cellStyle name="Normal 2 2 4 2 2 12 4 3" xfId="22779"/>
    <cellStyle name="Normal 2 2 4 2 2 12 4 4" xfId="22780"/>
    <cellStyle name="Normal 2 2 4 2 2 12 4 5" xfId="22781"/>
    <cellStyle name="Normal 2 2 4 2 2 12 4 6" xfId="22782"/>
    <cellStyle name="Normal 2 2 4 2 2 12 4 7" xfId="22783"/>
    <cellStyle name="Normal 2 2 4 2 2 12 4 8" xfId="22784"/>
    <cellStyle name="Normal 2 2 4 2 2 12 4 9" xfId="22785"/>
    <cellStyle name="Normal 2 2 4 2 2 12 5" xfId="22786"/>
    <cellStyle name="Normal 2 2 4 2 2 12 5 10" xfId="22787"/>
    <cellStyle name="Normal 2 2 4 2 2 12 5 2" xfId="22788"/>
    <cellStyle name="Normal 2 2 4 2 2 12 5 3" xfId="22789"/>
    <cellStyle name="Normal 2 2 4 2 2 12 5 4" xfId="22790"/>
    <cellStyle name="Normal 2 2 4 2 2 12 5 5" xfId="22791"/>
    <cellStyle name="Normal 2 2 4 2 2 12 5 6" xfId="22792"/>
    <cellStyle name="Normal 2 2 4 2 2 12 5 7" xfId="22793"/>
    <cellStyle name="Normal 2 2 4 2 2 12 5 8" xfId="22794"/>
    <cellStyle name="Normal 2 2 4 2 2 12 5 9" xfId="22795"/>
    <cellStyle name="Normal 2 2 4 2 2 12 6" xfId="22796"/>
    <cellStyle name="Normal 2 2 4 2 2 12 7" xfId="22797"/>
    <cellStyle name="Normal 2 2 4 2 2 12 8" xfId="22798"/>
    <cellStyle name="Normal 2 2 4 2 2 12 9" xfId="22799"/>
    <cellStyle name="Normal 2 2 4 2 2 13" xfId="22800"/>
    <cellStyle name="Normal 2 2 4 2 2 13 10" xfId="22801"/>
    <cellStyle name="Normal 2 2 4 2 2 13 11" xfId="22802"/>
    <cellStyle name="Normal 2 2 4 2 2 13 12" xfId="22803"/>
    <cellStyle name="Normal 2 2 4 2 2 13 13" xfId="22804"/>
    <cellStyle name="Normal 2 2 4 2 2 13 14" xfId="22805"/>
    <cellStyle name="Normal 2 2 4 2 2 13 2" xfId="22806"/>
    <cellStyle name="Normal 2 2 4 2 2 13 2 10" xfId="22807"/>
    <cellStyle name="Normal 2 2 4 2 2 13 2 2" xfId="22808"/>
    <cellStyle name="Normal 2 2 4 2 2 13 2 3" xfId="22809"/>
    <cellStyle name="Normal 2 2 4 2 2 13 2 4" xfId="22810"/>
    <cellStyle name="Normal 2 2 4 2 2 13 2 5" xfId="22811"/>
    <cellStyle name="Normal 2 2 4 2 2 13 2 6" xfId="22812"/>
    <cellStyle name="Normal 2 2 4 2 2 13 2 7" xfId="22813"/>
    <cellStyle name="Normal 2 2 4 2 2 13 2 8" xfId="22814"/>
    <cellStyle name="Normal 2 2 4 2 2 13 2 9" xfId="22815"/>
    <cellStyle name="Normal 2 2 4 2 2 13 3" xfId="22816"/>
    <cellStyle name="Normal 2 2 4 2 2 13 3 10" xfId="22817"/>
    <cellStyle name="Normal 2 2 4 2 2 13 3 2" xfId="22818"/>
    <cellStyle name="Normal 2 2 4 2 2 13 3 3" xfId="22819"/>
    <cellStyle name="Normal 2 2 4 2 2 13 3 4" xfId="22820"/>
    <cellStyle name="Normal 2 2 4 2 2 13 3 5" xfId="22821"/>
    <cellStyle name="Normal 2 2 4 2 2 13 3 6" xfId="22822"/>
    <cellStyle name="Normal 2 2 4 2 2 13 3 7" xfId="22823"/>
    <cellStyle name="Normal 2 2 4 2 2 13 3 8" xfId="22824"/>
    <cellStyle name="Normal 2 2 4 2 2 13 3 9" xfId="22825"/>
    <cellStyle name="Normal 2 2 4 2 2 13 4" xfId="22826"/>
    <cellStyle name="Normal 2 2 4 2 2 13 4 10" xfId="22827"/>
    <cellStyle name="Normal 2 2 4 2 2 13 4 2" xfId="22828"/>
    <cellStyle name="Normal 2 2 4 2 2 13 4 3" xfId="22829"/>
    <cellStyle name="Normal 2 2 4 2 2 13 4 4" xfId="22830"/>
    <cellStyle name="Normal 2 2 4 2 2 13 4 5" xfId="22831"/>
    <cellStyle name="Normal 2 2 4 2 2 13 4 6" xfId="22832"/>
    <cellStyle name="Normal 2 2 4 2 2 13 4 7" xfId="22833"/>
    <cellStyle name="Normal 2 2 4 2 2 13 4 8" xfId="22834"/>
    <cellStyle name="Normal 2 2 4 2 2 13 4 9" xfId="22835"/>
    <cellStyle name="Normal 2 2 4 2 2 13 5" xfId="22836"/>
    <cellStyle name="Normal 2 2 4 2 2 13 5 10" xfId="22837"/>
    <cellStyle name="Normal 2 2 4 2 2 13 5 2" xfId="22838"/>
    <cellStyle name="Normal 2 2 4 2 2 13 5 3" xfId="22839"/>
    <cellStyle name="Normal 2 2 4 2 2 13 5 4" xfId="22840"/>
    <cellStyle name="Normal 2 2 4 2 2 13 5 5" xfId="22841"/>
    <cellStyle name="Normal 2 2 4 2 2 13 5 6" xfId="22842"/>
    <cellStyle name="Normal 2 2 4 2 2 13 5 7" xfId="22843"/>
    <cellStyle name="Normal 2 2 4 2 2 13 5 8" xfId="22844"/>
    <cellStyle name="Normal 2 2 4 2 2 13 5 9" xfId="22845"/>
    <cellStyle name="Normal 2 2 4 2 2 13 6" xfId="22846"/>
    <cellStyle name="Normal 2 2 4 2 2 13 7" xfId="22847"/>
    <cellStyle name="Normal 2 2 4 2 2 13 8" xfId="22848"/>
    <cellStyle name="Normal 2 2 4 2 2 13 9" xfId="22849"/>
    <cellStyle name="Normal 2 2 4 2 2 14" xfId="22850"/>
    <cellStyle name="Normal 2 2 4 2 2 14 10" xfId="22851"/>
    <cellStyle name="Normal 2 2 4 2 2 14 11" xfId="22852"/>
    <cellStyle name="Normal 2 2 4 2 2 14 12" xfId="22853"/>
    <cellStyle name="Normal 2 2 4 2 2 14 13" xfId="22854"/>
    <cellStyle name="Normal 2 2 4 2 2 14 14" xfId="22855"/>
    <cellStyle name="Normal 2 2 4 2 2 14 2" xfId="22856"/>
    <cellStyle name="Normal 2 2 4 2 2 14 2 10" xfId="22857"/>
    <cellStyle name="Normal 2 2 4 2 2 14 2 2" xfId="22858"/>
    <cellStyle name="Normal 2 2 4 2 2 14 2 3" xfId="22859"/>
    <cellStyle name="Normal 2 2 4 2 2 14 2 4" xfId="22860"/>
    <cellStyle name="Normal 2 2 4 2 2 14 2 5" xfId="22861"/>
    <cellStyle name="Normal 2 2 4 2 2 14 2 6" xfId="22862"/>
    <cellStyle name="Normal 2 2 4 2 2 14 2 7" xfId="22863"/>
    <cellStyle name="Normal 2 2 4 2 2 14 2 8" xfId="22864"/>
    <cellStyle name="Normal 2 2 4 2 2 14 2 9" xfId="22865"/>
    <cellStyle name="Normal 2 2 4 2 2 14 3" xfId="22866"/>
    <cellStyle name="Normal 2 2 4 2 2 14 3 10" xfId="22867"/>
    <cellStyle name="Normal 2 2 4 2 2 14 3 2" xfId="22868"/>
    <cellStyle name="Normal 2 2 4 2 2 14 3 3" xfId="22869"/>
    <cellStyle name="Normal 2 2 4 2 2 14 3 4" xfId="22870"/>
    <cellStyle name="Normal 2 2 4 2 2 14 3 5" xfId="22871"/>
    <cellStyle name="Normal 2 2 4 2 2 14 3 6" xfId="22872"/>
    <cellStyle name="Normal 2 2 4 2 2 14 3 7" xfId="22873"/>
    <cellStyle name="Normal 2 2 4 2 2 14 3 8" xfId="22874"/>
    <cellStyle name="Normal 2 2 4 2 2 14 3 9" xfId="22875"/>
    <cellStyle name="Normal 2 2 4 2 2 14 4" xfId="22876"/>
    <cellStyle name="Normal 2 2 4 2 2 14 4 10" xfId="22877"/>
    <cellStyle name="Normal 2 2 4 2 2 14 4 2" xfId="22878"/>
    <cellStyle name="Normal 2 2 4 2 2 14 4 3" xfId="22879"/>
    <cellStyle name="Normal 2 2 4 2 2 14 4 4" xfId="22880"/>
    <cellStyle name="Normal 2 2 4 2 2 14 4 5" xfId="22881"/>
    <cellStyle name="Normal 2 2 4 2 2 14 4 6" xfId="22882"/>
    <cellStyle name="Normal 2 2 4 2 2 14 4 7" xfId="22883"/>
    <cellStyle name="Normal 2 2 4 2 2 14 4 8" xfId="22884"/>
    <cellStyle name="Normal 2 2 4 2 2 14 4 9" xfId="22885"/>
    <cellStyle name="Normal 2 2 4 2 2 14 5" xfId="22886"/>
    <cellStyle name="Normal 2 2 4 2 2 14 5 10" xfId="22887"/>
    <cellStyle name="Normal 2 2 4 2 2 14 5 2" xfId="22888"/>
    <cellStyle name="Normal 2 2 4 2 2 14 5 3" xfId="22889"/>
    <cellStyle name="Normal 2 2 4 2 2 14 5 4" xfId="22890"/>
    <cellStyle name="Normal 2 2 4 2 2 14 5 5" xfId="22891"/>
    <cellStyle name="Normal 2 2 4 2 2 14 5 6" xfId="22892"/>
    <cellStyle name="Normal 2 2 4 2 2 14 5 7" xfId="22893"/>
    <cellStyle name="Normal 2 2 4 2 2 14 5 8" xfId="22894"/>
    <cellStyle name="Normal 2 2 4 2 2 14 5 9" xfId="22895"/>
    <cellStyle name="Normal 2 2 4 2 2 14 6" xfId="22896"/>
    <cellStyle name="Normal 2 2 4 2 2 14 7" xfId="22897"/>
    <cellStyle name="Normal 2 2 4 2 2 14 8" xfId="22898"/>
    <cellStyle name="Normal 2 2 4 2 2 14 9" xfId="22899"/>
    <cellStyle name="Normal 2 2 4 2 2 15" xfId="22900"/>
    <cellStyle name="Normal 2 2 4 2 2 15 10" xfId="22901"/>
    <cellStyle name="Normal 2 2 4 2 2 15 11" xfId="22902"/>
    <cellStyle name="Normal 2 2 4 2 2 15 12" xfId="22903"/>
    <cellStyle name="Normal 2 2 4 2 2 15 13" xfId="22904"/>
    <cellStyle name="Normal 2 2 4 2 2 15 14" xfId="22905"/>
    <cellStyle name="Normal 2 2 4 2 2 15 2" xfId="22906"/>
    <cellStyle name="Normal 2 2 4 2 2 15 2 10" xfId="22907"/>
    <cellStyle name="Normal 2 2 4 2 2 15 2 2" xfId="22908"/>
    <cellStyle name="Normal 2 2 4 2 2 15 2 3" xfId="22909"/>
    <cellStyle name="Normal 2 2 4 2 2 15 2 4" xfId="22910"/>
    <cellStyle name="Normal 2 2 4 2 2 15 2 5" xfId="22911"/>
    <cellStyle name="Normal 2 2 4 2 2 15 2 6" xfId="22912"/>
    <cellStyle name="Normal 2 2 4 2 2 15 2 7" xfId="22913"/>
    <cellStyle name="Normal 2 2 4 2 2 15 2 8" xfId="22914"/>
    <cellStyle name="Normal 2 2 4 2 2 15 2 9" xfId="22915"/>
    <cellStyle name="Normal 2 2 4 2 2 15 3" xfId="22916"/>
    <cellStyle name="Normal 2 2 4 2 2 15 3 10" xfId="22917"/>
    <cellStyle name="Normal 2 2 4 2 2 15 3 2" xfId="22918"/>
    <cellStyle name="Normal 2 2 4 2 2 15 3 3" xfId="22919"/>
    <cellStyle name="Normal 2 2 4 2 2 15 3 4" xfId="22920"/>
    <cellStyle name="Normal 2 2 4 2 2 15 3 5" xfId="22921"/>
    <cellStyle name="Normal 2 2 4 2 2 15 3 6" xfId="22922"/>
    <cellStyle name="Normal 2 2 4 2 2 15 3 7" xfId="22923"/>
    <cellStyle name="Normal 2 2 4 2 2 15 3 8" xfId="22924"/>
    <cellStyle name="Normal 2 2 4 2 2 15 3 9" xfId="22925"/>
    <cellStyle name="Normal 2 2 4 2 2 15 4" xfId="22926"/>
    <cellStyle name="Normal 2 2 4 2 2 15 4 10" xfId="22927"/>
    <cellStyle name="Normal 2 2 4 2 2 15 4 2" xfId="22928"/>
    <cellStyle name="Normal 2 2 4 2 2 15 4 3" xfId="22929"/>
    <cellStyle name="Normal 2 2 4 2 2 15 4 4" xfId="22930"/>
    <cellStyle name="Normal 2 2 4 2 2 15 4 5" xfId="22931"/>
    <cellStyle name="Normal 2 2 4 2 2 15 4 6" xfId="22932"/>
    <cellStyle name="Normal 2 2 4 2 2 15 4 7" xfId="22933"/>
    <cellStyle name="Normal 2 2 4 2 2 15 4 8" xfId="22934"/>
    <cellStyle name="Normal 2 2 4 2 2 15 4 9" xfId="22935"/>
    <cellStyle name="Normal 2 2 4 2 2 15 5" xfId="22936"/>
    <cellStyle name="Normal 2 2 4 2 2 15 5 10" xfId="22937"/>
    <cellStyle name="Normal 2 2 4 2 2 15 5 2" xfId="22938"/>
    <cellStyle name="Normal 2 2 4 2 2 15 5 3" xfId="22939"/>
    <cellStyle name="Normal 2 2 4 2 2 15 5 4" xfId="22940"/>
    <cellStyle name="Normal 2 2 4 2 2 15 5 5" xfId="22941"/>
    <cellStyle name="Normal 2 2 4 2 2 15 5 6" xfId="22942"/>
    <cellStyle name="Normal 2 2 4 2 2 15 5 7" xfId="22943"/>
    <cellStyle name="Normal 2 2 4 2 2 15 5 8" xfId="22944"/>
    <cellStyle name="Normal 2 2 4 2 2 15 5 9" xfId="22945"/>
    <cellStyle name="Normal 2 2 4 2 2 15 6" xfId="22946"/>
    <cellStyle name="Normal 2 2 4 2 2 15 7" xfId="22947"/>
    <cellStyle name="Normal 2 2 4 2 2 15 8" xfId="22948"/>
    <cellStyle name="Normal 2 2 4 2 2 15 9" xfId="22949"/>
    <cellStyle name="Normal 2 2 4 2 2 16" xfId="22950"/>
    <cellStyle name="Normal 2 2 4 2 2 16 10" xfId="22951"/>
    <cellStyle name="Normal 2 2 4 2 2 16 11" xfId="22952"/>
    <cellStyle name="Normal 2 2 4 2 2 16 12" xfId="22953"/>
    <cellStyle name="Normal 2 2 4 2 2 16 13" xfId="22954"/>
    <cellStyle name="Normal 2 2 4 2 2 16 14" xfId="22955"/>
    <cellStyle name="Normal 2 2 4 2 2 16 2" xfId="22956"/>
    <cellStyle name="Normal 2 2 4 2 2 16 2 10" xfId="22957"/>
    <cellStyle name="Normal 2 2 4 2 2 16 2 2" xfId="22958"/>
    <cellStyle name="Normal 2 2 4 2 2 16 2 3" xfId="22959"/>
    <cellStyle name="Normal 2 2 4 2 2 16 2 4" xfId="22960"/>
    <cellStyle name="Normal 2 2 4 2 2 16 2 5" xfId="22961"/>
    <cellStyle name="Normal 2 2 4 2 2 16 2 6" xfId="22962"/>
    <cellStyle name="Normal 2 2 4 2 2 16 2 7" xfId="22963"/>
    <cellStyle name="Normal 2 2 4 2 2 16 2 8" xfId="22964"/>
    <cellStyle name="Normal 2 2 4 2 2 16 2 9" xfId="22965"/>
    <cellStyle name="Normal 2 2 4 2 2 16 3" xfId="22966"/>
    <cellStyle name="Normal 2 2 4 2 2 16 3 10" xfId="22967"/>
    <cellStyle name="Normal 2 2 4 2 2 16 3 2" xfId="22968"/>
    <cellStyle name="Normal 2 2 4 2 2 16 3 3" xfId="22969"/>
    <cellStyle name="Normal 2 2 4 2 2 16 3 4" xfId="22970"/>
    <cellStyle name="Normal 2 2 4 2 2 16 3 5" xfId="22971"/>
    <cellStyle name="Normal 2 2 4 2 2 16 3 6" xfId="22972"/>
    <cellStyle name="Normal 2 2 4 2 2 16 3 7" xfId="22973"/>
    <cellStyle name="Normal 2 2 4 2 2 16 3 8" xfId="22974"/>
    <cellStyle name="Normal 2 2 4 2 2 16 3 9" xfId="22975"/>
    <cellStyle name="Normal 2 2 4 2 2 16 4" xfId="22976"/>
    <cellStyle name="Normal 2 2 4 2 2 16 4 10" xfId="22977"/>
    <cellStyle name="Normal 2 2 4 2 2 16 4 2" xfId="22978"/>
    <cellStyle name="Normal 2 2 4 2 2 16 4 3" xfId="22979"/>
    <cellStyle name="Normal 2 2 4 2 2 16 4 4" xfId="22980"/>
    <cellStyle name="Normal 2 2 4 2 2 16 4 5" xfId="22981"/>
    <cellStyle name="Normal 2 2 4 2 2 16 4 6" xfId="22982"/>
    <cellStyle name="Normal 2 2 4 2 2 16 4 7" xfId="22983"/>
    <cellStyle name="Normal 2 2 4 2 2 16 4 8" xfId="22984"/>
    <cellStyle name="Normal 2 2 4 2 2 16 4 9" xfId="22985"/>
    <cellStyle name="Normal 2 2 4 2 2 16 5" xfId="22986"/>
    <cellStyle name="Normal 2 2 4 2 2 16 5 10" xfId="22987"/>
    <cellStyle name="Normal 2 2 4 2 2 16 5 2" xfId="22988"/>
    <cellStyle name="Normal 2 2 4 2 2 16 5 3" xfId="22989"/>
    <cellStyle name="Normal 2 2 4 2 2 16 5 4" xfId="22990"/>
    <cellStyle name="Normal 2 2 4 2 2 16 5 5" xfId="22991"/>
    <cellStyle name="Normal 2 2 4 2 2 16 5 6" xfId="22992"/>
    <cellStyle name="Normal 2 2 4 2 2 16 5 7" xfId="22993"/>
    <cellStyle name="Normal 2 2 4 2 2 16 5 8" xfId="22994"/>
    <cellStyle name="Normal 2 2 4 2 2 16 5 9" xfId="22995"/>
    <cellStyle name="Normal 2 2 4 2 2 16 6" xfId="22996"/>
    <cellStyle name="Normal 2 2 4 2 2 16 7" xfId="22997"/>
    <cellStyle name="Normal 2 2 4 2 2 16 8" xfId="22998"/>
    <cellStyle name="Normal 2 2 4 2 2 16 9" xfId="22999"/>
    <cellStyle name="Normal 2 2 4 2 2 17" xfId="23000"/>
    <cellStyle name="Normal 2 2 4 2 2 17 10" xfId="23001"/>
    <cellStyle name="Normal 2 2 4 2 2 17 11" xfId="23002"/>
    <cellStyle name="Normal 2 2 4 2 2 17 12" xfId="23003"/>
    <cellStyle name="Normal 2 2 4 2 2 17 13" xfId="23004"/>
    <cellStyle name="Normal 2 2 4 2 2 17 14" xfId="23005"/>
    <cellStyle name="Normal 2 2 4 2 2 17 2" xfId="23006"/>
    <cellStyle name="Normal 2 2 4 2 2 17 2 10" xfId="23007"/>
    <cellStyle name="Normal 2 2 4 2 2 17 2 2" xfId="23008"/>
    <cellStyle name="Normal 2 2 4 2 2 17 2 3" xfId="23009"/>
    <cellStyle name="Normal 2 2 4 2 2 17 2 4" xfId="23010"/>
    <cellStyle name="Normal 2 2 4 2 2 17 2 5" xfId="23011"/>
    <cellStyle name="Normal 2 2 4 2 2 17 2 6" xfId="23012"/>
    <cellStyle name="Normal 2 2 4 2 2 17 2 7" xfId="23013"/>
    <cellStyle name="Normal 2 2 4 2 2 17 2 8" xfId="23014"/>
    <cellStyle name="Normal 2 2 4 2 2 17 2 9" xfId="23015"/>
    <cellStyle name="Normal 2 2 4 2 2 17 3" xfId="23016"/>
    <cellStyle name="Normal 2 2 4 2 2 17 3 10" xfId="23017"/>
    <cellStyle name="Normal 2 2 4 2 2 17 3 2" xfId="23018"/>
    <cellStyle name="Normal 2 2 4 2 2 17 3 3" xfId="23019"/>
    <cellStyle name="Normal 2 2 4 2 2 17 3 4" xfId="23020"/>
    <cellStyle name="Normal 2 2 4 2 2 17 3 5" xfId="23021"/>
    <cellStyle name="Normal 2 2 4 2 2 17 3 6" xfId="23022"/>
    <cellStyle name="Normal 2 2 4 2 2 17 3 7" xfId="23023"/>
    <cellStyle name="Normal 2 2 4 2 2 17 3 8" xfId="23024"/>
    <cellStyle name="Normal 2 2 4 2 2 17 3 9" xfId="23025"/>
    <cellStyle name="Normal 2 2 4 2 2 17 4" xfId="23026"/>
    <cellStyle name="Normal 2 2 4 2 2 17 4 10" xfId="23027"/>
    <cellStyle name="Normal 2 2 4 2 2 17 4 2" xfId="23028"/>
    <cellStyle name="Normal 2 2 4 2 2 17 4 3" xfId="23029"/>
    <cellStyle name="Normal 2 2 4 2 2 17 4 4" xfId="23030"/>
    <cellStyle name="Normal 2 2 4 2 2 17 4 5" xfId="23031"/>
    <cellStyle name="Normal 2 2 4 2 2 17 4 6" xfId="23032"/>
    <cellStyle name="Normal 2 2 4 2 2 17 4 7" xfId="23033"/>
    <cellStyle name="Normal 2 2 4 2 2 17 4 8" xfId="23034"/>
    <cellStyle name="Normal 2 2 4 2 2 17 4 9" xfId="23035"/>
    <cellStyle name="Normal 2 2 4 2 2 17 5" xfId="23036"/>
    <cellStyle name="Normal 2 2 4 2 2 17 5 10" xfId="23037"/>
    <cellStyle name="Normal 2 2 4 2 2 17 5 2" xfId="23038"/>
    <cellStyle name="Normal 2 2 4 2 2 17 5 3" xfId="23039"/>
    <cellStyle name="Normal 2 2 4 2 2 17 5 4" xfId="23040"/>
    <cellStyle name="Normal 2 2 4 2 2 17 5 5" xfId="23041"/>
    <cellStyle name="Normal 2 2 4 2 2 17 5 6" xfId="23042"/>
    <cellStyle name="Normal 2 2 4 2 2 17 5 7" xfId="23043"/>
    <cellStyle name="Normal 2 2 4 2 2 17 5 8" xfId="23044"/>
    <cellStyle name="Normal 2 2 4 2 2 17 5 9" xfId="23045"/>
    <cellStyle name="Normal 2 2 4 2 2 17 6" xfId="23046"/>
    <cellStyle name="Normal 2 2 4 2 2 17 7" xfId="23047"/>
    <cellStyle name="Normal 2 2 4 2 2 17 8" xfId="23048"/>
    <cellStyle name="Normal 2 2 4 2 2 17 9" xfId="23049"/>
    <cellStyle name="Normal 2 2 4 2 2 18" xfId="23050"/>
    <cellStyle name="Normal 2 2 4 2 2 18 10" xfId="23051"/>
    <cellStyle name="Normal 2 2 4 2 2 18 11" xfId="23052"/>
    <cellStyle name="Normal 2 2 4 2 2 18 12" xfId="23053"/>
    <cellStyle name="Normal 2 2 4 2 2 18 13" xfId="23054"/>
    <cellStyle name="Normal 2 2 4 2 2 18 14" xfId="23055"/>
    <cellStyle name="Normal 2 2 4 2 2 18 2" xfId="23056"/>
    <cellStyle name="Normal 2 2 4 2 2 18 2 10" xfId="23057"/>
    <cellStyle name="Normal 2 2 4 2 2 18 2 2" xfId="23058"/>
    <cellStyle name="Normal 2 2 4 2 2 18 2 3" xfId="23059"/>
    <cellStyle name="Normal 2 2 4 2 2 18 2 4" xfId="23060"/>
    <cellStyle name="Normal 2 2 4 2 2 18 2 5" xfId="23061"/>
    <cellStyle name="Normal 2 2 4 2 2 18 2 6" xfId="23062"/>
    <cellStyle name="Normal 2 2 4 2 2 18 2 7" xfId="23063"/>
    <cellStyle name="Normal 2 2 4 2 2 18 2 8" xfId="23064"/>
    <cellStyle name="Normal 2 2 4 2 2 18 2 9" xfId="23065"/>
    <cellStyle name="Normal 2 2 4 2 2 18 3" xfId="23066"/>
    <cellStyle name="Normal 2 2 4 2 2 18 3 10" xfId="23067"/>
    <cellStyle name="Normal 2 2 4 2 2 18 3 2" xfId="23068"/>
    <cellStyle name="Normal 2 2 4 2 2 18 3 3" xfId="23069"/>
    <cellStyle name="Normal 2 2 4 2 2 18 3 4" xfId="23070"/>
    <cellStyle name="Normal 2 2 4 2 2 18 3 5" xfId="23071"/>
    <cellStyle name="Normal 2 2 4 2 2 18 3 6" xfId="23072"/>
    <cellStyle name="Normal 2 2 4 2 2 18 3 7" xfId="23073"/>
    <cellStyle name="Normal 2 2 4 2 2 18 3 8" xfId="23074"/>
    <cellStyle name="Normal 2 2 4 2 2 18 3 9" xfId="23075"/>
    <cellStyle name="Normal 2 2 4 2 2 18 4" xfId="23076"/>
    <cellStyle name="Normal 2 2 4 2 2 18 4 10" xfId="23077"/>
    <cellStyle name="Normal 2 2 4 2 2 18 4 2" xfId="23078"/>
    <cellStyle name="Normal 2 2 4 2 2 18 4 3" xfId="23079"/>
    <cellStyle name="Normal 2 2 4 2 2 18 4 4" xfId="23080"/>
    <cellStyle name="Normal 2 2 4 2 2 18 4 5" xfId="23081"/>
    <cellStyle name="Normal 2 2 4 2 2 18 4 6" xfId="23082"/>
    <cellStyle name="Normal 2 2 4 2 2 18 4 7" xfId="23083"/>
    <cellStyle name="Normal 2 2 4 2 2 18 4 8" xfId="23084"/>
    <cellStyle name="Normal 2 2 4 2 2 18 4 9" xfId="23085"/>
    <cellStyle name="Normal 2 2 4 2 2 18 5" xfId="23086"/>
    <cellStyle name="Normal 2 2 4 2 2 18 5 10" xfId="23087"/>
    <cellStyle name="Normal 2 2 4 2 2 18 5 2" xfId="23088"/>
    <cellStyle name="Normal 2 2 4 2 2 18 5 3" xfId="23089"/>
    <cellStyle name="Normal 2 2 4 2 2 18 5 4" xfId="23090"/>
    <cellStyle name="Normal 2 2 4 2 2 18 5 5" xfId="23091"/>
    <cellStyle name="Normal 2 2 4 2 2 18 5 6" xfId="23092"/>
    <cellStyle name="Normal 2 2 4 2 2 18 5 7" xfId="23093"/>
    <cellStyle name="Normal 2 2 4 2 2 18 5 8" xfId="23094"/>
    <cellStyle name="Normal 2 2 4 2 2 18 5 9" xfId="23095"/>
    <cellStyle name="Normal 2 2 4 2 2 18 6" xfId="23096"/>
    <cellStyle name="Normal 2 2 4 2 2 18 7" xfId="23097"/>
    <cellStyle name="Normal 2 2 4 2 2 18 8" xfId="23098"/>
    <cellStyle name="Normal 2 2 4 2 2 18 9" xfId="23099"/>
    <cellStyle name="Normal 2 2 4 2 2 19" xfId="23100"/>
    <cellStyle name="Normal 2 2 4 2 2 19 10" xfId="23101"/>
    <cellStyle name="Normal 2 2 4 2 2 19 11" xfId="23102"/>
    <cellStyle name="Normal 2 2 4 2 2 19 12" xfId="23103"/>
    <cellStyle name="Normal 2 2 4 2 2 19 13" xfId="23104"/>
    <cellStyle name="Normal 2 2 4 2 2 19 14" xfId="23105"/>
    <cellStyle name="Normal 2 2 4 2 2 19 2" xfId="23106"/>
    <cellStyle name="Normal 2 2 4 2 2 19 2 10" xfId="23107"/>
    <cellStyle name="Normal 2 2 4 2 2 19 2 2" xfId="23108"/>
    <cellStyle name="Normal 2 2 4 2 2 19 2 3" xfId="23109"/>
    <cellStyle name="Normal 2 2 4 2 2 19 2 4" xfId="23110"/>
    <cellStyle name="Normal 2 2 4 2 2 19 2 5" xfId="23111"/>
    <cellStyle name="Normal 2 2 4 2 2 19 2 6" xfId="23112"/>
    <cellStyle name="Normal 2 2 4 2 2 19 2 7" xfId="23113"/>
    <cellStyle name="Normal 2 2 4 2 2 19 2 8" xfId="23114"/>
    <cellStyle name="Normal 2 2 4 2 2 19 2 9" xfId="23115"/>
    <cellStyle name="Normal 2 2 4 2 2 19 3" xfId="23116"/>
    <cellStyle name="Normal 2 2 4 2 2 19 3 10" xfId="23117"/>
    <cellStyle name="Normal 2 2 4 2 2 19 3 2" xfId="23118"/>
    <cellStyle name="Normal 2 2 4 2 2 19 3 3" xfId="23119"/>
    <cellStyle name="Normal 2 2 4 2 2 19 3 4" xfId="23120"/>
    <cellStyle name="Normal 2 2 4 2 2 19 3 5" xfId="23121"/>
    <cellStyle name="Normal 2 2 4 2 2 19 3 6" xfId="23122"/>
    <cellStyle name="Normal 2 2 4 2 2 19 3 7" xfId="23123"/>
    <cellStyle name="Normal 2 2 4 2 2 19 3 8" xfId="23124"/>
    <cellStyle name="Normal 2 2 4 2 2 19 3 9" xfId="23125"/>
    <cellStyle name="Normal 2 2 4 2 2 19 4" xfId="23126"/>
    <cellStyle name="Normal 2 2 4 2 2 19 4 10" xfId="23127"/>
    <cellStyle name="Normal 2 2 4 2 2 19 4 2" xfId="23128"/>
    <cellStyle name="Normal 2 2 4 2 2 19 4 3" xfId="23129"/>
    <cellStyle name="Normal 2 2 4 2 2 19 4 4" xfId="23130"/>
    <cellStyle name="Normal 2 2 4 2 2 19 4 5" xfId="23131"/>
    <cellStyle name="Normal 2 2 4 2 2 19 4 6" xfId="23132"/>
    <cellStyle name="Normal 2 2 4 2 2 19 4 7" xfId="23133"/>
    <cellStyle name="Normal 2 2 4 2 2 19 4 8" xfId="23134"/>
    <cellStyle name="Normal 2 2 4 2 2 19 4 9" xfId="23135"/>
    <cellStyle name="Normal 2 2 4 2 2 19 5" xfId="23136"/>
    <cellStyle name="Normal 2 2 4 2 2 19 5 10" xfId="23137"/>
    <cellStyle name="Normal 2 2 4 2 2 19 5 2" xfId="23138"/>
    <cellStyle name="Normal 2 2 4 2 2 19 5 3" xfId="23139"/>
    <cellStyle name="Normal 2 2 4 2 2 19 5 4" xfId="23140"/>
    <cellStyle name="Normal 2 2 4 2 2 19 5 5" xfId="23141"/>
    <cellStyle name="Normal 2 2 4 2 2 19 5 6" xfId="23142"/>
    <cellStyle name="Normal 2 2 4 2 2 19 5 7" xfId="23143"/>
    <cellStyle name="Normal 2 2 4 2 2 19 5 8" xfId="23144"/>
    <cellStyle name="Normal 2 2 4 2 2 19 5 9" xfId="23145"/>
    <cellStyle name="Normal 2 2 4 2 2 19 6" xfId="23146"/>
    <cellStyle name="Normal 2 2 4 2 2 19 7" xfId="23147"/>
    <cellStyle name="Normal 2 2 4 2 2 19 8" xfId="23148"/>
    <cellStyle name="Normal 2 2 4 2 2 19 9" xfId="23149"/>
    <cellStyle name="Normal 2 2 4 2 2 2" xfId="23150"/>
    <cellStyle name="Normal 2 2 4 2 2 2 10" xfId="23151"/>
    <cellStyle name="Normal 2 2 4 2 2 2 11" xfId="23152"/>
    <cellStyle name="Normal 2 2 4 2 2 2 12" xfId="23153"/>
    <cellStyle name="Normal 2 2 4 2 2 2 13" xfId="23154"/>
    <cellStyle name="Normal 2 2 4 2 2 2 14" xfId="23155"/>
    <cellStyle name="Normal 2 2 4 2 2 2 2" xfId="23156"/>
    <cellStyle name="Normal 2 2 4 2 2 2 2 10" xfId="23157"/>
    <cellStyle name="Normal 2 2 4 2 2 2 2 2" xfId="23158"/>
    <cellStyle name="Normal 2 2 4 2 2 2 2 3" xfId="23159"/>
    <cellStyle name="Normal 2 2 4 2 2 2 2 4" xfId="23160"/>
    <cellStyle name="Normal 2 2 4 2 2 2 2 5" xfId="23161"/>
    <cellStyle name="Normal 2 2 4 2 2 2 2 6" xfId="23162"/>
    <cellStyle name="Normal 2 2 4 2 2 2 2 7" xfId="23163"/>
    <cellStyle name="Normal 2 2 4 2 2 2 2 8" xfId="23164"/>
    <cellStyle name="Normal 2 2 4 2 2 2 2 9" xfId="23165"/>
    <cellStyle name="Normal 2 2 4 2 2 2 3" xfId="23166"/>
    <cellStyle name="Normal 2 2 4 2 2 2 3 10" xfId="23167"/>
    <cellStyle name="Normal 2 2 4 2 2 2 3 2" xfId="23168"/>
    <cellStyle name="Normal 2 2 4 2 2 2 3 3" xfId="23169"/>
    <cellStyle name="Normal 2 2 4 2 2 2 3 4" xfId="23170"/>
    <cellStyle name="Normal 2 2 4 2 2 2 3 5" xfId="23171"/>
    <cellStyle name="Normal 2 2 4 2 2 2 3 6" xfId="23172"/>
    <cellStyle name="Normal 2 2 4 2 2 2 3 7" xfId="23173"/>
    <cellStyle name="Normal 2 2 4 2 2 2 3 8" xfId="23174"/>
    <cellStyle name="Normal 2 2 4 2 2 2 3 9" xfId="23175"/>
    <cellStyle name="Normal 2 2 4 2 2 2 4" xfId="23176"/>
    <cellStyle name="Normal 2 2 4 2 2 2 4 10" xfId="23177"/>
    <cellStyle name="Normal 2 2 4 2 2 2 4 2" xfId="23178"/>
    <cellStyle name="Normal 2 2 4 2 2 2 4 3" xfId="23179"/>
    <cellStyle name="Normal 2 2 4 2 2 2 4 4" xfId="23180"/>
    <cellStyle name="Normal 2 2 4 2 2 2 4 5" xfId="23181"/>
    <cellStyle name="Normal 2 2 4 2 2 2 4 6" xfId="23182"/>
    <cellStyle name="Normal 2 2 4 2 2 2 4 7" xfId="23183"/>
    <cellStyle name="Normal 2 2 4 2 2 2 4 8" xfId="23184"/>
    <cellStyle name="Normal 2 2 4 2 2 2 4 9" xfId="23185"/>
    <cellStyle name="Normal 2 2 4 2 2 2 5" xfId="23186"/>
    <cellStyle name="Normal 2 2 4 2 2 2 5 10" xfId="23187"/>
    <cellStyle name="Normal 2 2 4 2 2 2 5 2" xfId="23188"/>
    <cellStyle name="Normal 2 2 4 2 2 2 5 3" xfId="23189"/>
    <cellStyle name="Normal 2 2 4 2 2 2 5 4" xfId="23190"/>
    <cellStyle name="Normal 2 2 4 2 2 2 5 5" xfId="23191"/>
    <cellStyle name="Normal 2 2 4 2 2 2 5 6" xfId="23192"/>
    <cellStyle name="Normal 2 2 4 2 2 2 5 7" xfId="23193"/>
    <cellStyle name="Normal 2 2 4 2 2 2 5 8" xfId="23194"/>
    <cellStyle name="Normal 2 2 4 2 2 2 5 9" xfId="23195"/>
    <cellStyle name="Normal 2 2 4 2 2 2 6" xfId="23196"/>
    <cellStyle name="Normal 2 2 4 2 2 2 7" xfId="23197"/>
    <cellStyle name="Normal 2 2 4 2 2 2 8" xfId="23198"/>
    <cellStyle name="Normal 2 2 4 2 2 2 9" xfId="23199"/>
    <cellStyle name="Normal 2 2 4 2 2 20" xfId="23200"/>
    <cellStyle name="Normal 2 2 4 2 2 20 10" xfId="23201"/>
    <cellStyle name="Normal 2 2 4 2 2 20 11" xfId="23202"/>
    <cellStyle name="Normal 2 2 4 2 2 20 12" xfId="23203"/>
    <cellStyle name="Normal 2 2 4 2 2 20 13" xfId="23204"/>
    <cellStyle name="Normal 2 2 4 2 2 20 14" xfId="23205"/>
    <cellStyle name="Normal 2 2 4 2 2 20 2" xfId="23206"/>
    <cellStyle name="Normal 2 2 4 2 2 20 2 10" xfId="23207"/>
    <cellStyle name="Normal 2 2 4 2 2 20 2 2" xfId="23208"/>
    <cellStyle name="Normal 2 2 4 2 2 20 2 3" xfId="23209"/>
    <cellStyle name="Normal 2 2 4 2 2 20 2 4" xfId="23210"/>
    <cellStyle name="Normal 2 2 4 2 2 20 2 5" xfId="23211"/>
    <cellStyle name="Normal 2 2 4 2 2 20 2 6" xfId="23212"/>
    <cellStyle name="Normal 2 2 4 2 2 20 2 7" xfId="23213"/>
    <cellStyle name="Normal 2 2 4 2 2 20 2 8" xfId="23214"/>
    <cellStyle name="Normal 2 2 4 2 2 20 2 9" xfId="23215"/>
    <cellStyle name="Normal 2 2 4 2 2 20 3" xfId="23216"/>
    <cellStyle name="Normal 2 2 4 2 2 20 3 10" xfId="23217"/>
    <cellStyle name="Normal 2 2 4 2 2 20 3 2" xfId="23218"/>
    <cellStyle name="Normal 2 2 4 2 2 20 3 3" xfId="23219"/>
    <cellStyle name="Normal 2 2 4 2 2 20 3 4" xfId="23220"/>
    <cellStyle name="Normal 2 2 4 2 2 20 3 5" xfId="23221"/>
    <cellStyle name="Normal 2 2 4 2 2 20 3 6" xfId="23222"/>
    <cellStyle name="Normal 2 2 4 2 2 20 3 7" xfId="23223"/>
    <cellStyle name="Normal 2 2 4 2 2 20 3 8" xfId="23224"/>
    <cellStyle name="Normal 2 2 4 2 2 20 3 9" xfId="23225"/>
    <cellStyle name="Normal 2 2 4 2 2 20 4" xfId="23226"/>
    <cellStyle name="Normal 2 2 4 2 2 20 4 10" xfId="23227"/>
    <cellStyle name="Normal 2 2 4 2 2 20 4 2" xfId="23228"/>
    <cellStyle name="Normal 2 2 4 2 2 20 4 3" xfId="23229"/>
    <cellStyle name="Normal 2 2 4 2 2 20 4 4" xfId="23230"/>
    <cellStyle name="Normal 2 2 4 2 2 20 4 5" xfId="23231"/>
    <cellStyle name="Normal 2 2 4 2 2 20 4 6" xfId="23232"/>
    <cellStyle name="Normal 2 2 4 2 2 20 4 7" xfId="23233"/>
    <cellStyle name="Normal 2 2 4 2 2 20 4 8" xfId="23234"/>
    <cellStyle name="Normal 2 2 4 2 2 20 4 9" xfId="23235"/>
    <cellStyle name="Normal 2 2 4 2 2 20 5" xfId="23236"/>
    <cellStyle name="Normal 2 2 4 2 2 20 5 10" xfId="23237"/>
    <cellStyle name="Normal 2 2 4 2 2 20 5 2" xfId="23238"/>
    <cellStyle name="Normal 2 2 4 2 2 20 5 3" xfId="23239"/>
    <cellStyle name="Normal 2 2 4 2 2 20 5 4" xfId="23240"/>
    <cellStyle name="Normal 2 2 4 2 2 20 5 5" xfId="23241"/>
    <cellStyle name="Normal 2 2 4 2 2 20 5 6" xfId="23242"/>
    <cellStyle name="Normal 2 2 4 2 2 20 5 7" xfId="23243"/>
    <cellStyle name="Normal 2 2 4 2 2 20 5 8" xfId="23244"/>
    <cellStyle name="Normal 2 2 4 2 2 20 5 9" xfId="23245"/>
    <cellStyle name="Normal 2 2 4 2 2 20 6" xfId="23246"/>
    <cellStyle name="Normal 2 2 4 2 2 20 7" xfId="23247"/>
    <cellStyle name="Normal 2 2 4 2 2 20 8" xfId="23248"/>
    <cellStyle name="Normal 2 2 4 2 2 20 9" xfId="23249"/>
    <cellStyle name="Normal 2 2 4 2 2 3" xfId="23250"/>
    <cellStyle name="Normal 2 2 4 2 2 3 10" xfId="23251"/>
    <cellStyle name="Normal 2 2 4 2 2 3 11" xfId="23252"/>
    <cellStyle name="Normal 2 2 4 2 2 3 12" xfId="23253"/>
    <cellStyle name="Normal 2 2 4 2 2 3 13" xfId="23254"/>
    <cellStyle name="Normal 2 2 4 2 2 3 14" xfId="23255"/>
    <cellStyle name="Normal 2 2 4 2 2 3 2" xfId="23256"/>
    <cellStyle name="Normal 2 2 4 2 2 3 2 10" xfId="23257"/>
    <cellStyle name="Normal 2 2 4 2 2 3 2 2" xfId="23258"/>
    <cellStyle name="Normal 2 2 4 2 2 3 2 3" xfId="23259"/>
    <cellStyle name="Normal 2 2 4 2 2 3 2 4" xfId="23260"/>
    <cellStyle name="Normal 2 2 4 2 2 3 2 5" xfId="23261"/>
    <cellStyle name="Normal 2 2 4 2 2 3 2 6" xfId="23262"/>
    <cellStyle name="Normal 2 2 4 2 2 3 2 7" xfId="23263"/>
    <cellStyle name="Normal 2 2 4 2 2 3 2 8" xfId="23264"/>
    <cellStyle name="Normal 2 2 4 2 2 3 2 9" xfId="23265"/>
    <cellStyle name="Normal 2 2 4 2 2 3 3" xfId="23266"/>
    <cellStyle name="Normal 2 2 4 2 2 3 3 10" xfId="23267"/>
    <cellStyle name="Normal 2 2 4 2 2 3 3 2" xfId="23268"/>
    <cellStyle name="Normal 2 2 4 2 2 3 3 3" xfId="23269"/>
    <cellStyle name="Normal 2 2 4 2 2 3 3 4" xfId="23270"/>
    <cellStyle name="Normal 2 2 4 2 2 3 3 5" xfId="23271"/>
    <cellStyle name="Normal 2 2 4 2 2 3 3 6" xfId="23272"/>
    <cellStyle name="Normal 2 2 4 2 2 3 3 7" xfId="23273"/>
    <cellStyle name="Normal 2 2 4 2 2 3 3 8" xfId="23274"/>
    <cellStyle name="Normal 2 2 4 2 2 3 3 9" xfId="23275"/>
    <cellStyle name="Normal 2 2 4 2 2 3 4" xfId="23276"/>
    <cellStyle name="Normal 2 2 4 2 2 3 4 10" xfId="23277"/>
    <cellStyle name="Normal 2 2 4 2 2 3 4 2" xfId="23278"/>
    <cellStyle name="Normal 2 2 4 2 2 3 4 3" xfId="23279"/>
    <cellStyle name="Normal 2 2 4 2 2 3 4 4" xfId="23280"/>
    <cellStyle name="Normal 2 2 4 2 2 3 4 5" xfId="23281"/>
    <cellStyle name="Normal 2 2 4 2 2 3 4 6" xfId="23282"/>
    <cellStyle name="Normal 2 2 4 2 2 3 4 7" xfId="23283"/>
    <cellStyle name="Normal 2 2 4 2 2 3 4 8" xfId="23284"/>
    <cellStyle name="Normal 2 2 4 2 2 3 4 9" xfId="23285"/>
    <cellStyle name="Normal 2 2 4 2 2 3 5" xfId="23286"/>
    <cellStyle name="Normal 2 2 4 2 2 3 5 10" xfId="23287"/>
    <cellStyle name="Normal 2 2 4 2 2 3 5 2" xfId="23288"/>
    <cellStyle name="Normal 2 2 4 2 2 3 5 3" xfId="23289"/>
    <cellStyle name="Normal 2 2 4 2 2 3 5 4" xfId="23290"/>
    <cellStyle name="Normal 2 2 4 2 2 3 5 5" xfId="23291"/>
    <cellStyle name="Normal 2 2 4 2 2 3 5 6" xfId="23292"/>
    <cellStyle name="Normal 2 2 4 2 2 3 5 7" xfId="23293"/>
    <cellStyle name="Normal 2 2 4 2 2 3 5 8" xfId="23294"/>
    <cellStyle name="Normal 2 2 4 2 2 3 5 9" xfId="23295"/>
    <cellStyle name="Normal 2 2 4 2 2 3 6" xfId="23296"/>
    <cellStyle name="Normal 2 2 4 2 2 3 7" xfId="23297"/>
    <cellStyle name="Normal 2 2 4 2 2 3 8" xfId="23298"/>
    <cellStyle name="Normal 2 2 4 2 2 3 9" xfId="23299"/>
    <cellStyle name="Normal 2 2 4 2 2 4" xfId="23300"/>
    <cellStyle name="Normal 2 2 4 2 2 4 10" xfId="23301"/>
    <cellStyle name="Normal 2 2 4 2 2 4 11" xfId="23302"/>
    <cellStyle name="Normal 2 2 4 2 2 4 12" xfId="23303"/>
    <cellStyle name="Normal 2 2 4 2 2 4 13" xfId="23304"/>
    <cellStyle name="Normal 2 2 4 2 2 4 14" xfId="23305"/>
    <cellStyle name="Normal 2 2 4 2 2 4 2" xfId="23306"/>
    <cellStyle name="Normal 2 2 4 2 2 4 2 10" xfId="23307"/>
    <cellStyle name="Normal 2 2 4 2 2 4 2 2" xfId="23308"/>
    <cellStyle name="Normal 2 2 4 2 2 4 2 3" xfId="23309"/>
    <cellStyle name="Normal 2 2 4 2 2 4 2 4" xfId="23310"/>
    <cellStyle name="Normal 2 2 4 2 2 4 2 5" xfId="23311"/>
    <cellStyle name="Normal 2 2 4 2 2 4 2 6" xfId="23312"/>
    <cellStyle name="Normal 2 2 4 2 2 4 2 7" xfId="23313"/>
    <cellStyle name="Normal 2 2 4 2 2 4 2 8" xfId="23314"/>
    <cellStyle name="Normal 2 2 4 2 2 4 2 9" xfId="23315"/>
    <cellStyle name="Normal 2 2 4 2 2 4 3" xfId="23316"/>
    <cellStyle name="Normal 2 2 4 2 2 4 3 10" xfId="23317"/>
    <cellStyle name="Normal 2 2 4 2 2 4 3 2" xfId="23318"/>
    <cellStyle name="Normal 2 2 4 2 2 4 3 3" xfId="23319"/>
    <cellStyle name="Normal 2 2 4 2 2 4 3 4" xfId="23320"/>
    <cellStyle name="Normal 2 2 4 2 2 4 3 5" xfId="23321"/>
    <cellStyle name="Normal 2 2 4 2 2 4 3 6" xfId="23322"/>
    <cellStyle name="Normal 2 2 4 2 2 4 3 7" xfId="23323"/>
    <cellStyle name="Normal 2 2 4 2 2 4 3 8" xfId="23324"/>
    <cellStyle name="Normal 2 2 4 2 2 4 3 9" xfId="23325"/>
    <cellStyle name="Normal 2 2 4 2 2 4 4" xfId="23326"/>
    <cellStyle name="Normal 2 2 4 2 2 4 4 10" xfId="23327"/>
    <cellStyle name="Normal 2 2 4 2 2 4 4 2" xfId="23328"/>
    <cellStyle name="Normal 2 2 4 2 2 4 4 3" xfId="23329"/>
    <cellStyle name="Normal 2 2 4 2 2 4 4 4" xfId="23330"/>
    <cellStyle name="Normal 2 2 4 2 2 4 4 5" xfId="23331"/>
    <cellStyle name="Normal 2 2 4 2 2 4 4 6" xfId="23332"/>
    <cellStyle name="Normal 2 2 4 2 2 4 4 7" xfId="23333"/>
    <cellStyle name="Normal 2 2 4 2 2 4 4 8" xfId="23334"/>
    <cellStyle name="Normal 2 2 4 2 2 4 4 9" xfId="23335"/>
    <cellStyle name="Normal 2 2 4 2 2 4 5" xfId="23336"/>
    <cellStyle name="Normal 2 2 4 2 2 4 5 10" xfId="23337"/>
    <cellStyle name="Normal 2 2 4 2 2 4 5 2" xfId="23338"/>
    <cellStyle name="Normal 2 2 4 2 2 4 5 3" xfId="23339"/>
    <cellStyle name="Normal 2 2 4 2 2 4 5 4" xfId="23340"/>
    <cellStyle name="Normal 2 2 4 2 2 4 5 5" xfId="23341"/>
    <cellStyle name="Normal 2 2 4 2 2 4 5 6" xfId="23342"/>
    <cellStyle name="Normal 2 2 4 2 2 4 5 7" xfId="23343"/>
    <cellStyle name="Normal 2 2 4 2 2 4 5 8" xfId="23344"/>
    <cellStyle name="Normal 2 2 4 2 2 4 5 9" xfId="23345"/>
    <cellStyle name="Normal 2 2 4 2 2 4 6" xfId="23346"/>
    <cellStyle name="Normal 2 2 4 2 2 4 7" xfId="23347"/>
    <cellStyle name="Normal 2 2 4 2 2 4 8" xfId="23348"/>
    <cellStyle name="Normal 2 2 4 2 2 4 9" xfId="23349"/>
    <cellStyle name="Normal 2 2 4 2 2 5" xfId="23350"/>
    <cellStyle name="Normal 2 2 4 2 2 5 10" xfId="23351"/>
    <cellStyle name="Normal 2 2 4 2 2 5 11" xfId="23352"/>
    <cellStyle name="Normal 2 2 4 2 2 5 12" xfId="23353"/>
    <cellStyle name="Normal 2 2 4 2 2 5 13" xfId="23354"/>
    <cellStyle name="Normal 2 2 4 2 2 5 14" xfId="23355"/>
    <cellStyle name="Normal 2 2 4 2 2 5 2" xfId="23356"/>
    <cellStyle name="Normal 2 2 4 2 2 5 2 10" xfId="23357"/>
    <cellStyle name="Normal 2 2 4 2 2 5 2 2" xfId="23358"/>
    <cellStyle name="Normal 2 2 4 2 2 5 2 3" xfId="23359"/>
    <cellStyle name="Normal 2 2 4 2 2 5 2 4" xfId="23360"/>
    <cellStyle name="Normal 2 2 4 2 2 5 2 5" xfId="23361"/>
    <cellStyle name="Normal 2 2 4 2 2 5 2 6" xfId="23362"/>
    <cellStyle name="Normal 2 2 4 2 2 5 2 7" xfId="23363"/>
    <cellStyle name="Normal 2 2 4 2 2 5 2 8" xfId="23364"/>
    <cellStyle name="Normal 2 2 4 2 2 5 2 9" xfId="23365"/>
    <cellStyle name="Normal 2 2 4 2 2 5 3" xfId="23366"/>
    <cellStyle name="Normal 2 2 4 2 2 5 3 10" xfId="23367"/>
    <cellStyle name="Normal 2 2 4 2 2 5 3 2" xfId="23368"/>
    <cellStyle name="Normal 2 2 4 2 2 5 3 3" xfId="23369"/>
    <cellStyle name="Normal 2 2 4 2 2 5 3 4" xfId="23370"/>
    <cellStyle name="Normal 2 2 4 2 2 5 3 5" xfId="23371"/>
    <cellStyle name="Normal 2 2 4 2 2 5 3 6" xfId="23372"/>
    <cellStyle name="Normal 2 2 4 2 2 5 3 7" xfId="23373"/>
    <cellStyle name="Normal 2 2 4 2 2 5 3 8" xfId="23374"/>
    <cellStyle name="Normal 2 2 4 2 2 5 3 9" xfId="23375"/>
    <cellStyle name="Normal 2 2 4 2 2 5 4" xfId="23376"/>
    <cellStyle name="Normal 2 2 4 2 2 5 4 10" xfId="23377"/>
    <cellStyle name="Normal 2 2 4 2 2 5 4 2" xfId="23378"/>
    <cellStyle name="Normal 2 2 4 2 2 5 4 3" xfId="23379"/>
    <cellStyle name="Normal 2 2 4 2 2 5 4 4" xfId="23380"/>
    <cellStyle name="Normal 2 2 4 2 2 5 4 5" xfId="23381"/>
    <cellStyle name="Normal 2 2 4 2 2 5 4 6" xfId="23382"/>
    <cellStyle name="Normal 2 2 4 2 2 5 4 7" xfId="23383"/>
    <cellStyle name="Normal 2 2 4 2 2 5 4 8" xfId="23384"/>
    <cellStyle name="Normal 2 2 4 2 2 5 4 9" xfId="23385"/>
    <cellStyle name="Normal 2 2 4 2 2 5 5" xfId="23386"/>
    <cellStyle name="Normal 2 2 4 2 2 5 5 10" xfId="23387"/>
    <cellStyle name="Normal 2 2 4 2 2 5 5 2" xfId="23388"/>
    <cellStyle name="Normal 2 2 4 2 2 5 5 3" xfId="23389"/>
    <cellStyle name="Normal 2 2 4 2 2 5 5 4" xfId="23390"/>
    <cellStyle name="Normal 2 2 4 2 2 5 5 5" xfId="23391"/>
    <cellStyle name="Normal 2 2 4 2 2 5 5 6" xfId="23392"/>
    <cellStyle name="Normal 2 2 4 2 2 5 5 7" xfId="23393"/>
    <cellStyle name="Normal 2 2 4 2 2 5 5 8" xfId="23394"/>
    <cellStyle name="Normal 2 2 4 2 2 5 5 9" xfId="23395"/>
    <cellStyle name="Normal 2 2 4 2 2 5 6" xfId="23396"/>
    <cellStyle name="Normal 2 2 4 2 2 5 7" xfId="23397"/>
    <cellStyle name="Normal 2 2 4 2 2 5 8" xfId="23398"/>
    <cellStyle name="Normal 2 2 4 2 2 5 9" xfId="23399"/>
    <cellStyle name="Normal 2 2 4 2 2 6" xfId="23400"/>
    <cellStyle name="Normal 2 2 4 2 2 6 10" xfId="23401"/>
    <cellStyle name="Normal 2 2 4 2 2 6 11" xfId="23402"/>
    <cellStyle name="Normal 2 2 4 2 2 6 12" xfId="23403"/>
    <cellStyle name="Normal 2 2 4 2 2 6 13" xfId="23404"/>
    <cellStyle name="Normal 2 2 4 2 2 6 14" xfId="23405"/>
    <cellStyle name="Normal 2 2 4 2 2 6 2" xfId="23406"/>
    <cellStyle name="Normal 2 2 4 2 2 6 2 10" xfId="23407"/>
    <cellStyle name="Normal 2 2 4 2 2 6 2 2" xfId="23408"/>
    <cellStyle name="Normal 2 2 4 2 2 6 2 3" xfId="23409"/>
    <cellStyle name="Normal 2 2 4 2 2 6 2 4" xfId="23410"/>
    <cellStyle name="Normal 2 2 4 2 2 6 2 5" xfId="23411"/>
    <cellStyle name="Normal 2 2 4 2 2 6 2 6" xfId="23412"/>
    <cellStyle name="Normal 2 2 4 2 2 6 2 7" xfId="23413"/>
    <cellStyle name="Normal 2 2 4 2 2 6 2 8" xfId="23414"/>
    <cellStyle name="Normal 2 2 4 2 2 6 2 9" xfId="23415"/>
    <cellStyle name="Normal 2 2 4 2 2 6 3" xfId="23416"/>
    <cellStyle name="Normal 2 2 4 2 2 6 3 10" xfId="23417"/>
    <cellStyle name="Normal 2 2 4 2 2 6 3 2" xfId="23418"/>
    <cellStyle name="Normal 2 2 4 2 2 6 3 3" xfId="23419"/>
    <cellStyle name="Normal 2 2 4 2 2 6 3 4" xfId="23420"/>
    <cellStyle name="Normal 2 2 4 2 2 6 3 5" xfId="23421"/>
    <cellStyle name="Normal 2 2 4 2 2 6 3 6" xfId="23422"/>
    <cellStyle name="Normal 2 2 4 2 2 6 3 7" xfId="23423"/>
    <cellStyle name="Normal 2 2 4 2 2 6 3 8" xfId="23424"/>
    <cellStyle name="Normal 2 2 4 2 2 6 3 9" xfId="23425"/>
    <cellStyle name="Normal 2 2 4 2 2 6 4" xfId="23426"/>
    <cellStyle name="Normal 2 2 4 2 2 6 4 10" xfId="23427"/>
    <cellStyle name="Normal 2 2 4 2 2 6 4 2" xfId="23428"/>
    <cellStyle name="Normal 2 2 4 2 2 6 4 3" xfId="23429"/>
    <cellStyle name="Normal 2 2 4 2 2 6 4 4" xfId="23430"/>
    <cellStyle name="Normal 2 2 4 2 2 6 4 5" xfId="23431"/>
    <cellStyle name="Normal 2 2 4 2 2 6 4 6" xfId="23432"/>
    <cellStyle name="Normal 2 2 4 2 2 6 4 7" xfId="23433"/>
    <cellStyle name="Normal 2 2 4 2 2 6 4 8" xfId="23434"/>
    <cellStyle name="Normal 2 2 4 2 2 6 4 9" xfId="23435"/>
    <cellStyle name="Normal 2 2 4 2 2 6 5" xfId="23436"/>
    <cellStyle name="Normal 2 2 4 2 2 6 5 10" xfId="23437"/>
    <cellStyle name="Normal 2 2 4 2 2 6 5 2" xfId="23438"/>
    <cellStyle name="Normal 2 2 4 2 2 6 5 3" xfId="23439"/>
    <cellStyle name="Normal 2 2 4 2 2 6 5 4" xfId="23440"/>
    <cellStyle name="Normal 2 2 4 2 2 6 5 5" xfId="23441"/>
    <cellStyle name="Normal 2 2 4 2 2 6 5 6" xfId="23442"/>
    <cellStyle name="Normal 2 2 4 2 2 6 5 7" xfId="23443"/>
    <cellStyle name="Normal 2 2 4 2 2 6 5 8" xfId="23444"/>
    <cellStyle name="Normal 2 2 4 2 2 6 5 9" xfId="23445"/>
    <cellStyle name="Normal 2 2 4 2 2 6 6" xfId="23446"/>
    <cellStyle name="Normal 2 2 4 2 2 6 7" xfId="23447"/>
    <cellStyle name="Normal 2 2 4 2 2 6 8" xfId="23448"/>
    <cellStyle name="Normal 2 2 4 2 2 6 9" xfId="23449"/>
    <cellStyle name="Normal 2 2 4 2 2 7" xfId="23450"/>
    <cellStyle name="Normal 2 2 4 2 2 7 10" xfId="23451"/>
    <cellStyle name="Normal 2 2 4 2 2 7 11" xfId="23452"/>
    <cellStyle name="Normal 2 2 4 2 2 7 12" xfId="23453"/>
    <cellStyle name="Normal 2 2 4 2 2 7 13" xfId="23454"/>
    <cellStyle name="Normal 2 2 4 2 2 7 14" xfId="23455"/>
    <cellStyle name="Normal 2 2 4 2 2 7 2" xfId="23456"/>
    <cellStyle name="Normal 2 2 4 2 2 7 2 10" xfId="23457"/>
    <cellStyle name="Normal 2 2 4 2 2 7 2 2" xfId="23458"/>
    <cellStyle name="Normal 2 2 4 2 2 7 2 3" xfId="23459"/>
    <cellStyle name="Normal 2 2 4 2 2 7 2 4" xfId="23460"/>
    <cellStyle name="Normal 2 2 4 2 2 7 2 5" xfId="23461"/>
    <cellStyle name="Normal 2 2 4 2 2 7 2 6" xfId="23462"/>
    <cellStyle name="Normal 2 2 4 2 2 7 2 7" xfId="23463"/>
    <cellStyle name="Normal 2 2 4 2 2 7 2 8" xfId="23464"/>
    <cellStyle name="Normal 2 2 4 2 2 7 2 9" xfId="23465"/>
    <cellStyle name="Normal 2 2 4 2 2 7 3" xfId="23466"/>
    <cellStyle name="Normal 2 2 4 2 2 7 3 10" xfId="23467"/>
    <cellStyle name="Normal 2 2 4 2 2 7 3 2" xfId="23468"/>
    <cellStyle name="Normal 2 2 4 2 2 7 3 3" xfId="23469"/>
    <cellStyle name="Normal 2 2 4 2 2 7 3 4" xfId="23470"/>
    <cellStyle name="Normal 2 2 4 2 2 7 3 5" xfId="23471"/>
    <cellStyle name="Normal 2 2 4 2 2 7 3 6" xfId="23472"/>
    <cellStyle name="Normal 2 2 4 2 2 7 3 7" xfId="23473"/>
    <cellStyle name="Normal 2 2 4 2 2 7 3 8" xfId="23474"/>
    <cellStyle name="Normal 2 2 4 2 2 7 3 9" xfId="23475"/>
    <cellStyle name="Normal 2 2 4 2 2 7 4" xfId="23476"/>
    <cellStyle name="Normal 2 2 4 2 2 7 4 10" xfId="23477"/>
    <cellStyle name="Normal 2 2 4 2 2 7 4 2" xfId="23478"/>
    <cellStyle name="Normal 2 2 4 2 2 7 4 3" xfId="23479"/>
    <cellStyle name="Normal 2 2 4 2 2 7 4 4" xfId="23480"/>
    <cellStyle name="Normal 2 2 4 2 2 7 4 5" xfId="23481"/>
    <cellStyle name="Normal 2 2 4 2 2 7 4 6" xfId="23482"/>
    <cellStyle name="Normal 2 2 4 2 2 7 4 7" xfId="23483"/>
    <cellStyle name="Normal 2 2 4 2 2 7 4 8" xfId="23484"/>
    <cellStyle name="Normal 2 2 4 2 2 7 4 9" xfId="23485"/>
    <cellStyle name="Normal 2 2 4 2 2 7 5" xfId="23486"/>
    <cellStyle name="Normal 2 2 4 2 2 7 5 10" xfId="23487"/>
    <cellStyle name="Normal 2 2 4 2 2 7 5 2" xfId="23488"/>
    <cellStyle name="Normal 2 2 4 2 2 7 5 3" xfId="23489"/>
    <cellStyle name="Normal 2 2 4 2 2 7 5 4" xfId="23490"/>
    <cellStyle name="Normal 2 2 4 2 2 7 5 5" xfId="23491"/>
    <cellStyle name="Normal 2 2 4 2 2 7 5 6" xfId="23492"/>
    <cellStyle name="Normal 2 2 4 2 2 7 5 7" xfId="23493"/>
    <cellStyle name="Normal 2 2 4 2 2 7 5 8" xfId="23494"/>
    <cellStyle name="Normal 2 2 4 2 2 7 5 9" xfId="23495"/>
    <cellStyle name="Normal 2 2 4 2 2 7 6" xfId="23496"/>
    <cellStyle name="Normal 2 2 4 2 2 7 7" xfId="23497"/>
    <cellStyle name="Normal 2 2 4 2 2 7 8" xfId="23498"/>
    <cellStyle name="Normal 2 2 4 2 2 7 9" xfId="23499"/>
    <cellStyle name="Normal 2 2 4 2 2 8" xfId="23500"/>
    <cellStyle name="Normal 2 2 4 2 2 8 10" xfId="23501"/>
    <cellStyle name="Normal 2 2 4 2 2 8 11" xfId="23502"/>
    <cellStyle name="Normal 2 2 4 2 2 8 12" xfId="23503"/>
    <cellStyle name="Normal 2 2 4 2 2 8 13" xfId="23504"/>
    <cellStyle name="Normal 2 2 4 2 2 8 14" xfId="23505"/>
    <cellStyle name="Normal 2 2 4 2 2 8 2" xfId="23506"/>
    <cellStyle name="Normal 2 2 4 2 2 8 2 10" xfId="23507"/>
    <cellStyle name="Normal 2 2 4 2 2 8 2 2" xfId="23508"/>
    <cellStyle name="Normal 2 2 4 2 2 8 2 3" xfId="23509"/>
    <cellStyle name="Normal 2 2 4 2 2 8 2 4" xfId="23510"/>
    <cellStyle name="Normal 2 2 4 2 2 8 2 5" xfId="23511"/>
    <cellStyle name="Normal 2 2 4 2 2 8 2 6" xfId="23512"/>
    <cellStyle name="Normal 2 2 4 2 2 8 2 7" xfId="23513"/>
    <cellStyle name="Normal 2 2 4 2 2 8 2 8" xfId="23514"/>
    <cellStyle name="Normal 2 2 4 2 2 8 2 9" xfId="23515"/>
    <cellStyle name="Normal 2 2 4 2 2 8 3" xfId="23516"/>
    <cellStyle name="Normal 2 2 4 2 2 8 3 10" xfId="23517"/>
    <cellStyle name="Normal 2 2 4 2 2 8 3 2" xfId="23518"/>
    <cellStyle name="Normal 2 2 4 2 2 8 3 3" xfId="23519"/>
    <cellStyle name="Normal 2 2 4 2 2 8 3 4" xfId="23520"/>
    <cellStyle name="Normal 2 2 4 2 2 8 3 5" xfId="23521"/>
    <cellStyle name="Normal 2 2 4 2 2 8 3 6" xfId="23522"/>
    <cellStyle name="Normal 2 2 4 2 2 8 3 7" xfId="23523"/>
    <cellStyle name="Normal 2 2 4 2 2 8 3 8" xfId="23524"/>
    <cellStyle name="Normal 2 2 4 2 2 8 3 9" xfId="23525"/>
    <cellStyle name="Normal 2 2 4 2 2 8 4" xfId="23526"/>
    <cellStyle name="Normal 2 2 4 2 2 8 4 10" xfId="23527"/>
    <cellStyle name="Normal 2 2 4 2 2 8 4 2" xfId="23528"/>
    <cellStyle name="Normal 2 2 4 2 2 8 4 3" xfId="23529"/>
    <cellStyle name="Normal 2 2 4 2 2 8 4 4" xfId="23530"/>
    <cellStyle name="Normal 2 2 4 2 2 8 4 5" xfId="23531"/>
    <cellStyle name="Normal 2 2 4 2 2 8 4 6" xfId="23532"/>
    <cellStyle name="Normal 2 2 4 2 2 8 4 7" xfId="23533"/>
    <cellStyle name="Normal 2 2 4 2 2 8 4 8" xfId="23534"/>
    <cellStyle name="Normal 2 2 4 2 2 8 4 9" xfId="23535"/>
    <cellStyle name="Normal 2 2 4 2 2 8 5" xfId="23536"/>
    <cellStyle name="Normal 2 2 4 2 2 8 5 10" xfId="23537"/>
    <cellStyle name="Normal 2 2 4 2 2 8 5 2" xfId="23538"/>
    <cellStyle name="Normal 2 2 4 2 2 8 5 3" xfId="23539"/>
    <cellStyle name="Normal 2 2 4 2 2 8 5 4" xfId="23540"/>
    <cellStyle name="Normal 2 2 4 2 2 8 5 5" xfId="23541"/>
    <cellStyle name="Normal 2 2 4 2 2 8 5 6" xfId="23542"/>
    <cellStyle name="Normal 2 2 4 2 2 8 5 7" xfId="23543"/>
    <cellStyle name="Normal 2 2 4 2 2 8 5 8" xfId="23544"/>
    <cellStyle name="Normal 2 2 4 2 2 8 5 9" xfId="23545"/>
    <cellStyle name="Normal 2 2 4 2 2 8 6" xfId="23546"/>
    <cellStyle name="Normal 2 2 4 2 2 8 7" xfId="23547"/>
    <cellStyle name="Normal 2 2 4 2 2 8 8" xfId="23548"/>
    <cellStyle name="Normal 2 2 4 2 2 8 9" xfId="23549"/>
    <cellStyle name="Normal 2 2 4 2 2 9" xfId="23550"/>
    <cellStyle name="Normal 2 2 4 2 2 9 10" xfId="23551"/>
    <cellStyle name="Normal 2 2 4 2 2 9 11" xfId="23552"/>
    <cellStyle name="Normal 2 2 4 2 2 9 12" xfId="23553"/>
    <cellStyle name="Normal 2 2 4 2 2 9 13" xfId="23554"/>
    <cellStyle name="Normal 2 2 4 2 2 9 14" xfId="23555"/>
    <cellStyle name="Normal 2 2 4 2 2 9 2" xfId="23556"/>
    <cellStyle name="Normal 2 2 4 2 2 9 2 10" xfId="23557"/>
    <cellStyle name="Normal 2 2 4 2 2 9 2 2" xfId="23558"/>
    <cellStyle name="Normal 2 2 4 2 2 9 2 3" xfId="23559"/>
    <cellStyle name="Normal 2 2 4 2 2 9 2 4" xfId="23560"/>
    <cellStyle name="Normal 2 2 4 2 2 9 2 5" xfId="23561"/>
    <cellStyle name="Normal 2 2 4 2 2 9 2 6" xfId="23562"/>
    <cellStyle name="Normal 2 2 4 2 2 9 2 7" xfId="23563"/>
    <cellStyle name="Normal 2 2 4 2 2 9 2 8" xfId="23564"/>
    <cellStyle name="Normal 2 2 4 2 2 9 2 9" xfId="23565"/>
    <cellStyle name="Normal 2 2 4 2 2 9 3" xfId="23566"/>
    <cellStyle name="Normal 2 2 4 2 2 9 3 10" xfId="23567"/>
    <cellStyle name="Normal 2 2 4 2 2 9 3 2" xfId="23568"/>
    <cellStyle name="Normal 2 2 4 2 2 9 3 3" xfId="23569"/>
    <cellStyle name="Normal 2 2 4 2 2 9 3 4" xfId="23570"/>
    <cellStyle name="Normal 2 2 4 2 2 9 3 5" xfId="23571"/>
    <cellStyle name="Normal 2 2 4 2 2 9 3 6" xfId="23572"/>
    <cellStyle name="Normal 2 2 4 2 2 9 3 7" xfId="23573"/>
    <cellStyle name="Normal 2 2 4 2 2 9 3 8" xfId="23574"/>
    <cellStyle name="Normal 2 2 4 2 2 9 3 9" xfId="23575"/>
    <cellStyle name="Normal 2 2 4 2 2 9 4" xfId="23576"/>
    <cellStyle name="Normal 2 2 4 2 2 9 4 10" xfId="23577"/>
    <cellStyle name="Normal 2 2 4 2 2 9 4 2" xfId="23578"/>
    <cellStyle name="Normal 2 2 4 2 2 9 4 3" xfId="23579"/>
    <cellStyle name="Normal 2 2 4 2 2 9 4 4" xfId="23580"/>
    <cellStyle name="Normal 2 2 4 2 2 9 4 5" xfId="23581"/>
    <cellStyle name="Normal 2 2 4 2 2 9 4 6" xfId="23582"/>
    <cellStyle name="Normal 2 2 4 2 2 9 4 7" xfId="23583"/>
    <cellStyle name="Normal 2 2 4 2 2 9 4 8" xfId="23584"/>
    <cellStyle name="Normal 2 2 4 2 2 9 4 9" xfId="23585"/>
    <cellStyle name="Normal 2 2 4 2 2 9 5" xfId="23586"/>
    <cellStyle name="Normal 2 2 4 2 2 9 5 10" xfId="23587"/>
    <cellStyle name="Normal 2 2 4 2 2 9 5 2" xfId="23588"/>
    <cellStyle name="Normal 2 2 4 2 2 9 5 3" xfId="23589"/>
    <cellStyle name="Normal 2 2 4 2 2 9 5 4" xfId="23590"/>
    <cellStyle name="Normal 2 2 4 2 2 9 5 5" xfId="23591"/>
    <cellStyle name="Normal 2 2 4 2 2 9 5 6" xfId="23592"/>
    <cellStyle name="Normal 2 2 4 2 2 9 5 7" xfId="23593"/>
    <cellStyle name="Normal 2 2 4 2 2 9 5 8" xfId="23594"/>
    <cellStyle name="Normal 2 2 4 2 2 9 5 9" xfId="23595"/>
    <cellStyle name="Normal 2 2 4 2 2 9 6" xfId="23596"/>
    <cellStyle name="Normal 2 2 4 2 2 9 7" xfId="23597"/>
    <cellStyle name="Normal 2 2 4 2 2 9 8" xfId="23598"/>
    <cellStyle name="Normal 2 2 4 2 2 9 9" xfId="23599"/>
    <cellStyle name="Normal 2 2 4 2 20" xfId="23600"/>
    <cellStyle name="Normal 2 2 4 2 21" xfId="23601"/>
    <cellStyle name="Normal 2 2 4 2 21 10" xfId="23602"/>
    <cellStyle name="Normal 2 2 4 2 21 2" xfId="23603"/>
    <cellStyle name="Normal 2 2 4 2 21 3" xfId="23604"/>
    <cellStyle name="Normal 2 2 4 2 21 4" xfId="23605"/>
    <cellStyle name="Normal 2 2 4 2 21 5" xfId="23606"/>
    <cellStyle name="Normal 2 2 4 2 21 6" xfId="23607"/>
    <cellStyle name="Normal 2 2 4 2 21 7" xfId="23608"/>
    <cellStyle name="Normal 2 2 4 2 21 8" xfId="23609"/>
    <cellStyle name="Normal 2 2 4 2 21 9" xfId="23610"/>
    <cellStyle name="Normal 2 2 4 2 22" xfId="23611"/>
    <cellStyle name="Normal 2 2 4 2 22 10" xfId="23612"/>
    <cellStyle name="Normal 2 2 4 2 22 2" xfId="23613"/>
    <cellStyle name="Normal 2 2 4 2 22 3" xfId="23614"/>
    <cellStyle name="Normal 2 2 4 2 22 4" xfId="23615"/>
    <cellStyle name="Normal 2 2 4 2 22 5" xfId="23616"/>
    <cellStyle name="Normal 2 2 4 2 22 6" xfId="23617"/>
    <cellStyle name="Normal 2 2 4 2 22 7" xfId="23618"/>
    <cellStyle name="Normal 2 2 4 2 22 8" xfId="23619"/>
    <cellStyle name="Normal 2 2 4 2 22 9" xfId="23620"/>
    <cellStyle name="Normal 2 2 4 2 23" xfId="23621"/>
    <cellStyle name="Normal 2 2 4 2 23 10" xfId="23622"/>
    <cellStyle name="Normal 2 2 4 2 23 2" xfId="23623"/>
    <cellStyle name="Normal 2 2 4 2 23 3" xfId="23624"/>
    <cellStyle name="Normal 2 2 4 2 23 4" xfId="23625"/>
    <cellStyle name="Normal 2 2 4 2 23 5" xfId="23626"/>
    <cellStyle name="Normal 2 2 4 2 23 6" xfId="23627"/>
    <cellStyle name="Normal 2 2 4 2 23 7" xfId="23628"/>
    <cellStyle name="Normal 2 2 4 2 23 8" xfId="23629"/>
    <cellStyle name="Normal 2 2 4 2 23 9" xfId="23630"/>
    <cellStyle name="Normal 2 2 4 2 24" xfId="23631"/>
    <cellStyle name="Normal 2 2 4 2 24 10" xfId="23632"/>
    <cellStyle name="Normal 2 2 4 2 24 2" xfId="23633"/>
    <cellStyle name="Normal 2 2 4 2 24 3" xfId="23634"/>
    <cellStyle name="Normal 2 2 4 2 24 4" xfId="23635"/>
    <cellStyle name="Normal 2 2 4 2 24 5" xfId="23636"/>
    <cellStyle name="Normal 2 2 4 2 24 6" xfId="23637"/>
    <cellStyle name="Normal 2 2 4 2 24 7" xfId="23638"/>
    <cellStyle name="Normal 2 2 4 2 24 8" xfId="23639"/>
    <cellStyle name="Normal 2 2 4 2 24 9" xfId="23640"/>
    <cellStyle name="Normal 2 2 4 2 25" xfId="23641"/>
    <cellStyle name="Normal 2 2 4 2 26" xfId="23642"/>
    <cellStyle name="Normal 2 2 4 2 27" xfId="23643"/>
    <cellStyle name="Normal 2 2 4 2 28" xfId="23644"/>
    <cellStyle name="Normal 2 2 4 2 29" xfId="23645"/>
    <cellStyle name="Normal 2 2 4 2 3" xfId="23646"/>
    <cellStyle name="Normal 2 2 4 2 30" xfId="23647"/>
    <cellStyle name="Normal 2 2 4 2 31" xfId="23648"/>
    <cellStyle name="Normal 2 2 4 2 32" xfId="23649"/>
    <cellStyle name="Normal 2 2 4 2 33" xfId="23650"/>
    <cellStyle name="Normal 2 2 4 2 4" xfId="23651"/>
    <cellStyle name="Normal 2 2 4 2 5" xfId="23652"/>
    <cellStyle name="Normal 2 2 4 2 6" xfId="23653"/>
    <cellStyle name="Normal 2 2 4 2 7" xfId="23654"/>
    <cellStyle name="Normal 2 2 4 2 8" xfId="23655"/>
    <cellStyle name="Normal 2 2 4 2 9" xfId="23656"/>
    <cellStyle name="Normal 2 2 4 20" xfId="23657"/>
    <cellStyle name="Normal 2 2 4 20 10" xfId="23658"/>
    <cellStyle name="Normal 2 2 4 20 11" xfId="23659"/>
    <cellStyle name="Normal 2 2 4 20 12" xfId="23660"/>
    <cellStyle name="Normal 2 2 4 20 13" xfId="23661"/>
    <cellStyle name="Normal 2 2 4 20 14" xfId="23662"/>
    <cellStyle name="Normal 2 2 4 20 2" xfId="23663"/>
    <cellStyle name="Normal 2 2 4 20 2 10" xfId="23664"/>
    <cellStyle name="Normal 2 2 4 20 2 2" xfId="23665"/>
    <cellStyle name="Normal 2 2 4 20 2 3" xfId="23666"/>
    <cellStyle name="Normal 2 2 4 20 2 4" xfId="23667"/>
    <cellStyle name="Normal 2 2 4 20 2 5" xfId="23668"/>
    <cellStyle name="Normal 2 2 4 20 2 6" xfId="23669"/>
    <cellStyle name="Normal 2 2 4 20 2 7" xfId="23670"/>
    <cellStyle name="Normal 2 2 4 20 2 8" xfId="23671"/>
    <cellStyle name="Normal 2 2 4 20 2 9" xfId="23672"/>
    <cellStyle name="Normal 2 2 4 20 3" xfId="23673"/>
    <cellStyle name="Normal 2 2 4 20 3 10" xfId="23674"/>
    <cellStyle name="Normal 2 2 4 20 3 2" xfId="23675"/>
    <cellStyle name="Normal 2 2 4 20 3 3" xfId="23676"/>
    <cellStyle name="Normal 2 2 4 20 3 4" xfId="23677"/>
    <cellStyle name="Normal 2 2 4 20 3 5" xfId="23678"/>
    <cellStyle name="Normal 2 2 4 20 3 6" xfId="23679"/>
    <cellStyle name="Normal 2 2 4 20 3 7" xfId="23680"/>
    <cellStyle name="Normal 2 2 4 20 3 8" xfId="23681"/>
    <cellStyle name="Normal 2 2 4 20 3 9" xfId="23682"/>
    <cellStyle name="Normal 2 2 4 20 4" xfId="23683"/>
    <cellStyle name="Normal 2 2 4 20 4 10" xfId="23684"/>
    <cellStyle name="Normal 2 2 4 20 4 2" xfId="23685"/>
    <cellStyle name="Normal 2 2 4 20 4 3" xfId="23686"/>
    <cellStyle name="Normal 2 2 4 20 4 4" xfId="23687"/>
    <cellStyle name="Normal 2 2 4 20 4 5" xfId="23688"/>
    <cellStyle name="Normal 2 2 4 20 4 6" xfId="23689"/>
    <cellStyle name="Normal 2 2 4 20 4 7" xfId="23690"/>
    <cellStyle name="Normal 2 2 4 20 4 8" xfId="23691"/>
    <cellStyle name="Normal 2 2 4 20 4 9" xfId="23692"/>
    <cellStyle name="Normal 2 2 4 20 5" xfId="23693"/>
    <cellStyle name="Normal 2 2 4 20 5 10" xfId="23694"/>
    <cellStyle name="Normal 2 2 4 20 5 2" xfId="23695"/>
    <cellStyle name="Normal 2 2 4 20 5 3" xfId="23696"/>
    <cellStyle name="Normal 2 2 4 20 5 4" xfId="23697"/>
    <cellStyle name="Normal 2 2 4 20 5 5" xfId="23698"/>
    <cellStyle name="Normal 2 2 4 20 5 6" xfId="23699"/>
    <cellStyle name="Normal 2 2 4 20 5 7" xfId="23700"/>
    <cellStyle name="Normal 2 2 4 20 5 8" xfId="23701"/>
    <cellStyle name="Normal 2 2 4 20 5 9" xfId="23702"/>
    <cellStyle name="Normal 2 2 4 20 6" xfId="23703"/>
    <cellStyle name="Normal 2 2 4 20 7" xfId="23704"/>
    <cellStyle name="Normal 2 2 4 20 8" xfId="23705"/>
    <cellStyle name="Normal 2 2 4 20 9" xfId="23706"/>
    <cellStyle name="Normal 2 2 4 21" xfId="23707"/>
    <cellStyle name="Normal 2 2 4 21 10" xfId="23708"/>
    <cellStyle name="Normal 2 2 4 21 11" xfId="23709"/>
    <cellStyle name="Normal 2 2 4 21 12" xfId="23710"/>
    <cellStyle name="Normal 2 2 4 21 13" xfId="23711"/>
    <cellStyle name="Normal 2 2 4 21 14" xfId="23712"/>
    <cellStyle name="Normal 2 2 4 21 2" xfId="23713"/>
    <cellStyle name="Normal 2 2 4 21 2 10" xfId="23714"/>
    <cellStyle name="Normal 2 2 4 21 2 2" xfId="23715"/>
    <cellStyle name="Normal 2 2 4 21 2 3" xfId="23716"/>
    <cellStyle name="Normal 2 2 4 21 2 4" xfId="23717"/>
    <cellStyle name="Normal 2 2 4 21 2 5" xfId="23718"/>
    <cellStyle name="Normal 2 2 4 21 2 6" xfId="23719"/>
    <cellStyle name="Normal 2 2 4 21 2 7" xfId="23720"/>
    <cellStyle name="Normal 2 2 4 21 2 8" xfId="23721"/>
    <cellStyle name="Normal 2 2 4 21 2 9" xfId="23722"/>
    <cellStyle name="Normal 2 2 4 21 3" xfId="23723"/>
    <cellStyle name="Normal 2 2 4 21 3 10" xfId="23724"/>
    <cellStyle name="Normal 2 2 4 21 3 2" xfId="23725"/>
    <cellStyle name="Normal 2 2 4 21 3 3" xfId="23726"/>
    <cellStyle name="Normal 2 2 4 21 3 4" xfId="23727"/>
    <cellStyle name="Normal 2 2 4 21 3 5" xfId="23728"/>
    <cellStyle name="Normal 2 2 4 21 3 6" xfId="23729"/>
    <cellStyle name="Normal 2 2 4 21 3 7" xfId="23730"/>
    <cellStyle name="Normal 2 2 4 21 3 8" xfId="23731"/>
    <cellStyle name="Normal 2 2 4 21 3 9" xfId="23732"/>
    <cellStyle name="Normal 2 2 4 21 4" xfId="23733"/>
    <cellStyle name="Normal 2 2 4 21 4 10" xfId="23734"/>
    <cellStyle name="Normal 2 2 4 21 4 2" xfId="23735"/>
    <cellStyle name="Normal 2 2 4 21 4 3" xfId="23736"/>
    <cellStyle name="Normal 2 2 4 21 4 4" xfId="23737"/>
    <cellStyle name="Normal 2 2 4 21 4 5" xfId="23738"/>
    <cellStyle name="Normal 2 2 4 21 4 6" xfId="23739"/>
    <cellStyle name="Normal 2 2 4 21 4 7" xfId="23740"/>
    <cellStyle name="Normal 2 2 4 21 4 8" xfId="23741"/>
    <cellStyle name="Normal 2 2 4 21 4 9" xfId="23742"/>
    <cellStyle name="Normal 2 2 4 21 5" xfId="23743"/>
    <cellStyle name="Normal 2 2 4 21 5 10" xfId="23744"/>
    <cellStyle name="Normal 2 2 4 21 5 2" xfId="23745"/>
    <cellStyle name="Normal 2 2 4 21 5 3" xfId="23746"/>
    <cellStyle name="Normal 2 2 4 21 5 4" xfId="23747"/>
    <cellStyle name="Normal 2 2 4 21 5 5" xfId="23748"/>
    <cellStyle name="Normal 2 2 4 21 5 6" xfId="23749"/>
    <cellStyle name="Normal 2 2 4 21 5 7" xfId="23750"/>
    <cellStyle name="Normal 2 2 4 21 5 8" xfId="23751"/>
    <cellStyle name="Normal 2 2 4 21 5 9" xfId="23752"/>
    <cellStyle name="Normal 2 2 4 21 6" xfId="23753"/>
    <cellStyle name="Normal 2 2 4 21 7" xfId="23754"/>
    <cellStyle name="Normal 2 2 4 21 8" xfId="23755"/>
    <cellStyle name="Normal 2 2 4 21 9" xfId="23756"/>
    <cellStyle name="Normal 2 2 4 22" xfId="23757"/>
    <cellStyle name="Normal 2 2 4 22 10" xfId="23758"/>
    <cellStyle name="Normal 2 2 4 22 11" xfId="23759"/>
    <cellStyle name="Normal 2 2 4 22 12" xfId="23760"/>
    <cellStyle name="Normal 2 2 4 22 13" xfId="23761"/>
    <cellStyle name="Normal 2 2 4 22 14" xfId="23762"/>
    <cellStyle name="Normal 2 2 4 22 2" xfId="23763"/>
    <cellStyle name="Normal 2 2 4 22 2 10" xfId="23764"/>
    <cellStyle name="Normal 2 2 4 22 2 2" xfId="23765"/>
    <cellStyle name="Normal 2 2 4 22 2 3" xfId="23766"/>
    <cellStyle name="Normal 2 2 4 22 2 4" xfId="23767"/>
    <cellStyle name="Normal 2 2 4 22 2 5" xfId="23768"/>
    <cellStyle name="Normal 2 2 4 22 2 6" xfId="23769"/>
    <cellStyle name="Normal 2 2 4 22 2 7" xfId="23770"/>
    <cellStyle name="Normal 2 2 4 22 2 8" xfId="23771"/>
    <cellStyle name="Normal 2 2 4 22 2 9" xfId="23772"/>
    <cellStyle name="Normal 2 2 4 22 3" xfId="23773"/>
    <cellStyle name="Normal 2 2 4 22 3 10" xfId="23774"/>
    <cellStyle name="Normal 2 2 4 22 3 2" xfId="23775"/>
    <cellStyle name="Normal 2 2 4 22 3 3" xfId="23776"/>
    <cellStyle name="Normal 2 2 4 22 3 4" xfId="23777"/>
    <cellStyle name="Normal 2 2 4 22 3 5" xfId="23778"/>
    <cellStyle name="Normal 2 2 4 22 3 6" xfId="23779"/>
    <cellStyle name="Normal 2 2 4 22 3 7" xfId="23780"/>
    <cellStyle name="Normal 2 2 4 22 3 8" xfId="23781"/>
    <cellStyle name="Normal 2 2 4 22 3 9" xfId="23782"/>
    <cellStyle name="Normal 2 2 4 22 4" xfId="23783"/>
    <cellStyle name="Normal 2 2 4 22 4 10" xfId="23784"/>
    <cellStyle name="Normal 2 2 4 22 4 2" xfId="23785"/>
    <cellStyle name="Normal 2 2 4 22 4 3" xfId="23786"/>
    <cellStyle name="Normal 2 2 4 22 4 4" xfId="23787"/>
    <cellStyle name="Normal 2 2 4 22 4 5" xfId="23788"/>
    <cellStyle name="Normal 2 2 4 22 4 6" xfId="23789"/>
    <cellStyle name="Normal 2 2 4 22 4 7" xfId="23790"/>
    <cellStyle name="Normal 2 2 4 22 4 8" xfId="23791"/>
    <cellStyle name="Normal 2 2 4 22 4 9" xfId="23792"/>
    <cellStyle name="Normal 2 2 4 22 5" xfId="23793"/>
    <cellStyle name="Normal 2 2 4 22 5 10" xfId="23794"/>
    <cellStyle name="Normal 2 2 4 22 5 2" xfId="23795"/>
    <cellStyle name="Normal 2 2 4 22 5 3" xfId="23796"/>
    <cellStyle name="Normal 2 2 4 22 5 4" xfId="23797"/>
    <cellStyle name="Normal 2 2 4 22 5 5" xfId="23798"/>
    <cellStyle name="Normal 2 2 4 22 5 6" xfId="23799"/>
    <cellStyle name="Normal 2 2 4 22 5 7" xfId="23800"/>
    <cellStyle name="Normal 2 2 4 22 5 8" xfId="23801"/>
    <cellStyle name="Normal 2 2 4 22 5 9" xfId="23802"/>
    <cellStyle name="Normal 2 2 4 22 6" xfId="23803"/>
    <cellStyle name="Normal 2 2 4 22 7" xfId="23804"/>
    <cellStyle name="Normal 2 2 4 22 8" xfId="23805"/>
    <cellStyle name="Normal 2 2 4 22 9" xfId="23806"/>
    <cellStyle name="Normal 2 2 4 23" xfId="23807"/>
    <cellStyle name="Normal 2 2 4 23 10" xfId="23808"/>
    <cellStyle name="Normal 2 2 4 23 11" xfId="23809"/>
    <cellStyle name="Normal 2 2 4 23 12" xfId="23810"/>
    <cellStyle name="Normal 2 2 4 23 13" xfId="23811"/>
    <cellStyle name="Normal 2 2 4 23 14" xfId="23812"/>
    <cellStyle name="Normal 2 2 4 23 2" xfId="23813"/>
    <cellStyle name="Normal 2 2 4 23 2 10" xfId="23814"/>
    <cellStyle name="Normal 2 2 4 23 2 2" xfId="23815"/>
    <cellStyle name="Normal 2 2 4 23 2 3" xfId="23816"/>
    <cellStyle name="Normal 2 2 4 23 2 4" xfId="23817"/>
    <cellStyle name="Normal 2 2 4 23 2 5" xfId="23818"/>
    <cellStyle name="Normal 2 2 4 23 2 6" xfId="23819"/>
    <cellStyle name="Normal 2 2 4 23 2 7" xfId="23820"/>
    <cellStyle name="Normal 2 2 4 23 2 8" xfId="23821"/>
    <cellStyle name="Normal 2 2 4 23 2 9" xfId="23822"/>
    <cellStyle name="Normal 2 2 4 23 3" xfId="23823"/>
    <cellStyle name="Normal 2 2 4 23 3 10" xfId="23824"/>
    <cellStyle name="Normal 2 2 4 23 3 2" xfId="23825"/>
    <cellStyle name="Normal 2 2 4 23 3 3" xfId="23826"/>
    <cellStyle name="Normal 2 2 4 23 3 4" xfId="23827"/>
    <cellStyle name="Normal 2 2 4 23 3 5" xfId="23828"/>
    <cellStyle name="Normal 2 2 4 23 3 6" xfId="23829"/>
    <cellStyle name="Normal 2 2 4 23 3 7" xfId="23830"/>
    <cellStyle name="Normal 2 2 4 23 3 8" xfId="23831"/>
    <cellStyle name="Normal 2 2 4 23 3 9" xfId="23832"/>
    <cellStyle name="Normal 2 2 4 23 4" xfId="23833"/>
    <cellStyle name="Normal 2 2 4 23 4 10" xfId="23834"/>
    <cellStyle name="Normal 2 2 4 23 4 2" xfId="23835"/>
    <cellStyle name="Normal 2 2 4 23 4 3" xfId="23836"/>
    <cellStyle name="Normal 2 2 4 23 4 4" xfId="23837"/>
    <cellStyle name="Normal 2 2 4 23 4 5" xfId="23838"/>
    <cellStyle name="Normal 2 2 4 23 4 6" xfId="23839"/>
    <cellStyle name="Normal 2 2 4 23 4 7" xfId="23840"/>
    <cellStyle name="Normal 2 2 4 23 4 8" xfId="23841"/>
    <cellStyle name="Normal 2 2 4 23 4 9" xfId="23842"/>
    <cellStyle name="Normal 2 2 4 23 5" xfId="23843"/>
    <cellStyle name="Normal 2 2 4 23 5 10" xfId="23844"/>
    <cellStyle name="Normal 2 2 4 23 5 2" xfId="23845"/>
    <cellStyle name="Normal 2 2 4 23 5 3" xfId="23846"/>
    <cellStyle name="Normal 2 2 4 23 5 4" xfId="23847"/>
    <cellStyle name="Normal 2 2 4 23 5 5" xfId="23848"/>
    <cellStyle name="Normal 2 2 4 23 5 6" xfId="23849"/>
    <cellStyle name="Normal 2 2 4 23 5 7" xfId="23850"/>
    <cellStyle name="Normal 2 2 4 23 5 8" xfId="23851"/>
    <cellStyle name="Normal 2 2 4 23 5 9" xfId="23852"/>
    <cellStyle name="Normal 2 2 4 23 6" xfId="23853"/>
    <cellStyle name="Normal 2 2 4 23 7" xfId="23854"/>
    <cellStyle name="Normal 2 2 4 23 8" xfId="23855"/>
    <cellStyle name="Normal 2 2 4 23 9" xfId="23856"/>
    <cellStyle name="Normal 2 2 4 24" xfId="23857"/>
    <cellStyle name="Normal 2 2 4 24 10" xfId="23858"/>
    <cellStyle name="Normal 2 2 4 24 11" xfId="23859"/>
    <cellStyle name="Normal 2 2 4 24 12" xfId="23860"/>
    <cellStyle name="Normal 2 2 4 24 13" xfId="23861"/>
    <cellStyle name="Normal 2 2 4 24 14" xfId="23862"/>
    <cellStyle name="Normal 2 2 4 24 2" xfId="23863"/>
    <cellStyle name="Normal 2 2 4 24 2 10" xfId="23864"/>
    <cellStyle name="Normal 2 2 4 24 2 2" xfId="23865"/>
    <cellStyle name="Normal 2 2 4 24 2 3" xfId="23866"/>
    <cellStyle name="Normal 2 2 4 24 2 4" xfId="23867"/>
    <cellStyle name="Normal 2 2 4 24 2 5" xfId="23868"/>
    <cellStyle name="Normal 2 2 4 24 2 6" xfId="23869"/>
    <cellStyle name="Normal 2 2 4 24 2 7" xfId="23870"/>
    <cellStyle name="Normal 2 2 4 24 2 8" xfId="23871"/>
    <cellStyle name="Normal 2 2 4 24 2 9" xfId="23872"/>
    <cellStyle name="Normal 2 2 4 24 3" xfId="23873"/>
    <cellStyle name="Normal 2 2 4 24 3 10" xfId="23874"/>
    <cellStyle name="Normal 2 2 4 24 3 2" xfId="23875"/>
    <cellStyle name="Normal 2 2 4 24 3 3" xfId="23876"/>
    <cellStyle name="Normal 2 2 4 24 3 4" xfId="23877"/>
    <cellStyle name="Normal 2 2 4 24 3 5" xfId="23878"/>
    <cellStyle name="Normal 2 2 4 24 3 6" xfId="23879"/>
    <cellStyle name="Normal 2 2 4 24 3 7" xfId="23880"/>
    <cellStyle name="Normal 2 2 4 24 3 8" xfId="23881"/>
    <cellStyle name="Normal 2 2 4 24 3 9" xfId="23882"/>
    <cellStyle name="Normal 2 2 4 24 4" xfId="23883"/>
    <cellStyle name="Normal 2 2 4 24 4 10" xfId="23884"/>
    <cellStyle name="Normal 2 2 4 24 4 2" xfId="23885"/>
    <cellStyle name="Normal 2 2 4 24 4 3" xfId="23886"/>
    <cellStyle name="Normal 2 2 4 24 4 4" xfId="23887"/>
    <cellStyle name="Normal 2 2 4 24 4 5" xfId="23888"/>
    <cellStyle name="Normal 2 2 4 24 4 6" xfId="23889"/>
    <cellStyle name="Normal 2 2 4 24 4 7" xfId="23890"/>
    <cellStyle name="Normal 2 2 4 24 4 8" xfId="23891"/>
    <cellStyle name="Normal 2 2 4 24 4 9" xfId="23892"/>
    <cellStyle name="Normal 2 2 4 24 5" xfId="23893"/>
    <cellStyle name="Normal 2 2 4 24 5 10" xfId="23894"/>
    <cellStyle name="Normal 2 2 4 24 5 2" xfId="23895"/>
    <cellStyle name="Normal 2 2 4 24 5 3" xfId="23896"/>
    <cellStyle name="Normal 2 2 4 24 5 4" xfId="23897"/>
    <cellStyle name="Normal 2 2 4 24 5 5" xfId="23898"/>
    <cellStyle name="Normal 2 2 4 24 5 6" xfId="23899"/>
    <cellStyle name="Normal 2 2 4 24 5 7" xfId="23900"/>
    <cellStyle name="Normal 2 2 4 24 5 8" xfId="23901"/>
    <cellStyle name="Normal 2 2 4 24 5 9" xfId="23902"/>
    <cellStyle name="Normal 2 2 4 24 6" xfId="23903"/>
    <cellStyle name="Normal 2 2 4 24 7" xfId="23904"/>
    <cellStyle name="Normal 2 2 4 24 8" xfId="23905"/>
    <cellStyle name="Normal 2 2 4 24 9" xfId="23906"/>
    <cellStyle name="Normal 2 2 4 25" xfId="23907"/>
    <cellStyle name="Normal 2 2 4 25 10" xfId="23908"/>
    <cellStyle name="Normal 2 2 4 25 11" xfId="23909"/>
    <cellStyle name="Normal 2 2 4 25 12" xfId="23910"/>
    <cellStyle name="Normal 2 2 4 25 13" xfId="23911"/>
    <cellStyle name="Normal 2 2 4 25 14" xfId="23912"/>
    <cellStyle name="Normal 2 2 4 25 2" xfId="23913"/>
    <cellStyle name="Normal 2 2 4 25 2 10" xfId="23914"/>
    <cellStyle name="Normal 2 2 4 25 2 2" xfId="23915"/>
    <cellStyle name="Normal 2 2 4 25 2 3" xfId="23916"/>
    <cellStyle name="Normal 2 2 4 25 2 4" xfId="23917"/>
    <cellStyle name="Normal 2 2 4 25 2 5" xfId="23918"/>
    <cellStyle name="Normal 2 2 4 25 2 6" xfId="23919"/>
    <cellStyle name="Normal 2 2 4 25 2 7" xfId="23920"/>
    <cellStyle name="Normal 2 2 4 25 2 8" xfId="23921"/>
    <cellStyle name="Normal 2 2 4 25 2 9" xfId="23922"/>
    <cellStyle name="Normal 2 2 4 25 3" xfId="23923"/>
    <cellStyle name="Normal 2 2 4 25 3 10" xfId="23924"/>
    <cellStyle name="Normal 2 2 4 25 3 2" xfId="23925"/>
    <cellStyle name="Normal 2 2 4 25 3 3" xfId="23926"/>
    <cellStyle name="Normal 2 2 4 25 3 4" xfId="23927"/>
    <cellStyle name="Normal 2 2 4 25 3 5" xfId="23928"/>
    <cellStyle name="Normal 2 2 4 25 3 6" xfId="23929"/>
    <cellStyle name="Normal 2 2 4 25 3 7" xfId="23930"/>
    <cellStyle name="Normal 2 2 4 25 3 8" xfId="23931"/>
    <cellStyle name="Normal 2 2 4 25 3 9" xfId="23932"/>
    <cellStyle name="Normal 2 2 4 25 4" xfId="23933"/>
    <cellStyle name="Normal 2 2 4 25 4 10" xfId="23934"/>
    <cellStyle name="Normal 2 2 4 25 4 2" xfId="23935"/>
    <cellStyle name="Normal 2 2 4 25 4 3" xfId="23936"/>
    <cellStyle name="Normal 2 2 4 25 4 4" xfId="23937"/>
    <cellStyle name="Normal 2 2 4 25 4 5" xfId="23938"/>
    <cellStyle name="Normal 2 2 4 25 4 6" xfId="23939"/>
    <cellStyle name="Normal 2 2 4 25 4 7" xfId="23940"/>
    <cellStyle name="Normal 2 2 4 25 4 8" xfId="23941"/>
    <cellStyle name="Normal 2 2 4 25 4 9" xfId="23942"/>
    <cellStyle name="Normal 2 2 4 25 5" xfId="23943"/>
    <cellStyle name="Normal 2 2 4 25 5 10" xfId="23944"/>
    <cellStyle name="Normal 2 2 4 25 5 2" xfId="23945"/>
    <cellStyle name="Normal 2 2 4 25 5 3" xfId="23946"/>
    <cellStyle name="Normal 2 2 4 25 5 4" xfId="23947"/>
    <cellStyle name="Normal 2 2 4 25 5 5" xfId="23948"/>
    <cellStyle name="Normal 2 2 4 25 5 6" xfId="23949"/>
    <cellStyle name="Normal 2 2 4 25 5 7" xfId="23950"/>
    <cellStyle name="Normal 2 2 4 25 5 8" xfId="23951"/>
    <cellStyle name="Normal 2 2 4 25 5 9" xfId="23952"/>
    <cellStyle name="Normal 2 2 4 25 6" xfId="23953"/>
    <cellStyle name="Normal 2 2 4 25 7" xfId="23954"/>
    <cellStyle name="Normal 2 2 4 25 8" xfId="23955"/>
    <cellStyle name="Normal 2 2 4 25 9" xfId="23956"/>
    <cellStyle name="Normal 2 2 4 26" xfId="23957"/>
    <cellStyle name="Normal 2 2 4 26 10" xfId="23958"/>
    <cellStyle name="Normal 2 2 4 26 11" xfId="23959"/>
    <cellStyle name="Normal 2 2 4 26 12" xfId="23960"/>
    <cellStyle name="Normal 2 2 4 26 13" xfId="23961"/>
    <cellStyle name="Normal 2 2 4 26 14" xfId="23962"/>
    <cellStyle name="Normal 2 2 4 26 2" xfId="23963"/>
    <cellStyle name="Normal 2 2 4 26 2 10" xfId="23964"/>
    <cellStyle name="Normal 2 2 4 26 2 2" xfId="23965"/>
    <cellStyle name="Normal 2 2 4 26 2 3" xfId="23966"/>
    <cellStyle name="Normal 2 2 4 26 2 4" xfId="23967"/>
    <cellStyle name="Normal 2 2 4 26 2 5" xfId="23968"/>
    <cellStyle name="Normal 2 2 4 26 2 6" xfId="23969"/>
    <cellStyle name="Normal 2 2 4 26 2 7" xfId="23970"/>
    <cellStyle name="Normal 2 2 4 26 2 8" xfId="23971"/>
    <cellStyle name="Normal 2 2 4 26 2 9" xfId="23972"/>
    <cellStyle name="Normal 2 2 4 26 3" xfId="23973"/>
    <cellStyle name="Normal 2 2 4 26 3 10" xfId="23974"/>
    <cellStyle name="Normal 2 2 4 26 3 2" xfId="23975"/>
    <cellStyle name="Normal 2 2 4 26 3 3" xfId="23976"/>
    <cellStyle name="Normal 2 2 4 26 3 4" xfId="23977"/>
    <cellStyle name="Normal 2 2 4 26 3 5" xfId="23978"/>
    <cellStyle name="Normal 2 2 4 26 3 6" xfId="23979"/>
    <cellStyle name="Normal 2 2 4 26 3 7" xfId="23980"/>
    <cellStyle name="Normal 2 2 4 26 3 8" xfId="23981"/>
    <cellStyle name="Normal 2 2 4 26 3 9" xfId="23982"/>
    <cellStyle name="Normal 2 2 4 26 4" xfId="23983"/>
    <cellStyle name="Normal 2 2 4 26 4 10" xfId="23984"/>
    <cellStyle name="Normal 2 2 4 26 4 2" xfId="23985"/>
    <cellStyle name="Normal 2 2 4 26 4 3" xfId="23986"/>
    <cellStyle name="Normal 2 2 4 26 4 4" xfId="23987"/>
    <cellStyle name="Normal 2 2 4 26 4 5" xfId="23988"/>
    <cellStyle name="Normal 2 2 4 26 4 6" xfId="23989"/>
    <cellStyle name="Normal 2 2 4 26 4 7" xfId="23990"/>
    <cellStyle name="Normal 2 2 4 26 4 8" xfId="23991"/>
    <cellStyle name="Normal 2 2 4 26 4 9" xfId="23992"/>
    <cellStyle name="Normal 2 2 4 26 5" xfId="23993"/>
    <cellStyle name="Normal 2 2 4 26 5 10" xfId="23994"/>
    <cellStyle name="Normal 2 2 4 26 5 2" xfId="23995"/>
    <cellStyle name="Normal 2 2 4 26 5 3" xfId="23996"/>
    <cellStyle name="Normal 2 2 4 26 5 4" xfId="23997"/>
    <cellStyle name="Normal 2 2 4 26 5 5" xfId="23998"/>
    <cellStyle name="Normal 2 2 4 26 5 6" xfId="23999"/>
    <cellStyle name="Normal 2 2 4 26 5 7" xfId="24000"/>
    <cellStyle name="Normal 2 2 4 26 5 8" xfId="24001"/>
    <cellStyle name="Normal 2 2 4 26 5 9" xfId="24002"/>
    <cellStyle name="Normal 2 2 4 26 6" xfId="24003"/>
    <cellStyle name="Normal 2 2 4 26 7" xfId="24004"/>
    <cellStyle name="Normal 2 2 4 26 8" xfId="24005"/>
    <cellStyle name="Normal 2 2 4 26 9" xfId="24006"/>
    <cellStyle name="Normal 2 2 4 27" xfId="24007"/>
    <cellStyle name="Normal 2 2 4 27 10" xfId="24008"/>
    <cellStyle name="Normal 2 2 4 27 11" xfId="24009"/>
    <cellStyle name="Normal 2 2 4 27 12" xfId="24010"/>
    <cellStyle name="Normal 2 2 4 27 13" xfId="24011"/>
    <cellStyle name="Normal 2 2 4 27 14" xfId="24012"/>
    <cellStyle name="Normal 2 2 4 27 2" xfId="24013"/>
    <cellStyle name="Normal 2 2 4 27 2 10" xfId="24014"/>
    <cellStyle name="Normal 2 2 4 27 2 2" xfId="24015"/>
    <cellStyle name="Normal 2 2 4 27 2 3" xfId="24016"/>
    <cellStyle name="Normal 2 2 4 27 2 4" xfId="24017"/>
    <cellStyle name="Normal 2 2 4 27 2 5" xfId="24018"/>
    <cellStyle name="Normal 2 2 4 27 2 6" xfId="24019"/>
    <cellStyle name="Normal 2 2 4 27 2 7" xfId="24020"/>
    <cellStyle name="Normal 2 2 4 27 2 8" xfId="24021"/>
    <cellStyle name="Normal 2 2 4 27 2 9" xfId="24022"/>
    <cellStyle name="Normal 2 2 4 27 3" xfId="24023"/>
    <cellStyle name="Normal 2 2 4 27 3 10" xfId="24024"/>
    <cellStyle name="Normal 2 2 4 27 3 2" xfId="24025"/>
    <cellStyle name="Normal 2 2 4 27 3 3" xfId="24026"/>
    <cellStyle name="Normal 2 2 4 27 3 4" xfId="24027"/>
    <cellStyle name="Normal 2 2 4 27 3 5" xfId="24028"/>
    <cellStyle name="Normal 2 2 4 27 3 6" xfId="24029"/>
    <cellStyle name="Normal 2 2 4 27 3 7" xfId="24030"/>
    <cellStyle name="Normal 2 2 4 27 3 8" xfId="24031"/>
    <cellStyle name="Normal 2 2 4 27 3 9" xfId="24032"/>
    <cellStyle name="Normal 2 2 4 27 4" xfId="24033"/>
    <cellStyle name="Normal 2 2 4 27 4 10" xfId="24034"/>
    <cellStyle name="Normal 2 2 4 27 4 2" xfId="24035"/>
    <cellStyle name="Normal 2 2 4 27 4 3" xfId="24036"/>
    <cellStyle name="Normal 2 2 4 27 4 4" xfId="24037"/>
    <cellStyle name="Normal 2 2 4 27 4 5" xfId="24038"/>
    <cellStyle name="Normal 2 2 4 27 4 6" xfId="24039"/>
    <cellStyle name="Normal 2 2 4 27 4 7" xfId="24040"/>
    <cellStyle name="Normal 2 2 4 27 4 8" xfId="24041"/>
    <cellStyle name="Normal 2 2 4 27 4 9" xfId="24042"/>
    <cellStyle name="Normal 2 2 4 27 5" xfId="24043"/>
    <cellStyle name="Normal 2 2 4 27 5 10" xfId="24044"/>
    <cellStyle name="Normal 2 2 4 27 5 2" xfId="24045"/>
    <cellStyle name="Normal 2 2 4 27 5 3" xfId="24046"/>
    <cellStyle name="Normal 2 2 4 27 5 4" xfId="24047"/>
    <cellStyle name="Normal 2 2 4 27 5 5" xfId="24048"/>
    <cellStyle name="Normal 2 2 4 27 5 6" xfId="24049"/>
    <cellStyle name="Normal 2 2 4 27 5 7" xfId="24050"/>
    <cellStyle name="Normal 2 2 4 27 5 8" xfId="24051"/>
    <cellStyle name="Normal 2 2 4 27 5 9" xfId="24052"/>
    <cellStyle name="Normal 2 2 4 27 6" xfId="24053"/>
    <cellStyle name="Normal 2 2 4 27 7" xfId="24054"/>
    <cellStyle name="Normal 2 2 4 27 8" xfId="24055"/>
    <cellStyle name="Normal 2 2 4 27 9" xfId="24056"/>
    <cellStyle name="Normal 2 2 4 28" xfId="24057"/>
    <cellStyle name="Normal 2 2 4 28 10" xfId="24058"/>
    <cellStyle name="Normal 2 2 4 28 11" xfId="24059"/>
    <cellStyle name="Normal 2 2 4 28 12" xfId="24060"/>
    <cellStyle name="Normal 2 2 4 28 13" xfId="24061"/>
    <cellStyle name="Normal 2 2 4 28 14" xfId="24062"/>
    <cellStyle name="Normal 2 2 4 28 2" xfId="24063"/>
    <cellStyle name="Normal 2 2 4 28 2 10" xfId="24064"/>
    <cellStyle name="Normal 2 2 4 28 2 2" xfId="24065"/>
    <cellStyle name="Normal 2 2 4 28 2 3" xfId="24066"/>
    <cellStyle name="Normal 2 2 4 28 2 4" xfId="24067"/>
    <cellStyle name="Normal 2 2 4 28 2 5" xfId="24068"/>
    <cellStyle name="Normal 2 2 4 28 2 6" xfId="24069"/>
    <cellStyle name="Normal 2 2 4 28 2 7" xfId="24070"/>
    <cellStyle name="Normal 2 2 4 28 2 8" xfId="24071"/>
    <cellStyle name="Normal 2 2 4 28 2 9" xfId="24072"/>
    <cellStyle name="Normal 2 2 4 28 3" xfId="24073"/>
    <cellStyle name="Normal 2 2 4 28 3 10" xfId="24074"/>
    <cellStyle name="Normal 2 2 4 28 3 2" xfId="24075"/>
    <cellStyle name="Normal 2 2 4 28 3 3" xfId="24076"/>
    <cellStyle name="Normal 2 2 4 28 3 4" xfId="24077"/>
    <cellStyle name="Normal 2 2 4 28 3 5" xfId="24078"/>
    <cellStyle name="Normal 2 2 4 28 3 6" xfId="24079"/>
    <cellStyle name="Normal 2 2 4 28 3 7" xfId="24080"/>
    <cellStyle name="Normal 2 2 4 28 3 8" xfId="24081"/>
    <cellStyle name="Normal 2 2 4 28 3 9" xfId="24082"/>
    <cellStyle name="Normal 2 2 4 28 4" xfId="24083"/>
    <cellStyle name="Normal 2 2 4 28 4 10" xfId="24084"/>
    <cellStyle name="Normal 2 2 4 28 4 2" xfId="24085"/>
    <cellStyle name="Normal 2 2 4 28 4 3" xfId="24086"/>
    <cellStyle name="Normal 2 2 4 28 4 4" xfId="24087"/>
    <cellStyle name="Normal 2 2 4 28 4 5" xfId="24088"/>
    <cellStyle name="Normal 2 2 4 28 4 6" xfId="24089"/>
    <cellStyle name="Normal 2 2 4 28 4 7" xfId="24090"/>
    <cellStyle name="Normal 2 2 4 28 4 8" xfId="24091"/>
    <cellStyle name="Normal 2 2 4 28 4 9" xfId="24092"/>
    <cellStyle name="Normal 2 2 4 28 5" xfId="24093"/>
    <cellStyle name="Normal 2 2 4 28 5 10" xfId="24094"/>
    <cellStyle name="Normal 2 2 4 28 5 2" xfId="24095"/>
    <cellStyle name="Normal 2 2 4 28 5 3" xfId="24096"/>
    <cellStyle name="Normal 2 2 4 28 5 4" xfId="24097"/>
    <cellStyle name="Normal 2 2 4 28 5 5" xfId="24098"/>
    <cellStyle name="Normal 2 2 4 28 5 6" xfId="24099"/>
    <cellStyle name="Normal 2 2 4 28 5 7" xfId="24100"/>
    <cellStyle name="Normal 2 2 4 28 5 8" xfId="24101"/>
    <cellStyle name="Normal 2 2 4 28 5 9" xfId="24102"/>
    <cellStyle name="Normal 2 2 4 28 6" xfId="24103"/>
    <cellStyle name="Normal 2 2 4 28 7" xfId="24104"/>
    <cellStyle name="Normal 2 2 4 28 8" xfId="24105"/>
    <cellStyle name="Normal 2 2 4 28 9" xfId="24106"/>
    <cellStyle name="Normal 2 2 4 29" xfId="24107"/>
    <cellStyle name="Normal 2 2 4 29 10" xfId="24108"/>
    <cellStyle name="Normal 2 2 4 29 11" xfId="24109"/>
    <cellStyle name="Normal 2 2 4 29 12" xfId="24110"/>
    <cellStyle name="Normal 2 2 4 29 13" xfId="24111"/>
    <cellStyle name="Normal 2 2 4 29 14" xfId="24112"/>
    <cellStyle name="Normal 2 2 4 29 2" xfId="24113"/>
    <cellStyle name="Normal 2 2 4 29 2 10" xfId="24114"/>
    <cellStyle name="Normal 2 2 4 29 2 2" xfId="24115"/>
    <cellStyle name="Normal 2 2 4 29 2 3" xfId="24116"/>
    <cellStyle name="Normal 2 2 4 29 2 4" xfId="24117"/>
    <cellStyle name="Normal 2 2 4 29 2 5" xfId="24118"/>
    <cellStyle name="Normal 2 2 4 29 2 6" xfId="24119"/>
    <cellStyle name="Normal 2 2 4 29 2 7" xfId="24120"/>
    <cellStyle name="Normal 2 2 4 29 2 8" xfId="24121"/>
    <cellStyle name="Normal 2 2 4 29 2 9" xfId="24122"/>
    <cellStyle name="Normal 2 2 4 29 3" xfId="24123"/>
    <cellStyle name="Normal 2 2 4 29 3 10" xfId="24124"/>
    <cellStyle name="Normal 2 2 4 29 3 2" xfId="24125"/>
    <cellStyle name="Normal 2 2 4 29 3 3" xfId="24126"/>
    <cellStyle name="Normal 2 2 4 29 3 4" xfId="24127"/>
    <cellStyle name="Normal 2 2 4 29 3 5" xfId="24128"/>
    <cellStyle name="Normal 2 2 4 29 3 6" xfId="24129"/>
    <cellStyle name="Normal 2 2 4 29 3 7" xfId="24130"/>
    <cellStyle name="Normal 2 2 4 29 3 8" xfId="24131"/>
    <cellStyle name="Normal 2 2 4 29 3 9" xfId="24132"/>
    <cellStyle name="Normal 2 2 4 29 4" xfId="24133"/>
    <cellStyle name="Normal 2 2 4 29 4 10" xfId="24134"/>
    <cellStyle name="Normal 2 2 4 29 4 2" xfId="24135"/>
    <cellStyle name="Normal 2 2 4 29 4 3" xfId="24136"/>
    <cellStyle name="Normal 2 2 4 29 4 4" xfId="24137"/>
    <cellStyle name="Normal 2 2 4 29 4 5" xfId="24138"/>
    <cellStyle name="Normal 2 2 4 29 4 6" xfId="24139"/>
    <cellStyle name="Normal 2 2 4 29 4 7" xfId="24140"/>
    <cellStyle name="Normal 2 2 4 29 4 8" xfId="24141"/>
    <cellStyle name="Normal 2 2 4 29 4 9" xfId="24142"/>
    <cellStyle name="Normal 2 2 4 29 5" xfId="24143"/>
    <cellStyle name="Normal 2 2 4 29 5 10" xfId="24144"/>
    <cellStyle name="Normal 2 2 4 29 5 2" xfId="24145"/>
    <cellStyle name="Normal 2 2 4 29 5 3" xfId="24146"/>
    <cellStyle name="Normal 2 2 4 29 5 4" xfId="24147"/>
    <cellStyle name="Normal 2 2 4 29 5 5" xfId="24148"/>
    <cellStyle name="Normal 2 2 4 29 5 6" xfId="24149"/>
    <cellStyle name="Normal 2 2 4 29 5 7" xfId="24150"/>
    <cellStyle name="Normal 2 2 4 29 5 8" xfId="24151"/>
    <cellStyle name="Normal 2 2 4 29 5 9" xfId="24152"/>
    <cellStyle name="Normal 2 2 4 29 6" xfId="24153"/>
    <cellStyle name="Normal 2 2 4 29 7" xfId="24154"/>
    <cellStyle name="Normal 2 2 4 29 8" xfId="24155"/>
    <cellStyle name="Normal 2 2 4 29 9" xfId="24156"/>
    <cellStyle name="Normal 2 2 4 3" xfId="24157"/>
    <cellStyle name="Normal 2 2 4 3 10" xfId="24158"/>
    <cellStyle name="Normal 2 2 4 3 11" xfId="24159"/>
    <cellStyle name="Normal 2 2 4 3 12" xfId="24160"/>
    <cellStyle name="Normal 2 2 4 3 13" xfId="24161"/>
    <cellStyle name="Normal 2 2 4 3 14" xfId="24162"/>
    <cellStyle name="Normal 2 2 4 3 2" xfId="24163"/>
    <cellStyle name="Normal 2 2 4 3 2 10" xfId="24164"/>
    <cellStyle name="Normal 2 2 4 3 2 2" xfId="24165"/>
    <cellStyle name="Normal 2 2 4 3 2 3" xfId="24166"/>
    <cellStyle name="Normal 2 2 4 3 2 4" xfId="24167"/>
    <cellStyle name="Normal 2 2 4 3 2 5" xfId="24168"/>
    <cellStyle name="Normal 2 2 4 3 2 6" xfId="24169"/>
    <cellStyle name="Normal 2 2 4 3 2 7" xfId="24170"/>
    <cellStyle name="Normal 2 2 4 3 2 8" xfId="24171"/>
    <cellStyle name="Normal 2 2 4 3 2 9" xfId="24172"/>
    <cellStyle name="Normal 2 2 4 3 3" xfId="24173"/>
    <cellStyle name="Normal 2 2 4 3 3 10" xfId="24174"/>
    <cellStyle name="Normal 2 2 4 3 3 2" xfId="24175"/>
    <cellStyle name="Normal 2 2 4 3 3 3" xfId="24176"/>
    <cellStyle name="Normal 2 2 4 3 3 4" xfId="24177"/>
    <cellStyle name="Normal 2 2 4 3 3 5" xfId="24178"/>
    <cellStyle name="Normal 2 2 4 3 3 6" xfId="24179"/>
    <cellStyle name="Normal 2 2 4 3 3 7" xfId="24180"/>
    <cellStyle name="Normal 2 2 4 3 3 8" xfId="24181"/>
    <cellStyle name="Normal 2 2 4 3 3 9" xfId="24182"/>
    <cellStyle name="Normal 2 2 4 3 4" xfId="24183"/>
    <cellStyle name="Normal 2 2 4 3 4 10" xfId="24184"/>
    <cellStyle name="Normal 2 2 4 3 4 2" xfId="24185"/>
    <cellStyle name="Normal 2 2 4 3 4 3" xfId="24186"/>
    <cellStyle name="Normal 2 2 4 3 4 4" xfId="24187"/>
    <cellStyle name="Normal 2 2 4 3 4 5" xfId="24188"/>
    <cellStyle name="Normal 2 2 4 3 4 6" xfId="24189"/>
    <cellStyle name="Normal 2 2 4 3 4 7" xfId="24190"/>
    <cellStyle name="Normal 2 2 4 3 4 8" xfId="24191"/>
    <cellStyle name="Normal 2 2 4 3 4 9" xfId="24192"/>
    <cellStyle name="Normal 2 2 4 3 5" xfId="24193"/>
    <cellStyle name="Normal 2 2 4 3 5 10" xfId="24194"/>
    <cellStyle name="Normal 2 2 4 3 5 2" xfId="24195"/>
    <cellStyle name="Normal 2 2 4 3 5 3" xfId="24196"/>
    <cellStyle name="Normal 2 2 4 3 5 4" xfId="24197"/>
    <cellStyle name="Normal 2 2 4 3 5 5" xfId="24198"/>
    <cellStyle name="Normal 2 2 4 3 5 6" xfId="24199"/>
    <cellStyle name="Normal 2 2 4 3 5 7" xfId="24200"/>
    <cellStyle name="Normal 2 2 4 3 5 8" xfId="24201"/>
    <cellStyle name="Normal 2 2 4 3 5 9" xfId="24202"/>
    <cellStyle name="Normal 2 2 4 3 6" xfId="24203"/>
    <cellStyle name="Normal 2 2 4 3 7" xfId="24204"/>
    <cellStyle name="Normal 2 2 4 3 8" xfId="24205"/>
    <cellStyle name="Normal 2 2 4 3 9" xfId="24206"/>
    <cellStyle name="Normal 2 2 4 30" xfId="24207"/>
    <cellStyle name="Normal 2 2 4 30 10" xfId="24208"/>
    <cellStyle name="Normal 2 2 4 30 11" xfId="24209"/>
    <cellStyle name="Normal 2 2 4 30 12" xfId="24210"/>
    <cellStyle name="Normal 2 2 4 30 13" xfId="24211"/>
    <cellStyle name="Normal 2 2 4 30 14" xfId="24212"/>
    <cellStyle name="Normal 2 2 4 30 2" xfId="24213"/>
    <cellStyle name="Normal 2 2 4 30 2 10" xfId="24214"/>
    <cellStyle name="Normal 2 2 4 30 2 2" xfId="24215"/>
    <cellStyle name="Normal 2 2 4 30 2 3" xfId="24216"/>
    <cellStyle name="Normal 2 2 4 30 2 4" xfId="24217"/>
    <cellStyle name="Normal 2 2 4 30 2 5" xfId="24218"/>
    <cellStyle name="Normal 2 2 4 30 2 6" xfId="24219"/>
    <cellStyle name="Normal 2 2 4 30 2 7" xfId="24220"/>
    <cellStyle name="Normal 2 2 4 30 2 8" xfId="24221"/>
    <cellStyle name="Normal 2 2 4 30 2 9" xfId="24222"/>
    <cellStyle name="Normal 2 2 4 30 3" xfId="24223"/>
    <cellStyle name="Normal 2 2 4 30 3 10" xfId="24224"/>
    <cellStyle name="Normal 2 2 4 30 3 2" xfId="24225"/>
    <cellStyle name="Normal 2 2 4 30 3 3" xfId="24226"/>
    <cellStyle name="Normal 2 2 4 30 3 4" xfId="24227"/>
    <cellStyle name="Normal 2 2 4 30 3 5" xfId="24228"/>
    <cellStyle name="Normal 2 2 4 30 3 6" xfId="24229"/>
    <cellStyle name="Normal 2 2 4 30 3 7" xfId="24230"/>
    <cellStyle name="Normal 2 2 4 30 3 8" xfId="24231"/>
    <cellStyle name="Normal 2 2 4 30 3 9" xfId="24232"/>
    <cellStyle name="Normal 2 2 4 30 4" xfId="24233"/>
    <cellStyle name="Normal 2 2 4 30 4 10" xfId="24234"/>
    <cellStyle name="Normal 2 2 4 30 4 2" xfId="24235"/>
    <cellStyle name="Normal 2 2 4 30 4 3" xfId="24236"/>
    <cellStyle name="Normal 2 2 4 30 4 4" xfId="24237"/>
    <cellStyle name="Normal 2 2 4 30 4 5" xfId="24238"/>
    <cellStyle name="Normal 2 2 4 30 4 6" xfId="24239"/>
    <cellStyle name="Normal 2 2 4 30 4 7" xfId="24240"/>
    <cellStyle name="Normal 2 2 4 30 4 8" xfId="24241"/>
    <cellStyle name="Normal 2 2 4 30 4 9" xfId="24242"/>
    <cellStyle name="Normal 2 2 4 30 5" xfId="24243"/>
    <cellStyle name="Normal 2 2 4 30 5 10" xfId="24244"/>
    <cellStyle name="Normal 2 2 4 30 5 2" xfId="24245"/>
    <cellStyle name="Normal 2 2 4 30 5 3" xfId="24246"/>
    <cellStyle name="Normal 2 2 4 30 5 4" xfId="24247"/>
    <cellStyle name="Normal 2 2 4 30 5 5" xfId="24248"/>
    <cellStyle name="Normal 2 2 4 30 5 6" xfId="24249"/>
    <cellStyle name="Normal 2 2 4 30 5 7" xfId="24250"/>
    <cellStyle name="Normal 2 2 4 30 5 8" xfId="24251"/>
    <cellStyle name="Normal 2 2 4 30 5 9" xfId="24252"/>
    <cellStyle name="Normal 2 2 4 30 6" xfId="24253"/>
    <cellStyle name="Normal 2 2 4 30 7" xfId="24254"/>
    <cellStyle name="Normal 2 2 4 30 8" xfId="24255"/>
    <cellStyle name="Normal 2 2 4 30 9" xfId="24256"/>
    <cellStyle name="Normal 2 2 4 31" xfId="24257"/>
    <cellStyle name="Normal 2 2 4 31 10" xfId="24258"/>
    <cellStyle name="Normal 2 2 4 31 11" xfId="24259"/>
    <cellStyle name="Normal 2 2 4 31 12" xfId="24260"/>
    <cellStyle name="Normal 2 2 4 31 13" xfId="24261"/>
    <cellStyle name="Normal 2 2 4 31 14" xfId="24262"/>
    <cellStyle name="Normal 2 2 4 31 2" xfId="24263"/>
    <cellStyle name="Normal 2 2 4 31 2 10" xfId="24264"/>
    <cellStyle name="Normal 2 2 4 31 2 2" xfId="24265"/>
    <cellStyle name="Normal 2 2 4 31 2 3" xfId="24266"/>
    <cellStyle name="Normal 2 2 4 31 2 4" xfId="24267"/>
    <cellStyle name="Normal 2 2 4 31 2 5" xfId="24268"/>
    <cellStyle name="Normal 2 2 4 31 2 6" xfId="24269"/>
    <cellStyle name="Normal 2 2 4 31 2 7" xfId="24270"/>
    <cellStyle name="Normal 2 2 4 31 2 8" xfId="24271"/>
    <cellStyle name="Normal 2 2 4 31 2 9" xfId="24272"/>
    <cellStyle name="Normal 2 2 4 31 3" xfId="24273"/>
    <cellStyle name="Normal 2 2 4 31 3 10" xfId="24274"/>
    <cellStyle name="Normal 2 2 4 31 3 2" xfId="24275"/>
    <cellStyle name="Normal 2 2 4 31 3 3" xfId="24276"/>
    <cellStyle name="Normal 2 2 4 31 3 4" xfId="24277"/>
    <cellStyle name="Normal 2 2 4 31 3 5" xfId="24278"/>
    <cellStyle name="Normal 2 2 4 31 3 6" xfId="24279"/>
    <cellStyle name="Normal 2 2 4 31 3 7" xfId="24280"/>
    <cellStyle name="Normal 2 2 4 31 3 8" xfId="24281"/>
    <cellStyle name="Normal 2 2 4 31 3 9" xfId="24282"/>
    <cellStyle name="Normal 2 2 4 31 4" xfId="24283"/>
    <cellStyle name="Normal 2 2 4 31 4 10" xfId="24284"/>
    <cellStyle name="Normal 2 2 4 31 4 2" xfId="24285"/>
    <cellStyle name="Normal 2 2 4 31 4 3" xfId="24286"/>
    <cellStyle name="Normal 2 2 4 31 4 4" xfId="24287"/>
    <cellStyle name="Normal 2 2 4 31 4 5" xfId="24288"/>
    <cellStyle name="Normal 2 2 4 31 4 6" xfId="24289"/>
    <cellStyle name="Normal 2 2 4 31 4 7" xfId="24290"/>
    <cellStyle name="Normal 2 2 4 31 4 8" xfId="24291"/>
    <cellStyle name="Normal 2 2 4 31 4 9" xfId="24292"/>
    <cellStyle name="Normal 2 2 4 31 5" xfId="24293"/>
    <cellStyle name="Normal 2 2 4 31 5 10" xfId="24294"/>
    <cellStyle name="Normal 2 2 4 31 5 2" xfId="24295"/>
    <cellStyle name="Normal 2 2 4 31 5 3" xfId="24296"/>
    <cellStyle name="Normal 2 2 4 31 5 4" xfId="24297"/>
    <cellStyle name="Normal 2 2 4 31 5 5" xfId="24298"/>
    <cellStyle name="Normal 2 2 4 31 5 6" xfId="24299"/>
    <cellStyle name="Normal 2 2 4 31 5 7" xfId="24300"/>
    <cellStyle name="Normal 2 2 4 31 5 8" xfId="24301"/>
    <cellStyle name="Normal 2 2 4 31 5 9" xfId="24302"/>
    <cellStyle name="Normal 2 2 4 31 6" xfId="24303"/>
    <cellStyle name="Normal 2 2 4 31 7" xfId="24304"/>
    <cellStyle name="Normal 2 2 4 31 8" xfId="24305"/>
    <cellStyle name="Normal 2 2 4 31 9" xfId="24306"/>
    <cellStyle name="Normal 2 2 4 32" xfId="24307"/>
    <cellStyle name="Normal 2 2 4 32 10" xfId="24308"/>
    <cellStyle name="Normal 2 2 4 32 11" xfId="24309"/>
    <cellStyle name="Normal 2 2 4 32 12" xfId="24310"/>
    <cellStyle name="Normal 2 2 4 32 13" xfId="24311"/>
    <cellStyle name="Normal 2 2 4 32 14" xfId="24312"/>
    <cellStyle name="Normal 2 2 4 32 2" xfId="24313"/>
    <cellStyle name="Normal 2 2 4 32 2 10" xfId="24314"/>
    <cellStyle name="Normal 2 2 4 32 2 2" xfId="24315"/>
    <cellStyle name="Normal 2 2 4 32 2 3" xfId="24316"/>
    <cellStyle name="Normal 2 2 4 32 2 4" xfId="24317"/>
    <cellStyle name="Normal 2 2 4 32 2 5" xfId="24318"/>
    <cellStyle name="Normal 2 2 4 32 2 6" xfId="24319"/>
    <cellStyle name="Normal 2 2 4 32 2 7" xfId="24320"/>
    <cellStyle name="Normal 2 2 4 32 2 8" xfId="24321"/>
    <cellStyle name="Normal 2 2 4 32 2 9" xfId="24322"/>
    <cellStyle name="Normal 2 2 4 32 3" xfId="24323"/>
    <cellStyle name="Normal 2 2 4 32 3 10" xfId="24324"/>
    <cellStyle name="Normal 2 2 4 32 3 2" xfId="24325"/>
    <cellStyle name="Normal 2 2 4 32 3 3" xfId="24326"/>
    <cellStyle name="Normal 2 2 4 32 3 4" xfId="24327"/>
    <cellStyle name="Normal 2 2 4 32 3 5" xfId="24328"/>
    <cellStyle name="Normal 2 2 4 32 3 6" xfId="24329"/>
    <cellStyle name="Normal 2 2 4 32 3 7" xfId="24330"/>
    <cellStyle name="Normal 2 2 4 32 3 8" xfId="24331"/>
    <cellStyle name="Normal 2 2 4 32 3 9" xfId="24332"/>
    <cellStyle name="Normal 2 2 4 32 4" xfId="24333"/>
    <cellStyle name="Normal 2 2 4 32 4 10" xfId="24334"/>
    <cellStyle name="Normal 2 2 4 32 4 2" xfId="24335"/>
    <cellStyle name="Normal 2 2 4 32 4 3" xfId="24336"/>
    <cellStyle name="Normal 2 2 4 32 4 4" xfId="24337"/>
    <cellStyle name="Normal 2 2 4 32 4 5" xfId="24338"/>
    <cellStyle name="Normal 2 2 4 32 4 6" xfId="24339"/>
    <cellStyle name="Normal 2 2 4 32 4 7" xfId="24340"/>
    <cellStyle name="Normal 2 2 4 32 4 8" xfId="24341"/>
    <cellStyle name="Normal 2 2 4 32 4 9" xfId="24342"/>
    <cellStyle name="Normal 2 2 4 32 5" xfId="24343"/>
    <cellStyle name="Normal 2 2 4 32 5 10" xfId="24344"/>
    <cellStyle name="Normal 2 2 4 32 5 2" xfId="24345"/>
    <cellStyle name="Normal 2 2 4 32 5 3" xfId="24346"/>
    <cellStyle name="Normal 2 2 4 32 5 4" xfId="24347"/>
    <cellStyle name="Normal 2 2 4 32 5 5" xfId="24348"/>
    <cellStyle name="Normal 2 2 4 32 5 6" xfId="24349"/>
    <cellStyle name="Normal 2 2 4 32 5 7" xfId="24350"/>
    <cellStyle name="Normal 2 2 4 32 5 8" xfId="24351"/>
    <cellStyle name="Normal 2 2 4 32 5 9" xfId="24352"/>
    <cellStyle name="Normal 2 2 4 32 6" xfId="24353"/>
    <cellStyle name="Normal 2 2 4 32 7" xfId="24354"/>
    <cellStyle name="Normal 2 2 4 32 8" xfId="24355"/>
    <cellStyle name="Normal 2 2 4 32 9" xfId="24356"/>
    <cellStyle name="Normal 2 2 4 33" xfId="24357"/>
    <cellStyle name="Normal 2 2 4 33 10" xfId="24358"/>
    <cellStyle name="Normal 2 2 4 33 11" xfId="24359"/>
    <cellStyle name="Normal 2 2 4 33 12" xfId="24360"/>
    <cellStyle name="Normal 2 2 4 33 13" xfId="24361"/>
    <cellStyle name="Normal 2 2 4 33 14" xfId="24362"/>
    <cellStyle name="Normal 2 2 4 33 2" xfId="24363"/>
    <cellStyle name="Normal 2 2 4 33 2 10" xfId="24364"/>
    <cellStyle name="Normal 2 2 4 33 2 2" xfId="24365"/>
    <cellStyle name="Normal 2 2 4 33 2 3" xfId="24366"/>
    <cellStyle name="Normal 2 2 4 33 2 4" xfId="24367"/>
    <cellStyle name="Normal 2 2 4 33 2 5" xfId="24368"/>
    <cellStyle name="Normal 2 2 4 33 2 6" xfId="24369"/>
    <cellStyle name="Normal 2 2 4 33 2 7" xfId="24370"/>
    <cellStyle name="Normal 2 2 4 33 2 8" xfId="24371"/>
    <cellStyle name="Normal 2 2 4 33 2 9" xfId="24372"/>
    <cellStyle name="Normal 2 2 4 33 3" xfId="24373"/>
    <cellStyle name="Normal 2 2 4 33 3 10" xfId="24374"/>
    <cellStyle name="Normal 2 2 4 33 3 2" xfId="24375"/>
    <cellStyle name="Normal 2 2 4 33 3 3" xfId="24376"/>
    <cellStyle name="Normal 2 2 4 33 3 4" xfId="24377"/>
    <cellStyle name="Normal 2 2 4 33 3 5" xfId="24378"/>
    <cellStyle name="Normal 2 2 4 33 3 6" xfId="24379"/>
    <cellStyle name="Normal 2 2 4 33 3 7" xfId="24380"/>
    <cellStyle name="Normal 2 2 4 33 3 8" xfId="24381"/>
    <cellStyle name="Normal 2 2 4 33 3 9" xfId="24382"/>
    <cellStyle name="Normal 2 2 4 33 4" xfId="24383"/>
    <cellStyle name="Normal 2 2 4 33 4 10" xfId="24384"/>
    <cellStyle name="Normal 2 2 4 33 4 2" xfId="24385"/>
    <cellStyle name="Normal 2 2 4 33 4 3" xfId="24386"/>
    <cellStyle name="Normal 2 2 4 33 4 4" xfId="24387"/>
    <cellStyle name="Normal 2 2 4 33 4 5" xfId="24388"/>
    <cellStyle name="Normal 2 2 4 33 4 6" xfId="24389"/>
    <cellStyle name="Normal 2 2 4 33 4 7" xfId="24390"/>
    <cellStyle name="Normal 2 2 4 33 4 8" xfId="24391"/>
    <cellStyle name="Normal 2 2 4 33 4 9" xfId="24392"/>
    <cellStyle name="Normal 2 2 4 33 5" xfId="24393"/>
    <cellStyle name="Normal 2 2 4 33 5 10" xfId="24394"/>
    <cellStyle name="Normal 2 2 4 33 5 2" xfId="24395"/>
    <cellStyle name="Normal 2 2 4 33 5 3" xfId="24396"/>
    <cellStyle name="Normal 2 2 4 33 5 4" xfId="24397"/>
    <cellStyle name="Normal 2 2 4 33 5 5" xfId="24398"/>
    <cellStyle name="Normal 2 2 4 33 5 6" xfId="24399"/>
    <cellStyle name="Normal 2 2 4 33 5 7" xfId="24400"/>
    <cellStyle name="Normal 2 2 4 33 5 8" xfId="24401"/>
    <cellStyle name="Normal 2 2 4 33 5 9" xfId="24402"/>
    <cellStyle name="Normal 2 2 4 33 6" xfId="24403"/>
    <cellStyle name="Normal 2 2 4 33 7" xfId="24404"/>
    <cellStyle name="Normal 2 2 4 33 8" xfId="24405"/>
    <cellStyle name="Normal 2 2 4 33 9" xfId="24406"/>
    <cellStyle name="Normal 2 2 4 34" xfId="24407"/>
    <cellStyle name="Normal 2 2 4 35" xfId="24408"/>
    <cellStyle name="Normal 2 2 4 36" xfId="24409"/>
    <cellStyle name="Normal 2 2 4 4" xfId="24410"/>
    <cellStyle name="Normal 2 2 4 4 10" xfId="24411"/>
    <cellStyle name="Normal 2 2 4 4 11" xfId="24412"/>
    <cellStyle name="Normal 2 2 4 4 12" xfId="24413"/>
    <cellStyle name="Normal 2 2 4 4 13" xfId="24414"/>
    <cellStyle name="Normal 2 2 4 4 14" xfId="24415"/>
    <cellStyle name="Normal 2 2 4 4 2" xfId="24416"/>
    <cellStyle name="Normal 2 2 4 4 2 10" xfId="24417"/>
    <cellStyle name="Normal 2 2 4 4 2 2" xfId="24418"/>
    <cellStyle name="Normal 2 2 4 4 2 3" xfId="24419"/>
    <cellStyle name="Normal 2 2 4 4 2 4" xfId="24420"/>
    <cellStyle name="Normal 2 2 4 4 2 5" xfId="24421"/>
    <cellStyle name="Normal 2 2 4 4 2 6" xfId="24422"/>
    <cellStyle name="Normal 2 2 4 4 2 7" xfId="24423"/>
    <cellStyle name="Normal 2 2 4 4 2 8" xfId="24424"/>
    <cellStyle name="Normal 2 2 4 4 2 9" xfId="24425"/>
    <cellStyle name="Normal 2 2 4 4 3" xfId="24426"/>
    <cellStyle name="Normal 2 2 4 4 3 10" xfId="24427"/>
    <cellStyle name="Normal 2 2 4 4 3 2" xfId="24428"/>
    <cellStyle name="Normal 2 2 4 4 3 3" xfId="24429"/>
    <cellStyle name="Normal 2 2 4 4 3 4" xfId="24430"/>
    <cellStyle name="Normal 2 2 4 4 3 5" xfId="24431"/>
    <cellStyle name="Normal 2 2 4 4 3 6" xfId="24432"/>
    <cellStyle name="Normal 2 2 4 4 3 7" xfId="24433"/>
    <cellStyle name="Normal 2 2 4 4 3 8" xfId="24434"/>
    <cellStyle name="Normal 2 2 4 4 3 9" xfId="24435"/>
    <cellStyle name="Normal 2 2 4 4 4" xfId="24436"/>
    <cellStyle name="Normal 2 2 4 4 4 10" xfId="24437"/>
    <cellStyle name="Normal 2 2 4 4 4 2" xfId="24438"/>
    <cellStyle name="Normal 2 2 4 4 4 3" xfId="24439"/>
    <cellStyle name="Normal 2 2 4 4 4 4" xfId="24440"/>
    <cellStyle name="Normal 2 2 4 4 4 5" xfId="24441"/>
    <cellStyle name="Normal 2 2 4 4 4 6" xfId="24442"/>
    <cellStyle name="Normal 2 2 4 4 4 7" xfId="24443"/>
    <cellStyle name="Normal 2 2 4 4 4 8" xfId="24444"/>
    <cellStyle name="Normal 2 2 4 4 4 9" xfId="24445"/>
    <cellStyle name="Normal 2 2 4 4 5" xfId="24446"/>
    <cellStyle name="Normal 2 2 4 4 5 10" xfId="24447"/>
    <cellStyle name="Normal 2 2 4 4 5 2" xfId="24448"/>
    <cellStyle name="Normal 2 2 4 4 5 3" xfId="24449"/>
    <cellStyle name="Normal 2 2 4 4 5 4" xfId="24450"/>
    <cellStyle name="Normal 2 2 4 4 5 5" xfId="24451"/>
    <cellStyle name="Normal 2 2 4 4 5 6" xfId="24452"/>
    <cellStyle name="Normal 2 2 4 4 5 7" xfId="24453"/>
    <cellStyle name="Normal 2 2 4 4 5 8" xfId="24454"/>
    <cellStyle name="Normal 2 2 4 4 5 9" xfId="24455"/>
    <cellStyle name="Normal 2 2 4 4 6" xfId="24456"/>
    <cellStyle name="Normal 2 2 4 4 7" xfId="24457"/>
    <cellStyle name="Normal 2 2 4 4 8" xfId="24458"/>
    <cellStyle name="Normal 2 2 4 4 9" xfId="24459"/>
    <cellStyle name="Normal 2 2 4 5" xfId="24460"/>
    <cellStyle name="Normal 2 2 4 5 10" xfId="24461"/>
    <cellStyle name="Normal 2 2 4 5 11" xfId="24462"/>
    <cellStyle name="Normal 2 2 4 5 12" xfId="24463"/>
    <cellStyle name="Normal 2 2 4 5 13" xfId="24464"/>
    <cellStyle name="Normal 2 2 4 5 14" xfId="24465"/>
    <cellStyle name="Normal 2 2 4 5 2" xfId="24466"/>
    <cellStyle name="Normal 2 2 4 5 2 10" xfId="24467"/>
    <cellStyle name="Normal 2 2 4 5 2 2" xfId="24468"/>
    <cellStyle name="Normal 2 2 4 5 2 3" xfId="24469"/>
    <cellStyle name="Normal 2 2 4 5 2 4" xfId="24470"/>
    <cellStyle name="Normal 2 2 4 5 2 5" xfId="24471"/>
    <cellStyle name="Normal 2 2 4 5 2 6" xfId="24472"/>
    <cellStyle name="Normal 2 2 4 5 2 7" xfId="24473"/>
    <cellStyle name="Normal 2 2 4 5 2 8" xfId="24474"/>
    <cellStyle name="Normal 2 2 4 5 2 9" xfId="24475"/>
    <cellStyle name="Normal 2 2 4 5 3" xfId="24476"/>
    <cellStyle name="Normal 2 2 4 5 3 10" xfId="24477"/>
    <cellStyle name="Normal 2 2 4 5 3 2" xfId="24478"/>
    <cellStyle name="Normal 2 2 4 5 3 3" xfId="24479"/>
    <cellStyle name="Normal 2 2 4 5 3 4" xfId="24480"/>
    <cellStyle name="Normal 2 2 4 5 3 5" xfId="24481"/>
    <cellStyle name="Normal 2 2 4 5 3 6" xfId="24482"/>
    <cellStyle name="Normal 2 2 4 5 3 7" xfId="24483"/>
    <cellStyle name="Normal 2 2 4 5 3 8" xfId="24484"/>
    <cellStyle name="Normal 2 2 4 5 3 9" xfId="24485"/>
    <cellStyle name="Normal 2 2 4 5 4" xfId="24486"/>
    <cellStyle name="Normal 2 2 4 5 4 10" xfId="24487"/>
    <cellStyle name="Normal 2 2 4 5 4 2" xfId="24488"/>
    <cellStyle name="Normal 2 2 4 5 4 3" xfId="24489"/>
    <cellStyle name="Normal 2 2 4 5 4 4" xfId="24490"/>
    <cellStyle name="Normal 2 2 4 5 4 5" xfId="24491"/>
    <cellStyle name="Normal 2 2 4 5 4 6" xfId="24492"/>
    <cellStyle name="Normal 2 2 4 5 4 7" xfId="24493"/>
    <cellStyle name="Normal 2 2 4 5 4 8" xfId="24494"/>
    <cellStyle name="Normal 2 2 4 5 4 9" xfId="24495"/>
    <cellStyle name="Normal 2 2 4 5 5" xfId="24496"/>
    <cellStyle name="Normal 2 2 4 5 5 10" xfId="24497"/>
    <cellStyle name="Normal 2 2 4 5 5 2" xfId="24498"/>
    <cellStyle name="Normal 2 2 4 5 5 3" xfId="24499"/>
    <cellStyle name="Normal 2 2 4 5 5 4" xfId="24500"/>
    <cellStyle name="Normal 2 2 4 5 5 5" xfId="24501"/>
    <cellStyle name="Normal 2 2 4 5 5 6" xfId="24502"/>
    <cellStyle name="Normal 2 2 4 5 5 7" xfId="24503"/>
    <cellStyle name="Normal 2 2 4 5 5 8" xfId="24504"/>
    <cellStyle name="Normal 2 2 4 5 5 9" xfId="24505"/>
    <cellStyle name="Normal 2 2 4 5 6" xfId="24506"/>
    <cellStyle name="Normal 2 2 4 5 7" xfId="24507"/>
    <cellStyle name="Normal 2 2 4 5 8" xfId="24508"/>
    <cellStyle name="Normal 2 2 4 5 9" xfId="24509"/>
    <cellStyle name="Normal 2 2 4 6" xfId="24510"/>
    <cellStyle name="Normal 2 2 4 6 10" xfId="24511"/>
    <cellStyle name="Normal 2 2 4 6 11" xfId="24512"/>
    <cellStyle name="Normal 2 2 4 6 12" xfId="24513"/>
    <cellStyle name="Normal 2 2 4 6 13" xfId="24514"/>
    <cellStyle name="Normal 2 2 4 6 14" xfId="24515"/>
    <cellStyle name="Normal 2 2 4 6 2" xfId="24516"/>
    <cellStyle name="Normal 2 2 4 6 2 10" xfId="24517"/>
    <cellStyle name="Normal 2 2 4 6 2 2" xfId="24518"/>
    <cellStyle name="Normal 2 2 4 6 2 3" xfId="24519"/>
    <cellStyle name="Normal 2 2 4 6 2 4" xfId="24520"/>
    <cellStyle name="Normal 2 2 4 6 2 5" xfId="24521"/>
    <cellStyle name="Normal 2 2 4 6 2 6" xfId="24522"/>
    <cellStyle name="Normal 2 2 4 6 2 7" xfId="24523"/>
    <cellStyle name="Normal 2 2 4 6 2 8" xfId="24524"/>
    <cellStyle name="Normal 2 2 4 6 2 9" xfId="24525"/>
    <cellStyle name="Normal 2 2 4 6 3" xfId="24526"/>
    <cellStyle name="Normal 2 2 4 6 3 10" xfId="24527"/>
    <cellStyle name="Normal 2 2 4 6 3 2" xfId="24528"/>
    <cellStyle name="Normal 2 2 4 6 3 3" xfId="24529"/>
    <cellStyle name="Normal 2 2 4 6 3 4" xfId="24530"/>
    <cellStyle name="Normal 2 2 4 6 3 5" xfId="24531"/>
    <cellStyle name="Normal 2 2 4 6 3 6" xfId="24532"/>
    <cellStyle name="Normal 2 2 4 6 3 7" xfId="24533"/>
    <cellStyle name="Normal 2 2 4 6 3 8" xfId="24534"/>
    <cellStyle name="Normal 2 2 4 6 3 9" xfId="24535"/>
    <cellStyle name="Normal 2 2 4 6 4" xfId="24536"/>
    <cellStyle name="Normal 2 2 4 6 4 10" xfId="24537"/>
    <cellStyle name="Normal 2 2 4 6 4 2" xfId="24538"/>
    <cellStyle name="Normal 2 2 4 6 4 3" xfId="24539"/>
    <cellStyle name="Normal 2 2 4 6 4 4" xfId="24540"/>
    <cellStyle name="Normal 2 2 4 6 4 5" xfId="24541"/>
    <cellStyle name="Normal 2 2 4 6 4 6" xfId="24542"/>
    <cellStyle name="Normal 2 2 4 6 4 7" xfId="24543"/>
    <cellStyle name="Normal 2 2 4 6 4 8" xfId="24544"/>
    <cellStyle name="Normal 2 2 4 6 4 9" xfId="24545"/>
    <cellStyle name="Normal 2 2 4 6 5" xfId="24546"/>
    <cellStyle name="Normal 2 2 4 6 5 10" xfId="24547"/>
    <cellStyle name="Normal 2 2 4 6 5 2" xfId="24548"/>
    <cellStyle name="Normal 2 2 4 6 5 3" xfId="24549"/>
    <cellStyle name="Normal 2 2 4 6 5 4" xfId="24550"/>
    <cellStyle name="Normal 2 2 4 6 5 5" xfId="24551"/>
    <cellStyle name="Normal 2 2 4 6 5 6" xfId="24552"/>
    <cellStyle name="Normal 2 2 4 6 5 7" xfId="24553"/>
    <cellStyle name="Normal 2 2 4 6 5 8" xfId="24554"/>
    <cellStyle name="Normal 2 2 4 6 5 9" xfId="24555"/>
    <cellStyle name="Normal 2 2 4 6 6" xfId="24556"/>
    <cellStyle name="Normal 2 2 4 6 7" xfId="24557"/>
    <cellStyle name="Normal 2 2 4 6 8" xfId="24558"/>
    <cellStyle name="Normal 2 2 4 6 9" xfId="24559"/>
    <cellStyle name="Normal 2 2 4 7" xfId="24560"/>
    <cellStyle name="Normal 2 2 4 7 10" xfId="24561"/>
    <cellStyle name="Normal 2 2 4 7 11" xfId="24562"/>
    <cellStyle name="Normal 2 2 4 7 12" xfId="24563"/>
    <cellStyle name="Normal 2 2 4 7 13" xfId="24564"/>
    <cellStyle name="Normal 2 2 4 7 14" xfId="24565"/>
    <cellStyle name="Normal 2 2 4 7 2" xfId="24566"/>
    <cellStyle name="Normal 2 2 4 7 2 10" xfId="24567"/>
    <cellStyle name="Normal 2 2 4 7 2 2" xfId="24568"/>
    <cellStyle name="Normal 2 2 4 7 2 3" xfId="24569"/>
    <cellStyle name="Normal 2 2 4 7 2 4" xfId="24570"/>
    <cellStyle name="Normal 2 2 4 7 2 5" xfId="24571"/>
    <cellStyle name="Normal 2 2 4 7 2 6" xfId="24572"/>
    <cellStyle name="Normal 2 2 4 7 2 7" xfId="24573"/>
    <cellStyle name="Normal 2 2 4 7 2 8" xfId="24574"/>
    <cellStyle name="Normal 2 2 4 7 2 9" xfId="24575"/>
    <cellStyle name="Normal 2 2 4 7 3" xfId="24576"/>
    <cellStyle name="Normal 2 2 4 7 3 10" xfId="24577"/>
    <cellStyle name="Normal 2 2 4 7 3 2" xfId="24578"/>
    <cellStyle name="Normal 2 2 4 7 3 3" xfId="24579"/>
    <cellStyle name="Normal 2 2 4 7 3 4" xfId="24580"/>
    <cellStyle name="Normal 2 2 4 7 3 5" xfId="24581"/>
    <cellStyle name="Normal 2 2 4 7 3 6" xfId="24582"/>
    <cellStyle name="Normal 2 2 4 7 3 7" xfId="24583"/>
    <cellStyle name="Normal 2 2 4 7 3 8" xfId="24584"/>
    <cellStyle name="Normal 2 2 4 7 3 9" xfId="24585"/>
    <cellStyle name="Normal 2 2 4 7 4" xfId="24586"/>
    <cellStyle name="Normal 2 2 4 7 4 10" xfId="24587"/>
    <cellStyle name="Normal 2 2 4 7 4 2" xfId="24588"/>
    <cellStyle name="Normal 2 2 4 7 4 3" xfId="24589"/>
    <cellStyle name="Normal 2 2 4 7 4 4" xfId="24590"/>
    <cellStyle name="Normal 2 2 4 7 4 5" xfId="24591"/>
    <cellStyle name="Normal 2 2 4 7 4 6" xfId="24592"/>
    <cellStyle name="Normal 2 2 4 7 4 7" xfId="24593"/>
    <cellStyle name="Normal 2 2 4 7 4 8" xfId="24594"/>
    <cellStyle name="Normal 2 2 4 7 4 9" xfId="24595"/>
    <cellStyle name="Normal 2 2 4 7 5" xfId="24596"/>
    <cellStyle name="Normal 2 2 4 7 5 10" xfId="24597"/>
    <cellStyle name="Normal 2 2 4 7 5 2" xfId="24598"/>
    <cellStyle name="Normal 2 2 4 7 5 3" xfId="24599"/>
    <cellStyle name="Normal 2 2 4 7 5 4" xfId="24600"/>
    <cellStyle name="Normal 2 2 4 7 5 5" xfId="24601"/>
    <cellStyle name="Normal 2 2 4 7 5 6" xfId="24602"/>
    <cellStyle name="Normal 2 2 4 7 5 7" xfId="24603"/>
    <cellStyle name="Normal 2 2 4 7 5 8" xfId="24604"/>
    <cellStyle name="Normal 2 2 4 7 5 9" xfId="24605"/>
    <cellStyle name="Normal 2 2 4 7 6" xfId="24606"/>
    <cellStyle name="Normal 2 2 4 7 7" xfId="24607"/>
    <cellStyle name="Normal 2 2 4 7 8" xfId="24608"/>
    <cellStyle name="Normal 2 2 4 7 9" xfId="24609"/>
    <cellStyle name="Normal 2 2 4 8" xfId="24610"/>
    <cellStyle name="Normal 2 2 4 8 10" xfId="24611"/>
    <cellStyle name="Normal 2 2 4 8 11" xfId="24612"/>
    <cellStyle name="Normal 2 2 4 8 12" xfId="24613"/>
    <cellStyle name="Normal 2 2 4 8 13" xfId="24614"/>
    <cellStyle name="Normal 2 2 4 8 14" xfId="24615"/>
    <cellStyle name="Normal 2 2 4 8 2" xfId="24616"/>
    <cellStyle name="Normal 2 2 4 8 2 10" xfId="24617"/>
    <cellStyle name="Normal 2 2 4 8 2 2" xfId="24618"/>
    <cellStyle name="Normal 2 2 4 8 2 3" xfId="24619"/>
    <cellStyle name="Normal 2 2 4 8 2 4" xfId="24620"/>
    <cellStyle name="Normal 2 2 4 8 2 5" xfId="24621"/>
    <cellStyle name="Normal 2 2 4 8 2 6" xfId="24622"/>
    <cellStyle name="Normal 2 2 4 8 2 7" xfId="24623"/>
    <cellStyle name="Normal 2 2 4 8 2 8" xfId="24624"/>
    <cellStyle name="Normal 2 2 4 8 2 9" xfId="24625"/>
    <cellStyle name="Normal 2 2 4 8 3" xfId="24626"/>
    <cellStyle name="Normal 2 2 4 8 3 10" xfId="24627"/>
    <cellStyle name="Normal 2 2 4 8 3 2" xfId="24628"/>
    <cellStyle name="Normal 2 2 4 8 3 3" xfId="24629"/>
    <cellStyle name="Normal 2 2 4 8 3 4" xfId="24630"/>
    <cellStyle name="Normal 2 2 4 8 3 5" xfId="24631"/>
    <cellStyle name="Normal 2 2 4 8 3 6" xfId="24632"/>
    <cellStyle name="Normal 2 2 4 8 3 7" xfId="24633"/>
    <cellStyle name="Normal 2 2 4 8 3 8" xfId="24634"/>
    <cellStyle name="Normal 2 2 4 8 3 9" xfId="24635"/>
    <cellStyle name="Normal 2 2 4 8 4" xfId="24636"/>
    <cellStyle name="Normal 2 2 4 8 4 10" xfId="24637"/>
    <cellStyle name="Normal 2 2 4 8 4 2" xfId="24638"/>
    <cellStyle name="Normal 2 2 4 8 4 3" xfId="24639"/>
    <cellStyle name="Normal 2 2 4 8 4 4" xfId="24640"/>
    <cellStyle name="Normal 2 2 4 8 4 5" xfId="24641"/>
    <cellStyle name="Normal 2 2 4 8 4 6" xfId="24642"/>
    <cellStyle name="Normal 2 2 4 8 4 7" xfId="24643"/>
    <cellStyle name="Normal 2 2 4 8 4 8" xfId="24644"/>
    <cellStyle name="Normal 2 2 4 8 4 9" xfId="24645"/>
    <cellStyle name="Normal 2 2 4 8 5" xfId="24646"/>
    <cellStyle name="Normal 2 2 4 8 5 10" xfId="24647"/>
    <cellStyle name="Normal 2 2 4 8 5 2" xfId="24648"/>
    <cellStyle name="Normal 2 2 4 8 5 3" xfId="24649"/>
    <cellStyle name="Normal 2 2 4 8 5 4" xfId="24650"/>
    <cellStyle name="Normal 2 2 4 8 5 5" xfId="24651"/>
    <cellStyle name="Normal 2 2 4 8 5 6" xfId="24652"/>
    <cellStyle name="Normal 2 2 4 8 5 7" xfId="24653"/>
    <cellStyle name="Normal 2 2 4 8 5 8" xfId="24654"/>
    <cellStyle name="Normal 2 2 4 8 5 9" xfId="24655"/>
    <cellStyle name="Normal 2 2 4 8 6" xfId="24656"/>
    <cellStyle name="Normal 2 2 4 8 7" xfId="24657"/>
    <cellStyle name="Normal 2 2 4 8 8" xfId="24658"/>
    <cellStyle name="Normal 2 2 4 8 9" xfId="24659"/>
    <cellStyle name="Normal 2 2 4 9" xfId="24660"/>
    <cellStyle name="Normal 2 2 4 9 10" xfId="24661"/>
    <cellStyle name="Normal 2 2 4 9 11" xfId="24662"/>
    <cellStyle name="Normal 2 2 4 9 12" xfId="24663"/>
    <cellStyle name="Normal 2 2 4 9 13" xfId="24664"/>
    <cellStyle name="Normal 2 2 4 9 14" xfId="24665"/>
    <cellStyle name="Normal 2 2 4 9 2" xfId="24666"/>
    <cellStyle name="Normal 2 2 4 9 2 10" xfId="24667"/>
    <cellStyle name="Normal 2 2 4 9 2 2" xfId="24668"/>
    <cellStyle name="Normal 2 2 4 9 2 3" xfId="24669"/>
    <cellStyle name="Normal 2 2 4 9 2 4" xfId="24670"/>
    <cellStyle name="Normal 2 2 4 9 2 5" xfId="24671"/>
    <cellStyle name="Normal 2 2 4 9 2 6" xfId="24672"/>
    <cellStyle name="Normal 2 2 4 9 2 7" xfId="24673"/>
    <cellStyle name="Normal 2 2 4 9 2 8" xfId="24674"/>
    <cellStyle name="Normal 2 2 4 9 2 9" xfId="24675"/>
    <cellStyle name="Normal 2 2 4 9 3" xfId="24676"/>
    <cellStyle name="Normal 2 2 4 9 3 10" xfId="24677"/>
    <cellStyle name="Normal 2 2 4 9 3 2" xfId="24678"/>
    <cellStyle name="Normal 2 2 4 9 3 3" xfId="24679"/>
    <cellStyle name="Normal 2 2 4 9 3 4" xfId="24680"/>
    <cellStyle name="Normal 2 2 4 9 3 5" xfId="24681"/>
    <cellStyle name="Normal 2 2 4 9 3 6" xfId="24682"/>
    <cellStyle name="Normal 2 2 4 9 3 7" xfId="24683"/>
    <cellStyle name="Normal 2 2 4 9 3 8" xfId="24684"/>
    <cellStyle name="Normal 2 2 4 9 3 9" xfId="24685"/>
    <cellStyle name="Normal 2 2 4 9 4" xfId="24686"/>
    <cellStyle name="Normal 2 2 4 9 4 10" xfId="24687"/>
    <cellStyle name="Normal 2 2 4 9 4 2" xfId="24688"/>
    <cellStyle name="Normal 2 2 4 9 4 3" xfId="24689"/>
    <cellStyle name="Normal 2 2 4 9 4 4" xfId="24690"/>
    <cellStyle name="Normal 2 2 4 9 4 5" xfId="24691"/>
    <cellStyle name="Normal 2 2 4 9 4 6" xfId="24692"/>
    <cellStyle name="Normal 2 2 4 9 4 7" xfId="24693"/>
    <cellStyle name="Normal 2 2 4 9 4 8" xfId="24694"/>
    <cellStyle name="Normal 2 2 4 9 4 9" xfId="24695"/>
    <cellStyle name="Normal 2 2 4 9 5" xfId="24696"/>
    <cellStyle name="Normal 2 2 4 9 5 10" xfId="24697"/>
    <cellStyle name="Normal 2 2 4 9 5 2" xfId="24698"/>
    <cellStyle name="Normal 2 2 4 9 5 3" xfId="24699"/>
    <cellStyle name="Normal 2 2 4 9 5 4" xfId="24700"/>
    <cellStyle name="Normal 2 2 4 9 5 5" xfId="24701"/>
    <cellStyle name="Normal 2 2 4 9 5 6" xfId="24702"/>
    <cellStyle name="Normal 2 2 4 9 5 7" xfId="24703"/>
    <cellStyle name="Normal 2 2 4 9 5 8" xfId="24704"/>
    <cellStyle name="Normal 2 2 4 9 5 9" xfId="24705"/>
    <cellStyle name="Normal 2 2 4 9 6" xfId="24706"/>
    <cellStyle name="Normal 2 2 4 9 7" xfId="24707"/>
    <cellStyle name="Normal 2 2 4 9 8" xfId="24708"/>
    <cellStyle name="Normal 2 2 4 9 9" xfId="24709"/>
    <cellStyle name="Normal 2 2 40" xfId="24710"/>
    <cellStyle name="Normal 2 2 41" xfId="24711"/>
    <cellStyle name="Normal 2 2 41 10" xfId="24712"/>
    <cellStyle name="Normal 2 2 41 2" xfId="24713"/>
    <cellStyle name="Normal 2 2 41 3" xfId="24714"/>
    <cellStyle name="Normal 2 2 41 4" xfId="24715"/>
    <cellStyle name="Normal 2 2 41 5" xfId="24716"/>
    <cellStyle name="Normal 2 2 41 6" xfId="24717"/>
    <cellStyle name="Normal 2 2 41 7" xfId="24718"/>
    <cellStyle name="Normal 2 2 41 8" xfId="24719"/>
    <cellStyle name="Normal 2 2 41 9" xfId="24720"/>
    <cellStyle name="Normal 2 2 42" xfId="24721"/>
    <cellStyle name="Normal 2 2 43" xfId="24722"/>
    <cellStyle name="Normal 2 2 44" xfId="24723"/>
    <cellStyle name="Normal 2 2 45" xfId="24724"/>
    <cellStyle name="Normal 2 2 46" xfId="24725"/>
    <cellStyle name="Normal 2 2 47" xfId="24726"/>
    <cellStyle name="Normal 2 2 48" xfId="24727"/>
    <cellStyle name="Normal 2 2 49" xfId="24728"/>
    <cellStyle name="Normal 2 2 5" xfId="24729"/>
    <cellStyle name="Normal 2 2 5 10" xfId="24730"/>
    <cellStyle name="Normal 2 2 5 10 10" xfId="24731"/>
    <cellStyle name="Normal 2 2 5 10 11" xfId="24732"/>
    <cellStyle name="Normal 2 2 5 10 12" xfId="24733"/>
    <cellStyle name="Normal 2 2 5 10 13" xfId="24734"/>
    <cellStyle name="Normal 2 2 5 10 14" xfId="24735"/>
    <cellStyle name="Normal 2 2 5 10 2" xfId="24736"/>
    <cellStyle name="Normal 2 2 5 10 2 10" xfId="24737"/>
    <cellStyle name="Normal 2 2 5 10 2 2" xfId="24738"/>
    <cellStyle name="Normal 2 2 5 10 2 3" xfId="24739"/>
    <cellStyle name="Normal 2 2 5 10 2 4" xfId="24740"/>
    <cellStyle name="Normal 2 2 5 10 2 5" xfId="24741"/>
    <cellStyle name="Normal 2 2 5 10 2 6" xfId="24742"/>
    <cellStyle name="Normal 2 2 5 10 2 7" xfId="24743"/>
    <cellStyle name="Normal 2 2 5 10 2 8" xfId="24744"/>
    <cellStyle name="Normal 2 2 5 10 2 9" xfId="24745"/>
    <cellStyle name="Normal 2 2 5 10 3" xfId="24746"/>
    <cellStyle name="Normal 2 2 5 10 3 10" xfId="24747"/>
    <cellStyle name="Normal 2 2 5 10 3 2" xfId="24748"/>
    <cellStyle name="Normal 2 2 5 10 3 3" xfId="24749"/>
    <cellStyle name="Normal 2 2 5 10 3 4" xfId="24750"/>
    <cellStyle name="Normal 2 2 5 10 3 5" xfId="24751"/>
    <cellStyle name="Normal 2 2 5 10 3 6" xfId="24752"/>
    <cellStyle name="Normal 2 2 5 10 3 7" xfId="24753"/>
    <cellStyle name="Normal 2 2 5 10 3 8" xfId="24754"/>
    <cellStyle name="Normal 2 2 5 10 3 9" xfId="24755"/>
    <cellStyle name="Normal 2 2 5 10 4" xfId="24756"/>
    <cellStyle name="Normal 2 2 5 10 4 10" xfId="24757"/>
    <cellStyle name="Normal 2 2 5 10 4 2" xfId="24758"/>
    <cellStyle name="Normal 2 2 5 10 4 3" xfId="24759"/>
    <cellStyle name="Normal 2 2 5 10 4 4" xfId="24760"/>
    <cellStyle name="Normal 2 2 5 10 4 5" xfId="24761"/>
    <cellStyle name="Normal 2 2 5 10 4 6" xfId="24762"/>
    <cellStyle name="Normal 2 2 5 10 4 7" xfId="24763"/>
    <cellStyle name="Normal 2 2 5 10 4 8" xfId="24764"/>
    <cellStyle name="Normal 2 2 5 10 4 9" xfId="24765"/>
    <cellStyle name="Normal 2 2 5 10 5" xfId="24766"/>
    <cellStyle name="Normal 2 2 5 10 5 10" xfId="24767"/>
    <cellStyle name="Normal 2 2 5 10 5 2" xfId="24768"/>
    <cellStyle name="Normal 2 2 5 10 5 3" xfId="24769"/>
    <cellStyle name="Normal 2 2 5 10 5 4" xfId="24770"/>
    <cellStyle name="Normal 2 2 5 10 5 5" xfId="24771"/>
    <cellStyle name="Normal 2 2 5 10 5 6" xfId="24772"/>
    <cellStyle name="Normal 2 2 5 10 5 7" xfId="24773"/>
    <cellStyle name="Normal 2 2 5 10 5 8" xfId="24774"/>
    <cellStyle name="Normal 2 2 5 10 5 9" xfId="24775"/>
    <cellStyle name="Normal 2 2 5 10 6" xfId="24776"/>
    <cellStyle name="Normal 2 2 5 10 7" xfId="24777"/>
    <cellStyle name="Normal 2 2 5 10 8" xfId="24778"/>
    <cellStyle name="Normal 2 2 5 10 9" xfId="24779"/>
    <cellStyle name="Normal 2 2 5 11" xfId="24780"/>
    <cellStyle name="Normal 2 2 5 11 10" xfId="24781"/>
    <cellStyle name="Normal 2 2 5 11 11" xfId="24782"/>
    <cellStyle name="Normal 2 2 5 11 12" xfId="24783"/>
    <cellStyle name="Normal 2 2 5 11 13" xfId="24784"/>
    <cellStyle name="Normal 2 2 5 11 14" xfId="24785"/>
    <cellStyle name="Normal 2 2 5 11 2" xfId="24786"/>
    <cellStyle name="Normal 2 2 5 11 2 10" xfId="24787"/>
    <cellStyle name="Normal 2 2 5 11 2 2" xfId="24788"/>
    <cellStyle name="Normal 2 2 5 11 2 3" xfId="24789"/>
    <cellStyle name="Normal 2 2 5 11 2 4" xfId="24790"/>
    <cellStyle name="Normal 2 2 5 11 2 5" xfId="24791"/>
    <cellStyle name="Normal 2 2 5 11 2 6" xfId="24792"/>
    <cellStyle name="Normal 2 2 5 11 2 7" xfId="24793"/>
    <cellStyle name="Normal 2 2 5 11 2 8" xfId="24794"/>
    <cellStyle name="Normal 2 2 5 11 2 9" xfId="24795"/>
    <cellStyle name="Normal 2 2 5 11 3" xfId="24796"/>
    <cellStyle name="Normal 2 2 5 11 3 10" xfId="24797"/>
    <cellStyle name="Normal 2 2 5 11 3 2" xfId="24798"/>
    <cellStyle name="Normal 2 2 5 11 3 3" xfId="24799"/>
    <cellStyle name="Normal 2 2 5 11 3 4" xfId="24800"/>
    <cellStyle name="Normal 2 2 5 11 3 5" xfId="24801"/>
    <cellStyle name="Normal 2 2 5 11 3 6" xfId="24802"/>
    <cellStyle name="Normal 2 2 5 11 3 7" xfId="24803"/>
    <cellStyle name="Normal 2 2 5 11 3 8" xfId="24804"/>
    <cellStyle name="Normal 2 2 5 11 3 9" xfId="24805"/>
    <cellStyle name="Normal 2 2 5 11 4" xfId="24806"/>
    <cellStyle name="Normal 2 2 5 11 4 10" xfId="24807"/>
    <cellStyle name="Normal 2 2 5 11 4 2" xfId="24808"/>
    <cellStyle name="Normal 2 2 5 11 4 3" xfId="24809"/>
    <cellStyle name="Normal 2 2 5 11 4 4" xfId="24810"/>
    <cellStyle name="Normal 2 2 5 11 4 5" xfId="24811"/>
    <cellStyle name="Normal 2 2 5 11 4 6" xfId="24812"/>
    <cellStyle name="Normal 2 2 5 11 4 7" xfId="24813"/>
    <cellStyle name="Normal 2 2 5 11 4 8" xfId="24814"/>
    <cellStyle name="Normal 2 2 5 11 4 9" xfId="24815"/>
    <cellStyle name="Normal 2 2 5 11 5" xfId="24816"/>
    <cellStyle name="Normal 2 2 5 11 5 10" xfId="24817"/>
    <cellStyle name="Normal 2 2 5 11 5 2" xfId="24818"/>
    <cellStyle name="Normal 2 2 5 11 5 3" xfId="24819"/>
    <cellStyle name="Normal 2 2 5 11 5 4" xfId="24820"/>
    <cellStyle name="Normal 2 2 5 11 5 5" xfId="24821"/>
    <cellStyle name="Normal 2 2 5 11 5 6" xfId="24822"/>
    <cellStyle name="Normal 2 2 5 11 5 7" xfId="24823"/>
    <cellStyle name="Normal 2 2 5 11 5 8" xfId="24824"/>
    <cellStyle name="Normal 2 2 5 11 5 9" xfId="24825"/>
    <cellStyle name="Normal 2 2 5 11 6" xfId="24826"/>
    <cellStyle name="Normal 2 2 5 11 7" xfId="24827"/>
    <cellStyle name="Normal 2 2 5 11 8" xfId="24828"/>
    <cellStyle name="Normal 2 2 5 11 9" xfId="24829"/>
    <cellStyle name="Normal 2 2 5 12" xfId="24830"/>
    <cellStyle name="Normal 2 2 5 12 10" xfId="24831"/>
    <cellStyle name="Normal 2 2 5 12 11" xfId="24832"/>
    <cellStyle name="Normal 2 2 5 12 12" xfId="24833"/>
    <cellStyle name="Normal 2 2 5 12 13" xfId="24834"/>
    <cellStyle name="Normal 2 2 5 12 14" xfId="24835"/>
    <cellStyle name="Normal 2 2 5 12 2" xfId="24836"/>
    <cellStyle name="Normal 2 2 5 12 2 10" xfId="24837"/>
    <cellStyle name="Normal 2 2 5 12 2 2" xfId="24838"/>
    <cellStyle name="Normal 2 2 5 12 2 3" xfId="24839"/>
    <cellStyle name="Normal 2 2 5 12 2 4" xfId="24840"/>
    <cellStyle name="Normal 2 2 5 12 2 5" xfId="24841"/>
    <cellStyle name="Normal 2 2 5 12 2 6" xfId="24842"/>
    <cellStyle name="Normal 2 2 5 12 2 7" xfId="24843"/>
    <cellStyle name="Normal 2 2 5 12 2 8" xfId="24844"/>
    <cellStyle name="Normal 2 2 5 12 2 9" xfId="24845"/>
    <cellStyle name="Normal 2 2 5 12 3" xfId="24846"/>
    <cellStyle name="Normal 2 2 5 12 3 10" xfId="24847"/>
    <cellStyle name="Normal 2 2 5 12 3 2" xfId="24848"/>
    <cellStyle name="Normal 2 2 5 12 3 3" xfId="24849"/>
    <cellStyle name="Normal 2 2 5 12 3 4" xfId="24850"/>
    <cellStyle name="Normal 2 2 5 12 3 5" xfId="24851"/>
    <cellStyle name="Normal 2 2 5 12 3 6" xfId="24852"/>
    <cellStyle name="Normal 2 2 5 12 3 7" xfId="24853"/>
    <cellStyle name="Normal 2 2 5 12 3 8" xfId="24854"/>
    <cellStyle name="Normal 2 2 5 12 3 9" xfId="24855"/>
    <cellStyle name="Normal 2 2 5 12 4" xfId="24856"/>
    <cellStyle name="Normal 2 2 5 12 4 10" xfId="24857"/>
    <cellStyle name="Normal 2 2 5 12 4 2" xfId="24858"/>
    <cellStyle name="Normal 2 2 5 12 4 3" xfId="24859"/>
    <cellStyle name="Normal 2 2 5 12 4 4" xfId="24860"/>
    <cellStyle name="Normal 2 2 5 12 4 5" xfId="24861"/>
    <cellStyle name="Normal 2 2 5 12 4 6" xfId="24862"/>
    <cellStyle name="Normal 2 2 5 12 4 7" xfId="24863"/>
    <cellStyle name="Normal 2 2 5 12 4 8" xfId="24864"/>
    <cellStyle name="Normal 2 2 5 12 4 9" xfId="24865"/>
    <cellStyle name="Normal 2 2 5 12 5" xfId="24866"/>
    <cellStyle name="Normal 2 2 5 12 5 10" xfId="24867"/>
    <cellStyle name="Normal 2 2 5 12 5 2" xfId="24868"/>
    <cellStyle name="Normal 2 2 5 12 5 3" xfId="24869"/>
    <cellStyle name="Normal 2 2 5 12 5 4" xfId="24870"/>
    <cellStyle name="Normal 2 2 5 12 5 5" xfId="24871"/>
    <cellStyle name="Normal 2 2 5 12 5 6" xfId="24872"/>
    <cellStyle name="Normal 2 2 5 12 5 7" xfId="24873"/>
    <cellStyle name="Normal 2 2 5 12 5 8" xfId="24874"/>
    <cellStyle name="Normal 2 2 5 12 5 9" xfId="24875"/>
    <cellStyle name="Normal 2 2 5 12 6" xfId="24876"/>
    <cellStyle name="Normal 2 2 5 12 7" xfId="24877"/>
    <cellStyle name="Normal 2 2 5 12 8" xfId="24878"/>
    <cellStyle name="Normal 2 2 5 12 9" xfId="24879"/>
    <cellStyle name="Normal 2 2 5 13" xfId="24880"/>
    <cellStyle name="Normal 2 2 5 13 10" xfId="24881"/>
    <cellStyle name="Normal 2 2 5 13 11" xfId="24882"/>
    <cellStyle name="Normal 2 2 5 13 12" xfId="24883"/>
    <cellStyle name="Normal 2 2 5 13 13" xfId="24884"/>
    <cellStyle name="Normal 2 2 5 13 14" xfId="24885"/>
    <cellStyle name="Normal 2 2 5 13 2" xfId="24886"/>
    <cellStyle name="Normal 2 2 5 13 2 10" xfId="24887"/>
    <cellStyle name="Normal 2 2 5 13 2 2" xfId="24888"/>
    <cellStyle name="Normal 2 2 5 13 2 3" xfId="24889"/>
    <cellStyle name="Normal 2 2 5 13 2 4" xfId="24890"/>
    <cellStyle name="Normal 2 2 5 13 2 5" xfId="24891"/>
    <cellStyle name="Normal 2 2 5 13 2 6" xfId="24892"/>
    <cellStyle name="Normal 2 2 5 13 2 7" xfId="24893"/>
    <cellStyle name="Normal 2 2 5 13 2 8" xfId="24894"/>
    <cellStyle name="Normal 2 2 5 13 2 9" xfId="24895"/>
    <cellStyle name="Normal 2 2 5 13 3" xfId="24896"/>
    <cellStyle name="Normal 2 2 5 13 3 10" xfId="24897"/>
    <cellStyle name="Normal 2 2 5 13 3 2" xfId="24898"/>
    <cellStyle name="Normal 2 2 5 13 3 3" xfId="24899"/>
    <cellStyle name="Normal 2 2 5 13 3 4" xfId="24900"/>
    <cellStyle name="Normal 2 2 5 13 3 5" xfId="24901"/>
    <cellStyle name="Normal 2 2 5 13 3 6" xfId="24902"/>
    <cellStyle name="Normal 2 2 5 13 3 7" xfId="24903"/>
    <cellStyle name="Normal 2 2 5 13 3 8" xfId="24904"/>
    <cellStyle name="Normal 2 2 5 13 3 9" xfId="24905"/>
    <cellStyle name="Normal 2 2 5 13 4" xfId="24906"/>
    <cellStyle name="Normal 2 2 5 13 4 10" xfId="24907"/>
    <cellStyle name="Normal 2 2 5 13 4 2" xfId="24908"/>
    <cellStyle name="Normal 2 2 5 13 4 3" xfId="24909"/>
    <cellStyle name="Normal 2 2 5 13 4 4" xfId="24910"/>
    <cellStyle name="Normal 2 2 5 13 4 5" xfId="24911"/>
    <cellStyle name="Normal 2 2 5 13 4 6" xfId="24912"/>
    <cellStyle name="Normal 2 2 5 13 4 7" xfId="24913"/>
    <cellStyle name="Normal 2 2 5 13 4 8" xfId="24914"/>
    <cellStyle name="Normal 2 2 5 13 4 9" xfId="24915"/>
    <cellStyle name="Normal 2 2 5 13 5" xfId="24916"/>
    <cellStyle name="Normal 2 2 5 13 5 10" xfId="24917"/>
    <cellStyle name="Normal 2 2 5 13 5 2" xfId="24918"/>
    <cellStyle name="Normal 2 2 5 13 5 3" xfId="24919"/>
    <cellStyle name="Normal 2 2 5 13 5 4" xfId="24920"/>
    <cellStyle name="Normal 2 2 5 13 5 5" xfId="24921"/>
    <cellStyle name="Normal 2 2 5 13 5 6" xfId="24922"/>
    <cellStyle name="Normal 2 2 5 13 5 7" xfId="24923"/>
    <cellStyle name="Normal 2 2 5 13 5 8" xfId="24924"/>
    <cellStyle name="Normal 2 2 5 13 5 9" xfId="24925"/>
    <cellStyle name="Normal 2 2 5 13 6" xfId="24926"/>
    <cellStyle name="Normal 2 2 5 13 7" xfId="24927"/>
    <cellStyle name="Normal 2 2 5 13 8" xfId="24928"/>
    <cellStyle name="Normal 2 2 5 13 9" xfId="24929"/>
    <cellStyle name="Normal 2 2 5 14" xfId="24930"/>
    <cellStyle name="Normal 2 2 5 14 10" xfId="24931"/>
    <cellStyle name="Normal 2 2 5 14 11" xfId="24932"/>
    <cellStyle name="Normal 2 2 5 14 12" xfId="24933"/>
    <cellStyle name="Normal 2 2 5 14 13" xfId="24934"/>
    <cellStyle name="Normal 2 2 5 14 14" xfId="24935"/>
    <cellStyle name="Normal 2 2 5 14 2" xfId="24936"/>
    <cellStyle name="Normal 2 2 5 14 2 10" xfId="24937"/>
    <cellStyle name="Normal 2 2 5 14 2 2" xfId="24938"/>
    <cellStyle name="Normal 2 2 5 14 2 3" xfId="24939"/>
    <cellStyle name="Normal 2 2 5 14 2 4" xfId="24940"/>
    <cellStyle name="Normal 2 2 5 14 2 5" xfId="24941"/>
    <cellStyle name="Normal 2 2 5 14 2 6" xfId="24942"/>
    <cellStyle name="Normal 2 2 5 14 2 7" xfId="24943"/>
    <cellStyle name="Normal 2 2 5 14 2 8" xfId="24944"/>
    <cellStyle name="Normal 2 2 5 14 2 9" xfId="24945"/>
    <cellStyle name="Normal 2 2 5 14 3" xfId="24946"/>
    <cellStyle name="Normal 2 2 5 14 3 10" xfId="24947"/>
    <cellStyle name="Normal 2 2 5 14 3 2" xfId="24948"/>
    <cellStyle name="Normal 2 2 5 14 3 3" xfId="24949"/>
    <cellStyle name="Normal 2 2 5 14 3 4" xfId="24950"/>
    <cellStyle name="Normal 2 2 5 14 3 5" xfId="24951"/>
    <cellStyle name="Normal 2 2 5 14 3 6" xfId="24952"/>
    <cellStyle name="Normal 2 2 5 14 3 7" xfId="24953"/>
    <cellStyle name="Normal 2 2 5 14 3 8" xfId="24954"/>
    <cellStyle name="Normal 2 2 5 14 3 9" xfId="24955"/>
    <cellStyle name="Normal 2 2 5 14 4" xfId="24956"/>
    <cellStyle name="Normal 2 2 5 14 4 10" xfId="24957"/>
    <cellStyle name="Normal 2 2 5 14 4 2" xfId="24958"/>
    <cellStyle name="Normal 2 2 5 14 4 3" xfId="24959"/>
    <cellStyle name="Normal 2 2 5 14 4 4" xfId="24960"/>
    <cellStyle name="Normal 2 2 5 14 4 5" xfId="24961"/>
    <cellStyle name="Normal 2 2 5 14 4 6" xfId="24962"/>
    <cellStyle name="Normal 2 2 5 14 4 7" xfId="24963"/>
    <cellStyle name="Normal 2 2 5 14 4 8" xfId="24964"/>
    <cellStyle name="Normal 2 2 5 14 4 9" xfId="24965"/>
    <cellStyle name="Normal 2 2 5 14 5" xfId="24966"/>
    <cellStyle name="Normal 2 2 5 14 5 10" xfId="24967"/>
    <cellStyle name="Normal 2 2 5 14 5 2" xfId="24968"/>
    <cellStyle name="Normal 2 2 5 14 5 3" xfId="24969"/>
    <cellStyle name="Normal 2 2 5 14 5 4" xfId="24970"/>
    <cellStyle name="Normal 2 2 5 14 5 5" xfId="24971"/>
    <cellStyle name="Normal 2 2 5 14 5 6" xfId="24972"/>
    <cellStyle name="Normal 2 2 5 14 5 7" xfId="24973"/>
    <cellStyle name="Normal 2 2 5 14 5 8" xfId="24974"/>
    <cellStyle name="Normal 2 2 5 14 5 9" xfId="24975"/>
    <cellStyle name="Normal 2 2 5 14 6" xfId="24976"/>
    <cellStyle name="Normal 2 2 5 14 7" xfId="24977"/>
    <cellStyle name="Normal 2 2 5 14 8" xfId="24978"/>
    <cellStyle name="Normal 2 2 5 14 9" xfId="24979"/>
    <cellStyle name="Normal 2 2 5 15" xfId="24980"/>
    <cellStyle name="Normal 2 2 5 15 10" xfId="24981"/>
    <cellStyle name="Normal 2 2 5 15 11" xfId="24982"/>
    <cellStyle name="Normal 2 2 5 15 12" xfId="24983"/>
    <cellStyle name="Normal 2 2 5 15 13" xfId="24984"/>
    <cellStyle name="Normal 2 2 5 15 14" xfId="24985"/>
    <cellStyle name="Normal 2 2 5 15 2" xfId="24986"/>
    <cellStyle name="Normal 2 2 5 15 2 10" xfId="24987"/>
    <cellStyle name="Normal 2 2 5 15 2 2" xfId="24988"/>
    <cellStyle name="Normal 2 2 5 15 2 3" xfId="24989"/>
    <cellStyle name="Normal 2 2 5 15 2 4" xfId="24990"/>
    <cellStyle name="Normal 2 2 5 15 2 5" xfId="24991"/>
    <cellStyle name="Normal 2 2 5 15 2 6" xfId="24992"/>
    <cellStyle name="Normal 2 2 5 15 2 7" xfId="24993"/>
    <cellStyle name="Normal 2 2 5 15 2 8" xfId="24994"/>
    <cellStyle name="Normal 2 2 5 15 2 9" xfId="24995"/>
    <cellStyle name="Normal 2 2 5 15 3" xfId="24996"/>
    <cellStyle name="Normal 2 2 5 15 3 10" xfId="24997"/>
    <cellStyle name="Normal 2 2 5 15 3 2" xfId="24998"/>
    <cellStyle name="Normal 2 2 5 15 3 3" xfId="24999"/>
    <cellStyle name="Normal 2 2 5 15 3 4" xfId="25000"/>
    <cellStyle name="Normal 2 2 5 15 3 5" xfId="25001"/>
    <cellStyle name="Normal 2 2 5 15 3 6" xfId="25002"/>
    <cellStyle name="Normal 2 2 5 15 3 7" xfId="25003"/>
    <cellStyle name="Normal 2 2 5 15 3 8" xfId="25004"/>
    <cellStyle name="Normal 2 2 5 15 3 9" xfId="25005"/>
    <cellStyle name="Normal 2 2 5 15 4" xfId="25006"/>
    <cellStyle name="Normal 2 2 5 15 4 10" xfId="25007"/>
    <cellStyle name="Normal 2 2 5 15 4 2" xfId="25008"/>
    <cellStyle name="Normal 2 2 5 15 4 3" xfId="25009"/>
    <cellStyle name="Normal 2 2 5 15 4 4" xfId="25010"/>
    <cellStyle name="Normal 2 2 5 15 4 5" xfId="25011"/>
    <cellStyle name="Normal 2 2 5 15 4 6" xfId="25012"/>
    <cellStyle name="Normal 2 2 5 15 4 7" xfId="25013"/>
    <cellStyle name="Normal 2 2 5 15 4 8" xfId="25014"/>
    <cellStyle name="Normal 2 2 5 15 4 9" xfId="25015"/>
    <cellStyle name="Normal 2 2 5 15 5" xfId="25016"/>
    <cellStyle name="Normal 2 2 5 15 5 10" xfId="25017"/>
    <cellStyle name="Normal 2 2 5 15 5 2" xfId="25018"/>
    <cellStyle name="Normal 2 2 5 15 5 3" xfId="25019"/>
    <cellStyle name="Normal 2 2 5 15 5 4" xfId="25020"/>
    <cellStyle name="Normal 2 2 5 15 5 5" xfId="25021"/>
    <cellStyle name="Normal 2 2 5 15 5 6" xfId="25022"/>
    <cellStyle name="Normal 2 2 5 15 5 7" xfId="25023"/>
    <cellStyle name="Normal 2 2 5 15 5 8" xfId="25024"/>
    <cellStyle name="Normal 2 2 5 15 5 9" xfId="25025"/>
    <cellStyle name="Normal 2 2 5 15 6" xfId="25026"/>
    <cellStyle name="Normal 2 2 5 15 7" xfId="25027"/>
    <cellStyle name="Normal 2 2 5 15 8" xfId="25028"/>
    <cellStyle name="Normal 2 2 5 15 9" xfId="25029"/>
    <cellStyle name="Normal 2 2 5 16" xfId="25030"/>
    <cellStyle name="Normal 2 2 5 16 10" xfId="25031"/>
    <cellStyle name="Normal 2 2 5 16 11" xfId="25032"/>
    <cellStyle name="Normal 2 2 5 16 12" xfId="25033"/>
    <cellStyle name="Normal 2 2 5 16 13" xfId="25034"/>
    <cellStyle name="Normal 2 2 5 16 14" xfId="25035"/>
    <cellStyle name="Normal 2 2 5 16 2" xfId="25036"/>
    <cellStyle name="Normal 2 2 5 16 2 10" xfId="25037"/>
    <cellStyle name="Normal 2 2 5 16 2 2" xfId="25038"/>
    <cellStyle name="Normal 2 2 5 16 2 3" xfId="25039"/>
    <cellStyle name="Normal 2 2 5 16 2 4" xfId="25040"/>
    <cellStyle name="Normal 2 2 5 16 2 5" xfId="25041"/>
    <cellStyle name="Normal 2 2 5 16 2 6" xfId="25042"/>
    <cellStyle name="Normal 2 2 5 16 2 7" xfId="25043"/>
    <cellStyle name="Normal 2 2 5 16 2 8" xfId="25044"/>
    <cellStyle name="Normal 2 2 5 16 2 9" xfId="25045"/>
    <cellStyle name="Normal 2 2 5 16 3" xfId="25046"/>
    <cellStyle name="Normal 2 2 5 16 3 10" xfId="25047"/>
    <cellStyle name="Normal 2 2 5 16 3 2" xfId="25048"/>
    <cellStyle name="Normal 2 2 5 16 3 3" xfId="25049"/>
    <cellStyle name="Normal 2 2 5 16 3 4" xfId="25050"/>
    <cellStyle name="Normal 2 2 5 16 3 5" xfId="25051"/>
    <cellStyle name="Normal 2 2 5 16 3 6" xfId="25052"/>
    <cellStyle name="Normal 2 2 5 16 3 7" xfId="25053"/>
    <cellStyle name="Normal 2 2 5 16 3 8" xfId="25054"/>
    <cellStyle name="Normal 2 2 5 16 3 9" xfId="25055"/>
    <cellStyle name="Normal 2 2 5 16 4" xfId="25056"/>
    <cellStyle name="Normal 2 2 5 16 4 10" xfId="25057"/>
    <cellStyle name="Normal 2 2 5 16 4 2" xfId="25058"/>
    <cellStyle name="Normal 2 2 5 16 4 3" xfId="25059"/>
    <cellStyle name="Normal 2 2 5 16 4 4" xfId="25060"/>
    <cellStyle name="Normal 2 2 5 16 4 5" xfId="25061"/>
    <cellStyle name="Normal 2 2 5 16 4 6" xfId="25062"/>
    <cellStyle name="Normal 2 2 5 16 4 7" xfId="25063"/>
    <cellStyle name="Normal 2 2 5 16 4 8" xfId="25064"/>
    <cellStyle name="Normal 2 2 5 16 4 9" xfId="25065"/>
    <cellStyle name="Normal 2 2 5 16 5" xfId="25066"/>
    <cellStyle name="Normal 2 2 5 16 5 10" xfId="25067"/>
    <cellStyle name="Normal 2 2 5 16 5 2" xfId="25068"/>
    <cellStyle name="Normal 2 2 5 16 5 3" xfId="25069"/>
    <cellStyle name="Normal 2 2 5 16 5 4" xfId="25070"/>
    <cellStyle name="Normal 2 2 5 16 5 5" xfId="25071"/>
    <cellStyle name="Normal 2 2 5 16 5 6" xfId="25072"/>
    <cellStyle name="Normal 2 2 5 16 5 7" xfId="25073"/>
    <cellStyle name="Normal 2 2 5 16 5 8" xfId="25074"/>
    <cellStyle name="Normal 2 2 5 16 5 9" xfId="25075"/>
    <cellStyle name="Normal 2 2 5 16 6" xfId="25076"/>
    <cellStyle name="Normal 2 2 5 16 7" xfId="25077"/>
    <cellStyle name="Normal 2 2 5 16 8" xfId="25078"/>
    <cellStyle name="Normal 2 2 5 16 9" xfId="25079"/>
    <cellStyle name="Normal 2 2 5 17" xfId="25080"/>
    <cellStyle name="Normal 2 2 5 17 10" xfId="25081"/>
    <cellStyle name="Normal 2 2 5 17 11" xfId="25082"/>
    <cellStyle name="Normal 2 2 5 17 12" xfId="25083"/>
    <cellStyle name="Normal 2 2 5 17 13" xfId="25084"/>
    <cellStyle name="Normal 2 2 5 17 14" xfId="25085"/>
    <cellStyle name="Normal 2 2 5 17 2" xfId="25086"/>
    <cellStyle name="Normal 2 2 5 17 2 10" xfId="25087"/>
    <cellStyle name="Normal 2 2 5 17 2 2" xfId="25088"/>
    <cellStyle name="Normal 2 2 5 17 2 3" xfId="25089"/>
    <cellStyle name="Normal 2 2 5 17 2 4" xfId="25090"/>
    <cellStyle name="Normal 2 2 5 17 2 5" xfId="25091"/>
    <cellStyle name="Normal 2 2 5 17 2 6" xfId="25092"/>
    <cellStyle name="Normal 2 2 5 17 2 7" xfId="25093"/>
    <cellStyle name="Normal 2 2 5 17 2 8" xfId="25094"/>
    <cellStyle name="Normal 2 2 5 17 2 9" xfId="25095"/>
    <cellStyle name="Normal 2 2 5 17 3" xfId="25096"/>
    <cellStyle name="Normal 2 2 5 17 3 10" xfId="25097"/>
    <cellStyle name="Normal 2 2 5 17 3 2" xfId="25098"/>
    <cellStyle name="Normal 2 2 5 17 3 3" xfId="25099"/>
    <cellStyle name="Normal 2 2 5 17 3 4" xfId="25100"/>
    <cellStyle name="Normal 2 2 5 17 3 5" xfId="25101"/>
    <cellStyle name="Normal 2 2 5 17 3 6" xfId="25102"/>
    <cellStyle name="Normal 2 2 5 17 3 7" xfId="25103"/>
    <cellStyle name="Normal 2 2 5 17 3 8" xfId="25104"/>
    <cellStyle name="Normal 2 2 5 17 3 9" xfId="25105"/>
    <cellStyle name="Normal 2 2 5 17 4" xfId="25106"/>
    <cellStyle name="Normal 2 2 5 17 4 10" xfId="25107"/>
    <cellStyle name="Normal 2 2 5 17 4 2" xfId="25108"/>
    <cellStyle name="Normal 2 2 5 17 4 3" xfId="25109"/>
    <cellStyle name="Normal 2 2 5 17 4 4" xfId="25110"/>
    <cellStyle name="Normal 2 2 5 17 4 5" xfId="25111"/>
    <cellStyle name="Normal 2 2 5 17 4 6" xfId="25112"/>
    <cellStyle name="Normal 2 2 5 17 4 7" xfId="25113"/>
    <cellStyle name="Normal 2 2 5 17 4 8" xfId="25114"/>
    <cellStyle name="Normal 2 2 5 17 4 9" xfId="25115"/>
    <cellStyle name="Normal 2 2 5 17 5" xfId="25116"/>
    <cellStyle name="Normal 2 2 5 17 5 10" xfId="25117"/>
    <cellStyle name="Normal 2 2 5 17 5 2" xfId="25118"/>
    <cellStyle name="Normal 2 2 5 17 5 3" xfId="25119"/>
    <cellStyle name="Normal 2 2 5 17 5 4" xfId="25120"/>
    <cellStyle name="Normal 2 2 5 17 5 5" xfId="25121"/>
    <cellStyle name="Normal 2 2 5 17 5 6" xfId="25122"/>
    <cellStyle name="Normal 2 2 5 17 5 7" xfId="25123"/>
    <cellStyle name="Normal 2 2 5 17 5 8" xfId="25124"/>
    <cellStyle name="Normal 2 2 5 17 5 9" xfId="25125"/>
    <cellStyle name="Normal 2 2 5 17 6" xfId="25126"/>
    <cellStyle name="Normal 2 2 5 17 7" xfId="25127"/>
    <cellStyle name="Normal 2 2 5 17 8" xfId="25128"/>
    <cellStyle name="Normal 2 2 5 17 9" xfId="25129"/>
    <cellStyle name="Normal 2 2 5 18" xfId="25130"/>
    <cellStyle name="Normal 2 2 5 18 10" xfId="25131"/>
    <cellStyle name="Normal 2 2 5 18 11" xfId="25132"/>
    <cellStyle name="Normal 2 2 5 18 12" xfId="25133"/>
    <cellStyle name="Normal 2 2 5 18 13" xfId="25134"/>
    <cellStyle name="Normal 2 2 5 18 14" xfId="25135"/>
    <cellStyle name="Normal 2 2 5 18 2" xfId="25136"/>
    <cellStyle name="Normal 2 2 5 18 2 10" xfId="25137"/>
    <cellStyle name="Normal 2 2 5 18 2 2" xfId="25138"/>
    <cellStyle name="Normal 2 2 5 18 2 3" xfId="25139"/>
    <cellStyle name="Normal 2 2 5 18 2 4" xfId="25140"/>
    <cellStyle name="Normal 2 2 5 18 2 5" xfId="25141"/>
    <cellStyle name="Normal 2 2 5 18 2 6" xfId="25142"/>
    <cellStyle name="Normal 2 2 5 18 2 7" xfId="25143"/>
    <cellStyle name="Normal 2 2 5 18 2 8" xfId="25144"/>
    <cellStyle name="Normal 2 2 5 18 2 9" xfId="25145"/>
    <cellStyle name="Normal 2 2 5 18 3" xfId="25146"/>
    <cellStyle name="Normal 2 2 5 18 3 10" xfId="25147"/>
    <cellStyle name="Normal 2 2 5 18 3 2" xfId="25148"/>
    <cellStyle name="Normal 2 2 5 18 3 3" xfId="25149"/>
    <cellStyle name="Normal 2 2 5 18 3 4" xfId="25150"/>
    <cellStyle name="Normal 2 2 5 18 3 5" xfId="25151"/>
    <cellStyle name="Normal 2 2 5 18 3 6" xfId="25152"/>
    <cellStyle name="Normal 2 2 5 18 3 7" xfId="25153"/>
    <cellStyle name="Normal 2 2 5 18 3 8" xfId="25154"/>
    <cellStyle name="Normal 2 2 5 18 3 9" xfId="25155"/>
    <cellStyle name="Normal 2 2 5 18 4" xfId="25156"/>
    <cellStyle name="Normal 2 2 5 18 4 10" xfId="25157"/>
    <cellStyle name="Normal 2 2 5 18 4 2" xfId="25158"/>
    <cellStyle name="Normal 2 2 5 18 4 3" xfId="25159"/>
    <cellStyle name="Normal 2 2 5 18 4 4" xfId="25160"/>
    <cellStyle name="Normal 2 2 5 18 4 5" xfId="25161"/>
    <cellStyle name="Normal 2 2 5 18 4 6" xfId="25162"/>
    <cellStyle name="Normal 2 2 5 18 4 7" xfId="25163"/>
    <cellStyle name="Normal 2 2 5 18 4 8" xfId="25164"/>
    <cellStyle name="Normal 2 2 5 18 4 9" xfId="25165"/>
    <cellStyle name="Normal 2 2 5 18 5" xfId="25166"/>
    <cellStyle name="Normal 2 2 5 18 5 10" xfId="25167"/>
    <cellStyle name="Normal 2 2 5 18 5 2" xfId="25168"/>
    <cellStyle name="Normal 2 2 5 18 5 3" xfId="25169"/>
    <cellStyle name="Normal 2 2 5 18 5 4" xfId="25170"/>
    <cellStyle name="Normal 2 2 5 18 5 5" xfId="25171"/>
    <cellStyle name="Normal 2 2 5 18 5 6" xfId="25172"/>
    <cellStyle name="Normal 2 2 5 18 5 7" xfId="25173"/>
    <cellStyle name="Normal 2 2 5 18 5 8" xfId="25174"/>
    <cellStyle name="Normal 2 2 5 18 5 9" xfId="25175"/>
    <cellStyle name="Normal 2 2 5 18 6" xfId="25176"/>
    <cellStyle name="Normal 2 2 5 18 7" xfId="25177"/>
    <cellStyle name="Normal 2 2 5 18 8" xfId="25178"/>
    <cellStyle name="Normal 2 2 5 18 9" xfId="25179"/>
    <cellStyle name="Normal 2 2 5 19" xfId="25180"/>
    <cellStyle name="Normal 2 2 5 19 10" xfId="25181"/>
    <cellStyle name="Normal 2 2 5 19 11" xfId="25182"/>
    <cellStyle name="Normal 2 2 5 19 12" xfId="25183"/>
    <cellStyle name="Normal 2 2 5 19 13" xfId="25184"/>
    <cellStyle name="Normal 2 2 5 19 14" xfId="25185"/>
    <cellStyle name="Normal 2 2 5 19 2" xfId="25186"/>
    <cellStyle name="Normal 2 2 5 19 2 10" xfId="25187"/>
    <cellStyle name="Normal 2 2 5 19 2 2" xfId="25188"/>
    <cellStyle name="Normal 2 2 5 19 2 3" xfId="25189"/>
    <cellStyle name="Normal 2 2 5 19 2 4" xfId="25190"/>
    <cellStyle name="Normal 2 2 5 19 2 5" xfId="25191"/>
    <cellStyle name="Normal 2 2 5 19 2 6" xfId="25192"/>
    <cellStyle name="Normal 2 2 5 19 2 7" xfId="25193"/>
    <cellStyle name="Normal 2 2 5 19 2 8" xfId="25194"/>
    <cellStyle name="Normal 2 2 5 19 2 9" xfId="25195"/>
    <cellStyle name="Normal 2 2 5 19 3" xfId="25196"/>
    <cellStyle name="Normal 2 2 5 19 3 10" xfId="25197"/>
    <cellStyle name="Normal 2 2 5 19 3 2" xfId="25198"/>
    <cellStyle name="Normal 2 2 5 19 3 3" xfId="25199"/>
    <cellStyle name="Normal 2 2 5 19 3 4" xfId="25200"/>
    <cellStyle name="Normal 2 2 5 19 3 5" xfId="25201"/>
    <cellStyle name="Normal 2 2 5 19 3 6" xfId="25202"/>
    <cellStyle name="Normal 2 2 5 19 3 7" xfId="25203"/>
    <cellStyle name="Normal 2 2 5 19 3 8" xfId="25204"/>
    <cellStyle name="Normal 2 2 5 19 3 9" xfId="25205"/>
    <cellStyle name="Normal 2 2 5 19 4" xfId="25206"/>
    <cellStyle name="Normal 2 2 5 19 4 10" xfId="25207"/>
    <cellStyle name="Normal 2 2 5 19 4 2" xfId="25208"/>
    <cellStyle name="Normal 2 2 5 19 4 3" xfId="25209"/>
    <cellStyle name="Normal 2 2 5 19 4 4" xfId="25210"/>
    <cellStyle name="Normal 2 2 5 19 4 5" xfId="25211"/>
    <cellStyle name="Normal 2 2 5 19 4 6" xfId="25212"/>
    <cellStyle name="Normal 2 2 5 19 4 7" xfId="25213"/>
    <cellStyle name="Normal 2 2 5 19 4 8" xfId="25214"/>
    <cellStyle name="Normal 2 2 5 19 4 9" xfId="25215"/>
    <cellStyle name="Normal 2 2 5 19 5" xfId="25216"/>
    <cellStyle name="Normal 2 2 5 19 5 10" xfId="25217"/>
    <cellStyle name="Normal 2 2 5 19 5 2" xfId="25218"/>
    <cellStyle name="Normal 2 2 5 19 5 3" xfId="25219"/>
    <cellStyle name="Normal 2 2 5 19 5 4" xfId="25220"/>
    <cellStyle name="Normal 2 2 5 19 5 5" xfId="25221"/>
    <cellStyle name="Normal 2 2 5 19 5 6" xfId="25222"/>
    <cellStyle name="Normal 2 2 5 19 5 7" xfId="25223"/>
    <cellStyle name="Normal 2 2 5 19 5 8" xfId="25224"/>
    <cellStyle name="Normal 2 2 5 19 5 9" xfId="25225"/>
    <cellStyle name="Normal 2 2 5 19 6" xfId="25226"/>
    <cellStyle name="Normal 2 2 5 19 7" xfId="25227"/>
    <cellStyle name="Normal 2 2 5 19 8" xfId="25228"/>
    <cellStyle name="Normal 2 2 5 19 9" xfId="25229"/>
    <cellStyle name="Normal 2 2 5 2" xfId="25230"/>
    <cellStyle name="Normal 2 2 5 2 10" xfId="25231"/>
    <cellStyle name="Normal 2 2 5 2 11" xfId="25232"/>
    <cellStyle name="Normal 2 2 5 2 12" xfId="25233"/>
    <cellStyle name="Normal 2 2 5 2 13" xfId="25234"/>
    <cellStyle name="Normal 2 2 5 2 14" xfId="25235"/>
    <cellStyle name="Normal 2 2 5 2 15" xfId="25236"/>
    <cellStyle name="Normal 2 2 5 2 16" xfId="25237"/>
    <cellStyle name="Normal 2 2 5 2 17" xfId="25238"/>
    <cellStyle name="Normal 2 2 5 2 18" xfId="25239"/>
    <cellStyle name="Normal 2 2 5 2 19" xfId="25240"/>
    <cellStyle name="Normal 2 2 5 2 2" xfId="25241"/>
    <cellStyle name="Normal 2 2 5 2 20" xfId="25242"/>
    <cellStyle name="Normal 2 2 5 2 21" xfId="25243"/>
    <cellStyle name="Normal 2 2 5 2 21 10" xfId="25244"/>
    <cellStyle name="Normal 2 2 5 2 21 2" xfId="25245"/>
    <cellStyle name="Normal 2 2 5 2 21 3" xfId="25246"/>
    <cellStyle name="Normal 2 2 5 2 21 4" xfId="25247"/>
    <cellStyle name="Normal 2 2 5 2 21 5" xfId="25248"/>
    <cellStyle name="Normal 2 2 5 2 21 6" xfId="25249"/>
    <cellStyle name="Normal 2 2 5 2 21 7" xfId="25250"/>
    <cellStyle name="Normal 2 2 5 2 21 8" xfId="25251"/>
    <cellStyle name="Normal 2 2 5 2 21 9" xfId="25252"/>
    <cellStyle name="Normal 2 2 5 2 22" xfId="25253"/>
    <cellStyle name="Normal 2 2 5 2 22 10" xfId="25254"/>
    <cellStyle name="Normal 2 2 5 2 22 2" xfId="25255"/>
    <cellStyle name="Normal 2 2 5 2 22 3" xfId="25256"/>
    <cellStyle name="Normal 2 2 5 2 22 4" xfId="25257"/>
    <cellStyle name="Normal 2 2 5 2 22 5" xfId="25258"/>
    <cellStyle name="Normal 2 2 5 2 22 6" xfId="25259"/>
    <cellStyle name="Normal 2 2 5 2 22 7" xfId="25260"/>
    <cellStyle name="Normal 2 2 5 2 22 8" xfId="25261"/>
    <cellStyle name="Normal 2 2 5 2 22 9" xfId="25262"/>
    <cellStyle name="Normal 2 2 5 2 23" xfId="25263"/>
    <cellStyle name="Normal 2 2 5 2 23 10" xfId="25264"/>
    <cellStyle name="Normal 2 2 5 2 23 2" xfId="25265"/>
    <cellStyle name="Normal 2 2 5 2 23 3" xfId="25266"/>
    <cellStyle name="Normal 2 2 5 2 23 4" xfId="25267"/>
    <cellStyle name="Normal 2 2 5 2 23 5" xfId="25268"/>
    <cellStyle name="Normal 2 2 5 2 23 6" xfId="25269"/>
    <cellStyle name="Normal 2 2 5 2 23 7" xfId="25270"/>
    <cellStyle name="Normal 2 2 5 2 23 8" xfId="25271"/>
    <cellStyle name="Normal 2 2 5 2 23 9" xfId="25272"/>
    <cellStyle name="Normal 2 2 5 2 24" xfId="25273"/>
    <cellStyle name="Normal 2 2 5 2 24 10" xfId="25274"/>
    <cellStyle name="Normal 2 2 5 2 24 2" xfId="25275"/>
    <cellStyle name="Normal 2 2 5 2 24 3" xfId="25276"/>
    <cellStyle name="Normal 2 2 5 2 24 4" xfId="25277"/>
    <cellStyle name="Normal 2 2 5 2 24 5" xfId="25278"/>
    <cellStyle name="Normal 2 2 5 2 24 6" xfId="25279"/>
    <cellStyle name="Normal 2 2 5 2 24 7" xfId="25280"/>
    <cellStyle name="Normal 2 2 5 2 24 8" xfId="25281"/>
    <cellStyle name="Normal 2 2 5 2 24 9" xfId="25282"/>
    <cellStyle name="Normal 2 2 5 2 25" xfId="25283"/>
    <cellStyle name="Normal 2 2 5 2 26" xfId="25284"/>
    <cellStyle name="Normal 2 2 5 2 27" xfId="25285"/>
    <cellStyle name="Normal 2 2 5 2 28" xfId="25286"/>
    <cellStyle name="Normal 2 2 5 2 29" xfId="25287"/>
    <cellStyle name="Normal 2 2 5 2 3" xfId="25288"/>
    <cellStyle name="Normal 2 2 5 2 30" xfId="25289"/>
    <cellStyle name="Normal 2 2 5 2 31" xfId="25290"/>
    <cellStyle name="Normal 2 2 5 2 32" xfId="25291"/>
    <cellStyle name="Normal 2 2 5 2 33" xfId="25292"/>
    <cellStyle name="Normal 2 2 5 2 4" xfId="25293"/>
    <cellStyle name="Normal 2 2 5 2 5" xfId="25294"/>
    <cellStyle name="Normal 2 2 5 2 6" xfId="25295"/>
    <cellStyle name="Normal 2 2 5 2 7" xfId="25296"/>
    <cellStyle name="Normal 2 2 5 2 8" xfId="25297"/>
    <cellStyle name="Normal 2 2 5 2 9" xfId="25298"/>
    <cellStyle name="Normal 2 2 5 20" xfId="25299"/>
    <cellStyle name="Normal 2 2 5 20 10" xfId="25300"/>
    <cellStyle name="Normal 2 2 5 20 11" xfId="25301"/>
    <cellStyle name="Normal 2 2 5 20 12" xfId="25302"/>
    <cellStyle name="Normal 2 2 5 20 13" xfId="25303"/>
    <cellStyle name="Normal 2 2 5 20 14" xfId="25304"/>
    <cellStyle name="Normal 2 2 5 20 2" xfId="25305"/>
    <cellStyle name="Normal 2 2 5 20 2 10" xfId="25306"/>
    <cellStyle name="Normal 2 2 5 20 2 2" xfId="25307"/>
    <cellStyle name="Normal 2 2 5 20 2 3" xfId="25308"/>
    <cellStyle name="Normal 2 2 5 20 2 4" xfId="25309"/>
    <cellStyle name="Normal 2 2 5 20 2 5" xfId="25310"/>
    <cellStyle name="Normal 2 2 5 20 2 6" xfId="25311"/>
    <cellStyle name="Normal 2 2 5 20 2 7" xfId="25312"/>
    <cellStyle name="Normal 2 2 5 20 2 8" xfId="25313"/>
    <cellStyle name="Normal 2 2 5 20 2 9" xfId="25314"/>
    <cellStyle name="Normal 2 2 5 20 3" xfId="25315"/>
    <cellStyle name="Normal 2 2 5 20 3 10" xfId="25316"/>
    <cellStyle name="Normal 2 2 5 20 3 2" xfId="25317"/>
    <cellStyle name="Normal 2 2 5 20 3 3" xfId="25318"/>
    <cellStyle name="Normal 2 2 5 20 3 4" xfId="25319"/>
    <cellStyle name="Normal 2 2 5 20 3 5" xfId="25320"/>
    <cellStyle name="Normal 2 2 5 20 3 6" xfId="25321"/>
    <cellStyle name="Normal 2 2 5 20 3 7" xfId="25322"/>
    <cellStyle name="Normal 2 2 5 20 3 8" xfId="25323"/>
    <cellStyle name="Normal 2 2 5 20 3 9" xfId="25324"/>
    <cellStyle name="Normal 2 2 5 20 4" xfId="25325"/>
    <cellStyle name="Normal 2 2 5 20 4 10" xfId="25326"/>
    <cellStyle name="Normal 2 2 5 20 4 2" xfId="25327"/>
    <cellStyle name="Normal 2 2 5 20 4 3" xfId="25328"/>
    <cellStyle name="Normal 2 2 5 20 4 4" xfId="25329"/>
    <cellStyle name="Normal 2 2 5 20 4 5" xfId="25330"/>
    <cellStyle name="Normal 2 2 5 20 4 6" xfId="25331"/>
    <cellStyle name="Normal 2 2 5 20 4 7" xfId="25332"/>
    <cellStyle name="Normal 2 2 5 20 4 8" xfId="25333"/>
    <cellStyle name="Normal 2 2 5 20 4 9" xfId="25334"/>
    <cellStyle name="Normal 2 2 5 20 5" xfId="25335"/>
    <cellStyle name="Normal 2 2 5 20 5 10" xfId="25336"/>
    <cellStyle name="Normal 2 2 5 20 5 2" xfId="25337"/>
    <cellStyle name="Normal 2 2 5 20 5 3" xfId="25338"/>
    <cellStyle name="Normal 2 2 5 20 5 4" xfId="25339"/>
    <cellStyle name="Normal 2 2 5 20 5 5" xfId="25340"/>
    <cellStyle name="Normal 2 2 5 20 5 6" xfId="25341"/>
    <cellStyle name="Normal 2 2 5 20 5 7" xfId="25342"/>
    <cellStyle name="Normal 2 2 5 20 5 8" xfId="25343"/>
    <cellStyle name="Normal 2 2 5 20 5 9" xfId="25344"/>
    <cellStyle name="Normal 2 2 5 20 6" xfId="25345"/>
    <cellStyle name="Normal 2 2 5 20 7" xfId="25346"/>
    <cellStyle name="Normal 2 2 5 20 8" xfId="25347"/>
    <cellStyle name="Normal 2 2 5 20 9" xfId="25348"/>
    <cellStyle name="Normal 2 2 5 21" xfId="25349"/>
    <cellStyle name="Normal 2 2 5 22" xfId="25350"/>
    <cellStyle name="Normal 2 2 5 23" xfId="25351"/>
    <cellStyle name="Normal 2 2 5 3" xfId="25352"/>
    <cellStyle name="Normal 2 2 5 3 10" xfId="25353"/>
    <cellStyle name="Normal 2 2 5 3 11" xfId="25354"/>
    <cellStyle name="Normal 2 2 5 3 12" xfId="25355"/>
    <cellStyle name="Normal 2 2 5 3 13" xfId="25356"/>
    <cellStyle name="Normal 2 2 5 3 14" xfId="25357"/>
    <cellStyle name="Normal 2 2 5 3 2" xfId="25358"/>
    <cellStyle name="Normal 2 2 5 3 2 10" xfId="25359"/>
    <cellStyle name="Normal 2 2 5 3 2 2" xfId="25360"/>
    <cellStyle name="Normal 2 2 5 3 2 3" xfId="25361"/>
    <cellStyle name="Normal 2 2 5 3 2 4" xfId="25362"/>
    <cellStyle name="Normal 2 2 5 3 2 5" xfId="25363"/>
    <cellStyle name="Normal 2 2 5 3 2 6" xfId="25364"/>
    <cellStyle name="Normal 2 2 5 3 2 7" xfId="25365"/>
    <cellStyle name="Normal 2 2 5 3 2 8" xfId="25366"/>
    <cellStyle name="Normal 2 2 5 3 2 9" xfId="25367"/>
    <cellStyle name="Normal 2 2 5 3 3" xfId="25368"/>
    <cellStyle name="Normal 2 2 5 3 3 10" xfId="25369"/>
    <cellStyle name="Normal 2 2 5 3 3 2" xfId="25370"/>
    <cellStyle name="Normal 2 2 5 3 3 3" xfId="25371"/>
    <cellStyle name="Normal 2 2 5 3 3 4" xfId="25372"/>
    <cellStyle name="Normal 2 2 5 3 3 5" xfId="25373"/>
    <cellStyle name="Normal 2 2 5 3 3 6" xfId="25374"/>
    <cellStyle name="Normal 2 2 5 3 3 7" xfId="25375"/>
    <cellStyle name="Normal 2 2 5 3 3 8" xfId="25376"/>
    <cellStyle name="Normal 2 2 5 3 3 9" xfId="25377"/>
    <cellStyle name="Normal 2 2 5 3 4" xfId="25378"/>
    <cellStyle name="Normal 2 2 5 3 4 10" xfId="25379"/>
    <cellStyle name="Normal 2 2 5 3 4 2" xfId="25380"/>
    <cellStyle name="Normal 2 2 5 3 4 3" xfId="25381"/>
    <cellStyle name="Normal 2 2 5 3 4 4" xfId="25382"/>
    <cellStyle name="Normal 2 2 5 3 4 5" xfId="25383"/>
    <cellStyle name="Normal 2 2 5 3 4 6" xfId="25384"/>
    <cellStyle name="Normal 2 2 5 3 4 7" xfId="25385"/>
    <cellStyle name="Normal 2 2 5 3 4 8" xfId="25386"/>
    <cellStyle name="Normal 2 2 5 3 4 9" xfId="25387"/>
    <cellStyle name="Normal 2 2 5 3 5" xfId="25388"/>
    <cellStyle name="Normal 2 2 5 3 5 10" xfId="25389"/>
    <cellStyle name="Normal 2 2 5 3 5 2" xfId="25390"/>
    <cellStyle name="Normal 2 2 5 3 5 3" xfId="25391"/>
    <cellStyle name="Normal 2 2 5 3 5 4" xfId="25392"/>
    <cellStyle name="Normal 2 2 5 3 5 5" xfId="25393"/>
    <cellStyle name="Normal 2 2 5 3 5 6" xfId="25394"/>
    <cellStyle name="Normal 2 2 5 3 5 7" xfId="25395"/>
    <cellStyle name="Normal 2 2 5 3 5 8" xfId="25396"/>
    <cellStyle name="Normal 2 2 5 3 5 9" xfId="25397"/>
    <cellStyle name="Normal 2 2 5 3 6" xfId="25398"/>
    <cellStyle name="Normal 2 2 5 3 7" xfId="25399"/>
    <cellStyle name="Normal 2 2 5 3 8" xfId="25400"/>
    <cellStyle name="Normal 2 2 5 3 9" xfId="25401"/>
    <cellStyle name="Normal 2 2 5 4" xfId="25402"/>
    <cellStyle name="Normal 2 2 5 4 10" xfId="25403"/>
    <cellStyle name="Normal 2 2 5 4 11" xfId="25404"/>
    <cellStyle name="Normal 2 2 5 4 12" xfId="25405"/>
    <cellStyle name="Normal 2 2 5 4 13" xfId="25406"/>
    <cellStyle name="Normal 2 2 5 4 14" xfId="25407"/>
    <cellStyle name="Normal 2 2 5 4 2" xfId="25408"/>
    <cellStyle name="Normal 2 2 5 4 2 10" xfId="25409"/>
    <cellStyle name="Normal 2 2 5 4 2 2" xfId="25410"/>
    <cellStyle name="Normal 2 2 5 4 2 3" xfId="25411"/>
    <cellStyle name="Normal 2 2 5 4 2 4" xfId="25412"/>
    <cellStyle name="Normal 2 2 5 4 2 5" xfId="25413"/>
    <cellStyle name="Normal 2 2 5 4 2 6" xfId="25414"/>
    <cellStyle name="Normal 2 2 5 4 2 7" xfId="25415"/>
    <cellStyle name="Normal 2 2 5 4 2 8" xfId="25416"/>
    <cellStyle name="Normal 2 2 5 4 2 9" xfId="25417"/>
    <cellStyle name="Normal 2 2 5 4 3" xfId="25418"/>
    <cellStyle name="Normal 2 2 5 4 3 10" xfId="25419"/>
    <cellStyle name="Normal 2 2 5 4 3 2" xfId="25420"/>
    <cellStyle name="Normal 2 2 5 4 3 3" xfId="25421"/>
    <cellStyle name="Normal 2 2 5 4 3 4" xfId="25422"/>
    <cellStyle name="Normal 2 2 5 4 3 5" xfId="25423"/>
    <cellStyle name="Normal 2 2 5 4 3 6" xfId="25424"/>
    <cellStyle name="Normal 2 2 5 4 3 7" xfId="25425"/>
    <cellStyle name="Normal 2 2 5 4 3 8" xfId="25426"/>
    <cellStyle name="Normal 2 2 5 4 3 9" xfId="25427"/>
    <cellStyle name="Normal 2 2 5 4 4" xfId="25428"/>
    <cellStyle name="Normal 2 2 5 4 4 10" xfId="25429"/>
    <cellStyle name="Normal 2 2 5 4 4 2" xfId="25430"/>
    <cellStyle name="Normal 2 2 5 4 4 3" xfId="25431"/>
    <cellStyle name="Normal 2 2 5 4 4 4" xfId="25432"/>
    <cellStyle name="Normal 2 2 5 4 4 5" xfId="25433"/>
    <cellStyle name="Normal 2 2 5 4 4 6" xfId="25434"/>
    <cellStyle name="Normal 2 2 5 4 4 7" xfId="25435"/>
    <cellStyle name="Normal 2 2 5 4 4 8" xfId="25436"/>
    <cellStyle name="Normal 2 2 5 4 4 9" xfId="25437"/>
    <cellStyle name="Normal 2 2 5 4 5" xfId="25438"/>
    <cellStyle name="Normal 2 2 5 4 5 10" xfId="25439"/>
    <cellStyle name="Normal 2 2 5 4 5 2" xfId="25440"/>
    <cellStyle name="Normal 2 2 5 4 5 3" xfId="25441"/>
    <cellStyle name="Normal 2 2 5 4 5 4" xfId="25442"/>
    <cellStyle name="Normal 2 2 5 4 5 5" xfId="25443"/>
    <cellStyle name="Normal 2 2 5 4 5 6" xfId="25444"/>
    <cellStyle name="Normal 2 2 5 4 5 7" xfId="25445"/>
    <cellStyle name="Normal 2 2 5 4 5 8" xfId="25446"/>
    <cellStyle name="Normal 2 2 5 4 5 9" xfId="25447"/>
    <cellStyle name="Normal 2 2 5 4 6" xfId="25448"/>
    <cellStyle name="Normal 2 2 5 4 7" xfId="25449"/>
    <cellStyle name="Normal 2 2 5 4 8" xfId="25450"/>
    <cellStyle name="Normal 2 2 5 4 9" xfId="25451"/>
    <cellStyle name="Normal 2 2 5 5" xfId="25452"/>
    <cellStyle name="Normal 2 2 5 5 10" xfId="25453"/>
    <cellStyle name="Normal 2 2 5 5 11" xfId="25454"/>
    <cellStyle name="Normal 2 2 5 5 12" xfId="25455"/>
    <cellStyle name="Normal 2 2 5 5 13" xfId="25456"/>
    <cellStyle name="Normal 2 2 5 5 14" xfId="25457"/>
    <cellStyle name="Normal 2 2 5 5 2" xfId="25458"/>
    <cellStyle name="Normal 2 2 5 5 2 10" xfId="25459"/>
    <cellStyle name="Normal 2 2 5 5 2 2" xfId="25460"/>
    <cellStyle name="Normal 2 2 5 5 2 3" xfId="25461"/>
    <cellStyle name="Normal 2 2 5 5 2 4" xfId="25462"/>
    <cellStyle name="Normal 2 2 5 5 2 5" xfId="25463"/>
    <cellStyle name="Normal 2 2 5 5 2 6" xfId="25464"/>
    <cellStyle name="Normal 2 2 5 5 2 7" xfId="25465"/>
    <cellStyle name="Normal 2 2 5 5 2 8" xfId="25466"/>
    <cellStyle name="Normal 2 2 5 5 2 9" xfId="25467"/>
    <cellStyle name="Normal 2 2 5 5 3" xfId="25468"/>
    <cellStyle name="Normal 2 2 5 5 3 10" xfId="25469"/>
    <cellStyle name="Normal 2 2 5 5 3 2" xfId="25470"/>
    <cellStyle name="Normal 2 2 5 5 3 3" xfId="25471"/>
    <cellStyle name="Normal 2 2 5 5 3 4" xfId="25472"/>
    <cellStyle name="Normal 2 2 5 5 3 5" xfId="25473"/>
    <cellStyle name="Normal 2 2 5 5 3 6" xfId="25474"/>
    <cellStyle name="Normal 2 2 5 5 3 7" xfId="25475"/>
    <cellStyle name="Normal 2 2 5 5 3 8" xfId="25476"/>
    <cellStyle name="Normal 2 2 5 5 3 9" xfId="25477"/>
    <cellStyle name="Normal 2 2 5 5 4" xfId="25478"/>
    <cellStyle name="Normal 2 2 5 5 4 10" xfId="25479"/>
    <cellStyle name="Normal 2 2 5 5 4 2" xfId="25480"/>
    <cellStyle name="Normal 2 2 5 5 4 3" xfId="25481"/>
    <cellStyle name="Normal 2 2 5 5 4 4" xfId="25482"/>
    <cellStyle name="Normal 2 2 5 5 4 5" xfId="25483"/>
    <cellStyle name="Normal 2 2 5 5 4 6" xfId="25484"/>
    <cellStyle name="Normal 2 2 5 5 4 7" xfId="25485"/>
    <cellStyle name="Normal 2 2 5 5 4 8" xfId="25486"/>
    <cellStyle name="Normal 2 2 5 5 4 9" xfId="25487"/>
    <cellStyle name="Normal 2 2 5 5 5" xfId="25488"/>
    <cellStyle name="Normal 2 2 5 5 5 10" xfId="25489"/>
    <cellStyle name="Normal 2 2 5 5 5 2" xfId="25490"/>
    <cellStyle name="Normal 2 2 5 5 5 3" xfId="25491"/>
    <cellStyle name="Normal 2 2 5 5 5 4" xfId="25492"/>
    <cellStyle name="Normal 2 2 5 5 5 5" xfId="25493"/>
    <cellStyle name="Normal 2 2 5 5 5 6" xfId="25494"/>
    <cellStyle name="Normal 2 2 5 5 5 7" xfId="25495"/>
    <cellStyle name="Normal 2 2 5 5 5 8" xfId="25496"/>
    <cellStyle name="Normal 2 2 5 5 5 9" xfId="25497"/>
    <cellStyle name="Normal 2 2 5 5 6" xfId="25498"/>
    <cellStyle name="Normal 2 2 5 5 7" xfId="25499"/>
    <cellStyle name="Normal 2 2 5 5 8" xfId="25500"/>
    <cellStyle name="Normal 2 2 5 5 9" xfId="25501"/>
    <cellStyle name="Normal 2 2 5 6" xfId="25502"/>
    <cellStyle name="Normal 2 2 5 6 10" xfId="25503"/>
    <cellStyle name="Normal 2 2 5 6 11" xfId="25504"/>
    <cellStyle name="Normal 2 2 5 6 12" xfId="25505"/>
    <cellStyle name="Normal 2 2 5 6 13" xfId="25506"/>
    <cellStyle name="Normal 2 2 5 6 14" xfId="25507"/>
    <cellStyle name="Normal 2 2 5 6 2" xfId="25508"/>
    <cellStyle name="Normal 2 2 5 6 2 10" xfId="25509"/>
    <cellStyle name="Normal 2 2 5 6 2 2" xfId="25510"/>
    <cellStyle name="Normal 2 2 5 6 2 3" xfId="25511"/>
    <cellStyle name="Normal 2 2 5 6 2 4" xfId="25512"/>
    <cellStyle name="Normal 2 2 5 6 2 5" xfId="25513"/>
    <cellStyle name="Normal 2 2 5 6 2 6" xfId="25514"/>
    <cellStyle name="Normal 2 2 5 6 2 7" xfId="25515"/>
    <cellStyle name="Normal 2 2 5 6 2 8" xfId="25516"/>
    <cellStyle name="Normal 2 2 5 6 2 9" xfId="25517"/>
    <cellStyle name="Normal 2 2 5 6 3" xfId="25518"/>
    <cellStyle name="Normal 2 2 5 6 3 10" xfId="25519"/>
    <cellStyle name="Normal 2 2 5 6 3 2" xfId="25520"/>
    <cellStyle name="Normal 2 2 5 6 3 3" xfId="25521"/>
    <cellStyle name="Normal 2 2 5 6 3 4" xfId="25522"/>
    <cellStyle name="Normal 2 2 5 6 3 5" xfId="25523"/>
    <cellStyle name="Normal 2 2 5 6 3 6" xfId="25524"/>
    <cellStyle name="Normal 2 2 5 6 3 7" xfId="25525"/>
    <cellStyle name="Normal 2 2 5 6 3 8" xfId="25526"/>
    <cellStyle name="Normal 2 2 5 6 3 9" xfId="25527"/>
    <cellStyle name="Normal 2 2 5 6 4" xfId="25528"/>
    <cellStyle name="Normal 2 2 5 6 4 10" xfId="25529"/>
    <cellStyle name="Normal 2 2 5 6 4 2" xfId="25530"/>
    <cellStyle name="Normal 2 2 5 6 4 3" xfId="25531"/>
    <cellStyle name="Normal 2 2 5 6 4 4" xfId="25532"/>
    <cellStyle name="Normal 2 2 5 6 4 5" xfId="25533"/>
    <cellStyle name="Normal 2 2 5 6 4 6" xfId="25534"/>
    <cellStyle name="Normal 2 2 5 6 4 7" xfId="25535"/>
    <cellStyle name="Normal 2 2 5 6 4 8" xfId="25536"/>
    <cellStyle name="Normal 2 2 5 6 4 9" xfId="25537"/>
    <cellStyle name="Normal 2 2 5 6 5" xfId="25538"/>
    <cellStyle name="Normal 2 2 5 6 5 10" xfId="25539"/>
    <cellStyle name="Normal 2 2 5 6 5 2" xfId="25540"/>
    <cellStyle name="Normal 2 2 5 6 5 3" xfId="25541"/>
    <cellStyle name="Normal 2 2 5 6 5 4" xfId="25542"/>
    <cellStyle name="Normal 2 2 5 6 5 5" xfId="25543"/>
    <cellStyle name="Normal 2 2 5 6 5 6" xfId="25544"/>
    <cellStyle name="Normal 2 2 5 6 5 7" xfId="25545"/>
    <cellStyle name="Normal 2 2 5 6 5 8" xfId="25546"/>
    <cellStyle name="Normal 2 2 5 6 5 9" xfId="25547"/>
    <cellStyle name="Normal 2 2 5 6 6" xfId="25548"/>
    <cellStyle name="Normal 2 2 5 6 7" xfId="25549"/>
    <cellStyle name="Normal 2 2 5 6 8" xfId="25550"/>
    <cellStyle name="Normal 2 2 5 6 9" xfId="25551"/>
    <cellStyle name="Normal 2 2 5 7" xfId="25552"/>
    <cellStyle name="Normal 2 2 5 7 10" xfId="25553"/>
    <cellStyle name="Normal 2 2 5 7 11" xfId="25554"/>
    <cellStyle name="Normal 2 2 5 7 12" xfId="25555"/>
    <cellStyle name="Normal 2 2 5 7 13" xfId="25556"/>
    <cellStyle name="Normal 2 2 5 7 14" xfId="25557"/>
    <cellStyle name="Normal 2 2 5 7 2" xfId="25558"/>
    <cellStyle name="Normal 2 2 5 7 2 10" xfId="25559"/>
    <cellStyle name="Normal 2 2 5 7 2 2" xfId="25560"/>
    <cellStyle name="Normal 2 2 5 7 2 3" xfId="25561"/>
    <cellStyle name="Normal 2 2 5 7 2 4" xfId="25562"/>
    <cellStyle name="Normal 2 2 5 7 2 5" xfId="25563"/>
    <cellStyle name="Normal 2 2 5 7 2 6" xfId="25564"/>
    <cellStyle name="Normal 2 2 5 7 2 7" xfId="25565"/>
    <cellStyle name="Normal 2 2 5 7 2 8" xfId="25566"/>
    <cellStyle name="Normal 2 2 5 7 2 9" xfId="25567"/>
    <cellStyle name="Normal 2 2 5 7 3" xfId="25568"/>
    <cellStyle name="Normal 2 2 5 7 3 10" xfId="25569"/>
    <cellStyle name="Normal 2 2 5 7 3 2" xfId="25570"/>
    <cellStyle name="Normal 2 2 5 7 3 3" xfId="25571"/>
    <cellStyle name="Normal 2 2 5 7 3 4" xfId="25572"/>
    <cellStyle name="Normal 2 2 5 7 3 5" xfId="25573"/>
    <cellStyle name="Normal 2 2 5 7 3 6" xfId="25574"/>
    <cellStyle name="Normal 2 2 5 7 3 7" xfId="25575"/>
    <cellStyle name="Normal 2 2 5 7 3 8" xfId="25576"/>
    <cellStyle name="Normal 2 2 5 7 3 9" xfId="25577"/>
    <cellStyle name="Normal 2 2 5 7 4" xfId="25578"/>
    <cellStyle name="Normal 2 2 5 7 4 10" xfId="25579"/>
    <cellStyle name="Normal 2 2 5 7 4 2" xfId="25580"/>
    <cellStyle name="Normal 2 2 5 7 4 3" xfId="25581"/>
    <cellStyle name="Normal 2 2 5 7 4 4" xfId="25582"/>
    <cellStyle name="Normal 2 2 5 7 4 5" xfId="25583"/>
    <cellStyle name="Normal 2 2 5 7 4 6" xfId="25584"/>
    <cellStyle name="Normal 2 2 5 7 4 7" xfId="25585"/>
    <cellStyle name="Normal 2 2 5 7 4 8" xfId="25586"/>
    <cellStyle name="Normal 2 2 5 7 4 9" xfId="25587"/>
    <cellStyle name="Normal 2 2 5 7 5" xfId="25588"/>
    <cellStyle name="Normal 2 2 5 7 5 10" xfId="25589"/>
    <cellStyle name="Normal 2 2 5 7 5 2" xfId="25590"/>
    <cellStyle name="Normal 2 2 5 7 5 3" xfId="25591"/>
    <cellStyle name="Normal 2 2 5 7 5 4" xfId="25592"/>
    <cellStyle name="Normal 2 2 5 7 5 5" xfId="25593"/>
    <cellStyle name="Normal 2 2 5 7 5 6" xfId="25594"/>
    <cellStyle name="Normal 2 2 5 7 5 7" xfId="25595"/>
    <cellStyle name="Normal 2 2 5 7 5 8" xfId="25596"/>
    <cellStyle name="Normal 2 2 5 7 5 9" xfId="25597"/>
    <cellStyle name="Normal 2 2 5 7 6" xfId="25598"/>
    <cellStyle name="Normal 2 2 5 7 7" xfId="25599"/>
    <cellStyle name="Normal 2 2 5 7 8" xfId="25600"/>
    <cellStyle name="Normal 2 2 5 7 9" xfId="25601"/>
    <cellStyle name="Normal 2 2 5 8" xfId="25602"/>
    <cellStyle name="Normal 2 2 5 8 10" xfId="25603"/>
    <cellStyle name="Normal 2 2 5 8 11" xfId="25604"/>
    <cellStyle name="Normal 2 2 5 8 12" xfId="25605"/>
    <cellStyle name="Normal 2 2 5 8 13" xfId="25606"/>
    <cellStyle name="Normal 2 2 5 8 14" xfId="25607"/>
    <cellStyle name="Normal 2 2 5 8 2" xfId="25608"/>
    <cellStyle name="Normal 2 2 5 8 2 10" xfId="25609"/>
    <cellStyle name="Normal 2 2 5 8 2 2" xfId="25610"/>
    <cellStyle name="Normal 2 2 5 8 2 3" xfId="25611"/>
    <cellStyle name="Normal 2 2 5 8 2 4" xfId="25612"/>
    <cellStyle name="Normal 2 2 5 8 2 5" xfId="25613"/>
    <cellStyle name="Normal 2 2 5 8 2 6" xfId="25614"/>
    <cellStyle name="Normal 2 2 5 8 2 7" xfId="25615"/>
    <cellStyle name="Normal 2 2 5 8 2 8" xfId="25616"/>
    <cellStyle name="Normal 2 2 5 8 2 9" xfId="25617"/>
    <cellStyle name="Normal 2 2 5 8 3" xfId="25618"/>
    <cellStyle name="Normal 2 2 5 8 3 10" xfId="25619"/>
    <cellStyle name="Normal 2 2 5 8 3 2" xfId="25620"/>
    <cellStyle name="Normal 2 2 5 8 3 3" xfId="25621"/>
    <cellStyle name="Normal 2 2 5 8 3 4" xfId="25622"/>
    <cellStyle name="Normal 2 2 5 8 3 5" xfId="25623"/>
    <cellStyle name="Normal 2 2 5 8 3 6" xfId="25624"/>
    <cellStyle name="Normal 2 2 5 8 3 7" xfId="25625"/>
    <cellStyle name="Normal 2 2 5 8 3 8" xfId="25626"/>
    <cellStyle name="Normal 2 2 5 8 3 9" xfId="25627"/>
    <cellStyle name="Normal 2 2 5 8 4" xfId="25628"/>
    <cellStyle name="Normal 2 2 5 8 4 10" xfId="25629"/>
    <cellStyle name="Normal 2 2 5 8 4 2" xfId="25630"/>
    <cellStyle name="Normal 2 2 5 8 4 3" xfId="25631"/>
    <cellStyle name="Normal 2 2 5 8 4 4" xfId="25632"/>
    <cellStyle name="Normal 2 2 5 8 4 5" xfId="25633"/>
    <cellStyle name="Normal 2 2 5 8 4 6" xfId="25634"/>
    <cellStyle name="Normal 2 2 5 8 4 7" xfId="25635"/>
    <cellStyle name="Normal 2 2 5 8 4 8" xfId="25636"/>
    <cellStyle name="Normal 2 2 5 8 4 9" xfId="25637"/>
    <cellStyle name="Normal 2 2 5 8 5" xfId="25638"/>
    <cellStyle name="Normal 2 2 5 8 5 10" xfId="25639"/>
    <cellStyle name="Normal 2 2 5 8 5 2" xfId="25640"/>
    <cellStyle name="Normal 2 2 5 8 5 3" xfId="25641"/>
    <cellStyle name="Normal 2 2 5 8 5 4" xfId="25642"/>
    <cellStyle name="Normal 2 2 5 8 5 5" xfId="25643"/>
    <cellStyle name="Normal 2 2 5 8 5 6" xfId="25644"/>
    <cellStyle name="Normal 2 2 5 8 5 7" xfId="25645"/>
    <cellStyle name="Normal 2 2 5 8 5 8" xfId="25646"/>
    <cellStyle name="Normal 2 2 5 8 5 9" xfId="25647"/>
    <cellStyle name="Normal 2 2 5 8 6" xfId="25648"/>
    <cellStyle name="Normal 2 2 5 8 7" xfId="25649"/>
    <cellStyle name="Normal 2 2 5 8 8" xfId="25650"/>
    <cellStyle name="Normal 2 2 5 8 9" xfId="25651"/>
    <cellStyle name="Normal 2 2 5 9" xfId="25652"/>
    <cellStyle name="Normal 2 2 5 9 10" xfId="25653"/>
    <cellStyle name="Normal 2 2 5 9 11" xfId="25654"/>
    <cellStyle name="Normal 2 2 5 9 12" xfId="25655"/>
    <cellStyle name="Normal 2 2 5 9 13" xfId="25656"/>
    <cellStyle name="Normal 2 2 5 9 14" xfId="25657"/>
    <cellStyle name="Normal 2 2 5 9 2" xfId="25658"/>
    <cellStyle name="Normal 2 2 5 9 2 10" xfId="25659"/>
    <cellStyle name="Normal 2 2 5 9 2 2" xfId="25660"/>
    <cellStyle name="Normal 2 2 5 9 2 3" xfId="25661"/>
    <cellStyle name="Normal 2 2 5 9 2 4" xfId="25662"/>
    <cellStyle name="Normal 2 2 5 9 2 5" xfId="25663"/>
    <cellStyle name="Normal 2 2 5 9 2 6" xfId="25664"/>
    <cellStyle name="Normal 2 2 5 9 2 7" xfId="25665"/>
    <cellStyle name="Normal 2 2 5 9 2 8" xfId="25666"/>
    <cellStyle name="Normal 2 2 5 9 2 9" xfId="25667"/>
    <cellStyle name="Normal 2 2 5 9 3" xfId="25668"/>
    <cellStyle name="Normal 2 2 5 9 3 10" xfId="25669"/>
    <cellStyle name="Normal 2 2 5 9 3 2" xfId="25670"/>
    <cellStyle name="Normal 2 2 5 9 3 3" xfId="25671"/>
    <cellStyle name="Normal 2 2 5 9 3 4" xfId="25672"/>
    <cellStyle name="Normal 2 2 5 9 3 5" xfId="25673"/>
    <cellStyle name="Normal 2 2 5 9 3 6" xfId="25674"/>
    <cellStyle name="Normal 2 2 5 9 3 7" xfId="25675"/>
    <cellStyle name="Normal 2 2 5 9 3 8" xfId="25676"/>
    <cellStyle name="Normal 2 2 5 9 3 9" xfId="25677"/>
    <cellStyle name="Normal 2 2 5 9 4" xfId="25678"/>
    <cellStyle name="Normal 2 2 5 9 4 10" xfId="25679"/>
    <cellStyle name="Normal 2 2 5 9 4 2" xfId="25680"/>
    <cellStyle name="Normal 2 2 5 9 4 3" xfId="25681"/>
    <cellStyle name="Normal 2 2 5 9 4 4" xfId="25682"/>
    <cellStyle name="Normal 2 2 5 9 4 5" xfId="25683"/>
    <cellStyle name="Normal 2 2 5 9 4 6" xfId="25684"/>
    <cellStyle name="Normal 2 2 5 9 4 7" xfId="25685"/>
    <cellStyle name="Normal 2 2 5 9 4 8" xfId="25686"/>
    <cellStyle name="Normal 2 2 5 9 4 9" xfId="25687"/>
    <cellStyle name="Normal 2 2 5 9 5" xfId="25688"/>
    <cellStyle name="Normal 2 2 5 9 5 10" xfId="25689"/>
    <cellStyle name="Normal 2 2 5 9 5 2" xfId="25690"/>
    <cellStyle name="Normal 2 2 5 9 5 3" xfId="25691"/>
    <cellStyle name="Normal 2 2 5 9 5 4" xfId="25692"/>
    <cellStyle name="Normal 2 2 5 9 5 5" xfId="25693"/>
    <cellStyle name="Normal 2 2 5 9 5 6" xfId="25694"/>
    <cellStyle name="Normal 2 2 5 9 5 7" xfId="25695"/>
    <cellStyle name="Normal 2 2 5 9 5 8" xfId="25696"/>
    <cellStyle name="Normal 2 2 5 9 5 9" xfId="25697"/>
    <cellStyle name="Normal 2 2 5 9 6" xfId="25698"/>
    <cellStyle name="Normal 2 2 5 9 7" xfId="25699"/>
    <cellStyle name="Normal 2 2 5 9 8" xfId="25700"/>
    <cellStyle name="Normal 2 2 5 9 9" xfId="25701"/>
    <cellStyle name="Normal 2 2 50" xfId="25702"/>
    <cellStyle name="Normal 2 2 51" xfId="25703"/>
    <cellStyle name="Normal 2 2 52" xfId="25704"/>
    <cellStyle name="Normal 2 2 6" xfId="25705"/>
    <cellStyle name="Normal 2 2 6 2" xfId="25706"/>
    <cellStyle name="Normal 2 2 6 3" xfId="25707"/>
    <cellStyle name="Normal 2 2 7" xfId="25708"/>
    <cellStyle name="Normal 2 2 7 2" xfId="25709"/>
    <cellStyle name="Normal 2 2 7 3" xfId="25710"/>
    <cellStyle name="Normal 2 2 8" xfId="25711"/>
    <cellStyle name="Normal 2 2 8 2" xfId="25712"/>
    <cellStyle name="Normal 2 2 8 3" xfId="25713"/>
    <cellStyle name="Normal 2 2 9" xfId="25714"/>
    <cellStyle name="Normal 2 2 9 2" xfId="25715"/>
    <cellStyle name="Normal 2 2 9 3" xfId="25716"/>
    <cellStyle name="Normal 2 20" xfId="25717"/>
    <cellStyle name="Normal 2 20 2" xfId="25718"/>
    <cellStyle name="Normal 2 20 3" xfId="25719"/>
    <cellStyle name="Normal 2 21" xfId="25720"/>
    <cellStyle name="Normal 2 21 2" xfId="25721"/>
    <cellStyle name="Normal 2 21 3" xfId="25722"/>
    <cellStyle name="Normal 2 22" xfId="25723"/>
    <cellStyle name="Normal 2 22 2" xfId="25724"/>
    <cellStyle name="Normal 2 22 3" xfId="25725"/>
    <cellStyle name="Normal 2 23" xfId="25726"/>
    <cellStyle name="Normal 2 23 2" xfId="25727"/>
    <cellStyle name="Normal 2 23 2 2" xfId="25728"/>
    <cellStyle name="Normal 2 23 3" xfId="25729"/>
    <cellStyle name="Normal 2 24" xfId="25730"/>
    <cellStyle name="Normal 2 24 2" xfId="25731"/>
    <cellStyle name="Normal 2 24 3" xfId="25732"/>
    <cellStyle name="Normal 2 25" xfId="25733"/>
    <cellStyle name="Normal 2 25 2" xfId="25734"/>
    <cellStyle name="Normal 2 25 3" xfId="25735"/>
    <cellStyle name="Normal 2 26" xfId="25736"/>
    <cellStyle name="Normal 2 26 2" xfId="25737"/>
    <cellStyle name="Normal 2 26 3" xfId="25738"/>
    <cellStyle name="Normal 2 27" xfId="25739"/>
    <cellStyle name="Normal 2 27 2" xfId="25740"/>
    <cellStyle name="Normal 2 27 3" xfId="25741"/>
    <cellStyle name="Normal 2 28" xfId="25742"/>
    <cellStyle name="Normal 2 28 2" xfId="25743"/>
    <cellStyle name="Normal 2 28 3" xfId="25744"/>
    <cellStyle name="Normal 2 29" xfId="25745"/>
    <cellStyle name="Normal 2 29 2" xfId="25746"/>
    <cellStyle name="Normal 2 29 3" xfId="25747"/>
    <cellStyle name="Normal 2 3 50" xfId="25748"/>
    <cellStyle name="Normal 2 3 10" xfId="25749"/>
    <cellStyle name="Normal 2 3 10 10" xfId="25750"/>
    <cellStyle name="Normal 2 3 10 11" xfId="25751"/>
    <cellStyle name="Normal 2 3 10 12" xfId="25752"/>
    <cellStyle name="Normal 2 3 10 13" xfId="25753"/>
    <cellStyle name="Normal 2 3 10 14" xfId="25754"/>
    <cellStyle name="Normal 2 3 10 2" xfId="25755"/>
    <cellStyle name="Normal 2 3 10 2 10" xfId="25756"/>
    <cellStyle name="Normal 2 3 10 2 2" xfId="25757"/>
    <cellStyle name="Normal 2 3 10 2 3" xfId="25758"/>
    <cellStyle name="Normal 2 3 10 2 4" xfId="25759"/>
    <cellStyle name="Normal 2 3 10 2 5" xfId="25760"/>
    <cellStyle name="Normal 2 3 10 2 6" xfId="25761"/>
    <cellStyle name="Normal 2 3 10 2 7" xfId="25762"/>
    <cellStyle name="Normal 2 3 10 2 8" xfId="25763"/>
    <cellStyle name="Normal 2 3 10 2 9" xfId="25764"/>
    <cellStyle name="Normal 2 3 10 3" xfId="25765"/>
    <cellStyle name="Normal 2 3 10 3 10" xfId="25766"/>
    <cellStyle name="Normal 2 3 10 3 2" xfId="25767"/>
    <cellStyle name="Normal 2 3 10 3 3" xfId="25768"/>
    <cellStyle name="Normal 2 3 10 3 4" xfId="25769"/>
    <cellStyle name="Normal 2 3 10 3 5" xfId="25770"/>
    <cellStyle name="Normal 2 3 10 3 6" xfId="25771"/>
    <cellStyle name="Normal 2 3 10 3 7" xfId="25772"/>
    <cellStyle name="Normal 2 3 10 3 8" xfId="25773"/>
    <cellStyle name="Normal 2 3 10 3 9" xfId="25774"/>
    <cellStyle name="Normal 2 3 10 4" xfId="25775"/>
    <cellStyle name="Normal 2 3 10 4 10" xfId="25776"/>
    <cellStyle name="Normal 2 3 10 4 2" xfId="25777"/>
    <cellStyle name="Normal 2 3 10 4 3" xfId="25778"/>
    <cellStyle name="Normal 2 3 10 4 4" xfId="25779"/>
    <cellStyle name="Normal 2 3 10 4 5" xfId="25780"/>
    <cellStyle name="Normal 2 3 10 4 6" xfId="25781"/>
    <cellStyle name="Normal 2 3 10 4 7" xfId="25782"/>
    <cellStyle name="Normal 2 3 10 4 8" xfId="25783"/>
    <cellStyle name="Normal 2 3 10 4 9" xfId="25784"/>
    <cellStyle name="Normal 2 3 10 5" xfId="25785"/>
    <cellStyle name="Normal 2 3 10 5 10" xfId="25786"/>
    <cellStyle name="Normal 2 3 10 5 2" xfId="25787"/>
    <cellStyle name="Normal 2 3 10 5 3" xfId="25788"/>
    <cellStyle name="Normal 2 3 10 5 4" xfId="25789"/>
    <cellStyle name="Normal 2 3 10 5 5" xfId="25790"/>
    <cellStyle name="Normal 2 3 10 5 6" xfId="25791"/>
    <cellStyle name="Normal 2 3 10 5 7" xfId="25792"/>
    <cellStyle name="Normal 2 3 10 5 8" xfId="25793"/>
    <cellStyle name="Normal 2 3 10 5 9" xfId="25794"/>
    <cellStyle name="Normal 2 3 10 6" xfId="25795"/>
    <cellStyle name="Normal 2 3 10 7" xfId="25796"/>
    <cellStyle name="Normal 2 3 10 8" xfId="25797"/>
    <cellStyle name="Normal 2 3 10 9" xfId="25798"/>
    <cellStyle name="Normal 2 3 11" xfId="25799"/>
    <cellStyle name="Normal 2 3 11 10" xfId="25800"/>
    <cellStyle name="Normal 2 3 11 11" xfId="25801"/>
    <cellStyle name="Normal 2 3 11 12" xfId="25802"/>
    <cellStyle name="Normal 2 3 11 13" xfId="25803"/>
    <cellStyle name="Normal 2 3 11 14" xfId="25804"/>
    <cellStyle name="Normal 2 3 11 2" xfId="25805"/>
    <cellStyle name="Normal 2 3 11 2 10" xfId="25806"/>
    <cellStyle name="Normal 2 3 11 2 2" xfId="25807"/>
    <cellStyle name="Normal 2 3 11 2 3" xfId="25808"/>
    <cellStyle name="Normal 2 3 11 2 4" xfId="25809"/>
    <cellStyle name="Normal 2 3 11 2 5" xfId="25810"/>
    <cellStyle name="Normal 2 3 11 2 6" xfId="25811"/>
    <cellStyle name="Normal 2 3 11 2 7" xfId="25812"/>
    <cellStyle name="Normal 2 3 11 2 8" xfId="25813"/>
    <cellStyle name="Normal 2 3 11 2 9" xfId="25814"/>
    <cellStyle name="Normal 2 3 11 3" xfId="25815"/>
    <cellStyle name="Normal 2 3 11 3 10" xfId="25816"/>
    <cellStyle name="Normal 2 3 11 3 2" xfId="25817"/>
    <cellStyle name="Normal 2 3 11 3 3" xfId="25818"/>
    <cellStyle name="Normal 2 3 11 3 4" xfId="25819"/>
    <cellStyle name="Normal 2 3 11 3 5" xfId="25820"/>
    <cellStyle name="Normal 2 3 11 3 6" xfId="25821"/>
    <cellStyle name="Normal 2 3 11 3 7" xfId="25822"/>
    <cellStyle name="Normal 2 3 11 3 8" xfId="25823"/>
    <cellStyle name="Normal 2 3 11 3 9" xfId="25824"/>
    <cellStyle name="Normal 2 3 11 4" xfId="25825"/>
    <cellStyle name="Normal 2 3 11 4 10" xfId="25826"/>
    <cellStyle name="Normal 2 3 11 4 2" xfId="25827"/>
    <cellStyle name="Normal 2 3 11 4 3" xfId="25828"/>
    <cellStyle name="Normal 2 3 11 4 4" xfId="25829"/>
    <cellStyle name="Normal 2 3 11 4 5" xfId="25830"/>
    <cellStyle name="Normal 2 3 11 4 6" xfId="25831"/>
    <cellStyle name="Normal 2 3 11 4 7" xfId="25832"/>
    <cellStyle name="Normal 2 3 11 4 8" xfId="25833"/>
    <cellStyle name="Normal 2 3 11 4 9" xfId="25834"/>
    <cellStyle name="Normal 2 3 11 5" xfId="25835"/>
    <cellStyle name="Normal 2 3 11 5 10" xfId="25836"/>
    <cellStyle name="Normal 2 3 11 5 2" xfId="25837"/>
    <cellStyle name="Normal 2 3 11 5 3" xfId="25838"/>
    <cellStyle name="Normal 2 3 11 5 4" xfId="25839"/>
    <cellStyle name="Normal 2 3 11 5 5" xfId="25840"/>
    <cellStyle name="Normal 2 3 11 5 6" xfId="25841"/>
    <cellStyle name="Normal 2 3 11 5 7" xfId="25842"/>
    <cellStyle name="Normal 2 3 11 5 8" xfId="25843"/>
    <cellStyle name="Normal 2 3 11 5 9" xfId="25844"/>
    <cellStyle name="Normal 2 3 11 6" xfId="25845"/>
    <cellStyle name="Normal 2 3 11 7" xfId="25846"/>
    <cellStyle name="Normal 2 3 11 8" xfId="25847"/>
    <cellStyle name="Normal 2 3 11 9" xfId="25848"/>
    <cellStyle name="Normal 2 3 12" xfId="25849"/>
    <cellStyle name="Normal 2 3 12 10" xfId="25850"/>
    <cellStyle name="Normal 2 3 12 11" xfId="25851"/>
    <cellStyle name="Normal 2 3 12 12" xfId="25852"/>
    <cellStyle name="Normal 2 3 12 13" xfId="25853"/>
    <cellStyle name="Normal 2 3 12 14" xfId="25854"/>
    <cellStyle name="Normal 2 3 12 2" xfId="25855"/>
    <cellStyle name="Normal 2 3 12 2 10" xfId="25856"/>
    <cellStyle name="Normal 2 3 12 2 2" xfId="25857"/>
    <cellStyle name="Normal 2 3 12 2 3" xfId="25858"/>
    <cellStyle name="Normal 2 3 12 2 4" xfId="25859"/>
    <cellStyle name="Normal 2 3 12 2 5" xfId="25860"/>
    <cellStyle name="Normal 2 3 12 2 6" xfId="25861"/>
    <cellStyle name="Normal 2 3 12 2 7" xfId="25862"/>
    <cellStyle name="Normal 2 3 12 2 8" xfId="25863"/>
    <cellStyle name="Normal 2 3 12 2 9" xfId="25864"/>
    <cellStyle name="Normal 2 3 12 3" xfId="25865"/>
    <cellStyle name="Normal 2 3 12 3 10" xfId="25866"/>
    <cellStyle name="Normal 2 3 12 3 2" xfId="25867"/>
    <cellStyle name="Normal 2 3 12 3 3" xfId="25868"/>
    <cellStyle name="Normal 2 3 12 3 4" xfId="25869"/>
    <cellStyle name="Normal 2 3 12 3 5" xfId="25870"/>
    <cellStyle name="Normal 2 3 12 3 6" xfId="25871"/>
    <cellStyle name="Normal 2 3 12 3 7" xfId="25872"/>
    <cellStyle name="Normal 2 3 12 3 8" xfId="25873"/>
    <cellStyle name="Normal 2 3 12 3 9" xfId="25874"/>
    <cellStyle name="Normal 2 3 12 4" xfId="25875"/>
    <cellStyle name="Normal 2 3 12 4 10" xfId="25876"/>
    <cellStyle name="Normal 2 3 12 4 2" xfId="25877"/>
    <cellStyle name="Normal 2 3 12 4 3" xfId="25878"/>
    <cellStyle name="Normal 2 3 12 4 4" xfId="25879"/>
    <cellStyle name="Normal 2 3 12 4 5" xfId="25880"/>
    <cellStyle name="Normal 2 3 12 4 6" xfId="25881"/>
    <cellStyle name="Normal 2 3 12 4 7" xfId="25882"/>
    <cellStyle name="Normal 2 3 12 4 8" xfId="25883"/>
    <cellStyle name="Normal 2 3 12 4 9" xfId="25884"/>
    <cellStyle name="Normal 2 3 12 5" xfId="25885"/>
    <cellStyle name="Normal 2 3 12 5 10" xfId="25886"/>
    <cellStyle name="Normal 2 3 12 5 2" xfId="25887"/>
    <cellStyle name="Normal 2 3 12 5 3" xfId="25888"/>
    <cellStyle name="Normal 2 3 12 5 4" xfId="25889"/>
    <cellStyle name="Normal 2 3 12 5 5" xfId="25890"/>
    <cellStyle name="Normal 2 3 12 5 6" xfId="25891"/>
    <cellStyle name="Normal 2 3 12 5 7" xfId="25892"/>
    <cellStyle name="Normal 2 3 12 5 8" xfId="25893"/>
    <cellStyle name="Normal 2 3 12 5 9" xfId="25894"/>
    <cellStyle name="Normal 2 3 12 6" xfId="25895"/>
    <cellStyle name="Normal 2 3 12 7" xfId="25896"/>
    <cellStyle name="Normal 2 3 12 8" xfId="25897"/>
    <cellStyle name="Normal 2 3 12 9" xfId="25898"/>
    <cellStyle name="Normal 2 3 13" xfId="25899"/>
    <cellStyle name="Normal 2 3 13 10" xfId="25900"/>
    <cellStyle name="Normal 2 3 13 11" xfId="25901"/>
    <cellStyle name="Normal 2 3 13 12" xfId="25902"/>
    <cellStyle name="Normal 2 3 13 13" xfId="25903"/>
    <cellStyle name="Normal 2 3 13 14" xfId="25904"/>
    <cellStyle name="Normal 2 3 13 2" xfId="25905"/>
    <cellStyle name="Normal 2 3 13 2 10" xfId="25906"/>
    <cellStyle name="Normal 2 3 13 2 2" xfId="25907"/>
    <cellStyle name="Normal 2 3 13 2 3" xfId="25908"/>
    <cellStyle name="Normal 2 3 13 2 4" xfId="25909"/>
    <cellStyle name="Normal 2 3 13 2 5" xfId="25910"/>
    <cellStyle name="Normal 2 3 13 2 6" xfId="25911"/>
    <cellStyle name="Normal 2 3 13 2 7" xfId="25912"/>
    <cellStyle name="Normal 2 3 13 2 8" xfId="25913"/>
    <cellStyle name="Normal 2 3 13 2 9" xfId="25914"/>
    <cellStyle name="Normal 2 3 13 3" xfId="25915"/>
    <cellStyle name="Normal 2 3 13 3 10" xfId="25916"/>
    <cellStyle name="Normal 2 3 13 3 2" xfId="25917"/>
    <cellStyle name="Normal 2 3 13 3 3" xfId="25918"/>
    <cellStyle name="Normal 2 3 13 3 4" xfId="25919"/>
    <cellStyle name="Normal 2 3 13 3 5" xfId="25920"/>
    <cellStyle name="Normal 2 3 13 3 6" xfId="25921"/>
    <cellStyle name="Normal 2 3 13 3 7" xfId="25922"/>
    <cellStyle name="Normal 2 3 13 3 8" xfId="25923"/>
    <cellStyle name="Normal 2 3 13 3 9" xfId="25924"/>
    <cellStyle name="Normal 2 3 13 4" xfId="25925"/>
    <cellStyle name="Normal 2 3 13 4 10" xfId="25926"/>
    <cellStyle name="Normal 2 3 13 4 2" xfId="25927"/>
    <cellStyle name="Normal 2 3 13 4 3" xfId="25928"/>
    <cellStyle name="Normal 2 3 13 4 4" xfId="25929"/>
    <cellStyle name="Normal 2 3 13 4 5" xfId="25930"/>
    <cellStyle name="Normal 2 3 13 4 6" xfId="25931"/>
    <cellStyle name="Normal 2 3 13 4 7" xfId="25932"/>
    <cellStyle name="Normal 2 3 13 4 8" xfId="25933"/>
    <cellStyle name="Normal 2 3 13 4 9" xfId="25934"/>
    <cellStyle name="Normal 2 3 13 5" xfId="25935"/>
    <cellStyle name="Normal 2 3 13 5 10" xfId="25936"/>
    <cellStyle name="Normal 2 3 13 5 2" xfId="25937"/>
    <cellStyle name="Normal 2 3 13 5 3" xfId="25938"/>
    <cellStyle name="Normal 2 3 13 5 4" xfId="25939"/>
    <cellStyle name="Normal 2 3 13 5 5" xfId="25940"/>
    <cellStyle name="Normal 2 3 13 5 6" xfId="25941"/>
    <cellStyle name="Normal 2 3 13 5 7" xfId="25942"/>
    <cellStyle name="Normal 2 3 13 5 8" xfId="25943"/>
    <cellStyle name="Normal 2 3 13 5 9" xfId="25944"/>
    <cellStyle name="Normal 2 3 13 6" xfId="25945"/>
    <cellStyle name="Normal 2 3 13 7" xfId="25946"/>
    <cellStyle name="Normal 2 3 13 8" xfId="25947"/>
    <cellStyle name="Normal 2 3 13 9" xfId="25948"/>
    <cellStyle name="Normal 2 3 14" xfId="25949"/>
    <cellStyle name="Normal 2 3 14 10" xfId="25950"/>
    <cellStyle name="Normal 2 3 14 11" xfId="25951"/>
    <cellStyle name="Normal 2 3 14 12" xfId="25952"/>
    <cellStyle name="Normal 2 3 14 13" xfId="25953"/>
    <cellStyle name="Normal 2 3 14 14" xfId="25954"/>
    <cellStyle name="Normal 2 3 14 2" xfId="25955"/>
    <cellStyle name="Normal 2 3 14 2 10" xfId="25956"/>
    <cellStyle name="Normal 2 3 14 2 2" xfId="25957"/>
    <cellStyle name="Normal 2 3 14 2 3" xfId="25958"/>
    <cellStyle name="Normal 2 3 14 2 4" xfId="25959"/>
    <cellStyle name="Normal 2 3 14 2 5" xfId="25960"/>
    <cellStyle name="Normal 2 3 14 2 6" xfId="25961"/>
    <cellStyle name="Normal 2 3 14 2 7" xfId="25962"/>
    <cellStyle name="Normal 2 3 14 2 8" xfId="25963"/>
    <cellStyle name="Normal 2 3 14 2 9" xfId="25964"/>
    <cellStyle name="Normal 2 3 14 3" xfId="25965"/>
    <cellStyle name="Normal 2 3 14 3 10" xfId="25966"/>
    <cellStyle name="Normal 2 3 14 3 2" xfId="25967"/>
    <cellStyle name="Normal 2 3 14 3 3" xfId="25968"/>
    <cellStyle name="Normal 2 3 14 3 4" xfId="25969"/>
    <cellStyle name="Normal 2 3 14 3 5" xfId="25970"/>
    <cellStyle name="Normal 2 3 14 3 6" xfId="25971"/>
    <cellStyle name="Normal 2 3 14 3 7" xfId="25972"/>
    <cellStyle name="Normal 2 3 14 3 8" xfId="25973"/>
    <cellStyle name="Normal 2 3 14 3 9" xfId="25974"/>
    <cellStyle name="Normal 2 3 14 4" xfId="25975"/>
    <cellStyle name="Normal 2 3 14 4 10" xfId="25976"/>
    <cellStyle name="Normal 2 3 14 4 2" xfId="25977"/>
    <cellStyle name="Normal 2 3 14 4 3" xfId="25978"/>
    <cellStyle name="Normal 2 3 14 4 4" xfId="25979"/>
    <cellStyle name="Normal 2 3 14 4 5" xfId="25980"/>
    <cellStyle name="Normal 2 3 14 4 6" xfId="25981"/>
    <cellStyle name="Normal 2 3 14 4 7" xfId="25982"/>
    <cellStyle name="Normal 2 3 14 4 8" xfId="25983"/>
    <cellStyle name="Normal 2 3 14 4 9" xfId="25984"/>
    <cellStyle name="Normal 2 3 14 5" xfId="25985"/>
    <cellStyle name="Normal 2 3 14 5 10" xfId="25986"/>
    <cellStyle name="Normal 2 3 14 5 2" xfId="25987"/>
    <cellStyle name="Normal 2 3 14 5 3" xfId="25988"/>
    <cellStyle name="Normal 2 3 14 5 4" xfId="25989"/>
    <cellStyle name="Normal 2 3 14 5 5" xfId="25990"/>
    <cellStyle name="Normal 2 3 14 5 6" xfId="25991"/>
    <cellStyle name="Normal 2 3 14 5 7" xfId="25992"/>
    <cellStyle name="Normal 2 3 14 5 8" xfId="25993"/>
    <cellStyle name="Normal 2 3 14 5 9" xfId="25994"/>
    <cellStyle name="Normal 2 3 14 6" xfId="25995"/>
    <cellStyle name="Normal 2 3 14 7" xfId="25996"/>
    <cellStyle name="Normal 2 3 14 8" xfId="25997"/>
    <cellStyle name="Normal 2 3 14 9" xfId="25998"/>
    <cellStyle name="Normal 2 3 15" xfId="25999"/>
    <cellStyle name="Normal 2 3 15 10" xfId="26000"/>
    <cellStyle name="Normal 2 3 15 11" xfId="26001"/>
    <cellStyle name="Normal 2 3 15 12" xfId="26002"/>
    <cellStyle name="Normal 2 3 15 13" xfId="26003"/>
    <cellStyle name="Normal 2 3 15 14" xfId="26004"/>
    <cellStyle name="Normal 2 3 15 2" xfId="26005"/>
    <cellStyle name="Normal 2 3 15 2 10" xfId="26006"/>
    <cellStyle name="Normal 2 3 15 2 2" xfId="26007"/>
    <cellStyle name="Normal 2 3 15 2 3" xfId="26008"/>
    <cellStyle name="Normal 2 3 15 2 4" xfId="26009"/>
    <cellStyle name="Normal 2 3 15 2 5" xfId="26010"/>
    <cellStyle name="Normal 2 3 15 2 6" xfId="26011"/>
    <cellStyle name="Normal 2 3 15 2 7" xfId="26012"/>
    <cellStyle name="Normal 2 3 15 2 8" xfId="26013"/>
    <cellStyle name="Normal 2 3 15 2 9" xfId="26014"/>
    <cellStyle name="Normal 2 3 15 3" xfId="26015"/>
    <cellStyle name="Normal 2 3 15 3 10" xfId="26016"/>
    <cellStyle name="Normal 2 3 15 3 2" xfId="26017"/>
    <cellStyle name="Normal 2 3 15 3 3" xfId="26018"/>
    <cellStyle name="Normal 2 3 15 3 4" xfId="26019"/>
    <cellStyle name="Normal 2 3 15 3 5" xfId="26020"/>
    <cellStyle name="Normal 2 3 15 3 6" xfId="26021"/>
    <cellStyle name="Normal 2 3 15 3 7" xfId="26022"/>
    <cellStyle name="Normal 2 3 15 3 8" xfId="26023"/>
    <cellStyle name="Normal 2 3 15 3 9" xfId="26024"/>
    <cellStyle name="Normal 2 3 15 4" xfId="26025"/>
    <cellStyle name="Normal 2 3 15 4 10" xfId="26026"/>
    <cellStyle name="Normal 2 3 15 4 2" xfId="26027"/>
    <cellStyle name="Normal 2 3 15 4 3" xfId="26028"/>
    <cellStyle name="Normal 2 3 15 4 4" xfId="26029"/>
    <cellStyle name="Normal 2 3 15 4 5" xfId="26030"/>
    <cellStyle name="Normal 2 3 15 4 6" xfId="26031"/>
    <cellStyle name="Normal 2 3 15 4 7" xfId="26032"/>
    <cellStyle name="Normal 2 3 15 4 8" xfId="26033"/>
    <cellStyle name="Normal 2 3 15 4 9" xfId="26034"/>
    <cellStyle name="Normal 2 3 15 5" xfId="26035"/>
    <cellStyle name="Normal 2 3 15 5 10" xfId="26036"/>
    <cellStyle name="Normal 2 3 15 5 2" xfId="26037"/>
    <cellStyle name="Normal 2 3 15 5 3" xfId="26038"/>
    <cellStyle name="Normal 2 3 15 5 4" xfId="26039"/>
    <cellStyle name="Normal 2 3 15 5 5" xfId="26040"/>
    <cellStyle name="Normal 2 3 15 5 6" xfId="26041"/>
    <cellStyle name="Normal 2 3 15 5 7" xfId="26042"/>
    <cellStyle name="Normal 2 3 15 5 8" xfId="26043"/>
    <cellStyle name="Normal 2 3 15 5 9" xfId="26044"/>
    <cellStyle name="Normal 2 3 15 6" xfId="26045"/>
    <cellStyle name="Normal 2 3 15 7" xfId="26046"/>
    <cellStyle name="Normal 2 3 15 8" xfId="26047"/>
    <cellStyle name="Normal 2 3 15 9" xfId="26048"/>
    <cellStyle name="Normal 2 3 16" xfId="26049"/>
    <cellStyle name="Normal 2 3 16 10" xfId="26050"/>
    <cellStyle name="Normal 2 3 16 11" xfId="26051"/>
    <cellStyle name="Normal 2 3 16 12" xfId="26052"/>
    <cellStyle name="Normal 2 3 16 13" xfId="26053"/>
    <cellStyle name="Normal 2 3 16 14" xfId="26054"/>
    <cellStyle name="Normal 2 3 16 2" xfId="26055"/>
    <cellStyle name="Normal 2 3 16 2 10" xfId="26056"/>
    <cellStyle name="Normal 2 3 16 2 2" xfId="26057"/>
    <cellStyle name="Normal 2 3 16 2 3" xfId="26058"/>
    <cellStyle name="Normal 2 3 16 2 4" xfId="26059"/>
    <cellStyle name="Normal 2 3 16 2 5" xfId="26060"/>
    <cellStyle name="Normal 2 3 16 2 6" xfId="26061"/>
    <cellStyle name="Normal 2 3 16 2 7" xfId="26062"/>
    <cellStyle name="Normal 2 3 16 2 8" xfId="26063"/>
    <cellStyle name="Normal 2 3 16 2 9" xfId="26064"/>
    <cellStyle name="Normal 2 3 16 3" xfId="26065"/>
    <cellStyle name="Normal 2 3 16 3 10" xfId="26066"/>
    <cellStyle name="Normal 2 3 16 3 2" xfId="26067"/>
    <cellStyle name="Normal 2 3 16 3 3" xfId="26068"/>
    <cellStyle name="Normal 2 3 16 3 4" xfId="26069"/>
    <cellStyle name="Normal 2 3 16 3 5" xfId="26070"/>
    <cellStyle name="Normal 2 3 16 3 6" xfId="26071"/>
    <cellStyle name="Normal 2 3 16 3 7" xfId="26072"/>
    <cellStyle name="Normal 2 3 16 3 8" xfId="26073"/>
    <cellStyle name="Normal 2 3 16 3 9" xfId="26074"/>
    <cellStyle name="Normal 2 3 16 4" xfId="26075"/>
    <cellStyle name="Normal 2 3 16 4 10" xfId="26076"/>
    <cellStyle name="Normal 2 3 16 4 2" xfId="26077"/>
    <cellStyle name="Normal 2 3 16 4 3" xfId="26078"/>
    <cellStyle name="Normal 2 3 16 4 4" xfId="26079"/>
    <cellStyle name="Normal 2 3 16 4 5" xfId="26080"/>
    <cellStyle name="Normal 2 3 16 4 6" xfId="26081"/>
    <cellStyle name="Normal 2 3 16 4 7" xfId="26082"/>
    <cellStyle name="Normal 2 3 16 4 8" xfId="26083"/>
    <cellStyle name="Normal 2 3 16 4 9" xfId="26084"/>
    <cellStyle name="Normal 2 3 16 5" xfId="26085"/>
    <cellStyle name="Normal 2 3 16 5 10" xfId="26086"/>
    <cellStyle name="Normal 2 3 16 5 2" xfId="26087"/>
    <cellStyle name="Normal 2 3 16 5 3" xfId="26088"/>
    <cellStyle name="Normal 2 3 16 5 4" xfId="26089"/>
    <cellStyle name="Normal 2 3 16 5 5" xfId="26090"/>
    <cellStyle name="Normal 2 3 16 5 6" xfId="26091"/>
    <cellStyle name="Normal 2 3 16 5 7" xfId="26092"/>
    <cellStyle name="Normal 2 3 16 5 8" xfId="26093"/>
    <cellStyle name="Normal 2 3 16 5 9" xfId="26094"/>
    <cellStyle name="Normal 2 3 16 6" xfId="26095"/>
    <cellStyle name="Normal 2 3 16 7" xfId="26096"/>
    <cellStyle name="Normal 2 3 16 8" xfId="26097"/>
    <cellStyle name="Normal 2 3 16 9" xfId="26098"/>
    <cellStyle name="Normal 2 3 17" xfId="26099"/>
    <cellStyle name="Normal 2 3 17 10" xfId="26100"/>
    <cellStyle name="Normal 2 3 17 11" xfId="26101"/>
    <cellStyle name="Normal 2 3 17 12" xfId="26102"/>
    <cellStyle name="Normal 2 3 17 13" xfId="26103"/>
    <cellStyle name="Normal 2 3 17 14" xfId="26104"/>
    <cellStyle name="Normal 2 3 17 2" xfId="26105"/>
    <cellStyle name="Normal 2 3 17 2 10" xfId="26106"/>
    <cellStyle name="Normal 2 3 17 2 2" xfId="26107"/>
    <cellStyle name="Normal 2 3 17 2 3" xfId="26108"/>
    <cellStyle name="Normal 2 3 17 2 4" xfId="26109"/>
    <cellStyle name="Normal 2 3 17 2 5" xfId="26110"/>
    <cellStyle name="Normal 2 3 17 2 6" xfId="26111"/>
    <cellStyle name="Normal 2 3 17 2 7" xfId="26112"/>
    <cellStyle name="Normal 2 3 17 2 8" xfId="26113"/>
    <cellStyle name="Normal 2 3 17 2 9" xfId="26114"/>
    <cellStyle name="Normal 2 3 17 3" xfId="26115"/>
    <cellStyle name="Normal 2 3 17 3 10" xfId="26116"/>
    <cellStyle name="Normal 2 3 17 3 2" xfId="26117"/>
    <cellStyle name="Normal 2 3 17 3 3" xfId="26118"/>
    <cellStyle name="Normal 2 3 17 3 4" xfId="26119"/>
    <cellStyle name="Normal 2 3 17 3 5" xfId="26120"/>
    <cellStyle name="Normal 2 3 17 3 6" xfId="26121"/>
    <cellStyle name="Normal 2 3 17 3 7" xfId="26122"/>
    <cellStyle name="Normal 2 3 17 3 8" xfId="26123"/>
    <cellStyle name="Normal 2 3 17 3 9" xfId="26124"/>
    <cellStyle name="Normal 2 3 17 4" xfId="26125"/>
    <cellStyle name="Normal 2 3 17 4 10" xfId="26126"/>
    <cellStyle name="Normal 2 3 17 4 2" xfId="26127"/>
    <cellStyle name="Normal 2 3 17 4 3" xfId="26128"/>
    <cellStyle name="Normal 2 3 17 4 4" xfId="26129"/>
    <cellStyle name="Normal 2 3 17 4 5" xfId="26130"/>
    <cellStyle name="Normal 2 3 17 4 6" xfId="26131"/>
    <cellStyle name="Normal 2 3 17 4 7" xfId="26132"/>
    <cellStyle name="Normal 2 3 17 4 8" xfId="26133"/>
    <cellStyle name="Normal 2 3 17 4 9" xfId="26134"/>
    <cellStyle name="Normal 2 3 17 5" xfId="26135"/>
    <cellStyle name="Normal 2 3 17 5 10" xfId="26136"/>
    <cellStyle name="Normal 2 3 17 5 2" xfId="26137"/>
    <cellStyle name="Normal 2 3 17 5 3" xfId="26138"/>
    <cellStyle name="Normal 2 3 17 5 4" xfId="26139"/>
    <cellStyle name="Normal 2 3 17 5 5" xfId="26140"/>
    <cellStyle name="Normal 2 3 17 5 6" xfId="26141"/>
    <cellStyle name="Normal 2 3 17 5 7" xfId="26142"/>
    <cellStyle name="Normal 2 3 17 5 8" xfId="26143"/>
    <cellStyle name="Normal 2 3 17 5 9" xfId="26144"/>
    <cellStyle name="Normal 2 3 17 6" xfId="26145"/>
    <cellStyle name="Normal 2 3 17 7" xfId="26146"/>
    <cellStyle name="Normal 2 3 17 8" xfId="26147"/>
    <cellStyle name="Normal 2 3 17 9" xfId="26148"/>
    <cellStyle name="Normal 2 3 18" xfId="26149"/>
    <cellStyle name="Normal 2 3 18 10" xfId="26150"/>
    <cellStyle name="Normal 2 3 18 11" xfId="26151"/>
    <cellStyle name="Normal 2 3 18 12" xfId="26152"/>
    <cellStyle name="Normal 2 3 18 13" xfId="26153"/>
    <cellStyle name="Normal 2 3 18 14" xfId="26154"/>
    <cellStyle name="Normal 2 3 18 2" xfId="26155"/>
    <cellStyle name="Normal 2 3 18 2 10" xfId="26156"/>
    <cellStyle name="Normal 2 3 18 2 2" xfId="26157"/>
    <cellStyle name="Normal 2 3 18 2 3" xfId="26158"/>
    <cellStyle name="Normal 2 3 18 2 4" xfId="26159"/>
    <cellStyle name="Normal 2 3 18 2 5" xfId="26160"/>
    <cellStyle name="Normal 2 3 18 2 6" xfId="26161"/>
    <cellStyle name="Normal 2 3 18 2 7" xfId="26162"/>
    <cellStyle name="Normal 2 3 18 2 8" xfId="26163"/>
    <cellStyle name="Normal 2 3 18 2 9" xfId="26164"/>
    <cellStyle name="Normal 2 3 18 3" xfId="26165"/>
    <cellStyle name="Normal 2 3 18 3 10" xfId="26166"/>
    <cellStyle name="Normal 2 3 18 3 2" xfId="26167"/>
    <cellStyle name="Normal 2 3 18 3 3" xfId="26168"/>
    <cellStyle name="Normal 2 3 18 3 4" xfId="26169"/>
    <cellStyle name="Normal 2 3 18 3 5" xfId="26170"/>
    <cellStyle name="Normal 2 3 18 3 6" xfId="26171"/>
    <cellStyle name="Normal 2 3 18 3 7" xfId="26172"/>
    <cellStyle name="Normal 2 3 18 3 8" xfId="26173"/>
    <cellStyle name="Normal 2 3 18 3 9" xfId="26174"/>
    <cellStyle name="Normal 2 3 18 4" xfId="26175"/>
    <cellStyle name="Normal 2 3 18 4 10" xfId="26176"/>
    <cellStyle name="Normal 2 3 18 4 2" xfId="26177"/>
    <cellStyle name="Normal 2 3 18 4 3" xfId="26178"/>
    <cellStyle name="Normal 2 3 18 4 4" xfId="26179"/>
    <cellStyle name="Normal 2 3 18 4 5" xfId="26180"/>
    <cellStyle name="Normal 2 3 18 4 6" xfId="26181"/>
    <cellStyle name="Normal 2 3 18 4 7" xfId="26182"/>
    <cellStyle name="Normal 2 3 18 4 8" xfId="26183"/>
    <cellStyle name="Normal 2 3 18 4 9" xfId="26184"/>
    <cellStyle name="Normal 2 3 18 5" xfId="26185"/>
    <cellStyle name="Normal 2 3 18 5 10" xfId="26186"/>
    <cellStyle name="Normal 2 3 18 5 2" xfId="26187"/>
    <cellStyle name="Normal 2 3 18 5 3" xfId="26188"/>
    <cellStyle name="Normal 2 3 18 5 4" xfId="26189"/>
    <cellStyle name="Normal 2 3 18 5 5" xfId="26190"/>
    <cellStyle name="Normal 2 3 18 5 6" xfId="26191"/>
    <cellStyle name="Normal 2 3 18 5 7" xfId="26192"/>
    <cellStyle name="Normal 2 3 18 5 8" xfId="26193"/>
    <cellStyle name="Normal 2 3 18 5 9" xfId="26194"/>
    <cellStyle name="Normal 2 3 18 6" xfId="26195"/>
    <cellStyle name="Normal 2 3 18 7" xfId="26196"/>
    <cellStyle name="Normal 2 3 18 8" xfId="26197"/>
    <cellStyle name="Normal 2 3 18 9" xfId="26198"/>
    <cellStyle name="Normal 2 3 19" xfId="26199"/>
    <cellStyle name="Normal 2 3 19 10" xfId="26200"/>
    <cellStyle name="Normal 2 3 19 11" xfId="26201"/>
    <cellStyle name="Normal 2 3 19 12" xfId="26202"/>
    <cellStyle name="Normal 2 3 19 13" xfId="26203"/>
    <cellStyle name="Normal 2 3 19 14" xfId="26204"/>
    <cellStyle name="Normal 2 3 19 2" xfId="26205"/>
    <cellStyle name="Normal 2 3 19 2 10" xfId="26206"/>
    <cellStyle name="Normal 2 3 19 2 2" xfId="26207"/>
    <cellStyle name="Normal 2 3 19 2 3" xfId="26208"/>
    <cellStyle name="Normal 2 3 19 2 4" xfId="26209"/>
    <cellStyle name="Normal 2 3 19 2 5" xfId="26210"/>
    <cellStyle name="Normal 2 3 19 2 6" xfId="26211"/>
    <cellStyle name="Normal 2 3 19 2 7" xfId="26212"/>
    <cellStyle name="Normal 2 3 19 2 8" xfId="26213"/>
    <cellStyle name="Normal 2 3 19 2 9" xfId="26214"/>
    <cellStyle name="Normal 2 3 19 3" xfId="26215"/>
    <cellStyle name="Normal 2 3 19 3 10" xfId="26216"/>
    <cellStyle name="Normal 2 3 19 3 2" xfId="26217"/>
    <cellStyle name="Normal 2 3 19 3 3" xfId="26218"/>
    <cellStyle name="Normal 2 3 19 3 4" xfId="26219"/>
    <cellStyle name="Normal 2 3 19 3 5" xfId="26220"/>
    <cellStyle name="Normal 2 3 19 3 6" xfId="26221"/>
    <cellStyle name="Normal 2 3 19 3 7" xfId="26222"/>
    <cellStyle name="Normal 2 3 19 3 8" xfId="26223"/>
    <cellStyle name="Normal 2 3 19 3 9" xfId="26224"/>
    <cellStyle name="Normal 2 3 19 4" xfId="26225"/>
    <cellStyle name="Normal 2 3 19 4 10" xfId="26226"/>
    <cellStyle name="Normal 2 3 19 4 2" xfId="26227"/>
    <cellStyle name="Normal 2 3 19 4 3" xfId="26228"/>
    <cellStyle name="Normal 2 3 19 4 4" xfId="26229"/>
    <cellStyle name="Normal 2 3 19 4 5" xfId="26230"/>
    <cellStyle name="Normal 2 3 19 4 6" xfId="26231"/>
    <cellStyle name="Normal 2 3 19 4 7" xfId="26232"/>
    <cellStyle name="Normal 2 3 19 4 8" xfId="26233"/>
    <cellStyle name="Normal 2 3 19 4 9" xfId="26234"/>
    <cellStyle name="Normal 2 3 19 5" xfId="26235"/>
    <cellStyle name="Normal 2 3 19 5 10" xfId="26236"/>
    <cellStyle name="Normal 2 3 19 5 2" xfId="26237"/>
    <cellStyle name="Normal 2 3 19 5 3" xfId="26238"/>
    <cellStyle name="Normal 2 3 19 5 4" xfId="26239"/>
    <cellStyle name="Normal 2 3 19 5 5" xfId="26240"/>
    <cellStyle name="Normal 2 3 19 5 6" xfId="26241"/>
    <cellStyle name="Normal 2 3 19 5 7" xfId="26242"/>
    <cellStyle name="Normal 2 3 19 5 8" xfId="26243"/>
    <cellStyle name="Normal 2 3 19 5 9" xfId="26244"/>
    <cellStyle name="Normal 2 3 19 6" xfId="26245"/>
    <cellStyle name="Normal 2 3 19 7" xfId="26246"/>
    <cellStyle name="Normal 2 3 19 8" xfId="26247"/>
    <cellStyle name="Normal 2 3 19 9" xfId="26248"/>
    <cellStyle name="Normal 2 3 2" xfId="26249"/>
    <cellStyle name="Normal 2 3 2 10" xfId="26250"/>
    <cellStyle name="Normal 2 3 2 10 10" xfId="26251"/>
    <cellStyle name="Normal 2 3 2 10 11" xfId="26252"/>
    <cellStyle name="Normal 2 3 2 10 12" xfId="26253"/>
    <cellStyle name="Normal 2 3 2 10 13" xfId="26254"/>
    <cellStyle name="Normal 2 3 2 10 14" xfId="26255"/>
    <cellStyle name="Normal 2 3 2 10 2" xfId="26256"/>
    <cellStyle name="Normal 2 3 2 10 2 10" xfId="26257"/>
    <cellStyle name="Normal 2 3 2 10 2 2" xfId="26258"/>
    <cellStyle name="Normal 2 3 2 10 2 3" xfId="26259"/>
    <cellStyle name="Normal 2 3 2 10 2 4" xfId="26260"/>
    <cellStyle name="Normal 2 3 2 10 2 5" xfId="26261"/>
    <cellStyle name="Normal 2 3 2 10 2 6" xfId="26262"/>
    <cellStyle name="Normal 2 3 2 10 2 7" xfId="26263"/>
    <cellStyle name="Normal 2 3 2 10 2 8" xfId="26264"/>
    <cellStyle name="Normal 2 3 2 10 2 9" xfId="26265"/>
    <cellStyle name="Normal 2 3 2 10 3" xfId="26266"/>
    <cellStyle name="Normal 2 3 2 10 3 10" xfId="26267"/>
    <cellStyle name="Normal 2 3 2 10 3 2" xfId="26268"/>
    <cellStyle name="Normal 2 3 2 10 3 3" xfId="26269"/>
    <cellStyle name="Normal 2 3 2 10 3 4" xfId="26270"/>
    <cellStyle name="Normal 2 3 2 10 3 5" xfId="26271"/>
    <cellStyle name="Normal 2 3 2 10 3 6" xfId="26272"/>
    <cellStyle name="Normal 2 3 2 10 3 7" xfId="26273"/>
    <cellStyle name="Normal 2 3 2 10 3 8" xfId="26274"/>
    <cellStyle name="Normal 2 3 2 10 3 9" xfId="26275"/>
    <cellStyle name="Normal 2 3 2 10 4" xfId="26276"/>
    <cellStyle name="Normal 2 3 2 10 4 10" xfId="26277"/>
    <cellStyle name="Normal 2 3 2 10 4 2" xfId="26278"/>
    <cellStyle name="Normal 2 3 2 10 4 3" xfId="26279"/>
    <cellStyle name="Normal 2 3 2 10 4 4" xfId="26280"/>
    <cellStyle name="Normal 2 3 2 10 4 5" xfId="26281"/>
    <cellStyle name="Normal 2 3 2 10 4 6" xfId="26282"/>
    <cellStyle name="Normal 2 3 2 10 4 7" xfId="26283"/>
    <cellStyle name="Normal 2 3 2 10 4 8" xfId="26284"/>
    <cellStyle name="Normal 2 3 2 10 4 9" xfId="26285"/>
    <cellStyle name="Normal 2 3 2 10 5" xfId="26286"/>
    <cellStyle name="Normal 2 3 2 10 5 10" xfId="26287"/>
    <cellStyle name="Normal 2 3 2 10 5 2" xfId="26288"/>
    <cellStyle name="Normal 2 3 2 10 5 3" xfId="26289"/>
    <cellStyle name="Normal 2 3 2 10 5 4" xfId="26290"/>
    <cellStyle name="Normal 2 3 2 10 5 5" xfId="26291"/>
    <cellStyle name="Normal 2 3 2 10 5 6" xfId="26292"/>
    <cellStyle name="Normal 2 3 2 10 5 7" xfId="26293"/>
    <cellStyle name="Normal 2 3 2 10 5 8" xfId="26294"/>
    <cellStyle name="Normal 2 3 2 10 5 9" xfId="26295"/>
    <cellStyle name="Normal 2 3 2 10 6" xfId="26296"/>
    <cellStyle name="Normal 2 3 2 10 7" xfId="26297"/>
    <cellStyle name="Normal 2 3 2 10 8" xfId="26298"/>
    <cellStyle name="Normal 2 3 2 10 9" xfId="26299"/>
    <cellStyle name="Normal 2 3 2 11" xfId="26300"/>
    <cellStyle name="Normal 2 3 2 11 10" xfId="26301"/>
    <cellStyle name="Normal 2 3 2 11 11" xfId="26302"/>
    <cellStyle name="Normal 2 3 2 11 12" xfId="26303"/>
    <cellStyle name="Normal 2 3 2 11 13" xfId="26304"/>
    <cellStyle name="Normal 2 3 2 11 14" xfId="26305"/>
    <cellStyle name="Normal 2 3 2 11 2" xfId="26306"/>
    <cellStyle name="Normal 2 3 2 11 2 10" xfId="26307"/>
    <cellStyle name="Normal 2 3 2 11 2 2" xfId="26308"/>
    <cellStyle name="Normal 2 3 2 11 2 3" xfId="26309"/>
    <cellStyle name="Normal 2 3 2 11 2 4" xfId="26310"/>
    <cellStyle name="Normal 2 3 2 11 2 5" xfId="26311"/>
    <cellStyle name="Normal 2 3 2 11 2 6" xfId="26312"/>
    <cellStyle name="Normal 2 3 2 11 2 7" xfId="26313"/>
    <cellStyle name="Normal 2 3 2 11 2 8" xfId="26314"/>
    <cellStyle name="Normal 2 3 2 11 2 9" xfId="26315"/>
    <cellStyle name="Normal 2 3 2 11 3" xfId="26316"/>
    <cellStyle name="Normal 2 3 2 11 3 10" xfId="26317"/>
    <cellStyle name="Normal 2 3 2 11 3 2" xfId="26318"/>
    <cellStyle name="Normal 2 3 2 11 3 3" xfId="26319"/>
    <cellStyle name="Normal 2 3 2 11 3 4" xfId="26320"/>
    <cellStyle name="Normal 2 3 2 11 3 5" xfId="26321"/>
    <cellStyle name="Normal 2 3 2 11 3 6" xfId="26322"/>
    <cellStyle name="Normal 2 3 2 11 3 7" xfId="26323"/>
    <cellStyle name="Normal 2 3 2 11 3 8" xfId="26324"/>
    <cellStyle name="Normal 2 3 2 11 3 9" xfId="26325"/>
    <cellStyle name="Normal 2 3 2 11 4" xfId="26326"/>
    <cellStyle name="Normal 2 3 2 11 4 10" xfId="26327"/>
    <cellStyle name="Normal 2 3 2 11 4 2" xfId="26328"/>
    <cellStyle name="Normal 2 3 2 11 4 3" xfId="26329"/>
    <cellStyle name="Normal 2 3 2 11 4 4" xfId="26330"/>
    <cellStyle name="Normal 2 3 2 11 4 5" xfId="26331"/>
    <cellStyle name="Normal 2 3 2 11 4 6" xfId="26332"/>
    <cellStyle name="Normal 2 3 2 11 4 7" xfId="26333"/>
    <cellStyle name="Normal 2 3 2 11 4 8" xfId="26334"/>
    <cellStyle name="Normal 2 3 2 11 4 9" xfId="26335"/>
    <cellStyle name="Normal 2 3 2 11 5" xfId="26336"/>
    <cellStyle name="Normal 2 3 2 11 5 10" xfId="26337"/>
    <cellStyle name="Normal 2 3 2 11 5 2" xfId="26338"/>
    <cellStyle name="Normal 2 3 2 11 5 3" xfId="26339"/>
    <cellStyle name="Normal 2 3 2 11 5 4" xfId="26340"/>
    <cellStyle name="Normal 2 3 2 11 5 5" xfId="26341"/>
    <cellStyle name="Normal 2 3 2 11 5 6" xfId="26342"/>
    <cellStyle name="Normal 2 3 2 11 5 7" xfId="26343"/>
    <cellStyle name="Normal 2 3 2 11 5 8" xfId="26344"/>
    <cellStyle name="Normal 2 3 2 11 5 9" xfId="26345"/>
    <cellStyle name="Normal 2 3 2 11 6" xfId="26346"/>
    <cellStyle name="Normal 2 3 2 11 7" xfId="26347"/>
    <cellStyle name="Normal 2 3 2 11 8" xfId="26348"/>
    <cellStyle name="Normal 2 3 2 11 9" xfId="26349"/>
    <cellStyle name="Normal 2 3 2 12" xfId="26350"/>
    <cellStyle name="Normal 2 3 2 12 10" xfId="26351"/>
    <cellStyle name="Normal 2 3 2 12 11" xfId="26352"/>
    <cellStyle name="Normal 2 3 2 12 12" xfId="26353"/>
    <cellStyle name="Normal 2 3 2 12 13" xfId="26354"/>
    <cellStyle name="Normal 2 3 2 12 14" xfId="26355"/>
    <cellStyle name="Normal 2 3 2 12 2" xfId="26356"/>
    <cellStyle name="Normal 2 3 2 12 2 10" xfId="26357"/>
    <cellStyle name="Normal 2 3 2 12 2 2" xfId="26358"/>
    <cellStyle name="Normal 2 3 2 12 2 3" xfId="26359"/>
    <cellStyle name="Normal 2 3 2 12 2 4" xfId="26360"/>
    <cellStyle name="Normal 2 3 2 12 2 5" xfId="26361"/>
    <cellStyle name="Normal 2 3 2 12 2 6" xfId="26362"/>
    <cellStyle name="Normal 2 3 2 12 2 7" xfId="26363"/>
    <cellStyle name="Normal 2 3 2 12 2 8" xfId="26364"/>
    <cellStyle name="Normal 2 3 2 12 2 9" xfId="26365"/>
    <cellStyle name="Normal 2 3 2 12 3" xfId="26366"/>
    <cellStyle name="Normal 2 3 2 12 3 10" xfId="26367"/>
    <cellStyle name="Normal 2 3 2 12 3 2" xfId="26368"/>
    <cellStyle name="Normal 2 3 2 12 3 3" xfId="26369"/>
    <cellStyle name="Normal 2 3 2 12 3 4" xfId="26370"/>
    <cellStyle name="Normal 2 3 2 12 3 5" xfId="26371"/>
    <cellStyle name="Normal 2 3 2 12 3 6" xfId="26372"/>
    <cellStyle name="Normal 2 3 2 12 3 7" xfId="26373"/>
    <cellStyle name="Normal 2 3 2 12 3 8" xfId="26374"/>
    <cellStyle name="Normal 2 3 2 12 3 9" xfId="26375"/>
    <cellStyle name="Normal 2 3 2 12 4" xfId="26376"/>
    <cellStyle name="Normal 2 3 2 12 4 10" xfId="26377"/>
    <cellStyle name="Normal 2 3 2 12 4 2" xfId="26378"/>
    <cellStyle name="Normal 2 3 2 12 4 3" xfId="26379"/>
    <cellStyle name="Normal 2 3 2 12 4 4" xfId="26380"/>
    <cellStyle name="Normal 2 3 2 12 4 5" xfId="26381"/>
    <cellStyle name="Normal 2 3 2 12 4 6" xfId="26382"/>
    <cellStyle name="Normal 2 3 2 12 4 7" xfId="26383"/>
    <cellStyle name="Normal 2 3 2 12 4 8" xfId="26384"/>
    <cellStyle name="Normal 2 3 2 12 4 9" xfId="26385"/>
    <cellStyle name="Normal 2 3 2 12 5" xfId="26386"/>
    <cellStyle name="Normal 2 3 2 12 5 10" xfId="26387"/>
    <cellStyle name="Normal 2 3 2 12 5 2" xfId="26388"/>
    <cellStyle name="Normal 2 3 2 12 5 3" xfId="26389"/>
    <cellStyle name="Normal 2 3 2 12 5 4" xfId="26390"/>
    <cellStyle name="Normal 2 3 2 12 5 5" xfId="26391"/>
    <cellStyle name="Normal 2 3 2 12 5 6" xfId="26392"/>
    <cellStyle name="Normal 2 3 2 12 5 7" xfId="26393"/>
    <cellStyle name="Normal 2 3 2 12 5 8" xfId="26394"/>
    <cellStyle name="Normal 2 3 2 12 5 9" xfId="26395"/>
    <cellStyle name="Normal 2 3 2 12 6" xfId="26396"/>
    <cellStyle name="Normal 2 3 2 12 7" xfId="26397"/>
    <cellStyle name="Normal 2 3 2 12 8" xfId="26398"/>
    <cellStyle name="Normal 2 3 2 12 9" xfId="26399"/>
    <cellStyle name="Normal 2 3 2 13" xfId="26400"/>
    <cellStyle name="Normal 2 3 2 13 10" xfId="26401"/>
    <cellStyle name="Normal 2 3 2 13 11" xfId="26402"/>
    <cellStyle name="Normal 2 3 2 13 12" xfId="26403"/>
    <cellStyle name="Normal 2 3 2 13 13" xfId="26404"/>
    <cellStyle name="Normal 2 3 2 13 14" xfId="26405"/>
    <cellStyle name="Normal 2 3 2 13 2" xfId="26406"/>
    <cellStyle name="Normal 2 3 2 13 2 10" xfId="26407"/>
    <cellStyle name="Normal 2 3 2 13 2 2" xfId="26408"/>
    <cellStyle name="Normal 2 3 2 13 2 3" xfId="26409"/>
    <cellStyle name="Normal 2 3 2 13 2 4" xfId="26410"/>
    <cellStyle name="Normal 2 3 2 13 2 5" xfId="26411"/>
    <cellStyle name="Normal 2 3 2 13 2 6" xfId="26412"/>
    <cellStyle name="Normal 2 3 2 13 2 7" xfId="26413"/>
    <cellStyle name="Normal 2 3 2 13 2 8" xfId="26414"/>
    <cellStyle name="Normal 2 3 2 13 2 9" xfId="26415"/>
    <cellStyle name="Normal 2 3 2 13 3" xfId="26416"/>
    <cellStyle name="Normal 2 3 2 13 3 10" xfId="26417"/>
    <cellStyle name="Normal 2 3 2 13 3 2" xfId="26418"/>
    <cellStyle name="Normal 2 3 2 13 3 3" xfId="26419"/>
    <cellStyle name="Normal 2 3 2 13 3 4" xfId="26420"/>
    <cellStyle name="Normal 2 3 2 13 3 5" xfId="26421"/>
    <cellStyle name="Normal 2 3 2 13 3 6" xfId="26422"/>
    <cellStyle name="Normal 2 3 2 13 3 7" xfId="26423"/>
    <cellStyle name="Normal 2 3 2 13 3 8" xfId="26424"/>
    <cellStyle name="Normal 2 3 2 13 3 9" xfId="26425"/>
    <cellStyle name="Normal 2 3 2 13 4" xfId="26426"/>
    <cellStyle name="Normal 2 3 2 13 4 10" xfId="26427"/>
    <cellStyle name="Normal 2 3 2 13 4 2" xfId="26428"/>
    <cellStyle name="Normal 2 3 2 13 4 3" xfId="26429"/>
    <cellStyle name="Normal 2 3 2 13 4 4" xfId="26430"/>
    <cellStyle name="Normal 2 3 2 13 4 5" xfId="26431"/>
    <cellStyle name="Normal 2 3 2 13 4 6" xfId="26432"/>
    <cellStyle name="Normal 2 3 2 13 4 7" xfId="26433"/>
    <cellStyle name="Normal 2 3 2 13 4 8" xfId="26434"/>
    <cellStyle name="Normal 2 3 2 13 4 9" xfId="26435"/>
    <cellStyle name="Normal 2 3 2 13 5" xfId="26436"/>
    <cellStyle name="Normal 2 3 2 13 5 10" xfId="26437"/>
    <cellStyle name="Normal 2 3 2 13 5 2" xfId="26438"/>
    <cellStyle name="Normal 2 3 2 13 5 3" xfId="26439"/>
    <cellStyle name="Normal 2 3 2 13 5 4" xfId="26440"/>
    <cellStyle name="Normal 2 3 2 13 5 5" xfId="26441"/>
    <cellStyle name="Normal 2 3 2 13 5 6" xfId="26442"/>
    <cellStyle name="Normal 2 3 2 13 5 7" xfId="26443"/>
    <cellStyle name="Normal 2 3 2 13 5 8" xfId="26444"/>
    <cellStyle name="Normal 2 3 2 13 5 9" xfId="26445"/>
    <cellStyle name="Normal 2 3 2 13 6" xfId="26446"/>
    <cellStyle name="Normal 2 3 2 13 7" xfId="26447"/>
    <cellStyle name="Normal 2 3 2 13 8" xfId="26448"/>
    <cellStyle name="Normal 2 3 2 13 9" xfId="26449"/>
    <cellStyle name="Normal 2 3 2 14" xfId="26450"/>
    <cellStyle name="Normal 2 3 2 14 10" xfId="26451"/>
    <cellStyle name="Normal 2 3 2 14 11" xfId="26452"/>
    <cellStyle name="Normal 2 3 2 14 12" xfId="26453"/>
    <cellStyle name="Normal 2 3 2 14 13" xfId="26454"/>
    <cellStyle name="Normal 2 3 2 14 14" xfId="26455"/>
    <cellStyle name="Normal 2 3 2 14 2" xfId="26456"/>
    <cellStyle name="Normal 2 3 2 14 2 10" xfId="26457"/>
    <cellStyle name="Normal 2 3 2 14 2 2" xfId="26458"/>
    <cellStyle name="Normal 2 3 2 14 2 3" xfId="26459"/>
    <cellStyle name="Normal 2 3 2 14 2 4" xfId="26460"/>
    <cellStyle name="Normal 2 3 2 14 2 5" xfId="26461"/>
    <cellStyle name="Normal 2 3 2 14 2 6" xfId="26462"/>
    <cellStyle name="Normal 2 3 2 14 2 7" xfId="26463"/>
    <cellStyle name="Normal 2 3 2 14 2 8" xfId="26464"/>
    <cellStyle name="Normal 2 3 2 14 2 9" xfId="26465"/>
    <cellStyle name="Normal 2 3 2 14 3" xfId="26466"/>
    <cellStyle name="Normal 2 3 2 14 3 10" xfId="26467"/>
    <cellStyle name="Normal 2 3 2 14 3 2" xfId="26468"/>
    <cellStyle name="Normal 2 3 2 14 3 3" xfId="26469"/>
    <cellStyle name="Normal 2 3 2 14 3 4" xfId="26470"/>
    <cellStyle name="Normal 2 3 2 14 3 5" xfId="26471"/>
    <cellStyle name="Normal 2 3 2 14 3 6" xfId="26472"/>
    <cellStyle name="Normal 2 3 2 14 3 7" xfId="26473"/>
    <cellStyle name="Normal 2 3 2 14 3 8" xfId="26474"/>
    <cellStyle name="Normal 2 3 2 14 3 9" xfId="26475"/>
    <cellStyle name="Normal 2 3 2 14 4" xfId="26476"/>
    <cellStyle name="Normal 2 3 2 14 4 10" xfId="26477"/>
    <cellStyle name="Normal 2 3 2 14 4 2" xfId="26478"/>
    <cellStyle name="Normal 2 3 2 14 4 3" xfId="26479"/>
    <cellStyle name="Normal 2 3 2 14 4 4" xfId="26480"/>
    <cellStyle name="Normal 2 3 2 14 4 5" xfId="26481"/>
    <cellStyle name="Normal 2 3 2 14 4 6" xfId="26482"/>
    <cellStyle name="Normal 2 3 2 14 4 7" xfId="26483"/>
    <cellStyle name="Normal 2 3 2 14 4 8" xfId="26484"/>
    <cellStyle name="Normal 2 3 2 14 4 9" xfId="26485"/>
    <cellStyle name="Normal 2 3 2 14 5" xfId="26486"/>
    <cellStyle name="Normal 2 3 2 14 5 10" xfId="26487"/>
    <cellStyle name="Normal 2 3 2 14 5 2" xfId="26488"/>
    <cellStyle name="Normal 2 3 2 14 5 3" xfId="26489"/>
    <cellStyle name="Normal 2 3 2 14 5 4" xfId="26490"/>
    <cellStyle name="Normal 2 3 2 14 5 5" xfId="26491"/>
    <cellStyle name="Normal 2 3 2 14 5 6" xfId="26492"/>
    <cellStyle name="Normal 2 3 2 14 5 7" xfId="26493"/>
    <cellStyle name="Normal 2 3 2 14 5 8" xfId="26494"/>
    <cellStyle name="Normal 2 3 2 14 5 9" xfId="26495"/>
    <cellStyle name="Normal 2 3 2 14 6" xfId="26496"/>
    <cellStyle name="Normal 2 3 2 14 7" xfId="26497"/>
    <cellStyle name="Normal 2 3 2 14 8" xfId="26498"/>
    <cellStyle name="Normal 2 3 2 14 9" xfId="26499"/>
    <cellStyle name="Normal 2 3 2 15" xfId="26500"/>
    <cellStyle name="Normal 2 3 2 15 10" xfId="26501"/>
    <cellStyle name="Normal 2 3 2 15 11" xfId="26502"/>
    <cellStyle name="Normal 2 3 2 15 12" xfId="26503"/>
    <cellStyle name="Normal 2 3 2 15 13" xfId="26504"/>
    <cellStyle name="Normal 2 3 2 15 14" xfId="26505"/>
    <cellStyle name="Normal 2 3 2 15 2" xfId="26506"/>
    <cellStyle name="Normal 2 3 2 15 2 10" xfId="26507"/>
    <cellStyle name="Normal 2 3 2 15 2 2" xfId="26508"/>
    <cellStyle name="Normal 2 3 2 15 2 3" xfId="26509"/>
    <cellStyle name="Normal 2 3 2 15 2 4" xfId="26510"/>
    <cellStyle name="Normal 2 3 2 15 2 5" xfId="26511"/>
    <cellStyle name="Normal 2 3 2 15 2 6" xfId="26512"/>
    <cellStyle name="Normal 2 3 2 15 2 7" xfId="26513"/>
    <cellStyle name="Normal 2 3 2 15 2 8" xfId="26514"/>
    <cellStyle name="Normal 2 3 2 15 2 9" xfId="26515"/>
    <cellStyle name="Normal 2 3 2 15 3" xfId="26516"/>
    <cellStyle name="Normal 2 3 2 15 3 10" xfId="26517"/>
    <cellStyle name="Normal 2 3 2 15 3 2" xfId="26518"/>
    <cellStyle name="Normal 2 3 2 15 3 3" xfId="26519"/>
    <cellStyle name="Normal 2 3 2 15 3 4" xfId="26520"/>
    <cellStyle name="Normal 2 3 2 15 3 5" xfId="26521"/>
    <cellStyle name="Normal 2 3 2 15 3 6" xfId="26522"/>
    <cellStyle name="Normal 2 3 2 15 3 7" xfId="26523"/>
    <cellStyle name="Normal 2 3 2 15 3 8" xfId="26524"/>
    <cellStyle name="Normal 2 3 2 15 3 9" xfId="26525"/>
    <cellStyle name="Normal 2 3 2 15 4" xfId="26526"/>
    <cellStyle name="Normal 2 3 2 15 4 10" xfId="26527"/>
    <cellStyle name="Normal 2 3 2 15 4 2" xfId="26528"/>
    <cellStyle name="Normal 2 3 2 15 4 3" xfId="26529"/>
    <cellStyle name="Normal 2 3 2 15 4 4" xfId="26530"/>
    <cellStyle name="Normal 2 3 2 15 4 5" xfId="26531"/>
    <cellStyle name="Normal 2 3 2 15 4 6" xfId="26532"/>
    <cellStyle name="Normal 2 3 2 15 4 7" xfId="26533"/>
    <cellStyle name="Normal 2 3 2 15 4 8" xfId="26534"/>
    <cellStyle name="Normal 2 3 2 15 4 9" xfId="26535"/>
    <cellStyle name="Normal 2 3 2 15 5" xfId="26536"/>
    <cellStyle name="Normal 2 3 2 15 5 10" xfId="26537"/>
    <cellStyle name="Normal 2 3 2 15 5 2" xfId="26538"/>
    <cellStyle name="Normal 2 3 2 15 5 3" xfId="26539"/>
    <cellStyle name="Normal 2 3 2 15 5 4" xfId="26540"/>
    <cellStyle name="Normal 2 3 2 15 5 5" xfId="26541"/>
    <cellStyle name="Normal 2 3 2 15 5 6" xfId="26542"/>
    <cellStyle name="Normal 2 3 2 15 5 7" xfId="26543"/>
    <cellStyle name="Normal 2 3 2 15 5 8" xfId="26544"/>
    <cellStyle name="Normal 2 3 2 15 5 9" xfId="26545"/>
    <cellStyle name="Normal 2 3 2 15 6" xfId="26546"/>
    <cellStyle name="Normal 2 3 2 15 7" xfId="26547"/>
    <cellStyle name="Normal 2 3 2 15 8" xfId="26548"/>
    <cellStyle name="Normal 2 3 2 15 9" xfId="26549"/>
    <cellStyle name="Normal 2 3 2 16" xfId="26550"/>
    <cellStyle name="Normal 2 3 2 16 10" xfId="26551"/>
    <cellStyle name="Normal 2 3 2 16 11" xfId="26552"/>
    <cellStyle name="Normal 2 3 2 16 12" xfId="26553"/>
    <cellStyle name="Normal 2 3 2 16 13" xfId="26554"/>
    <cellStyle name="Normal 2 3 2 16 14" xfId="26555"/>
    <cellStyle name="Normal 2 3 2 16 2" xfId="26556"/>
    <cellStyle name="Normal 2 3 2 16 2 10" xfId="26557"/>
    <cellStyle name="Normal 2 3 2 16 2 2" xfId="26558"/>
    <cellStyle name="Normal 2 3 2 16 2 3" xfId="26559"/>
    <cellStyle name="Normal 2 3 2 16 2 4" xfId="26560"/>
    <cellStyle name="Normal 2 3 2 16 2 5" xfId="26561"/>
    <cellStyle name="Normal 2 3 2 16 2 6" xfId="26562"/>
    <cellStyle name="Normal 2 3 2 16 2 7" xfId="26563"/>
    <cellStyle name="Normal 2 3 2 16 2 8" xfId="26564"/>
    <cellStyle name="Normal 2 3 2 16 2 9" xfId="26565"/>
    <cellStyle name="Normal 2 3 2 16 3" xfId="26566"/>
    <cellStyle name="Normal 2 3 2 16 3 10" xfId="26567"/>
    <cellStyle name="Normal 2 3 2 16 3 2" xfId="26568"/>
    <cellStyle name="Normal 2 3 2 16 3 3" xfId="26569"/>
    <cellStyle name="Normal 2 3 2 16 3 4" xfId="26570"/>
    <cellStyle name="Normal 2 3 2 16 3 5" xfId="26571"/>
    <cellStyle name="Normal 2 3 2 16 3 6" xfId="26572"/>
    <cellStyle name="Normal 2 3 2 16 3 7" xfId="26573"/>
    <cellStyle name="Normal 2 3 2 16 3 8" xfId="26574"/>
    <cellStyle name="Normal 2 3 2 16 3 9" xfId="26575"/>
    <cellStyle name="Normal 2 3 2 16 4" xfId="26576"/>
    <cellStyle name="Normal 2 3 2 16 4 10" xfId="26577"/>
    <cellStyle name="Normal 2 3 2 16 4 2" xfId="26578"/>
    <cellStyle name="Normal 2 3 2 16 4 3" xfId="26579"/>
    <cellStyle name="Normal 2 3 2 16 4 4" xfId="26580"/>
    <cellStyle name="Normal 2 3 2 16 4 5" xfId="26581"/>
    <cellStyle name="Normal 2 3 2 16 4 6" xfId="26582"/>
    <cellStyle name="Normal 2 3 2 16 4 7" xfId="26583"/>
    <cellStyle name="Normal 2 3 2 16 4 8" xfId="26584"/>
    <cellStyle name="Normal 2 3 2 16 4 9" xfId="26585"/>
    <cellStyle name="Normal 2 3 2 16 5" xfId="26586"/>
    <cellStyle name="Normal 2 3 2 16 5 10" xfId="26587"/>
    <cellStyle name="Normal 2 3 2 16 5 2" xfId="26588"/>
    <cellStyle name="Normal 2 3 2 16 5 3" xfId="26589"/>
    <cellStyle name="Normal 2 3 2 16 5 4" xfId="26590"/>
    <cellStyle name="Normal 2 3 2 16 5 5" xfId="26591"/>
    <cellStyle name="Normal 2 3 2 16 5 6" xfId="26592"/>
    <cellStyle name="Normal 2 3 2 16 5 7" xfId="26593"/>
    <cellStyle name="Normal 2 3 2 16 5 8" xfId="26594"/>
    <cellStyle name="Normal 2 3 2 16 5 9" xfId="26595"/>
    <cellStyle name="Normal 2 3 2 16 6" xfId="26596"/>
    <cellStyle name="Normal 2 3 2 16 7" xfId="26597"/>
    <cellStyle name="Normal 2 3 2 16 8" xfId="26598"/>
    <cellStyle name="Normal 2 3 2 16 9" xfId="26599"/>
    <cellStyle name="Normal 2 3 2 17" xfId="26600"/>
    <cellStyle name="Normal 2 3 2 17 10" xfId="26601"/>
    <cellStyle name="Normal 2 3 2 17 11" xfId="26602"/>
    <cellStyle name="Normal 2 3 2 17 12" xfId="26603"/>
    <cellStyle name="Normal 2 3 2 17 13" xfId="26604"/>
    <cellStyle name="Normal 2 3 2 17 14" xfId="26605"/>
    <cellStyle name="Normal 2 3 2 17 2" xfId="26606"/>
    <cellStyle name="Normal 2 3 2 17 2 10" xfId="26607"/>
    <cellStyle name="Normal 2 3 2 17 2 2" xfId="26608"/>
    <cellStyle name="Normal 2 3 2 17 2 3" xfId="26609"/>
    <cellStyle name="Normal 2 3 2 17 2 4" xfId="26610"/>
    <cellStyle name="Normal 2 3 2 17 2 5" xfId="26611"/>
    <cellStyle name="Normal 2 3 2 17 2 6" xfId="26612"/>
    <cellStyle name="Normal 2 3 2 17 2 7" xfId="26613"/>
    <cellStyle name="Normal 2 3 2 17 2 8" xfId="26614"/>
    <cellStyle name="Normal 2 3 2 17 2 9" xfId="26615"/>
    <cellStyle name="Normal 2 3 2 17 3" xfId="26616"/>
    <cellStyle name="Normal 2 3 2 17 3 10" xfId="26617"/>
    <cellStyle name="Normal 2 3 2 17 3 2" xfId="26618"/>
    <cellStyle name="Normal 2 3 2 17 3 3" xfId="26619"/>
    <cellStyle name="Normal 2 3 2 17 3 4" xfId="26620"/>
    <cellStyle name="Normal 2 3 2 17 3 5" xfId="26621"/>
    <cellStyle name="Normal 2 3 2 17 3 6" xfId="26622"/>
    <cellStyle name="Normal 2 3 2 17 3 7" xfId="26623"/>
    <cellStyle name="Normal 2 3 2 17 3 8" xfId="26624"/>
    <cellStyle name="Normal 2 3 2 17 3 9" xfId="26625"/>
    <cellStyle name="Normal 2 3 2 17 4" xfId="26626"/>
    <cellStyle name="Normal 2 3 2 17 4 10" xfId="26627"/>
    <cellStyle name="Normal 2 3 2 17 4 2" xfId="26628"/>
    <cellStyle name="Normal 2 3 2 17 4 3" xfId="26629"/>
    <cellStyle name="Normal 2 3 2 17 4 4" xfId="26630"/>
    <cellStyle name="Normal 2 3 2 17 4 5" xfId="26631"/>
    <cellStyle name="Normal 2 3 2 17 4 6" xfId="26632"/>
    <cellStyle name="Normal 2 3 2 17 4 7" xfId="26633"/>
    <cellStyle name="Normal 2 3 2 17 4 8" xfId="26634"/>
    <cellStyle name="Normal 2 3 2 17 4 9" xfId="26635"/>
    <cellStyle name="Normal 2 3 2 17 5" xfId="26636"/>
    <cellStyle name="Normal 2 3 2 17 5 10" xfId="26637"/>
    <cellStyle name="Normal 2 3 2 17 5 2" xfId="26638"/>
    <cellStyle name="Normal 2 3 2 17 5 3" xfId="26639"/>
    <cellStyle name="Normal 2 3 2 17 5 4" xfId="26640"/>
    <cellStyle name="Normal 2 3 2 17 5 5" xfId="26641"/>
    <cellStyle name="Normal 2 3 2 17 5 6" xfId="26642"/>
    <cellStyle name="Normal 2 3 2 17 5 7" xfId="26643"/>
    <cellStyle name="Normal 2 3 2 17 5 8" xfId="26644"/>
    <cellStyle name="Normal 2 3 2 17 5 9" xfId="26645"/>
    <cellStyle name="Normal 2 3 2 17 6" xfId="26646"/>
    <cellStyle name="Normal 2 3 2 17 7" xfId="26647"/>
    <cellStyle name="Normal 2 3 2 17 8" xfId="26648"/>
    <cellStyle name="Normal 2 3 2 17 9" xfId="26649"/>
    <cellStyle name="Normal 2 3 2 18" xfId="26650"/>
    <cellStyle name="Normal 2 3 2 18 10" xfId="26651"/>
    <cellStyle name="Normal 2 3 2 18 11" xfId="26652"/>
    <cellStyle name="Normal 2 3 2 18 12" xfId="26653"/>
    <cellStyle name="Normal 2 3 2 18 13" xfId="26654"/>
    <cellStyle name="Normal 2 3 2 18 14" xfId="26655"/>
    <cellStyle name="Normal 2 3 2 18 2" xfId="26656"/>
    <cellStyle name="Normal 2 3 2 18 2 10" xfId="26657"/>
    <cellStyle name="Normal 2 3 2 18 2 2" xfId="26658"/>
    <cellStyle name="Normal 2 3 2 18 2 3" xfId="26659"/>
    <cellStyle name="Normal 2 3 2 18 2 4" xfId="26660"/>
    <cellStyle name="Normal 2 3 2 18 2 5" xfId="26661"/>
    <cellStyle name="Normal 2 3 2 18 2 6" xfId="26662"/>
    <cellStyle name="Normal 2 3 2 18 2 7" xfId="26663"/>
    <cellStyle name="Normal 2 3 2 18 2 8" xfId="26664"/>
    <cellStyle name="Normal 2 3 2 18 2 9" xfId="26665"/>
    <cellStyle name="Normal 2 3 2 18 3" xfId="26666"/>
    <cellStyle name="Normal 2 3 2 18 3 10" xfId="26667"/>
    <cellStyle name="Normal 2 3 2 18 3 2" xfId="26668"/>
    <cellStyle name="Normal 2 3 2 18 3 3" xfId="26669"/>
    <cellStyle name="Normal 2 3 2 18 3 4" xfId="26670"/>
    <cellStyle name="Normal 2 3 2 18 3 5" xfId="26671"/>
    <cellStyle name="Normal 2 3 2 18 3 6" xfId="26672"/>
    <cellStyle name="Normal 2 3 2 18 3 7" xfId="26673"/>
    <cellStyle name="Normal 2 3 2 18 3 8" xfId="26674"/>
    <cellStyle name="Normal 2 3 2 18 3 9" xfId="26675"/>
    <cellStyle name="Normal 2 3 2 18 4" xfId="26676"/>
    <cellStyle name="Normal 2 3 2 18 4 10" xfId="26677"/>
    <cellStyle name="Normal 2 3 2 18 4 2" xfId="26678"/>
    <cellStyle name="Normal 2 3 2 18 4 3" xfId="26679"/>
    <cellStyle name="Normal 2 3 2 18 4 4" xfId="26680"/>
    <cellStyle name="Normal 2 3 2 18 4 5" xfId="26681"/>
    <cellStyle name="Normal 2 3 2 18 4 6" xfId="26682"/>
    <cellStyle name="Normal 2 3 2 18 4 7" xfId="26683"/>
    <cellStyle name="Normal 2 3 2 18 4 8" xfId="26684"/>
    <cellStyle name="Normal 2 3 2 18 4 9" xfId="26685"/>
    <cellStyle name="Normal 2 3 2 18 5" xfId="26686"/>
    <cellStyle name="Normal 2 3 2 18 5 10" xfId="26687"/>
    <cellStyle name="Normal 2 3 2 18 5 2" xfId="26688"/>
    <cellStyle name="Normal 2 3 2 18 5 3" xfId="26689"/>
    <cellStyle name="Normal 2 3 2 18 5 4" xfId="26690"/>
    <cellStyle name="Normal 2 3 2 18 5 5" xfId="26691"/>
    <cellStyle name="Normal 2 3 2 18 5 6" xfId="26692"/>
    <cellStyle name="Normal 2 3 2 18 5 7" xfId="26693"/>
    <cellStyle name="Normal 2 3 2 18 5 8" xfId="26694"/>
    <cellStyle name="Normal 2 3 2 18 5 9" xfId="26695"/>
    <cellStyle name="Normal 2 3 2 18 6" xfId="26696"/>
    <cellStyle name="Normal 2 3 2 18 7" xfId="26697"/>
    <cellStyle name="Normal 2 3 2 18 8" xfId="26698"/>
    <cellStyle name="Normal 2 3 2 18 9" xfId="26699"/>
    <cellStyle name="Normal 2 3 2 19" xfId="26700"/>
    <cellStyle name="Normal 2 3 2 19 10" xfId="26701"/>
    <cellStyle name="Normal 2 3 2 19 11" xfId="26702"/>
    <cellStyle name="Normal 2 3 2 19 12" xfId="26703"/>
    <cellStyle name="Normal 2 3 2 19 13" xfId="26704"/>
    <cellStyle name="Normal 2 3 2 19 14" xfId="26705"/>
    <cellStyle name="Normal 2 3 2 19 2" xfId="26706"/>
    <cellStyle name="Normal 2 3 2 19 2 10" xfId="26707"/>
    <cellStyle name="Normal 2 3 2 19 2 2" xfId="26708"/>
    <cellStyle name="Normal 2 3 2 19 2 3" xfId="26709"/>
    <cellStyle name="Normal 2 3 2 19 2 4" xfId="26710"/>
    <cellStyle name="Normal 2 3 2 19 2 5" xfId="26711"/>
    <cellStyle name="Normal 2 3 2 19 2 6" xfId="26712"/>
    <cellStyle name="Normal 2 3 2 19 2 7" xfId="26713"/>
    <cellStyle name="Normal 2 3 2 19 2 8" xfId="26714"/>
    <cellStyle name="Normal 2 3 2 19 2 9" xfId="26715"/>
    <cellStyle name="Normal 2 3 2 19 3" xfId="26716"/>
    <cellStyle name="Normal 2 3 2 19 3 10" xfId="26717"/>
    <cellStyle name="Normal 2 3 2 19 3 2" xfId="26718"/>
    <cellStyle name="Normal 2 3 2 19 3 3" xfId="26719"/>
    <cellStyle name="Normal 2 3 2 19 3 4" xfId="26720"/>
    <cellStyle name="Normal 2 3 2 19 3 5" xfId="26721"/>
    <cellStyle name="Normal 2 3 2 19 3 6" xfId="26722"/>
    <cellStyle name="Normal 2 3 2 19 3 7" xfId="26723"/>
    <cellStyle name="Normal 2 3 2 19 3 8" xfId="26724"/>
    <cellStyle name="Normal 2 3 2 19 3 9" xfId="26725"/>
    <cellStyle name="Normal 2 3 2 19 4" xfId="26726"/>
    <cellStyle name="Normal 2 3 2 19 4 10" xfId="26727"/>
    <cellStyle name="Normal 2 3 2 19 4 2" xfId="26728"/>
    <cellStyle name="Normal 2 3 2 19 4 3" xfId="26729"/>
    <cellStyle name="Normal 2 3 2 19 4 4" xfId="26730"/>
    <cellStyle name="Normal 2 3 2 19 4 5" xfId="26731"/>
    <cellStyle name="Normal 2 3 2 19 4 6" xfId="26732"/>
    <cellStyle name="Normal 2 3 2 19 4 7" xfId="26733"/>
    <cellStyle name="Normal 2 3 2 19 4 8" xfId="26734"/>
    <cellStyle name="Normal 2 3 2 19 4 9" xfId="26735"/>
    <cellStyle name="Normal 2 3 2 19 5" xfId="26736"/>
    <cellStyle name="Normal 2 3 2 19 5 10" xfId="26737"/>
    <cellStyle name="Normal 2 3 2 19 5 2" xfId="26738"/>
    <cellStyle name="Normal 2 3 2 19 5 3" xfId="26739"/>
    <cellStyle name="Normal 2 3 2 19 5 4" xfId="26740"/>
    <cellStyle name="Normal 2 3 2 19 5 5" xfId="26741"/>
    <cellStyle name="Normal 2 3 2 19 5 6" xfId="26742"/>
    <cellStyle name="Normal 2 3 2 19 5 7" xfId="26743"/>
    <cellStyle name="Normal 2 3 2 19 5 8" xfId="26744"/>
    <cellStyle name="Normal 2 3 2 19 5 9" xfId="26745"/>
    <cellStyle name="Normal 2 3 2 19 6" xfId="26746"/>
    <cellStyle name="Normal 2 3 2 19 7" xfId="26747"/>
    <cellStyle name="Normal 2 3 2 19 8" xfId="26748"/>
    <cellStyle name="Normal 2 3 2 19 9" xfId="26749"/>
    <cellStyle name="Normal 2 3 2 2" xfId="26750"/>
    <cellStyle name="Normal 2 3 2 2 10" xfId="26751"/>
    <cellStyle name="Normal 2 3 2 2 11" xfId="26752"/>
    <cellStyle name="Normal 2 3 2 2 12" xfId="26753"/>
    <cellStyle name="Normal 2 3 2 2 13" xfId="26754"/>
    <cellStyle name="Normal 2 3 2 2 14" xfId="26755"/>
    <cellStyle name="Normal 2 3 2 2 15" xfId="26756"/>
    <cellStyle name="Normal 2 3 2 2 16" xfId="26757"/>
    <cellStyle name="Normal 2 3 2 2 2" xfId="26758"/>
    <cellStyle name="Normal 2 3 2 2 2 10" xfId="26759"/>
    <cellStyle name="Normal 2 3 2 2 2 11" xfId="26760"/>
    <cellStyle name="Normal 2 3 2 2 2 12" xfId="26761"/>
    <cellStyle name="Normal 2 3 2 2 2 2" xfId="26762"/>
    <cellStyle name="Normal 2 3 2 2 2 3" xfId="26763"/>
    <cellStyle name="Normal 2 3 2 2 2 4" xfId="26764"/>
    <cellStyle name="Normal 2 3 2 2 2 5" xfId="26765"/>
    <cellStyle name="Normal 2 3 2 2 2 6" xfId="26766"/>
    <cellStyle name="Normal 2 3 2 2 2 7" xfId="26767"/>
    <cellStyle name="Normal 2 3 2 2 2 8" xfId="26768"/>
    <cellStyle name="Normal 2 3 2 2 2 9" xfId="26769"/>
    <cellStyle name="Normal 2 3 2 2 3" xfId="26770"/>
    <cellStyle name="Normal 2 3 2 2 3 10" xfId="26771"/>
    <cellStyle name="Normal 2 3 2 2 3 2" xfId="26772"/>
    <cellStyle name="Normal 2 3 2 2 3 3" xfId="26773"/>
    <cellStyle name="Normal 2 3 2 2 3 4" xfId="26774"/>
    <cellStyle name="Normal 2 3 2 2 3 5" xfId="26775"/>
    <cellStyle name="Normal 2 3 2 2 3 6" xfId="26776"/>
    <cellStyle name="Normal 2 3 2 2 3 7" xfId="26777"/>
    <cellStyle name="Normal 2 3 2 2 3 8" xfId="26778"/>
    <cellStyle name="Normal 2 3 2 2 3 9" xfId="26779"/>
    <cellStyle name="Normal 2 3 2 2 4" xfId="26780"/>
    <cellStyle name="Normal 2 3 2 2 4 10" xfId="26781"/>
    <cellStyle name="Normal 2 3 2 2 4 2" xfId="26782"/>
    <cellStyle name="Normal 2 3 2 2 4 3" xfId="26783"/>
    <cellStyle name="Normal 2 3 2 2 4 4" xfId="26784"/>
    <cellStyle name="Normal 2 3 2 2 4 5" xfId="26785"/>
    <cellStyle name="Normal 2 3 2 2 4 6" xfId="26786"/>
    <cellStyle name="Normal 2 3 2 2 4 7" xfId="26787"/>
    <cellStyle name="Normal 2 3 2 2 4 8" xfId="26788"/>
    <cellStyle name="Normal 2 3 2 2 4 9" xfId="26789"/>
    <cellStyle name="Normal 2 3 2 2 5" xfId="26790"/>
    <cellStyle name="Normal 2 3 2 2 5 10" xfId="26791"/>
    <cellStyle name="Normal 2 3 2 2 5 2" xfId="26792"/>
    <cellStyle name="Normal 2 3 2 2 5 3" xfId="26793"/>
    <cellStyle name="Normal 2 3 2 2 5 4" xfId="26794"/>
    <cellStyle name="Normal 2 3 2 2 5 5" xfId="26795"/>
    <cellStyle name="Normal 2 3 2 2 5 6" xfId="26796"/>
    <cellStyle name="Normal 2 3 2 2 5 7" xfId="26797"/>
    <cellStyle name="Normal 2 3 2 2 5 8" xfId="26798"/>
    <cellStyle name="Normal 2 3 2 2 5 9" xfId="26799"/>
    <cellStyle name="Normal 2 3 2 2 6" xfId="26800"/>
    <cellStyle name="Normal 2 3 2 2 7" xfId="26801"/>
    <cellStyle name="Normal 2 3 2 2 8" xfId="26802"/>
    <cellStyle name="Normal 2 3 2 2 9" xfId="26803"/>
    <cellStyle name="Normal 2 3 2 20" xfId="26804"/>
    <cellStyle name="Normal 2 3 2 20 10" xfId="26805"/>
    <cellStyle name="Normal 2 3 2 20 11" xfId="26806"/>
    <cellStyle name="Normal 2 3 2 20 12" xfId="26807"/>
    <cellStyle name="Normal 2 3 2 20 13" xfId="26808"/>
    <cellStyle name="Normal 2 3 2 20 14" xfId="26809"/>
    <cellStyle name="Normal 2 3 2 20 2" xfId="26810"/>
    <cellStyle name="Normal 2 3 2 20 2 10" xfId="26811"/>
    <cellStyle name="Normal 2 3 2 20 2 2" xfId="26812"/>
    <cellStyle name="Normal 2 3 2 20 2 3" xfId="26813"/>
    <cellStyle name="Normal 2 3 2 20 2 4" xfId="26814"/>
    <cellStyle name="Normal 2 3 2 20 2 5" xfId="26815"/>
    <cellStyle name="Normal 2 3 2 20 2 6" xfId="26816"/>
    <cellStyle name="Normal 2 3 2 20 2 7" xfId="26817"/>
    <cellStyle name="Normal 2 3 2 20 2 8" xfId="26818"/>
    <cellStyle name="Normal 2 3 2 20 2 9" xfId="26819"/>
    <cellStyle name="Normal 2 3 2 20 3" xfId="26820"/>
    <cellStyle name="Normal 2 3 2 20 3 10" xfId="26821"/>
    <cellStyle name="Normal 2 3 2 20 3 2" xfId="26822"/>
    <cellStyle name="Normal 2 3 2 20 3 3" xfId="26823"/>
    <cellStyle name="Normal 2 3 2 20 3 4" xfId="26824"/>
    <cellStyle name="Normal 2 3 2 20 3 5" xfId="26825"/>
    <cellStyle name="Normal 2 3 2 20 3 6" xfId="26826"/>
    <cellStyle name="Normal 2 3 2 20 3 7" xfId="26827"/>
    <cellStyle name="Normal 2 3 2 20 3 8" xfId="26828"/>
    <cellStyle name="Normal 2 3 2 20 3 9" xfId="26829"/>
    <cellStyle name="Normal 2 3 2 20 4" xfId="26830"/>
    <cellStyle name="Normal 2 3 2 20 4 10" xfId="26831"/>
    <cellStyle name="Normal 2 3 2 20 4 2" xfId="26832"/>
    <cellStyle name="Normal 2 3 2 20 4 3" xfId="26833"/>
    <cellStyle name="Normal 2 3 2 20 4 4" xfId="26834"/>
    <cellStyle name="Normal 2 3 2 20 4 5" xfId="26835"/>
    <cellStyle name="Normal 2 3 2 20 4 6" xfId="26836"/>
    <cellStyle name="Normal 2 3 2 20 4 7" xfId="26837"/>
    <cellStyle name="Normal 2 3 2 20 4 8" xfId="26838"/>
    <cellStyle name="Normal 2 3 2 20 4 9" xfId="26839"/>
    <cellStyle name="Normal 2 3 2 20 5" xfId="26840"/>
    <cellStyle name="Normal 2 3 2 20 5 10" xfId="26841"/>
    <cellStyle name="Normal 2 3 2 20 5 2" xfId="26842"/>
    <cellStyle name="Normal 2 3 2 20 5 3" xfId="26843"/>
    <cellStyle name="Normal 2 3 2 20 5 4" xfId="26844"/>
    <cellStyle name="Normal 2 3 2 20 5 5" xfId="26845"/>
    <cellStyle name="Normal 2 3 2 20 5 6" xfId="26846"/>
    <cellStyle name="Normal 2 3 2 20 5 7" xfId="26847"/>
    <cellStyle name="Normal 2 3 2 20 5 8" xfId="26848"/>
    <cellStyle name="Normal 2 3 2 20 5 9" xfId="26849"/>
    <cellStyle name="Normal 2 3 2 20 6" xfId="26850"/>
    <cellStyle name="Normal 2 3 2 20 7" xfId="26851"/>
    <cellStyle name="Normal 2 3 2 20 8" xfId="26852"/>
    <cellStyle name="Normal 2 3 2 20 9" xfId="26853"/>
    <cellStyle name="Normal 2 3 2 21" xfId="26854"/>
    <cellStyle name="Normal 2 3 2 21 10" xfId="26855"/>
    <cellStyle name="Normal 2 3 2 21 11" xfId="26856"/>
    <cellStyle name="Normal 2 3 2 21 12" xfId="26857"/>
    <cellStyle name="Normal 2 3 2 21 13" xfId="26858"/>
    <cellStyle name="Normal 2 3 2 21 14" xfId="26859"/>
    <cellStyle name="Normal 2 3 2 21 2" xfId="26860"/>
    <cellStyle name="Normal 2 3 2 21 2 10" xfId="26861"/>
    <cellStyle name="Normal 2 3 2 21 2 2" xfId="26862"/>
    <cellStyle name="Normal 2 3 2 21 2 3" xfId="26863"/>
    <cellStyle name="Normal 2 3 2 21 2 4" xfId="26864"/>
    <cellStyle name="Normal 2 3 2 21 2 5" xfId="26865"/>
    <cellStyle name="Normal 2 3 2 21 2 6" xfId="26866"/>
    <cellStyle name="Normal 2 3 2 21 2 7" xfId="26867"/>
    <cellStyle name="Normal 2 3 2 21 2 8" xfId="26868"/>
    <cellStyle name="Normal 2 3 2 21 2 9" xfId="26869"/>
    <cellStyle name="Normal 2 3 2 21 3" xfId="26870"/>
    <cellStyle name="Normal 2 3 2 21 3 10" xfId="26871"/>
    <cellStyle name="Normal 2 3 2 21 3 2" xfId="26872"/>
    <cellStyle name="Normal 2 3 2 21 3 3" xfId="26873"/>
    <cellStyle name="Normal 2 3 2 21 3 4" xfId="26874"/>
    <cellStyle name="Normal 2 3 2 21 3 5" xfId="26875"/>
    <cellStyle name="Normal 2 3 2 21 3 6" xfId="26876"/>
    <cellStyle name="Normal 2 3 2 21 3 7" xfId="26877"/>
    <cellStyle name="Normal 2 3 2 21 3 8" xfId="26878"/>
    <cellStyle name="Normal 2 3 2 21 3 9" xfId="26879"/>
    <cellStyle name="Normal 2 3 2 21 4" xfId="26880"/>
    <cellStyle name="Normal 2 3 2 21 4 10" xfId="26881"/>
    <cellStyle name="Normal 2 3 2 21 4 2" xfId="26882"/>
    <cellStyle name="Normal 2 3 2 21 4 3" xfId="26883"/>
    <cellStyle name="Normal 2 3 2 21 4 4" xfId="26884"/>
    <cellStyle name="Normal 2 3 2 21 4 5" xfId="26885"/>
    <cellStyle name="Normal 2 3 2 21 4 6" xfId="26886"/>
    <cellStyle name="Normal 2 3 2 21 4 7" xfId="26887"/>
    <cellStyle name="Normal 2 3 2 21 4 8" xfId="26888"/>
    <cellStyle name="Normal 2 3 2 21 4 9" xfId="26889"/>
    <cellStyle name="Normal 2 3 2 21 5" xfId="26890"/>
    <cellStyle name="Normal 2 3 2 21 5 10" xfId="26891"/>
    <cellStyle name="Normal 2 3 2 21 5 2" xfId="26892"/>
    <cellStyle name="Normal 2 3 2 21 5 3" xfId="26893"/>
    <cellStyle name="Normal 2 3 2 21 5 4" xfId="26894"/>
    <cellStyle name="Normal 2 3 2 21 5 5" xfId="26895"/>
    <cellStyle name="Normal 2 3 2 21 5 6" xfId="26896"/>
    <cellStyle name="Normal 2 3 2 21 5 7" xfId="26897"/>
    <cellStyle name="Normal 2 3 2 21 5 8" xfId="26898"/>
    <cellStyle name="Normal 2 3 2 21 5 9" xfId="26899"/>
    <cellStyle name="Normal 2 3 2 21 6" xfId="26900"/>
    <cellStyle name="Normal 2 3 2 21 7" xfId="26901"/>
    <cellStyle name="Normal 2 3 2 21 8" xfId="26902"/>
    <cellStyle name="Normal 2 3 2 21 9" xfId="26903"/>
    <cellStyle name="Normal 2 3 2 22" xfId="26904"/>
    <cellStyle name="Normal 2 3 2 22 10" xfId="26905"/>
    <cellStyle name="Normal 2 3 2 22 11" xfId="26906"/>
    <cellStyle name="Normal 2 3 2 22 12" xfId="26907"/>
    <cellStyle name="Normal 2 3 2 22 13" xfId="26908"/>
    <cellStyle name="Normal 2 3 2 22 14" xfId="26909"/>
    <cellStyle name="Normal 2 3 2 22 2" xfId="26910"/>
    <cellStyle name="Normal 2 3 2 22 2 10" xfId="26911"/>
    <cellStyle name="Normal 2 3 2 22 2 2" xfId="26912"/>
    <cellStyle name="Normal 2 3 2 22 2 3" xfId="26913"/>
    <cellStyle name="Normal 2 3 2 22 2 4" xfId="26914"/>
    <cellStyle name="Normal 2 3 2 22 2 5" xfId="26915"/>
    <cellStyle name="Normal 2 3 2 22 2 6" xfId="26916"/>
    <cellStyle name="Normal 2 3 2 22 2 7" xfId="26917"/>
    <cellStyle name="Normal 2 3 2 22 2 8" xfId="26918"/>
    <cellStyle name="Normal 2 3 2 22 2 9" xfId="26919"/>
    <cellStyle name="Normal 2 3 2 22 3" xfId="26920"/>
    <cellStyle name="Normal 2 3 2 22 3 10" xfId="26921"/>
    <cellStyle name="Normal 2 3 2 22 3 2" xfId="26922"/>
    <cellStyle name="Normal 2 3 2 22 3 3" xfId="26923"/>
    <cellStyle name="Normal 2 3 2 22 3 4" xfId="26924"/>
    <cellStyle name="Normal 2 3 2 22 3 5" xfId="26925"/>
    <cellStyle name="Normal 2 3 2 22 3 6" xfId="26926"/>
    <cellStyle name="Normal 2 3 2 22 3 7" xfId="26927"/>
    <cellStyle name="Normal 2 3 2 22 3 8" xfId="26928"/>
    <cellStyle name="Normal 2 3 2 22 3 9" xfId="26929"/>
    <cellStyle name="Normal 2 3 2 22 4" xfId="26930"/>
    <cellStyle name="Normal 2 3 2 22 4 10" xfId="26931"/>
    <cellStyle name="Normal 2 3 2 22 4 2" xfId="26932"/>
    <cellStyle name="Normal 2 3 2 22 4 3" xfId="26933"/>
    <cellStyle name="Normal 2 3 2 22 4 4" xfId="26934"/>
    <cellStyle name="Normal 2 3 2 22 4 5" xfId="26935"/>
    <cellStyle name="Normal 2 3 2 22 4 6" xfId="26936"/>
    <cellStyle name="Normal 2 3 2 22 4 7" xfId="26937"/>
    <cellStyle name="Normal 2 3 2 22 4 8" xfId="26938"/>
    <cellStyle name="Normal 2 3 2 22 4 9" xfId="26939"/>
    <cellStyle name="Normal 2 3 2 22 5" xfId="26940"/>
    <cellStyle name="Normal 2 3 2 22 5 10" xfId="26941"/>
    <cellStyle name="Normal 2 3 2 22 5 2" xfId="26942"/>
    <cellStyle name="Normal 2 3 2 22 5 3" xfId="26943"/>
    <cellStyle name="Normal 2 3 2 22 5 4" xfId="26944"/>
    <cellStyle name="Normal 2 3 2 22 5 5" xfId="26945"/>
    <cellStyle name="Normal 2 3 2 22 5 6" xfId="26946"/>
    <cellStyle name="Normal 2 3 2 22 5 7" xfId="26947"/>
    <cellStyle name="Normal 2 3 2 22 5 8" xfId="26948"/>
    <cellStyle name="Normal 2 3 2 22 5 9" xfId="26949"/>
    <cellStyle name="Normal 2 3 2 22 6" xfId="26950"/>
    <cellStyle name="Normal 2 3 2 22 7" xfId="26951"/>
    <cellStyle name="Normal 2 3 2 22 8" xfId="26952"/>
    <cellStyle name="Normal 2 3 2 22 9" xfId="26953"/>
    <cellStyle name="Normal 2 3 2 23" xfId="26954"/>
    <cellStyle name="Normal 2 3 2 23 10" xfId="26955"/>
    <cellStyle name="Normal 2 3 2 23 11" xfId="26956"/>
    <cellStyle name="Normal 2 3 2 23 12" xfId="26957"/>
    <cellStyle name="Normal 2 3 2 23 13" xfId="26958"/>
    <cellStyle name="Normal 2 3 2 23 14" xfId="26959"/>
    <cellStyle name="Normal 2 3 2 23 2" xfId="26960"/>
    <cellStyle name="Normal 2 3 2 23 2 10" xfId="26961"/>
    <cellStyle name="Normal 2 3 2 23 2 2" xfId="26962"/>
    <cellStyle name="Normal 2 3 2 23 2 3" xfId="26963"/>
    <cellStyle name="Normal 2 3 2 23 2 4" xfId="26964"/>
    <cellStyle name="Normal 2 3 2 23 2 5" xfId="26965"/>
    <cellStyle name="Normal 2 3 2 23 2 6" xfId="26966"/>
    <cellStyle name="Normal 2 3 2 23 2 7" xfId="26967"/>
    <cellStyle name="Normal 2 3 2 23 2 8" xfId="26968"/>
    <cellStyle name="Normal 2 3 2 23 2 9" xfId="26969"/>
    <cellStyle name="Normal 2 3 2 23 3" xfId="26970"/>
    <cellStyle name="Normal 2 3 2 23 3 10" xfId="26971"/>
    <cellStyle name="Normal 2 3 2 23 3 2" xfId="26972"/>
    <cellStyle name="Normal 2 3 2 23 3 3" xfId="26973"/>
    <cellStyle name="Normal 2 3 2 23 3 4" xfId="26974"/>
    <cellStyle name="Normal 2 3 2 23 3 5" xfId="26975"/>
    <cellStyle name="Normal 2 3 2 23 3 6" xfId="26976"/>
    <cellStyle name="Normal 2 3 2 23 3 7" xfId="26977"/>
    <cellStyle name="Normal 2 3 2 23 3 8" xfId="26978"/>
    <cellStyle name="Normal 2 3 2 23 3 9" xfId="26979"/>
    <cellStyle name="Normal 2 3 2 23 4" xfId="26980"/>
    <cellStyle name="Normal 2 3 2 23 4 10" xfId="26981"/>
    <cellStyle name="Normal 2 3 2 23 4 2" xfId="26982"/>
    <cellStyle name="Normal 2 3 2 23 4 3" xfId="26983"/>
    <cellStyle name="Normal 2 3 2 23 4 4" xfId="26984"/>
    <cellStyle name="Normal 2 3 2 23 4 5" xfId="26985"/>
    <cellStyle name="Normal 2 3 2 23 4 6" xfId="26986"/>
    <cellStyle name="Normal 2 3 2 23 4 7" xfId="26987"/>
    <cellStyle name="Normal 2 3 2 23 4 8" xfId="26988"/>
    <cellStyle name="Normal 2 3 2 23 4 9" xfId="26989"/>
    <cellStyle name="Normal 2 3 2 23 5" xfId="26990"/>
    <cellStyle name="Normal 2 3 2 23 5 10" xfId="26991"/>
    <cellStyle name="Normal 2 3 2 23 5 2" xfId="26992"/>
    <cellStyle name="Normal 2 3 2 23 5 3" xfId="26993"/>
    <cellStyle name="Normal 2 3 2 23 5 4" xfId="26994"/>
    <cellStyle name="Normal 2 3 2 23 5 5" xfId="26995"/>
    <cellStyle name="Normal 2 3 2 23 5 6" xfId="26996"/>
    <cellStyle name="Normal 2 3 2 23 5 7" xfId="26997"/>
    <cellStyle name="Normal 2 3 2 23 5 8" xfId="26998"/>
    <cellStyle name="Normal 2 3 2 23 5 9" xfId="26999"/>
    <cellStyle name="Normal 2 3 2 23 6" xfId="27000"/>
    <cellStyle name="Normal 2 3 2 23 7" xfId="27001"/>
    <cellStyle name="Normal 2 3 2 23 8" xfId="27002"/>
    <cellStyle name="Normal 2 3 2 23 9" xfId="27003"/>
    <cellStyle name="Normal 2 3 2 24" xfId="27004"/>
    <cellStyle name="Normal 2 3 2 24 10" xfId="27005"/>
    <cellStyle name="Normal 2 3 2 24 11" xfId="27006"/>
    <cellStyle name="Normal 2 3 2 24 12" xfId="27007"/>
    <cellStyle name="Normal 2 3 2 24 13" xfId="27008"/>
    <cellStyle name="Normal 2 3 2 24 14" xfId="27009"/>
    <cellStyle name="Normal 2 3 2 24 2" xfId="27010"/>
    <cellStyle name="Normal 2 3 2 24 2 10" xfId="27011"/>
    <cellStyle name="Normal 2 3 2 24 2 2" xfId="27012"/>
    <cellStyle name="Normal 2 3 2 24 2 3" xfId="27013"/>
    <cellStyle name="Normal 2 3 2 24 2 4" xfId="27014"/>
    <cellStyle name="Normal 2 3 2 24 2 5" xfId="27015"/>
    <cellStyle name="Normal 2 3 2 24 2 6" xfId="27016"/>
    <cellStyle name="Normal 2 3 2 24 2 7" xfId="27017"/>
    <cellStyle name="Normal 2 3 2 24 2 8" xfId="27018"/>
    <cellStyle name="Normal 2 3 2 24 2 9" xfId="27019"/>
    <cellStyle name="Normal 2 3 2 24 3" xfId="27020"/>
    <cellStyle name="Normal 2 3 2 24 3 10" xfId="27021"/>
    <cellStyle name="Normal 2 3 2 24 3 2" xfId="27022"/>
    <cellStyle name="Normal 2 3 2 24 3 3" xfId="27023"/>
    <cellStyle name="Normal 2 3 2 24 3 4" xfId="27024"/>
    <cellStyle name="Normal 2 3 2 24 3 5" xfId="27025"/>
    <cellStyle name="Normal 2 3 2 24 3 6" xfId="27026"/>
    <cellStyle name="Normal 2 3 2 24 3 7" xfId="27027"/>
    <cellStyle name="Normal 2 3 2 24 3 8" xfId="27028"/>
    <cellStyle name="Normal 2 3 2 24 3 9" xfId="27029"/>
    <cellStyle name="Normal 2 3 2 24 4" xfId="27030"/>
    <cellStyle name="Normal 2 3 2 24 4 10" xfId="27031"/>
    <cellStyle name="Normal 2 3 2 24 4 2" xfId="27032"/>
    <cellStyle name="Normal 2 3 2 24 4 3" xfId="27033"/>
    <cellStyle name="Normal 2 3 2 24 4 4" xfId="27034"/>
    <cellStyle name="Normal 2 3 2 24 4 5" xfId="27035"/>
    <cellStyle name="Normal 2 3 2 24 4 6" xfId="27036"/>
    <cellStyle name="Normal 2 3 2 24 4 7" xfId="27037"/>
    <cellStyle name="Normal 2 3 2 24 4 8" xfId="27038"/>
    <cellStyle name="Normal 2 3 2 24 4 9" xfId="27039"/>
    <cellStyle name="Normal 2 3 2 24 5" xfId="27040"/>
    <cellStyle name="Normal 2 3 2 24 5 10" xfId="27041"/>
    <cellStyle name="Normal 2 3 2 24 5 2" xfId="27042"/>
    <cellStyle name="Normal 2 3 2 24 5 3" xfId="27043"/>
    <cellStyle name="Normal 2 3 2 24 5 4" xfId="27044"/>
    <cellStyle name="Normal 2 3 2 24 5 5" xfId="27045"/>
    <cellStyle name="Normal 2 3 2 24 5 6" xfId="27046"/>
    <cellStyle name="Normal 2 3 2 24 5 7" xfId="27047"/>
    <cellStyle name="Normal 2 3 2 24 5 8" xfId="27048"/>
    <cellStyle name="Normal 2 3 2 24 5 9" xfId="27049"/>
    <cellStyle name="Normal 2 3 2 24 6" xfId="27050"/>
    <cellStyle name="Normal 2 3 2 24 7" xfId="27051"/>
    <cellStyle name="Normal 2 3 2 24 8" xfId="27052"/>
    <cellStyle name="Normal 2 3 2 24 9" xfId="27053"/>
    <cellStyle name="Normal 2 3 2 25" xfId="27054"/>
    <cellStyle name="Normal 2 3 2 25 10" xfId="27055"/>
    <cellStyle name="Normal 2 3 2 25 11" xfId="27056"/>
    <cellStyle name="Normal 2 3 2 25 12" xfId="27057"/>
    <cellStyle name="Normal 2 3 2 25 13" xfId="27058"/>
    <cellStyle name="Normal 2 3 2 25 14" xfId="27059"/>
    <cellStyle name="Normal 2 3 2 25 2" xfId="27060"/>
    <cellStyle name="Normal 2 3 2 25 2 10" xfId="27061"/>
    <cellStyle name="Normal 2 3 2 25 2 2" xfId="27062"/>
    <cellStyle name="Normal 2 3 2 25 2 3" xfId="27063"/>
    <cellStyle name="Normal 2 3 2 25 2 4" xfId="27064"/>
    <cellStyle name="Normal 2 3 2 25 2 5" xfId="27065"/>
    <cellStyle name="Normal 2 3 2 25 2 6" xfId="27066"/>
    <cellStyle name="Normal 2 3 2 25 2 7" xfId="27067"/>
    <cellStyle name="Normal 2 3 2 25 2 8" xfId="27068"/>
    <cellStyle name="Normal 2 3 2 25 2 9" xfId="27069"/>
    <cellStyle name="Normal 2 3 2 25 3" xfId="27070"/>
    <cellStyle name="Normal 2 3 2 25 3 10" xfId="27071"/>
    <cellStyle name="Normal 2 3 2 25 3 2" xfId="27072"/>
    <cellStyle name="Normal 2 3 2 25 3 3" xfId="27073"/>
    <cellStyle name="Normal 2 3 2 25 3 4" xfId="27074"/>
    <cellStyle name="Normal 2 3 2 25 3 5" xfId="27075"/>
    <cellStyle name="Normal 2 3 2 25 3 6" xfId="27076"/>
    <cellStyle name="Normal 2 3 2 25 3 7" xfId="27077"/>
    <cellStyle name="Normal 2 3 2 25 3 8" xfId="27078"/>
    <cellStyle name="Normal 2 3 2 25 3 9" xfId="27079"/>
    <cellStyle name="Normal 2 3 2 25 4" xfId="27080"/>
    <cellStyle name="Normal 2 3 2 25 4 10" xfId="27081"/>
    <cellStyle name="Normal 2 3 2 25 4 2" xfId="27082"/>
    <cellStyle name="Normal 2 3 2 25 4 3" xfId="27083"/>
    <cellStyle name="Normal 2 3 2 25 4 4" xfId="27084"/>
    <cellStyle name="Normal 2 3 2 25 4 5" xfId="27085"/>
    <cellStyle name="Normal 2 3 2 25 4 6" xfId="27086"/>
    <cellStyle name="Normal 2 3 2 25 4 7" xfId="27087"/>
    <cellStyle name="Normal 2 3 2 25 4 8" xfId="27088"/>
    <cellStyle name="Normal 2 3 2 25 4 9" xfId="27089"/>
    <cellStyle name="Normal 2 3 2 25 5" xfId="27090"/>
    <cellStyle name="Normal 2 3 2 25 5 10" xfId="27091"/>
    <cellStyle name="Normal 2 3 2 25 5 2" xfId="27092"/>
    <cellStyle name="Normal 2 3 2 25 5 3" xfId="27093"/>
    <cellStyle name="Normal 2 3 2 25 5 4" xfId="27094"/>
    <cellStyle name="Normal 2 3 2 25 5 5" xfId="27095"/>
    <cellStyle name="Normal 2 3 2 25 5 6" xfId="27096"/>
    <cellStyle name="Normal 2 3 2 25 5 7" xfId="27097"/>
    <cellStyle name="Normal 2 3 2 25 5 8" xfId="27098"/>
    <cellStyle name="Normal 2 3 2 25 5 9" xfId="27099"/>
    <cellStyle name="Normal 2 3 2 25 6" xfId="27100"/>
    <cellStyle name="Normal 2 3 2 25 7" xfId="27101"/>
    <cellStyle name="Normal 2 3 2 25 8" xfId="27102"/>
    <cellStyle name="Normal 2 3 2 25 9" xfId="27103"/>
    <cellStyle name="Normal 2 3 2 26" xfId="27104"/>
    <cellStyle name="Normal 2 3 2 26 10" xfId="27105"/>
    <cellStyle name="Normal 2 3 2 26 11" xfId="27106"/>
    <cellStyle name="Normal 2 3 2 26 12" xfId="27107"/>
    <cellStyle name="Normal 2 3 2 26 13" xfId="27108"/>
    <cellStyle name="Normal 2 3 2 26 14" xfId="27109"/>
    <cellStyle name="Normal 2 3 2 26 2" xfId="27110"/>
    <cellStyle name="Normal 2 3 2 26 2 10" xfId="27111"/>
    <cellStyle name="Normal 2 3 2 26 2 2" xfId="27112"/>
    <cellStyle name="Normal 2 3 2 26 2 3" xfId="27113"/>
    <cellStyle name="Normal 2 3 2 26 2 4" xfId="27114"/>
    <cellStyle name="Normal 2 3 2 26 2 5" xfId="27115"/>
    <cellStyle name="Normal 2 3 2 26 2 6" xfId="27116"/>
    <cellStyle name="Normal 2 3 2 26 2 7" xfId="27117"/>
    <cellStyle name="Normal 2 3 2 26 2 8" xfId="27118"/>
    <cellStyle name="Normal 2 3 2 26 2 9" xfId="27119"/>
    <cellStyle name="Normal 2 3 2 26 3" xfId="27120"/>
    <cellStyle name="Normal 2 3 2 26 3 10" xfId="27121"/>
    <cellStyle name="Normal 2 3 2 26 3 2" xfId="27122"/>
    <cellStyle name="Normal 2 3 2 26 3 3" xfId="27123"/>
    <cellStyle name="Normal 2 3 2 26 3 4" xfId="27124"/>
    <cellStyle name="Normal 2 3 2 26 3 5" xfId="27125"/>
    <cellStyle name="Normal 2 3 2 26 3 6" xfId="27126"/>
    <cellStyle name="Normal 2 3 2 26 3 7" xfId="27127"/>
    <cellStyle name="Normal 2 3 2 26 3 8" xfId="27128"/>
    <cellStyle name="Normal 2 3 2 26 3 9" xfId="27129"/>
    <cellStyle name="Normal 2 3 2 26 4" xfId="27130"/>
    <cellStyle name="Normal 2 3 2 26 4 10" xfId="27131"/>
    <cellStyle name="Normal 2 3 2 26 4 2" xfId="27132"/>
    <cellStyle name="Normal 2 3 2 26 4 3" xfId="27133"/>
    <cellStyle name="Normal 2 3 2 26 4 4" xfId="27134"/>
    <cellStyle name="Normal 2 3 2 26 4 5" xfId="27135"/>
    <cellStyle name="Normal 2 3 2 26 4 6" xfId="27136"/>
    <cellStyle name="Normal 2 3 2 26 4 7" xfId="27137"/>
    <cellStyle name="Normal 2 3 2 26 4 8" xfId="27138"/>
    <cellStyle name="Normal 2 3 2 26 4 9" xfId="27139"/>
    <cellStyle name="Normal 2 3 2 26 5" xfId="27140"/>
    <cellStyle name="Normal 2 3 2 26 5 10" xfId="27141"/>
    <cellStyle name="Normal 2 3 2 26 5 2" xfId="27142"/>
    <cellStyle name="Normal 2 3 2 26 5 3" xfId="27143"/>
    <cellStyle name="Normal 2 3 2 26 5 4" xfId="27144"/>
    <cellStyle name="Normal 2 3 2 26 5 5" xfId="27145"/>
    <cellStyle name="Normal 2 3 2 26 5 6" xfId="27146"/>
    <cellStyle name="Normal 2 3 2 26 5 7" xfId="27147"/>
    <cellStyle name="Normal 2 3 2 26 5 8" xfId="27148"/>
    <cellStyle name="Normal 2 3 2 26 5 9" xfId="27149"/>
    <cellStyle name="Normal 2 3 2 26 6" xfId="27150"/>
    <cellStyle name="Normal 2 3 2 26 7" xfId="27151"/>
    <cellStyle name="Normal 2 3 2 26 8" xfId="27152"/>
    <cellStyle name="Normal 2 3 2 26 9" xfId="27153"/>
    <cellStyle name="Normal 2 3 2 27" xfId="27154"/>
    <cellStyle name="Normal 2 3 2 27 10" xfId="27155"/>
    <cellStyle name="Normal 2 3 2 27 11" xfId="27156"/>
    <cellStyle name="Normal 2 3 2 27 12" xfId="27157"/>
    <cellStyle name="Normal 2 3 2 27 13" xfId="27158"/>
    <cellStyle name="Normal 2 3 2 27 14" xfId="27159"/>
    <cellStyle name="Normal 2 3 2 27 2" xfId="27160"/>
    <cellStyle name="Normal 2 3 2 27 2 10" xfId="27161"/>
    <cellStyle name="Normal 2 3 2 27 2 2" xfId="27162"/>
    <cellStyle name="Normal 2 3 2 27 2 3" xfId="27163"/>
    <cellStyle name="Normal 2 3 2 27 2 4" xfId="27164"/>
    <cellStyle name="Normal 2 3 2 27 2 5" xfId="27165"/>
    <cellStyle name="Normal 2 3 2 27 2 6" xfId="27166"/>
    <cellStyle name="Normal 2 3 2 27 2 7" xfId="27167"/>
    <cellStyle name="Normal 2 3 2 27 2 8" xfId="27168"/>
    <cellStyle name="Normal 2 3 2 27 2 9" xfId="27169"/>
    <cellStyle name="Normal 2 3 2 27 3" xfId="27170"/>
    <cellStyle name="Normal 2 3 2 27 3 10" xfId="27171"/>
    <cellStyle name="Normal 2 3 2 27 3 2" xfId="27172"/>
    <cellStyle name="Normal 2 3 2 27 3 3" xfId="27173"/>
    <cellStyle name="Normal 2 3 2 27 3 4" xfId="27174"/>
    <cellStyle name="Normal 2 3 2 27 3 5" xfId="27175"/>
    <cellStyle name="Normal 2 3 2 27 3 6" xfId="27176"/>
    <cellStyle name="Normal 2 3 2 27 3 7" xfId="27177"/>
    <cellStyle name="Normal 2 3 2 27 3 8" xfId="27178"/>
    <cellStyle name="Normal 2 3 2 27 3 9" xfId="27179"/>
    <cellStyle name="Normal 2 3 2 27 4" xfId="27180"/>
    <cellStyle name="Normal 2 3 2 27 4 10" xfId="27181"/>
    <cellStyle name="Normal 2 3 2 27 4 2" xfId="27182"/>
    <cellStyle name="Normal 2 3 2 27 4 3" xfId="27183"/>
    <cellStyle name="Normal 2 3 2 27 4 4" xfId="27184"/>
    <cellStyle name="Normal 2 3 2 27 4 5" xfId="27185"/>
    <cellStyle name="Normal 2 3 2 27 4 6" xfId="27186"/>
    <cellStyle name="Normal 2 3 2 27 4 7" xfId="27187"/>
    <cellStyle name="Normal 2 3 2 27 4 8" xfId="27188"/>
    <cellStyle name="Normal 2 3 2 27 4 9" xfId="27189"/>
    <cellStyle name="Normal 2 3 2 27 5" xfId="27190"/>
    <cellStyle name="Normal 2 3 2 27 5 10" xfId="27191"/>
    <cellStyle name="Normal 2 3 2 27 5 2" xfId="27192"/>
    <cellStyle name="Normal 2 3 2 27 5 3" xfId="27193"/>
    <cellStyle name="Normal 2 3 2 27 5 4" xfId="27194"/>
    <cellStyle name="Normal 2 3 2 27 5 5" xfId="27195"/>
    <cellStyle name="Normal 2 3 2 27 5 6" xfId="27196"/>
    <cellStyle name="Normal 2 3 2 27 5 7" xfId="27197"/>
    <cellStyle name="Normal 2 3 2 27 5 8" xfId="27198"/>
    <cellStyle name="Normal 2 3 2 27 5 9" xfId="27199"/>
    <cellStyle name="Normal 2 3 2 27 6" xfId="27200"/>
    <cellStyle name="Normal 2 3 2 27 7" xfId="27201"/>
    <cellStyle name="Normal 2 3 2 27 8" xfId="27202"/>
    <cellStyle name="Normal 2 3 2 27 9" xfId="27203"/>
    <cellStyle name="Normal 2 3 2 28" xfId="27204"/>
    <cellStyle name="Normal 2 3 2 28 10" xfId="27205"/>
    <cellStyle name="Normal 2 3 2 28 11" xfId="27206"/>
    <cellStyle name="Normal 2 3 2 28 12" xfId="27207"/>
    <cellStyle name="Normal 2 3 2 28 13" xfId="27208"/>
    <cellStyle name="Normal 2 3 2 28 14" xfId="27209"/>
    <cellStyle name="Normal 2 3 2 28 2" xfId="27210"/>
    <cellStyle name="Normal 2 3 2 28 2 10" xfId="27211"/>
    <cellStyle name="Normal 2 3 2 28 2 2" xfId="27212"/>
    <cellStyle name="Normal 2 3 2 28 2 3" xfId="27213"/>
    <cellStyle name="Normal 2 3 2 28 2 4" xfId="27214"/>
    <cellStyle name="Normal 2 3 2 28 2 5" xfId="27215"/>
    <cellStyle name="Normal 2 3 2 28 2 6" xfId="27216"/>
    <cellStyle name="Normal 2 3 2 28 2 7" xfId="27217"/>
    <cellStyle name="Normal 2 3 2 28 2 8" xfId="27218"/>
    <cellStyle name="Normal 2 3 2 28 2 9" xfId="27219"/>
    <cellStyle name="Normal 2 3 2 28 3" xfId="27220"/>
    <cellStyle name="Normal 2 3 2 28 3 10" xfId="27221"/>
    <cellStyle name="Normal 2 3 2 28 3 2" xfId="27222"/>
    <cellStyle name="Normal 2 3 2 28 3 3" xfId="27223"/>
    <cellStyle name="Normal 2 3 2 28 3 4" xfId="27224"/>
    <cellStyle name="Normal 2 3 2 28 3 5" xfId="27225"/>
    <cellStyle name="Normal 2 3 2 28 3 6" xfId="27226"/>
    <cellStyle name="Normal 2 3 2 28 3 7" xfId="27227"/>
    <cellStyle name="Normal 2 3 2 28 3 8" xfId="27228"/>
    <cellStyle name="Normal 2 3 2 28 3 9" xfId="27229"/>
    <cellStyle name="Normal 2 3 2 28 4" xfId="27230"/>
    <cellStyle name="Normal 2 3 2 28 4 10" xfId="27231"/>
    <cellStyle name="Normal 2 3 2 28 4 2" xfId="27232"/>
    <cellStyle name="Normal 2 3 2 28 4 3" xfId="27233"/>
    <cellStyle name="Normal 2 3 2 28 4 4" xfId="27234"/>
    <cellStyle name="Normal 2 3 2 28 4 5" xfId="27235"/>
    <cellStyle name="Normal 2 3 2 28 4 6" xfId="27236"/>
    <cellStyle name="Normal 2 3 2 28 4 7" xfId="27237"/>
    <cellStyle name="Normal 2 3 2 28 4 8" xfId="27238"/>
    <cellStyle name="Normal 2 3 2 28 4 9" xfId="27239"/>
    <cellStyle name="Normal 2 3 2 28 5" xfId="27240"/>
    <cellStyle name="Normal 2 3 2 28 5 10" xfId="27241"/>
    <cellStyle name="Normal 2 3 2 28 5 2" xfId="27242"/>
    <cellStyle name="Normal 2 3 2 28 5 3" xfId="27243"/>
    <cellStyle name="Normal 2 3 2 28 5 4" xfId="27244"/>
    <cellStyle name="Normal 2 3 2 28 5 5" xfId="27245"/>
    <cellStyle name="Normal 2 3 2 28 5 6" xfId="27246"/>
    <cellStyle name="Normal 2 3 2 28 5 7" xfId="27247"/>
    <cellStyle name="Normal 2 3 2 28 5 8" xfId="27248"/>
    <cellStyle name="Normal 2 3 2 28 5 9" xfId="27249"/>
    <cellStyle name="Normal 2 3 2 28 6" xfId="27250"/>
    <cellStyle name="Normal 2 3 2 28 7" xfId="27251"/>
    <cellStyle name="Normal 2 3 2 28 8" xfId="27252"/>
    <cellStyle name="Normal 2 3 2 28 9" xfId="27253"/>
    <cellStyle name="Normal 2 3 2 29" xfId="27254"/>
    <cellStyle name="Normal 2 3 2 29 10" xfId="27255"/>
    <cellStyle name="Normal 2 3 2 29 11" xfId="27256"/>
    <cellStyle name="Normal 2 3 2 29 12" xfId="27257"/>
    <cellStyle name="Normal 2 3 2 29 13" xfId="27258"/>
    <cellStyle name="Normal 2 3 2 29 14" xfId="27259"/>
    <cellStyle name="Normal 2 3 2 29 2" xfId="27260"/>
    <cellStyle name="Normal 2 3 2 29 2 10" xfId="27261"/>
    <cellStyle name="Normal 2 3 2 29 2 2" xfId="27262"/>
    <cellStyle name="Normal 2 3 2 29 2 3" xfId="27263"/>
    <cellStyle name="Normal 2 3 2 29 2 4" xfId="27264"/>
    <cellStyle name="Normal 2 3 2 29 2 5" xfId="27265"/>
    <cellStyle name="Normal 2 3 2 29 2 6" xfId="27266"/>
    <cellStyle name="Normal 2 3 2 29 2 7" xfId="27267"/>
    <cellStyle name="Normal 2 3 2 29 2 8" xfId="27268"/>
    <cellStyle name="Normal 2 3 2 29 2 9" xfId="27269"/>
    <cellStyle name="Normal 2 3 2 29 3" xfId="27270"/>
    <cellStyle name="Normal 2 3 2 29 3 10" xfId="27271"/>
    <cellStyle name="Normal 2 3 2 29 3 2" xfId="27272"/>
    <cellStyle name="Normal 2 3 2 29 3 3" xfId="27273"/>
    <cellStyle name="Normal 2 3 2 29 3 4" xfId="27274"/>
    <cellStyle name="Normal 2 3 2 29 3 5" xfId="27275"/>
    <cellStyle name="Normal 2 3 2 29 3 6" xfId="27276"/>
    <cellStyle name="Normal 2 3 2 29 3 7" xfId="27277"/>
    <cellStyle name="Normal 2 3 2 29 3 8" xfId="27278"/>
    <cellStyle name="Normal 2 3 2 29 3 9" xfId="27279"/>
    <cellStyle name="Normal 2 3 2 29 4" xfId="27280"/>
    <cellStyle name="Normal 2 3 2 29 4 10" xfId="27281"/>
    <cellStyle name="Normal 2 3 2 29 4 2" xfId="27282"/>
    <cellStyle name="Normal 2 3 2 29 4 3" xfId="27283"/>
    <cellStyle name="Normal 2 3 2 29 4 4" xfId="27284"/>
    <cellStyle name="Normal 2 3 2 29 4 5" xfId="27285"/>
    <cellStyle name="Normal 2 3 2 29 4 6" xfId="27286"/>
    <cellStyle name="Normal 2 3 2 29 4 7" xfId="27287"/>
    <cellStyle name="Normal 2 3 2 29 4 8" xfId="27288"/>
    <cellStyle name="Normal 2 3 2 29 4 9" xfId="27289"/>
    <cellStyle name="Normal 2 3 2 29 5" xfId="27290"/>
    <cellStyle name="Normal 2 3 2 29 5 10" xfId="27291"/>
    <cellStyle name="Normal 2 3 2 29 5 2" xfId="27292"/>
    <cellStyle name="Normal 2 3 2 29 5 3" xfId="27293"/>
    <cellStyle name="Normal 2 3 2 29 5 4" xfId="27294"/>
    <cellStyle name="Normal 2 3 2 29 5 5" xfId="27295"/>
    <cellStyle name="Normal 2 3 2 29 5 6" xfId="27296"/>
    <cellStyle name="Normal 2 3 2 29 5 7" xfId="27297"/>
    <cellStyle name="Normal 2 3 2 29 5 8" xfId="27298"/>
    <cellStyle name="Normal 2 3 2 29 5 9" xfId="27299"/>
    <cellStyle name="Normal 2 3 2 29 6" xfId="27300"/>
    <cellStyle name="Normal 2 3 2 29 7" xfId="27301"/>
    <cellStyle name="Normal 2 3 2 29 8" xfId="27302"/>
    <cellStyle name="Normal 2 3 2 29 9" xfId="27303"/>
    <cellStyle name="Normal 2 3 2 3" xfId="27304"/>
    <cellStyle name="Normal 2 3 2 3 10" xfId="27305"/>
    <cellStyle name="Normal 2 3 2 3 11" xfId="27306"/>
    <cellStyle name="Normal 2 3 2 3 12" xfId="27307"/>
    <cellStyle name="Normal 2 3 2 3 13" xfId="27308"/>
    <cellStyle name="Normal 2 3 2 3 14" xfId="27309"/>
    <cellStyle name="Normal 2 3 2 3 15" xfId="27310"/>
    <cellStyle name="Normal 2 3 2 3 16" xfId="27311"/>
    <cellStyle name="Normal 2 3 2 3 2" xfId="27312"/>
    <cellStyle name="Normal 2 3 2 3 2 10" xfId="27313"/>
    <cellStyle name="Normal 2 3 2 3 2 2" xfId="27314"/>
    <cellStyle name="Normal 2 3 2 3 2 3" xfId="27315"/>
    <cellStyle name="Normal 2 3 2 3 2 4" xfId="27316"/>
    <cellStyle name="Normal 2 3 2 3 2 5" xfId="27317"/>
    <cellStyle name="Normal 2 3 2 3 2 6" xfId="27318"/>
    <cellStyle name="Normal 2 3 2 3 2 7" xfId="27319"/>
    <cellStyle name="Normal 2 3 2 3 2 8" xfId="27320"/>
    <cellStyle name="Normal 2 3 2 3 2 9" xfId="27321"/>
    <cellStyle name="Normal 2 3 2 3 3" xfId="27322"/>
    <cellStyle name="Normal 2 3 2 3 3 10" xfId="27323"/>
    <cellStyle name="Normal 2 3 2 3 3 2" xfId="27324"/>
    <cellStyle name="Normal 2 3 2 3 3 3" xfId="27325"/>
    <cellStyle name="Normal 2 3 2 3 3 4" xfId="27326"/>
    <cellStyle name="Normal 2 3 2 3 3 5" xfId="27327"/>
    <cellStyle name="Normal 2 3 2 3 3 6" xfId="27328"/>
    <cellStyle name="Normal 2 3 2 3 3 7" xfId="27329"/>
    <cellStyle name="Normal 2 3 2 3 3 8" xfId="27330"/>
    <cellStyle name="Normal 2 3 2 3 3 9" xfId="27331"/>
    <cellStyle name="Normal 2 3 2 3 4" xfId="27332"/>
    <cellStyle name="Normal 2 3 2 3 4 10" xfId="27333"/>
    <cellStyle name="Normal 2 3 2 3 4 2" xfId="27334"/>
    <cellStyle name="Normal 2 3 2 3 4 3" xfId="27335"/>
    <cellStyle name="Normal 2 3 2 3 4 4" xfId="27336"/>
    <cellStyle name="Normal 2 3 2 3 4 5" xfId="27337"/>
    <cellStyle name="Normal 2 3 2 3 4 6" xfId="27338"/>
    <cellStyle name="Normal 2 3 2 3 4 7" xfId="27339"/>
    <cellStyle name="Normal 2 3 2 3 4 8" xfId="27340"/>
    <cellStyle name="Normal 2 3 2 3 4 9" xfId="27341"/>
    <cellStyle name="Normal 2 3 2 3 5" xfId="27342"/>
    <cellStyle name="Normal 2 3 2 3 5 10" xfId="27343"/>
    <cellStyle name="Normal 2 3 2 3 5 2" xfId="27344"/>
    <cellStyle name="Normal 2 3 2 3 5 3" xfId="27345"/>
    <cellStyle name="Normal 2 3 2 3 5 4" xfId="27346"/>
    <cellStyle name="Normal 2 3 2 3 5 5" xfId="27347"/>
    <cellStyle name="Normal 2 3 2 3 5 6" xfId="27348"/>
    <cellStyle name="Normal 2 3 2 3 5 7" xfId="27349"/>
    <cellStyle name="Normal 2 3 2 3 5 8" xfId="27350"/>
    <cellStyle name="Normal 2 3 2 3 5 9" xfId="27351"/>
    <cellStyle name="Normal 2 3 2 3 6" xfId="27352"/>
    <cellStyle name="Normal 2 3 2 3 7" xfId="27353"/>
    <cellStyle name="Normal 2 3 2 3 8" xfId="27354"/>
    <cellStyle name="Normal 2 3 2 3 9" xfId="27355"/>
    <cellStyle name="Normal 2 3 2 30" xfId="27356"/>
    <cellStyle name="Normal 2 3 2 30 10" xfId="27357"/>
    <cellStyle name="Normal 2 3 2 30 11" xfId="27358"/>
    <cellStyle name="Normal 2 3 2 30 12" xfId="27359"/>
    <cellStyle name="Normal 2 3 2 30 13" xfId="27360"/>
    <cellStyle name="Normal 2 3 2 30 14" xfId="27361"/>
    <cellStyle name="Normal 2 3 2 30 2" xfId="27362"/>
    <cellStyle name="Normal 2 3 2 30 2 10" xfId="27363"/>
    <cellStyle name="Normal 2 3 2 30 2 2" xfId="27364"/>
    <cellStyle name="Normal 2 3 2 30 2 3" xfId="27365"/>
    <cellStyle name="Normal 2 3 2 30 2 4" xfId="27366"/>
    <cellStyle name="Normal 2 3 2 30 2 5" xfId="27367"/>
    <cellStyle name="Normal 2 3 2 30 2 6" xfId="27368"/>
    <cellStyle name="Normal 2 3 2 30 2 7" xfId="27369"/>
    <cellStyle name="Normal 2 3 2 30 2 8" xfId="27370"/>
    <cellStyle name="Normal 2 3 2 30 2 9" xfId="27371"/>
    <cellStyle name="Normal 2 3 2 30 3" xfId="27372"/>
    <cellStyle name="Normal 2 3 2 30 3 10" xfId="27373"/>
    <cellStyle name="Normal 2 3 2 30 3 2" xfId="27374"/>
    <cellStyle name="Normal 2 3 2 30 3 3" xfId="27375"/>
    <cellStyle name="Normal 2 3 2 30 3 4" xfId="27376"/>
    <cellStyle name="Normal 2 3 2 30 3 5" xfId="27377"/>
    <cellStyle name="Normal 2 3 2 30 3 6" xfId="27378"/>
    <cellStyle name="Normal 2 3 2 30 3 7" xfId="27379"/>
    <cellStyle name="Normal 2 3 2 30 3 8" xfId="27380"/>
    <cellStyle name="Normal 2 3 2 30 3 9" xfId="27381"/>
    <cellStyle name="Normal 2 3 2 30 4" xfId="27382"/>
    <cellStyle name="Normal 2 3 2 30 4 10" xfId="27383"/>
    <cellStyle name="Normal 2 3 2 30 4 2" xfId="27384"/>
    <cellStyle name="Normal 2 3 2 30 4 3" xfId="27385"/>
    <cellStyle name="Normal 2 3 2 30 4 4" xfId="27386"/>
    <cellStyle name="Normal 2 3 2 30 4 5" xfId="27387"/>
    <cellStyle name="Normal 2 3 2 30 4 6" xfId="27388"/>
    <cellStyle name="Normal 2 3 2 30 4 7" xfId="27389"/>
    <cellStyle name="Normal 2 3 2 30 4 8" xfId="27390"/>
    <cellStyle name="Normal 2 3 2 30 4 9" xfId="27391"/>
    <cellStyle name="Normal 2 3 2 30 5" xfId="27392"/>
    <cellStyle name="Normal 2 3 2 30 5 10" xfId="27393"/>
    <cellStyle name="Normal 2 3 2 30 5 2" xfId="27394"/>
    <cellStyle name="Normal 2 3 2 30 5 3" xfId="27395"/>
    <cellStyle name="Normal 2 3 2 30 5 4" xfId="27396"/>
    <cellStyle name="Normal 2 3 2 30 5 5" xfId="27397"/>
    <cellStyle name="Normal 2 3 2 30 5 6" xfId="27398"/>
    <cellStyle name="Normal 2 3 2 30 5 7" xfId="27399"/>
    <cellStyle name="Normal 2 3 2 30 5 8" xfId="27400"/>
    <cellStyle name="Normal 2 3 2 30 5 9" xfId="27401"/>
    <cellStyle name="Normal 2 3 2 30 6" xfId="27402"/>
    <cellStyle name="Normal 2 3 2 30 7" xfId="27403"/>
    <cellStyle name="Normal 2 3 2 30 8" xfId="27404"/>
    <cellStyle name="Normal 2 3 2 30 9" xfId="27405"/>
    <cellStyle name="Normal 2 3 2 31" xfId="27406"/>
    <cellStyle name="Normal 2 3 2 31 10" xfId="27407"/>
    <cellStyle name="Normal 2 3 2 31 11" xfId="27408"/>
    <cellStyle name="Normal 2 3 2 31 12" xfId="27409"/>
    <cellStyle name="Normal 2 3 2 31 13" xfId="27410"/>
    <cellStyle name="Normal 2 3 2 31 14" xfId="27411"/>
    <cellStyle name="Normal 2 3 2 31 2" xfId="27412"/>
    <cellStyle name="Normal 2 3 2 31 2 10" xfId="27413"/>
    <cellStyle name="Normal 2 3 2 31 2 2" xfId="27414"/>
    <cellStyle name="Normal 2 3 2 31 2 3" xfId="27415"/>
    <cellStyle name="Normal 2 3 2 31 2 4" xfId="27416"/>
    <cellStyle name="Normal 2 3 2 31 2 5" xfId="27417"/>
    <cellStyle name="Normal 2 3 2 31 2 6" xfId="27418"/>
    <cellStyle name="Normal 2 3 2 31 2 7" xfId="27419"/>
    <cellStyle name="Normal 2 3 2 31 2 8" xfId="27420"/>
    <cellStyle name="Normal 2 3 2 31 2 9" xfId="27421"/>
    <cellStyle name="Normal 2 3 2 31 3" xfId="27422"/>
    <cellStyle name="Normal 2 3 2 31 3 10" xfId="27423"/>
    <cellStyle name="Normal 2 3 2 31 3 2" xfId="27424"/>
    <cellStyle name="Normal 2 3 2 31 3 3" xfId="27425"/>
    <cellStyle name="Normal 2 3 2 31 3 4" xfId="27426"/>
    <cellStyle name="Normal 2 3 2 31 3 5" xfId="27427"/>
    <cellStyle name="Normal 2 3 2 31 3 6" xfId="27428"/>
    <cellStyle name="Normal 2 3 2 31 3 7" xfId="27429"/>
    <cellStyle name="Normal 2 3 2 31 3 8" xfId="27430"/>
    <cellStyle name="Normal 2 3 2 31 3 9" xfId="27431"/>
    <cellStyle name="Normal 2 3 2 31 4" xfId="27432"/>
    <cellStyle name="Normal 2 3 2 31 4 10" xfId="27433"/>
    <cellStyle name="Normal 2 3 2 31 4 2" xfId="27434"/>
    <cellStyle name="Normal 2 3 2 31 4 3" xfId="27435"/>
    <cellStyle name="Normal 2 3 2 31 4 4" xfId="27436"/>
    <cellStyle name="Normal 2 3 2 31 4 5" xfId="27437"/>
    <cellStyle name="Normal 2 3 2 31 4 6" xfId="27438"/>
    <cellStyle name="Normal 2 3 2 31 4 7" xfId="27439"/>
    <cellStyle name="Normal 2 3 2 31 4 8" xfId="27440"/>
    <cellStyle name="Normal 2 3 2 31 4 9" xfId="27441"/>
    <cellStyle name="Normal 2 3 2 31 5" xfId="27442"/>
    <cellStyle name="Normal 2 3 2 31 5 10" xfId="27443"/>
    <cellStyle name="Normal 2 3 2 31 5 2" xfId="27444"/>
    <cellStyle name="Normal 2 3 2 31 5 3" xfId="27445"/>
    <cellStyle name="Normal 2 3 2 31 5 4" xfId="27446"/>
    <cellStyle name="Normal 2 3 2 31 5 5" xfId="27447"/>
    <cellStyle name="Normal 2 3 2 31 5 6" xfId="27448"/>
    <cellStyle name="Normal 2 3 2 31 5 7" xfId="27449"/>
    <cellStyle name="Normal 2 3 2 31 5 8" xfId="27450"/>
    <cellStyle name="Normal 2 3 2 31 5 9" xfId="27451"/>
    <cellStyle name="Normal 2 3 2 31 6" xfId="27452"/>
    <cellStyle name="Normal 2 3 2 31 7" xfId="27453"/>
    <cellStyle name="Normal 2 3 2 31 8" xfId="27454"/>
    <cellStyle name="Normal 2 3 2 31 9" xfId="27455"/>
    <cellStyle name="Normal 2 3 2 32" xfId="27456"/>
    <cellStyle name="Normal 2 3 2 32 10" xfId="27457"/>
    <cellStyle name="Normal 2 3 2 32 11" xfId="27458"/>
    <cellStyle name="Normal 2 3 2 32 12" xfId="27459"/>
    <cellStyle name="Normal 2 3 2 32 13" xfId="27460"/>
    <cellStyle name="Normal 2 3 2 32 14" xfId="27461"/>
    <cellStyle name="Normal 2 3 2 32 2" xfId="27462"/>
    <cellStyle name="Normal 2 3 2 32 2 10" xfId="27463"/>
    <cellStyle name="Normal 2 3 2 32 2 2" xfId="27464"/>
    <cellStyle name="Normal 2 3 2 32 2 3" xfId="27465"/>
    <cellStyle name="Normal 2 3 2 32 2 4" xfId="27466"/>
    <cellStyle name="Normal 2 3 2 32 2 5" xfId="27467"/>
    <cellStyle name="Normal 2 3 2 32 2 6" xfId="27468"/>
    <cellStyle name="Normal 2 3 2 32 2 7" xfId="27469"/>
    <cellStyle name="Normal 2 3 2 32 2 8" xfId="27470"/>
    <cellStyle name="Normal 2 3 2 32 2 9" xfId="27471"/>
    <cellStyle name="Normal 2 3 2 32 3" xfId="27472"/>
    <cellStyle name="Normal 2 3 2 32 3 10" xfId="27473"/>
    <cellStyle name="Normal 2 3 2 32 3 2" xfId="27474"/>
    <cellStyle name="Normal 2 3 2 32 3 3" xfId="27475"/>
    <cellStyle name="Normal 2 3 2 32 3 4" xfId="27476"/>
    <cellStyle name="Normal 2 3 2 32 3 5" xfId="27477"/>
    <cellStyle name="Normal 2 3 2 32 3 6" xfId="27478"/>
    <cellStyle name="Normal 2 3 2 32 3 7" xfId="27479"/>
    <cellStyle name="Normal 2 3 2 32 3 8" xfId="27480"/>
    <cellStyle name="Normal 2 3 2 32 3 9" xfId="27481"/>
    <cellStyle name="Normal 2 3 2 32 4" xfId="27482"/>
    <cellStyle name="Normal 2 3 2 32 4 10" xfId="27483"/>
    <cellStyle name="Normal 2 3 2 32 4 2" xfId="27484"/>
    <cellStyle name="Normal 2 3 2 32 4 3" xfId="27485"/>
    <cellStyle name="Normal 2 3 2 32 4 4" xfId="27486"/>
    <cellStyle name="Normal 2 3 2 32 4 5" xfId="27487"/>
    <cellStyle name="Normal 2 3 2 32 4 6" xfId="27488"/>
    <cellStyle name="Normal 2 3 2 32 4 7" xfId="27489"/>
    <cellStyle name="Normal 2 3 2 32 4 8" xfId="27490"/>
    <cellStyle name="Normal 2 3 2 32 4 9" xfId="27491"/>
    <cellStyle name="Normal 2 3 2 32 5" xfId="27492"/>
    <cellStyle name="Normal 2 3 2 32 5 10" xfId="27493"/>
    <cellStyle name="Normal 2 3 2 32 5 2" xfId="27494"/>
    <cellStyle name="Normal 2 3 2 32 5 3" xfId="27495"/>
    <cellStyle name="Normal 2 3 2 32 5 4" xfId="27496"/>
    <cellStyle name="Normal 2 3 2 32 5 5" xfId="27497"/>
    <cellStyle name="Normal 2 3 2 32 5 6" xfId="27498"/>
    <cellStyle name="Normal 2 3 2 32 5 7" xfId="27499"/>
    <cellStyle name="Normal 2 3 2 32 5 8" xfId="27500"/>
    <cellStyle name="Normal 2 3 2 32 5 9" xfId="27501"/>
    <cellStyle name="Normal 2 3 2 32 6" xfId="27502"/>
    <cellStyle name="Normal 2 3 2 32 7" xfId="27503"/>
    <cellStyle name="Normal 2 3 2 32 8" xfId="27504"/>
    <cellStyle name="Normal 2 3 2 32 9" xfId="27505"/>
    <cellStyle name="Normal 2 3 2 33" xfId="27506"/>
    <cellStyle name="Normal 2 3 2 33 10" xfId="27507"/>
    <cellStyle name="Normal 2 3 2 33 11" xfId="27508"/>
    <cellStyle name="Normal 2 3 2 33 12" xfId="27509"/>
    <cellStyle name="Normal 2 3 2 33 13" xfId="27510"/>
    <cellStyle name="Normal 2 3 2 33 14" xfId="27511"/>
    <cellStyle name="Normal 2 3 2 33 2" xfId="27512"/>
    <cellStyle name="Normal 2 3 2 33 2 10" xfId="27513"/>
    <cellStyle name="Normal 2 3 2 33 2 2" xfId="27514"/>
    <cellStyle name="Normal 2 3 2 33 2 3" xfId="27515"/>
    <cellStyle name="Normal 2 3 2 33 2 4" xfId="27516"/>
    <cellStyle name="Normal 2 3 2 33 2 5" xfId="27517"/>
    <cellStyle name="Normal 2 3 2 33 2 6" xfId="27518"/>
    <cellStyle name="Normal 2 3 2 33 2 7" xfId="27519"/>
    <cellStyle name="Normal 2 3 2 33 2 8" xfId="27520"/>
    <cellStyle name="Normal 2 3 2 33 2 9" xfId="27521"/>
    <cellStyle name="Normal 2 3 2 33 3" xfId="27522"/>
    <cellStyle name="Normal 2 3 2 33 3 10" xfId="27523"/>
    <cellStyle name="Normal 2 3 2 33 3 2" xfId="27524"/>
    <cellStyle name="Normal 2 3 2 33 3 3" xfId="27525"/>
    <cellStyle name="Normal 2 3 2 33 3 4" xfId="27526"/>
    <cellStyle name="Normal 2 3 2 33 3 5" xfId="27527"/>
    <cellStyle name="Normal 2 3 2 33 3 6" xfId="27528"/>
    <cellStyle name="Normal 2 3 2 33 3 7" xfId="27529"/>
    <cellStyle name="Normal 2 3 2 33 3 8" xfId="27530"/>
    <cellStyle name="Normal 2 3 2 33 3 9" xfId="27531"/>
    <cellStyle name="Normal 2 3 2 33 4" xfId="27532"/>
    <cellStyle name="Normal 2 3 2 33 4 10" xfId="27533"/>
    <cellStyle name="Normal 2 3 2 33 4 2" xfId="27534"/>
    <cellStyle name="Normal 2 3 2 33 4 3" xfId="27535"/>
    <cellStyle name="Normal 2 3 2 33 4 4" xfId="27536"/>
    <cellStyle name="Normal 2 3 2 33 4 5" xfId="27537"/>
    <cellStyle name="Normal 2 3 2 33 4 6" xfId="27538"/>
    <cellStyle name="Normal 2 3 2 33 4 7" xfId="27539"/>
    <cellStyle name="Normal 2 3 2 33 4 8" xfId="27540"/>
    <cellStyle name="Normal 2 3 2 33 4 9" xfId="27541"/>
    <cellStyle name="Normal 2 3 2 33 5" xfId="27542"/>
    <cellStyle name="Normal 2 3 2 33 5 10" xfId="27543"/>
    <cellStyle name="Normal 2 3 2 33 5 2" xfId="27544"/>
    <cellStyle name="Normal 2 3 2 33 5 3" xfId="27545"/>
    <cellStyle name="Normal 2 3 2 33 5 4" xfId="27546"/>
    <cellStyle name="Normal 2 3 2 33 5 5" xfId="27547"/>
    <cellStyle name="Normal 2 3 2 33 5 6" xfId="27548"/>
    <cellStyle name="Normal 2 3 2 33 5 7" xfId="27549"/>
    <cellStyle name="Normal 2 3 2 33 5 8" xfId="27550"/>
    <cellStyle name="Normal 2 3 2 33 5 9" xfId="27551"/>
    <cellStyle name="Normal 2 3 2 33 6" xfId="27552"/>
    <cellStyle name="Normal 2 3 2 33 7" xfId="27553"/>
    <cellStyle name="Normal 2 3 2 33 8" xfId="27554"/>
    <cellStyle name="Normal 2 3 2 33 9" xfId="27555"/>
    <cellStyle name="Normal 2 3 2 34" xfId="27556"/>
    <cellStyle name="Normal 2 3 2 34 10" xfId="27557"/>
    <cellStyle name="Normal 2 3 2 34 2" xfId="27558"/>
    <cellStyle name="Normal 2 3 2 34 3" xfId="27559"/>
    <cellStyle name="Normal 2 3 2 34 4" xfId="27560"/>
    <cellStyle name="Normal 2 3 2 34 5" xfId="27561"/>
    <cellStyle name="Normal 2 3 2 34 6" xfId="27562"/>
    <cellStyle name="Normal 2 3 2 34 7" xfId="27563"/>
    <cellStyle name="Normal 2 3 2 34 8" xfId="27564"/>
    <cellStyle name="Normal 2 3 2 34 9" xfId="27565"/>
    <cellStyle name="Normal 2 3 2 35" xfId="27566"/>
    <cellStyle name="Normal 2 3 2 35 10" xfId="27567"/>
    <cellStyle name="Normal 2 3 2 35 2" xfId="27568"/>
    <cellStyle name="Normal 2 3 2 35 3" xfId="27569"/>
    <cellStyle name="Normal 2 3 2 35 4" xfId="27570"/>
    <cellStyle name="Normal 2 3 2 35 5" xfId="27571"/>
    <cellStyle name="Normal 2 3 2 35 6" xfId="27572"/>
    <cellStyle name="Normal 2 3 2 35 7" xfId="27573"/>
    <cellStyle name="Normal 2 3 2 35 8" xfId="27574"/>
    <cellStyle name="Normal 2 3 2 35 9" xfId="27575"/>
    <cellStyle name="Normal 2 3 2 36" xfId="27576"/>
    <cellStyle name="Normal 2 3 2 36 10" xfId="27577"/>
    <cellStyle name="Normal 2 3 2 36 2" xfId="27578"/>
    <cellStyle name="Normal 2 3 2 36 3" xfId="27579"/>
    <cellStyle name="Normal 2 3 2 36 4" xfId="27580"/>
    <cellStyle name="Normal 2 3 2 36 5" xfId="27581"/>
    <cellStyle name="Normal 2 3 2 36 6" xfId="27582"/>
    <cellStyle name="Normal 2 3 2 36 7" xfId="27583"/>
    <cellStyle name="Normal 2 3 2 36 8" xfId="27584"/>
    <cellStyle name="Normal 2 3 2 36 9" xfId="27585"/>
    <cellStyle name="Normal 2 3 2 37" xfId="27586"/>
    <cellStyle name="Normal 2 3 2 37 10" xfId="27587"/>
    <cellStyle name="Normal 2 3 2 37 2" xfId="27588"/>
    <cellStyle name="Normal 2 3 2 37 3" xfId="27589"/>
    <cellStyle name="Normal 2 3 2 37 4" xfId="27590"/>
    <cellStyle name="Normal 2 3 2 37 5" xfId="27591"/>
    <cellStyle name="Normal 2 3 2 37 6" xfId="27592"/>
    <cellStyle name="Normal 2 3 2 37 7" xfId="27593"/>
    <cellStyle name="Normal 2 3 2 37 8" xfId="27594"/>
    <cellStyle name="Normal 2 3 2 37 9" xfId="27595"/>
    <cellStyle name="Normal 2 3 2 38" xfId="27596"/>
    <cellStyle name="Normal 2 3 2 39" xfId="27597"/>
    <cellStyle name="Normal 2 3 2 4" xfId="27598"/>
    <cellStyle name="Normal 2 3 2 4 10" xfId="27599"/>
    <cellStyle name="Normal 2 3 2 4 11" xfId="27600"/>
    <cellStyle name="Normal 2 3 2 4 12" xfId="27601"/>
    <cellStyle name="Normal 2 3 2 4 13" xfId="27602"/>
    <cellStyle name="Normal 2 3 2 4 14" xfId="27603"/>
    <cellStyle name="Normal 2 3 2 4 2" xfId="27604"/>
    <cellStyle name="Normal 2 3 2 4 2 10" xfId="27605"/>
    <cellStyle name="Normal 2 3 2 4 2 2" xfId="27606"/>
    <cellStyle name="Normal 2 3 2 4 2 3" xfId="27607"/>
    <cellStyle name="Normal 2 3 2 4 2 4" xfId="27608"/>
    <cellStyle name="Normal 2 3 2 4 2 5" xfId="27609"/>
    <cellStyle name="Normal 2 3 2 4 2 6" xfId="27610"/>
    <cellStyle name="Normal 2 3 2 4 2 7" xfId="27611"/>
    <cellStyle name="Normal 2 3 2 4 2 8" xfId="27612"/>
    <cellStyle name="Normal 2 3 2 4 2 9" xfId="27613"/>
    <cellStyle name="Normal 2 3 2 4 3" xfId="27614"/>
    <cellStyle name="Normal 2 3 2 4 3 10" xfId="27615"/>
    <cellStyle name="Normal 2 3 2 4 3 2" xfId="27616"/>
    <cellStyle name="Normal 2 3 2 4 3 3" xfId="27617"/>
    <cellStyle name="Normal 2 3 2 4 3 4" xfId="27618"/>
    <cellStyle name="Normal 2 3 2 4 3 5" xfId="27619"/>
    <cellStyle name="Normal 2 3 2 4 3 6" xfId="27620"/>
    <cellStyle name="Normal 2 3 2 4 3 7" xfId="27621"/>
    <cellStyle name="Normal 2 3 2 4 3 8" xfId="27622"/>
    <cellStyle name="Normal 2 3 2 4 3 9" xfId="27623"/>
    <cellStyle name="Normal 2 3 2 4 4" xfId="27624"/>
    <cellStyle name="Normal 2 3 2 4 4 10" xfId="27625"/>
    <cellStyle name="Normal 2 3 2 4 4 2" xfId="27626"/>
    <cellStyle name="Normal 2 3 2 4 4 3" xfId="27627"/>
    <cellStyle name="Normal 2 3 2 4 4 4" xfId="27628"/>
    <cellStyle name="Normal 2 3 2 4 4 5" xfId="27629"/>
    <cellStyle name="Normal 2 3 2 4 4 6" xfId="27630"/>
    <cellStyle name="Normal 2 3 2 4 4 7" xfId="27631"/>
    <cellStyle name="Normal 2 3 2 4 4 8" xfId="27632"/>
    <cellStyle name="Normal 2 3 2 4 4 9" xfId="27633"/>
    <cellStyle name="Normal 2 3 2 4 5" xfId="27634"/>
    <cellStyle name="Normal 2 3 2 4 5 10" xfId="27635"/>
    <cellStyle name="Normal 2 3 2 4 5 2" xfId="27636"/>
    <cellStyle name="Normal 2 3 2 4 5 3" xfId="27637"/>
    <cellStyle name="Normal 2 3 2 4 5 4" xfId="27638"/>
    <cellStyle name="Normal 2 3 2 4 5 5" xfId="27639"/>
    <cellStyle name="Normal 2 3 2 4 5 6" xfId="27640"/>
    <cellStyle name="Normal 2 3 2 4 5 7" xfId="27641"/>
    <cellStyle name="Normal 2 3 2 4 5 8" xfId="27642"/>
    <cellStyle name="Normal 2 3 2 4 5 9" xfId="27643"/>
    <cellStyle name="Normal 2 3 2 4 6" xfId="27644"/>
    <cellStyle name="Normal 2 3 2 4 7" xfId="27645"/>
    <cellStyle name="Normal 2 3 2 4 8" xfId="27646"/>
    <cellStyle name="Normal 2 3 2 4 9" xfId="27647"/>
    <cellStyle name="Normal 2 3 2 40" xfId="27648"/>
    <cellStyle name="Normal 2 3 2 41" xfId="27649"/>
    <cellStyle name="Normal 2 3 2 42" xfId="27650"/>
    <cellStyle name="Normal 2 3 2 43" xfId="27651"/>
    <cellStyle name="Normal 2 3 2 44" xfId="27652"/>
    <cellStyle name="Normal 2 3 2 45" xfId="27653"/>
    <cellStyle name="Normal 2 3 2 46" xfId="27654"/>
    <cellStyle name="Normal 2 3 2 47" xfId="27655"/>
    <cellStyle name="Normal 2 3 2 48" xfId="27656"/>
    <cellStyle name="Normal 2 3 2 5" xfId="27657"/>
    <cellStyle name="Normal 2 3 2 5 10" xfId="27658"/>
    <cellStyle name="Normal 2 3 2 5 11" xfId="27659"/>
    <cellStyle name="Normal 2 3 2 5 12" xfId="27660"/>
    <cellStyle name="Normal 2 3 2 5 13" xfId="27661"/>
    <cellStyle name="Normal 2 3 2 5 14" xfId="27662"/>
    <cellStyle name="Normal 2 3 2 5 2" xfId="27663"/>
    <cellStyle name="Normal 2 3 2 5 2 10" xfId="27664"/>
    <cellStyle name="Normal 2 3 2 5 2 2" xfId="27665"/>
    <cellStyle name="Normal 2 3 2 5 2 3" xfId="27666"/>
    <cellStyle name="Normal 2 3 2 5 2 4" xfId="27667"/>
    <cellStyle name="Normal 2 3 2 5 2 5" xfId="27668"/>
    <cellStyle name="Normal 2 3 2 5 2 6" xfId="27669"/>
    <cellStyle name="Normal 2 3 2 5 2 7" xfId="27670"/>
    <cellStyle name="Normal 2 3 2 5 2 8" xfId="27671"/>
    <cellStyle name="Normal 2 3 2 5 2 9" xfId="27672"/>
    <cellStyle name="Normal 2 3 2 5 3" xfId="27673"/>
    <cellStyle name="Normal 2 3 2 5 3 10" xfId="27674"/>
    <cellStyle name="Normal 2 3 2 5 3 2" xfId="27675"/>
    <cellStyle name="Normal 2 3 2 5 3 3" xfId="27676"/>
    <cellStyle name="Normal 2 3 2 5 3 4" xfId="27677"/>
    <cellStyle name="Normal 2 3 2 5 3 5" xfId="27678"/>
    <cellStyle name="Normal 2 3 2 5 3 6" xfId="27679"/>
    <cellStyle name="Normal 2 3 2 5 3 7" xfId="27680"/>
    <cellStyle name="Normal 2 3 2 5 3 8" xfId="27681"/>
    <cellStyle name="Normal 2 3 2 5 3 9" xfId="27682"/>
    <cellStyle name="Normal 2 3 2 5 4" xfId="27683"/>
    <cellStyle name="Normal 2 3 2 5 4 10" xfId="27684"/>
    <cellStyle name="Normal 2 3 2 5 4 2" xfId="27685"/>
    <cellStyle name="Normal 2 3 2 5 4 3" xfId="27686"/>
    <cellStyle name="Normal 2 3 2 5 4 4" xfId="27687"/>
    <cellStyle name="Normal 2 3 2 5 4 5" xfId="27688"/>
    <cellStyle name="Normal 2 3 2 5 4 6" xfId="27689"/>
    <cellStyle name="Normal 2 3 2 5 4 7" xfId="27690"/>
    <cellStyle name="Normal 2 3 2 5 4 8" xfId="27691"/>
    <cellStyle name="Normal 2 3 2 5 4 9" xfId="27692"/>
    <cellStyle name="Normal 2 3 2 5 5" xfId="27693"/>
    <cellStyle name="Normal 2 3 2 5 5 10" xfId="27694"/>
    <cellStyle name="Normal 2 3 2 5 5 2" xfId="27695"/>
    <cellStyle name="Normal 2 3 2 5 5 3" xfId="27696"/>
    <cellStyle name="Normal 2 3 2 5 5 4" xfId="27697"/>
    <cellStyle name="Normal 2 3 2 5 5 5" xfId="27698"/>
    <cellStyle name="Normal 2 3 2 5 5 6" xfId="27699"/>
    <cellStyle name="Normal 2 3 2 5 5 7" xfId="27700"/>
    <cellStyle name="Normal 2 3 2 5 5 8" xfId="27701"/>
    <cellStyle name="Normal 2 3 2 5 5 9" xfId="27702"/>
    <cellStyle name="Normal 2 3 2 5 6" xfId="27703"/>
    <cellStyle name="Normal 2 3 2 5 7" xfId="27704"/>
    <cellStyle name="Normal 2 3 2 5 8" xfId="27705"/>
    <cellStyle name="Normal 2 3 2 5 9" xfId="27706"/>
    <cellStyle name="Normal 2 3 2 6" xfId="27707"/>
    <cellStyle name="Normal 2 3 2 6 10" xfId="27708"/>
    <cellStyle name="Normal 2 3 2 6 11" xfId="27709"/>
    <cellStyle name="Normal 2 3 2 6 12" xfId="27710"/>
    <cellStyle name="Normal 2 3 2 6 13" xfId="27711"/>
    <cellStyle name="Normal 2 3 2 6 14" xfId="27712"/>
    <cellStyle name="Normal 2 3 2 6 2" xfId="27713"/>
    <cellStyle name="Normal 2 3 2 6 2 10" xfId="27714"/>
    <cellStyle name="Normal 2 3 2 6 2 2" xfId="27715"/>
    <cellStyle name="Normal 2 3 2 6 2 3" xfId="27716"/>
    <cellStyle name="Normal 2 3 2 6 2 4" xfId="27717"/>
    <cellStyle name="Normal 2 3 2 6 2 5" xfId="27718"/>
    <cellStyle name="Normal 2 3 2 6 2 6" xfId="27719"/>
    <cellStyle name="Normal 2 3 2 6 2 7" xfId="27720"/>
    <cellStyle name="Normal 2 3 2 6 2 8" xfId="27721"/>
    <cellStyle name="Normal 2 3 2 6 2 9" xfId="27722"/>
    <cellStyle name="Normal 2 3 2 6 3" xfId="27723"/>
    <cellStyle name="Normal 2 3 2 6 3 10" xfId="27724"/>
    <cellStyle name="Normal 2 3 2 6 3 2" xfId="27725"/>
    <cellStyle name="Normal 2 3 2 6 3 3" xfId="27726"/>
    <cellStyle name="Normal 2 3 2 6 3 4" xfId="27727"/>
    <cellStyle name="Normal 2 3 2 6 3 5" xfId="27728"/>
    <cellStyle name="Normal 2 3 2 6 3 6" xfId="27729"/>
    <cellStyle name="Normal 2 3 2 6 3 7" xfId="27730"/>
    <cellStyle name="Normal 2 3 2 6 3 8" xfId="27731"/>
    <cellStyle name="Normal 2 3 2 6 3 9" xfId="27732"/>
    <cellStyle name="Normal 2 3 2 6 4" xfId="27733"/>
    <cellStyle name="Normal 2 3 2 6 4 10" xfId="27734"/>
    <cellStyle name="Normal 2 3 2 6 4 2" xfId="27735"/>
    <cellStyle name="Normal 2 3 2 6 4 3" xfId="27736"/>
    <cellStyle name="Normal 2 3 2 6 4 4" xfId="27737"/>
    <cellStyle name="Normal 2 3 2 6 4 5" xfId="27738"/>
    <cellStyle name="Normal 2 3 2 6 4 6" xfId="27739"/>
    <cellStyle name="Normal 2 3 2 6 4 7" xfId="27740"/>
    <cellStyle name="Normal 2 3 2 6 4 8" xfId="27741"/>
    <cellStyle name="Normal 2 3 2 6 4 9" xfId="27742"/>
    <cellStyle name="Normal 2 3 2 6 5" xfId="27743"/>
    <cellStyle name="Normal 2 3 2 6 5 10" xfId="27744"/>
    <cellStyle name="Normal 2 3 2 6 5 2" xfId="27745"/>
    <cellStyle name="Normal 2 3 2 6 5 3" xfId="27746"/>
    <cellStyle name="Normal 2 3 2 6 5 4" xfId="27747"/>
    <cellStyle name="Normal 2 3 2 6 5 5" xfId="27748"/>
    <cellStyle name="Normal 2 3 2 6 5 6" xfId="27749"/>
    <cellStyle name="Normal 2 3 2 6 5 7" xfId="27750"/>
    <cellStyle name="Normal 2 3 2 6 5 8" xfId="27751"/>
    <cellStyle name="Normal 2 3 2 6 5 9" xfId="27752"/>
    <cellStyle name="Normal 2 3 2 6 6" xfId="27753"/>
    <cellStyle name="Normal 2 3 2 6 7" xfId="27754"/>
    <cellStyle name="Normal 2 3 2 6 8" xfId="27755"/>
    <cellStyle name="Normal 2 3 2 6 9" xfId="27756"/>
    <cellStyle name="Normal 2 3 2 7" xfId="27757"/>
    <cellStyle name="Normal 2 3 2 7 10" xfId="27758"/>
    <cellStyle name="Normal 2 3 2 7 11" xfId="27759"/>
    <cellStyle name="Normal 2 3 2 7 12" xfId="27760"/>
    <cellStyle name="Normal 2 3 2 7 13" xfId="27761"/>
    <cellStyle name="Normal 2 3 2 7 14" xfId="27762"/>
    <cellStyle name="Normal 2 3 2 7 2" xfId="27763"/>
    <cellStyle name="Normal 2 3 2 7 2 10" xfId="27764"/>
    <cellStyle name="Normal 2 3 2 7 2 2" xfId="27765"/>
    <cellStyle name="Normal 2 3 2 7 2 3" xfId="27766"/>
    <cellStyle name="Normal 2 3 2 7 2 4" xfId="27767"/>
    <cellStyle name="Normal 2 3 2 7 2 5" xfId="27768"/>
    <cellStyle name="Normal 2 3 2 7 2 6" xfId="27769"/>
    <cellStyle name="Normal 2 3 2 7 2 7" xfId="27770"/>
    <cellStyle name="Normal 2 3 2 7 2 8" xfId="27771"/>
    <cellStyle name="Normal 2 3 2 7 2 9" xfId="27772"/>
    <cellStyle name="Normal 2 3 2 7 3" xfId="27773"/>
    <cellStyle name="Normal 2 3 2 7 3 10" xfId="27774"/>
    <cellStyle name="Normal 2 3 2 7 3 2" xfId="27775"/>
    <cellStyle name="Normal 2 3 2 7 3 3" xfId="27776"/>
    <cellStyle name="Normal 2 3 2 7 3 4" xfId="27777"/>
    <cellStyle name="Normal 2 3 2 7 3 5" xfId="27778"/>
    <cellStyle name="Normal 2 3 2 7 3 6" xfId="27779"/>
    <cellStyle name="Normal 2 3 2 7 3 7" xfId="27780"/>
    <cellStyle name="Normal 2 3 2 7 3 8" xfId="27781"/>
    <cellStyle name="Normal 2 3 2 7 3 9" xfId="27782"/>
    <cellStyle name="Normal 2 3 2 7 4" xfId="27783"/>
    <cellStyle name="Normal 2 3 2 7 4 10" xfId="27784"/>
    <cellStyle name="Normal 2 3 2 7 4 2" xfId="27785"/>
    <cellStyle name="Normal 2 3 2 7 4 3" xfId="27786"/>
    <cellStyle name="Normal 2 3 2 7 4 4" xfId="27787"/>
    <cellStyle name="Normal 2 3 2 7 4 5" xfId="27788"/>
    <cellStyle name="Normal 2 3 2 7 4 6" xfId="27789"/>
    <cellStyle name="Normal 2 3 2 7 4 7" xfId="27790"/>
    <cellStyle name="Normal 2 3 2 7 4 8" xfId="27791"/>
    <cellStyle name="Normal 2 3 2 7 4 9" xfId="27792"/>
    <cellStyle name="Normal 2 3 2 7 5" xfId="27793"/>
    <cellStyle name="Normal 2 3 2 7 5 10" xfId="27794"/>
    <cellStyle name="Normal 2 3 2 7 5 2" xfId="27795"/>
    <cellStyle name="Normal 2 3 2 7 5 3" xfId="27796"/>
    <cellStyle name="Normal 2 3 2 7 5 4" xfId="27797"/>
    <cellStyle name="Normal 2 3 2 7 5 5" xfId="27798"/>
    <cellStyle name="Normal 2 3 2 7 5 6" xfId="27799"/>
    <cellStyle name="Normal 2 3 2 7 5 7" xfId="27800"/>
    <cellStyle name="Normal 2 3 2 7 5 8" xfId="27801"/>
    <cellStyle name="Normal 2 3 2 7 5 9" xfId="27802"/>
    <cellStyle name="Normal 2 3 2 7 6" xfId="27803"/>
    <cellStyle name="Normal 2 3 2 7 7" xfId="27804"/>
    <cellStyle name="Normal 2 3 2 7 8" xfId="27805"/>
    <cellStyle name="Normal 2 3 2 7 9" xfId="27806"/>
    <cellStyle name="Normal 2 3 2 8" xfId="27807"/>
    <cellStyle name="Normal 2 3 2 8 10" xfId="27808"/>
    <cellStyle name="Normal 2 3 2 8 11" xfId="27809"/>
    <cellStyle name="Normal 2 3 2 8 12" xfId="27810"/>
    <cellStyle name="Normal 2 3 2 8 13" xfId="27811"/>
    <cellStyle name="Normal 2 3 2 8 14" xfId="27812"/>
    <cellStyle name="Normal 2 3 2 8 2" xfId="27813"/>
    <cellStyle name="Normal 2 3 2 8 2 10" xfId="27814"/>
    <cellStyle name="Normal 2 3 2 8 2 2" xfId="27815"/>
    <cellStyle name="Normal 2 3 2 8 2 3" xfId="27816"/>
    <cellStyle name="Normal 2 3 2 8 2 4" xfId="27817"/>
    <cellStyle name="Normal 2 3 2 8 2 5" xfId="27818"/>
    <cellStyle name="Normal 2 3 2 8 2 6" xfId="27819"/>
    <cellStyle name="Normal 2 3 2 8 2 7" xfId="27820"/>
    <cellStyle name="Normal 2 3 2 8 2 8" xfId="27821"/>
    <cellStyle name="Normal 2 3 2 8 2 9" xfId="27822"/>
    <cellStyle name="Normal 2 3 2 8 3" xfId="27823"/>
    <cellStyle name="Normal 2 3 2 8 3 10" xfId="27824"/>
    <cellStyle name="Normal 2 3 2 8 3 2" xfId="27825"/>
    <cellStyle name="Normal 2 3 2 8 3 3" xfId="27826"/>
    <cellStyle name="Normal 2 3 2 8 3 4" xfId="27827"/>
    <cellStyle name="Normal 2 3 2 8 3 5" xfId="27828"/>
    <cellStyle name="Normal 2 3 2 8 3 6" xfId="27829"/>
    <cellStyle name="Normal 2 3 2 8 3 7" xfId="27830"/>
    <cellStyle name="Normal 2 3 2 8 3 8" xfId="27831"/>
    <cellStyle name="Normal 2 3 2 8 3 9" xfId="27832"/>
    <cellStyle name="Normal 2 3 2 8 4" xfId="27833"/>
    <cellStyle name="Normal 2 3 2 8 4 10" xfId="27834"/>
    <cellStyle name="Normal 2 3 2 8 4 2" xfId="27835"/>
    <cellStyle name="Normal 2 3 2 8 4 3" xfId="27836"/>
    <cellStyle name="Normal 2 3 2 8 4 4" xfId="27837"/>
    <cellStyle name="Normal 2 3 2 8 4 5" xfId="27838"/>
    <cellStyle name="Normal 2 3 2 8 4 6" xfId="27839"/>
    <cellStyle name="Normal 2 3 2 8 4 7" xfId="27840"/>
    <cellStyle name="Normal 2 3 2 8 4 8" xfId="27841"/>
    <cellStyle name="Normal 2 3 2 8 4 9" xfId="27842"/>
    <cellStyle name="Normal 2 3 2 8 5" xfId="27843"/>
    <cellStyle name="Normal 2 3 2 8 5 10" xfId="27844"/>
    <cellStyle name="Normal 2 3 2 8 5 2" xfId="27845"/>
    <cellStyle name="Normal 2 3 2 8 5 3" xfId="27846"/>
    <cellStyle name="Normal 2 3 2 8 5 4" xfId="27847"/>
    <cellStyle name="Normal 2 3 2 8 5 5" xfId="27848"/>
    <cellStyle name="Normal 2 3 2 8 5 6" xfId="27849"/>
    <cellStyle name="Normal 2 3 2 8 5 7" xfId="27850"/>
    <cellStyle name="Normal 2 3 2 8 5 8" xfId="27851"/>
    <cellStyle name="Normal 2 3 2 8 5 9" xfId="27852"/>
    <cellStyle name="Normal 2 3 2 8 6" xfId="27853"/>
    <cellStyle name="Normal 2 3 2 8 7" xfId="27854"/>
    <cellStyle name="Normal 2 3 2 8 8" xfId="27855"/>
    <cellStyle name="Normal 2 3 2 8 9" xfId="27856"/>
    <cellStyle name="Normal 2 3 2 9" xfId="27857"/>
    <cellStyle name="Normal 2 3 2 9 10" xfId="27858"/>
    <cellStyle name="Normal 2 3 2 9 11" xfId="27859"/>
    <cellStyle name="Normal 2 3 2 9 12" xfId="27860"/>
    <cellStyle name="Normal 2 3 2 9 13" xfId="27861"/>
    <cellStyle name="Normal 2 3 2 9 14" xfId="27862"/>
    <cellStyle name="Normal 2 3 2 9 2" xfId="27863"/>
    <cellStyle name="Normal 2 3 2 9 2 10" xfId="27864"/>
    <cellStyle name="Normal 2 3 2 9 2 2" xfId="27865"/>
    <cellStyle name="Normal 2 3 2 9 2 3" xfId="27866"/>
    <cellStyle name="Normal 2 3 2 9 2 4" xfId="27867"/>
    <cellStyle name="Normal 2 3 2 9 2 5" xfId="27868"/>
    <cellStyle name="Normal 2 3 2 9 2 6" xfId="27869"/>
    <cellStyle name="Normal 2 3 2 9 2 7" xfId="27870"/>
    <cellStyle name="Normal 2 3 2 9 2 8" xfId="27871"/>
    <cellStyle name="Normal 2 3 2 9 2 9" xfId="27872"/>
    <cellStyle name="Normal 2 3 2 9 3" xfId="27873"/>
    <cellStyle name="Normal 2 3 2 9 3 10" xfId="27874"/>
    <cellStyle name="Normal 2 3 2 9 3 2" xfId="27875"/>
    <cellStyle name="Normal 2 3 2 9 3 3" xfId="27876"/>
    <cellStyle name="Normal 2 3 2 9 3 4" xfId="27877"/>
    <cellStyle name="Normal 2 3 2 9 3 5" xfId="27878"/>
    <cellStyle name="Normal 2 3 2 9 3 6" xfId="27879"/>
    <cellStyle name="Normal 2 3 2 9 3 7" xfId="27880"/>
    <cellStyle name="Normal 2 3 2 9 3 8" xfId="27881"/>
    <cellStyle name="Normal 2 3 2 9 3 9" xfId="27882"/>
    <cellStyle name="Normal 2 3 2 9 4" xfId="27883"/>
    <cellStyle name="Normal 2 3 2 9 4 10" xfId="27884"/>
    <cellStyle name="Normal 2 3 2 9 4 2" xfId="27885"/>
    <cellStyle name="Normal 2 3 2 9 4 3" xfId="27886"/>
    <cellStyle name="Normal 2 3 2 9 4 4" xfId="27887"/>
    <cellStyle name="Normal 2 3 2 9 4 5" xfId="27888"/>
    <cellStyle name="Normal 2 3 2 9 4 6" xfId="27889"/>
    <cellStyle name="Normal 2 3 2 9 4 7" xfId="27890"/>
    <cellStyle name="Normal 2 3 2 9 4 8" xfId="27891"/>
    <cellStyle name="Normal 2 3 2 9 4 9" xfId="27892"/>
    <cellStyle name="Normal 2 3 2 9 5" xfId="27893"/>
    <cellStyle name="Normal 2 3 2 9 5 10" xfId="27894"/>
    <cellStyle name="Normal 2 3 2 9 5 2" xfId="27895"/>
    <cellStyle name="Normal 2 3 2 9 5 3" xfId="27896"/>
    <cellStyle name="Normal 2 3 2 9 5 4" xfId="27897"/>
    <cellStyle name="Normal 2 3 2 9 5 5" xfId="27898"/>
    <cellStyle name="Normal 2 3 2 9 5 6" xfId="27899"/>
    <cellStyle name="Normal 2 3 2 9 5 7" xfId="27900"/>
    <cellStyle name="Normal 2 3 2 9 5 8" xfId="27901"/>
    <cellStyle name="Normal 2 3 2 9 5 9" xfId="27902"/>
    <cellStyle name="Normal 2 3 2 9 6" xfId="27903"/>
    <cellStyle name="Normal 2 3 2 9 7" xfId="27904"/>
    <cellStyle name="Normal 2 3 2 9 8" xfId="27905"/>
    <cellStyle name="Normal 2 3 2 9 9" xfId="27906"/>
    <cellStyle name="Normal 2 3 20" xfId="27907"/>
    <cellStyle name="Normal 2 3 20 10" xfId="27908"/>
    <cellStyle name="Normal 2 3 20 11" xfId="27909"/>
    <cellStyle name="Normal 2 3 20 12" xfId="27910"/>
    <cellStyle name="Normal 2 3 20 13" xfId="27911"/>
    <cellStyle name="Normal 2 3 20 14" xfId="27912"/>
    <cellStyle name="Normal 2 3 20 2" xfId="27913"/>
    <cellStyle name="Normal 2 3 20 2 10" xfId="27914"/>
    <cellStyle name="Normal 2 3 20 2 2" xfId="27915"/>
    <cellStyle name="Normal 2 3 20 2 3" xfId="27916"/>
    <cellStyle name="Normal 2 3 20 2 4" xfId="27917"/>
    <cellStyle name="Normal 2 3 20 2 5" xfId="27918"/>
    <cellStyle name="Normal 2 3 20 2 6" xfId="27919"/>
    <cellStyle name="Normal 2 3 20 2 7" xfId="27920"/>
    <cellStyle name="Normal 2 3 20 2 8" xfId="27921"/>
    <cellStyle name="Normal 2 3 20 2 9" xfId="27922"/>
    <cellStyle name="Normal 2 3 20 3" xfId="27923"/>
    <cellStyle name="Normal 2 3 20 3 10" xfId="27924"/>
    <cellStyle name="Normal 2 3 20 3 2" xfId="27925"/>
    <cellStyle name="Normal 2 3 20 3 3" xfId="27926"/>
    <cellStyle name="Normal 2 3 20 3 4" xfId="27927"/>
    <cellStyle name="Normal 2 3 20 3 5" xfId="27928"/>
    <cellStyle name="Normal 2 3 20 3 6" xfId="27929"/>
    <cellStyle name="Normal 2 3 20 3 7" xfId="27930"/>
    <cellStyle name="Normal 2 3 20 3 8" xfId="27931"/>
    <cellStyle name="Normal 2 3 20 3 9" xfId="27932"/>
    <cellStyle name="Normal 2 3 20 4" xfId="27933"/>
    <cellStyle name="Normal 2 3 20 4 10" xfId="27934"/>
    <cellStyle name="Normal 2 3 20 4 2" xfId="27935"/>
    <cellStyle name="Normal 2 3 20 4 3" xfId="27936"/>
    <cellStyle name="Normal 2 3 20 4 4" xfId="27937"/>
    <cellStyle name="Normal 2 3 20 4 5" xfId="27938"/>
    <cellStyle name="Normal 2 3 20 4 6" xfId="27939"/>
    <cellStyle name="Normal 2 3 20 4 7" xfId="27940"/>
    <cellStyle name="Normal 2 3 20 4 8" xfId="27941"/>
    <cellStyle name="Normal 2 3 20 4 9" xfId="27942"/>
    <cellStyle name="Normal 2 3 20 5" xfId="27943"/>
    <cellStyle name="Normal 2 3 20 5 10" xfId="27944"/>
    <cellStyle name="Normal 2 3 20 5 2" xfId="27945"/>
    <cellStyle name="Normal 2 3 20 5 3" xfId="27946"/>
    <cellStyle name="Normal 2 3 20 5 4" xfId="27947"/>
    <cellStyle name="Normal 2 3 20 5 5" xfId="27948"/>
    <cellStyle name="Normal 2 3 20 5 6" xfId="27949"/>
    <cellStyle name="Normal 2 3 20 5 7" xfId="27950"/>
    <cellStyle name="Normal 2 3 20 5 8" xfId="27951"/>
    <cellStyle name="Normal 2 3 20 5 9" xfId="27952"/>
    <cellStyle name="Normal 2 3 20 6" xfId="27953"/>
    <cellStyle name="Normal 2 3 20 7" xfId="27954"/>
    <cellStyle name="Normal 2 3 20 8" xfId="27955"/>
    <cellStyle name="Normal 2 3 20 9" xfId="27956"/>
    <cellStyle name="Normal 2 3 21" xfId="27957"/>
    <cellStyle name="Normal 2 3 21 10" xfId="27958"/>
    <cellStyle name="Normal 2 3 21 11" xfId="27959"/>
    <cellStyle name="Normal 2 3 21 12" xfId="27960"/>
    <cellStyle name="Normal 2 3 21 13" xfId="27961"/>
    <cellStyle name="Normal 2 3 21 14" xfId="27962"/>
    <cellStyle name="Normal 2 3 21 2" xfId="27963"/>
    <cellStyle name="Normal 2 3 21 2 10" xfId="27964"/>
    <cellStyle name="Normal 2 3 21 2 2" xfId="27965"/>
    <cellStyle name="Normal 2 3 21 2 3" xfId="27966"/>
    <cellStyle name="Normal 2 3 21 2 4" xfId="27967"/>
    <cellStyle name="Normal 2 3 21 2 5" xfId="27968"/>
    <cellStyle name="Normal 2 3 21 2 6" xfId="27969"/>
    <cellStyle name="Normal 2 3 21 2 7" xfId="27970"/>
    <cellStyle name="Normal 2 3 21 2 8" xfId="27971"/>
    <cellStyle name="Normal 2 3 21 2 9" xfId="27972"/>
    <cellStyle name="Normal 2 3 21 3" xfId="27973"/>
    <cellStyle name="Normal 2 3 21 3 10" xfId="27974"/>
    <cellStyle name="Normal 2 3 21 3 2" xfId="27975"/>
    <cellStyle name="Normal 2 3 21 3 3" xfId="27976"/>
    <cellStyle name="Normal 2 3 21 3 4" xfId="27977"/>
    <cellStyle name="Normal 2 3 21 3 5" xfId="27978"/>
    <cellStyle name="Normal 2 3 21 3 6" xfId="27979"/>
    <cellStyle name="Normal 2 3 21 3 7" xfId="27980"/>
    <cellStyle name="Normal 2 3 21 3 8" xfId="27981"/>
    <cellStyle name="Normal 2 3 21 3 9" xfId="27982"/>
    <cellStyle name="Normal 2 3 21 4" xfId="27983"/>
    <cellStyle name="Normal 2 3 21 4 10" xfId="27984"/>
    <cellStyle name="Normal 2 3 21 4 2" xfId="27985"/>
    <cellStyle name="Normal 2 3 21 4 3" xfId="27986"/>
    <cellStyle name="Normal 2 3 21 4 4" xfId="27987"/>
    <cellStyle name="Normal 2 3 21 4 5" xfId="27988"/>
    <cellStyle name="Normal 2 3 21 4 6" xfId="27989"/>
    <cellStyle name="Normal 2 3 21 4 7" xfId="27990"/>
    <cellStyle name="Normal 2 3 21 4 8" xfId="27991"/>
    <cellStyle name="Normal 2 3 21 4 9" xfId="27992"/>
    <cellStyle name="Normal 2 3 21 5" xfId="27993"/>
    <cellStyle name="Normal 2 3 21 5 10" xfId="27994"/>
    <cellStyle name="Normal 2 3 21 5 2" xfId="27995"/>
    <cellStyle name="Normal 2 3 21 5 3" xfId="27996"/>
    <cellStyle name="Normal 2 3 21 5 4" xfId="27997"/>
    <cellStyle name="Normal 2 3 21 5 5" xfId="27998"/>
    <cellStyle name="Normal 2 3 21 5 6" xfId="27999"/>
    <cellStyle name="Normal 2 3 21 5 7" xfId="28000"/>
    <cellStyle name="Normal 2 3 21 5 8" xfId="28001"/>
    <cellStyle name="Normal 2 3 21 5 9" xfId="28002"/>
    <cellStyle name="Normal 2 3 21 6" xfId="28003"/>
    <cellStyle name="Normal 2 3 21 7" xfId="28004"/>
    <cellStyle name="Normal 2 3 21 8" xfId="28005"/>
    <cellStyle name="Normal 2 3 21 9" xfId="28006"/>
    <cellStyle name="Normal 2 3 22" xfId="28007"/>
    <cellStyle name="Normal 2 3 22 10" xfId="28008"/>
    <cellStyle name="Normal 2 3 22 11" xfId="28009"/>
    <cellStyle name="Normal 2 3 22 12" xfId="28010"/>
    <cellStyle name="Normal 2 3 22 13" xfId="28011"/>
    <cellStyle name="Normal 2 3 22 14" xfId="28012"/>
    <cellStyle name="Normal 2 3 22 2" xfId="28013"/>
    <cellStyle name="Normal 2 3 22 2 10" xfId="28014"/>
    <cellStyle name="Normal 2 3 22 2 2" xfId="28015"/>
    <cellStyle name="Normal 2 3 22 2 3" xfId="28016"/>
    <cellStyle name="Normal 2 3 22 2 4" xfId="28017"/>
    <cellStyle name="Normal 2 3 22 2 5" xfId="28018"/>
    <cellStyle name="Normal 2 3 22 2 6" xfId="28019"/>
    <cellStyle name="Normal 2 3 22 2 7" xfId="28020"/>
    <cellStyle name="Normal 2 3 22 2 8" xfId="28021"/>
    <cellStyle name="Normal 2 3 22 2 9" xfId="28022"/>
    <cellStyle name="Normal 2 3 22 3" xfId="28023"/>
    <cellStyle name="Normal 2 3 22 3 10" xfId="28024"/>
    <cellStyle name="Normal 2 3 22 3 2" xfId="28025"/>
    <cellStyle name="Normal 2 3 22 3 3" xfId="28026"/>
    <cellStyle name="Normal 2 3 22 3 4" xfId="28027"/>
    <cellStyle name="Normal 2 3 22 3 5" xfId="28028"/>
    <cellStyle name="Normal 2 3 22 3 6" xfId="28029"/>
    <cellStyle name="Normal 2 3 22 3 7" xfId="28030"/>
    <cellStyle name="Normal 2 3 22 3 8" xfId="28031"/>
    <cellStyle name="Normal 2 3 22 3 9" xfId="28032"/>
    <cellStyle name="Normal 2 3 22 4" xfId="28033"/>
    <cellStyle name="Normal 2 3 22 4 10" xfId="28034"/>
    <cellStyle name="Normal 2 3 22 4 2" xfId="28035"/>
    <cellStyle name="Normal 2 3 22 4 3" xfId="28036"/>
    <cellStyle name="Normal 2 3 22 4 4" xfId="28037"/>
    <cellStyle name="Normal 2 3 22 4 5" xfId="28038"/>
    <cellStyle name="Normal 2 3 22 4 6" xfId="28039"/>
    <cellStyle name="Normal 2 3 22 4 7" xfId="28040"/>
    <cellStyle name="Normal 2 3 22 4 8" xfId="28041"/>
    <cellStyle name="Normal 2 3 22 4 9" xfId="28042"/>
    <cellStyle name="Normal 2 3 22 5" xfId="28043"/>
    <cellStyle name="Normal 2 3 22 5 10" xfId="28044"/>
    <cellStyle name="Normal 2 3 22 5 2" xfId="28045"/>
    <cellStyle name="Normal 2 3 22 5 3" xfId="28046"/>
    <cellStyle name="Normal 2 3 22 5 4" xfId="28047"/>
    <cellStyle name="Normal 2 3 22 5 5" xfId="28048"/>
    <cellStyle name="Normal 2 3 22 5 6" xfId="28049"/>
    <cellStyle name="Normal 2 3 22 5 7" xfId="28050"/>
    <cellStyle name="Normal 2 3 22 5 8" xfId="28051"/>
    <cellStyle name="Normal 2 3 22 5 9" xfId="28052"/>
    <cellStyle name="Normal 2 3 22 6" xfId="28053"/>
    <cellStyle name="Normal 2 3 22 7" xfId="28054"/>
    <cellStyle name="Normal 2 3 22 8" xfId="28055"/>
    <cellStyle name="Normal 2 3 22 9" xfId="28056"/>
    <cellStyle name="Normal 2 3 23" xfId="28057"/>
    <cellStyle name="Normal 2 3 23 10" xfId="28058"/>
    <cellStyle name="Normal 2 3 23 11" xfId="28059"/>
    <cellStyle name="Normal 2 3 23 12" xfId="28060"/>
    <cellStyle name="Normal 2 3 23 13" xfId="28061"/>
    <cellStyle name="Normal 2 3 23 14" xfId="28062"/>
    <cellStyle name="Normal 2 3 23 2" xfId="28063"/>
    <cellStyle name="Normal 2 3 23 2 10" xfId="28064"/>
    <cellStyle name="Normal 2 3 23 2 2" xfId="28065"/>
    <cellStyle name="Normal 2 3 23 2 3" xfId="28066"/>
    <cellStyle name="Normal 2 3 23 2 4" xfId="28067"/>
    <cellStyle name="Normal 2 3 23 2 5" xfId="28068"/>
    <cellStyle name="Normal 2 3 23 2 6" xfId="28069"/>
    <cellStyle name="Normal 2 3 23 2 7" xfId="28070"/>
    <cellStyle name="Normal 2 3 23 2 8" xfId="28071"/>
    <cellStyle name="Normal 2 3 23 2 9" xfId="28072"/>
    <cellStyle name="Normal 2 3 23 3" xfId="28073"/>
    <cellStyle name="Normal 2 3 23 3 10" xfId="28074"/>
    <cellStyle name="Normal 2 3 23 3 2" xfId="28075"/>
    <cellStyle name="Normal 2 3 23 3 3" xfId="28076"/>
    <cellStyle name="Normal 2 3 23 3 4" xfId="28077"/>
    <cellStyle name="Normal 2 3 23 3 5" xfId="28078"/>
    <cellStyle name="Normal 2 3 23 3 6" xfId="28079"/>
    <cellStyle name="Normal 2 3 23 3 7" xfId="28080"/>
    <cellStyle name="Normal 2 3 23 3 8" xfId="28081"/>
    <cellStyle name="Normal 2 3 23 3 9" xfId="28082"/>
    <cellStyle name="Normal 2 3 23 4" xfId="28083"/>
    <cellStyle name="Normal 2 3 23 4 10" xfId="28084"/>
    <cellStyle name="Normal 2 3 23 4 2" xfId="28085"/>
    <cellStyle name="Normal 2 3 23 4 3" xfId="28086"/>
    <cellStyle name="Normal 2 3 23 4 4" xfId="28087"/>
    <cellStyle name="Normal 2 3 23 4 5" xfId="28088"/>
    <cellStyle name="Normal 2 3 23 4 6" xfId="28089"/>
    <cellStyle name="Normal 2 3 23 4 7" xfId="28090"/>
    <cellStyle name="Normal 2 3 23 4 8" xfId="28091"/>
    <cellStyle name="Normal 2 3 23 4 9" xfId="28092"/>
    <cellStyle name="Normal 2 3 23 5" xfId="28093"/>
    <cellStyle name="Normal 2 3 23 5 10" xfId="28094"/>
    <cellStyle name="Normal 2 3 23 5 2" xfId="28095"/>
    <cellStyle name="Normal 2 3 23 5 3" xfId="28096"/>
    <cellStyle name="Normal 2 3 23 5 4" xfId="28097"/>
    <cellStyle name="Normal 2 3 23 5 5" xfId="28098"/>
    <cellStyle name="Normal 2 3 23 5 6" xfId="28099"/>
    <cellStyle name="Normal 2 3 23 5 7" xfId="28100"/>
    <cellStyle name="Normal 2 3 23 5 8" xfId="28101"/>
    <cellStyle name="Normal 2 3 23 5 9" xfId="28102"/>
    <cellStyle name="Normal 2 3 23 6" xfId="28103"/>
    <cellStyle name="Normal 2 3 23 7" xfId="28104"/>
    <cellStyle name="Normal 2 3 23 8" xfId="28105"/>
    <cellStyle name="Normal 2 3 23 9" xfId="28106"/>
    <cellStyle name="Normal 2 3 24" xfId="28107"/>
    <cellStyle name="Normal 2 3 24 10" xfId="28108"/>
    <cellStyle name="Normal 2 3 24 11" xfId="28109"/>
    <cellStyle name="Normal 2 3 24 12" xfId="28110"/>
    <cellStyle name="Normal 2 3 24 13" xfId="28111"/>
    <cellStyle name="Normal 2 3 24 14" xfId="28112"/>
    <cellStyle name="Normal 2 3 24 2" xfId="28113"/>
    <cellStyle name="Normal 2 3 24 2 10" xfId="28114"/>
    <cellStyle name="Normal 2 3 24 2 2" xfId="28115"/>
    <cellStyle name="Normal 2 3 24 2 3" xfId="28116"/>
    <cellStyle name="Normal 2 3 24 2 4" xfId="28117"/>
    <cellStyle name="Normal 2 3 24 2 5" xfId="28118"/>
    <cellStyle name="Normal 2 3 24 2 6" xfId="28119"/>
    <cellStyle name="Normal 2 3 24 2 7" xfId="28120"/>
    <cellStyle name="Normal 2 3 24 2 8" xfId="28121"/>
    <cellStyle name="Normal 2 3 24 2 9" xfId="28122"/>
    <cellStyle name="Normal 2 3 24 3" xfId="28123"/>
    <cellStyle name="Normal 2 3 24 3 10" xfId="28124"/>
    <cellStyle name="Normal 2 3 24 3 2" xfId="28125"/>
    <cellStyle name="Normal 2 3 24 3 3" xfId="28126"/>
    <cellStyle name="Normal 2 3 24 3 4" xfId="28127"/>
    <cellStyle name="Normal 2 3 24 3 5" xfId="28128"/>
    <cellStyle name="Normal 2 3 24 3 6" xfId="28129"/>
    <cellStyle name="Normal 2 3 24 3 7" xfId="28130"/>
    <cellStyle name="Normal 2 3 24 3 8" xfId="28131"/>
    <cellStyle name="Normal 2 3 24 3 9" xfId="28132"/>
    <cellStyle name="Normal 2 3 24 4" xfId="28133"/>
    <cellStyle name="Normal 2 3 24 4 10" xfId="28134"/>
    <cellStyle name="Normal 2 3 24 4 2" xfId="28135"/>
    <cellStyle name="Normal 2 3 24 4 3" xfId="28136"/>
    <cellStyle name="Normal 2 3 24 4 4" xfId="28137"/>
    <cellStyle name="Normal 2 3 24 4 5" xfId="28138"/>
    <cellStyle name="Normal 2 3 24 4 6" xfId="28139"/>
    <cellStyle name="Normal 2 3 24 4 7" xfId="28140"/>
    <cellStyle name="Normal 2 3 24 4 8" xfId="28141"/>
    <cellStyle name="Normal 2 3 24 4 9" xfId="28142"/>
    <cellStyle name="Normal 2 3 24 5" xfId="28143"/>
    <cellStyle name="Normal 2 3 24 5 10" xfId="28144"/>
    <cellStyle name="Normal 2 3 24 5 2" xfId="28145"/>
    <cellStyle name="Normal 2 3 24 5 3" xfId="28146"/>
    <cellStyle name="Normal 2 3 24 5 4" xfId="28147"/>
    <cellStyle name="Normal 2 3 24 5 5" xfId="28148"/>
    <cellStyle name="Normal 2 3 24 5 6" xfId="28149"/>
    <cellStyle name="Normal 2 3 24 5 7" xfId="28150"/>
    <cellStyle name="Normal 2 3 24 5 8" xfId="28151"/>
    <cellStyle name="Normal 2 3 24 5 9" xfId="28152"/>
    <cellStyle name="Normal 2 3 24 6" xfId="28153"/>
    <cellStyle name="Normal 2 3 24 7" xfId="28154"/>
    <cellStyle name="Normal 2 3 24 8" xfId="28155"/>
    <cellStyle name="Normal 2 3 24 9" xfId="28156"/>
    <cellStyle name="Normal 2 3 25" xfId="28157"/>
    <cellStyle name="Normal 2 3 25 10" xfId="28158"/>
    <cellStyle name="Normal 2 3 25 11" xfId="28159"/>
    <cellStyle name="Normal 2 3 25 12" xfId="28160"/>
    <cellStyle name="Normal 2 3 25 13" xfId="28161"/>
    <cellStyle name="Normal 2 3 25 14" xfId="28162"/>
    <cellStyle name="Normal 2 3 25 2" xfId="28163"/>
    <cellStyle name="Normal 2 3 25 2 10" xfId="28164"/>
    <cellStyle name="Normal 2 3 25 2 2" xfId="28165"/>
    <cellStyle name="Normal 2 3 25 2 3" xfId="28166"/>
    <cellStyle name="Normal 2 3 25 2 4" xfId="28167"/>
    <cellStyle name="Normal 2 3 25 2 5" xfId="28168"/>
    <cellStyle name="Normal 2 3 25 2 6" xfId="28169"/>
    <cellStyle name="Normal 2 3 25 2 7" xfId="28170"/>
    <cellStyle name="Normal 2 3 25 2 8" xfId="28171"/>
    <cellStyle name="Normal 2 3 25 2 9" xfId="28172"/>
    <cellStyle name="Normal 2 3 25 3" xfId="28173"/>
    <cellStyle name="Normal 2 3 25 3 10" xfId="28174"/>
    <cellStyle name="Normal 2 3 25 3 2" xfId="28175"/>
    <cellStyle name="Normal 2 3 25 3 3" xfId="28176"/>
    <cellStyle name="Normal 2 3 25 3 4" xfId="28177"/>
    <cellStyle name="Normal 2 3 25 3 5" xfId="28178"/>
    <cellStyle name="Normal 2 3 25 3 6" xfId="28179"/>
    <cellStyle name="Normal 2 3 25 3 7" xfId="28180"/>
    <cellStyle name="Normal 2 3 25 3 8" xfId="28181"/>
    <cellStyle name="Normal 2 3 25 3 9" xfId="28182"/>
    <cellStyle name="Normal 2 3 25 4" xfId="28183"/>
    <cellStyle name="Normal 2 3 25 4 10" xfId="28184"/>
    <cellStyle name="Normal 2 3 25 4 2" xfId="28185"/>
    <cellStyle name="Normal 2 3 25 4 3" xfId="28186"/>
    <cellStyle name="Normal 2 3 25 4 4" xfId="28187"/>
    <cellStyle name="Normal 2 3 25 4 5" xfId="28188"/>
    <cellStyle name="Normal 2 3 25 4 6" xfId="28189"/>
    <cellStyle name="Normal 2 3 25 4 7" xfId="28190"/>
    <cellStyle name="Normal 2 3 25 4 8" xfId="28191"/>
    <cellStyle name="Normal 2 3 25 4 9" xfId="28192"/>
    <cellStyle name="Normal 2 3 25 5" xfId="28193"/>
    <cellStyle name="Normal 2 3 25 5 10" xfId="28194"/>
    <cellStyle name="Normal 2 3 25 5 2" xfId="28195"/>
    <cellStyle name="Normal 2 3 25 5 3" xfId="28196"/>
    <cellStyle name="Normal 2 3 25 5 4" xfId="28197"/>
    <cellStyle name="Normal 2 3 25 5 5" xfId="28198"/>
    <cellStyle name="Normal 2 3 25 5 6" xfId="28199"/>
    <cellStyle name="Normal 2 3 25 5 7" xfId="28200"/>
    <cellStyle name="Normal 2 3 25 5 8" xfId="28201"/>
    <cellStyle name="Normal 2 3 25 5 9" xfId="28202"/>
    <cellStyle name="Normal 2 3 25 6" xfId="28203"/>
    <cellStyle name="Normal 2 3 25 7" xfId="28204"/>
    <cellStyle name="Normal 2 3 25 8" xfId="28205"/>
    <cellStyle name="Normal 2 3 25 9" xfId="28206"/>
    <cellStyle name="Normal 2 3 26" xfId="28207"/>
    <cellStyle name="Normal 2 3 26 10" xfId="28208"/>
    <cellStyle name="Normal 2 3 26 11" xfId="28209"/>
    <cellStyle name="Normal 2 3 26 12" xfId="28210"/>
    <cellStyle name="Normal 2 3 26 13" xfId="28211"/>
    <cellStyle name="Normal 2 3 26 14" xfId="28212"/>
    <cellStyle name="Normal 2 3 26 2" xfId="28213"/>
    <cellStyle name="Normal 2 3 26 2 10" xfId="28214"/>
    <cellStyle name="Normal 2 3 26 2 2" xfId="28215"/>
    <cellStyle name="Normal 2 3 26 2 3" xfId="28216"/>
    <cellStyle name="Normal 2 3 26 2 4" xfId="28217"/>
    <cellStyle name="Normal 2 3 26 2 5" xfId="28218"/>
    <cellStyle name="Normal 2 3 26 2 6" xfId="28219"/>
    <cellStyle name="Normal 2 3 26 2 7" xfId="28220"/>
    <cellStyle name="Normal 2 3 26 2 8" xfId="28221"/>
    <cellStyle name="Normal 2 3 26 2 9" xfId="28222"/>
    <cellStyle name="Normal 2 3 26 3" xfId="28223"/>
    <cellStyle name="Normal 2 3 26 3 10" xfId="28224"/>
    <cellStyle name="Normal 2 3 26 3 2" xfId="28225"/>
    <cellStyle name="Normal 2 3 26 3 3" xfId="28226"/>
    <cellStyle name="Normal 2 3 26 3 4" xfId="28227"/>
    <cellStyle name="Normal 2 3 26 3 5" xfId="28228"/>
    <cellStyle name="Normal 2 3 26 3 6" xfId="28229"/>
    <cellStyle name="Normal 2 3 26 3 7" xfId="28230"/>
    <cellStyle name="Normal 2 3 26 3 8" xfId="28231"/>
    <cellStyle name="Normal 2 3 26 3 9" xfId="28232"/>
    <cellStyle name="Normal 2 3 26 4" xfId="28233"/>
    <cellStyle name="Normal 2 3 26 4 10" xfId="28234"/>
    <cellStyle name="Normal 2 3 26 4 2" xfId="28235"/>
    <cellStyle name="Normal 2 3 26 4 3" xfId="28236"/>
    <cellStyle name="Normal 2 3 26 4 4" xfId="28237"/>
    <cellStyle name="Normal 2 3 26 4 5" xfId="28238"/>
    <cellStyle name="Normal 2 3 26 4 6" xfId="28239"/>
    <cellStyle name="Normal 2 3 26 4 7" xfId="28240"/>
    <cellStyle name="Normal 2 3 26 4 8" xfId="28241"/>
    <cellStyle name="Normal 2 3 26 4 9" xfId="28242"/>
    <cellStyle name="Normal 2 3 26 5" xfId="28243"/>
    <cellStyle name="Normal 2 3 26 5 10" xfId="28244"/>
    <cellStyle name="Normal 2 3 26 5 2" xfId="28245"/>
    <cellStyle name="Normal 2 3 26 5 3" xfId="28246"/>
    <cellStyle name="Normal 2 3 26 5 4" xfId="28247"/>
    <cellStyle name="Normal 2 3 26 5 5" xfId="28248"/>
    <cellStyle name="Normal 2 3 26 5 6" xfId="28249"/>
    <cellStyle name="Normal 2 3 26 5 7" xfId="28250"/>
    <cellStyle name="Normal 2 3 26 5 8" xfId="28251"/>
    <cellStyle name="Normal 2 3 26 5 9" xfId="28252"/>
    <cellStyle name="Normal 2 3 26 6" xfId="28253"/>
    <cellStyle name="Normal 2 3 26 7" xfId="28254"/>
    <cellStyle name="Normal 2 3 26 8" xfId="28255"/>
    <cellStyle name="Normal 2 3 26 9" xfId="28256"/>
    <cellStyle name="Normal 2 3 27" xfId="28257"/>
    <cellStyle name="Normal 2 3 27 10" xfId="28258"/>
    <cellStyle name="Normal 2 3 27 11" xfId="28259"/>
    <cellStyle name="Normal 2 3 27 12" xfId="28260"/>
    <cellStyle name="Normal 2 3 27 13" xfId="28261"/>
    <cellStyle name="Normal 2 3 27 14" xfId="28262"/>
    <cellStyle name="Normal 2 3 27 2" xfId="28263"/>
    <cellStyle name="Normal 2 3 27 2 10" xfId="28264"/>
    <cellStyle name="Normal 2 3 27 2 2" xfId="28265"/>
    <cellStyle name="Normal 2 3 27 2 3" xfId="28266"/>
    <cellStyle name="Normal 2 3 27 2 4" xfId="28267"/>
    <cellStyle name="Normal 2 3 27 2 5" xfId="28268"/>
    <cellStyle name="Normal 2 3 27 2 6" xfId="28269"/>
    <cellStyle name="Normal 2 3 27 2 7" xfId="28270"/>
    <cellStyle name="Normal 2 3 27 2 8" xfId="28271"/>
    <cellStyle name="Normal 2 3 27 2 9" xfId="28272"/>
    <cellStyle name="Normal 2 3 27 3" xfId="28273"/>
    <cellStyle name="Normal 2 3 27 3 10" xfId="28274"/>
    <cellStyle name="Normal 2 3 27 3 2" xfId="28275"/>
    <cellStyle name="Normal 2 3 27 3 3" xfId="28276"/>
    <cellStyle name="Normal 2 3 27 3 4" xfId="28277"/>
    <cellStyle name="Normal 2 3 27 3 5" xfId="28278"/>
    <cellStyle name="Normal 2 3 27 3 6" xfId="28279"/>
    <cellStyle name="Normal 2 3 27 3 7" xfId="28280"/>
    <cellStyle name="Normal 2 3 27 3 8" xfId="28281"/>
    <cellStyle name="Normal 2 3 27 3 9" xfId="28282"/>
    <cellStyle name="Normal 2 3 27 4" xfId="28283"/>
    <cellStyle name="Normal 2 3 27 4 10" xfId="28284"/>
    <cellStyle name="Normal 2 3 27 4 2" xfId="28285"/>
    <cellStyle name="Normal 2 3 27 4 3" xfId="28286"/>
    <cellStyle name="Normal 2 3 27 4 4" xfId="28287"/>
    <cellStyle name="Normal 2 3 27 4 5" xfId="28288"/>
    <cellStyle name="Normal 2 3 27 4 6" xfId="28289"/>
    <cellStyle name="Normal 2 3 27 4 7" xfId="28290"/>
    <cellStyle name="Normal 2 3 27 4 8" xfId="28291"/>
    <cellStyle name="Normal 2 3 27 4 9" xfId="28292"/>
    <cellStyle name="Normal 2 3 27 5" xfId="28293"/>
    <cellStyle name="Normal 2 3 27 5 10" xfId="28294"/>
    <cellStyle name="Normal 2 3 27 5 2" xfId="28295"/>
    <cellStyle name="Normal 2 3 27 5 3" xfId="28296"/>
    <cellStyle name="Normal 2 3 27 5 4" xfId="28297"/>
    <cellStyle name="Normal 2 3 27 5 5" xfId="28298"/>
    <cellStyle name="Normal 2 3 27 5 6" xfId="28299"/>
    <cellStyle name="Normal 2 3 27 5 7" xfId="28300"/>
    <cellStyle name="Normal 2 3 27 5 8" xfId="28301"/>
    <cellStyle name="Normal 2 3 27 5 9" xfId="28302"/>
    <cellStyle name="Normal 2 3 27 6" xfId="28303"/>
    <cellStyle name="Normal 2 3 27 7" xfId="28304"/>
    <cellStyle name="Normal 2 3 27 8" xfId="28305"/>
    <cellStyle name="Normal 2 3 27 9" xfId="28306"/>
    <cellStyle name="Normal 2 3 28" xfId="28307"/>
    <cellStyle name="Normal 2 3 28 10" xfId="28308"/>
    <cellStyle name="Normal 2 3 28 11" xfId="28309"/>
    <cellStyle name="Normal 2 3 28 12" xfId="28310"/>
    <cellStyle name="Normal 2 3 28 13" xfId="28311"/>
    <cellStyle name="Normal 2 3 28 14" xfId="28312"/>
    <cellStyle name="Normal 2 3 28 2" xfId="28313"/>
    <cellStyle name="Normal 2 3 28 2 10" xfId="28314"/>
    <cellStyle name="Normal 2 3 28 2 2" xfId="28315"/>
    <cellStyle name="Normal 2 3 28 2 3" xfId="28316"/>
    <cellStyle name="Normal 2 3 28 2 4" xfId="28317"/>
    <cellStyle name="Normal 2 3 28 2 5" xfId="28318"/>
    <cellStyle name="Normal 2 3 28 2 6" xfId="28319"/>
    <cellStyle name="Normal 2 3 28 2 7" xfId="28320"/>
    <cellStyle name="Normal 2 3 28 2 8" xfId="28321"/>
    <cellStyle name="Normal 2 3 28 2 9" xfId="28322"/>
    <cellStyle name="Normal 2 3 28 3" xfId="28323"/>
    <cellStyle name="Normal 2 3 28 3 10" xfId="28324"/>
    <cellStyle name="Normal 2 3 28 3 2" xfId="28325"/>
    <cellStyle name="Normal 2 3 28 3 3" xfId="28326"/>
    <cellStyle name="Normal 2 3 28 3 4" xfId="28327"/>
    <cellStyle name="Normal 2 3 28 3 5" xfId="28328"/>
    <cellStyle name="Normal 2 3 28 3 6" xfId="28329"/>
    <cellStyle name="Normal 2 3 28 3 7" xfId="28330"/>
    <cellStyle name="Normal 2 3 28 3 8" xfId="28331"/>
    <cellStyle name="Normal 2 3 28 3 9" xfId="28332"/>
    <cellStyle name="Normal 2 3 28 4" xfId="28333"/>
    <cellStyle name="Normal 2 3 28 4 10" xfId="28334"/>
    <cellStyle name="Normal 2 3 28 4 2" xfId="28335"/>
    <cellStyle name="Normal 2 3 28 4 3" xfId="28336"/>
    <cellStyle name="Normal 2 3 28 4 4" xfId="28337"/>
    <cellStyle name="Normal 2 3 28 4 5" xfId="28338"/>
    <cellStyle name="Normal 2 3 28 4 6" xfId="28339"/>
    <cellStyle name="Normal 2 3 28 4 7" xfId="28340"/>
    <cellStyle name="Normal 2 3 28 4 8" xfId="28341"/>
    <cellStyle name="Normal 2 3 28 4 9" xfId="28342"/>
    <cellStyle name="Normal 2 3 28 5" xfId="28343"/>
    <cellStyle name="Normal 2 3 28 5 10" xfId="28344"/>
    <cellStyle name="Normal 2 3 28 5 2" xfId="28345"/>
    <cellStyle name="Normal 2 3 28 5 3" xfId="28346"/>
    <cellStyle name="Normal 2 3 28 5 4" xfId="28347"/>
    <cellStyle name="Normal 2 3 28 5 5" xfId="28348"/>
    <cellStyle name="Normal 2 3 28 5 6" xfId="28349"/>
    <cellStyle name="Normal 2 3 28 5 7" xfId="28350"/>
    <cellStyle name="Normal 2 3 28 5 8" xfId="28351"/>
    <cellStyle name="Normal 2 3 28 5 9" xfId="28352"/>
    <cellStyle name="Normal 2 3 28 6" xfId="28353"/>
    <cellStyle name="Normal 2 3 28 7" xfId="28354"/>
    <cellStyle name="Normal 2 3 28 8" xfId="28355"/>
    <cellStyle name="Normal 2 3 28 9" xfId="28356"/>
    <cellStyle name="Normal 2 3 29" xfId="28357"/>
    <cellStyle name="Normal 2 3 29 10" xfId="28358"/>
    <cellStyle name="Normal 2 3 29 11" xfId="28359"/>
    <cellStyle name="Normal 2 3 29 12" xfId="28360"/>
    <cellStyle name="Normal 2 3 29 13" xfId="28361"/>
    <cellStyle name="Normal 2 3 29 14" xfId="28362"/>
    <cellStyle name="Normal 2 3 29 2" xfId="28363"/>
    <cellStyle name="Normal 2 3 29 2 10" xfId="28364"/>
    <cellStyle name="Normal 2 3 29 2 2" xfId="28365"/>
    <cellStyle name="Normal 2 3 29 2 3" xfId="28366"/>
    <cellStyle name="Normal 2 3 29 2 4" xfId="28367"/>
    <cellStyle name="Normal 2 3 29 2 5" xfId="28368"/>
    <cellStyle name="Normal 2 3 29 2 6" xfId="28369"/>
    <cellStyle name="Normal 2 3 29 2 7" xfId="28370"/>
    <cellStyle name="Normal 2 3 29 2 8" xfId="28371"/>
    <cellStyle name="Normal 2 3 29 2 9" xfId="28372"/>
    <cellStyle name="Normal 2 3 29 3" xfId="28373"/>
    <cellStyle name="Normal 2 3 29 3 10" xfId="28374"/>
    <cellStyle name="Normal 2 3 29 3 2" xfId="28375"/>
    <cellStyle name="Normal 2 3 29 3 3" xfId="28376"/>
    <cellStyle name="Normal 2 3 29 3 4" xfId="28377"/>
    <cellStyle name="Normal 2 3 29 3 5" xfId="28378"/>
    <cellStyle name="Normal 2 3 29 3 6" xfId="28379"/>
    <cellStyle name="Normal 2 3 29 3 7" xfId="28380"/>
    <cellStyle name="Normal 2 3 29 3 8" xfId="28381"/>
    <cellStyle name="Normal 2 3 29 3 9" xfId="28382"/>
    <cellStyle name="Normal 2 3 29 4" xfId="28383"/>
    <cellStyle name="Normal 2 3 29 4 10" xfId="28384"/>
    <cellStyle name="Normal 2 3 29 4 2" xfId="28385"/>
    <cellStyle name="Normal 2 3 29 4 3" xfId="28386"/>
    <cellStyle name="Normal 2 3 29 4 4" xfId="28387"/>
    <cellStyle name="Normal 2 3 29 4 5" xfId="28388"/>
    <cellStyle name="Normal 2 3 29 4 6" xfId="28389"/>
    <cellStyle name="Normal 2 3 29 4 7" xfId="28390"/>
    <cellStyle name="Normal 2 3 29 4 8" xfId="28391"/>
    <cellStyle name="Normal 2 3 29 4 9" xfId="28392"/>
    <cellStyle name="Normal 2 3 29 5" xfId="28393"/>
    <cellStyle name="Normal 2 3 29 5 10" xfId="28394"/>
    <cellStyle name="Normal 2 3 29 5 2" xfId="28395"/>
    <cellStyle name="Normal 2 3 29 5 3" xfId="28396"/>
    <cellStyle name="Normal 2 3 29 5 4" xfId="28397"/>
    <cellStyle name="Normal 2 3 29 5 5" xfId="28398"/>
    <cellStyle name="Normal 2 3 29 5 6" xfId="28399"/>
    <cellStyle name="Normal 2 3 29 5 7" xfId="28400"/>
    <cellStyle name="Normal 2 3 29 5 8" xfId="28401"/>
    <cellStyle name="Normal 2 3 29 5 9" xfId="28402"/>
    <cellStyle name="Normal 2 3 29 6" xfId="28403"/>
    <cellStyle name="Normal 2 3 29 7" xfId="28404"/>
    <cellStyle name="Normal 2 3 29 8" xfId="28405"/>
    <cellStyle name="Normal 2 3 29 9" xfId="28406"/>
    <cellStyle name="Normal 2 3 3" xfId="28407"/>
    <cellStyle name="Normal 2 3 3 10" xfId="28408"/>
    <cellStyle name="Normal 2 3 3 11" xfId="28409"/>
    <cellStyle name="Normal 2 3 3 12" xfId="28410"/>
    <cellStyle name="Normal 2 3 3 13" xfId="28411"/>
    <cellStyle name="Normal 2 3 3 14" xfId="28412"/>
    <cellStyle name="Normal 2 3 3 15" xfId="28413"/>
    <cellStyle name="Normal 2 3 3 16" xfId="28414"/>
    <cellStyle name="Normal 2 3 3 2" xfId="28415"/>
    <cellStyle name="Normal 2 3 3 2 10" xfId="28416"/>
    <cellStyle name="Normal 2 3 3 2 2" xfId="28417"/>
    <cellStyle name="Normal 2 3 3 2 3" xfId="28418"/>
    <cellStyle name="Normal 2 3 3 2 4" xfId="28419"/>
    <cellStyle name="Normal 2 3 3 2 5" xfId="28420"/>
    <cellStyle name="Normal 2 3 3 2 6" xfId="28421"/>
    <cellStyle name="Normal 2 3 3 2 7" xfId="28422"/>
    <cellStyle name="Normal 2 3 3 2 8" xfId="28423"/>
    <cellStyle name="Normal 2 3 3 2 9" xfId="28424"/>
    <cellStyle name="Normal 2 3 3 3" xfId="28425"/>
    <cellStyle name="Normal 2 3 3 3 10" xfId="28426"/>
    <cellStyle name="Normal 2 3 3 3 2" xfId="28427"/>
    <cellStyle name="Normal 2 3 3 3 3" xfId="28428"/>
    <cellStyle name="Normal 2 3 3 3 4" xfId="28429"/>
    <cellStyle name="Normal 2 3 3 3 5" xfId="28430"/>
    <cellStyle name="Normal 2 3 3 3 6" xfId="28431"/>
    <cellStyle name="Normal 2 3 3 3 7" xfId="28432"/>
    <cellStyle name="Normal 2 3 3 3 8" xfId="28433"/>
    <cellStyle name="Normal 2 3 3 3 9" xfId="28434"/>
    <cellStyle name="Normal 2 3 3 4" xfId="28435"/>
    <cellStyle name="Normal 2 3 3 4 10" xfId="28436"/>
    <cellStyle name="Normal 2 3 3 4 2" xfId="28437"/>
    <cellStyle name="Normal 2 3 3 4 3" xfId="28438"/>
    <cellStyle name="Normal 2 3 3 4 4" xfId="28439"/>
    <cellStyle name="Normal 2 3 3 4 5" xfId="28440"/>
    <cellStyle name="Normal 2 3 3 4 6" xfId="28441"/>
    <cellStyle name="Normal 2 3 3 4 7" xfId="28442"/>
    <cellStyle name="Normal 2 3 3 4 8" xfId="28443"/>
    <cellStyle name="Normal 2 3 3 4 9" xfId="28444"/>
    <cellStyle name="Normal 2 3 3 5" xfId="28445"/>
    <cellStyle name="Normal 2 3 3 5 10" xfId="28446"/>
    <cellStyle name="Normal 2 3 3 5 2" xfId="28447"/>
    <cellStyle name="Normal 2 3 3 5 3" xfId="28448"/>
    <cellStyle name="Normal 2 3 3 5 4" xfId="28449"/>
    <cellStyle name="Normal 2 3 3 5 5" xfId="28450"/>
    <cellStyle name="Normal 2 3 3 5 6" xfId="28451"/>
    <cellStyle name="Normal 2 3 3 5 7" xfId="28452"/>
    <cellStyle name="Normal 2 3 3 5 8" xfId="28453"/>
    <cellStyle name="Normal 2 3 3 5 9" xfId="28454"/>
    <cellStyle name="Normal 2 3 3 6" xfId="28455"/>
    <cellStyle name="Normal 2 3 3 7" xfId="28456"/>
    <cellStyle name="Normal 2 3 3 8" xfId="28457"/>
    <cellStyle name="Normal 2 3 3 9" xfId="28458"/>
    <cellStyle name="Normal 2 3 30" xfId="28459"/>
    <cellStyle name="Normal 2 3 30 10" xfId="28460"/>
    <cellStyle name="Normal 2 3 30 11" xfId="28461"/>
    <cellStyle name="Normal 2 3 30 12" xfId="28462"/>
    <cellStyle name="Normal 2 3 30 13" xfId="28463"/>
    <cellStyle name="Normal 2 3 30 14" xfId="28464"/>
    <cellStyle name="Normal 2 3 30 2" xfId="28465"/>
    <cellStyle name="Normal 2 3 30 2 10" xfId="28466"/>
    <cellStyle name="Normal 2 3 30 2 2" xfId="28467"/>
    <cellStyle name="Normal 2 3 30 2 3" xfId="28468"/>
    <cellStyle name="Normal 2 3 30 2 4" xfId="28469"/>
    <cellStyle name="Normal 2 3 30 2 5" xfId="28470"/>
    <cellStyle name="Normal 2 3 30 2 6" xfId="28471"/>
    <cellStyle name="Normal 2 3 30 2 7" xfId="28472"/>
    <cellStyle name="Normal 2 3 30 2 8" xfId="28473"/>
    <cellStyle name="Normal 2 3 30 2 9" xfId="28474"/>
    <cellStyle name="Normal 2 3 30 3" xfId="28475"/>
    <cellStyle name="Normal 2 3 30 3 10" xfId="28476"/>
    <cellStyle name="Normal 2 3 30 3 2" xfId="28477"/>
    <cellStyle name="Normal 2 3 30 3 3" xfId="28478"/>
    <cellStyle name="Normal 2 3 30 3 4" xfId="28479"/>
    <cellStyle name="Normal 2 3 30 3 5" xfId="28480"/>
    <cellStyle name="Normal 2 3 30 3 6" xfId="28481"/>
    <cellStyle name="Normal 2 3 30 3 7" xfId="28482"/>
    <cellStyle name="Normal 2 3 30 3 8" xfId="28483"/>
    <cellStyle name="Normal 2 3 30 3 9" xfId="28484"/>
    <cellStyle name="Normal 2 3 30 4" xfId="28485"/>
    <cellStyle name="Normal 2 3 30 4 10" xfId="28486"/>
    <cellStyle name="Normal 2 3 30 4 2" xfId="28487"/>
    <cellStyle name="Normal 2 3 30 4 3" xfId="28488"/>
    <cellStyle name="Normal 2 3 30 4 4" xfId="28489"/>
    <cellStyle name="Normal 2 3 30 4 5" xfId="28490"/>
    <cellStyle name="Normal 2 3 30 4 6" xfId="28491"/>
    <cellStyle name="Normal 2 3 30 4 7" xfId="28492"/>
    <cellStyle name="Normal 2 3 30 4 8" xfId="28493"/>
    <cellStyle name="Normal 2 3 30 4 9" xfId="28494"/>
    <cellStyle name="Normal 2 3 30 5" xfId="28495"/>
    <cellStyle name="Normal 2 3 30 5 10" xfId="28496"/>
    <cellStyle name="Normal 2 3 30 5 2" xfId="28497"/>
    <cellStyle name="Normal 2 3 30 5 3" xfId="28498"/>
    <cellStyle name="Normal 2 3 30 5 4" xfId="28499"/>
    <cellStyle name="Normal 2 3 30 5 5" xfId="28500"/>
    <cellStyle name="Normal 2 3 30 5 6" xfId="28501"/>
    <cellStyle name="Normal 2 3 30 5 7" xfId="28502"/>
    <cellStyle name="Normal 2 3 30 5 8" xfId="28503"/>
    <cellStyle name="Normal 2 3 30 5 9" xfId="28504"/>
    <cellStyle name="Normal 2 3 30 6" xfId="28505"/>
    <cellStyle name="Normal 2 3 30 7" xfId="28506"/>
    <cellStyle name="Normal 2 3 30 8" xfId="28507"/>
    <cellStyle name="Normal 2 3 30 9" xfId="28508"/>
    <cellStyle name="Normal 2 3 31" xfId="28509"/>
    <cellStyle name="Normal 2 3 31 10" xfId="28510"/>
    <cellStyle name="Normal 2 3 31 11" xfId="28511"/>
    <cellStyle name="Normal 2 3 31 12" xfId="28512"/>
    <cellStyle name="Normal 2 3 31 13" xfId="28513"/>
    <cellStyle name="Normal 2 3 31 14" xfId="28514"/>
    <cellStyle name="Normal 2 3 31 2" xfId="28515"/>
    <cellStyle name="Normal 2 3 31 2 10" xfId="28516"/>
    <cellStyle name="Normal 2 3 31 2 2" xfId="28517"/>
    <cellStyle name="Normal 2 3 31 2 3" xfId="28518"/>
    <cellStyle name="Normal 2 3 31 2 4" xfId="28519"/>
    <cellStyle name="Normal 2 3 31 2 5" xfId="28520"/>
    <cellStyle name="Normal 2 3 31 2 6" xfId="28521"/>
    <cellStyle name="Normal 2 3 31 2 7" xfId="28522"/>
    <cellStyle name="Normal 2 3 31 2 8" xfId="28523"/>
    <cellStyle name="Normal 2 3 31 2 9" xfId="28524"/>
    <cellStyle name="Normal 2 3 31 3" xfId="28525"/>
    <cellStyle name="Normal 2 3 31 3 10" xfId="28526"/>
    <cellStyle name="Normal 2 3 31 3 2" xfId="28527"/>
    <cellStyle name="Normal 2 3 31 3 3" xfId="28528"/>
    <cellStyle name="Normal 2 3 31 3 4" xfId="28529"/>
    <cellStyle name="Normal 2 3 31 3 5" xfId="28530"/>
    <cellStyle name="Normal 2 3 31 3 6" xfId="28531"/>
    <cellStyle name="Normal 2 3 31 3 7" xfId="28532"/>
    <cellStyle name="Normal 2 3 31 3 8" xfId="28533"/>
    <cellStyle name="Normal 2 3 31 3 9" xfId="28534"/>
    <cellStyle name="Normal 2 3 31 4" xfId="28535"/>
    <cellStyle name="Normal 2 3 31 4 10" xfId="28536"/>
    <cellStyle name="Normal 2 3 31 4 2" xfId="28537"/>
    <cellStyle name="Normal 2 3 31 4 3" xfId="28538"/>
    <cellStyle name="Normal 2 3 31 4 4" xfId="28539"/>
    <cellStyle name="Normal 2 3 31 4 5" xfId="28540"/>
    <cellStyle name="Normal 2 3 31 4 6" xfId="28541"/>
    <cellStyle name="Normal 2 3 31 4 7" xfId="28542"/>
    <cellStyle name="Normal 2 3 31 4 8" xfId="28543"/>
    <cellStyle name="Normal 2 3 31 4 9" xfId="28544"/>
    <cellStyle name="Normal 2 3 31 5" xfId="28545"/>
    <cellStyle name="Normal 2 3 31 5 10" xfId="28546"/>
    <cellStyle name="Normal 2 3 31 5 2" xfId="28547"/>
    <cellStyle name="Normal 2 3 31 5 3" xfId="28548"/>
    <cellStyle name="Normal 2 3 31 5 4" xfId="28549"/>
    <cellStyle name="Normal 2 3 31 5 5" xfId="28550"/>
    <cellStyle name="Normal 2 3 31 5 6" xfId="28551"/>
    <cellStyle name="Normal 2 3 31 5 7" xfId="28552"/>
    <cellStyle name="Normal 2 3 31 5 8" xfId="28553"/>
    <cellStyle name="Normal 2 3 31 5 9" xfId="28554"/>
    <cellStyle name="Normal 2 3 31 6" xfId="28555"/>
    <cellStyle name="Normal 2 3 31 7" xfId="28556"/>
    <cellStyle name="Normal 2 3 31 8" xfId="28557"/>
    <cellStyle name="Normal 2 3 31 9" xfId="28558"/>
    <cellStyle name="Normal 2 3 32" xfId="28559"/>
    <cellStyle name="Normal 2 3 32 10" xfId="28560"/>
    <cellStyle name="Normal 2 3 32 11" xfId="28561"/>
    <cellStyle name="Normal 2 3 32 12" xfId="28562"/>
    <cellStyle name="Normal 2 3 32 13" xfId="28563"/>
    <cellStyle name="Normal 2 3 32 14" xfId="28564"/>
    <cellStyle name="Normal 2 3 32 2" xfId="28565"/>
    <cellStyle name="Normal 2 3 32 2 10" xfId="28566"/>
    <cellStyle name="Normal 2 3 32 2 2" xfId="28567"/>
    <cellStyle name="Normal 2 3 32 2 3" xfId="28568"/>
    <cellStyle name="Normal 2 3 32 2 4" xfId="28569"/>
    <cellStyle name="Normal 2 3 32 2 5" xfId="28570"/>
    <cellStyle name="Normal 2 3 32 2 6" xfId="28571"/>
    <cellStyle name="Normal 2 3 32 2 7" xfId="28572"/>
    <cellStyle name="Normal 2 3 32 2 8" xfId="28573"/>
    <cellStyle name="Normal 2 3 32 2 9" xfId="28574"/>
    <cellStyle name="Normal 2 3 32 3" xfId="28575"/>
    <cellStyle name="Normal 2 3 32 3 10" xfId="28576"/>
    <cellStyle name="Normal 2 3 32 3 2" xfId="28577"/>
    <cellStyle name="Normal 2 3 32 3 3" xfId="28578"/>
    <cellStyle name="Normal 2 3 32 3 4" xfId="28579"/>
    <cellStyle name="Normal 2 3 32 3 5" xfId="28580"/>
    <cellStyle name="Normal 2 3 32 3 6" xfId="28581"/>
    <cellStyle name="Normal 2 3 32 3 7" xfId="28582"/>
    <cellStyle name="Normal 2 3 32 3 8" xfId="28583"/>
    <cellStyle name="Normal 2 3 32 3 9" xfId="28584"/>
    <cellStyle name="Normal 2 3 32 4" xfId="28585"/>
    <cellStyle name="Normal 2 3 32 4 10" xfId="28586"/>
    <cellStyle name="Normal 2 3 32 4 2" xfId="28587"/>
    <cellStyle name="Normal 2 3 32 4 3" xfId="28588"/>
    <cellStyle name="Normal 2 3 32 4 4" xfId="28589"/>
    <cellStyle name="Normal 2 3 32 4 5" xfId="28590"/>
    <cellStyle name="Normal 2 3 32 4 6" xfId="28591"/>
    <cellStyle name="Normal 2 3 32 4 7" xfId="28592"/>
    <cellStyle name="Normal 2 3 32 4 8" xfId="28593"/>
    <cellStyle name="Normal 2 3 32 4 9" xfId="28594"/>
    <cellStyle name="Normal 2 3 32 5" xfId="28595"/>
    <cellStyle name="Normal 2 3 32 5 10" xfId="28596"/>
    <cellStyle name="Normal 2 3 32 5 2" xfId="28597"/>
    <cellStyle name="Normal 2 3 32 5 3" xfId="28598"/>
    <cellStyle name="Normal 2 3 32 5 4" xfId="28599"/>
    <cellStyle name="Normal 2 3 32 5 5" xfId="28600"/>
    <cellStyle name="Normal 2 3 32 5 6" xfId="28601"/>
    <cellStyle name="Normal 2 3 32 5 7" xfId="28602"/>
    <cellStyle name="Normal 2 3 32 5 8" xfId="28603"/>
    <cellStyle name="Normal 2 3 32 5 9" xfId="28604"/>
    <cellStyle name="Normal 2 3 32 6" xfId="28605"/>
    <cellStyle name="Normal 2 3 32 7" xfId="28606"/>
    <cellStyle name="Normal 2 3 32 8" xfId="28607"/>
    <cellStyle name="Normal 2 3 32 9" xfId="28608"/>
    <cellStyle name="Normal 2 3 33" xfId="28609"/>
    <cellStyle name="Normal 2 3 33 10" xfId="28610"/>
    <cellStyle name="Normal 2 3 33 11" xfId="28611"/>
    <cellStyle name="Normal 2 3 33 12" xfId="28612"/>
    <cellStyle name="Normal 2 3 33 13" xfId="28613"/>
    <cellStyle name="Normal 2 3 33 14" xfId="28614"/>
    <cellStyle name="Normal 2 3 33 2" xfId="28615"/>
    <cellStyle name="Normal 2 3 33 2 10" xfId="28616"/>
    <cellStyle name="Normal 2 3 33 2 2" xfId="28617"/>
    <cellStyle name="Normal 2 3 33 2 3" xfId="28618"/>
    <cellStyle name="Normal 2 3 33 2 4" xfId="28619"/>
    <cellStyle name="Normal 2 3 33 2 5" xfId="28620"/>
    <cellStyle name="Normal 2 3 33 2 6" xfId="28621"/>
    <cellStyle name="Normal 2 3 33 2 7" xfId="28622"/>
    <cellStyle name="Normal 2 3 33 2 8" xfId="28623"/>
    <cellStyle name="Normal 2 3 33 2 9" xfId="28624"/>
    <cellStyle name="Normal 2 3 33 3" xfId="28625"/>
    <cellStyle name="Normal 2 3 33 3 10" xfId="28626"/>
    <cellStyle name="Normal 2 3 33 3 2" xfId="28627"/>
    <cellStyle name="Normal 2 3 33 3 3" xfId="28628"/>
    <cellStyle name="Normal 2 3 33 3 4" xfId="28629"/>
    <cellStyle name="Normal 2 3 33 3 5" xfId="28630"/>
    <cellStyle name="Normal 2 3 33 3 6" xfId="28631"/>
    <cellStyle name="Normal 2 3 33 3 7" xfId="28632"/>
    <cellStyle name="Normal 2 3 33 3 8" xfId="28633"/>
    <cellStyle name="Normal 2 3 33 3 9" xfId="28634"/>
    <cellStyle name="Normal 2 3 33 4" xfId="28635"/>
    <cellStyle name="Normal 2 3 33 4 10" xfId="28636"/>
    <cellStyle name="Normal 2 3 33 4 2" xfId="28637"/>
    <cellStyle name="Normal 2 3 33 4 3" xfId="28638"/>
    <cellStyle name="Normal 2 3 33 4 4" xfId="28639"/>
    <cellStyle name="Normal 2 3 33 4 5" xfId="28640"/>
    <cellStyle name="Normal 2 3 33 4 6" xfId="28641"/>
    <cellStyle name="Normal 2 3 33 4 7" xfId="28642"/>
    <cellStyle name="Normal 2 3 33 4 8" xfId="28643"/>
    <cellStyle name="Normal 2 3 33 4 9" xfId="28644"/>
    <cellStyle name="Normal 2 3 33 5" xfId="28645"/>
    <cellStyle name="Normal 2 3 33 5 10" xfId="28646"/>
    <cellStyle name="Normal 2 3 33 5 2" xfId="28647"/>
    <cellStyle name="Normal 2 3 33 5 3" xfId="28648"/>
    <cellStyle name="Normal 2 3 33 5 4" xfId="28649"/>
    <cellStyle name="Normal 2 3 33 5 5" xfId="28650"/>
    <cellStyle name="Normal 2 3 33 5 6" xfId="28651"/>
    <cellStyle name="Normal 2 3 33 5 7" xfId="28652"/>
    <cellStyle name="Normal 2 3 33 5 8" xfId="28653"/>
    <cellStyle name="Normal 2 3 33 5 9" xfId="28654"/>
    <cellStyle name="Normal 2 3 33 6" xfId="28655"/>
    <cellStyle name="Normal 2 3 33 7" xfId="28656"/>
    <cellStyle name="Normal 2 3 33 8" xfId="28657"/>
    <cellStyle name="Normal 2 3 33 9" xfId="28658"/>
    <cellStyle name="Normal 2 3 34" xfId="28659"/>
    <cellStyle name="Normal 2 3 34 10" xfId="28660"/>
    <cellStyle name="Normal 2 3 34 11" xfId="28661"/>
    <cellStyle name="Normal 2 3 34 12" xfId="28662"/>
    <cellStyle name="Normal 2 3 34 13" xfId="28663"/>
    <cellStyle name="Normal 2 3 34 14" xfId="28664"/>
    <cellStyle name="Normal 2 3 34 2" xfId="28665"/>
    <cellStyle name="Normal 2 3 34 2 10" xfId="28666"/>
    <cellStyle name="Normal 2 3 34 2 2" xfId="28667"/>
    <cellStyle name="Normal 2 3 34 2 3" xfId="28668"/>
    <cellStyle name="Normal 2 3 34 2 4" xfId="28669"/>
    <cellStyle name="Normal 2 3 34 2 5" xfId="28670"/>
    <cellStyle name="Normal 2 3 34 2 6" xfId="28671"/>
    <cellStyle name="Normal 2 3 34 2 7" xfId="28672"/>
    <cellStyle name="Normal 2 3 34 2 8" xfId="28673"/>
    <cellStyle name="Normal 2 3 34 2 9" xfId="28674"/>
    <cellStyle name="Normal 2 3 34 3" xfId="28675"/>
    <cellStyle name="Normal 2 3 34 3 10" xfId="28676"/>
    <cellStyle name="Normal 2 3 34 3 2" xfId="28677"/>
    <cellStyle name="Normal 2 3 34 3 3" xfId="28678"/>
    <cellStyle name="Normal 2 3 34 3 4" xfId="28679"/>
    <cellStyle name="Normal 2 3 34 3 5" xfId="28680"/>
    <cellStyle name="Normal 2 3 34 3 6" xfId="28681"/>
    <cellStyle name="Normal 2 3 34 3 7" xfId="28682"/>
    <cellStyle name="Normal 2 3 34 3 8" xfId="28683"/>
    <cellStyle name="Normal 2 3 34 3 9" xfId="28684"/>
    <cellStyle name="Normal 2 3 34 4" xfId="28685"/>
    <cellStyle name="Normal 2 3 34 4 10" xfId="28686"/>
    <cellStyle name="Normal 2 3 34 4 2" xfId="28687"/>
    <cellStyle name="Normal 2 3 34 4 3" xfId="28688"/>
    <cellStyle name="Normal 2 3 34 4 4" xfId="28689"/>
    <cellStyle name="Normal 2 3 34 4 5" xfId="28690"/>
    <cellStyle name="Normal 2 3 34 4 6" xfId="28691"/>
    <cellStyle name="Normal 2 3 34 4 7" xfId="28692"/>
    <cellStyle name="Normal 2 3 34 4 8" xfId="28693"/>
    <cellStyle name="Normal 2 3 34 4 9" xfId="28694"/>
    <cellStyle name="Normal 2 3 34 5" xfId="28695"/>
    <cellStyle name="Normal 2 3 34 5 10" xfId="28696"/>
    <cellStyle name="Normal 2 3 34 5 2" xfId="28697"/>
    <cellStyle name="Normal 2 3 34 5 3" xfId="28698"/>
    <cellStyle name="Normal 2 3 34 5 4" xfId="28699"/>
    <cellStyle name="Normal 2 3 34 5 5" xfId="28700"/>
    <cellStyle name="Normal 2 3 34 5 6" xfId="28701"/>
    <cellStyle name="Normal 2 3 34 5 7" xfId="28702"/>
    <cellStyle name="Normal 2 3 34 5 8" xfId="28703"/>
    <cellStyle name="Normal 2 3 34 5 9" xfId="28704"/>
    <cellStyle name="Normal 2 3 34 6" xfId="28705"/>
    <cellStyle name="Normal 2 3 34 7" xfId="28706"/>
    <cellStyle name="Normal 2 3 34 8" xfId="28707"/>
    <cellStyle name="Normal 2 3 34 9" xfId="28708"/>
    <cellStyle name="Normal 2 3 35" xfId="28709"/>
    <cellStyle name="Normal 2 3 35 10" xfId="28710"/>
    <cellStyle name="Normal 2 3 35 2" xfId="28711"/>
    <cellStyle name="Normal 2 3 35 3" xfId="28712"/>
    <cellStyle name="Normal 2 3 35 4" xfId="28713"/>
    <cellStyle name="Normal 2 3 35 5" xfId="28714"/>
    <cellStyle name="Normal 2 3 35 6" xfId="28715"/>
    <cellStyle name="Normal 2 3 35 7" xfId="28716"/>
    <cellStyle name="Normal 2 3 35 8" xfId="28717"/>
    <cellStyle name="Normal 2 3 35 9" xfId="28718"/>
    <cellStyle name="Normal 2 3 36" xfId="28719"/>
    <cellStyle name="Normal 2 3 36 10" xfId="28720"/>
    <cellStyle name="Normal 2 3 36 2" xfId="28721"/>
    <cellStyle name="Normal 2 3 36 3" xfId="28722"/>
    <cellStyle name="Normal 2 3 36 4" xfId="28723"/>
    <cellStyle name="Normal 2 3 36 5" xfId="28724"/>
    <cellStyle name="Normal 2 3 36 6" xfId="28725"/>
    <cellStyle name="Normal 2 3 36 7" xfId="28726"/>
    <cellStyle name="Normal 2 3 36 8" xfId="28727"/>
    <cellStyle name="Normal 2 3 36 9" xfId="28728"/>
    <cellStyle name="Normal 2 3 37" xfId="28729"/>
    <cellStyle name="Normal 2 3 37 10" xfId="28730"/>
    <cellStyle name="Normal 2 3 37 2" xfId="28731"/>
    <cellStyle name="Normal 2 3 37 3" xfId="28732"/>
    <cellStyle name="Normal 2 3 37 4" xfId="28733"/>
    <cellStyle name="Normal 2 3 37 5" xfId="28734"/>
    <cellStyle name="Normal 2 3 37 6" xfId="28735"/>
    <cellStyle name="Normal 2 3 37 7" xfId="28736"/>
    <cellStyle name="Normal 2 3 37 8" xfId="28737"/>
    <cellStyle name="Normal 2 3 37 9" xfId="28738"/>
    <cellStyle name="Normal 2 3 38" xfId="28739"/>
    <cellStyle name="Normal 2 3 38 10" xfId="28740"/>
    <cellStyle name="Normal 2 3 38 2" xfId="28741"/>
    <cellStyle name="Normal 2 3 38 3" xfId="28742"/>
    <cellStyle name="Normal 2 3 38 4" xfId="28743"/>
    <cellStyle name="Normal 2 3 38 5" xfId="28744"/>
    <cellStyle name="Normal 2 3 38 6" xfId="28745"/>
    <cellStyle name="Normal 2 3 38 7" xfId="28746"/>
    <cellStyle name="Normal 2 3 38 8" xfId="28747"/>
    <cellStyle name="Normal 2 3 38 9" xfId="28748"/>
    <cellStyle name="Normal 2 3 39" xfId="28749"/>
    <cellStyle name="Normal 2 3 4" xfId="28750"/>
    <cellStyle name="Normal 2 3 4 10" xfId="28751"/>
    <cellStyle name="Normal 2 3 4 11" xfId="28752"/>
    <cellStyle name="Normal 2 3 4 12" xfId="28753"/>
    <cellStyle name="Normal 2 3 4 13" xfId="28754"/>
    <cellStyle name="Normal 2 3 4 14" xfId="28755"/>
    <cellStyle name="Normal 2 3 4 15" xfId="28756"/>
    <cellStyle name="Normal 2 3 4 16" xfId="28757"/>
    <cellStyle name="Normal 2 3 4 2" xfId="28758"/>
    <cellStyle name="Normal 2 3 4 2 10" xfId="28759"/>
    <cellStyle name="Normal 2 3 4 2 2" xfId="28760"/>
    <cellStyle name="Normal 2 3 4 2 3" xfId="28761"/>
    <cellStyle name="Normal 2 3 4 2 4" xfId="28762"/>
    <cellStyle name="Normal 2 3 4 2 5" xfId="28763"/>
    <cellStyle name="Normal 2 3 4 2 6" xfId="28764"/>
    <cellStyle name="Normal 2 3 4 2 7" xfId="28765"/>
    <cellStyle name="Normal 2 3 4 2 8" xfId="28766"/>
    <cellStyle name="Normal 2 3 4 2 9" xfId="28767"/>
    <cellStyle name="Normal 2 3 4 3" xfId="28768"/>
    <cellStyle name="Normal 2 3 4 3 10" xfId="28769"/>
    <cellStyle name="Normal 2 3 4 3 2" xfId="28770"/>
    <cellStyle name="Normal 2 3 4 3 3" xfId="28771"/>
    <cellStyle name="Normal 2 3 4 3 4" xfId="28772"/>
    <cellStyle name="Normal 2 3 4 3 5" xfId="28773"/>
    <cellStyle name="Normal 2 3 4 3 6" xfId="28774"/>
    <cellStyle name="Normal 2 3 4 3 7" xfId="28775"/>
    <cellStyle name="Normal 2 3 4 3 8" xfId="28776"/>
    <cellStyle name="Normal 2 3 4 3 9" xfId="28777"/>
    <cellStyle name="Normal 2 3 4 4" xfId="28778"/>
    <cellStyle name="Normal 2 3 4 4 10" xfId="28779"/>
    <cellStyle name="Normal 2 3 4 4 2" xfId="28780"/>
    <cellStyle name="Normal 2 3 4 4 3" xfId="28781"/>
    <cellStyle name="Normal 2 3 4 4 4" xfId="28782"/>
    <cellStyle name="Normal 2 3 4 4 5" xfId="28783"/>
    <cellStyle name="Normal 2 3 4 4 6" xfId="28784"/>
    <cellStyle name="Normal 2 3 4 4 7" xfId="28785"/>
    <cellStyle name="Normal 2 3 4 4 8" xfId="28786"/>
    <cellStyle name="Normal 2 3 4 4 9" xfId="28787"/>
    <cellStyle name="Normal 2 3 4 5" xfId="28788"/>
    <cellStyle name="Normal 2 3 4 5 10" xfId="28789"/>
    <cellStyle name="Normal 2 3 4 5 2" xfId="28790"/>
    <cellStyle name="Normal 2 3 4 5 3" xfId="28791"/>
    <cellStyle name="Normal 2 3 4 5 4" xfId="28792"/>
    <cellStyle name="Normal 2 3 4 5 5" xfId="28793"/>
    <cellStyle name="Normal 2 3 4 5 6" xfId="28794"/>
    <cellStyle name="Normal 2 3 4 5 7" xfId="28795"/>
    <cellStyle name="Normal 2 3 4 5 8" xfId="28796"/>
    <cellStyle name="Normal 2 3 4 5 9" xfId="28797"/>
    <cellStyle name="Normal 2 3 4 6" xfId="28798"/>
    <cellStyle name="Normal 2 3 4 7" xfId="28799"/>
    <cellStyle name="Normal 2 3 4 8" xfId="28800"/>
    <cellStyle name="Normal 2 3 4 9" xfId="28801"/>
    <cellStyle name="Normal 2 3 40" xfId="28802"/>
    <cellStyle name="Normal 2 3 41" xfId="28803"/>
    <cellStyle name="Normal 2 3 42" xfId="28804"/>
    <cellStyle name="Normal 2 3 43" xfId="28805"/>
    <cellStyle name="Normal 2 3 44" xfId="28806"/>
    <cellStyle name="Normal 2 3 45" xfId="28807"/>
    <cellStyle name="Normal 2 3 46" xfId="28808"/>
    <cellStyle name="Normal 2 3 47" xfId="28809"/>
    <cellStyle name="Normal 2 3 48" xfId="28810"/>
    <cellStyle name="Normal 2 3 49" xfId="28811"/>
    <cellStyle name="Normal 2 3 5" xfId="28812"/>
    <cellStyle name="Normal 2 3 5 10" xfId="28813"/>
    <cellStyle name="Normal 2 3 5 11" xfId="28814"/>
    <cellStyle name="Normal 2 3 5 12" xfId="28815"/>
    <cellStyle name="Normal 2 3 5 13" xfId="28816"/>
    <cellStyle name="Normal 2 3 5 14" xfId="28817"/>
    <cellStyle name="Normal 2 3 5 15" xfId="28818"/>
    <cellStyle name="Normal 2 3 5 16" xfId="28819"/>
    <cellStyle name="Normal 2 3 5 2" xfId="28820"/>
    <cellStyle name="Normal 2 3 5 2 10" xfId="28821"/>
    <cellStyle name="Normal 2 3 5 2 11" xfId="28822"/>
    <cellStyle name="Normal 2 3 5 2 12" xfId="28823"/>
    <cellStyle name="Normal 2 3 5 2 2" xfId="28824"/>
    <cellStyle name="Normal 2 3 5 2 3" xfId="28825"/>
    <cellStyle name="Normal 2 3 5 2 4" xfId="28826"/>
    <cellStyle name="Normal 2 3 5 2 5" xfId="28827"/>
    <cellStyle name="Normal 2 3 5 2 6" xfId="28828"/>
    <cellStyle name="Normal 2 3 5 2 7" xfId="28829"/>
    <cellStyle name="Normal 2 3 5 2 8" xfId="28830"/>
    <cellStyle name="Normal 2 3 5 2 9" xfId="28831"/>
    <cellStyle name="Normal 2 3 5 3" xfId="28832"/>
    <cellStyle name="Normal 2 3 5 3 10" xfId="28833"/>
    <cellStyle name="Normal 2 3 5 3 2" xfId="28834"/>
    <cellStyle name="Normal 2 3 5 3 3" xfId="28835"/>
    <cellStyle name="Normal 2 3 5 3 4" xfId="28836"/>
    <cellStyle name="Normal 2 3 5 3 5" xfId="28837"/>
    <cellStyle name="Normal 2 3 5 3 6" xfId="28838"/>
    <cellStyle name="Normal 2 3 5 3 7" xfId="28839"/>
    <cellStyle name="Normal 2 3 5 3 8" xfId="28840"/>
    <cellStyle name="Normal 2 3 5 3 9" xfId="28841"/>
    <cellStyle name="Normal 2 3 5 4" xfId="28842"/>
    <cellStyle name="Normal 2 3 5 4 10" xfId="28843"/>
    <cellStyle name="Normal 2 3 5 4 2" xfId="28844"/>
    <cellStyle name="Normal 2 3 5 4 3" xfId="28845"/>
    <cellStyle name="Normal 2 3 5 4 4" xfId="28846"/>
    <cellStyle name="Normal 2 3 5 4 5" xfId="28847"/>
    <cellStyle name="Normal 2 3 5 4 6" xfId="28848"/>
    <cellStyle name="Normal 2 3 5 4 7" xfId="28849"/>
    <cellStyle name="Normal 2 3 5 4 8" xfId="28850"/>
    <cellStyle name="Normal 2 3 5 4 9" xfId="28851"/>
    <cellStyle name="Normal 2 3 5 5" xfId="28852"/>
    <cellStyle name="Normal 2 3 5 5 10" xfId="28853"/>
    <cellStyle name="Normal 2 3 5 5 2" xfId="28854"/>
    <cellStyle name="Normal 2 3 5 5 3" xfId="28855"/>
    <cellStyle name="Normal 2 3 5 5 4" xfId="28856"/>
    <cellStyle name="Normal 2 3 5 5 5" xfId="28857"/>
    <cellStyle name="Normal 2 3 5 5 6" xfId="28858"/>
    <cellStyle name="Normal 2 3 5 5 7" xfId="28859"/>
    <cellStyle name="Normal 2 3 5 5 8" xfId="28860"/>
    <cellStyle name="Normal 2 3 5 5 9" xfId="28861"/>
    <cellStyle name="Normal 2 3 5 6" xfId="28862"/>
    <cellStyle name="Normal 2 3 5 7" xfId="28863"/>
    <cellStyle name="Normal 2 3 5 8" xfId="28864"/>
    <cellStyle name="Normal 2 3 5 9" xfId="28865"/>
    <cellStyle name="Normal 2 3 6" xfId="28866"/>
    <cellStyle name="Normal 2 3 6 10" xfId="28867"/>
    <cellStyle name="Normal 2 3 6 11" xfId="28868"/>
    <cellStyle name="Normal 2 3 6 12" xfId="28869"/>
    <cellStyle name="Normal 2 3 6 13" xfId="28870"/>
    <cellStyle name="Normal 2 3 6 14" xfId="28871"/>
    <cellStyle name="Normal 2 3 6 2" xfId="28872"/>
    <cellStyle name="Normal 2 3 6 2 10" xfId="28873"/>
    <cellStyle name="Normal 2 3 6 2 2" xfId="28874"/>
    <cellStyle name="Normal 2 3 6 2 3" xfId="28875"/>
    <cellStyle name="Normal 2 3 6 2 4" xfId="28876"/>
    <cellStyle name="Normal 2 3 6 2 5" xfId="28877"/>
    <cellStyle name="Normal 2 3 6 2 6" xfId="28878"/>
    <cellStyle name="Normal 2 3 6 2 7" xfId="28879"/>
    <cellStyle name="Normal 2 3 6 2 8" xfId="28880"/>
    <cellStyle name="Normal 2 3 6 2 9" xfId="28881"/>
    <cellStyle name="Normal 2 3 6 3" xfId="28882"/>
    <cellStyle name="Normal 2 3 6 3 10" xfId="28883"/>
    <cellStyle name="Normal 2 3 6 3 2" xfId="28884"/>
    <cellStyle name="Normal 2 3 6 3 3" xfId="28885"/>
    <cellStyle name="Normal 2 3 6 3 4" xfId="28886"/>
    <cellStyle name="Normal 2 3 6 3 5" xfId="28887"/>
    <cellStyle name="Normal 2 3 6 3 6" xfId="28888"/>
    <cellStyle name="Normal 2 3 6 3 7" xfId="28889"/>
    <cellStyle name="Normal 2 3 6 3 8" xfId="28890"/>
    <cellStyle name="Normal 2 3 6 3 9" xfId="28891"/>
    <cellStyle name="Normal 2 3 6 4" xfId="28892"/>
    <cellStyle name="Normal 2 3 6 4 10" xfId="28893"/>
    <cellStyle name="Normal 2 3 6 4 2" xfId="28894"/>
    <cellStyle name="Normal 2 3 6 4 3" xfId="28895"/>
    <cellStyle name="Normal 2 3 6 4 4" xfId="28896"/>
    <cellStyle name="Normal 2 3 6 4 5" xfId="28897"/>
    <cellStyle name="Normal 2 3 6 4 6" xfId="28898"/>
    <cellStyle name="Normal 2 3 6 4 7" xfId="28899"/>
    <cellStyle name="Normal 2 3 6 4 8" xfId="28900"/>
    <cellStyle name="Normal 2 3 6 4 9" xfId="28901"/>
    <cellStyle name="Normal 2 3 6 5" xfId="28902"/>
    <cellStyle name="Normal 2 3 6 5 10" xfId="28903"/>
    <cellStyle name="Normal 2 3 6 5 2" xfId="28904"/>
    <cellStyle name="Normal 2 3 6 5 3" xfId="28905"/>
    <cellStyle name="Normal 2 3 6 5 4" xfId="28906"/>
    <cellStyle name="Normal 2 3 6 5 5" xfId="28907"/>
    <cellStyle name="Normal 2 3 6 5 6" xfId="28908"/>
    <cellStyle name="Normal 2 3 6 5 7" xfId="28909"/>
    <cellStyle name="Normal 2 3 6 5 8" xfId="28910"/>
    <cellStyle name="Normal 2 3 6 5 9" xfId="28911"/>
    <cellStyle name="Normal 2 3 6 6" xfId="28912"/>
    <cellStyle name="Normal 2 3 6 7" xfId="28913"/>
    <cellStyle name="Normal 2 3 6 8" xfId="28914"/>
    <cellStyle name="Normal 2 3 6 9" xfId="28915"/>
    <cellStyle name="Normal 2 3 7" xfId="28916"/>
    <cellStyle name="Normal 2 3 7 10" xfId="28917"/>
    <cellStyle name="Normal 2 3 7 11" xfId="28918"/>
    <cellStyle name="Normal 2 3 7 12" xfId="28919"/>
    <cellStyle name="Normal 2 3 7 13" xfId="28920"/>
    <cellStyle name="Normal 2 3 7 14" xfId="28921"/>
    <cellStyle name="Normal 2 3 7 2" xfId="28922"/>
    <cellStyle name="Normal 2 3 7 2 10" xfId="28923"/>
    <cellStyle name="Normal 2 3 7 2 2" xfId="28924"/>
    <cellStyle name="Normal 2 3 7 2 3" xfId="28925"/>
    <cellStyle name="Normal 2 3 7 2 4" xfId="28926"/>
    <cellStyle name="Normal 2 3 7 2 5" xfId="28927"/>
    <cellStyle name="Normal 2 3 7 2 6" xfId="28928"/>
    <cellStyle name="Normal 2 3 7 2 7" xfId="28929"/>
    <cellStyle name="Normal 2 3 7 2 8" xfId="28930"/>
    <cellStyle name="Normal 2 3 7 2 9" xfId="28931"/>
    <cellStyle name="Normal 2 3 7 3" xfId="28932"/>
    <cellStyle name="Normal 2 3 7 3 10" xfId="28933"/>
    <cellStyle name="Normal 2 3 7 3 2" xfId="28934"/>
    <cellStyle name="Normal 2 3 7 3 3" xfId="28935"/>
    <cellStyle name="Normal 2 3 7 3 4" xfId="28936"/>
    <cellStyle name="Normal 2 3 7 3 5" xfId="28937"/>
    <cellStyle name="Normal 2 3 7 3 6" xfId="28938"/>
    <cellStyle name="Normal 2 3 7 3 7" xfId="28939"/>
    <cellStyle name="Normal 2 3 7 3 8" xfId="28940"/>
    <cellStyle name="Normal 2 3 7 3 9" xfId="28941"/>
    <cellStyle name="Normal 2 3 7 4" xfId="28942"/>
    <cellStyle name="Normal 2 3 7 4 10" xfId="28943"/>
    <cellStyle name="Normal 2 3 7 4 2" xfId="28944"/>
    <cellStyle name="Normal 2 3 7 4 3" xfId="28945"/>
    <cellStyle name="Normal 2 3 7 4 4" xfId="28946"/>
    <cellStyle name="Normal 2 3 7 4 5" xfId="28947"/>
    <cellStyle name="Normal 2 3 7 4 6" xfId="28948"/>
    <cellStyle name="Normal 2 3 7 4 7" xfId="28949"/>
    <cellStyle name="Normal 2 3 7 4 8" xfId="28950"/>
    <cellStyle name="Normal 2 3 7 4 9" xfId="28951"/>
    <cellStyle name="Normal 2 3 7 5" xfId="28952"/>
    <cellStyle name="Normal 2 3 7 5 10" xfId="28953"/>
    <cellStyle name="Normal 2 3 7 5 2" xfId="28954"/>
    <cellStyle name="Normal 2 3 7 5 3" xfId="28955"/>
    <cellStyle name="Normal 2 3 7 5 4" xfId="28956"/>
    <cellStyle name="Normal 2 3 7 5 5" xfId="28957"/>
    <cellStyle name="Normal 2 3 7 5 6" xfId="28958"/>
    <cellStyle name="Normal 2 3 7 5 7" xfId="28959"/>
    <cellStyle name="Normal 2 3 7 5 8" xfId="28960"/>
    <cellStyle name="Normal 2 3 7 5 9" xfId="28961"/>
    <cellStyle name="Normal 2 3 7 6" xfId="28962"/>
    <cellStyle name="Normal 2 3 7 7" xfId="28963"/>
    <cellStyle name="Normal 2 3 7 8" xfId="28964"/>
    <cellStyle name="Normal 2 3 7 9" xfId="28965"/>
    <cellStyle name="Normal 2 3 8" xfId="28966"/>
    <cellStyle name="Normal 2 3 8 10" xfId="28967"/>
    <cellStyle name="Normal 2 3 8 11" xfId="28968"/>
    <cellStyle name="Normal 2 3 8 12" xfId="28969"/>
    <cellStyle name="Normal 2 3 8 13" xfId="28970"/>
    <cellStyle name="Normal 2 3 8 14" xfId="28971"/>
    <cellStyle name="Normal 2 3 8 2" xfId="28972"/>
    <cellStyle name="Normal 2 3 8 2 10" xfId="28973"/>
    <cellStyle name="Normal 2 3 8 2 2" xfId="28974"/>
    <cellStyle name="Normal 2 3 8 2 3" xfId="28975"/>
    <cellStyle name="Normal 2 3 8 2 4" xfId="28976"/>
    <cellStyle name="Normal 2 3 8 2 5" xfId="28977"/>
    <cellStyle name="Normal 2 3 8 2 6" xfId="28978"/>
    <cellStyle name="Normal 2 3 8 2 7" xfId="28979"/>
    <cellStyle name="Normal 2 3 8 2 8" xfId="28980"/>
    <cellStyle name="Normal 2 3 8 2 9" xfId="28981"/>
    <cellStyle name="Normal 2 3 8 3" xfId="28982"/>
    <cellStyle name="Normal 2 3 8 3 10" xfId="28983"/>
    <cellStyle name="Normal 2 3 8 3 2" xfId="28984"/>
    <cellStyle name="Normal 2 3 8 3 3" xfId="28985"/>
    <cellStyle name="Normal 2 3 8 3 4" xfId="28986"/>
    <cellStyle name="Normal 2 3 8 3 5" xfId="28987"/>
    <cellStyle name="Normal 2 3 8 3 6" xfId="28988"/>
    <cellStyle name="Normal 2 3 8 3 7" xfId="28989"/>
    <cellStyle name="Normal 2 3 8 3 8" xfId="28990"/>
    <cellStyle name="Normal 2 3 8 3 9" xfId="28991"/>
    <cellStyle name="Normal 2 3 8 4" xfId="28992"/>
    <cellStyle name="Normal 2 3 8 4 10" xfId="28993"/>
    <cellStyle name="Normal 2 3 8 4 2" xfId="28994"/>
    <cellStyle name="Normal 2 3 8 4 3" xfId="28995"/>
    <cellStyle name="Normal 2 3 8 4 4" xfId="28996"/>
    <cellStyle name="Normal 2 3 8 4 5" xfId="28997"/>
    <cellStyle name="Normal 2 3 8 4 6" xfId="28998"/>
    <cellStyle name="Normal 2 3 8 4 7" xfId="28999"/>
    <cellStyle name="Normal 2 3 8 4 8" xfId="29000"/>
    <cellStyle name="Normal 2 3 8 4 9" xfId="29001"/>
    <cellStyle name="Normal 2 3 8 5" xfId="29002"/>
    <cellStyle name="Normal 2 3 8 5 10" xfId="29003"/>
    <cellStyle name="Normal 2 3 8 5 2" xfId="29004"/>
    <cellStyle name="Normal 2 3 8 5 3" xfId="29005"/>
    <cellStyle name="Normal 2 3 8 5 4" xfId="29006"/>
    <cellStyle name="Normal 2 3 8 5 5" xfId="29007"/>
    <cellStyle name="Normal 2 3 8 5 6" xfId="29008"/>
    <cellStyle name="Normal 2 3 8 5 7" xfId="29009"/>
    <cellStyle name="Normal 2 3 8 5 8" xfId="29010"/>
    <cellStyle name="Normal 2 3 8 5 9" xfId="29011"/>
    <cellStyle name="Normal 2 3 8 6" xfId="29012"/>
    <cellStyle name="Normal 2 3 8 7" xfId="29013"/>
    <cellStyle name="Normal 2 3 8 8" xfId="29014"/>
    <cellStyle name="Normal 2 3 8 9" xfId="29015"/>
    <cellStyle name="Normal 2 3 9" xfId="29016"/>
    <cellStyle name="Normal 2 3 9 10" xfId="29017"/>
    <cellStyle name="Normal 2 3 9 11" xfId="29018"/>
    <cellStyle name="Normal 2 3 9 12" xfId="29019"/>
    <cellStyle name="Normal 2 3 9 13" xfId="29020"/>
    <cellStyle name="Normal 2 3 9 14" xfId="29021"/>
    <cellStyle name="Normal 2 3 9 2" xfId="29022"/>
    <cellStyle name="Normal 2 3 9 2 10" xfId="29023"/>
    <cellStyle name="Normal 2 3 9 2 2" xfId="29024"/>
    <cellStyle name="Normal 2 3 9 2 3" xfId="29025"/>
    <cellStyle name="Normal 2 3 9 2 4" xfId="29026"/>
    <cellStyle name="Normal 2 3 9 2 5" xfId="29027"/>
    <cellStyle name="Normal 2 3 9 2 6" xfId="29028"/>
    <cellStyle name="Normal 2 3 9 2 7" xfId="29029"/>
    <cellStyle name="Normal 2 3 9 2 8" xfId="29030"/>
    <cellStyle name="Normal 2 3 9 2 9" xfId="29031"/>
    <cellStyle name="Normal 2 3 9 3" xfId="29032"/>
    <cellStyle name="Normal 2 3 9 3 10" xfId="29033"/>
    <cellStyle name="Normal 2 3 9 3 2" xfId="29034"/>
    <cellStyle name="Normal 2 3 9 3 3" xfId="29035"/>
    <cellStyle name="Normal 2 3 9 3 4" xfId="29036"/>
    <cellStyle name="Normal 2 3 9 3 5" xfId="29037"/>
    <cellStyle name="Normal 2 3 9 3 6" xfId="29038"/>
    <cellStyle name="Normal 2 3 9 3 7" xfId="29039"/>
    <cellStyle name="Normal 2 3 9 3 8" xfId="29040"/>
    <cellStyle name="Normal 2 3 9 3 9" xfId="29041"/>
    <cellStyle name="Normal 2 3 9 4" xfId="29042"/>
    <cellStyle name="Normal 2 3 9 4 10" xfId="29043"/>
    <cellStyle name="Normal 2 3 9 4 2" xfId="29044"/>
    <cellStyle name="Normal 2 3 9 4 3" xfId="29045"/>
    <cellStyle name="Normal 2 3 9 4 4" xfId="29046"/>
    <cellStyle name="Normal 2 3 9 4 5" xfId="29047"/>
    <cellStyle name="Normal 2 3 9 4 6" xfId="29048"/>
    <cellStyle name="Normal 2 3 9 4 7" xfId="29049"/>
    <cellStyle name="Normal 2 3 9 4 8" xfId="29050"/>
    <cellStyle name="Normal 2 3 9 4 9" xfId="29051"/>
    <cellStyle name="Normal 2 3 9 5" xfId="29052"/>
    <cellStyle name="Normal 2 3 9 5 10" xfId="29053"/>
    <cellStyle name="Normal 2 3 9 5 2" xfId="29054"/>
    <cellStyle name="Normal 2 3 9 5 3" xfId="29055"/>
    <cellStyle name="Normal 2 3 9 5 4" xfId="29056"/>
    <cellStyle name="Normal 2 3 9 5 5" xfId="29057"/>
    <cellStyle name="Normal 2 3 9 5 6" xfId="29058"/>
    <cellStyle name="Normal 2 3 9 5 7" xfId="29059"/>
    <cellStyle name="Normal 2 3 9 5 8" xfId="29060"/>
    <cellStyle name="Normal 2 3 9 5 9" xfId="29061"/>
    <cellStyle name="Normal 2 3 9 6" xfId="29062"/>
    <cellStyle name="Normal 2 3 9 7" xfId="29063"/>
    <cellStyle name="Normal 2 3 9 8" xfId="29064"/>
    <cellStyle name="Normal 2 3 9 9" xfId="29065"/>
    <cellStyle name="Normal 2 30" xfId="29066"/>
    <cellStyle name="Normal 2 30 2" xfId="29067"/>
    <cellStyle name="Normal 2 30 3" xfId="29068"/>
    <cellStyle name="Normal 2 31" xfId="29069"/>
    <cellStyle name="Normal 2 31 2" xfId="29070"/>
    <cellStyle name="Normal 2 31 2 2" xfId="29071"/>
    <cellStyle name="Normal 2 31 3" xfId="29072"/>
    <cellStyle name="Normal 2 32" xfId="29073"/>
    <cellStyle name="Normal 2 32 2" xfId="29074"/>
    <cellStyle name="Normal 2 32 2 2" xfId="29075"/>
    <cellStyle name="Normal 2 32 3" xfId="29076"/>
    <cellStyle name="Normal 2 33" xfId="29077"/>
    <cellStyle name="Normal 2 33 2" xfId="29078"/>
    <cellStyle name="Normal 2 33 2 2" xfId="29079"/>
    <cellStyle name="Normal 2 33 2 2 2" xfId="29080"/>
    <cellStyle name="Normal 2 33 2 2 2 2" xfId="29081"/>
    <cellStyle name="Normal 2 33 2 3" xfId="29082"/>
    <cellStyle name="Normal 2 33 2 4" xfId="29083"/>
    <cellStyle name="Normal 2 33 3" xfId="29084"/>
    <cellStyle name="Normal 2 33 3 2" xfId="29085"/>
    <cellStyle name="Normal 2 33 3 3" xfId="29086"/>
    <cellStyle name="Normal 2 33 4" xfId="29087"/>
    <cellStyle name="Normal 2 34" xfId="29088"/>
    <cellStyle name="Normal 2 34 2" xfId="29089"/>
    <cellStyle name="Normal 2 34 2 2" xfId="29090"/>
    <cellStyle name="Normal 2 34 3" xfId="29091"/>
    <cellStyle name="Normal 2 35" xfId="29092"/>
    <cellStyle name="Normal 2 35 2" xfId="29093"/>
    <cellStyle name="Normal 2 35 2 2" xfId="29094"/>
    <cellStyle name="Normal 2 35 3" xfId="29095"/>
    <cellStyle name="Normal 2 36" xfId="29096"/>
    <cellStyle name="Normal 2 36 2" xfId="29097"/>
    <cellStyle name="Normal 2 36 2 2" xfId="29098"/>
    <cellStyle name="Normal 2 36 3" xfId="29099"/>
    <cellStyle name="Normal 2 37" xfId="29100"/>
    <cellStyle name="Normal 2 37 2" xfId="29101"/>
    <cellStyle name="Normal 2 37 3" xfId="29102"/>
    <cellStyle name="Normal 2 38" xfId="29103"/>
    <cellStyle name="Normal 2 38 2" xfId="29104"/>
    <cellStyle name="Normal 2 38 3" xfId="29105"/>
    <cellStyle name="Normal 2 39" xfId="29106"/>
    <cellStyle name="Normal 2 39 2" xfId="29107"/>
    <cellStyle name="Normal 2 39 3" xfId="29108"/>
    <cellStyle name="Normal 2 4 20" xfId="29109"/>
    <cellStyle name="Normal 2 4 10" xfId="29110"/>
    <cellStyle name="Normal 2 4 11" xfId="29111"/>
    <cellStyle name="Normal 2 4 12" xfId="29112"/>
    <cellStyle name="Normal 2 4 13" xfId="29113"/>
    <cellStyle name="Normal 2 4 14" xfId="29114"/>
    <cellStyle name="Normal 2 4 15" xfId="29115"/>
    <cellStyle name="Normal 2 4 16" xfId="29116"/>
    <cellStyle name="Normal 2 4 17" xfId="29117"/>
    <cellStyle name="Normal 2 4 18" xfId="29118"/>
    <cellStyle name="Normal 2 4 19" xfId="29119"/>
    <cellStyle name="Normal 2 4 2 10" xfId="29120"/>
    <cellStyle name="Normal 2 4 2 11" xfId="29121"/>
    <cellStyle name="Normal 2 4 2 12" xfId="29122"/>
    <cellStyle name="Normal 2 4 2 13" xfId="29123"/>
    <cellStyle name="Normal 2 4 2 14" xfId="29124"/>
    <cellStyle name="Normal 2 4 2 15" xfId="29125"/>
    <cellStyle name="Normal 2 4 2 16" xfId="29126"/>
    <cellStyle name="Normal 2 4 2 17" xfId="29127"/>
    <cellStyle name="Normal 2 4 2 18" xfId="29128"/>
    <cellStyle name="Normal 2 4 2 18 2" xfId="29129"/>
    <cellStyle name="Normal 2 4 2 18 2 2" xfId="29130"/>
    <cellStyle name="Normal 2 4 2 18 2 2 2" xfId="29131"/>
    <cellStyle name="Normal 2 4 2 18 2 2 2 2" xfId="29132"/>
    <cellStyle name="Normal 2 4 2 18 2 3" xfId="29133"/>
    <cellStyle name="Normal 2 4 2 18 3" xfId="29134"/>
    <cellStyle name="Normal 2 4 2 18 3 2" xfId="29135"/>
    <cellStyle name="Normal 2 4 2 19" xfId="29136"/>
    <cellStyle name="Normal 2 4 2 2" xfId="29137"/>
    <cellStyle name="Normal 2 4 2 2 2" xfId="29138"/>
    <cellStyle name="Normal 2 4 2 20" xfId="29139"/>
    <cellStyle name="Normal 2 4 2 3" xfId="29140"/>
    <cellStyle name="Normal 2 4 2 4" xfId="29141"/>
    <cellStyle name="Normal 2 4 2 5" xfId="29142"/>
    <cellStyle name="Normal 2 4 2 6" xfId="29143"/>
    <cellStyle name="Normal 2 4 2 7" xfId="29144"/>
    <cellStyle name="Normal 2 4 2 8" xfId="29145"/>
    <cellStyle name="Normal 2 4 2 9" xfId="29146"/>
    <cellStyle name="Normal 2 4 3" xfId="29147"/>
    <cellStyle name="Normal 2 4 3 2" xfId="29148"/>
    <cellStyle name="Normal 2 4 3 3" xfId="29149"/>
    <cellStyle name="Normal 2 4 4" xfId="29150"/>
    <cellStyle name="Normal 2 4 4 2" xfId="29151"/>
    <cellStyle name="Normal 2 4 4 3" xfId="29152"/>
    <cellStyle name="Normal 2 4 5" xfId="29153"/>
    <cellStyle name="Normal 2 4 5 2" xfId="29154"/>
    <cellStyle name="Normal 2 4 6" xfId="29155"/>
    <cellStyle name="Normal 2 4 6 2" xfId="29156"/>
    <cellStyle name="Normal 2 4 7" xfId="29157"/>
    <cellStyle name="Normal 2 4 8" xfId="29158"/>
    <cellStyle name="Normal 2 4 9" xfId="29159"/>
    <cellStyle name="Normal 2 40" xfId="29160"/>
    <cellStyle name="Normal 2 40 2" xfId="29161"/>
    <cellStyle name="Normal 2 40 3" xfId="29162"/>
    <cellStyle name="Normal 2 41 2 2" xfId="29163"/>
    <cellStyle name="Normal 2 41 3" xfId="29164"/>
    <cellStyle name="Normal 2 41 4" xfId="29165"/>
    <cellStyle name="Normal 2 41 5" xfId="29166"/>
    <cellStyle name="Normal 2 41 6" xfId="29167"/>
    <cellStyle name="Normal 2 41 7" xfId="29168"/>
    <cellStyle name="Normal 2 41 8" xfId="29169"/>
    <cellStyle name="Normal 2 41 8 2" xfId="29170"/>
    <cellStyle name="Normal 2 41 9" xfId="29171"/>
    <cellStyle name="Normal 2 42" xfId="29172"/>
    <cellStyle name="Normal 2 42 2" xfId="29173"/>
    <cellStyle name="Normal 2 42 3" xfId="29174"/>
    <cellStyle name="Normal 2 42 4" xfId="29175"/>
    <cellStyle name="Normal 2 42 5" xfId="29176"/>
    <cellStyle name="Normal 2 42 6" xfId="29177"/>
    <cellStyle name="Normal 2 42 7" xfId="29178"/>
    <cellStyle name="Normal 2 42 8" xfId="29179"/>
    <cellStyle name="Normal 2 43" xfId="29180"/>
    <cellStyle name="Normal 2 43 2" xfId="29181"/>
    <cellStyle name="Normal 2 43 3" xfId="29182"/>
    <cellStyle name="Normal 2 44" xfId="29183"/>
    <cellStyle name="Normal 2 44 2" xfId="29184"/>
    <cellStyle name="Normal 2 44 3" xfId="29185"/>
    <cellStyle name="Normal 2 45" xfId="29186"/>
    <cellStyle name="Normal 2 45 2" xfId="29187"/>
    <cellStyle name="Normal 2 45 3" xfId="29188"/>
    <cellStyle name="Normal 2 46" xfId="29189"/>
    <cellStyle name="Normal 2 46 2" xfId="29190"/>
    <cellStyle name="Normal 2 46 3" xfId="29191"/>
    <cellStyle name="Normal 2 47" xfId="29192"/>
    <cellStyle name="Normal 2 47 2" xfId="29193"/>
    <cellStyle name="Normal 2 47 3" xfId="29194"/>
    <cellStyle name="Normal 2 48" xfId="29195"/>
    <cellStyle name="Normal 2 48 2" xfId="29196"/>
    <cellStyle name="Normal 2 48 3" xfId="29197"/>
    <cellStyle name="Normal 2 49" xfId="29198"/>
    <cellStyle name="Normal 2 49 2" xfId="29199"/>
    <cellStyle name="Normal 2 49 3" xfId="29200"/>
    <cellStyle name="Normal 2 5 10" xfId="29201"/>
    <cellStyle name="Normal 2 5 11" xfId="29202"/>
    <cellStyle name="Normal 2 5 12" xfId="29203"/>
    <cellStyle name="Normal 2 5 13" xfId="29204"/>
    <cellStyle name="Normal 2 5 14" xfId="29205"/>
    <cellStyle name="Normal 2 5 15" xfId="29206"/>
    <cellStyle name="Normal 2 5 16" xfId="29207"/>
    <cellStyle name="Normal 2 5 17" xfId="29208"/>
    <cellStyle name="Normal 2 5 18" xfId="29209"/>
    <cellStyle name="Normal 2 5 19" xfId="29210"/>
    <cellStyle name="Normal 2 5 2" xfId="29211"/>
    <cellStyle name="Normal 2 5 2 10" xfId="29212"/>
    <cellStyle name="Normal 2 5 2 11" xfId="29213"/>
    <cellStyle name="Normal 2 5 2 12" xfId="29214"/>
    <cellStyle name="Normal 2 5 2 13" xfId="29215"/>
    <cellStyle name="Normal 2 5 2 14" xfId="29216"/>
    <cellStyle name="Normal 2 5 2 15" xfId="29217"/>
    <cellStyle name="Normal 2 5 2 16" xfId="29218"/>
    <cellStyle name="Normal 2 5 2 17" xfId="29219"/>
    <cellStyle name="Normal 2 5 2 18" xfId="29220"/>
    <cellStyle name="Normal 2 5 2 19" xfId="29221"/>
    <cellStyle name="Normal 2 5 2 2" xfId="29222"/>
    <cellStyle name="Normal 2 5 2 2 10" xfId="29223"/>
    <cellStyle name="Normal 2 5 2 2 11" xfId="29224"/>
    <cellStyle name="Normal 2 5 2 2 12" xfId="29225"/>
    <cellStyle name="Normal 2 5 2 2 13" xfId="29226"/>
    <cellStyle name="Normal 2 5 2 2 14" xfId="29227"/>
    <cellStyle name="Normal 2 5 2 2 15" xfId="29228"/>
    <cellStyle name="Normal 2 5 2 2 16" xfId="29229"/>
    <cellStyle name="Normal 2 5 2 2 17" xfId="29230"/>
    <cellStyle name="Normal 2 5 2 2 18" xfId="29231"/>
    <cellStyle name="Normal 2 5 2 2 19" xfId="29232"/>
    <cellStyle name="Normal 2 5 2 2 2" xfId="29233"/>
    <cellStyle name="Normal 2 5 2 2 20" xfId="29234"/>
    <cellStyle name="Normal 2 5 2 2 3" xfId="29235"/>
    <cellStyle name="Normal 2 5 2 2 4" xfId="29236"/>
    <cellStyle name="Normal 2 5 2 2 5" xfId="29237"/>
    <cellStyle name="Normal 2 5 2 2 6" xfId="29238"/>
    <cellStyle name="Normal 2 5 2 2 7" xfId="29239"/>
    <cellStyle name="Normal 2 5 2 2 8" xfId="29240"/>
    <cellStyle name="Normal 2 5 2 2 9" xfId="29241"/>
    <cellStyle name="Normal 2 5 2 20" xfId="29242"/>
    <cellStyle name="Normal 2 5 2 21" xfId="29243"/>
    <cellStyle name="Normal 2 5 2 22" xfId="29244"/>
    <cellStyle name="Normal 2 5 2 23" xfId="29245"/>
    <cellStyle name="Normal 2 5 2 3" xfId="29246"/>
    <cellStyle name="Normal 2 5 2 4" xfId="29247"/>
    <cellStyle name="Normal 2 5 2 5" xfId="29248"/>
    <cellStyle name="Normal 2 5 2 6" xfId="29249"/>
    <cellStyle name="Normal 2 5 2 7" xfId="29250"/>
    <cellStyle name="Normal 2 5 2 8" xfId="29251"/>
    <cellStyle name="Normal 2 5 2 9" xfId="29252"/>
    <cellStyle name="Normal 2 5 20" xfId="29253"/>
    <cellStyle name="Normal 2 5 21" xfId="29254"/>
    <cellStyle name="Normal 2 5 22" xfId="29255"/>
    <cellStyle name="Normal 2 5 23" xfId="29256"/>
    <cellStyle name="Normal 2 5 24" xfId="29257"/>
    <cellStyle name="Normal 2 5 25" xfId="29258"/>
    <cellStyle name="Normal 2 5 26" xfId="29259"/>
    <cellStyle name="Normal 2 5 27" xfId="29260"/>
    <cellStyle name="Normal 2 5 28" xfId="29261"/>
    <cellStyle name="Normal 2 5 29" xfId="29262"/>
    <cellStyle name="Normal 2 5 3" xfId="29263"/>
    <cellStyle name="Normal 2 5 3 2" xfId="29264"/>
    <cellStyle name="Normal 2 5 3 3" xfId="29265"/>
    <cellStyle name="Normal 2 5 3 4" xfId="29266"/>
    <cellStyle name="Normal 2 5 30" xfId="29267"/>
    <cellStyle name="Normal 2 5 31" xfId="29268"/>
    <cellStyle name="Normal 2 5 32" xfId="29269"/>
    <cellStyle name="Normal 2 5 33" xfId="29270"/>
    <cellStyle name="Normal 2 5 34" xfId="29271"/>
    <cellStyle name="Normal 2 5 35" xfId="29272"/>
    <cellStyle name="Normal 2 5 4" xfId="29273"/>
    <cellStyle name="Normal 2 5 4 2" xfId="29274"/>
    <cellStyle name="Normal 2 5 5" xfId="29275"/>
    <cellStyle name="Normal 2 5 5 2" xfId="29276"/>
    <cellStyle name="Normal 2 5 6" xfId="29277"/>
    <cellStyle name="Normal 2 5 6 2" xfId="29278"/>
    <cellStyle name="Normal 2 5 7" xfId="29279"/>
    <cellStyle name="Normal 2 5 7 2" xfId="29280"/>
    <cellStyle name="Normal 2 5 8" xfId="29281"/>
    <cellStyle name="Normal 2 5 9" xfId="29282"/>
    <cellStyle name="Normal 2 50" xfId="29283"/>
    <cellStyle name="Normal 2 50 2" xfId="29284"/>
    <cellStyle name="Normal 2 50 3" xfId="29285"/>
    <cellStyle name="Normal 2 51" xfId="29286"/>
    <cellStyle name="Normal 2 51 2" xfId="29287"/>
    <cellStyle name="Normal 2 51 3" xfId="29288"/>
    <cellStyle name="Normal 2 51 4" xfId="29289"/>
    <cellStyle name="Normal 2 51 5" xfId="29290"/>
    <cellStyle name="Normal 2 52" xfId="29291"/>
    <cellStyle name="Normal 2 52 2" xfId="29292"/>
    <cellStyle name="Normal 2 52 3" xfId="29293"/>
    <cellStyle name="Normal 2 52 4" xfId="29294"/>
    <cellStyle name="Normal 2 52 5" xfId="29295"/>
    <cellStyle name="Normal 2 53" xfId="29296"/>
    <cellStyle name="Normal 2 53 2" xfId="29297"/>
    <cellStyle name="Normal 2 53 3" xfId="29298"/>
    <cellStyle name="Normal 2 53 4" xfId="29299"/>
    <cellStyle name="Normal 2 53 5" xfId="29300"/>
    <cellStyle name="Normal 2 54" xfId="29301"/>
    <cellStyle name="Normal 2 54 2" xfId="29302"/>
    <cellStyle name="Normal 2 54 3" xfId="29303"/>
    <cellStyle name="Normal 2 54 4" xfId="29304"/>
    <cellStyle name="Normal 2 54 5" xfId="29305"/>
    <cellStyle name="Normal 2 55" xfId="29306"/>
    <cellStyle name="Normal 2 55 2" xfId="29307"/>
    <cellStyle name="Normal 2 55 3" xfId="29308"/>
    <cellStyle name="Normal 2 55 4" xfId="29309"/>
    <cellStyle name="Normal 2 55 5" xfId="29310"/>
    <cellStyle name="Normal 2 56" xfId="29311"/>
    <cellStyle name="Normal 2 56 2" xfId="29312"/>
    <cellStyle name="Normal 2 56 3" xfId="29313"/>
    <cellStyle name="Normal 2 56 4" xfId="29314"/>
    <cellStyle name="Normal 2 56 5" xfId="29315"/>
    <cellStyle name="Normal 2 57" xfId="29316"/>
    <cellStyle name="Normal 2 57 2" xfId="29317"/>
    <cellStyle name="Normal 2 57 3" xfId="29318"/>
    <cellStyle name="Normal 2 57 4" xfId="29319"/>
    <cellStyle name="Normal 2 57 5" xfId="29320"/>
    <cellStyle name="Normal 2 58" xfId="29321"/>
    <cellStyle name="Normal 2 58 2" xfId="29322"/>
    <cellStyle name="Normal 2 58 3" xfId="29323"/>
    <cellStyle name="Normal 2 58 4" xfId="29324"/>
    <cellStyle name="Normal 2 58 5" xfId="29325"/>
    <cellStyle name="Normal 2 59" xfId="29326"/>
    <cellStyle name="Normal 2 59 2" xfId="29327"/>
    <cellStyle name="Normal 2 59 3" xfId="29328"/>
    <cellStyle name="Normal 2 59 4" xfId="29329"/>
    <cellStyle name="Normal 2 59 5" xfId="29330"/>
    <cellStyle name="Normal 2 6 10" xfId="29331"/>
    <cellStyle name="Normal 2 6 11" xfId="29332"/>
    <cellStyle name="Normal 2 6 12" xfId="29333"/>
    <cellStyle name="Normal 2 6 13" xfId="29334"/>
    <cellStyle name="Normal 2 6 14" xfId="29335"/>
    <cellStyle name="Normal 2 6 15" xfId="29336"/>
    <cellStyle name="Normal 2 6 16" xfId="29337"/>
    <cellStyle name="Normal 2 6 17" xfId="29338"/>
    <cellStyle name="Normal 2 6 18" xfId="29339"/>
    <cellStyle name="Normal 2 6 19" xfId="29340"/>
    <cellStyle name="Normal 2 6 2" xfId="29341"/>
    <cellStyle name="Normal 2 6 2 10" xfId="29342"/>
    <cellStyle name="Normal 2 6 2 11" xfId="29343"/>
    <cellStyle name="Normal 2 6 2 12" xfId="29344"/>
    <cellStyle name="Normal 2 6 2 13" xfId="29345"/>
    <cellStyle name="Normal 2 6 2 14" xfId="29346"/>
    <cellStyle name="Normal 2 6 2 15" xfId="29347"/>
    <cellStyle name="Normal 2 6 2 16" xfId="29348"/>
    <cellStyle name="Normal 2 6 2 17" xfId="29349"/>
    <cellStyle name="Normal 2 6 2 18" xfId="29350"/>
    <cellStyle name="Normal 2 6 2 19" xfId="29351"/>
    <cellStyle name="Normal 2 6 2 2" xfId="29352"/>
    <cellStyle name="Normal 2 6 2 20" xfId="29353"/>
    <cellStyle name="Normal 2 6 2 21" xfId="29354"/>
    <cellStyle name="Normal 2 6 2 3" xfId="29355"/>
    <cellStyle name="Normal 2 6 2 4" xfId="29356"/>
    <cellStyle name="Normal 2 6 2 5" xfId="29357"/>
    <cellStyle name="Normal 2 6 2 6" xfId="29358"/>
    <cellStyle name="Normal 2 6 2 7" xfId="29359"/>
    <cellStyle name="Normal 2 6 2 8" xfId="29360"/>
    <cellStyle name="Normal 2 6 2 9" xfId="29361"/>
    <cellStyle name="Normal 2 6 20" xfId="29362"/>
    <cellStyle name="Normal 2 6 21" xfId="29363"/>
    <cellStyle name="Normal 2 6 22" xfId="29364"/>
    <cellStyle name="Normal 2 6 3" xfId="29365"/>
    <cellStyle name="Normal 2 6 4" xfId="29366"/>
    <cellStyle name="Normal 2 6 5" xfId="29367"/>
    <cellStyle name="Normal 2 6 6" xfId="29368"/>
    <cellStyle name="Normal 2 6 7" xfId="29369"/>
    <cellStyle name="Normal 2 6 8" xfId="29370"/>
    <cellStyle name="Normal 2 6 9" xfId="29371"/>
    <cellStyle name="Normal 2 60" xfId="29372"/>
    <cellStyle name="Normal 2 60 2" xfId="29373"/>
    <cellStyle name="Normal 2 60 3" xfId="29374"/>
    <cellStyle name="Normal 2 61" xfId="29375"/>
    <cellStyle name="Normal 2 61 2" xfId="29376"/>
    <cellStyle name="Normal 2 61 3" xfId="29377"/>
    <cellStyle name="Normal 2 62" xfId="29378"/>
    <cellStyle name="Normal 2 62 2" xfId="29379"/>
    <cellStyle name="Normal 2 62 3" xfId="29380"/>
    <cellStyle name="Normal 2 63" xfId="29381"/>
    <cellStyle name="Normal 2 63 2" xfId="29382"/>
    <cellStyle name="Normal 2 63 3" xfId="29383"/>
    <cellStyle name="Normal 2 64" xfId="29384"/>
    <cellStyle name="Normal 2 64 2" xfId="29385"/>
    <cellStyle name="Normal 2 64 3" xfId="29386"/>
    <cellStyle name="Normal 2 65" xfId="29387"/>
    <cellStyle name="Normal 2 65 2" xfId="29388"/>
    <cellStyle name="Normal 2 65 3" xfId="29389"/>
    <cellStyle name="Normal 2 66" xfId="29390"/>
    <cellStyle name="Normal 2 66 2" xfId="29391"/>
    <cellStyle name="Normal 2 66 3" xfId="29392"/>
    <cellStyle name="Normal 2 67" xfId="29393"/>
    <cellStyle name="Normal 2 67 2" xfId="29394"/>
    <cellStyle name="Normal 2 67 3" xfId="29395"/>
    <cellStyle name="Normal 2 68" xfId="29396"/>
    <cellStyle name="Normal 2 68 2" xfId="29397"/>
    <cellStyle name="Normal 2 68 3" xfId="29398"/>
    <cellStyle name="Normal 2 69" xfId="29399"/>
    <cellStyle name="Normal 2 69 2" xfId="29400"/>
    <cellStyle name="Normal 2 69 3" xfId="29401"/>
    <cellStyle name="Normal 2 7 2" xfId="29402"/>
    <cellStyle name="Normal 2 7 3" xfId="29403"/>
    <cellStyle name="Normal 2 70" xfId="29404"/>
    <cellStyle name="Normal 2 70 2" xfId="29405"/>
    <cellStyle name="Normal 2 70 3" xfId="29406"/>
    <cellStyle name="Normal 2 71" xfId="29407"/>
    <cellStyle name="Normal 2 71 2" xfId="29408"/>
    <cellStyle name="Normal 2 71 3" xfId="29409"/>
    <cellStyle name="Normal 2 72" xfId="29410"/>
    <cellStyle name="Normal 2 72 2" xfId="29411"/>
    <cellStyle name="Normal 2 72 3" xfId="29412"/>
    <cellStyle name="Normal 2 73" xfId="29413"/>
    <cellStyle name="Normal 2 73 2" xfId="29414"/>
    <cellStyle name="Normal 2 73 3" xfId="29415"/>
    <cellStyle name="Normal 2 74" xfId="29416"/>
    <cellStyle name="Normal 2 74 2" xfId="29417"/>
    <cellStyle name="Normal 2 74 3" xfId="29418"/>
    <cellStyle name="Normal 2 75" xfId="29419"/>
    <cellStyle name="Normal 2 76" xfId="29420"/>
    <cellStyle name="Normal 2 77" xfId="29421"/>
    <cellStyle name="Normal 2 78" xfId="29422"/>
    <cellStyle name="Normal 2 79" xfId="29423"/>
    <cellStyle name="Normal 2 8 2" xfId="29424"/>
    <cellStyle name="Normal 2 8 3" xfId="29425"/>
    <cellStyle name="Normal 2 80" xfId="29426"/>
    <cellStyle name="Normal 2 81" xfId="29427"/>
    <cellStyle name="Normal 2 82" xfId="29428"/>
    <cellStyle name="Normal 2 82 2" xfId="29429"/>
    <cellStyle name="Normal 2 82 2 2" xfId="29430"/>
    <cellStyle name="Normal 2 82 2 3" xfId="29431"/>
    <cellStyle name="Normal 2 82 3" xfId="29432"/>
    <cellStyle name="Normal 2 82 4" xfId="29433"/>
    <cellStyle name="Normal 2 83" xfId="29434"/>
    <cellStyle name="Normal 2 83 2" xfId="29435"/>
    <cellStyle name="Normal 2 84" xfId="29436"/>
    <cellStyle name="Normal 2 84 2" xfId="29437"/>
    <cellStyle name="Normal 2 85" xfId="29438"/>
    <cellStyle name="Normal 2 85 2" xfId="29439"/>
    <cellStyle name="Normal 2 85 2 2" xfId="29440"/>
    <cellStyle name="Normal 2 85 3" xfId="29441"/>
    <cellStyle name="Normal 2 85 4" xfId="29442"/>
    <cellStyle name="Normal 2 85 5" xfId="29443"/>
    <cellStyle name="Normal 2 86" xfId="29444"/>
    <cellStyle name="Normal 2 86 2" xfId="29445"/>
    <cellStyle name="Normal 2 86 2 2" xfId="29446"/>
    <cellStyle name="Normal 2 86 3" xfId="29447"/>
    <cellStyle name="Normal 2 87" xfId="29448"/>
    <cellStyle name="Normal 2 87 2" xfId="29449"/>
    <cellStyle name="Normal 2 87 3" xfId="29450"/>
    <cellStyle name="Normal 2 87 4" xfId="29451"/>
    <cellStyle name="Normal 2 87 5" xfId="29452"/>
    <cellStyle name="Normal 2 88" xfId="29453"/>
    <cellStyle name="Normal 2 88 2" xfId="29454"/>
    <cellStyle name="Normal 2 88 3" xfId="29455"/>
    <cellStyle name="Normal 2 88 4" xfId="29456"/>
    <cellStyle name="Normal 2 88 5" xfId="29457"/>
    <cellStyle name="Normal 2 89" xfId="29458"/>
    <cellStyle name="Normal 2 89 2" xfId="29459"/>
    <cellStyle name="Normal 2 9 2" xfId="29460"/>
    <cellStyle name="Normal 2 9 3" xfId="29461"/>
    <cellStyle name="Normal 2 9 4" xfId="29462"/>
    <cellStyle name="Normal 2 9 5" xfId="29463"/>
    <cellStyle name="Normal 2 9_Enlaces" xfId="29464"/>
    <cellStyle name="Normal 2 90" xfId="29465"/>
    <cellStyle name="Normal 2 90 2" xfId="29466"/>
    <cellStyle name="Normal 2 91" xfId="29467"/>
    <cellStyle name="Normal 2 91 2" xfId="29468"/>
    <cellStyle name="Normal 2 92" xfId="29469"/>
    <cellStyle name="Normal 2 92 2" xfId="29470"/>
    <cellStyle name="Normal 2 93" xfId="29471"/>
    <cellStyle name="Normal 2 93 2" xfId="29472"/>
    <cellStyle name="Normal 2 94" xfId="29473"/>
    <cellStyle name="Normal 2 94 2" xfId="29474"/>
    <cellStyle name="Normal 2 95" xfId="29475"/>
    <cellStyle name="Normal 2 95 2" xfId="29476"/>
    <cellStyle name="Normal 2 96" xfId="29477"/>
    <cellStyle name="Normal 2 96 2" xfId="29478"/>
    <cellStyle name="Normal 2 97" xfId="29479"/>
    <cellStyle name="Normal 2 97 2" xfId="29480"/>
    <cellStyle name="Normal 2 98" xfId="29481"/>
    <cellStyle name="Normal 2 98 2" xfId="29482"/>
    <cellStyle name="Normal 2 99" xfId="29483"/>
    <cellStyle name="Normal 2 99 2" xfId="29484"/>
    <cellStyle name="Normal 20" xfId="29485"/>
    <cellStyle name="Normal 20 10" xfId="29486"/>
    <cellStyle name="Normal 20 11" xfId="29487"/>
    <cellStyle name="Normal 20 12" xfId="29488"/>
    <cellStyle name="Normal 20 13" xfId="29489"/>
    <cellStyle name="Normal 20 14" xfId="29490"/>
    <cellStyle name="Normal 20 15" xfId="29491"/>
    <cellStyle name="Normal 20 16" xfId="29492"/>
    <cellStyle name="Normal 20 17" xfId="29493"/>
    <cellStyle name="Normal 20 18" xfId="29494"/>
    <cellStyle name="Normal 20 19" xfId="29495"/>
    <cellStyle name="Normal 20 2" xfId="29496"/>
    <cellStyle name="Normal 20 2 2" xfId="29497"/>
    <cellStyle name="Normal 20 2 3" xfId="29498"/>
    <cellStyle name="Normal 20 2 4" xfId="29499"/>
    <cellStyle name="Normal 20 20" xfId="29500"/>
    <cellStyle name="Normal 20 21" xfId="29501"/>
    <cellStyle name="Normal 20 22" xfId="29502"/>
    <cellStyle name="Normal 20 23" xfId="29503"/>
    <cellStyle name="Normal 20 24" xfId="29504"/>
    <cellStyle name="Normal 20 25" xfId="29505"/>
    <cellStyle name="Normal 20 26" xfId="29506"/>
    <cellStyle name="Normal 20 3" xfId="29507"/>
    <cellStyle name="Normal 20 4" xfId="29508"/>
    <cellStyle name="Normal 20 5" xfId="29509"/>
    <cellStyle name="Normal 20 6" xfId="29510"/>
    <cellStyle name="Normal 20 7" xfId="29511"/>
    <cellStyle name="Normal 20 8" xfId="29512"/>
    <cellStyle name="Normal 20 9" xfId="29513"/>
    <cellStyle name="Normal 21" xfId="29514"/>
    <cellStyle name="Normal 21 10" xfId="29515"/>
    <cellStyle name="Normal 21 11" xfId="29516"/>
    <cellStyle name="Normal 21 12" xfId="29517"/>
    <cellStyle name="Normal 21 13" xfId="29518"/>
    <cellStyle name="Normal 21 14" xfId="29519"/>
    <cellStyle name="Normal 21 15" xfId="29520"/>
    <cellStyle name="Normal 21 16" xfId="29521"/>
    <cellStyle name="Normal 21 17" xfId="29522"/>
    <cellStyle name="Normal 21 18" xfId="29523"/>
    <cellStyle name="Normal 21 19" xfId="29524"/>
    <cellStyle name="Normal 21 2" xfId="29525"/>
    <cellStyle name="Normal 21 2 2" xfId="29526"/>
    <cellStyle name="Normal 21 2 3" xfId="29527"/>
    <cellStyle name="Normal 21 20" xfId="29528"/>
    <cellStyle name="Normal 21 21" xfId="29529"/>
    <cellStyle name="Normal 21 22" xfId="29530"/>
    <cellStyle name="Normal 21 23" xfId="29531"/>
    <cellStyle name="Normal 21 24" xfId="29532"/>
    <cellStyle name="Normal 21 25" xfId="29533"/>
    <cellStyle name="Normal 21 26" xfId="29534"/>
    <cellStyle name="Normal 21 3" xfId="29535"/>
    <cellStyle name="Normal 21 3 2" xfId="29536"/>
    <cellStyle name="Normal 21 3 3" xfId="29537"/>
    <cellStyle name="Normal 21 4" xfId="29538"/>
    <cellStyle name="Normal 21 5" xfId="29539"/>
    <cellStyle name="Normal 21 6" xfId="29540"/>
    <cellStyle name="Normal 21 7" xfId="29541"/>
    <cellStyle name="Normal 21 8" xfId="29542"/>
    <cellStyle name="Normal 21 9" xfId="29543"/>
    <cellStyle name="Normal 22" xfId="29544"/>
    <cellStyle name="Normal 22 10" xfId="29545"/>
    <cellStyle name="Normal 22 11" xfId="29546"/>
    <cellStyle name="Normal 22 12" xfId="29547"/>
    <cellStyle name="Normal 22 13" xfId="29548"/>
    <cellStyle name="Normal 22 14" xfId="29549"/>
    <cellStyle name="Normal 22 15" xfId="29550"/>
    <cellStyle name="Normal 22 16" xfId="29551"/>
    <cellStyle name="Normal 22 17" xfId="29552"/>
    <cellStyle name="Normal 22 18" xfId="29553"/>
    <cellStyle name="Normal 22 19" xfId="29554"/>
    <cellStyle name="Normal 22 2" xfId="29555"/>
    <cellStyle name="Normal 22 2 2" xfId="29556"/>
    <cellStyle name="Normal 22 2 3" xfId="29557"/>
    <cellStyle name="Normal 22 20" xfId="29558"/>
    <cellStyle name="Normal 22 21" xfId="29559"/>
    <cellStyle name="Normal 22 22" xfId="29560"/>
    <cellStyle name="Normal 22 23" xfId="29561"/>
    <cellStyle name="Normal 22 24" xfId="29562"/>
    <cellStyle name="Normal 22 25" xfId="29563"/>
    <cellStyle name="Normal 22 26" xfId="29564"/>
    <cellStyle name="Normal 22 3" xfId="29565"/>
    <cellStyle name="Normal 22 3 2" xfId="29566"/>
    <cellStyle name="Normal 22 3 3" xfId="29567"/>
    <cellStyle name="Normal 22 3 4" xfId="29568"/>
    <cellStyle name="Normal 22 3 5" xfId="29569"/>
    <cellStyle name="Normal 22 4" xfId="29570"/>
    <cellStyle name="Normal 22 5" xfId="29571"/>
    <cellStyle name="Normal 22 6" xfId="29572"/>
    <cellStyle name="Normal 22 7" xfId="29573"/>
    <cellStyle name="Normal 22 8" xfId="29574"/>
    <cellStyle name="Normal 22 9" xfId="29575"/>
    <cellStyle name="Normal 23" xfId="29576"/>
    <cellStyle name="Normal 23 10" xfId="29577"/>
    <cellStyle name="Normal 23 11" xfId="29578"/>
    <cellStyle name="Normal 23 12" xfId="29579"/>
    <cellStyle name="Normal 23 13" xfId="29580"/>
    <cellStyle name="Normal 23 14" xfId="29581"/>
    <cellStyle name="Normal 23 15" xfId="29582"/>
    <cellStyle name="Normal 23 16" xfId="29583"/>
    <cellStyle name="Normal 23 17" xfId="29584"/>
    <cellStyle name="Normal 23 18" xfId="29585"/>
    <cellStyle name="Normal 23 19" xfId="29586"/>
    <cellStyle name="Normal 23 2" xfId="29587"/>
    <cellStyle name="Normal 23 2 2" xfId="29588"/>
    <cellStyle name="Normal 23 2 3" xfId="29589"/>
    <cellStyle name="Normal 23 20" xfId="29590"/>
    <cellStyle name="Normal 23 21" xfId="29591"/>
    <cellStyle name="Normal 23 22" xfId="29592"/>
    <cellStyle name="Normal 23 23" xfId="29593"/>
    <cellStyle name="Normal 23 24" xfId="29594"/>
    <cellStyle name="Normal 23 25" xfId="29595"/>
    <cellStyle name="Normal 23 26" xfId="29596"/>
    <cellStyle name="Normal 23 3" xfId="29597"/>
    <cellStyle name="Normal 23 3 2" xfId="29598"/>
    <cellStyle name="Normal 23 3 3" xfId="29599"/>
    <cellStyle name="Normal 23 3 4" xfId="29600"/>
    <cellStyle name="Normal 23 3 5" xfId="29601"/>
    <cellStyle name="Normal 23 4" xfId="29602"/>
    <cellStyle name="Normal 23 5" xfId="29603"/>
    <cellStyle name="Normal 23 6" xfId="29604"/>
    <cellStyle name="Normal 23 7" xfId="29605"/>
    <cellStyle name="Normal 23 8" xfId="29606"/>
    <cellStyle name="Normal 23 9" xfId="29607"/>
    <cellStyle name="Normal 24" xfId="29608"/>
    <cellStyle name="Normal 24 10" xfId="29609"/>
    <cellStyle name="Normal 24 11" xfId="29610"/>
    <cellStyle name="Normal 24 12" xfId="29611"/>
    <cellStyle name="Normal 24 13" xfId="29612"/>
    <cellStyle name="Normal 24 14" xfId="29613"/>
    <cellStyle name="Normal 24 15" xfId="29614"/>
    <cellStyle name="Normal 24 16" xfId="29615"/>
    <cellStyle name="Normal 24 17" xfId="29616"/>
    <cellStyle name="Normal 24 18" xfId="29617"/>
    <cellStyle name="Normal 24 19" xfId="29618"/>
    <cellStyle name="Normal 24 2" xfId="29619"/>
    <cellStyle name="Normal 24 20" xfId="29620"/>
    <cellStyle name="Normal 24 21" xfId="29621"/>
    <cellStyle name="Normal 24 22" xfId="29622"/>
    <cellStyle name="Normal 24 23" xfId="29623"/>
    <cellStyle name="Normal 24 24" xfId="29624"/>
    <cellStyle name="Normal 24 25" xfId="29625"/>
    <cellStyle name="Normal 24 26" xfId="29626"/>
    <cellStyle name="Normal 24 27" xfId="29627"/>
    <cellStyle name="Normal 24 3" xfId="29628"/>
    <cellStyle name="Normal 24 4" xfId="29629"/>
    <cellStyle name="Normal 24 5" xfId="29630"/>
    <cellStyle name="Normal 24 6" xfId="29631"/>
    <cellStyle name="Normal 24 7" xfId="29632"/>
    <cellStyle name="Normal 24 8" xfId="29633"/>
    <cellStyle name="Normal 24 9" xfId="29634"/>
    <cellStyle name="Normal 25" xfId="29635"/>
    <cellStyle name="Normal 25 10" xfId="29636"/>
    <cellStyle name="Normal 25 11" xfId="29637"/>
    <cellStyle name="Normal 25 12" xfId="29638"/>
    <cellStyle name="Normal 25 13" xfId="29639"/>
    <cellStyle name="Normal 25 14" xfId="29640"/>
    <cellStyle name="Normal 25 15" xfId="29641"/>
    <cellStyle name="Normal 25 16" xfId="29642"/>
    <cellStyle name="Normal 25 17" xfId="29643"/>
    <cellStyle name="Normal 25 18" xfId="29644"/>
    <cellStyle name="Normal 25 19" xfId="29645"/>
    <cellStyle name="Normal 25 2" xfId="29646"/>
    <cellStyle name="Normal 25 20" xfId="29647"/>
    <cellStyle name="Normal 25 21" xfId="29648"/>
    <cellStyle name="Normal 25 22" xfId="29649"/>
    <cellStyle name="Normal 25 23" xfId="29650"/>
    <cellStyle name="Normal 25 24" xfId="29651"/>
    <cellStyle name="Normal 25 25" xfId="29652"/>
    <cellStyle name="Normal 25 3" xfId="29653"/>
    <cellStyle name="Normal 25 4" xfId="29654"/>
    <cellStyle name="Normal 25 5" xfId="29655"/>
    <cellStyle name="Normal 25 6" xfId="29656"/>
    <cellStyle name="Normal 25 7" xfId="29657"/>
    <cellStyle name="Normal 25 8" xfId="29658"/>
    <cellStyle name="Normal 25 9" xfId="29659"/>
    <cellStyle name="Normal 26" xfId="29660"/>
    <cellStyle name="Normal 26 10" xfId="29661"/>
    <cellStyle name="Normal 26 11" xfId="29662"/>
    <cellStyle name="Normal 26 12" xfId="29663"/>
    <cellStyle name="Normal 26 13" xfId="29664"/>
    <cellStyle name="Normal 26 14" xfId="29665"/>
    <cellStyle name="Normal 26 15" xfId="29666"/>
    <cellStyle name="Normal 26 16" xfId="29667"/>
    <cellStyle name="Normal 26 17" xfId="29668"/>
    <cellStyle name="Normal 26 18" xfId="29669"/>
    <cellStyle name="Normal 26 19" xfId="29670"/>
    <cellStyle name="Normal 26 2" xfId="29671"/>
    <cellStyle name="Normal 26 20" xfId="29672"/>
    <cellStyle name="Normal 26 21" xfId="29673"/>
    <cellStyle name="Normal 26 22" xfId="29674"/>
    <cellStyle name="Normal 26 23" xfId="29675"/>
    <cellStyle name="Normal 26 24" xfId="29676"/>
    <cellStyle name="Normal 26 25" xfId="29677"/>
    <cellStyle name="Normal 26 3" xfId="29678"/>
    <cellStyle name="Normal 26 4" xfId="29679"/>
    <cellStyle name="Normal 26 5" xfId="29680"/>
    <cellStyle name="Normal 26 6" xfId="29681"/>
    <cellStyle name="Normal 26 7" xfId="29682"/>
    <cellStyle name="Normal 26 8" xfId="29683"/>
    <cellStyle name="Normal 26 9" xfId="29684"/>
    <cellStyle name="Normal 27" xfId="29685"/>
    <cellStyle name="Normal 27 2" xfId="29686"/>
    <cellStyle name="Normal 28" xfId="29687"/>
    <cellStyle name="Normal 28 10" xfId="29688"/>
    <cellStyle name="Normal 28 11" xfId="29689"/>
    <cellStyle name="Normal 28 12" xfId="29690"/>
    <cellStyle name="Normal 28 13" xfId="29691"/>
    <cellStyle name="Normal 28 14" xfId="29692"/>
    <cellStyle name="Normal 28 15" xfId="29693"/>
    <cellStyle name="Normal 28 16" xfId="29694"/>
    <cellStyle name="Normal 28 17" xfId="29695"/>
    <cellStyle name="Normal 28 18" xfId="29696"/>
    <cellStyle name="Normal 28 19" xfId="29697"/>
    <cellStyle name="Normal 28 2" xfId="29698"/>
    <cellStyle name="Normal 28 2 2" xfId="29699"/>
    <cellStyle name="Normal 28 2 3" xfId="29700"/>
    <cellStyle name="Normal 28 20" xfId="29701"/>
    <cellStyle name="Normal 28 21" xfId="29702"/>
    <cellStyle name="Normal 28 22" xfId="29703"/>
    <cellStyle name="Normal 28 23" xfId="29704"/>
    <cellStyle name="Normal 28 24" xfId="29705"/>
    <cellStyle name="Normal 28 25" xfId="29706"/>
    <cellStyle name="Normal 28 26" xfId="29707"/>
    <cellStyle name="Normal 28 3" xfId="29708"/>
    <cellStyle name="Normal 28 3 2" xfId="29709"/>
    <cellStyle name="Normal 28 3 3" xfId="29710"/>
    <cellStyle name="Normal 28 4" xfId="29711"/>
    <cellStyle name="Normal 28 5" xfId="29712"/>
    <cellStyle name="Normal 28 6" xfId="29713"/>
    <cellStyle name="Normal 28 7" xfId="29714"/>
    <cellStyle name="Normal 28 8" xfId="29715"/>
    <cellStyle name="Normal 28 9" xfId="29716"/>
    <cellStyle name="Normal 29" xfId="29717"/>
    <cellStyle name="Normal 29 10" xfId="29718"/>
    <cellStyle name="Normal 29 11" xfId="29719"/>
    <cellStyle name="Normal 29 12" xfId="29720"/>
    <cellStyle name="Normal 29 13" xfId="29721"/>
    <cellStyle name="Normal 29 14" xfId="29722"/>
    <cellStyle name="Normal 29 15" xfId="29723"/>
    <cellStyle name="Normal 29 16" xfId="29724"/>
    <cellStyle name="Normal 29 17" xfId="29725"/>
    <cellStyle name="Normal 29 18" xfId="29726"/>
    <cellStyle name="Normal 29 19" xfId="29727"/>
    <cellStyle name="Normal 29 2" xfId="29728"/>
    <cellStyle name="Normal 29 2 2" xfId="29729"/>
    <cellStyle name="Normal 29 2 3" xfId="29730"/>
    <cellStyle name="Normal 29 20" xfId="29731"/>
    <cellStyle name="Normal 29 21" xfId="29732"/>
    <cellStyle name="Normal 29 22" xfId="29733"/>
    <cellStyle name="Normal 29 23" xfId="29734"/>
    <cellStyle name="Normal 29 24" xfId="29735"/>
    <cellStyle name="Normal 29 25" xfId="29736"/>
    <cellStyle name="Normal 29 26" xfId="29737"/>
    <cellStyle name="Normal 29 3" xfId="29738"/>
    <cellStyle name="Normal 29 3 2" xfId="29739"/>
    <cellStyle name="Normal 29 3 3" xfId="29740"/>
    <cellStyle name="Normal 29 4" xfId="29741"/>
    <cellStyle name="Normal 29 5" xfId="29742"/>
    <cellStyle name="Normal 29 6" xfId="29743"/>
    <cellStyle name="Normal 29 7" xfId="29744"/>
    <cellStyle name="Normal 29 8" xfId="29745"/>
    <cellStyle name="Normal 29 9" xfId="29746"/>
    <cellStyle name="Normal 3 10" xfId="29747"/>
    <cellStyle name="Normal 3 10 2" xfId="29748"/>
    <cellStyle name="Normal 3 10 3" xfId="29749"/>
    <cellStyle name="Normal 3 10 4" xfId="29750"/>
    <cellStyle name="Normal 3 10 5" xfId="29751"/>
    <cellStyle name="Normal 3 10 6" xfId="29752"/>
    <cellStyle name="Normal 3 10_Enlaces" xfId="29753"/>
    <cellStyle name="Normal 3 100" xfId="29754"/>
    <cellStyle name="Normal 3 100 2" xfId="29755"/>
    <cellStyle name="Normal 3 100 3" xfId="29756"/>
    <cellStyle name="Normal 3 101" xfId="29757"/>
    <cellStyle name="Normal 3 101 2" xfId="29758"/>
    <cellStyle name="Normal 3 101 3" xfId="29759"/>
    <cellStyle name="Normal 3 102" xfId="29760"/>
    <cellStyle name="Normal 3 102 2" xfId="29761"/>
    <cellStyle name="Normal 3 102 3" xfId="29762"/>
    <cellStyle name="Normal 3 103" xfId="29763"/>
    <cellStyle name="Normal 3 103 2" xfId="29764"/>
    <cellStyle name="Normal 3 103 3" xfId="29765"/>
    <cellStyle name="Normal 3 104" xfId="29766"/>
    <cellStyle name="Normal 3 104 2" xfId="29767"/>
    <cellStyle name="Normal 3 104 3" xfId="29768"/>
    <cellStyle name="Normal 3 105" xfId="29769"/>
    <cellStyle name="Normal 3 105 2" xfId="29770"/>
    <cellStyle name="Normal 3 105 3" xfId="29771"/>
    <cellStyle name="Normal 3 106" xfId="29772"/>
    <cellStyle name="Normal 3 106 2" xfId="29773"/>
    <cellStyle name="Normal 3 106 3" xfId="29774"/>
    <cellStyle name="Normal 3 107" xfId="29775"/>
    <cellStyle name="Normal 3 107 2" xfId="29776"/>
    <cellStyle name="Normal 3 107 3" xfId="29777"/>
    <cellStyle name="Normal 3 108" xfId="29778"/>
    <cellStyle name="Normal 3 108 2" xfId="29779"/>
    <cellStyle name="Normal 3 108 3" xfId="29780"/>
    <cellStyle name="Normal 3 109" xfId="29781"/>
    <cellStyle name="Normal 3 109 2" xfId="29782"/>
    <cellStyle name="Normal 3 109 3" xfId="29783"/>
    <cellStyle name="Normal 3 11" xfId="29784"/>
    <cellStyle name="Normal 3 11 2" xfId="29785"/>
    <cellStyle name="Normal 3 11 3" xfId="29786"/>
    <cellStyle name="Normal 3 11 4" xfId="29787"/>
    <cellStyle name="Normal 3 11_Enlaces" xfId="29788"/>
    <cellStyle name="Normal 3 110" xfId="29789"/>
    <cellStyle name="Normal 3 110 2" xfId="29790"/>
    <cellStyle name="Normal 3 110 3" xfId="29791"/>
    <cellStyle name="Normal 3 111" xfId="29792"/>
    <cellStyle name="Normal 3 111 2" xfId="29793"/>
    <cellStyle name="Normal 3 111 3" xfId="29794"/>
    <cellStyle name="Normal 3 112" xfId="29795"/>
    <cellStyle name="Normal 3 112 2" xfId="29796"/>
    <cellStyle name="Normal 3 112 3" xfId="29797"/>
    <cellStyle name="Normal 3 113" xfId="29798"/>
    <cellStyle name="Normal 3 113 2" xfId="29799"/>
    <cellStyle name="Normal 3 113 3" xfId="29800"/>
    <cellStyle name="Normal 3 114" xfId="29801"/>
    <cellStyle name="Normal 3 114 2" xfId="29802"/>
    <cellStyle name="Normal 3 114 3" xfId="29803"/>
    <cellStyle name="Normal 3 115" xfId="29804"/>
    <cellStyle name="Normal 3 115 2" xfId="29805"/>
    <cellStyle name="Normal 3 115 3" xfId="29806"/>
    <cellStyle name="Normal 3 116" xfId="29807"/>
    <cellStyle name="Normal 3 116 2" xfId="29808"/>
    <cellStyle name="Normal 3 116 3" xfId="29809"/>
    <cellStyle name="Normal 3 117" xfId="29810"/>
    <cellStyle name="Normal 3 117 2" xfId="29811"/>
    <cellStyle name="Normal 3 117 3" xfId="29812"/>
    <cellStyle name="Normal 3 118" xfId="29813"/>
    <cellStyle name="Normal 3 118 2" xfId="29814"/>
    <cellStyle name="Normal 3 118 3" xfId="29815"/>
    <cellStyle name="Normal 3 119" xfId="29816"/>
    <cellStyle name="Normal 3 119 2" xfId="29817"/>
    <cellStyle name="Normal 3 119 3" xfId="29818"/>
    <cellStyle name="Normal 3 12" xfId="29819"/>
    <cellStyle name="Normal 3 12 2" xfId="29820"/>
    <cellStyle name="Normal 3 12 3" xfId="29821"/>
    <cellStyle name="Normal 3 12_Enlaces" xfId="29822"/>
    <cellStyle name="Normal 3 120" xfId="29823"/>
    <cellStyle name="Normal 3 120 2" xfId="29824"/>
    <cellStyle name="Normal 3 120 3" xfId="29825"/>
    <cellStyle name="Normal 3 121" xfId="29826"/>
    <cellStyle name="Normal 3 121 2" xfId="29827"/>
    <cellStyle name="Normal 3 121 3" xfId="29828"/>
    <cellStyle name="Normal 3 122" xfId="29829"/>
    <cellStyle name="Normal 3 122 2" xfId="29830"/>
    <cellStyle name="Normal 3 122 3" xfId="29831"/>
    <cellStyle name="Normal 3 123" xfId="29832"/>
    <cellStyle name="Normal 3 123 2" xfId="29833"/>
    <cellStyle name="Normal 3 123 3" xfId="29834"/>
    <cellStyle name="Normal 3 124" xfId="29835"/>
    <cellStyle name="Normal 3 125" xfId="29836"/>
    <cellStyle name="Normal 3 126" xfId="29837"/>
    <cellStyle name="Normal 3 127" xfId="29838"/>
    <cellStyle name="Normal 3 128" xfId="29839"/>
    <cellStyle name="Normal 3 129" xfId="29840"/>
    <cellStyle name="Normal 3 13" xfId="29841"/>
    <cellStyle name="Normal 3 13 2" xfId="29842"/>
    <cellStyle name="Normal 3 13 3" xfId="29843"/>
    <cellStyle name="Normal 3 13_Enlaces" xfId="29844"/>
    <cellStyle name="Normal 3 130" xfId="29845"/>
    <cellStyle name="Normal 3 131" xfId="29846"/>
    <cellStyle name="Normal 3 131 2" xfId="29847"/>
    <cellStyle name="Normal 3 132" xfId="29848"/>
    <cellStyle name="Normal 3 132 2" xfId="29849"/>
    <cellStyle name="Normal 3 133" xfId="29850"/>
    <cellStyle name="Normal 3 133 2" xfId="29851"/>
    <cellStyle name="Normal 3 134" xfId="29852"/>
    <cellStyle name="Normal 3 134 2" xfId="29853"/>
    <cellStyle name="Normal 3 135" xfId="29854"/>
    <cellStyle name="Normal 3 135 2" xfId="29855"/>
    <cellStyle name="Normal 3 136" xfId="29856"/>
    <cellStyle name="Normal 3 136 2" xfId="29857"/>
    <cellStyle name="Normal 3 137" xfId="29858"/>
    <cellStyle name="Normal 3 137 2" xfId="29859"/>
    <cellStyle name="Normal 3 138" xfId="29860"/>
    <cellStyle name="Normal 3 138 2" xfId="29861"/>
    <cellStyle name="Normal 3 139" xfId="29862"/>
    <cellStyle name="Normal 3 139 2" xfId="29863"/>
    <cellStyle name="Normal 3 14" xfId="29864"/>
    <cellStyle name="Normal 3 14 2" xfId="29865"/>
    <cellStyle name="Normal 3 14 3" xfId="29866"/>
    <cellStyle name="Normal 3 14_Enlaces" xfId="29867"/>
    <cellStyle name="Normal 3 140" xfId="29868"/>
    <cellStyle name="Normal 3 140 2" xfId="29869"/>
    <cellStyle name="Normal 3 141" xfId="29870"/>
    <cellStyle name="Normal 3 141 2" xfId="29871"/>
    <cellStyle name="Normal 3 142" xfId="29872"/>
    <cellStyle name="Normal 3 143" xfId="29873"/>
    <cellStyle name="Normal 3 143 2" xfId="29874"/>
    <cellStyle name="Normal 3 144" xfId="29875"/>
    <cellStyle name="Normal 3 145" xfId="29876"/>
    <cellStyle name="Normal 3 15" xfId="29877"/>
    <cellStyle name="Normal 3 15 2" xfId="29878"/>
    <cellStyle name="Normal 3 15 3" xfId="29879"/>
    <cellStyle name="Normal 3 15_Enlaces" xfId="29880"/>
    <cellStyle name="Normal 3 16" xfId="29881"/>
    <cellStyle name="Normal 3 16 2" xfId="29882"/>
    <cellStyle name="Normal 3 16 3" xfId="29883"/>
    <cellStyle name="Normal 3 16_Enlaces" xfId="29884"/>
    <cellStyle name="Normal 3 17" xfId="29885"/>
    <cellStyle name="Normal 3 17 2" xfId="29886"/>
    <cellStyle name="Normal 3 17 3" xfId="29887"/>
    <cellStyle name="Normal 3 17_Enlaces" xfId="29888"/>
    <cellStyle name="Normal 3 18" xfId="29889"/>
    <cellStyle name="Normal 3 18 2" xfId="29890"/>
    <cellStyle name="Normal 3 18 3" xfId="29891"/>
    <cellStyle name="Normal 3 18_Enlaces" xfId="29892"/>
    <cellStyle name="Normal 3 19" xfId="29893"/>
    <cellStyle name="Normal 3 19 2" xfId="29894"/>
    <cellStyle name="Normal 3 19 3" xfId="29895"/>
    <cellStyle name="Normal 3 19_Enlaces" xfId="29896"/>
    <cellStyle name="Normal 3 2 10" xfId="29897"/>
    <cellStyle name="Normal 3 2 10 2" xfId="29898"/>
    <cellStyle name="Normal 3 2 10 3" xfId="29899"/>
    <cellStyle name="Normal 3 2 11" xfId="29900"/>
    <cellStyle name="Normal 3 2 11 2" xfId="29901"/>
    <cellStyle name="Normal 3 2 12" xfId="29902"/>
    <cellStyle name="Normal 3 2 12 2" xfId="29903"/>
    <cellStyle name="Normal 3 2 13" xfId="29904"/>
    <cellStyle name="Normal 3 2 13 2" xfId="29905"/>
    <cellStyle name="Normal 3 2 14" xfId="29906"/>
    <cellStyle name="Normal 3 2 14 2" xfId="29907"/>
    <cellStyle name="Normal 3 2 15" xfId="29908"/>
    <cellStyle name="Normal 3 2 15 2" xfId="29909"/>
    <cellStyle name="Normal 3 2 16" xfId="29910"/>
    <cellStyle name="Normal 3 2 16 2" xfId="29911"/>
    <cellStyle name="Normal 3 2 17" xfId="29912"/>
    <cellStyle name="Normal 3 2 17 2" xfId="29913"/>
    <cellStyle name="Normal 3 2 18" xfId="29914"/>
    <cellStyle name="Normal 3 2 18 2" xfId="29915"/>
    <cellStyle name="Normal 3 2 19" xfId="29916"/>
    <cellStyle name="Normal 3 2 19 2" xfId="29917"/>
    <cellStyle name="Normal 3 2 2" xfId="29918"/>
    <cellStyle name="Normal 3 2 2 2" xfId="29919"/>
    <cellStyle name="Normal 3 2 2 2 2" xfId="29920"/>
    <cellStyle name="Normal 3 2 20" xfId="29921"/>
    <cellStyle name="Normal 3 2 20 2" xfId="29922"/>
    <cellStyle name="Normal 3 2 21" xfId="29923"/>
    <cellStyle name="Normal 3 2 21 2" xfId="29924"/>
    <cellStyle name="Normal 3 2 22" xfId="29925"/>
    <cellStyle name="Normal 3 2 22 2" xfId="29926"/>
    <cellStyle name="Normal 3 2 23" xfId="29927"/>
    <cellStyle name="Normal 3 2 23 2" xfId="29928"/>
    <cellStyle name="Normal 3 2 24" xfId="29929"/>
    <cellStyle name="Normal 3 2 24 2" xfId="29930"/>
    <cellStyle name="Normal 3 2 25" xfId="29931"/>
    <cellStyle name="Normal 3 2 25 2" xfId="29932"/>
    <cellStyle name="Normal 3 2 26" xfId="29933"/>
    <cellStyle name="Normal 3 2 27" xfId="29934"/>
    <cellStyle name="Normal 3 2 28" xfId="29935"/>
    <cellStyle name="Normal 3 2 29" xfId="29936"/>
    <cellStyle name="Normal 3 2 3" xfId="29937"/>
    <cellStyle name="Normal 3 2 3 2" xfId="29938"/>
    <cellStyle name="Normal 3 2 3 3" xfId="29939"/>
    <cellStyle name="Normal 3 2 30" xfId="29940"/>
    <cellStyle name="Normal 3 2 31" xfId="29941"/>
    <cellStyle name="Normal 3 2 32" xfId="29942"/>
    <cellStyle name="Normal 3 2 33" xfId="29943"/>
    <cellStyle name="Normal 3 2 34" xfId="29944"/>
    <cellStyle name="Normal 3 2 35" xfId="29945"/>
    <cellStyle name="Normal 3 2 36" xfId="29946"/>
    <cellStyle name="Normal 3 2 37" xfId="29947"/>
    <cellStyle name="Normal 3 2 38" xfId="29948"/>
    <cellStyle name="Normal 3 2 39" xfId="29949"/>
    <cellStyle name="Normal 3 2 4" xfId="29950"/>
    <cellStyle name="Normal 3 2 4 2" xfId="29951"/>
    <cellStyle name="Normal 3 2 4 3" xfId="29952"/>
    <cellStyle name="Normal 3 2 40" xfId="29953"/>
    <cellStyle name="Normal 3 2 41" xfId="29954"/>
    <cellStyle name="Normal 3 2 42" xfId="29955"/>
    <cellStyle name="Normal 3 2 43" xfId="29956"/>
    <cellStyle name="Normal 3 2 44" xfId="29957"/>
    <cellStyle name="Normal 3 2 45" xfId="29958"/>
    <cellStyle name="Normal 3 2 46" xfId="29959"/>
    <cellStyle name="Normal 3 2 47" xfId="29960"/>
    <cellStyle name="Normal 3 2 48" xfId="29961"/>
    <cellStyle name="Normal 3 2 49" xfId="29962"/>
    <cellStyle name="Normal 3 2 5" xfId="29963"/>
    <cellStyle name="Normal 3 2 5 2" xfId="29964"/>
    <cellStyle name="Normal 3 2 5 3" xfId="29965"/>
    <cellStyle name="Normal 3 2 50" xfId="29966"/>
    <cellStyle name="Normal 3 2 51" xfId="29967"/>
    <cellStyle name="Normal 3 2 52" xfId="29968"/>
    <cellStyle name="Normal 3 2 53" xfId="29969"/>
    <cellStyle name="Normal 3 2 54" xfId="29970"/>
    <cellStyle name="Normal 3 2 55" xfId="29971"/>
    <cellStyle name="Normal 3 2 56" xfId="29972"/>
    <cellStyle name="Normal 3 2 57" xfId="29973"/>
    <cellStyle name="Normal 3 2 58" xfId="29974"/>
    <cellStyle name="Normal 3 2 59" xfId="29975"/>
    <cellStyle name="Normal 3 2 6" xfId="29976"/>
    <cellStyle name="Normal 3 2 6 2" xfId="29977"/>
    <cellStyle name="Normal 3 2 6 3" xfId="29978"/>
    <cellStyle name="Normal 3 2 60" xfId="29979"/>
    <cellStyle name="Normal 3 2 61" xfId="29980"/>
    <cellStyle name="Normal 3 2 62" xfId="29981"/>
    <cellStyle name="Normal 3 2 63" xfId="29982"/>
    <cellStyle name="Normal 3 2 64" xfId="29983"/>
    <cellStyle name="Normal 3 2 65" xfId="29984"/>
    <cellStyle name="Normal 3 2 66" xfId="29985"/>
    <cellStyle name="Normal 3 2 67" xfId="29986"/>
    <cellStyle name="Normal 3 2 68" xfId="29987"/>
    <cellStyle name="Normal 3 2 69" xfId="29988"/>
    <cellStyle name="Normal 3 2 7" xfId="29989"/>
    <cellStyle name="Normal 3 2 7 2" xfId="29990"/>
    <cellStyle name="Normal 3 2 7 3" xfId="29991"/>
    <cellStyle name="Normal 3 2 70" xfId="29992"/>
    <cellStyle name="Normal 3 2 71" xfId="29993"/>
    <cellStyle name="Normal 3 2 72" xfId="29994"/>
    <cellStyle name="Normal 3 2 73" xfId="29995"/>
    <cellStyle name="Normal 3 2 74" xfId="29996"/>
    <cellStyle name="Normal 3 2 75" xfId="29997"/>
    <cellStyle name="Normal 3 2 76" xfId="29998"/>
    <cellStyle name="Normal 3 2 77" xfId="29999"/>
    <cellStyle name="Normal 3 2 78" xfId="30000"/>
    <cellStyle name="Normal 3 2 79" xfId="30001"/>
    <cellStyle name="Normal 3 2 8" xfId="30002"/>
    <cellStyle name="Normal 3 2 8 2" xfId="30003"/>
    <cellStyle name="Normal 3 2 8 3" xfId="30004"/>
    <cellStyle name="Normal 3 2 80" xfId="30005"/>
    <cellStyle name="Normal 3 2 81" xfId="30006"/>
    <cellStyle name="Normal 3 2 82" xfId="30007"/>
    <cellStyle name="Normal 3 2 83" xfId="30008"/>
    <cellStyle name="Normal 3 2 84" xfId="30009"/>
    <cellStyle name="Normal 3 2 85" xfId="30010"/>
    <cellStyle name="Normal 3 2 86" xfId="30011"/>
    <cellStyle name="Normal 3 2 87" xfId="30012"/>
    <cellStyle name="Normal 3 2 88" xfId="30013"/>
    <cellStyle name="Normal 3 2 89" xfId="30014"/>
    <cellStyle name="Normal 3 2 9" xfId="30015"/>
    <cellStyle name="Normal 3 2 9 2" xfId="30016"/>
    <cellStyle name="Normal 3 2 9 3" xfId="30017"/>
    <cellStyle name="Normal 3 2 90" xfId="30018"/>
    <cellStyle name="Normal 3 2 91" xfId="30019"/>
    <cellStyle name="Normal 3 2 92" xfId="30020"/>
    <cellStyle name="Normal 3 2 93" xfId="30021"/>
    <cellStyle name="Normal 3 2 94" xfId="30022"/>
    <cellStyle name="Normal 3 2_Xa Parametrización de Usuarios" xfId="30023"/>
    <cellStyle name="Normal 3 20" xfId="30024"/>
    <cellStyle name="Normal 3 20 2" xfId="30025"/>
    <cellStyle name="Normal 3 20 3" xfId="30026"/>
    <cellStyle name="Normal 3 20_Enlaces" xfId="30027"/>
    <cellStyle name="Normal 3 21" xfId="30028"/>
    <cellStyle name="Normal 3 21 2" xfId="30029"/>
    <cellStyle name="Normal 3 21_Enlaces" xfId="30030"/>
    <cellStyle name="Normal 3 22" xfId="30031"/>
    <cellStyle name="Normal 3 22 2" xfId="30032"/>
    <cellStyle name="Normal 3 22_Enlaces" xfId="30033"/>
    <cellStyle name="Normal 3 23" xfId="30034"/>
    <cellStyle name="Normal 3 23 2" xfId="30035"/>
    <cellStyle name="Normal 3 23_Enlaces" xfId="30036"/>
    <cellStyle name="Normal 3 24" xfId="30037"/>
    <cellStyle name="Normal 3 24 2" xfId="30038"/>
    <cellStyle name="Normal 3 24_Enlaces" xfId="30039"/>
    <cellStyle name="Normal 3 25" xfId="30040"/>
    <cellStyle name="Normal 3 25 2" xfId="30041"/>
    <cellStyle name="Normal 3 25_Enlaces" xfId="30042"/>
    <cellStyle name="Normal 3 26" xfId="30043"/>
    <cellStyle name="Normal 3 26 2" xfId="30044"/>
    <cellStyle name="Normal 3 26_Enlaces" xfId="30045"/>
    <cellStyle name="Normal 3 27" xfId="30046"/>
    <cellStyle name="Normal 3 27 2" xfId="30047"/>
    <cellStyle name="Normal 3 27_Enlaces" xfId="30048"/>
    <cellStyle name="Normal 3 28" xfId="30049"/>
    <cellStyle name="Normal 3 29" xfId="30050"/>
    <cellStyle name="Normal 3 3" xfId="30051"/>
    <cellStyle name="Normal 3 3 10" xfId="30052"/>
    <cellStyle name="Normal 3 3 11" xfId="30053"/>
    <cellStyle name="Normal 3 3 12" xfId="30054"/>
    <cellStyle name="Normal 3 3 13" xfId="30055"/>
    <cellStyle name="Normal 3 3 14" xfId="30056"/>
    <cellStyle name="Normal 3 3 15" xfId="30057"/>
    <cellStyle name="Normal 3 3 16" xfId="30058"/>
    <cellStyle name="Normal 3 3 17" xfId="30059"/>
    <cellStyle name="Normal 3 3 18" xfId="30060"/>
    <cellStyle name="Normal 3 3 19" xfId="30061"/>
    <cellStyle name="Normal 3 3 2" xfId="30062"/>
    <cellStyle name="Normal 3 3 2 2" xfId="30063"/>
    <cellStyle name="Normal 3 3 2 3" xfId="30064"/>
    <cellStyle name="Normal 3 3 20" xfId="30065"/>
    <cellStyle name="Normal 3 3 21" xfId="30066"/>
    <cellStyle name="Normal 3 3 22" xfId="30067"/>
    <cellStyle name="Normal 3 3 23" xfId="30068"/>
    <cellStyle name="Normal 3 3 24" xfId="30069"/>
    <cellStyle name="Normal 3 3 25" xfId="30070"/>
    <cellStyle name="Normal 3 3 26" xfId="30071"/>
    <cellStyle name="Normal 3 3 27" xfId="30072"/>
    <cellStyle name="Normal 3 3 28" xfId="30073"/>
    <cellStyle name="Normal 3 3 29" xfId="30074"/>
    <cellStyle name="Normal 3 3 3" xfId="30075"/>
    <cellStyle name="Normal 3 3 30" xfId="30076"/>
    <cellStyle name="Normal 3 3 4" xfId="30077"/>
    <cellStyle name="Normal 3 3 5" xfId="30078"/>
    <cellStyle name="Normal 3 3 6" xfId="30079"/>
    <cellStyle name="Normal 3 3 7" xfId="30080"/>
    <cellStyle name="Normal 3 3 8" xfId="30081"/>
    <cellStyle name="Normal 3 3 9" xfId="30082"/>
    <cellStyle name="Normal 3 3_Enlaces" xfId="30083"/>
    <cellStyle name="Normal 3 30" xfId="30084"/>
    <cellStyle name="Normal 3 31" xfId="30085"/>
    <cellStyle name="Normal 3 32" xfId="30086"/>
    <cellStyle name="Normal 3 33" xfId="30087"/>
    <cellStyle name="Normal 3 34" xfId="30088"/>
    <cellStyle name="Normal 3 35" xfId="30089"/>
    <cellStyle name="Normal 3 36" xfId="30090"/>
    <cellStyle name="Normal 3 37" xfId="30091"/>
    <cellStyle name="Normal 3 38" xfId="30092"/>
    <cellStyle name="Normal 3 39" xfId="30093"/>
    <cellStyle name="Normal 3 4" xfId="30094"/>
    <cellStyle name="Normal 3 4 10" xfId="30095"/>
    <cellStyle name="Normal 3 4 11" xfId="30096"/>
    <cellStyle name="Normal 3 4 12" xfId="30097"/>
    <cellStyle name="Normal 3 4 13" xfId="30098"/>
    <cellStyle name="Normal 3 4 14" xfId="30099"/>
    <cellStyle name="Normal 3 4 15" xfId="30100"/>
    <cellStyle name="Normal 3 4 16" xfId="30101"/>
    <cellStyle name="Normal 3 4 17" xfId="30102"/>
    <cellStyle name="Normal 3 4 18" xfId="30103"/>
    <cellStyle name="Normal 3 4 19" xfId="30104"/>
    <cellStyle name="Normal 3 4 2" xfId="30105"/>
    <cellStyle name="Normal 3 4 2 2" xfId="30106"/>
    <cellStyle name="Normal 3 4 20" xfId="30107"/>
    <cellStyle name="Normal 3 4 21" xfId="30108"/>
    <cellStyle name="Normal 3 4 22" xfId="30109"/>
    <cellStyle name="Normal 3 4 23" xfId="30110"/>
    <cellStyle name="Normal 3 4 24" xfId="30111"/>
    <cellStyle name="Normal 3 4 24 2" xfId="30112"/>
    <cellStyle name="Normal 3 4 3" xfId="30113"/>
    <cellStyle name="Normal 3 4 4" xfId="30114"/>
    <cellStyle name="Normal 3 4 5" xfId="30115"/>
    <cellStyle name="Normal 3 4 6" xfId="30116"/>
    <cellStyle name="Normal 3 4 7" xfId="30117"/>
    <cellStyle name="Normal 3 4 8" xfId="30118"/>
    <cellStyle name="Normal 3 4 9" xfId="30119"/>
    <cellStyle name="Normal 3 4_Enlaces" xfId="30120"/>
    <cellStyle name="Normal 3 40" xfId="30121"/>
    <cellStyle name="Normal 3 41" xfId="30122"/>
    <cellStyle name="Normal 3 42" xfId="30123"/>
    <cellStyle name="Normal 3 43" xfId="30124"/>
    <cellStyle name="Normal 3 44" xfId="30125"/>
    <cellStyle name="Normal 3 45" xfId="30126"/>
    <cellStyle name="Normal 3 46" xfId="30127"/>
    <cellStyle name="Normal 3 47" xfId="30128"/>
    <cellStyle name="Normal 3 48" xfId="30129"/>
    <cellStyle name="Normal 3 49" xfId="30130"/>
    <cellStyle name="Normal 3 5" xfId="30131"/>
    <cellStyle name="Normal 3 5 2" xfId="30132"/>
    <cellStyle name="Normal 3 5 3" xfId="30133"/>
    <cellStyle name="Normal 3 5 4" xfId="30134"/>
    <cellStyle name="Normal 3 5_Enlaces" xfId="30135"/>
    <cellStyle name="Normal 3 50" xfId="30136"/>
    <cellStyle name="Normal 3 51" xfId="30137"/>
    <cellStyle name="Normal 3 52" xfId="30138"/>
    <cellStyle name="Normal 3 53" xfId="30139"/>
    <cellStyle name="Normal 3 54" xfId="30140"/>
    <cellStyle name="Normal 3 55" xfId="30141"/>
    <cellStyle name="Normal 3 56" xfId="30142"/>
    <cellStyle name="Normal 3 57" xfId="30143"/>
    <cellStyle name="Normal 3 58" xfId="30144"/>
    <cellStyle name="Normal 3 59" xfId="30145"/>
    <cellStyle name="Normal 3 6" xfId="30146"/>
    <cellStyle name="Normal 3 6 2" xfId="30147"/>
    <cellStyle name="Normal 3 6 3" xfId="30148"/>
    <cellStyle name="Normal 3 6 4" xfId="30149"/>
    <cellStyle name="Normal 3 6_Enlaces" xfId="30150"/>
    <cellStyle name="Normal 3 60" xfId="30151"/>
    <cellStyle name="Normal 3 61" xfId="30152"/>
    <cellStyle name="Normal 3 62" xfId="30153"/>
    <cellStyle name="Normal 3 63" xfId="30154"/>
    <cellStyle name="Normal 3 64" xfId="30155"/>
    <cellStyle name="Normal 3 65" xfId="30156"/>
    <cellStyle name="Normal 3 66" xfId="30157"/>
    <cellStyle name="Normal 3 67" xfId="30158"/>
    <cellStyle name="Normal 3 68" xfId="30159"/>
    <cellStyle name="Normal 3 69" xfId="30160"/>
    <cellStyle name="Normal 3 7" xfId="30161"/>
    <cellStyle name="Normal 3 7 2" xfId="30162"/>
    <cellStyle name="Normal 3 7 3" xfId="30163"/>
    <cellStyle name="Normal 3 7 4" xfId="30164"/>
    <cellStyle name="Normal 3 7_Enlaces" xfId="30165"/>
    <cellStyle name="Normal 3 70" xfId="30166"/>
    <cellStyle name="Normal 3 71" xfId="30167"/>
    <cellStyle name="Normal 3 72" xfId="30168"/>
    <cellStyle name="Normal 3 73" xfId="30169"/>
    <cellStyle name="Normal 3 74" xfId="30170"/>
    <cellStyle name="Normal 3 75" xfId="30171"/>
    <cellStyle name="Normal 3 76" xfId="30172"/>
    <cellStyle name="Normal 3 77" xfId="30173"/>
    <cellStyle name="Normal 3 78" xfId="30174"/>
    <cellStyle name="Normal 3 79" xfId="30175"/>
    <cellStyle name="Normal 3 8" xfId="30176"/>
    <cellStyle name="Normal 3 8 2" xfId="30177"/>
    <cellStyle name="Normal 3 8 3" xfId="30178"/>
    <cellStyle name="Normal 3 8 4" xfId="30179"/>
    <cellStyle name="Normal 3 8_Enlaces" xfId="30180"/>
    <cellStyle name="Normal 3 80" xfId="30181"/>
    <cellStyle name="Normal 3 81" xfId="30182"/>
    <cellStyle name="Normal 3 82" xfId="30183"/>
    <cellStyle name="Normal 3 83" xfId="30184"/>
    <cellStyle name="Normal 3 84" xfId="30185"/>
    <cellStyle name="Normal 3 85" xfId="30186"/>
    <cellStyle name="Normal 3 86" xfId="30187"/>
    <cellStyle name="Normal 3 87" xfId="30188"/>
    <cellStyle name="Normal 3 88" xfId="30189"/>
    <cellStyle name="Normal 3 89" xfId="30190"/>
    <cellStyle name="Normal 3 9" xfId="30191"/>
    <cellStyle name="Normal 3 9 2" xfId="30192"/>
    <cellStyle name="Normal 3 9 3" xfId="30193"/>
    <cellStyle name="Normal 3 9 4" xfId="30194"/>
    <cellStyle name="Normal 3 9_Enlaces" xfId="30195"/>
    <cellStyle name="Normal 3 90" xfId="30196"/>
    <cellStyle name="Normal 3 91" xfId="30197"/>
    <cellStyle name="Normal 3 92" xfId="30198"/>
    <cellStyle name="Normal 3 93" xfId="30199"/>
    <cellStyle name="Normal 3 94" xfId="30200"/>
    <cellStyle name="Normal 3 95" xfId="30201"/>
    <cellStyle name="Normal 3 96" xfId="30202"/>
    <cellStyle name="Normal 3 97" xfId="30203"/>
    <cellStyle name="Normal 3 98" xfId="30204"/>
    <cellStyle name="Normal 3 98 2" xfId="30205"/>
    <cellStyle name="Normal 3 98 3" xfId="30206"/>
    <cellStyle name="Normal 3 98 4" xfId="30207"/>
    <cellStyle name="Normal 3 98 5" xfId="30208"/>
    <cellStyle name="Normal 3 98 6" xfId="30209"/>
    <cellStyle name="Normal 3 99" xfId="30210"/>
    <cellStyle name="Normal 3 99 2" xfId="30211"/>
    <cellStyle name="Normal 3 99 3" xfId="30212"/>
    <cellStyle name="Normal 3 99 4" xfId="30213"/>
    <cellStyle name="Normal 3 99 5" xfId="30214"/>
    <cellStyle name="Normal 3 99 6" xfId="30215"/>
    <cellStyle name="Normal 3_Enlaces" xfId="30216"/>
    <cellStyle name="Normal 30" xfId="30217"/>
    <cellStyle name="Normal 30 10" xfId="30218"/>
    <cellStyle name="Normal 30 11" xfId="30219"/>
    <cellStyle name="Normal 30 12" xfId="30220"/>
    <cellStyle name="Normal 30 13" xfId="30221"/>
    <cellStyle name="Normal 30 14" xfId="30222"/>
    <cellStyle name="Normal 30 15" xfId="30223"/>
    <cellStyle name="Normal 30 16" xfId="30224"/>
    <cellStyle name="Normal 30 17" xfId="30225"/>
    <cellStyle name="Normal 30 18" xfId="30226"/>
    <cellStyle name="Normal 30 19" xfId="30227"/>
    <cellStyle name="Normal 30 2" xfId="30228"/>
    <cellStyle name="Normal 30 2 2" xfId="30229"/>
    <cellStyle name="Normal 30 2 3" xfId="30230"/>
    <cellStyle name="Normal 30 20" xfId="30231"/>
    <cellStyle name="Normal 30 21" xfId="30232"/>
    <cellStyle name="Normal 30 22" xfId="30233"/>
    <cellStyle name="Normal 30 23" xfId="30234"/>
    <cellStyle name="Normal 30 24" xfId="30235"/>
    <cellStyle name="Normal 30 25" xfId="30236"/>
    <cellStyle name="Normal 30 26" xfId="30237"/>
    <cellStyle name="Normal 30 3" xfId="30238"/>
    <cellStyle name="Normal 30 3 2" xfId="30239"/>
    <cellStyle name="Normal 30 3 3" xfId="30240"/>
    <cellStyle name="Normal 30 3 4" xfId="30241"/>
    <cellStyle name="Normal 30 3 5" xfId="30242"/>
    <cellStyle name="Normal 30 4" xfId="30243"/>
    <cellStyle name="Normal 30 5" xfId="30244"/>
    <cellStyle name="Normal 30 6" xfId="30245"/>
    <cellStyle name="Normal 30 7" xfId="30246"/>
    <cellStyle name="Normal 30 8" xfId="30247"/>
    <cellStyle name="Normal 30 9" xfId="30248"/>
    <cellStyle name="Normal 31" xfId="30249"/>
    <cellStyle name="Normal 31 10" xfId="30250"/>
    <cellStyle name="Normal 31 11" xfId="30251"/>
    <cellStyle name="Normal 31 12" xfId="30252"/>
    <cellStyle name="Normal 31 13" xfId="30253"/>
    <cellStyle name="Normal 31 14" xfId="30254"/>
    <cellStyle name="Normal 31 15" xfId="30255"/>
    <cellStyle name="Normal 31 16" xfId="30256"/>
    <cellStyle name="Normal 31 17" xfId="30257"/>
    <cellStyle name="Normal 31 18" xfId="30258"/>
    <cellStyle name="Normal 31 19" xfId="30259"/>
    <cellStyle name="Normal 31 2" xfId="30260"/>
    <cellStyle name="Normal 31 2 2" xfId="30261"/>
    <cellStyle name="Normal 31 2 3" xfId="30262"/>
    <cellStyle name="Normal 31 20" xfId="30263"/>
    <cellStyle name="Normal 31 21" xfId="30264"/>
    <cellStyle name="Normal 31 22" xfId="30265"/>
    <cellStyle name="Normal 31 23" xfId="30266"/>
    <cellStyle name="Normal 31 24" xfId="30267"/>
    <cellStyle name="Normal 31 25" xfId="30268"/>
    <cellStyle name="Normal 31 26" xfId="30269"/>
    <cellStyle name="Normal 31 3" xfId="30270"/>
    <cellStyle name="Normal 31 3 2" xfId="30271"/>
    <cellStyle name="Normal 31 3 3" xfId="30272"/>
    <cellStyle name="Normal 31 4" xfId="30273"/>
    <cellStyle name="Normal 31 5" xfId="30274"/>
    <cellStyle name="Normal 31 6" xfId="30275"/>
    <cellStyle name="Normal 31 7" xfId="30276"/>
    <cellStyle name="Normal 31 8" xfId="30277"/>
    <cellStyle name="Normal 31 9" xfId="30278"/>
    <cellStyle name="Normal 32" xfId="30279"/>
    <cellStyle name="Normal 32 2" xfId="30280"/>
    <cellStyle name="Normal 32 3" xfId="30281"/>
    <cellStyle name="Normal 32 4" xfId="30282"/>
    <cellStyle name="Normal 32 5" xfId="30283"/>
    <cellStyle name="Normal 33" xfId="30284"/>
    <cellStyle name="Normal 33 2" xfId="30285"/>
    <cellStyle name="Normal 33 3" xfId="30286"/>
    <cellStyle name="Normal 33 4" xfId="30287"/>
    <cellStyle name="Normal 33 5" xfId="30288"/>
    <cellStyle name="Normal 34" xfId="30289"/>
    <cellStyle name="Normal 34 10" xfId="30290"/>
    <cellStyle name="Normal 34 11" xfId="30291"/>
    <cellStyle name="Normal 34 12" xfId="30292"/>
    <cellStyle name="Normal 34 13" xfId="30293"/>
    <cellStyle name="Normal 34 14" xfId="30294"/>
    <cellStyle name="Normal 34 15" xfId="30295"/>
    <cellStyle name="Normal 34 16" xfId="30296"/>
    <cellStyle name="Normal 34 17" xfId="30297"/>
    <cellStyle name="Normal 34 18" xfId="30298"/>
    <cellStyle name="Normal 34 19" xfId="30299"/>
    <cellStyle name="Normal 34 2" xfId="30300"/>
    <cellStyle name="Normal 34 2 2" xfId="30301"/>
    <cellStyle name="Normal 34 2 3" xfId="30302"/>
    <cellStyle name="Normal 34 20" xfId="30303"/>
    <cellStyle name="Normal 34 21" xfId="30304"/>
    <cellStyle name="Normal 34 22" xfId="30305"/>
    <cellStyle name="Normal 34 23" xfId="30306"/>
    <cellStyle name="Normal 34 24" xfId="30307"/>
    <cellStyle name="Normal 34 25" xfId="30308"/>
    <cellStyle name="Normal 34 26" xfId="30309"/>
    <cellStyle name="Normal 34 3" xfId="30310"/>
    <cellStyle name="Normal 34 3 2" xfId="30311"/>
    <cellStyle name="Normal 34 3 3" xfId="30312"/>
    <cellStyle name="Normal 34 3 4" xfId="30313"/>
    <cellStyle name="Normal 34 3 5" xfId="30314"/>
    <cellStyle name="Normal 34 4" xfId="30315"/>
    <cellStyle name="Normal 34 5" xfId="30316"/>
    <cellStyle name="Normal 34 6" xfId="30317"/>
    <cellStyle name="Normal 34 7" xfId="30318"/>
    <cellStyle name="Normal 34 8" xfId="30319"/>
    <cellStyle name="Normal 34 9" xfId="30320"/>
    <cellStyle name="Normal 35" xfId="30321"/>
    <cellStyle name="Normal 35 10" xfId="30322"/>
    <cellStyle name="Normal 35 11" xfId="30323"/>
    <cellStyle name="Normal 35 12" xfId="30324"/>
    <cellStyle name="Normal 35 13" xfId="30325"/>
    <cellStyle name="Normal 35 14" xfId="30326"/>
    <cellStyle name="Normal 35 15" xfId="30327"/>
    <cellStyle name="Normal 35 16" xfId="30328"/>
    <cellStyle name="Normal 35 17" xfId="30329"/>
    <cellStyle name="Normal 35 18" xfId="30330"/>
    <cellStyle name="Normal 35 19" xfId="30331"/>
    <cellStyle name="Normal 35 2" xfId="30332"/>
    <cellStyle name="Normal 35 2 2" xfId="30333"/>
    <cellStyle name="Normal 35 2 3" xfId="30334"/>
    <cellStyle name="Normal 35 20" xfId="30335"/>
    <cellStyle name="Normal 35 21" xfId="30336"/>
    <cellStyle name="Normal 35 22" xfId="30337"/>
    <cellStyle name="Normal 35 23" xfId="30338"/>
    <cellStyle name="Normal 35 24" xfId="30339"/>
    <cellStyle name="Normal 35 25" xfId="30340"/>
    <cellStyle name="Normal 35 3" xfId="30341"/>
    <cellStyle name="Normal 35 3 2" xfId="30342"/>
    <cellStyle name="Normal 35 3 3" xfId="30343"/>
    <cellStyle name="Normal 35 3 4" xfId="30344"/>
    <cellStyle name="Normal 35 3 5" xfId="30345"/>
    <cellStyle name="Normal 35 4" xfId="30346"/>
    <cellStyle name="Normal 35 5" xfId="30347"/>
    <cellStyle name="Normal 35 6" xfId="30348"/>
    <cellStyle name="Normal 35 7" xfId="30349"/>
    <cellStyle name="Normal 35 8" xfId="30350"/>
    <cellStyle name="Normal 35 9" xfId="30351"/>
    <cellStyle name="Normal 36" xfId="30352"/>
    <cellStyle name="Normal 36 2" xfId="30353"/>
    <cellStyle name="Normal 36 3" xfId="30354"/>
    <cellStyle name="Normal 36 4" xfId="30355"/>
    <cellStyle name="Normal 37" xfId="30356"/>
    <cellStyle name="Normal 37 10" xfId="30357"/>
    <cellStyle name="Normal 37 11" xfId="30358"/>
    <cellStyle name="Normal 37 12" xfId="30359"/>
    <cellStyle name="Normal 37 13" xfId="30360"/>
    <cellStyle name="Normal 37 14" xfId="30361"/>
    <cellStyle name="Normal 37 15" xfId="30362"/>
    <cellStyle name="Normal 37 16" xfId="30363"/>
    <cellStyle name="Normal 37 17" xfId="30364"/>
    <cellStyle name="Normal 37 18" xfId="30365"/>
    <cellStyle name="Normal 37 19" xfId="30366"/>
    <cellStyle name="Normal 37 2" xfId="30367"/>
    <cellStyle name="Normal 37 2 2" xfId="30368"/>
    <cellStyle name="Normal 37 20" xfId="30369"/>
    <cellStyle name="Normal 37 21" xfId="30370"/>
    <cellStyle name="Normal 37 22" xfId="30371"/>
    <cellStyle name="Normal 37 23" xfId="30372"/>
    <cellStyle name="Normal 37 24" xfId="30373"/>
    <cellStyle name="Normal 37 25" xfId="30374"/>
    <cellStyle name="Normal 37 26" xfId="30375"/>
    <cellStyle name="Normal 37 3" xfId="30376"/>
    <cellStyle name="Normal 37 3 2" xfId="30377"/>
    <cellStyle name="Normal 37 4" xfId="30378"/>
    <cellStyle name="Normal 37 4 2" xfId="30379"/>
    <cellStyle name="Normal 37 5" xfId="30380"/>
    <cellStyle name="Normal 37 5 2" xfId="30381"/>
    <cellStyle name="Normal 37 6" xfId="30382"/>
    <cellStyle name="Normal 37 7" xfId="30383"/>
    <cellStyle name="Normal 37 8" xfId="30384"/>
    <cellStyle name="Normal 37 9" xfId="30385"/>
    <cellStyle name="Normal 38" xfId="30386"/>
    <cellStyle name="Normal 38 10" xfId="30387"/>
    <cellStyle name="Normal 38 11" xfId="30388"/>
    <cellStyle name="Normal 38 12" xfId="30389"/>
    <cellStyle name="Normal 38 13" xfId="30390"/>
    <cellStyle name="Normal 38 14" xfId="30391"/>
    <cellStyle name="Normal 38 15" xfId="30392"/>
    <cellStyle name="Normal 38 16" xfId="30393"/>
    <cellStyle name="Normal 38 17" xfId="30394"/>
    <cellStyle name="Normal 38 18" xfId="30395"/>
    <cellStyle name="Normal 38 19" xfId="30396"/>
    <cellStyle name="Normal 38 2" xfId="30397"/>
    <cellStyle name="Normal 38 2 2" xfId="30398"/>
    <cellStyle name="Normal 38 20" xfId="30399"/>
    <cellStyle name="Normal 38 21" xfId="30400"/>
    <cellStyle name="Normal 38 22" xfId="30401"/>
    <cellStyle name="Normal 38 23" xfId="30402"/>
    <cellStyle name="Normal 38 24" xfId="30403"/>
    <cellStyle name="Normal 38 25" xfId="30404"/>
    <cellStyle name="Normal 38 26" xfId="30405"/>
    <cellStyle name="Normal 38 3" xfId="30406"/>
    <cellStyle name="Normal 38 3 2" xfId="30407"/>
    <cellStyle name="Normal 38 4" xfId="30408"/>
    <cellStyle name="Normal 38 4 2" xfId="30409"/>
    <cellStyle name="Normal 38 5" xfId="30410"/>
    <cellStyle name="Normal 38 5 2" xfId="30411"/>
    <cellStyle name="Normal 38 6" xfId="30412"/>
    <cellStyle name="Normal 38 7" xfId="30413"/>
    <cellStyle name="Normal 38 8" xfId="30414"/>
    <cellStyle name="Normal 38 9" xfId="30415"/>
    <cellStyle name="Normal 39" xfId="30416"/>
    <cellStyle name="Normal 39 10" xfId="30417"/>
    <cellStyle name="Normal 39 11" xfId="30418"/>
    <cellStyle name="Normal 39 12" xfId="30419"/>
    <cellStyle name="Normal 39 13" xfId="30420"/>
    <cellStyle name="Normal 39 14" xfId="30421"/>
    <cellStyle name="Normal 39 15" xfId="30422"/>
    <cellStyle name="Normal 39 16" xfId="30423"/>
    <cellStyle name="Normal 39 17" xfId="30424"/>
    <cellStyle name="Normal 39 18" xfId="30425"/>
    <cellStyle name="Normal 39 19" xfId="30426"/>
    <cellStyle name="Normal 39 2" xfId="30427"/>
    <cellStyle name="Normal 39 2 2" xfId="30428"/>
    <cellStyle name="Normal 39 20" xfId="30429"/>
    <cellStyle name="Normal 39 21" xfId="30430"/>
    <cellStyle name="Normal 39 22" xfId="30431"/>
    <cellStyle name="Normal 39 23" xfId="30432"/>
    <cellStyle name="Normal 39 24" xfId="30433"/>
    <cellStyle name="Normal 39 25" xfId="30434"/>
    <cellStyle name="Normal 39 26" xfId="30435"/>
    <cellStyle name="Normal 39 3" xfId="30436"/>
    <cellStyle name="Normal 39 3 2" xfId="30437"/>
    <cellStyle name="Normal 39 4" xfId="30438"/>
    <cellStyle name="Normal 39 4 2" xfId="30439"/>
    <cellStyle name="Normal 39 5" xfId="30440"/>
    <cellStyle name="Normal 39 5 2" xfId="30441"/>
    <cellStyle name="Normal 39 6" xfId="30442"/>
    <cellStyle name="Normal 39 7" xfId="30443"/>
    <cellStyle name="Normal 39 8" xfId="30444"/>
    <cellStyle name="Normal 39 9" xfId="30445"/>
    <cellStyle name="Normal 4 10" xfId="30446"/>
    <cellStyle name="Normal 4 10 2" xfId="30447"/>
    <cellStyle name="Normal 4 10 3" xfId="30448"/>
    <cellStyle name="Normal 4 10 4" xfId="30449"/>
    <cellStyle name="Normal 4 10 5" xfId="30450"/>
    <cellStyle name="Normal 4 10_Enlaces" xfId="30451"/>
    <cellStyle name="Normal 4 100" xfId="30452"/>
    <cellStyle name="Normal 4 100 2" xfId="30453"/>
    <cellStyle name="Normal 4 100 3" xfId="30454"/>
    <cellStyle name="Normal 4 101" xfId="30455"/>
    <cellStyle name="Normal 4 101 2" xfId="30456"/>
    <cellStyle name="Normal 4 101 3" xfId="30457"/>
    <cellStyle name="Normal 4 102" xfId="30458"/>
    <cellStyle name="Normal 4 102 2" xfId="30459"/>
    <cellStyle name="Normal 4 102 3" xfId="30460"/>
    <cellStyle name="Normal 4 103" xfId="30461"/>
    <cellStyle name="Normal 4 103 2" xfId="30462"/>
    <cellStyle name="Normal 4 103 3" xfId="30463"/>
    <cellStyle name="Normal 4 104" xfId="30464"/>
    <cellStyle name="Normal 4 104 2" xfId="30465"/>
    <cellStyle name="Normal 4 104 3" xfId="30466"/>
    <cellStyle name="Normal 4 105" xfId="30467"/>
    <cellStyle name="Normal 4 105 2" xfId="30468"/>
    <cellStyle name="Normal 4 105 3" xfId="30469"/>
    <cellStyle name="Normal 4 106" xfId="30470"/>
    <cellStyle name="Normal 4 106 2" xfId="30471"/>
    <cellStyle name="Normal 4 106 3" xfId="30472"/>
    <cellStyle name="Normal 4 107" xfId="30473"/>
    <cellStyle name="Normal 4 107 2" xfId="30474"/>
    <cellStyle name="Normal 4 107 3" xfId="30475"/>
    <cellStyle name="Normal 4 108" xfId="30476"/>
    <cellStyle name="Normal 4 108 2" xfId="30477"/>
    <cellStyle name="Normal 4 108 3" xfId="30478"/>
    <cellStyle name="Normal 4 109" xfId="30479"/>
    <cellStyle name="Normal 4 109 2" xfId="30480"/>
    <cellStyle name="Normal 4 109 3" xfId="30481"/>
    <cellStyle name="Normal 4 11" xfId="30482"/>
    <cellStyle name="Normal 4 11 2" xfId="30483"/>
    <cellStyle name="Normal 4 11 3" xfId="30484"/>
    <cellStyle name="Normal 4 11 4" xfId="30485"/>
    <cellStyle name="Normal 4 11 5" xfId="30486"/>
    <cellStyle name="Normal 4 11_Enlaces" xfId="30487"/>
    <cellStyle name="Normal 4 110" xfId="30488"/>
    <cellStyle name="Normal 4 110 2" xfId="30489"/>
    <cellStyle name="Normal 4 110 3" xfId="30490"/>
    <cellStyle name="Normal 4 111" xfId="30491"/>
    <cellStyle name="Normal 4 111 2" xfId="30492"/>
    <cellStyle name="Normal 4 111 3" xfId="30493"/>
    <cellStyle name="Normal 4 112" xfId="30494"/>
    <cellStyle name="Normal 4 112 2" xfId="30495"/>
    <cellStyle name="Normal 4 112 3" xfId="30496"/>
    <cellStyle name="Normal 4 113" xfId="30497"/>
    <cellStyle name="Normal 4 113 2" xfId="30498"/>
    <cellStyle name="Normal 4 113 3" xfId="30499"/>
    <cellStyle name="Normal 4 114" xfId="30500"/>
    <cellStyle name="Normal 4 114 2" xfId="30501"/>
    <cellStyle name="Normal 4 114 3" xfId="30502"/>
    <cellStyle name="Normal 4 115" xfId="30503"/>
    <cellStyle name="Normal 4 115 2" xfId="30504"/>
    <cellStyle name="Normal 4 115 3" xfId="30505"/>
    <cellStyle name="Normal 4 116" xfId="30506"/>
    <cellStyle name="Normal 4 116 2" xfId="30507"/>
    <cellStyle name="Normal 4 116 3" xfId="30508"/>
    <cellStyle name="Normal 4 117" xfId="30509"/>
    <cellStyle name="Normal 4 117 2" xfId="30510"/>
    <cellStyle name="Normal 4 117 3" xfId="30511"/>
    <cellStyle name="Normal 4 118" xfId="30512"/>
    <cellStyle name="Normal 4 118 2" xfId="30513"/>
    <cellStyle name="Normal 4 118 3" xfId="30514"/>
    <cellStyle name="Normal 4 119" xfId="30515"/>
    <cellStyle name="Normal 4 119 2" xfId="30516"/>
    <cellStyle name="Normal 4 119 3" xfId="30517"/>
    <cellStyle name="Normal 4 12" xfId="30518"/>
    <cellStyle name="Normal 4 12 2" xfId="30519"/>
    <cellStyle name="Normal 4 12 3" xfId="30520"/>
    <cellStyle name="Normal 4 12 4" xfId="30521"/>
    <cellStyle name="Normal 4 12 5" xfId="30522"/>
    <cellStyle name="Normal 4 12_Enlaces" xfId="30523"/>
    <cellStyle name="Normal 4 120" xfId="30524"/>
    <cellStyle name="Normal 4 120 2" xfId="30525"/>
    <cellStyle name="Normal 4 120 3" xfId="30526"/>
    <cellStyle name="Normal 4 121" xfId="30527"/>
    <cellStyle name="Normal 4 121 2" xfId="30528"/>
    <cellStyle name="Normal 4 121 3" xfId="30529"/>
    <cellStyle name="Normal 4 122" xfId="30530"/>
    <cellStyle name="Normal 4 122 2" xfId="30531"/>
    <cellStyle name="Normal 4 122 3" xfId="30532"/>
    <cellStyle name="Normal 4 123" xfId="30533"/>
    <cellStyle name="Normal 4 123 2" xfId="30534"/>
    <cellStyle name="Normal 4 123 3" xfId="30535"/>
    <cellStyle name="Normal 4 124" xfId="30536"/>
    <cellStyle name="Normal 4 125" xfId="30537"/>
    <cellStyle name="Normal 4 126" xfId="30538"/>
    <cellStyle name="Normal 4 127" xfId="30539"/>
    <cellStyle name="Normal 4 128" xfId="30540"/>
    <cellStyle name="Normal 4 129" xfId="30541"/>
    <cellStyle name="Normal 4 13" xfId="30542"/>
    <cellStyle name="Normal 4 13 2" xfId="30543"/>
    <cellStyle name="Normal 4 13 3" xfId="30544"/>
    <cellStyle name="Normal 4 13 4" xfId="30545"/>
    <cellStyle name="Normal 4 13 5" xfId="30546"/>
    <cellStyle name="Normal 4 13_Enlaces" xfId="30547"/>
    <cellStyle name="Normal 4 130" xfId="30548"/>
    <cellStyle name="Normal 4 131" xfId="30549"/>
    <cellStyle name="Normal 4 131 2" xfId="30550"/>
    <cellStyle name="Normal 4 132" xfId="30551"/>
    <cellStyle name="Normal 4 132 2" xfId="30552"/>
    <cellStyle name="Normal 4 133" xfId="30553"/>
    <cellStyle name="Normal 4 133 2" xfId="30554"/>
    <cellStyle name="Normal 4 134" xfId="30555"/>
    <cellStyle name="Normal 4 134 2" xfId="30556"/>
    <cellStyle name="Normal 4 135" xfId="30557"/>
    <cellStyle name="Normal 4 135 2" xfId="30558"/>
    <cellStyle name="Normal 4 136" xfId="30559"/>
    <cellStyle name="Normal 4 136 2" xfId="30560"/>
    <cellStyle name="Normal 4 137" xfId="30561"/>
    <cellStyle name="Normal 4 137 2" xfId="30562"/>
    <cellStyle name="Normal 4 138" xfId="30563"/>
    <cellStyle name="Normal 4 138 2" xfId="30564"/>
    <cellStyle name="Normal 4 139" xfId="30565"/>
    <cellStyle name="Normal 4 139 2" xfId="30566"/>
    <cellStyle name="Normal 4 14" xfId="30567"/>
    <cellStyle name="Normal 4 14 2" xfId="30568"/>
    <cellStyle name="Normal 4 14 3" xfId="30569"/>
    <cellStyle name="Normal 4 14 4" xfId="30570"/>
    <cellStyle name="Normal 4 14 5" xfId="30571"/>
    <cellStyle name="Normal 4 14_Enlaces" xfId="30572"/>
    <cellStyle name="Normal 4 140" xfId="30573"/>
    <cellStyle name="Normal 4 140 2" xfId="30574"/>
    <cellStyle name="Normal 4 141" xfId="30575"/>
    <cellStyle name="Normal 4 141 2" xfId="30576"/>
    <cellStyle name="Normal 4 142" xfId="30577"/>
    <cellStyle name="Normal 4 142 2" xfId="30578"/>
    <cellStyle name="Normal 4 143" xfId="30579"/>
    <cellStyle name="Normal 4 143 2" xfId="30580"/>
    <cellStyle name="Normal 4 144" xfId="30581"/>
    <cellStyle name="Normal 4 144 2" xfId="30582"/>
    <cellStyle name="Normal 4 145" xfId="30583"/>
    <cellStyle name="Normal 4 145 2" xfId="30584"/>
    <cellStyle name="Normal 4 146" xfId="30585"/>
    <cellStyle name="Normal 4 146 2" xfId="30586"/>
    <cellStyle name="Normal 4 147" xfId="30587"/>
    <cellStyle name="Normal 4 147 2" xfId="30588"/>
    <cellStyle name="Normal 4 148" xfId="30589"/>
    <cellStyle name="Normal 4 148 2" xfId="30590"/>
    <cellStyle name="Normal 4 148 3" xfId="30591"/>
    <cellStyle name="Normal 4 149" xfId="30592"/>
    <cellStyle name="Normal 4 149 2" xfId="30593"/>
    <cellStyle name="Normal 4 149 3" xfId="30594"/>
    <cellStyle name="Normal 4 15" xfId="30595"/>
    <cellStyle name="Normal 4 15 2" xfId="30596"/>
    <cellStyle name="Normal 4 15 3" xfId="30597"/>
    <cellStyle name="Normal 4 15 4" xfId="30598"/>
    <cellStyle name="Normal 4 15 5" xfId="30599"/>
    <cellStyle name="Normal 4 15_Enlaces" xfId="30600"/>
    <cellStyle name="Normal 4 150" xfId="30601"/>
    <cellStyle name="Normal 4 150 2" xfId="30602"/>
    <cellStyle name="Normal 4 150 3" xfId="30603"/>
    <cellStyle name="Normal 4 151" xfId="30604"/>
    <cellStyle name="Normal 4 151 2" xfId="30605"/>
    <cellStyle name="Normal 4 151 3" xfId="30606"/>
    <cellStyle name="Normal 4 152" xfId="30607"/>
    <cellStyle name="Normal 4 152 2" xfId="30608"/>
    <cellStyle name="Normal 4 152 3" xfId="30609"/>
    <cellStyle name="Normal 4 153" xfId="30610"/>
    <cellStyle name="Normal 4 153 2" xfId="30611"/>
    <cellStyle name="Normal 4 154" xfId="30612"/>
    <cellStyle name="Normal 4 155" xfId="30613"/>
    <cellStyle name="Normal 4 156" xfId="30614"/>
    <cellStyle name="Normal 4 157" xfId="30615"/>
    <cellStyle name="Normal 4 158" xfId="30616"/>
    <cellStyle name="Normal 4 159" xfId="30617"/>
    <cellStyle name="Normal 4 16" xfId="30618"/>
    <cellStyle name="Normal 4 16 2" xfId="30619"/>
    <cellStyle name="Normal 4 16 3" xfId="30620"/>
    <cellStyle name="Normal 4 16 4" xfId="30621"/>
    <cellStyle name="Normal 4 16 5" xfId="30622"/>
    <cellStyle name="Normal 4 16_Enlaces" xfId="30623"/>
    <cellStyle name="Normal 4 160" xfId="30624"/>
    <cellStyle name="Normal 4 161" xfId="30625"/>
    <cellStyle name="Normal 4 162" xfId="30626"/>
    <cellStyle name="Normal 4 163" xfId="30627"/>
    <cellStyle name="Normal 4 164" xfId="30628"/>
    <cellStyle name="Normal 4 165" xfId="30629"/>
    <cellStyle name="Normal 4 166" xfId="30630"/>
    <cellStyle name="Normal 4 167" xfId="30631"/>
    <cellStyle name="Normal 4 168" xfId="30632"/>
    <cellStyle name="Normal 4 169" xfId="30633"/>
    <cellStyle name="Normal 4 17" xfId="30634"/>
    <cellStyle name="Normal 4 17 2" xfId="30635"/>
    <cellStyle name="Normal 4 17 3" xfId="30636"/>
    <cellStyle name="Normal 4 17 4" xfId="30637"/>
    <cellStyle name="Normal 4 17 5" xfId="30638"/>
    <cellStyle name="Normal 4 17_Enlaces" xfId="30639"/>
    <cellStyle name="Normal 4 170" xfId="30640"/>
    <cellStyle name="Normal 4 171" xfId="30641"/>
    <cellStyle name="Normal 4 18" xfId="30642"/>
    <cellStyle name="Normal 4 18 2" xfId="30643"/>
    <cellStyle name="Normal 4 18 3" xfId="30644"/>
    <cellStyle name="Normal 4 18 4" xfId="30645"/>
    <cellStyle name="Normal 4 18 5" xfId="30646"/>
    <cellStyle name="Normal 4 18_Enlaces" xfId="30647"/>
    <cellStyle name="Normal 4 19" xfId="30648"/>
    <cellStyle name="Normal 4 19 2" xfId="30649"/>
    <cellStyle name="Normal 4 19 3" xfId="30650"/>
    <cellStyle name="Normal 4 19 4" xfId="30651"/>
    <cellStyle name="Normal 4 19 5" xfId="30652"/>
    <cellStyle name="Normal 4 19_Enlaces" xfId="30653"/>
    <cellStyle name="Normal 4 2 88" xfId="30654"/>
    <cellStyle name="Normal 4 2 10" xfId="30655"/>
    <cellStyle name="Normal 4 2 10 2" xfId="30656"/>
    <cellStyle name="Normal 4 2 11" xfId="30657"/>
    <cellStyle name="Normal 4 2 11 2" xfId="30658"/>
    <cellStyle name="Normal 4 2 12" xfId="30659"/>
    <cellStyle name="Normal 4 2 12 2" xfId="30660"/>
    <cellStyle name="Normal 4 2 13" xfId="30661"/>
    <cellStyle name="Normal 4 2 13 2" xfId="30662"/>
    <cellStyle name="Normal 4 2 14" xfId="30663"/>
    <cellStyle name="Normal 4 2 14 2" xfId="30664"/>
    <cellStyle name="Normal 4 2 15" xfId="30665"/>
    <cellStyle name="Normal 4 2 15 2" xfId="30666"/>
    <cellStyle name="Normal 4 2 16" xfId="30667"/>
    <cellStyle name="Normal 4 2 16 2" xfId="30668"/>
    <cellStyle name="Normal 4 2 17" xfId="30669"/>
    <cellStyle name="Normal 4 2 17 2" xfId="30670"/>
    <cellStyle name="Normal 4 2 18" xfId="30671"/>
    <cellStyle name="Normal 4 2 18 2" xfId="30672"/>
    <cellStyle name="Normal 4 2 19" xfId="30673"/>
    <cellStyle name="Normal 4 2 19 2" xfId="30674"/>
    <cellStyle name="Normal 4 2 2" xfId="30675"/>
    <cellStyle name="Normal 4 2 2 2" xfId="30676"/>
    <cellStyle name="Normal 4 2 20" xfId="30677"/>
    <cellStyle name="Normal 4 2 20 2" xfId="30678"/>
    <cellStyle name="Normal 4 2 21" xfId="30679"/>
    <cellStyle name="Normal 4 2 21 2" xfId="30680"/>
    <cellStyle name="Normal 4 2 22" xfId="30681"/>
    <cellStyle name="Normal 4 2 22 2" xfId="30682"/>
    <cellStyle name="Normal 4 2 23" xfId="30683"/>
    <cellStyle name="Normal 4 2 23 2" xfId="30684"/>
    <cellStyle name="Normal 4 2 24" xfId="30685"/>
    <cellStyle name="Normal 4 2 25" xfId="30686"/>
    <cellStyle name="Normal 4 2 26" xfId="30687"/>
    <cellStyle name="Normal 4 2 27" xfId="30688"/>
    <cellStyle name="Normal 4 2 28" xfId="30689"/>
    <cellStyle name="Normal 4 2 29" xfId="30690"/>
    <cellStyle name="Normal 4 2 3" xfId="30691"/>
    <cellStyle name="Normal 4 2 3 2" xfId="30692"/>
    <cellStyle name="Normal 4 2 30" xfId="30693"/>
    <cellStyle name="Normal 4 2 31" xfId="30694"/>
    <cellStyle name="Normal 4 2 32" xfId="30695"/>
    <cellStyle name="Normal 4 2 33" xfId="30696"/>
    <cellStyle name="Normal 4 2 34" xfId="30697"/>
    <cellStyle name="Normal 4 2 35" xfId="30698"/>
    <cellStyle name="Normal 4 2 36" xfId="30699"/>
    <cellStyle name="Normal 4 2 37" xfId="30700"/>
    <cellStyle name="Normal 4 2 38" xfId="30701"/>
    <cellStyle name="Normal 4 2 39" xfId="30702"/>
    <cellStyle name="Normal 4 2 4" xfId="30703"/>
    <cellStyle name="Normal 4 2 4 2" xfId="30704"/>
    <cellStyle name="Normal 4 2 40" xfId="30705"/>
    <cellStyle name="Normal 4 2 41" xfId="30706"/>
    <cellStyle name="Normal 4 2 42" xfId="30707"/>
    <cellStyle name="Normal 4 2 43" xfId="30708"/>
    <cellStyle name="Normal 4 2 44" xfId="30709"/>
    <cellStyle name="Normal 4 2 45" xfId="30710"/>
    <cellStyle name="Normal 4 2 46" xfId="30711"/>
    <cellStyle name="Normal 4 2 47" xfId="30712"/>
    <cellStyle name="Normal 4 2 48" xfId="30713"/>
    <cellStyle name="Normal 4 2 49" xfId="30714"/>
    <cellStyle name="Normal 4 2 5" xfId="30715"/>
    <cellStyle name="Normal 4 2 5 2" xfId="30716"/>
    <cellStyle name="Normal 4 2 50" xfId="30717"/>
    <cellStyle name="Normal 4 2 51" xfId="30718"/>
    <cellStyle name="Normal 4 2 52" xfId="30719"/>
    <cellStyle name="Normal 4 2 53" xfId="30720"/>
    <cellStyle name="Normal 4 2 54" xfId="30721"/>
    <cellStyle name="Normal 4 2 55" xfId="30722"/>
    <cellStyle name="Normal 4 2 56" xfId="30723"/>
    <cellStyle name="Normal 4 2 57" xfId="30724"/>
    <cellStyle name="Normal 4 2 58" xfId="30725"/>
    <cellStyle name="Normal 4 2 59" xfId="30726"/>
    <cellStyle name="Normal 4 2 6" xfId="30727"/>
    <cellStyle name="Normal 4 2 6 2" xfId="30728"/>
    <cellStyle name="Normal 4 2 60" xfId="30729"/>
    <cellStyle name="Normal 4 2 61" xfId="30730"/>
    <cellStyle name="Normal 4 2 62" xfId="30731"/>
    <cellStyle name="Normal 4 2 63" xfId="30732"/>
    <cellStyle name="Normal 4 2 64" xfId="30733"/>
    <cellStyle name="Normal 4 2 65" xfId="30734"/>
    <cellStyle name="Normal 4 2 66" xfId="30735"/>
    <cellStyle name="Normal 4 2 67" xfId="30736"/>
    <cellStyle name="Normal 4 2 68" xfId="30737"/>
    <cellStyle name="Normal 4 2 69" xfId="30738"/>
    <cellStyle name="Normal 4 2 7" xfId="30739"/>
    <cellStyle name="Normal 4 2 7 2" xfId="30740"/>
    <cellStyle name="Normal 4 2 70" xfId="30741"/>
    <cellStyle name="Normal 4 2 71" xfId="30742"/>
    <cellStyle name="Normal 4 2 72" xfId="30743"/>
    <cellStyle name="Normal 4 2 73" xfId="30744"/>
    <cellStyle name="Normal 4 2 74" xfId="30745"/>
    <cellStyle name="Normal 4 2 75" xfId="30746"/>
    <cellStyle name="Normal 4 2 76" xfId="30747"/>
    <cellStyle name="Normal 4 2 77" xfId="30748"/>
    <cellStyle name="Normal 4 2 78" xfId="30749"/>
    <cellStyle name="Normal 4 2 79" xfId="30750"/>
    <cellStyle name="Normal 4 2 8" xfId="30751"/>
    <cellStyle name="Normal 4 2 8 2" xfId="30752"/>
    <cellStyle name="Normal 4 2 80" xfId="30753"/>
    <cellStyle name="Normal 4 2 81" xfId="30754"/>
    <cellStyle name="Normal 4 2 82" xfId="30755"/>
    <cellStyle name="Normal 4 2 83" xfId="30756"/>
    <cellStyle name="Normal 4 2 84" xfId="30757"/>
    <cellStyle name="Normal 4 2 85" xfId="30758"/>
    <cellStyle name="Normal 4 2 86" xfId="30759"/>
    <cellStyle name="Normal 4 2 87" xfId="30760"/>
    <cellStyle name="Normal 4 2 87 2" xfId="30761"/>
    <cellStyle name="Normal 4 2 9" xfId="30762"/>
    <cellStyle name="Normal 4 2 9 2" xfId="30763"/>
    <cellStyle name="Normal 4 2_Xa Parametrización de Usuarios" xfId="30764"/>
    <cellStyle name="Normal 4 20" xfId="30765"/>
    <cellStyle name="Normal 4 20 2" xfId="30766"/>
    <cellStyle name="Normal 4 20 3" xfId="30767"/>
    <cellStyle name="Normal 4 20 4" xfId="30768"/>
    <cellStyle name="Normal 4 20_Enlaces" xfId="30769"/>
    <cellStyle name="Normal 4 21" xfId="30770"/>
    <cellStyle name="Normal 4 21 2" xfId="30771"/>
    <cellStyle name="Normal 4 21 3" xfId="30772"/>
    <cellStyle name="Normal 4 21 4" xfId="30773"/>
    <cellStyle name="Normal 4 21_Enlaces" xfId="30774"/>
    <cellStyle name="Normal 4 22" xfId="30775"/>
    <cellStyle name="Normal 4 22 2" xfId="30776"/>
    <cellStyle name="Normal 4 22 3" xfId="30777"/>
    <cellStyle name="Normal 4 22 4" xfId="30778"/>
    <cellStyle name="Normal 4 22_Enlaces" xfId="30779"/>
    <cellStyle name="Normal 4 23" xfId="30780"/>
    <cellStyle name="Normal 4 23 2" xfId="30781"/>
    <cellStyle name="Normal 4 23 3" xfId="30782"/>
    <cellStyle name="Normal 4 23 4" xfId="30783"/>
    <cellStyle name="Normal 4 23_Enlaces" xfId="30784"/>
    <cellStyle name="Normal 4 24" xfId="30785"/>
    <cellStyle name="Normal 4 24 2" xfId="30786"/>
    <cellStyle name="Normal 4 24 3" xfId="30787"/>
    <cellStyle name="Normal 4 24 4" xfId="30788"/>
    <cellStyle name="Normal 4 24_Enlaces" xfId="30789"/>
    <cellStyle name="Normal 4 25" xfId="30790"/>
    <cellStyle name="Normal 4 25 2" xfId="30791"/>
    <cellStyle name="Normal 4 25 3" xfId="30792"/>
    <cellStyle name="Normal 4 25 4" xfId="30793"/>
    <cellStyle name="Normal 4 25_Enlaces" xfId="30794"/>
    <cellStyle name="Normal 4 26" xfId="30795"/>
    <cellStyle name="Normal 4 26 2" xfId="30796"/>
    <cellStyle name="Normal 4 26 3" xfId="30797"/>
    <cellStyle name="Normal 4 26 4" xfId="30798"/>
    <cellStyle name="Normal 4 26_Enlaces" xfId="30799"/>
    <cellStyle name="Normal 4 27" xfId="30800"/>
    <cellStyle name="Normal 4 27 2" xfId="30801"/>
    <cellStyle name="Normal 4 27 3" xfId="30802"/>
    <cellStyle name="Normal 4 28" xfId="30803"/>
    <cellStyle name="Normal 4 28 2" xfId="30804"/>
    <cellStyle name="Normal 4 28 3" xfId="30805"/>
    <cellStyle name="Normal 4 29" xfId="30806"/>
    <cellStyle name="Normal 4 29 2" xfId="30807"/>
    <cellStyle name="Normal 4 29 3" xfId="30808"/>
    <cellStyle name="Normal 4 3" xfId="30809"/>
    <cellStyle name="Normal 4 3 10" xfId="30810"/>
    <cellStyle name="Normal 4 3 11" xfId="30811"/>
    <cellStyle name="Normal 4 3 12" xfId="30812"/>
    <cellStyle name="Normal 4 3 13" xfId="30813"/>
    <cellStyle name="Normal 4 3 14" xfId="30814"/>
    <cellStyle name="Normal 4 3 15" xfId="30815"/>
    <cellStyle name="Normal 4 3 16" xfId="30816"/>
    <cellStyle name="Normal 4 3 17" xfId="30817"/>
    <cellStyle name="Normal 4 3 18" xfId="30818"/>
    <cellStyle name="Normal 4 3 19" xfId="30819"/>
    <cellStyle name="Normal 4 3 2" xfId="30820"/>
    <cellStyle name="Normal 4 3 2 2" xfId="30821"/>
    <cellStyle name="Normal 4 3 20" xfId="30822"/>
    <cellStyle name="Normal 4 3 21" xfId="30823"/>
    <cellStyle name="Normal 4 3 22" xfId="30824"/>
    <cellStyle name="Normal 4 3 23" xfId="30825"/>
    <cellStyle name="Normal 4 3 24" xfId="30826"/>
    <cellStyle name="Normal 4 3 25" xfId="30827"/>
    <cellStyle name="Normal 4 3 26" xfId="30828"/>
    <cellStyle name="Normal 4 3 27" xfId="30829"/>
    <cellStyle name="Normal 4 3 28" xfId="30830"/>
    <cellStyle name="Normal 4 3 29" xfId="30831"/>
    <cellStyle name="Normal 4 3 3" xfId="30832"/>
    <cellStyle name="Normal 4 3 30" xfId="30833"/>
    <cellStyle name="Normal 4 3 31" xfId="30834"/>
    <cellStyle name="Normal 4 3 32" xfId="30835"/>
    <cellStyle name="Normal 4 3 33" xfId="30836"/>
    <cellStyle name="Normal 4 3 34" xfId="30837"/>
    <cellStyle name="Normal 4 3 4" xfId="30838"/>
    <cellStyle name="Normal 4 3 5" xfId="30839"/>
    <cellStyle name="Normal 4 3 6" xfId="30840"/>
    <cellStyle name="Normal 4 3 7" xfId="30841"/>
    <cellStyle name="Normal 4 3 8" xfId="30842"/>
    <cellStyle name="Normal 4 3 9" xfId="30843"/>
    <cellStyle name="Normal 4 3_Enlaces" xfId="30844"/>
    <cellStyle name="Normal 4 30" xfId="30845"/>
    <cellStyle name="Normal 4 30 2" xfId="30846"/>
    <cellStyle name="Normal 4 30 3" xfId="30847"/>
    <cellStyle name="Normal 4 31" xfId="30848"/>
    <cellStyle name="Normal 4 31 2" xfId="30849"/>
    <cellStyle name="Normal 4 31 3" xfId="30850"/>
    <cellStyle name="Normal 4 32" xfId="30851"/>
    <cellStyle name="Normal 4 32 2" xfId="30852"/>
    <cellStyle name="Normal 4 32 3" xfId="30853"/>
    <cellStyle name="Normal 4 33" xfId="30854"/>
    <cellStyle name="Normal 4 33 2" xfId="30855"/>
    <cellStyle name="Normal 4 33 3" xfId="30856"/>
    <cellStyle name="Normal 4 34" xfId="30857"/>
    <cellStyle name="Normal 4 34 2" xfId="30858"/>
    <cellStyle name="Normal 4 34 3" xfId="30859"/>
    <cellStyle name="Normal 4 35" xfId="30860"/>
    <cellStyle name="Normal 4 35 2" xfId="30861"/>
    <cellStyle name="Normal 4 35 3" xfId="30862"/>
    <cellStyle name="Normal 4 36" xfId="30863"/>
    <cellStyle name="Normal 4 36 2" xfId="30864"/>
    <cellStyle name="Normal 4 36 3" xfId="30865"/>
    <cellStyle name="Normal 4 37" xfId="30866"/>
    <cellStyle name="Normal 4 37 2" xfId="30867"/>
    <cellStyle name="Normal 4 37 3" xfId="30868"/>
    <cellStyle name="Normal 4 38" xfId="30869"/>
    <cellStyle name="Normal 4 38 2" xfId="30870"/>
    <cellStyle name="Normal 4 38 3" xfId="30871"/>
    <cellStyle name="Normal 4 39" xfId="30872"/>
    <cellStyle name="Normal 4 39 2" xfId="30873"/>
    <cellStyle name="Normal 4 39 3" xfId="30874"/>
    <cellStyle name="Normal 4 4" xfId="30875"/>
    <cellStyle name="Normal 4 4 2" xfId="30876"/>
    <cellStyle name="Normal 4 4 3" xfId="30877"/>
    <cellStyle name="Normal 4 4 4" xfId="30878"/>
    <cellStyle name="Normal 4 4 5" xfId="30879"/>
    <cellStyle name="Normal 4 4_Enlaces" xfId="30880"/>
    <cellStyle name="Normal 4 40" xfId="30881"/>
    <cellStyle name="Normal 4 40 2" xfId="30882"/>
    <cellStyle name="Normal 4 40 3" xfId="30883"/>
    <cellStyle name="Normal 4 41" xfId="30884"/>
    <cellStyle name="Normal 4 41 2" xfId="30885"/>
    <cellStyle name="Normal 4 41 3" xfId="30886"/>
    <cellStyle name="Normal 4 42" xfId="30887"/>
    <cellStyle name="Normal 4 42 2" xfId="30888"/>
    <cellStyle name="Normal 4 42 3" xfId="30889"/>
    <cellStyle name="Normal 4 43" xfId="30890"/>
    <cellStyle name="Normal 4 43 2" xfId="30891"/>
    <cellStyle name="Normal 4 43 3" xfId="30892"/>
    <cellStyle name="Normal 4 44" xfId="30893"/>
    <cellStyle name="Normal 4 44 2" xfId="30894"/>
    <cellStyle name="Normal 4 44 3" xfId="30895"/>
    <cellStyle name="Normal 4 45" xfId="30896"/>
    <cellStyle name="Normal 4 45 2" xfId="30897"/>
    <cellStyle name="Normal 4 45 3" xfId="30898"/>
    <cellStyle name="Normal 4 46" xfId="30899"/>
    <cellStyle name="Normal 4 46 2" xfId="30900"/>
    <cellStyle name="Normal 4 46 3" xfId="30901"/>
    <cellStyle name="Normal 4 47" xfId="30902"/>
    <cellStyle name="Normal 4 48" xfId="30903"/>
    <cellStyle name="Normal 4 49" xfId="30904"/>
    <cellStyle name="Normal 4 5" xfId="30905"/>
    <cellStyle name="Normal 4 5 2" xfId="30906"/>
    <cellStyle name="Normal 4 5 3" xfId="30907"/>
    <cellStyle name="Normal 4 5 4" xfId="30908"/>
    <cellStyle name="Normal 4 5 5" xfId="30909"/>
    <cellStyle name="Normal 4 5_Enlaces" xfId="30910"/>
    <cellStyle name="Normal 4 50" xfId="30911"/>
    <cellStyle name="Normal 4 51" xfId="30912"/>
    <cellStyle name="Normal 4 52" xfId="30913"/>
    <cellStyle name="Normal 4 53" xfId="30914"/>
    <cellStyle name="Normal 4 54" xfId="30915"/>
    <cellStyle name="Normal 4 55" xfId="30916"/>
    <cellStyle name="Normal 4 56" xfId="30917"/>
    <cellStyle name="Normal 4 57" xfId="30918"/>
    <cellStyle name="Normal 4 58" xfId="30919"/>
    <cellStyle name="Normal 4 59" xfId="30920"/>
    <cellStyle name="Normal 4 6" xfId="30921"/>
    <cellStyle name="Normal 4 6 2" xfId="30922"/>
    <cellStyle name="Normal 4 6 3" xfId="30923"/>
    <cellStyle name="Normal 4 6 4" xfId="30924"/>
    <cellStyle name="Normal 4 6 5" xfId="30925"/>
    <cellStyle name="Normal 4 6_Enlaces" xfId="30926"/>
    <cellStyle name="Normal 4 60" xfId="30927"/>
    <cellStyle name="Normal 4 61" xfId="30928"/>
    <cellStyle name="Normal 4 62" xfId="30929"/>
    <cellStyle name="Normal 4 63" xfId="30930"/>
    <cellStyle name="Normal 4 64" xfId="30931"/>
    <cellStyle name="Normal 4 65" xfId="30932"/>
    <cellStyle name="Normal 4 66" xfId="30933"/>
    <cellStyle name="Normal 4 67" xfId="30934"/>
    <cellStyle name="Normal 4 68" xfId="30935"/>
    <cellStyle name="Normal 4 69" xfId="30936"/>
    <cellStyle name="Normal 4 7" xfId="30937"/>
    <cellStyle name="Normal 4 7 2" xfId="30938"/>
    <cellStyle name="Normal 4 7 3" xfId="30939"/>
    <cellStyle name="Normal 4 7 4" xfId="30940"/>
    <cellStyle name="Normal 4 7 5" xfId="30941"/>
    <cellStyle name="Normal 4 7_Enlaces" xfId="30942"/>
    <cellStyle name="Normal 4 70" xfId="30943"/>
    <cellStyle name="Normal 4 71" xfId="30944"/>
    <cellStyle name="Normal 4 72" xfId="30945"/>
    <cellStyle name="Normal 4 73" xfId="30946"/>
    <cellStyle name="Normal 4 74" xfId="30947"/>
    <cellStyle name="Normal 4 75" xfId="30948"/>
    <cellStyle name="Normal 4 76" xfId="30949"/>
    <cellStyle name="Normal 4 77" xfId="30950"/>
    <cellStyle name="Normal 4 78" xfId="30951"/>
    <cellStyle name="Normal 4 79" xfId="30952"/>
    <cellStyle name="Normal 4 8" xfId="30953"/>
    <cellStyle name="Normal 4 8 2" xfId="30954"/>
    <cellStyle name="Normal 4 8 3" xfId="30955"/>
    <cellStyle name="Normal 4 8 4" xfId="30956"/>
    <cellStyle name="Normal 4 8 5" xfId="30957"/>
    <cellStyle name="Normal 4 8_Enlaces" xfId="30958"/>
    <cellStyle name="Normal 4 80" xfId="30959"/>
    <cellStyle name="Normal 4 81" xfId="30960"/>
    <cellStyle name="Normal 4 82" xfId="30961"/>
    <cellStyle name="Normal 4 83" xfId="30962"/>
    <cellStyle name="Normal 4 84" xfId="30963"/>
    <cellStyle name="Normal 4 85" xfId="30964"/>
    <cellStyle name="Normal 4 86" xfId="30965"/>
    <cellStyle name="Normal 4 87" xfId="30966"/>
    <cellStyle name="Normal 4 88" xfId="30967"/>
    <cellStyle name="Normal 4 89" xfId="30968"/>
    <cellStyle name="Normal 4 9" xfId="30969"/>
    <cellStyle name="Normal 4 9 2" xfId="30970"/>
    <cellStyle name="Normal 4 9 3" xfId="30971"/>
    <cellStyle name="Normal 4 9 4" xfId="30972"/>
    <cellStyle name="Normal 4 9 5" xfId="30973"/>
    <cellStyle name="Normal 4 9_Enlaces" xfId="30974"/>
    <cellStyle name="Normal 4 90" xfId="30975"/>
    <cellStyle name="Normal 4 91" xfId="30976"/>
    <cellStyle name="Normal 4 92" xfId="30977"/>
    <cellStyle name="Normal 4 93" xfId="30978"/>
    <cellStyle name="Normal 4 94" xfId="30979"/>
    <cellStyle name="Normal 4 95" xfId="30980"/>
    <cellStyle name="Normal 4 96" xfId="30981"/>
    <cellStyle name="Normal 4 97" xfId="30982"/>
    <cellStyle name="Normal 4 98" xfId="30983"/>
    <cellStyle name="Normal 4 98 2" xfId="30984"/>
    <cellStyle name="Normal 4 98 3" xfId="30985"/>
    <cellStyle name="Normal 4 98 4" xfId="30986"/>
    <cellStyle name="Normal 4 98 5" xfId="30987"/>
    <cellStyle name="Normal 4 98 6" xfId="30988"/>
    <cellStyle name="Normal 4 99" xfId="30989"/>
    <cellStyle name="Normal 4 99 2" xfId="30990"/>
    <cellStyle name="Normal 4 99 3" xfId="30991"/>
    <cellStyle name="Normal 4 99 4" xfId="30992"/>
    <cellStyle name="Normal 4 99 5" xfId="30993"/>
    <cellStyle name="Normal 4 99 6" xfId="30994"/>
    <cellStyle name="Normal 4_Enlaces" xfId="30995"/>
    <cellStyle name="Normal 40" xfId="30996"/>
    <cellStyle name="Normal 40 10" xfId="30997"/>
    <cellStyle name="Normal 40 11" xfId="30998"/>
    <cellStyle name="Normal 40 12" xfId="30999"/>
    <cellStyle name="Normal 40 13" xfId="31000"/>
    <cellStyle name="Normal 40 14" xfId="31001"/>
    <cellStyle name="Normal 40 15" xfId="31002"/>
    <cellStyle name="Normal 40 16" xfId="31003"/>
    <cellStyle name="Normal 40 17" xfId="31004"/>
    <cellStyle name="Normal 40 18" xfId="31005"/>
    <cellStyle name="Normal 40 19" xfId="31006"/>
    <cellStyle name="Normal 40 2" xfId="31007"/>
    <cellStyle name="Normal 40 2 2" xfId="31008"/>
    <cellStyle name="Normal 40 20" xfId="31009"/>
    <cellStyle name="Normal 40 21" xfId="31010"/>
    <cellStyle name="Normal 40 22" xfId="31011"/>
    <cellStyle name="Normal 40 23" xfId="31012"/>
    <cellStyle name="Normal 40 24" xfId="31013"/>
    <cellStyle name="Normal 40 25" xfId="31014"/>
    <cellStyle name="Normal 40 26" xfId="31015"/>
    <cellStyle name="Normal 40 3" xfId="31016"/>
    <cellStyle name="Normal 40 3 2" xfId="31017"/>
    <cellStyle name="Normal 40 4" xfId="31018"/>
    <cellStyle name="Normal 40 4 2" xfId="31019"/>
    <cellStyle name="Normal 40 5" xfId="31020"/>
    <cellStyle name="Normal 40 5 2" xfId="31021"/>
    <cellStyle name="Normal 40 6" xfId="31022"/>
    <cellStyle name="Normal 40 7" xfId="31023"/>
    <cellStyle name="Normal 40 8" xfId="31024"/>
    <cellStyle name="Normal 40 9" xfId="31025"/>
    <cellStyle name="Normal 41" xfId="31026"/>
    <cellStyle name="Normal 41 10" xfId="31027"/>
    <cellStyle name="Normal 41 11" xfId="31028"/>
    <cellStyle name="Normal 41 12" xfId="31029"/>
    <cellStyle name="Normal 41 13" xfId="31030"/>
    <cellStyle name="Normal 41 14" xfId="31031"/>
    <cellStyle name="Normal 41 15" xfId="31032"/>
    <cellStyle name="Normal 41 16" xfId="31033"/>
    <cellStyle name="Normal 41 17" xfId="31034"/>
    <cellStyle name="Normal 41 18" xfId="31035"/>
    <cellStyle name="Normal 41 19" xfId="31036"/>
    <cellStyle name="Normal 41 2" xfId="31037"/>
    <cellStyle name="Normal 41 2 2" xfId="31038"/>
    <cellStyle name="Normal 41 20" xfId="31039"/>
    <cellStyle name="Normal 41 21" xfId="31040"/>
    <cellStyle name="Normal 41 22" xfId="31041"/>
    <cellStyle name="Normal 41 23" xfId="31042"/>
    <cellStyle name="Normal 41 24" xfId="31043"/>
    <cellStyle name="Normal 41 25" xfId="31044"/>
    <cellStyle name="Normal 41 26" xfId="31045"/>
    <cellStyle name="Normal 41 3" xfId="31046"/>
    <cellStyle name="Normal 41 3 2" xfId="31047"/>
    <cellStyle name="Normal 41 4" xfId="31048"/>
    <cellStyle name="Normal 41 4 2" xfId="31049"/>
    <cellStyle name="Normal 41 5" xfId="31050"/>
    <cellStyle name="Normal 41 5 2" xfId="31051"/>
    <cellStyle name="Normal 41 6" xfId="31052"/>
    <cellStyle name="Normal 41 7" xfId="31053"/>
    <cellStyle name="Normal 41 8" xfId="31054"/>
    <cellStyle name="Normal 41 9" xfId="31055"/>
    <cellStyle name="Normal 42" xfId="31056"/>
    <cellStyle name="Normal 43" xfId="31057"/>
    <cellStyle name="Normal 43 10" xfId="31058"/>
    <cellStyle name="Normal 43 11" xfId="31059"/>
    <cellStyle name="Normal 43 12" xfId="31060"/>
    <cellStyle name="Normal 43 13" xfId="31061"/>
    <cellStyle name="Normal 43 14" xfId="31062"/>
    <cellStyle name="Normal 43 15" xfId="31063"/>
    <cellStyle name="Normal 43 16" xfId="31064"/>
    <cellStyle name="Normal 43 17" xfId="31065"/>
    <cellStyle name="Normal 43 18" xfId="31066"/>
    <cellStyle name="Normal 43 19" xfId="31067"/>
    <cellStyle name="Normal 43 2" xfId="31068"/>
    <cellStyle name="Normal 43 2 2" xfId="31069"/>
    <cellStyle name="Normal 43 20" xfId="31070"/>
    <cellStyle name="Normal 43 21" xfId="31071"/>
    <cellStyle name="Normal 43 22" xfId="31072"/>
    <cellStyle name="Normal 43 23" xfId="31073"/>
    <cellStyle name="Normal 43 24" xfId="31074"/>
    <cellStyle name="Normal 43 25" xfId="31075"/>
    <cellStyle name="Normal 43 26" xfId="31076"/>
    <cellStyle name="Normal 43 27" xfId="31077"/>
    <cellStyle name="Normal 43 28" xfId="31078"/>
    <cellStyle name="Normal 43 3" xfId="31079"/>
    <cellStyle name="Normal 43 3 2" xfId="31080"/>
    <cellStyle name="Normal 43 4" xfId="31081"/>
    <cellStyle name="Normal 43 4 2" xfId="31082"/>
    <cellStyle name="Normal 43 5" xfId="31083"/>
    <cellStyle name="Normal 43 5 2" xfId="31084"/>
    <cellStyle name="Normal 43 6" xfId="31085"/>
    <cellStyle name="Normal 43 7" xfId="31086"/>
    <cellStyle name="Normal 43 8" xfId="31087"/>
    <cellStyle name="Normal 43 9" xfId="31088"/>
    <cellStyle name="Normal 44" xfId="31089"/>
    <cellStyle name="Normal 44 10" xfId="31090"/>
    <cellStyle name="Normal 44 11" xfId="31091"/>
    <cellStyle name="Normal 44 12" xfId="31092"/>
    <cellStyle name="Normal 44 13" xfId="31093"/>
    <cellStyle name="Normal 44 14" xfId="31094"/>
    <cellStyle name="Normal 44 15" xfId="31095"/>
    <cellStyle name="Normal 44 16" xfId="31096"/>
    <cellStyle name="Normal 44 17" xfId="31097"/>
    <cellStyle name="Normal 44 18" xfId="31098"/>
    <cellStyle name="Normal 44 19" xfId="31099"/>
    <cellStyle name="Normal 44 2" xfId="31100"/>
    <cellStyle name="Normal 44 2 2" xfId="31101"/>
    <cellStyle name="Normal 44 20" xfId="31102"/>
    <cellStyle name="Normal 44 21" xfId="31103"/>
    <cellStyle name="Normal 44 22" xfId="31104"/>
    <cellStyle name="Normal 44 23" xfId="31105"/>
    <cellStyle name="Normal 44 24" xfId="31106"/>
    <cellStyle name="Normal 44 25" xfId="31107"/>
    <cellStyle name="Normal 44 26" xfId="31108"/>
    <cellStyle name="Normal 44 3" xfId="31109"/>
    <cellStyle name="Normal 44 3 2" xfId="31110"/>
    <cellStyle name="Normal 44 4" xfId="31111"/>
    <cellStyle name="Normal 44 4 2" xfId="31112"/>
    <cellStyle name="Normal 44 5" xfId="31113"/>
    <cellStyle name="Normal 44 5 2" xfId="31114"/>
    <cellStyle name="Normal 44 6" xfId="31115"/>
    <cellStyle name="Normal 44 7" xfId="31116"/>
    <cellStyle name="Normal 44 8" xfId="31117"/>
    <cellStyle name="Normal 44 9" xfId="31118"/>
    <cellStyle name="Normal 45" xfId="31119"/>
    <cellStyle name="Normal 46" xfId="31120"/>
    <cellStyle name="Normal 47" xfId="31121"/>
    <cellStyle name="Normal 48" xfId="31122"/>
    <cellStyle name="Normal 49" xfId="31123"/>
    <cellStyle name="Normal 49 10" xfId="31124"/>
    <cellStyle name="Normal 49 11" xfId="31125"/>
    <cellStyle name="Normal 49 12" xfId="31126"/>
    <cellStyle name="Normal 49 13" xfId="31127"/>
    <cellStyle name="Normal 49 14" xfId="31128"/>
    <cellStyle name="Normal 49 15" xfId="31129"/>
    <cellStyle name="Normal 49 16" xfId="31130"/>
    <cellStyle name="Normal 49 17" xfId="31131"/>
    <cellStyle name="Normal 49 18" xfId="31132"/>
    <cellStyle name="Normal 49 19" xfId="31133"/>
    <cellStyle name="Normal 49 2" xfId="31134"/>
    <cellStyle name="Normal 49 2 2" xfId="31135"/>
    <cellStyle name="Normal 49 20" xfId="31136"/>
    <cellStyle name="Normal 49 21" xfId="31137"/>
    <cellStyle name="Normal 49 22" xfId="31138"/>
    <cellStyle name="Normal 49 23" xfId="31139"/>
    <cellStyle name="Normal 49 24" xfId="31140"/>
    <cellStyle name="Normal 49 25" xfId="31141"/>
    <cellStyle name="Normal 49 26" xfId="31142"/>
    <cellStyle name="Normal 49 3" xfId="31143"/>
    <cellStyle name="Normal 49 3 2" xfId="31144"/>
    <cellStyle name="Normal 49 4" xfId="31145"/>
    <cellStyle name="Normal 49 4 2" xfId="31146"/>
    <cellStyle name="Normal 49 5" xfId="31147"/>
    <cellStyle name="Normal 49 5 2" xfId="31148"/>
    <cellStyle name="Normal 49 6" xfId="31149"/>
    <cellStyle name="Normal 49 7" xfId="31150"/>
    <cellStyle name="Normal 49 8" xfId="31151"/>
    <cellStyle name="Normal 49 9" xfId="31152"/>
    <cellStyle name="Normal 5 10" xfId="31153"/>
    <cellStyle name="Normal 5 10 10" xfId="31154"/>
    <cellStyle name="Normal 5 10 10 10" xfId="31155"/>
    <cellStyle name="Normal 5 10 10 11" xfId="31156"/>
    <cellStyle name="Normal 5 10 10 12" xfId="31157"/>
    <cellStyle name="Normal 5 10 10 13" xfId="31158"/>
    <cellStyle name="Normal 5 10 10 14" xfId="31159"/>
    <cellStyle name="Normal 5 10 10 2" xfId="31160"/>
    <cellStyle name="Normal 5 10 10 2 10" xfId="31161"/>
    <cellStyle name="Normal 5 10 10 2 2" xfId="31162"/>
    <cellStyle name="Normal 5 10 10 2 3" xfId="31163"/>
    <cellStyle name="Normal 5 10 10 2 4" xfId="31164"/>
    <cellStyle name="Normal 5 10 10 2 5" xfId="31165"/>
    <cellStyle name="Normal 5 10 10 2 6" xfId="31166"/>
    <cellStyle name="Normal 5 10 10 2 7" xfId="31167"/>
    <cellStyle name="Normal 5 10 10 2 8" xfId="31168"/>
    <cellStyle name="Normal 5 10 10 2 9" xfId="31169"/>
    <cellStyle name="Normal 5 10 10 3" xfId="31170"/>
    <cellStyle name="Normal 5 10 10 3 10" xfId="31171"/>
    <cellStyle name="Normal 5 10 10 3 2" xfId="31172"/>
    <cellStyle name="Normal 5 10 10 3 3" xfId="31173"/>
    <cellStyle name="Normal 5 10 10 3 4" xfId="31174"/>
    <cellStyle name="Normal 5 10 10 3 5" xfId="31175"/>
    <cellStyle name="Normal 5 10 10 3 6" xfId="31176"/>
    <cellStyle name="Normal 5 10 10 3 7" xfId="31177"/>
    <cellStyle name="Normal 5 10 10 3 8" xfId="31178"/>
    <cellStyle name="Normal 5 10 10 3 9" xfId="31179"/>
    <cellStyle name="Normal 5 10 10 4" xfId="31180"/>
    <cellStyle name="Normal 5 10 10 4 10" xfId="31181"/>
    <cellStyle name="Normal 5 10 10 4 2" xfId="31182"/>
    <cellStyle name="Normal 5 10 10 4 3" xfId="31183"/>
    <cellStyle name="Normal 5 10 10 4 4" xfId="31184"/>
    <cellStyle name="Normal 5 10 10 4 5" xfId="31185"/>
    <cellStyle name="Normal 5 10 10 4 6" xfId="31186"/>
    <cellStyle name="Normal 5 10 10 4 7" xfId="31187"/>
    <cellStyle name="Normal 5 10 10 4 8" xfId="31188"/>
    <cellStyle name="Normal 5 10 10 4 9" xfId="31189"/>
    <cellStyle name="Normal 5 10 10 5" xfId="31190"/>
    <cellStyle name="Normal 5 10 10 5 10" xfId="31191"/>
    <cellStyle name="Normal 5 10 10 5 2" xfId="31192"/>
    <cellStyle name="Normal 5 10 10 5 3" xfId="31193"/>
    <cellStyle name="Normal 5 10 10 5 4" xfId="31194"/>
    <cellStyle name="Normal 5 10 10 5 5" xfId="31195"/>
    <cellStyle name="Normal 5 10 10 5 6" xfId="31196"/>
    <cellStyle name="Normal 5 10 10 5 7" xfId="31197"/>
    <cellStyle name="Normal 5 10 10 5 8" xfId="31198"/>
    <cellStyle name="Normal 5 10 10 5 9" xfId="31199"/>
    <cellStyle name="Normal 5 10 10 6" xfId="31200"/>
    <cellStyle name="Normal 5 10 10 7" xfId="31201"/>
    <cellStyle name="Normal 5 10 10 8" xfId="31202"/>
    <cellStyle name="Normal 5 10 10 9" xfId="31203"/>
    <cellStyle name="Normal 5 10 11" xfId="31204"/>
    <cellStyle name="Normal 5 10 11 10" xfId="31205"/>
    <cellStyle name="Normal 5 10 11 11" xfId="31206"/>
    <cellStyle name="Normal 5 10 11 12" xfId="31207"/>
    <cellStyle name="Normal 5 10 11 13" xfId="31208"/>
    <cellStyle name="Normal 5 10 11 14" xfId="31209"/>
    <cellStyle name="Normal 5 10 11 2" xfId="31210"/>
    <cellStyle name="Normal 5 10 11 2 10" xfId="31211"/>
    <cellStyle name="Normal 5 10 11 2 2" xfId="31212"/>
    <cellStyle name="Normal 5 10 11 2 3" xfId="31213"/>
    <cellStyle name="Normal 5 10 11 2 4" xfId="31214"/>
    <cellStyle name="Normal 5 10 11 2 5" xfId="31215"/>
    <cellStyle name="Normal 5 10 11 2 6" xfId="31216"/>
    <cellStyle name="Normal 5 10 11 2 7" xfId="31217"/>
    <cellStyle name="Normal 5 10 11 2 8" xfId="31218"/>
    <cellStyle name="Normal 5 10 11 2 9" xfId="31219"/>
    <cellStyle name="Normal 5 10 11 3" xfId="31220"/>
    <cellStyle name="Normal 5 10 11 3 10" xfId="31221"/>
    <cellStyle name="Normal 5 10 11 3 2" xfId="31222"/>
    <cellStyle name="Normal 5 10 11 3 3" xfId="31223"/>
    <cellStyle name="Normal 5 10 11 3 4" xfId="31224"/>
    <cellStyle name="Normal 5 10 11 3 5" xfId="31225"/>
    <cellStyle name="Normal 5 10 11 3 6" xfId="31226"/>
    <cellStyle name="Normal 5 10 11 3 7" xfId="31227"/>
    <cellStyle name="Normal 5 10 11 3 8" xfId="31228"/>
    <cellStyle name="Normal 5 10 11 3 9" xfId="31229"/>
    <cellStyle name="Normal 5 10 11 4" xfId="31230"/>
    <cellStyle name="Normal 5 10 11 4 10" xfId="31231"/>
    <cellStyle name="Normal 5 10 11 4 2" xfId="31232"/>
    <cellStyle name="Normal 5 10 11 4 3" xfId="31233"/>
    <cellStyle name="Normal 5 10 11 4 4" xfId="31234"/>
    <cellStyle name="Normal 5 10 11 4 5" xfId="31235"/>
    <cellStyle name="Normal 5 10 11 4 6" xfId="31236"/>
    <cellStyle name="Normal 5 10 11 4 7" xfId="31237"/>
    <cellStyle name="Normal 5 10 11 4 8" xfId="31238"/>
    <cellStyle name="Normal 5 10 11 4 9" xfId="31239"/>
    <cellStyle name="Normal 5 10 11 5" xfId="31240"/>
    <cellStyle name="Normal 5 10 11 5 10" xfId="31241"/>
    <cellStyle name="Normal 5 10 11 5 2" xfId="31242"/>
    <cellStyle name="Normal 5 10 11 5 3" xfId="31243"/>
    <cellStyle name="Normal 5 10 11 5 4" xfId="31244"/>
    <cellStyle name="Normal 5 10 11 5 5" xfId="31245"/>
    <cellStyle name="Normal 5 10 11 5 6" xfId="31246"/>
    <cellStyle name="Normal 5 10 11 5 7" xfId="31247"/>
    <cellStyle name="Normal 5 10 11 5 8" xfId="31248"/>
    <cellStyle name="Normal 5 10 11 5 9" xfId="31249"/>
    <cellStyle name="Normal 5 10 11 6" xfId="31250"/>
    <cellStyle name="Normal 5 10 11 7" xfId="31251"/>
    <cellStyle name="Normal 5 10 11 8" xfId="31252"/>
    <cellStyle name="Normal 5 10 11 9" xfId="31253"/>
    <cellStyle name="Normal 5 10 12" xfId="31254"/>
    <cellStyle name="Normal 5 10 12 10" xfId="31255"/>
    <cellStyle name="Normal 5 10 12 11" xfId="31256"/>
    <cellStyle name="Normal 5 10 12 12" xfId="31257"/>
    <cellStyle name="Normal 5 10 12 13" xfId="31258"/>
    <cellStyle name="Normal 5 10 12 14" xfId="31259"/>
    <cellStyle name="Normal 5 10 12 2" xfId="31260"/>
    <cellStyle name="Normal 5 10 12 2 10" xfId="31261"/>
    <cellStyle name="Normal 5 10 12 2 2" xfId="31262"/>
    <cellStyle name="Normal 5 10 12 2 3" xfId="31263"/>
    <cellStyle name="Normal 5 10 12 2 4" xfId="31264"/>
    <cellStyle name="Normal 5 10 12 2 5" xfId="31265"/>
    <cellStyle name="Normal 5 10 12 2 6" xfId="31266"/>
    <cellStyle name="Normal 5 10 12 2 7" xfId="31267"/>
    <cellStyle name="Normal 5 10 12 2 8" xfId="31268"/>
    <cellStyle name="Normal 5 10 12 2 9" xfId="31269"/>
    <cellStyle name="Normal 5 10 12 3" xfId="31270"/>
    <cellStyle name="Normal 5 10 12 3 10" xfId="31271"/>
    <cellStyle name="Normal 5 10 12 3 2" xfId="31272"/>
    <cellStyle name="Normal 5 10 12 3 3" xfId="31273"/>
    <cellStyle name="Normal 5 10 12 3 4" xfId="31274"/>
    <cellStyle name="Normal 5 10 12 3 5" xfId="31275"/>
    <cellStyle name="Normal 5 10 12 3 6" xfId="31276"/>
    <cellStyle name="Normal 5 10 12 3 7" xfId="31277"/>
    <cellStyle name="Normal 5 10 12 3 8" xfId="31278"/>
    <cellStyle name="Normal 5 10 12 3 9" xfId="31279"/>
    <cellStyle name="Normal 5 10 12 4" xfId="31280"/>
    <cellStyle name="Normal 5 10 12 4 10" xfId="31281"/>
    <cellStyle name="Normal 5 10 12 4 2" xfId="31282"/>
    <cellStyle name="Normal 5 10 12 4 3" xfId="31283"/>
    <cellStyle name="Normal 5 10 12 4 4" xfId="31284"/>
    <cellStyle name="Normal 5 10 12 4 5" xfId="31285"/>
    <cellStyle name="Normal 5 10 12 4 6" xfId="31286"/>
    <cellStyle name="Normal 5 10 12 4 7" xfId="31287"/>
    <cellStyle name="Normal 5 10 12 4 8" xfId="31288"/>
    <cellStyle name="Normal 5 10 12 4 9" xfId="31289"/>
    <cellStyle name="Normal 5 10 12 5" xfId="31290"/>
    <cellStyle name="Normal 5 10 12 5 10" xfId="31291"/>
    <cellStyle name="Normal 5 10 12 5 2" xfId="31292"/>
    <cellStyle name="Normal 5 10 12 5 3" xfId="31293"/>
    <cellStyle name="Normal 5 10 12 5 4" xfId="31294"/>
    <cellStyle name="Normal 5 10 12 5 5" xfId="31295"/>
    <cellStyle name="Normal 5 10 12 5 6" xfId="31296"/>
    <cellStyle name="Normal 5 10 12 5 7" xfId="31297"/>
    <cellStyle name="Normal 5 10 12 5 8" xfId="31298"/>
    <cellStyle name="Normal 5 10 12 5 9" xfId="31299"/>
    <cellStyle name="Normal 5 10 12 6" xfId="31300"/>
    <cellStyle name="Normal 5 10 12 7" xfId="31301"/>
    <cellStyle name="Normal 5 10 12 8" xfId="31302"/>
    <cellStyle name="Normal 5 10 12 9" xfId="31303"/>
    <cellStyle name="Normal 5 10 13" xfId="31304"/>
    <cellStyle name="Normal 5 10 13 10" xfId="31305"/>
    <cellStyle name="Normal 5 10 13 11" xfId="31306"/>
    <cellStyle name="Normal 5 10 13 12" xfId="31307"/>
    <cellStyle name="Normal 5 10 13 13" xfId="31308"/>
    <cellStyle name="Normal 5 10 13 14" xfId="31309"/>
    <cellStyle name="Normal 5 10 13 2" xfId="31310"/>
    <cellStyle name="Normal 5 10 13 2 10" xfId="31311"/>
    <cellStyle name="Normal 5 10 13 2 2" xfId="31312"/>
    <cellStyle name="Normal 5 10 13 2 3" xfId="31313"/>
    <cellStyle name="Normal 5 10 13 2 4" xfId="31314"/>
    <cellStyle name="Normal 5 10 13 2 5" xfId="31315"/>
    <cellStyle name="Normal 5 10 13 2 6" xfId="31316"/>
    <cellStyle name="Normal 5 10 13 2 7" xfId="31317"/>
    <cellStyle name="Normal 5 10 13 2 8" xfId="31318"/>
    <cellStyle name="Normal 5 10 13 2 9" xfId="31319"/>
    <cellStyle name="Normal 5 10 13 3" xfId="31320"/>
    <cellStyle name="Normal 5 10 13 3 10" xfId="31321"/>
    <cellStyle name="Normal 5 10 13 3 2" xfId="31322"/>
    <cellStyle name="Normal 5 10 13 3 3" xfId="31323"/>
    <cellStyle name="Normal 5 10 13 3 4" xfId="31324"/>
    <cellStyle name="Normal 5 10 13 3 5" xfId="31325"/>
    <cellStyle name="Normal 5 10 13 3 6" xfId="31326"/>
    <cellStyle name="Normal 5 10 13 3 7" xfId="31327"/>
    <cellStyle name="Normal 5 10 13 3 8" xfId="31328"/>
    <cellStyle name="Normal 5 10 13 3 9" xfId="31329"/>
    <cellStyle name="Normal 5 10 13 4" xfId="31330"/>
    <cellStyle name="Normal 5 10 13 4 10" xfId="31331"/>
    <cellStyle name="Normal 5 10 13 4 2" xfId="31332"/>
    <cellStyle name="Normal 5 10 13 4 3" xfId="31333"/>
    <cellStyle name="Normal 5 10 13 4 4" xfId="31334"/>
    <cellStyle name="Normal 5 10 13 4 5" xfId="31335"/>
    <cellStyle name="Normal 5 10 13 4 6" xfId="31336"/>
    <cellStyle name="Normal 5 10 13 4 7" xfId="31337"/>
    <cellStyle name="Normal 5 10 13 4 8" xfId="31338"/>
    <cellStyle name="Normal 5 10 13 4 9" xfId="31339"/>
    <cellStyle name="Normal 5 10 13 5" xfId="31340"/>
    <cellStyle name="Normal 5 10 13 5 10" xfId="31341"/>
    <cellStyle name="Normal 5 10 13 5 2" xfId="31342"/>
    <cellStyle name="Normal 5 10 13 5 3" xfId="31343"/>
    <cellStyle name="Normal 5 10 13 5 4" xfId="31344"/>
    <cellStyle name="Normal 5 10 13 5 5" xfId="31345"/>
    <cellStyle name="Normal 5 10 13 5 6" xfId="31346"/>
    <cellStyle name="Normal 5 10 13 5 7" xfId="31347"/>
    <cellStyle name="Normal 5 10 13 5 8" xfId="31348"/>
    <cellStyle name="Normal 5 10 13 5 9" xfId="31349"/>
    <cellStyle name="Normal 5 10 13 6" xfId="31350"/>
    <cellStyle name="Normal 5 10 13 7" xfId="31351"/>
    <cellStyle name="Normal 5 10 13 8" xfId="31352"/>
    <cellStyle name="Normal 5 10 13 9" xfId="31353"/>
    <cellStyle name="Normal 5 10 14" xfId="31354"/>
    <cellStyle name="Normal 5 10 14 10" xfId="31355"/>
    <cellStyle name="Normal 5 10 14 11" xfId="31356"/>
    <cellStyle name="Normal 5 10 14 12" xfId="31357"/>
    <cellStyle name="Normal 5 10 14 13" xfId="31358"/>
    <cellStyle name="Normal 5 10 14 14" xfId="31359"/>
    <cellStyle name="Normal 5 10 14 2" xfId="31360"/>
    <cellStyle name="Normal 5 10 14 2 10" xfId="31361"/>
    <cellStyle name="Normal 5 10 14 2 2" xfId="31362"/>
    <cellStyle name="Normal 5 10 14 2 3" xfId="31363"/>
    <cellStyle name="Normal 5 10 14 2 4" xfId="31364"/>
    <cellStyle name="Normal 5 10 14 2 5" xfId="31365"/>
    <cellStyle name="Normal 5 10 14 2 6" xfId="31366"/>
    <cellStyle name="Normal 5 10 14 2 7" xfId="31367"/>
    <cellStyle name="Normal 5 10 14 2 8" xfId="31368"/>
    <cellStyle name="Normal 5 10 14 2 9" xfId="31369"/>
    <cellStyle name="Normal 5 10 14 3" xfId="31370"/>
    <cellStyle name="Normal 5 10 14 3 10" xfId="31371"/>
    <cellStyle name="Normal 5 10 14 3 2" xfId="31372"/>
    <cellStyle name="Normal 5 10 14 3 3" xfId="31373"/>
    <cellStyle name="Normal 5 10 14 3 4" xfId="31374"/>
    <cellStyle name="Normal 5 10 14 3 5" xfId="31375"/>
    <cellStyle name="Normal 5 10 14 3 6" xfId="31376"/>
    <cellStyle name="Normal 5 10 14 3 7" xfId="31377"/>
    <cellStyle name="Normal 5 10 14 3 8" xfId="31378"/>
    <cellStyle name="Normal 5 10 14 3 9" xfId="31379"/>
    <cellStyle name="Normal 5 10 14 4" xfId="31380"/>
    <cellStyle name="Normal 5 10 14 4 10" xfId="31381"/>
    <cellStyle name="Normal 5 10 14 4 2" xfId="31382"/>
    <cellStyle name="Normal 5 10 14 4 3" xfId="31383"/>
    <cellStyle name="Normal 5 10 14 4 4" xfId="31384"/>
    <cellStyle name="Normal 5 10 14 4 5" xfId="31385"/>
    <cellStyle name="Normal 5 10 14 4 6" xfId="31386"/>
    <cellStyle name="Normal 5 10 14 4 7" xfId="31387"/>
    <cellStyle name="Normal 5 10 14 4 8" xfId="31388"/>
    <cellStyle name="Normal 5 10 14 4 9" xfId="31389"/>
    <cellStyle name="Normal 5 10 14 5" xfId="31390"/>
    <cellStyle name="Normal 5 10 14 5 10" xfId="31391"/>
    <cellStyle name="Normal 5 10 14 5 2" xfId="31392"/>
    <cellStyle name="Normal 5 10 14 5 3" xfId="31393"/>
    <cellStyle name="Normal 5 10 14 5 4" xfId="31394"/>
    <cellStyle name="Normal 5 10 14 5 5" xfId="31395"/>
    <cellStyle name="Normal 5 10 14 5 6" xfId="31396"/>
    <cellStyle name="Normal 5 10 14 5 7" xfId="31397"/>
    <cellStyle name="Normal 5 10 14 5 8" xfId="31398"/>
    <cellStyle name="Normal 5 10 14 5 9" xfId="31399"/>
    <cellStyle name="Normal 5 10 14 6" xfId="31400"/>
    <cellStyle name="Normal 5 10 14 7" xfId="31401"/>
    <cellStyle name="Normal 5 10 14 8" xfId="31402"/>
    <cellStyle name="Normal 5 10 14 9" xfId="31403"/>
    <cellStyle name="Normal 5 10 15" xfId="31404"/>
    <cellStyle name="Normal 5 10 15 10" xfId="31405"/>
    <cellStyle name="Normal 5 10 15 11" xfId="31406"/>
    <cellStyle name="Normal 5 10 15 12" xfId="31407"/>
    <cellStyle name="Normal 5 10 15 13" xfId="31408"/>
    <cellStyle name="Normal 5 10 15 14" xfId="31409"/>
    <cellStyle name="Normal 5 10 15 2" xfId="31410"/>
    <cellStyle name="Normal 5 10 15 2 10" xfId="31411"/>
    <cellStyle name="Normal 5 10 15 2 2" xfId="31412"/>
    <cellStyle name="Normal 5 10 15 2 3" xfId="31413"/>
    <cellStyle name="Normal 5 10 15 2 4" xfId="31414"/>
    <cellStyle name="Normal 5 10 15 2 5" xfId="31415"/>
    <cellStyle name="Normal 5 10 15 2 6" xfId="31416"/>
    <cellStyle name="Normal 5 10 15 2 7" xfId="31417"/>
    <cellStyle name="Normal 5 10 15 2 8" xfId="31418"/>
    <cellStyle name="Normal 5 10 15 2 9" xfId="31419"/>
    <cellStyle name="Normal 5 10 15 3" xfId="31420"/>
    <cellStyle name="Normal 5 10 15 3 10" xfId="31421"/>
    <cellStyle name="Normal 5 10 15 3 2" xfId="31422"/>
    <cellStyle name="Normal 5 10 15 3 3" xfId="31423"/>
    <cellStyle name="Normal 5 10 15 3 4" xfId="31424"/>
    <cellStyle name="Normal 5 10 15 3 5" xfId="31425"/>
    <cellStyle name="Normal 5 10 15 3 6" xfId="31426"/>
    <cellStyle name="Normal 5 10 15 3 7" xfId="31427"/>
    <cellStyle name="Normal 5 10 15 3 8" xfId="31428"/>
    <cellStyle name="Normal 5 10 15 3 9" xfId="31429"/>
    <cellStyle name="Normal 5 10 15 4" xfId="31430"/>
    <cellStyle name="Normal 5 10 15 4 10" xfId="31431"/>
    <cellStyle name="Normal 5 10 15 4 2" xfId="31432"/>
    <cellStyle name="Normal 5 10 15 4 3" xfId="31433"/>
    <cellStyle name="Normal 5 10 15 4 4" xfId="31434"/>
    <cellStyle name="Normal 5 10 15 4 5" xfId="31435"/>
    <cellStyle name="Normal 5 10 15 4 6" xfId="31436"/>
    <cellStyle name="Normal 5 10 15 4 7" xfId="31437"/>
    <cellStyle name="Normal 5 10 15 4 8" xfId="31438"/>
    <cellStyle name="Normal 5 10 15 4 9" xfId="31439"/>
    <cellStyle name="Normal 5 10 15 5" xfId="31440"/>
    <cellStyle name="Normal 5 10 15 5 10" xfId="31441"/>
    <cellStyle name="Normal 5 10 15 5 2" xfId="31442"/>
    <cellStyle name="Normal 5 10 15 5 3" xfId="31443"/>
    <cellStyle name="Normal 5 10 15 5 4" xfId="31444"/>
    <cellStyle name="Normal 5 10 15 5 5" xfId="31445"/>
    <cellStyle name="Normal 5 10 15 5 6" xfId="31446"/>
    <cellStyle name="Normal 5 10 15 5 7" xfId="31447"/>
    <cellStyle name="Normal 5 10 15 5 8" xfId="31448"/>
    <cellStyle name="Normal 5 10 15 5 9" xfId="31449"/>
    <cellStyle name="Normal 5 10 15 6" xfId="31450"/>
    <cellStyle name="Normal 5 10 15 7" xfId="31451"/>
    <cellStyle name="Normal 5 10 15 8" xfId="31452"/>
    <cellStyle name="Normal 5 10 15 9" xfId="31453"/>
    <cellStyle name="Normal 5 10 16" xfId="31454"/>
    <cellStyle name="Normal 5 10 16 10" xfId="31455"/>
    <cellStyle name="Normal 5 10 16 11" xfId="31456"/>
    <cellStyle name="Normal 5 10 16 12" xfId="31457"/>
    <cellStyle name="Normal 5 10 16 13" xfId="31458"/>
    <cellStyle name="Normal 5 10 16 14" xfId="31459"/>
    <cellStyle name="Normal 5 10 16 2" xfId="31460"/>
    <cellStyle name="Normal 5 10 16 2 10" xfId="31461"/>
    <cellStyle name="Normal 5 10 16 2 2" xfId="31462"/>
    <cellStyle name="Normal 5 10 16 2 3" xfId="31463"/>
    <cellStyle name="Normal 5 10 16 2 4" xfId="31464"/>
    <cellStyle name="Normal 5 10 16 2 5" xfId="31465"/>
    <cellStyle name="Normal 5 10 16 2 6" xfId="31466"/>
    <cellStyle name="Normal 5 10 16 2 7" xfId="31467"/>
    <cellStyle name="Normal 5 10 16 2 8" xfId="31468"/>
    <cellStyle name="Normal 5 10 16 2 9" xfId="31469"/>
    <cellStyle name="Normal 5 10 16 3" xfId="31470"/>
    <cellStyle name="Normal 5 10 16 3 10" xfId="31471"/>
    <cellStyle name="Normal 5 10 16 3 2" xfId="31472"/>
    <cellStyle name="Normal 5 10 16 3 3" xfId="31473"/>
    <cellStyle name="Normal 5 10 16 3 4" xfId="31474"/>
    <cellStyle name="Normal 5 10 16 3 5" xfId="31475"/>
    <cellStyle name="Normal 5 10 16 3 6" xfId="31476"/>
    <cellStyle name="Normal 5 10 16 3 7" xfId="31477"/>
    <cellStyle name="Normal 5 10 16 3 8" xfId="31478"/>
    <cellStyle name="Normal 5 10 16 3 9" xfId="31479"/>
    <cellStyle name="Normal 5 10 16 4" xfId="31480"/>
    <cellStyle name="Normal 5 10 16 4 10" xfId="31481"/>
    <cellStyle name="Normal 5 10 16 4 2" xfId="31482"/>
    <cellStyle name="Normal 5 10 16 4 3" xfId="31483"/>
    <cellStyle name="Normal 5 10 16 4 4" xfId="31484"/>
    <cellStyle name="Normal 5 10 16 4 5" xfId="31485"/>
    <cellStyle name="Normal 5 10 16 4 6" xfId="31486"/>
    <cellStyle name="Normal 5 10 16 4 7" xfId="31487"/>
    <cellStyle name="Normal 5 10 16 4 8" xfId="31488"/>
    <cellStyle name="Normal 5 10 16 4 9" xfId="31489"/>
    <cellStyle name="Normal 5 10 16 5" xfId="31490"/>
    <cellStyle name="Normal 5 10 16 5 10" xfId="31491"/>
    <cellStyle name="Normal 5 10 16 5 2" xfId="31492"/>
    <cellStyle name="Normal 5 10 16 5 3" xfId="31493"/>
    <cellStyle name="Normal 5 10 16 5 4" xfId="31494"/>
    <cellStyle name="Normal 5 10 16 5 5" xfId="31495"/>
    <cellStyle name="Normal 5 10 16 5 6" xfId="31496"/>
    <cellStyle name="Normal 5 10 16 5 7" xfId="31497"/>
    <cellStyle name="Normal 5 10 16 5 8" xfId="31498"/>
    <cellStyle name="Normal 5 10 16 5 9" xfId="31499"/>
    <cellStyle name="Normal 5 10 16 6" xfId="31500"/>
    <cellStyle name="Normal 5 10 16 7" xfId="31501"/>
    <cellStyle name="Normal 5 10 16 8" xfId="31502"/>
    <cellStyle name="Normal 5 10 16 9" xfId="31503"/>
    <cellStyle name="Normal 5 10 17" xfId="31504"/>
    <cellStyle name="Normal 5 10 17 10" xfId="31505"/>
    <cellStyle name="Normal 5 10 17 11" xfId="31506"/>
    <cellStyle name="Normal 5 10 17 12" xfId="31507"/>
    <cellStyle name="Normal 5 10 17 13" xfId="31508"/>
    <cellStyle name="Normal 5 10 17 14" xfId="31509"/>
    <cellStyle name="Normal 5 10 17 2" xfId="31510"/>
    <cellStyle name="Normal 5 10 17 2 10" xfId="31511"/>
    <cellStyle name="Normal 5 10 17 2 2" xfId="31512"/>
    <cellStyle name="Normal 5 10 17 2 3" xfId="31513"/>
    <cellStyle name="Normal 5 10 17 2 4" xfId="31514"/>
    <cellStyle name="Normal 5 10 17 2 5" xfId="31515"/>
    <cellStyle name="Normal 5 10 17 2 6" xfId="31516"/>
    <cellStyle name="Normal 5 10 17 2 7" xfId="31517"/>
    <cellStyle name="Normal 5 10 17 2 8" xfId="31518"/>
    <cellStyle name="Normal 5 10 17 2 9" xfId="31519"/>
    <cellStyle name="Normal 5 10 17 3" xfId="31520"/>
    <cellStyle name="Normal 5 10 17 3 10" xfId="31521"/>
    <cellStyle name="Normal 5 10 17 3 2" xfId="31522"/>
    <cellStyle name="Normal 5 10 17 3 3" xfId="31523"/>
    <cellStyle name="Normal 5 10 17 3 4" xfId="31524"/>
    <cellStyle name="Normal 5 10 17 3 5" xfId="31525"/>
    <cellStyle name="Normal 5 10 17 3 6" xfId="31526"/>
    <cellStyle name="Normal 5 10 17 3 7" xfId="31527"/>
    <cellStyle name="Normal 5 10 17 3 8" xfId="31528"/>
    <cellStyle name="Normal 5 10 17 3 9" xfId="31529"/>
    <cellStyle name="Normal 5 10 17 4" xfId="31530"/>
    <cellStyle name="Normal 5 10 17 4 10" xfId="31531"/>
    <cellStyle name="Normal 5 10 17 4 2" xfId="31532"/>
    <cellStyle name="Normal 5 10 17 4 3" xfId="31533"/>
    <cellStyle name="Normal 5 10 17 4 4" xfId="31534"/>
    <cellStyle name="Normal 5 10 17 4 5" xfId="31535"/>
    <cellStyle name="Normal 5 10 17 4 6" xfId="31536"/>
    <cellStyle name="Normal 5 10 17 4 7" xfId="31537"/>
    <cellStyle name="Normal 5 10 17 4 8" xfId="31538"/>
    <cellStyle name="Normal 5 10 17 4 9" xfId="31539"/>
    <cellStyle name="Normal 5 10 17 5" xfId="31540"/>
    <cellStyle name="Normal 5 10 17 5 10" xfId="31541"/>
    <cellStyle name="Normal 5 10 17 5 2" xfId="31542"/>
    <cellStyle name="Normal 5 10 17 5 3" xfId="31543"/>
    <cellStyle name="Normal 5 10 17 5 4" xfId="31544"/>
    <cellStyle name="Normal 5 10 17 5 5" xfId="31545"/>
    <cellStyle name="Normal 5 10 17 5 6" xfId="31546"/>
    <cellStyle name="Normal 5 10 17 5 7" xfId="31547"/>
    <cellStyle name="Normal 5 10 17 5 8" xfId="31548"/>
    <cellStyle name="Normal 5 10 17 5 9" xfId="31549"/>
    <cellStyle name="Normal 5 10 17 6" xfId="31550"/>
    <cellStyle name="Normal 5 10 17 7" xfId="31551"/>
    <cellStyle name="Normal 5 10 17 8" xfId="31552"/>
    <cellStyle name="Normal 5 10 17 9" xfId="31553"/>
    <cellStyle name="Normal 5 10 18" xfId="31554"/>
    <cellStyle name="Normal 5 10 18 10" xfId="31555"/>
    <cellStyle name="Normal 5 10 18 11" xfId="31556"/>
    <cellStyle name="Normal 5 10 18 12" xfId="31557"/>
    <cellStyle name="Normal 5 10 18 13" xfId="31558"/>
    <cellStyle name="Normal 5 10 18 14" xfId="31559"/>
    <cellStyle name="Normal 5 10 18 2" xfId="31560"/>
    <cellStyle name="Normal 5 10 18 2 10" xfId="31561"/>
    <cellStyle name="Normal 5 10 18 2 2" xfId="31562"/>
    <cellStyle name="Normal 5 10 18 2 3" xfId="31563"/>
    <cellStyle name="Normal 5 10 18 2 4" xfId="31564"/>
    <cellStyle name="Normal 5 10 18 2 5" xfId="31565"/>
    <cellStyle name="Normal 5 10 18 2 6" xfId="31566"/>
    <cellStyle name="Normal 5 10 18 2 7" xfId="31567"/>
    <cellStyle name="Normal 5 10 18 2 8" xfId="31568"/>
    <cellStyle name="Normal 5 10 18 2 9" xfId="31569"/>
    <cellStyle name="Normal 5 10 18 3" xfId="31570"/>
    <cellStyle name="Normal 5 10 18 3 10" xfId="31571"/>
    <cellStyle name="Normal 5 10 18 3 2" xfId="31572"/>
    <cellStyle name="Normal 5 10 18 3 3" xfId="31573"/>
    <cellStyle name="Normal 5 10 18 3 4" xfId="31574"/>
    <cellStyle name="Normal 5 10 18 3 5" xfId="31575"/>
    <cellStyle name="Normal 5 10 18 3 6" xfId="31576"/>
    <cellStyle name="Normal 5 10 18 3 7" xfId="31577"/>
    <cellStyle name="Normal 5 10 18 3 8" xfId="31578"/>
    <cellStyle name="Normal 5 10 18 3 9" xfId="31579"/>
    <cellStyle name="Normal 5 10 18 4" xfId="31580"/>
    <cellStyle name="Normal 5 10 18 4 10" xfId="31581"/>
    <cellStyle name="Normal 5 10 18 4 2" xfId="31582"/>
    <cellStyle name="Normal 5 10 18 4 3" xfId="31583"/>
    <cellStyle name="Normal 5 10 18 4 4" xfId="31584"/>
    <cellStyle name="Normal 5 10 18 4 5" xfId="31585"/>
    <cellStyle name="Normal 5 10 18 4 6" xfId="31586"/>
    <cellStyle name="Normal 5 10 18 4 7" xfId="31587"/>
    <cellStyle name="Normal 5 10 18 4 8" xfId="31588"/>
    <cellStyle name="Normal 5 10 18 4 9" xfId="31589"/>
    <cellStyle name="Normal 5 10 18 5" xfId="31590"/>
    <cellStyle name="Normal 5 10 18 5 10" xfId="31591"/>
    <cellStyle name="Normal 5 10 18 5 2" xfId="31592"/>
    <cellStyle name="Normal 5 10 18 5 3" xfId="31593"/>
    <cellStyle name="Normal 5 10 18 5 4" xfId="31594"/>
    <cellStyle name="Normal 5 10 18 5 5" xfId="31595"/>
    <cellStyle name="Normal 5 10 18 5 6" xfId="31596"/>
    <cellStyle name="Normal 5 10 18 5 7" xfId="31597"/>
    <cellStyle name="Normal 5 10 18 5 8" xfId="31598"/>
    <cellStyle name="Normal 5 10 18 5 9" xfId="31599"/>
    <cellStyle name="Normal 5 10 18 6" xfId="31600"/>
    <cellStyle name="Normal 5 10 18 7" xfId="31601"/>
    <cellStyle name="Normal 5 10 18 8" xfId="31602"/>
    <cellStyle name="Normal 5 10 18 9" xfId="31603"/>
    <cellStyle name="Normal 5 10 19" xfId="31604"/>
    <cellStyle name="Normal 5 10 19 10" xfId="31605"/>
    <cellStyle name="Normal 5 10 19 11" xfId="31606"/>
    <cellStyle name="Normal 5 10 19 12" xfId="31607"/>
    <cellStyle name="Normal 5 10 19 13" xfId="31608"/>
    <cellStyle name="Normal 5 10 19 14" xfId="31609"/>
    <cellStyle name="Normal 5 10 19 2" xfId="31610"/>
    <cellStyle name="Normal 5 10 19 2 10" xfId="31611"/>
    <cellStyle name="Normal 5 10 19 2 2" xfId="31612"/>
    <cellStyle name="Normal 5 10 19 2 3" xfId="31613"/>
    <cellStyle name="Normal 5 10 19 2 4" xfId="31614"/>
    <cellStyle name="Normal 5 10 19 2 5" xfId="31615"/>
    <cellStyle name="Normal 5 10 19 2 6" xfId="31616"/>
    <cellStyle name="Normal 5 10 19 2 7" xfId="31617"/>
    <cellStyle name="Normal 5 10 19 2 8" xfId="31618"/>
    <cellStyle name="Normal 5 10 19 2 9" xfId="31619"/>
    <cellStyle name="Normal 5 10 19 3" xfId="31620"/>
    <cellStyle name="Normal 5 10 19 3 10" xfId="31621"/>
    <cellStyle name="Normal 5 10 19 3 2" xfId="31622"/>
    <cellStyle name="Normal 5 10 19 3 3" xfId="31623"/>
    <cellStyle name="Normal 5 10 19 3 4" xfId="31624"/>
    <cellStyle name="Normal 5 10 19 3 5" xfId="31625"/>
    <cellStyle name="Normal 5 10 19 3 6" xfId="31626"/>
    <cellStyle name="Normal 5 10 19 3 7" xfId="31627"/>
    <cellStyle name="Normal 5 10 19 3 8" xfId="31628"/>
    <cellStyle name="Normal 5 10 19 3 9" xfId="31629"/>
    <cellStyle name="Normal 5 10 19 4" xfId="31630"/>
    <cellStyle name="Normal 5 10 19 4 10" xfId="31631"/>
    <cellStyle name="Normal 5 10 19 4 2" xfId="31632"/>
    <cellStyle name="Normal 5 10 19 4 3" xfId="31633"/>
    <cellStyle name="Normal 5 10 19 4 4" xfId="31634"/>
    <cellStyle name="Normal 5 10 19 4 5" xfId="31635"/>
    <cellStyle name="Normal 5 10 19 4 6" xfId="31636"/>
    <cellStyle name="Normal 5 10 19 4 7" xfId="31637"/>
    <cellStyle name="Normal 5 10 19 4 8" xfId="31638"/>
    <cellStyle name="Normal 5 10 19 4 9" xfId="31639"/>
    <cellStyle name="Normal 5 10 19 5" xfId="31640"/>
    <cellStyle name="Normal 5 10 19 5 10" xfId="31641"/>
    <cellStyle name="Normal 5 10 19 5 2" xfId="31642"/>
    <cellStyle name="Normal 5 10 19 5 3" xfId="31643"/>
    <cellStyle name="Normal 5 10 19 5 4" xfId="31644"/>
    <cellStyle name="Normal 5 10 19 5 5" xfId="31645"/>
    <cellStyle name="Normal 5 10 19 5 6" xfId="31646"/>
    <cellStyle name="Normal 5 10 19 5 7" xfId="31647"/>
    <cellStyle name="Normal 5 10 19 5 8" xfId="31648"/>
    <cellStyle name="Normal 5 10 19 5 9" xfId="31649"/>
    <cellStyle name="Normal 5 10 19 6" xfId="31650"/>
    <cellStyle name="Normal 5 10 19 7" xfId="31651"/>
    <cellStyle name="Normal 5 10 19 8" xfId="31652"/>
    <cellStyle name="Normal 5 10 19 9" xfId="31653"/>
    <cellStyle name="Normal 5 10 2" xfId="31654"/>
    <cellStyle name="Normal 5 10 2 10" xfId="31655"/>
    <cellStyle name="Normal 5 10 2 10 10" xfId="31656"/>
    <cellStyle name="Normal 5 10 2 10 11" xfId="31657"/>
    <cellStyle name="Normal 5 10 2 10 12" xfId="31658"/>
    <cellStyle name="Normal 5 10 2 10 13" xfId="31659"/>
    <cellStyle name="Normal 5 10 2 10 14" xfId="31660"/>
    <cellStyle name="Normal 5 10 2 10 2" xfId="31661"/>
    <cellStyle name="Normal 5 10 2 10 2 10" xfId="31662"/>
    <cellStyle name="Normal 5 10 2 10 2 2" xfId="31663"/>
    <cellStyle name="Normal 5 10 2 10 2 3" xfId="31664"/>
    <cellStyle name="Normal 5 10 2 10 2 4" xfId="31665"/>
    <cellStyle name="Normal 5 10 2 10 2 5" xfId="31666"/>
    <cellStyle name="Normal 5 10 2 10 2 6" xfId="31667"/>
    <cellStyle name="Normal 5 10 2 10 2 7" xfId="31668"/>
    <cellStyle name="Normal 5 10 2 10 2 8" xfId="31669"/>
    <cellStyle name="Normal 5 10 2 10 2 9" xfId="31670"/>
    <cellStyle name="Normal 5 10 2 10 3" xfId="31671"/>
    <cellStyle name="Normal 5 10 2 10 3 10" xfId="31672"/>
    <cellStyle name="Normal 5 10 2 10 3 2" xfId="31673"/>
    <cellStyle name="Normal 5 10 2 10 3 3" xfId="31674"/>
    <cellStyle name="Normal 5 10 2 10 3 4" xfId="31675"/>
    <cellStyle name="Normal 5 10 2 10 3 5" xfId="31676"/>
    <cellStyle name="Normal 5 10 2 10 3 6" xfId="31677"/>
    <cellStyle name="Normal 5 10 2 10 3 7" xfId="31678"/>
    <cellStyle name="Normal 5 10 2 10 3 8" xfId="31679"/>
    <cellStyle name="Normal 5 10 2 10 3 9" xfId="31680"/>
    <cellStyle name="Normal 5 10 2 10 4" xfId="31681"/>
    <cellStyle name="Normal 5 10 2 10 4 10" xfId="31682"/>
    <cellStyle name="Normal 5 10 2 10 4 2" xfId="31683"/>
    <cellStyle name="Normal 5 10 2 10 4 3" xfId="31684"/>
    <cellStyle name="Normal 5 10 2 10 4 4" xfId="31685"/>
    <cellStyle name="Normal 5 10 2 10 4 5" xfId="31686"/>
    <cellStyle name="Normal 5 10 2 10 4 6" xfId="31687"/>
    <cellStyle name="Normal 5 10 2 10 4 7" xfId="31688"/>
    <cellStyle name="Normal 5 10 2 10 4 8" xfId="31689"/>
    <cellStyle name="Normal 5 10 2 10 4 9" xfId="31690"/>
    <cellStyle name="Normal 5 10 2 10 5" xfId="31691"/>
    <cellStyle name="Normal 5 10 2 10 5 10" xfId="31692"/>
    <cellStyle name="Normal 5 10 2 10 5 2" xfId="31693"/>
    <cellStyle name="Normal 5 10 2 10 5 3" xfId="31694"/>
    <cellStyle name="Normal 5 10 2 10 5 4" xfId="31695"/>
    <cellStyle name="Normal 5 10 2 10 5 5" xfId="31696"/>
    <cellStyle name="Normal 5 10 2 10 5 6" xfId="31697"/>
    <cellStyle name="Normal 5 10 2 10 5 7" xfId="31698"/>
    <cellStyle name="Normal 5 10 2 10 5 8" xfId="31699"/>
    <cellStyle name="Normal 5 10 2 10 5 9" xfId="31700"/>
    <cellStyle name="Normal 5 10 2 10 6" xfId="31701"/>
    <cellStyle name="Normal 5 10 2 10 7" xfId="31702"/>
    <cellStyle name="Normal 5 10 2 10 8" xfId="31703"/>
    <cellStyle name="Normal 5 10 2 10 9" xfId="31704"/>
    <cellStyle name="Normal 5 10 2 11" xfId="31705"/>
    <cellStyle name="Normal 5 10 2 11 10" xfId="31706"/>
    <cellStyle name="Normal 5 10 2 11 11" xfId="31707"/>
    <cellStyle name="Normal 5 10 2 11 12" xfId="31708"/>
    <cellStyle name="Normal 5 10 2 11 13" xfId="31709"/>
    <cellStyle name="Normal 5 10 2 11 14" xfId="31710"/>
    <cellStyle name="Normal 5 10 2 11 2" xfId="31711"/>
    <cellStyle name="Normal 5 10 2 11 2 10" xfId="31712"/>
    <cellStyle name="Normal 5 10 2 11 2 2" xfId="31713"/>
    <cellStyle name="Normal 5 10 2 11 2 3" xfId="31714"/>
    <cellStyle name="Normal 5 10 2 11 2 4" xfId="31715"/>
    <cellStyle name="Normal 5 10 2 11 2 5" xfId="31716"/>
    <cellStyle name="Normal 5 10 2 11 2 6" xfId="31717"/>
    <cellStyle name="Normal 5 10 2 11 2 7" xfId="31718"/>
    <cellStyle name="Normal 5 10 2 11 2 8" xfId="31719"/>
    <cellStyle name="Normal 5 10 2 11 2 9" xfId="31720"/>
    <cellStyle name="Normal 5 10 2 11 3" xfId="31721"/>
    <cellStyle name="Normal 5 10 2 11 3 10" xfId="31722"/>
    <cellStyle name="Normal 5 10 2 11 3 2" xfId="31723"/>
    <cellStyle name="Normal 5 10 2 11 3 3" xfId="31724"/>
    <cellStyle name="Normal 5 10 2 11 3 4" xfId="31725"/>
    <cellStyle name="Normal 5 10 2 11 3 5" xfId="31726"/>
    <cellStyle name="Normal 5 10 2 11 3 6" xfId="31727"/>
    <cellStyle name="Normal 5 10 2 11 3 7" xfId="31728"/>
    <cellStyle name="Normal 5 10 2 11 3 8" xfId="31729"/>
    <cellStyle name="Normal 5 10 2 11 3 9" xfId="31730"/>
    <cellStyle name="Normal 5 10 2 11 4" xfId="31731"/>
    <cellStyle name="Normal 5 10 2 11 4 10" xfId="31732"/>
    <cellStyle name="Normal 5 10 2 11 4 2" xfId="31733"/>
    <cellStyle name="Normal 5 10 2 11 4 3" xfId="31734"/>
    <cellStyle name="Normal 5 10 2 11 4 4" xfId="31735"/>
    <cellStyle name="Normal 5 10 2 11 4 5" xfId="31736"/>
    <cellStyle name="Normal 5 10 2 11 4 6" xfId="31737"/>
    <cellStyle name="Normal 5 10 2 11 4 7" xfId="31738"/>
    <cellStyle name="Normal 5 10 2 11 4 8" xfId="31739"/>
    <cellStyle name="Normal 5 10 2 11 4 9" xfId="31740"/>
    <cellStyle name="Normal 5 10 2 11 5" xfId="31741"/>
    <cellStyle name="Normal 5 10 2 11 5 10" xfId="31742"/>
    <cellStyle name="Normal 5 10 2 11 5 2" xfId="31743"/>
    <cellStyle name="Normal 5 10 2 11 5 3" xfId="31744"/>
    <cellStyle name="Normal 5 10 2 11 5 4" xfId="31745"/>
    <cellStyle name="Normal 5 10 2 11 5 5" xfId="31746"/>
    <cellStyle name="Normal 5 10 2 11 5 6" xfId="31747"/>
    <cellStyle name="Normal 5 10 2 11 5 7" xfId="31748"/>
    <cellStyle name="Normal 5 10 2 11 5 8" xfId="31749"/>
    <cellStyle name="Normal 5 10 2 11 5 9" xfId="31750"/>
    <cellStyle name="Normal 5 10 2 11 6" xfId="31751"/>
    <cellStyle name="Normal 5 10 2 11 7" xfId="31752"/>
    <cellStyle name="Normal 5 10 2 11 8" xfId="31753"/>
    <cellStyle name="Normal 5 10 2 11 9" xfId="31754"/>
    <cellStyle name="Normal 5 10 2 12" xfId="31755"/>
    <cellStyle name="Normal 5 10 2 12 10" xfId="31756"/>
    <cellStyle name="Normal 5 10 2 12 11" xfId="31757"/>
    <cellStyle name="Normal 5 10 2 12 12" xfId="31758"/>
    <cellStyle name="Normal 5 10 2 12 13" xfId="31759"/>
    <cellStyle name="Normal 5 10 2 12 14" xfId="31760"/>
    <cellStyle name="Normal 5 10 2 12 2" xfId="31761"/>
    <cellStyle name="Normal 5 10 2 12 2 10" xfId="31762"/>
    <cellStyle name="Normal 5 10 2 12 2 2" xfId="31763"/>
    <cellStyle name="Normal 5 10 2 12 2 3" xfId="31764"/>
    <cellStyle name="Normal 5 10 2 12 2 4" xfId="31765"/>
    <cellStyle name="Normal 5 10 2 12 2 5" xfId="31766"/>
    <cellStyle name="Normal 5 10 2 12 2 6" xfId="31767"/>
    <cellStyle name="Normal 5 10 2 12 2 7" xfId="31768"/>
    <cellStyle name="Normal 5 10 2 12 2 8" xfId="31769"/>
    <cellStyle name="Normal 5 10 2 12 2 9" xfId="31770"/>
    <cellStyle name="Normal 5 10 2 12 3" xfId="31771"/>
    <cellStyle name="Normal 5 10 2 12 3 10" xfId="31772"/>
    <cellStyle name="Normal 5 10 2 12 3 2" xfId="31773"/>
    <cellStyle name="Normal 5 10 2 12 3 3" xfId="31774"/>
    <cellStyle name="Normal 5 10 2 12 3 4" xfId="31775"/>
    <cellStyle name="Normal 5 10 2 12 3 5" xfId="31776"/>
    <cellStyle name="Normal 5 10 2 12 3 6" xfId="31777"/>
    <cellStyle name="Normal 5 10 2 12 3 7" xfId="31778"/>
    <cellStyle name="Normal 5 10 2 12 3 8" xfId="31779"/>
    <cellStyle name="Normal 5 10 2 12 3 9" xfId="31780"/>
    <cellStyle name="Normal 5 10 2 12 4" xfId="31781"/>
    <cellStyle name="Normal 5 10 2 12 4 10" xfId="31782"/>
    <cellStyle name="Normal 5 10 2 12 4 2" xfId="31783"/>
    <cellStyle name="Normal 5 10 2 12 4 3" xfId="31784"/>
    <cellStyle name="Normal 5 10 2 12 4 4" xfId="31785"/>
    <cellStyle name="Normal 5 10 2 12 4 5" xfId="31786"/>
    <cellStyle name="Normal 5 10 2 12 4 6" xfId="31787"/>
    <cellStyle name="Normal 5 10 2 12 4 7" xfId="31788"/>
    <cellStyle name="Normal 5 10 2 12 4 8" xfId="31789"/>
    <cellStyle name="Normal 5 10 2 12 4 9" xfId="31790"/>
    <cellStyle name="Normal 5 10 2 12 5" xfId="31791"/>
    <cellStyle name="Normal 5 10 2 12 5 10" xfId="31792"/>
    <cellStyle name="Normal 5 10 2 12 5 2" xfId="31793"/>
    <cellStyle name="Normal 5 10 2 12 5 3" xfId="31794"/>
    <cellStyle name="Normal 5 10 2 12 5 4" xfId="31795"/>
    <cellStyle name="Normal 5 10 2 12 5 5" xfId="31796"/>
    <cellStyle name="Normal 5 10 2 12 5 6" xfId="31797"/>
    <cellStyle name="Normal 5 10 2 12 5 7" xfId="31798"/>
    <cellStyle name="Normal 5 10 2 12 5 8" xfId="31799"/>
    <cellStyle name="Normal 5 10 2 12 5 9" xfId="31800"/>
    <cellStyle name="Normal 5 10 2 12 6" xfId="31801"/>
    <cellStyle name="Normal 5 10 2 12 7" xfId="31802"/>
    <cellStyle name="Normal 5 10 2 12 8" xfId="31803"/>
    <cellStyle name="Normal 5 10 2 12 9" xfId="31804"/>
    <cellStyle name="Normal 5 10 2 13" xfId="31805"/>
    <cellStyle name="Normal 5 10 2 13 10" xfId="31806"/>
    <cellStyle name="Normal 5 10 2 13 11" xfId="31807"/>
    <cellStyle name="Normal 5 10 2 13 12" xfId="31808"/>
    <cellStyle name="Normal 5 10 2 13 13" xfId="31809"/>
    <cellStyle name="Normal 5 10 2 13 14" xfId="31810"/>
    <cellStyle name="Normal 5 10 2 13 2" xfId="31811"/>
    <cellStyle name="Normal 5 10 2 13 2 10" xfId="31812"/>
    <cellStyle name="Normal 5 10 2 13 2 2" xfId="31813"/>
    <cellStyle name="Normal 5 10 2 13 2 3" xfId="31814"/>
    <cellStyle name="Normal 5 10 2 13 2 4" xfId="31815"/>
    <cellStyle name="Normal 5 10 2 13 2 5" xfId="31816"/>
    <cellStyle name="Normal 5 10 2 13 2 6" xfId="31817"/>
    <cellStyle name="Normal 5 10 2 13 2 7" xfId="31818"/>
    <cellStyle name="Normal 5 10 2 13 2 8" xfId="31819"/>
    <cellStyle name="Normal 5 10 2 13 2 9" xfId="31820"/>
    <cellStyle name="Normal 5 10 2 13 3" xfId="31821"/>
    <cellStyle name="Normal 5 10 2 13 3 10" xfId="31822"/>
    <cellStyle name="Normal 5 10 2 13 3 2" xfId="31823"/>
    <cellStyle name="Normal 5 10 2 13 3 3" xfId="31824"/>
    <cellStyle name="Normal 5 10 2 13 3 4" xfId="31825"/>
    <cellStyle name="Normal 5 10 2 13 3 5" xfId="31826"/>
    <cellStyle name="Normal 5 10 2 13 3 6" xfId="31827"/>
    <cellStyle name="Normal 5 10 2 13 3 7" xfId="31828"/>
    <cellStyle name="Normal 5 10 2 13 3 8" xfId="31829"/>
    <cellStyle name="Normal 5 10 2 13 3 9" xfId="31830"/>
    <cellStyle name="Normal 5 10 2 13 4" xfId="31831"/>
    <cellStyle name="Normal 5 10 2 13 4 10" xfId="31832"/>
    <cellStyle name="Normal 5 10 2 13 4 2" xfId="31833"/>
    <cellStyle name="Normal 5 10 2 13 4 3" xfId="31834"/>
    <cellStyle name="Normal 5 10 2 13 4 4" xfId="31835"/>
    <cellStyle name="Normal 5 10 2 13 4 5" xfId="31836"/>
    <cellStyle name="Normal 5 10 2 13 4 6" xfId="31837"/>
    <cellStyle name="Normal 5 10 2 13 4 7" xfId="31838"/>
    <cellStyle name="Normal 5 10 2 13 4 8" xfId="31839"/>
    <cellStyle name="Normal 5 10 2 13 4 9" xfId="31840"/>
    <cellStyle name="Normal 5 10 2 13 5" xfId="31841"/>
    <cellStyle name="Normal 5 10 2 13 5 10" xfId="31842"/>
    <cellStyle name="Normal 5 10 2 13 5 2" xfId="31843"/>
    <cellStyle name="Normal 5 10 2 13 5 3" xfId="31844"/>
    <cellStyle name="Normal 5 10 2 13 5 4" xfId="31845"/>
    <cellStyle name="Normal 5 10 2 13 5 5" xfId="31846"/>
    <cellStyle name="Normal 5 10 2 13 5 6" xfId="31847"/>
    <cellStyle name="Normal 5 10 2 13 5 7" xfId="31848"/>
    <cellStyle name="Normal 5 10 2 13 5 8" xfId="31849"/>
    <cellStyle name="Normal 5 10 2 13 5 9" xfId="31850"/>
    <cellStyle name="Normal 5 10 2 13 6" xfId="31851"/>
    <cellStyle name="Normal 5 10 2 13 7" xfId="31852"/>
    <cellStyle name="Normal 5 10 2 13 8" xfId="31853"/>
    <cellStyle name="Normal 5 10 2 13 9" xfId="31854"/>
    <cellStyle name="Normal 5 10 2 14" xfId="31855"/>
    <cellStyle name="Normal 5 10 2 14 10" xfId="31856"/>
    <cellStyle name="Normal 5 10 2 14 11" xfId="31857"/>
    <cellStyle name="Normal 5 10 2 14 12" xfId="31858"/>
    <cellStyle name="Normal 5 10 2 14 13" xfId="31859"/>
    <cellStyle name="Normal 5 10 2 14 14" xfId="31860"/>
    <cellStyle name="Normal 5 10 2 14 2" xfId="31861"/>
    <cellStyle name="Normal 5 10 2 14 2 10" xfId="31862"/>
    <cellStyle name="Normal 5 10 2 14 2 2" xfId="31863"/>
    <cellStyle name="Normal 5 10 2 14 2 3" xfId="31864"/>
    <cellStyle name="Normal 5 10 2 14 2 4" xfId="31865"/>
    <cellStyle name="Normal 5 10 2 14 2 5" xfId="31866"/>
    <cellStyle name="Normal 5 10 2 14 2 6" xfId="31867"/>
    <cellStyle name="Normal 5 10 2 14 2 7" xfId="31868"/>
    <cellStyle name="Normal 5 10 2 14 2 8" xfId="31869"/>
    <cellStyle name="Normal 5 10 2 14 2 9" xfId="31870"/>
    <cellStyle name="Normal 5 10 2 14 3" xfId="31871"/>
    <cellStyle name="Normal 5 10 2 14 3 10" xfId="31872"/>
    <cellStyle name="Normal 5 10 2 14 3 2" xfId="31873"/>
    <cellStyle name="Normal 5 10 2 14 3 3" xfId="31874"/>
    <cellStyle name="Normal 5 10 2 14 3 4" xfId="31875"/>
    <cellStyle name="Normal 5 10 2 14 3 5" xfId="31876"/>
    <cellStyle name="Normal 5 10 2 14 3 6" xfId="31877"/>
    <cellStyle name="Normal 5 10 2 14 3 7" xfId="31878"/>
    <cellStyle name="Normal 5 10 2 14 3 8" xfId="31879"/>
    <cellStyle name="Normal 5 10 2 14 3 9" xfId="31880"/>
    <cellStyle name="Normal 5 10 2 14 4" xfId="31881"/>
    <cellStyle name="Normal 5 10 2 14 4 10" xfId="31882"/>
    <cellStyle name="Normal 5 10 2 14 4 2" xfId="31883"/>
    <cellStyle name="Normal 5 10 2 14 4 3" xfId="31884"/>
    <cellStyle name="Normal 5 10 2 14 4 4" xfId="31885"/>
    <cellStyle name="Normal 5 10 2 14 4 5" xfId="31886"/>
    <cellStyle name="Normal 5 10 2 14 4 6" xfId="31887"/>
    <cellStyle name="Normal 5 10 2 14 4 7" xfId="31888"/>
    <cellStyle name="Normal 5 10 2 14 4 8" xfId="31889"/>
    <cellStyle name="Normal 5 10 2 14 4 9" xfId="31890"/>
    <cellStyle name="Normal 5 10 2 14 5" xfId="31891"/>
    <cellStyle name="Normal 5 10 2 14 5 10" xfId="31892"/>
    <cellStyle name="Normal 5 10 2 14 5 2" xfId="31893"/>
    <cellStyle name="Normal 5 10 2 14 5 3" xfId="31894"/>
    <cellStyle name="Normal 5 10 2 14 5 4" xfId="31895"/>
    <cellStyle name="Normal 5 10 2 14 5 5" xfId="31896"/>
    <cellStyle name="Normal 5 10 2 14 5 6" xfId="31897"/>
    <cellStyle name="Normal 5 10 2 14 5 7" xfId="31898"/>
    <cellStyle name="Normal 5 10 2 14 5 8" xfId="31899"/>
    <cellStyle name="Normal 5 10 2 14 5 9" xfId="31900"/>
    <cellStyle name="Normal 5 10 2 14 6" xfId="31901"/>
    <cellStyle name="Normal 5 10 2 14 7" xfId="31902"/>
    <cellStyle name="Normal 5 10 2 14 8" xfId="31903"/>
    <cellStyle name="Normal 5 10 2 14 9" xfId="31904"/>
    <cellStyle name="Normal 5 10 2 15" xfId="31905"/>
    <cellStyle name="Normal 5 10 2 15 10" xfId="31906"/>
    <cellStyle name="Normal 5 10 2 15 11" xfId="31907"/>
    <cellStyle name="Normal 5 10 2 15 12" xfId="31908"/>
    <cellStyle name="Normal 5 10 2 15 13" xfId="31909"/>
    <cellStyle name="Normal 5 10 2 15 14" xfId="31910"/>
    <cellStyle name="Normal 5 10 2 15 2" xfId="31911"/>
    <cellStyle name="Normal 5 10 2 15 2 10" xfId="31912"/>
    <cellStyle name="Normal 5 10 2 15 2 2" xfId="31913"/>
    <cellStyle name="Normal 5 10 2 15 2 3" xfId="31914"/>
    <cellStyle name="Normal 5 10 2 15 2 4" xfId="31915"/>
    <cellStyle name="Normal 5 10 2 15 2 5" xfId="31916"/>
    <cellStyle name="Normal 5 10 2 15 2 6" xfId="31917"/>
    <cellStyle name="Normal 5 10 2 15 2 7" xfId="31918"/>
    <cellStyle name="Normal 5 10 2 15 2 8" xfId="31919"/>
    <cellStyle name="Normal 5 10 2 15 2 9" xfId="31920"/>
    <cellStyle name="Normal 5 10 2 15 3" xfId="31921"/>
    <cellStyle name="Normal 5 10 2 15 3 10" xfId="31922"/>
    <cellStyle name="Normal 5 10 2 15 3 2" xfId="31923"/>
    <cellStyle name="Normal 5 10 2 15 3 3" xfId="31924"/>
    <cellStyle name="Normal 5 10 2 15 3 4" xfId="31925"/>
    <cellStyle name="Normal 5 10 2 15 3 5" xfId="31926"/>
    <cellStyle name="Normal 5 10 2 15 3 6" xfId="31927"/>
    <cellStyle name="Normal 5 10 2 15 3 7" xfId="31928"/>
    <cellStyle name="Normal 5 10 2 15 3 8" xfId="31929"/>
    <cellStyle name="Normal 5 10 2 15 3 9" xfId="31930"/>
    <cellStyle name="Normal 5 10 2 15 4" xfId="31931"/>
    <cellStyle name="Normal 5 10 2 15 4 10" xfId="31932"/>
    <cellStyle name="Normal 5 10 2 15 4 2" xfId="31933"/>
    <cellStyle name="Normal 5 10 2 15 4 3" xfId="31934"/>
    <cellStyle name="Normal 5 10 2 15 4 4" xfId="31935"/>
    <cellStyle name="Normal 5 10 2 15 4 5" xfId="31936"/>
    <cellStyle name="Normal 5 10 2 15 4 6" xfId="31937"/>
    <cellStyle name="Normal 5 10 2 15 4 7" xfId="31938"/>
    <cellStyle name="Normal 5 10 2 15 4 8" xfId="31939"/>
    <cellStyle name="Normal 5 10 2 15 4 9" xfId="31940"/>
    <cellStyle name="Normal 5 10 2 15 5" xfId="31941"/>
    <cellStyle name="Normal 5 10 2 15 5 10" xfId="31942"/>
    <cellStyle name="Normal 5 10 2 15 5 2" xfId="31943"/>
    <cellStyle name="Normal 5 10 2 15 5 3" xfId="31944"/>
    <cellStyle name="Normal 5 10 2 15 5 4" xfId="31945"/>
    <cellStyle name="Normal 5 10 2 15 5 5" xfId="31946"/>
    <cellStyle name="Normal 5 10 2 15 5 6" xfId="31947"/>
    <cellStyle name="Normal 5 10 2 15 5 7" xfId="31948"/>
    <cellStyle name="Normal 5 10 2 15 5 8" xfId="31949"/>
    <cellStyle name="Normal 5 10 2 15 5 9" xfId="31950"/>
    <cellStyle name="Normal 5 10 2 15 6" xfId="31951"/>
    <cellStyle name="Normal 5 10 2 15 7" xfId="31952"/>
    <cellStyle name="Normal 5 10 2 15 8" xfId="31953"/>
    <cellStyle name="Normal 5 10 2 15 9" xfId="31954"/>
    <cellStyle name="Normal 5 10 2 16" xfId="31955"/>
    <cellStyle name="Normal 5 10 2 16 10" xfId="31956"/>
    <cellStyle name="Normal 5 10 2 16 11" xfId="31957"/>
    <cellStyle name="Normal 5 10 2 16 12" xfId="31958"/>
    <cellStyle name="Normal 5 10 2 16 13" xfId="31959"/>
    <cellStyle name="Normal 5 10 2 16 14" xfId="31960"/>
    <cellStyle name="Normal 5 10 2 16 2" xfId="31961"/>
    <cellStyle name="Normal 5 10 2 16 2 10" xfId="31962"/>
    <cellStyle name="Normal 5 10 2 16 2 2" xfId="31963"/>
    <cellStyle name="Normal 5 10 2 16 2 3" xfId="31964"/>
    <cellStyle name="Normal 5 10 2 16 2 4" xfId="31965"/>
    <cellStyle name="Normal 5 10 2 16 2 5" xfId="31966"/>
    <cellStyle name="Normal 5 10 2 16 2 6" xfId="31967"/>
    <cellStyle name="Normal 5 10 2 16 2 7" xfId="31968"/>
    <cellStyle name="Normal 5 10 2 16 2 8" xfId="31969"/>
    <cellStyle name="Normal 5 10 2 16 2 9" xfId="31970"/>
    <cellStyle name="Normal 5 10 2 16 3" xfId="31971"/>
    <cellStyle name="Normal 5 10 2 16 3 10" xfId="31972"/>
    <cellStyle name="Normal 5 10 2 16 3 2" xfId="31973"/>
    <cellStyle name="Normal 5 10 2 16 3 3" xfId="31974"/>
    <cellStyle name="Normal 5 10 2 16 3 4" xfId="31975"/>
    <cellStyle name="Normal 5 10 2 16 3 5" xfId="31976"/>
    <cellStyle name="Normal 5 10 2 16 3 6" xfId="31977"/>
    <cellStyle name="Normal 5 10 2 16 3 7" xfId="31978"/>
    <cellStyle name="Normal 5 10 2 16 3 8" xfId="31979"/>
    <cellStyle name="Normal 5 10 2 16 3 9" xfId="31980"/>
    <cellStyle name="Normal 5 10 2 16 4" xfId="31981"/>
    <cellStyle name="Normal 5 10 2 16 4 10" xfId="31982"/>
    <cellStyle name="Normal 5 10 2 16 4 2" xfId="31983"/>
    <cellStyle name="Normal 5 10 2 16 4 3" xfId="31984"/>
    <cellStyle name="Normal 5 10 2 16 4 4" xfId="31985"/>
    <cellStyle name="Normal 5 10 2 16 4 5" xfId="31986"/>
    <cellStyle name="Normal 5 10 2 16 4 6" xfId="31987"/>
    <cellStyle name="Normal 5 10 2 16 4 7" xfId="31988"/>
    <cellStyle name="Normal 5 10 2 16 4 8" xfId="31989"/>
    <cellStyle name="Normal 5 10 2 16 4 9" xfId="31990"/>
    <cellStyle name="Normal 5 10 2 16 5" xfId="31991"/>
    <cellStyle name="Normal 5 10 2 16 5 10" xfId="31992"/>
    <cellStyle name="Normal 5 10 2 16 5 2" xfId="31993"/>
    <cellStyle name="Normal 5 10 2 16 5 3" xfId="31994"/>
    <cellStyle name="Normal 5 10 2 16 5 4" xfId="31995"/>
    <cellStyle name="Normal 5 10 2 16 5 5" xfId="31996"/>
    <cellStyle name="Normal 5 10 2 16 5 6" xfId="31997"/>
    <cellStyle name="Normal 5 10 2 16 5 7" xfId="31998"/>
    <cellStyle name="Normal 5 10 2 16 5 8" xfId="31999"/>
    <cellStyle name="Normal 5 10 2 16 5 9" xfId="32000"/>
    <cellStyle name="Normal 5 10 2 16 6" xfId="32001"/>
    <cellStyle name="Normal 5 10 2 16 7" xfId="32002"/>
    <cellStyle name="Normal 5 10 2 16 8" xfId="32003"/>
    <cellStyle name="Normal 5 10 2 16 9" xfId="32004"/>
    <cellStyle name="Normal 5 10 2 17" xfId="32005"/>
    <cellStyle name="Normal 5 10 2 17 10" xfId="32006"/>
    <cellStyle name="Normal 5 10 2 17 11" xfId="32007"/>
    <cellStyle name="Normal 5 10 2 17 12" xfId="32008"/>
    <cellStyle name="Normal 5 10 2 17 13" xfId="32009"/>
    <cellStyle name="Normal 5 10 2 17 14" xfId="32010"/>
    <cellStyle name="Normal 5 10 2 17 2" xfId="32011"/>
    <cellStyle name="Normal 5 10 2 17 2 10" xfId="32012"/>
    <cellStyle name="Normal 5 10 2 17 2 2" xfId="32013"/>
    <cellStyle name="Normal 5 10 2 17 2 3" xfId="32014"/>
    <cellStyle name="Normal 5 10 2 17 2 4" xfId="32015"/>
    <cellStyle name="Normal 5 10 2 17 2 5" xfId="32016"/>
    <cellStyle name="Normal 5 10 2 17 2 6" xfId="32017"/>
    <cellStyle name="Normal 5 10 2 17 2 7" xfId="32018"/>
    <cellStyle name="Normal 5 10 2 17 2 8" xfId="32019"/>
    <cellStyle name="Normal 5 10 2 17 2 9" xfId="32020"/>
    <cellStyle name="Normal 5 10 2 17 3" xfId="32021"/>
    <cellStyle name="Normal 5 10 2 17 3 10" xfId="32022"/>
    <cellStyle name="Normal 5 10 2 17 3 2" xfId="32023"/>
    <cellStyle name="Normal 5 10 2 17 3 3" xfId="32024"/>
    <cellStyle name="Normal 5 10 2 17 3 4" xfId="32025"/>
    <cellStyle name="Normal 5 10 2 17 3 5" xfId="32026"/>
    <cellStyle name="Normal 5 10 2 17 3 6" xfId="32027"/>
    <cellStyle name="Normal 5 10 2 17 3 7" xfId="32028"/>
    <cellStyle name="Normal 5 10 2 17 3 8" xfId="32029"/>
    <cellStyle name="Normal 5 10 2 17 3 9" xfId="32030"/>
    <cellStyle name="Normal 5 10 2 17 4" xfId="32031"/>
    <cellStyle name="Normal 5 10 2 17 4 10" xfId="32032"/>
    <cellStyle name="Normal 5 10 2 17 4 2" xfId="32033"/>
    <cellStyle name="Normal 5 10 2 17 4 3" xfId="32034"/>
    <cellStyle name="Normal 5 10 2 17 4 4" xfId="32035"/>
    <cellStyle name="Normal 5 10 2 17 4 5" xfId="32036"/>
    <cellStyle name="Normal 5 10 2 17 4 6" xfId="32037"/>
    <cellStyle name="Normal 5 10 2 17 4 7" xfId="32038"/>
    <cellStyle name="Normal 5 10 2 17 4 8" xfId="32039"/>
    <cellStyle name="Normal 5 10 2 17 4 9" xfId="32040"/>
    <cellStyle name="Normal 5 10 2 17 5" xfId="32041"/>
    <cellStyle name="Normal 5 10 2 17 5 10" xfId="32042"/>
    <cellStyle name="Normal 5 10 2 17 5 2" xfId="32043"/>
    <cellStyle name="Normal 5 10 2 17 5 3" xfId="32044"/>
    <cellStyle name="Normal 5 10 2 17 5 4" xfId="32045"/>
    <cellStyle name="Normal 5 10 2 17 5 5" xfId="32046"/>
    <cellStyle name="Normal 5 10 2 17 5 6" xfId="32047"/>
    <cellStyle name="Normal 5 10 2 17 5 7" xfId="32048"/>
    <cellStyle name="Normal 5 10 2 17 5 8" xfId="32049"/>
    <cellStyle name="Normal 5 10 2 17 5 9" xfId="32050"/>
    <cellStyle name="Normal 5 10 2 17 6" xfId="32051"/>
    <cellStyle name="Normal 5 10 2 17 7" xfId="32052"/>
    <cellStyle name="Normal 5 10 2 17 8" xfId="32053"/>
    <cellStyle name="Normal 5 10 2 17 9" xfId="32054"/>
    <cellStyle name="Normal 5 10 2 18" xfId="32055"/>
    <cellStyle name="Normal 5 10 2 18 10" xfId="32056"/>
    <cellStyle name="Normal 5 10 2 18 11" xfId="32057"/>
    <cellStyle name="Normal 5 10 2 18 12" xfId="32058"/>
    <cellStyle name="Normal 5 10 2 18 13" xfId="32059"/>
    <cellStyle name="Normal 5 10 2 18 14" xfId="32060"/>
    <cellStyle name="Normal 5 10 2 18 2" xfId="32061"/>
    <cellStyle name="Normal 5 10 2 18 2 10" xfId="32062"/>
    <cellStyle name="Normal 5 10 2 18 2 2" xfId="32063"/>
    <cellStyle name="Normal 5 10 2 18 2 3" xfId="32064"/>
    <cellStyle name="Normal 5 10 2 18 2 4" xfId="32065"/>
    <cellStyle name="Normal 5 10 2 18 2 5" xfId="32066"/>
    <cellStyle name="Normal 5 10 2 18 2 6" xfId="32067"/>
    <cellStyle name="Normal 5 10 2 18 2 7" xfId="32068"/>
    <cellStyle name="Normal 5 10 2 18 2 8" xfId="32069"/>
    <cellStyle name="Normal 5 10 2 18 2 9" xfId="32070"/>
    <cellStyle name="Normal 5 10 2 18 3" xfId="32071"/>
    <cellStyle name="Normal 5 10 2 18 3 10" xfId="32072"/>
    <cellStyle name="Normal 5 10 2 18 3 2" xfId="32073"/>
    <cellStyle name="Normal 5 10 2 18 3 3" xfId="32074"/>
    <cellStyle name="Normal 5 10 2 18 3 4" xfId="32075"/>
    <cellStyle name="Normal 5 10 2 18 3 5" xfId="32076"/>
    <cellStyle name="Normal 5 10 2 18 3 6" xfId="32077"/>
    <cellStyle name="Normal 5 10 2 18 3 7" xfId="32078"/>
    <cellStyle name="Normal 5 10 2 18 3 8" xfId="32079"/>
    <cellStyle name="Normal 5 10 2 18 3 9" xfId="32080"/>
    <cellStyle name="Normal 5 10 2 18 4" xfId="32081"/>
    <cellStyle name="Normal 5 10 2 18 4 10" xfId="32082"/>
    <cellStyle name="Normal 5 10 2 18 4 2" xfId="32083"/>
    <cellStyle name="Normal 5 10 2 18 4 3" xfId="32084"/>
    <cellStyle name="Normal 5 10 2 18 4 4" xfId="32085"/>
    <cellStyle name="Normal 5 10 2 18 4 5" xfId="32086"/>
    <cellStyle name="Normal 5 10 2 18 4 6" xfId="32087"/>
    <cellStyle name="Normal 5 10 2 18 4 7" xfId="32088"/>
    <cellStyle name="Normal 5 10 2 18 4 8" xfId="32089"/>
    <cellStyle name="Normal 5 10 2 18 4 9" xfId="32090"/>
    <cellStyle name="Normal 5 10 2 18 5" xfId="32091"/>
    <cellStyle name="Normal 5 10 2 18 5 10" xfId="32092"/>
    <cellStyle name="Normal 5 10 2 18 5 2" xfId="32093"/>
    <cellStyle name="Normal 5 10 2 18 5 3" xfId="32094"/>
    <cellStyle name="Normal 5 10 2 18 5 4" xfId="32095"/>
    <cellStyle name="Normal 5 10 2 18 5 5" xfId="32096"/>
    <cellStyle name="Normal 5 10 2 18 5 6" xfId="32097"/>
    <cellStyle name="Normal 5 10 2 18 5 7" xfId="32098"/>
    <cellStyle name="Normal 5 10 2 18 5 8" xfId="32099"/>
    <cellStyle name="Normal 5 10 2 18 5 9" xfId="32100"/>
    <cellStyle name="Normal 5 10 2 18 6" xfId="32101"/>
    <cellStyle name="Normal 5 10 2 18 7" xfId="32102"/>
    <cellStyle name="Normal 5 10 2 18 8" xfId="32103"/>
    <cellStyle name="Normal 5 10 2 18 9" xfId="32104"/>
    <cellStyle name="Normal 5 10 2 19" xfId="32105"/>
    <cellStyle name="Normal 5 10 2 19 10" xfId="32106"/>
    <cellStyle name="Normal 5 10 2 19 11" xfId="32107"/>
    <cellStyle name="Normal 5 10 2 19 12" xfId="32108"/>
    <cellStyle name="Normal 5 10 2 19 13" xfId="32109"/>
    <cellStyle name="Normal 5 10 2 19 14" xfId="32110"/>
    <cellStyle name="Normal 5 10 2 19 2" xfId="32111"/>
    <cellStyle name="Normal 5 10 2 19 2 10" xfId="32112"/>
    <cellStyle name="Normal 5 10 2 19 2 2" xfId="32113"/>
    <cellStyle name="Normal 5 10 2 19 2 3" xfId="32114"/>
    <cellStyle name="Normal 5 10 2 19 2 4" xfId="32115"/>
    <cellStyle name="Normal 5 10 2 19 2 5" xfId="32116"/>
    <cellStyle name="Normal 5 10 2 19 2 6" xfId="32117"/>
    <cellStyle name="Normal 5 10 2 19 2 7" xfId="32118"/>
    <cellStyle name="Normal 5 10 2 19 2 8" xfId="32119"/>
    <cellStyle name="Normal 5 10 2 19 2 9" xfId="32120"/>
    <cellStyle name="Normal 5 10 2 19 3" xfId="32121"/>
    <cellStyle name="Normal 5 10 2 19 3 10" xfId="32122"/>
    <cellStyle name="Normal 5 10 2 19 3 2" xfId="32123"/>
    <cellStyle name="Normal 5 10 2 19 3 3" xfId="32124"/>
    <cellStyle name="Normal 5 10 2 19 3 4" xfId="32125"/>
    <cellStyle name="Normal 5 10 2 19 3 5" xfId="32126"/>
    <cellStyle name="Normal 5 10 2 19 3 6" xfId="32127"/>
    <cellStyle name="Normal 5 10 2 19 3 7" xfId="32128"/>
    <cellStyle name="Normal 5 10 2 19 3 8" xfId="32129"/>
    <cellStyle name="Normal 5 10 2 19 3 9" xfId="32130"/>
    <cellStyle name="Normal 5 10 2 19 4" xfId="32131"/>
    <cellStyle name="Normal 5 10 2 19 4 10" xfId="32132"/>
    <cellStyle name="Normal 5 10 2 19 4 2" xfId="32133"/>
    <cellStyle name="Normal 5 10 2 19 4 3" xfId="32134"/>
    <cellStyle name="Normal 5 10 2 19 4 4" xfId="32135"/>
    <cellStyle name="Normal 5 10 2 19 4 5" xfId="32136"/>
    <cellStyle name="Normal 5 10 2 19 4 6" xfId="32137"/>
    <cellStyle name="Normal 5 10 2 19 4 7" xfId="32138"/>
    <cellStyle name="Normal 5 10 2 19 4 8" xfId="32139"/>
    <cellStyle name="Normal 5 10 2 19 4 9" xfId="32140"/>
    <cellStyle name="Normal 5 10 2 19 5" xfId="32141"/>
    <cellStyle name="Normal 5 10 2 19 5 10" xfId="32142"/>
    <cellStyle name="Normal 5 10 2 19 5 2" xfId="32143"/>
    <cellStyle name="Normal 5 10 2 19 5 3" xfId="32144"/>
    <cellStyle name="Normal 5 10 2 19 5 4" xfId="32145"/>
    <cellStyle name="Normal 5 10 2 19 5 5" xfId="32146"/>
    <cellStyle name="Normal 5 10 2 19 5 6" xfId="32147"/>
    <cellStyle name="Normal 5 10 2 19 5 7" xfId="32148"/>
    <cellStyle name="Normal 5 10 2 19 5 8" xfId="32149"/>
    <cellStyle name="Normal 5 10 2 19 5 9" xfId="32150"/>
    <cellStyle name="Normal 5 10 2 19 6" xfId="32151"/>
    <cellStyle name="Normal 5 10 2 19 7" xfId="32152"/>
    <cellStyle name="Normal 5 10 2 19 8" xfId="32153"/>
    <cellStyle name="Normal 5 10 2 19 9" xfId="32154"/>
    <cellStyle name="Normal 5 10 2 2" xfId="32155"/>
    <cellStyle name="Normal 5 10 2 2 10" xfId="32156"/>
    <cellStyle name="Normal 5 10 2 2 11" xfId="32157"/>
    <cellStyle name="Normal 5 10 2 2 12" xfId="32158"/>
    <cellStyle name="Normal 5 10 2 2 13" xfId="32159"/>
    <cellStyle name="Normal 5 10 2 2 14" xfId="32160"/>
    <cellStyle name="Normal 5 10 2 2 15" xfId="32161"/>
    <cellStyle name="Normal 5 10 2 2 16" xfId="32162"/>
    <cellStyle name="Normal 5 10 2 2 2" xfId="32163"/>
    <cellStyle name="Normal 5 10 2 2 2 10" xfId="32164"/>
    <cellStyle name="Normal 5 10 2 2 2 2" xfId="32165"/>
    <cellStyle name="Normal 5 10 2 2 2 3" xfId="32166"/>
    <cellStyle name="Normal 5 10 2 2 2 4" xfId="32167"/>
    <cellStyle name="Normal 5 10 2 2 2 5" xfId="32168"/>
    <cellStyle name="Normal 5 10 2 2 2 6" xfId="32169"/>
    <cellStyle name="Normal 5 10 2 2 2 7" xfId="32170"/>
    <cellStyle name="Normal 5 10 2 2 2 8" xfId="32171"/>
    <cellStyle name="Normal 5 10 2 2 2 9" xfId="32172"/>
    <cellStyle name="Normal 5 10 2 2 3" xfId="32173"/>
    <cellStyle name="Normal 5 10 2 2 3 10" xfId="32174"/>
    <cellStyle name="Normal 5 10 2 2 3 2" xfId="32175"/>
    <cellStyle name="Normal 5 10 2 2 3 3" xfId="32176"/>
    <cellStyle name="Normal 5 10 2 2 3 4" xfId="32177"/>
    <cellStyle name="Normal 5 10 2 2 3 5" xfId="32178"/>
    <cellStyle name="Normal 5 10 2 2 3 6" xfId="32179"/>
    <cellStyle name="Normal 5 10 2 2 3 7" xfId="32180"/>
    <cellStyle name="Normal 5 10 2 2 3 8" xfId="32181"/>
    <cellStyle name="Normal 5 10 2 2 3 9" xfId="32182"/>
    <cellStyle name="Normal 5 10 2 2 4" xfId="32183"/>
    <cellStyle name="Normal 5 10 2 2 4 10" xfId="32184"/>
    <cellStyle name="Normal 5 10 2 2 4 2" xfId="32185"/>
    <cellStyle name="Normal 5 10 2 2 4 3" xfId="32186"/>
    <cellStyle name="Normal 5 10 2 2 4 4" xfId="32187"/>
    <cellStyle name="Normal 5 10 2 2 4 5" xfId="32188"/>
    <cellStyle name="Normal 5 10 2 2 4 6" xfId="32189"/>
    <cellStyle name="Normal 5 10 2 2 4 7" xfId="32190"/>
    <cellStyle name="Normal 5 10 2 2 4 8" xfId="32191"/>
    <cellStyle name="Normal 5 10 2 2 4 9" xfId="32192"/>
    <cellStyle name="Normal 5 10 2 2 5" xfId="32193"/>
    <cellStyle name="Normal 5 10 2 2 5 10" xfId="32194"/>
    <cellStyle name="Normal 5 10 2 2 5 2" xfId="32195"/>
    <cellStyle name="Normal 5 10 2 2 5 3" xfId="32196"/>
    <cellStyle name="Normal 5 10 2 2 5 4" xfId="32197"/>
    <cellStyle name="Normal 5 10 2 2 5 5" xfId="32198"/>
    <cellStyle name="Normal 5 10 2 2 5 6" xfId="32199"/>
    <cellStyle name="Normal 5 10 2 2 5 7" xfId="32200"/>
    <cellStyle name="Normal 5 10 2 2 5 8" xfId="32201"/>
    <cellStyle name="Normal 5 10 2 2 5 9" xfId="32202"/>
    <cellStyle name="Normal 5 10 2 2 6" xfId="32203"/>
    <cellStyle name="Normal 5 10 2 2 7" xfId="32204"/>
    <cellStyle name="Normal 5 10 2 2 8" xfId="32205"/>
    <cellStyle name="Normal 5 10 2 2 9" xfId="32206"/>
    <cellStyle name="Normal 5 10 2 20" xfId="32207"/>
    <cellStyle name="Normal 5 10 2 20 10" xfId="32208"/>
    <cellStyle name="Normal 5 10 2 20 11" xfId="32209"/>
    <cellStyle name="Normal 5 10 2 20 12" xfId="32210"/>
    <cellStyle name="Normal 5 10 2 20 13" xfId="32211"/>
    <cellStyle name="Normal 5 10 2 20 14" xfId="32212"/>
    <cellStyle name="Normal 5 10 2 20 2" xfId="32213"/>
    <cellStyle name="Normal 5 10 2 20 2 10" xfId="32214"/>
    <cellStyle name="Normal 5 10 2 20 2 2" xfId="32215"/>
    <cellStyle name="Normal 5 10 2 20 2 3" xfId="32216"/>
    <cellStyle name="Normal 5 10 2 20 2 4" xfId="32217"/>
    <cellStyle name="Normal 5 10 2 20 2 5" xfId="32218"/>
    <cellStyle name="Normal 5 10 2 20 2 6" xfId="32219"/>
    <cellStyle name="Normal 5 10 2 20 2 7" xfId="32220"/>
    <cellStyle name="Normal 5 10 2 20 2 8" xfId="32221"/>
    <cellStyle name="Normal 5 10 2 20 2 9" xfId="32222"/>
    <cellStyle name="Normal 5 10 2 20 3" xfId="32223"/>
    <cellStyle name="Normal 5 10 2 20 3 10" xfId="32224"/>
    <cellStyle name="Normal 5 10 2 20 3 2" xfId="32225"/>
    <cellStyle name="Normal 5 10 2 20 3 3" xfId="32226"/>
    <cellStyle name="Normal 5 10 2 20 3 4" xfId="32227"/>
    <cellStyle name="Normal 5 10 2 20 3 5" xfId="32228"/>
    <cellStyle name="Normal 5 10 2 20 3 6" xfId="32229"/>
    <cellStyle name="Normal 5 10 2 20 3 7" xfId="32230"/>
    <cellStyle name="Normal 5 10 2 20 3 8" xfId="32231"/>
    <cellStyle name="Normal 5 10 2 20 3 9" xfId="32232"/>
    <cellStyle name="Normal 5 10 2 20 4" xfId="32233"/>
    <cellStyle name="Normal 5 10 2 20 4 10" xfId="32234"/>
    <cellStyle name="Normal 5 10 2 20 4 2" xfId="32235"/>
    <cellStyle name="Normal 5 10 2 20 4 3" xfId="32236"/>
    <cellStyle name="Normal 5 10 2 20 4 4" xfId="32237"/>
    <cellStyle name="Normal 5 10 2 20 4 5" xfId="32238"/>
    <cellStyle name="Normal 5 10 2 20 4 6" xfId="32239"/>
    <cellStyle name="Normal 5 10 2 20 4 7" xfId="32240"/>
    <cellStyle name="Normal 5 10 2 20 4 8" xfId="32241"/>
    <cellStyle name="Normal 5 10 2 20 4 9" xfId="32242"/>
    <cellStyle name="Normal 5 10 2 20 5" xfId="32243"/>
    <cellStyle name="Normal 5 10 2 20 5 10" xfId="32244"/>
    <cellStyle name="Normal 5 10 2 20 5 2" xfId="32245"/>
    <cellStyle name="Normal 5 10 2 20 5 3" xfId="32246"/>
    <cellStyle name="Normal 5 10 2 20 5 4" xfId="32247"/>
    <cellStyle name="Normal 5 10 2 20 5 5" xfId="32248"/>
    <cellStyle name="Normal 5 10 2 20 5 6" xfId="32249"/>
    <cellStyle name="Normal 5 10 2 20 5 7" xfId="32250"/>
    <cellStyle name="Normal 5 10 2 20 5 8" xfId="32251"/>
    <cellStyle name="Normal 5 10 2 20 5 9" xfId="32252"/>
    <cellStyle name="Normal 5 10 2 20 6" xfId="32253"/>
    <cellStyle name="Normal 5 10 2 20 7" xfId="32254"/>
    <cellStyle name="Normal 5 10 2 20 8" xfId="32255"/>
    <cellStyle name="Normal 5 10 2 20 9" xfId="32256"/>
    <cellStyle name="Normal 5 10 2 21" xfId="32257"/>
    <cellStyle name="Normal 5 10 2 21 10" xfId="32258"/>
    <cellStyle name="Normal 5 10 2 21 11" xfId="32259"/>
    <cellStyle name="Normal 5 10 2 21 12" xfId="32260"/>
    <cellStyle name="Normal 5 10 2 21 13" xfId="32261"/>
    <cellStyle name="Normal 5 10 2 21 14" xfId="32262"/>
    <cellStyle name="Normal 5 10 2 21 2" xfId="32263"/>
    <cellStyle name="Normal 5 10 2 21 2 10" xfId="32264"/>
    <cellStyle name="Normal 5 10 2 21 2 2" xfId="32265"/>
    <cellStyle name="Normal 5 10 2 21 2 3" xfId="32266"/>
    <cellStyle name="Normal 5 10 2 21 2 4" xfId="32267"/>
    <cellStyle name="Normal 5 10 2 21 2 5" xfId="32268"/>
    <cellStyle name="Normal 5 10 2 21 2 6" xfId="32269"/>
    <cellStyle name="Normal 5 10 2 21 2 7" xfId="32270"/>
    <cellStyle name="Normal 5 10 2 21 2 8" xfId="32271"/>
    <cellStyle name="Normal 5 10 2 21 2 9" xfId="32272"/>
    <cellStyle name="Normal 5 10 2 21 3" xfId="32273"/>
    <cellStyle name="Normal 5 10 2 21 3 10" xfId="32274"/>
    <cellStyle name="Normal 5 10 2 21 3 2" xfId="32275"/>
    <cellStyle name="Normal 5 10 2 21 3 3" xfId="32276"/>
    <cellStyle name="Normal 5 10 2 21 3 4" xfId="32277"/>
    <cellStyle name="Normal 5 10 2 21 3 5" xfId="32278"/>
    <cellStyle name="Normal 5 10 2 21 3 6" xfId="32279"/>
    <cellStyle name="Normal 5 10 2 21 3 7" xfId="32280"/>
    <cellStyle name="Normal 5 10 2 21 3 8" xfId="32281"/>
    <cellStyle name="Normal 5 10 2 21 3 9" xfId="32282"/>
    <cellStyle name="Normal 5 10 2 21 4" xfId="32283"/>
    <cellStyle name="Normal 5 10 2 21 4 10" xfId="32284"/>
    <cellStyle name="Normal 5 10 2 21 4 2" xfId="32285"/>
    <cellStyle name="Normal 5 10 2 21 4 3" xfId="32286"/>
    <cellStyle name="Normal 5 10 2 21 4 4" xfId="32287"/>
    <cellStyle name="Normal 5 10 2 21 4 5" xfId="32288"/>
    <cellStyle name="Normal 5 10 2 21 4 6" xfId="32289"/>
    <cellStyle name="Normal 5 10 2 21 4 7" xfId="32290"/>
    <cellStyle name="Normal 5 10 2 21 4 8" xfId="32291"/>
    <cellStyle name="Normal 5 10 2 21 4 9" xfId="32292"/>
    <cellStyle name="Normal 5 10 2 21 5" xfId="32293"/>
    <cellStyle name="Normal 5 10 2 21 5 10" xfId="32294"/>
    <cellStyle name="Normal 5 10 2 21 5 2" xfId="32295"/>
    <cellStyle name="Normal 5 10 2 21 5 3" xfId="32296"/>
    <cellStyle name="Normal 5 10 2 21 5 4" xfId="32297"/>
    <cellStyle name="Normal 5 10 2 21 5 5" xfId="32298"/>
    <cellStyle name="Normal 5 10 2 21 5 6" xfId="32299"/>
    <cellStyle name="Normal 5 10 2 21 5 7" xfId="32300"/>
    <cellStyle name="Normal 5 10 2 21 5 8" xfId="32301"/>
    <cellStyle name="Normal 5 10 2 21 5 9" xfId="32302"/>
    <cellStyle name="Normal 5 10 2 21 6" xfId="32303"/>
    <cellStyle name="Normal 5 10 2 21 7" xfId="32304"/>
    <cellStyle name="Normal 5 10 2 21 8" xfId="32305"/>
    <cellStyle name="Normal 5 10 2 21 9" xfId="32306"/>
    <cellStyle name="Normal 5 10 2 22" xfId="32307"/>
    <cellStyle name="Normal 5 10 2 22 10" xfId="32308"/>
    <cellStyle name="Normal 5 10 2 22 11" xfId="32309"/>
    <cellStyle name="Normal 5 10 2 22 12" xfId="32310"/>
    <cellStyle name="Normal 5 10 2 22 13" xfId="32311"/>
    <cellStyle name="Normal 5 10 2 22 14" xfId="32312"/>
    <cellStyle name="Normal 5 10 2 22 2" xfId="32313"/>
    <cellStyle name="Normal 5 10 2 22 2 10" xfId="32314"/>
    <cellStyle name="Normal 5 10 2 22 2 2" xfId="32315"/>
    <cellStyle name="Normal 5 10 2 22 2 3" xfId="32316"/>
    <cellStyle name="Normal 5 10 2 22 2 4" xfId="32317"/>
    <cellStyle name="Normal 5 10 2 22 2 5" xfId="32318"/>
    <cellStyle name="Normal 5 10 2 22 2 6" xfId="32319"/>
    <cellStyle name="Normal 5 10 2 22 2 7" xfId="32320"/>
    <cellStyle name="Normal 5 10 2 22 2 8" xfId="32321"/>
    <cellStyle name="Normal 5 10 2 22 2 9" xfId="32322"/>
    <cellStyle name="Normal 5 10 2 22 3" xfId="32323"/>
    <cellStyle name="Normal 5 10 2 22 3 10" xfId="32324"/>
    <cellStyle name="Normal 5 10 2 22 3 2" xfId="32325"/>
    <cellStyle name="Normal 5 10 2 22 3 3" xfId="32326"/>
    <cellStyle name="Normal 5 10 2 22 3 4" xfId="32327"/>
    <cellStyle name="Normal 5 10 2 22 3 5" xfId="32328"/>
    <cellStyle name="Normal 5 10 2 22 3 6" xfId="32329"/>
    <cellStyle name="Normal 5 10 2 22 3 7" xfId="32330"/>
    <cellStyle name="Normal 5 10 2 22 3 8" xfId="32331"/>
    <cellStyle name="Normal 5 10 2 22 3 9" xfId="32332"/>
    <cellStyle name="Normal 5 10 2 22 4" xfId="32333"/>
    <cellStyle name="Normal 5 10 2 22 4 10" xfId="32334"/>
    <cellStyle name="Normal 5 10 2 22 4 2" xfId="32335"/>
    <cellStyle name="Normal 5 10 2 22 4 3" xfId="32336"/>
    <cellStyle name="Normal 5 10 2 22 4 4" xfId="32337"/>
    <cellStyle name="Normal 5 10 2 22 4 5" xfId="32338"/>
    <cellStyle name="Normal 5 10 2 22 4 6" xfId="32339"/>
    <cellStyle name="Normal 5 10 2 22 4 7" xfId="32340"/>
    <cellStyle name="Normal 5 10 2 22 4 8" xfId="32341"/>
    <cellStyle name="Normal 5 10 2 22 4 9" xfId="32342"/>
    <cellStyle name="Normal 5 10 2 22 5" xfId="32343"/>
    <cellStyle name="Normal 5 10 2 22 5 10" xfId="32344"/>
    <cellStyle name="Normal 5 10 2 22 5 2" xfId="32345"/>
    <cellStyle name="Normal 5 10 2 22 5 3" xfId="32346"/>
    <cellStyle name="Normal 5 10 2 22 5 4" xfId="32347"/>
    <cellStyle name="Normal 5 10 2 22 5 5" xfId="32348"/>
    <cellStyle name="Normal 5 10 2 22 5 6" xfId="32349"/>
    <cellStyle name="Normal 5 10 2 22 5 7" xfId="32350"/>
    <cellStyle name="Normal 5 10 2 22 5 8" xfId="32351"/>
    <cellStyle name="Normal 5 10 2 22 5 9" xfId="32352"/>
    <cellStyle name="Normal 5 10 2 22 6" xfId="32353"/>
    <cellStyle name="Normal 5 10 2 22 7" xfId="32354"/>
    <cellStyle name="Normal 5 10 2 22 8" xfId="32355"/>
    <cellStyle name="Normal 5 10 2 22 9" xfId="32356"/>
    <cellStyle name="Normal 5 10 2 23" xfId="32357"/>
    <cellStyle name="Normal 5 10 2 23 10" xfId="32358"/>
    <cellStyle name="Normal 5 10 2 23 11" xfId="32359"/>
    <cellStyle name="Normal 5 10 2 23 12" xfId="32360"/>
    <cellStyle name="Normal 5 10 2 23 13" xfId="32361"/>
    <cellStyle name="Normal 5 10 2 23 14" xfId="32362"/>
    <cellStyle name="Normal 5 10 2 23 2" xfId="32363"/>
    <cellStyle name="Normal 5 10 2 23 2 10" xfId="32364"/>
    <cellStyle name="Normal 5 10 2 23 2 2" xfId="32365"/>
    <cellStyle name="Normal 5 10 2 23 2 3" xfId="32366"/>
    <cellStyle name="Normal 5 10 2 23 2 4" xfId="32367"/>
    <cellStyle name="Normal 5 10 2 23 2 5" xfId="32368"/>
    <cellStyle name="Normal 5 10 2 23 2 6" xfId="32369"/>
    <cellStyle name="Normal 5 10 2 23 2 7" xfId="32370"/>
    <cellStyle name="Normal 5 10 2 23 2 8" xfId="32371"/>
    <cellStyle name="Normal 5 10 2 23 2 9" xfId="32372"/>
    <cellStyle name="Normal 5 10 2 23 3" xfId="32373"/>
    <cellStyle name="Normal 5 10 2 23 3 10" xfId="32374"/>
    <cellStyle name="Normal 5 10 2 23 3 2" xfId="32375"/>
    <cellStyle name="Normal 5 10 2 23 3 3" xfId="32376"/>
    <cellStyle name="Normal 5 10 2 23 3 4" xfId="32377"/>
    <cellStyle name="Normal 5 10 2 23 3 5" xfId="32378"/>
    <cellStyle name="Normal 5 10 2 23 3 6" xfId="32379"/>
    <cellStyle name="Normal 5 10 2 23 3 7" xfId="32380"/>
    <cellStyle name="Normal 5 10 2 23 3 8" xfId="32381"/>
    <cellStyle name="Normal 5 10 2 23 3 9" xfId="32382"/>
    <cellStyle name="Normal 5 10 2 23 4" xfId="32383"/>
    <cellStyle name="Normal 5 10 2 23 4 10" xfId="32384"/>
    <cellStyle name="Normal 5 10 2 23 4 2" xfId="32385"/>
    <cellStyle name="Normal 5 10 2 23 4 3" xfId="32386"/>
    <cellStyle name="Normal 5 10 2 23 4 4" xfId="32387"/>
    <cellStyle name="Normal 5 10 2 23 4 5" xfId="32388"/>
    <cellStyle name="Normal 5 10 2 23 4 6" xfId="32389"/>
    <cellStyle name="Normal 5 10 2 23 4 7" xfId="32390"/>
    <cellStyle name="Normal 5 10 2 23 4 8" xfId="32391"/>
    <cellStyle name="Normal 5 10 2 23 4 9" xfId="32392"/>
    <cellStyle name="Normal 5 10 2 23 5" xfId="32393"/>
    <cellStyle name="Normal 5 10 2 23 5 10" xfId="32394"/>
    <cellStyle name="Normal 5 10 2 23 5 2" xfId="32395"/>
    <cellStyle name="Normal 5 10 2 23 5 3" xfId="32396"/>
    <cellStyle name="Normal 5 10 2 23 5 4" xfId="32397"/>
    <cellStyle name="Normal 5 10 2 23 5 5" xfId="32398"/>
    <cellStyle name="Normal 5 10 2 23 5 6" xfId="32399"/>
    <cellStyle name="Normal 5 10 2 23 5 7" xfId="32400"/>
    <cellStyle name="Normal 5 10 2 23 5 8" xfId="32401"/>
    <cellStyle name="Normal 5 10 2 23 5 9" xfId="32402"/>
    <cellStyle name="Normal 5 10 2 23 6" xfId="32403"/>
    <cellStyle name="Normal 5 10 2 23 7" xfId="32404"/>
    <cellStyle name="Normal 5 10 2 23 8" xfId="32405"/>
    <cellStyle name="Normal 5 10 2 23 9" xfId="32406"/>
    <cellStyle name="Normal 5 10 2 24" xfId="32407"/>
    <cellStyle name="Normal 5 10 2 24 10" xfId="32408"/>
    <cellStyle name="Normal 5 10 2 24 11" xfId="32409"/>
    <cellStyle name="Normal 5 10 2 24 12" xfId="32410"/>
    <cellStyle name="Normal 5 10 2 24 13" xfId="32411"/>
    <cellStyle name="Normal 5 10 2 24 14" xfId="32412"/>
    <cellStyle name="Normal 5 10 2 24 2" xfId="32413"/>
    <cellStyle name="Normal 5 10 2 24 2 10" xfId="32414"/>
    <cellStyle name="Normal 5 10 2 24 2 2" xfId="32415"/>
    <cellStyle name="Normal 5 10 2 24 2 3" xfId="32416"/>
    <cellStyle name="Normal 5 10 2 24 2 4" xfId="32417"/>
    <cellStyle name="Normal 5 10 2 24 2 5" xfId="32418"/>
    <cellStyle name="Normal 5 10 2 24 2 6" xfId="32419"/>
    <cellStyle name="Normal 5 10 2 24 2 7" xfId="32420"/>
    <cellStyle name="Normal 5 10 2 24 2 8" xfId="32421"/>
    <cellStyle name="Normal 5 10 2 24 2 9" xfId="32422"/>
    <cellStyle name="Normal 5 10 2 24 3" xfId="32423"/>
    <cellStyle name="Normal 5 10 2 24 3 10" xfId="32424"/>
    <cellStyle name="Normal 5 10 2 24 3 2" xfId="32425"/>
    <cellStyle name="Normal 5 10 2 24 3 3" xfId="32426"/>
    <cellStyle name="Normal 5 10 2 24 3 4" xfId="32427"/>
    <cellStyle name="Normal 5 10 2 24 3 5" xfId="32428"/>
    <cellStyle name="Normal 5 10 2 24 3 6" xfId="32429"/>
    <cellStyle name="Normal 5 10 2 24 3 7" xfId="32430"/>
    <cellStyle name="Normal 5 10 2 24 3 8" xfId="32431"/>
    <cellStyle name="Normal 5 10 2 24 3 9" xfId="32432"/>
    <cellStyle name="Normal 5 10 2 24 4" xfId="32433"/>
    <cellStyle name="Normal 5 10 2 24 4 10" xfId="32434"/>
    <cellStyle name="Normal 5 10 2 24 4 2" xfId="32435"/>
    <cellStyle name="Normal 5 10 2 24 4 3" xfId="32436"/>
    <cellStyle name="Normal 5 10 2 24 4 4" xfId="32437"/>
    <cellStyle name="Normal 5 10 2 24 4 5" xfId="32438"/>
    <cellStyle name="Normal 5 10 2 24 4 6" xfId="32439"/>
    <cellStyle name="Normal 5 10 2 24 4 7" xfId="32440"/>
    <cellStyle name="Normal 5 10 2 24 4 8" xfId="32441"/>
    <cellStyle name="Normal 5 10 2 24 4 9" xfId="32442"/>
    <cellStyle name="Normal 5 10 2 24 5" xfId="32443"/>
    <cellStyle name="Normal 5 10 2 24 5 10" xfId="32444"/>
    <cellStyle name="Normal 5 10 2 24 5 2" xfId="32445"/>
    <cellStyle name="Normal 5 10 2 24 5 3" xfId="32446"/>
    <cellStyle name="Normal 5 10 2 24 5 4" xfId="32447"/>
    <cellStyle name="Normal 5 10 2 24 5 5" xfId="32448"/>
    <cellStyle name="Normal 5 10 2 24 5 6" xfId="32449"/>
    <cellStyle name="Normal 5 10 2 24 5 7" xfId="32450"/>
    <cellStyle name="Normal 5 10 2 24 5 8" xfId="32451"/>
    <cellStyle name="Normal 5 10 2 24 5 9" xfId="32452"/>
    <cellStyle name="Normal 5 10 2 24 6" xfId="32453"/>
    <cellStyle name="Normal 5 10 2 24 7" xfId="32454"/>
    <cellStyle name="Normal 5 10 2 24 8" xfId="32455"/>
    <cellStyle name="Normal 5 10 2 24 9" xfId="32456"/>
    <cellStyle name="Normal 5 10 2 25" xfId="32457"/>
    <cellStyle name="Normal 5 10 2 25 10" xfId="32458"/>
    <cellStyle name="Normal 5 10 2 25 11" xfId="32459"/>
    <cellStyle name="Normal 5 10 2 25 12" xfId="32460"/>
    <cellStyle name="Normal 5 10 2 25 13" xfId="32461"/>
    <cellStyle name="Normal 5 10 2 25 14" xfId="32462"/>
    <cellStyle name="Normal 5 10 2 25 2" xfId="32463"/>
    <cellStyle name="Normal 5 10 2 25 2 10" xfId="32464"/>
    <cellStyle name="Normal 5 10 2 25 2 2" xfId="32465"/>
    <cellStyle name="Normal 5 10 2 25 2 3" xfId="32466"/>
    <cellStyle name="Normal 5 10 2 25 2 4" xfId="32467"/>
    <cellStyle name="Normal 5 10 2 25 2 5" xfId="32468"/>
    <cellStyle name="Normal 5 10 2 25 2 6" xfId="32469"/>
    <cellStyle name="Normal 5 10 2 25 2 7" xfId="32470"/>
    <cellStyle name="Normal 5 10 2 25 2 8" xfId="32471"/>
    <cellStyle name="Normal 5 10 2 25 2 9" xfId="32472"/>
    <cellStyle name="Normal 5 10 2 25 3" xfId="32473"/>
    <cellStyle name="Normal 5 10 2 25 3 10" xfId="32474"/>
    <cellStyle name="Normal 5 10 2 25 3 2" xfId="32475"/>
    <cellStyle name="Normal 5 10 2 25 3 3" xfId="32476"/>
    <cellStyle name="Normal 5 10 2 25 3 4" xfId="32477"/>
    <cellStyle name="Normal 5 10 2 25 3 5" xfId="32478"/>
    <cellStyle name="Normal 5 10 2 25 3 6" xfId="32479"/>
    <cellStyle name="Normal 5 10 2 25 3 7" xfId="32480"/>
    <cellStyle name="Normal 5 10 2 25 3 8" xfId="32481"/>
    <cellStyle name="Normal 5 10 2 25 3 9" xfId="32482"/>
    <cellStyle name="Normal 5 10 2 25 4" xfId="32483"/>
    <cellStyle name="Normal 5 10 2 25 4 10" xfId="32484"/>
    <cellStyle name="Normal 5 10 2 25 4 2" xfId="32485"/>
    <cellStyle name="Normal 5 10 2 25 4 3" xfId="32486"/>
    <cellStyle name="Normal 5 10 2 25 4 4" xfId="32487"/>
    <cellStyle name="Normal 5 10 2 25 4 5" xfId="32488"/>
    <cellStyle name="Normal 5 10 2 25 4 6" xfId="32489"/>
    <cellStyle name="Normal 5 10 2 25 4 7" xfId="32490"/>
    <cellStyle name="Normal 5 10 2 25 4 8" xfId="32491"/>
    <cellStyle name="Normal 5 10 2 25 4 9" xfId="32492"/>
    <cellStyle name="Normal 5 10 2 25 5" xfId="32493"/>
    <cellStyle name="Normal 5 10 2 25 5 10" xfId="32494"/>
    <cellStyle name="Normal 5 10 2 25 5 2" xfId="32495"/>
    <cellStyle name="Normal 5 10 2 25 5 3" xfId="32496"/>
    <cellStyle name="Normal 5 10 2 25 5 4" xfId="32497"/>
    <cellStyle name="Normal 5 10 2 25 5 5" xfId="32498"/>
    <cellStyle name="Normal 5 10 2 25 5 6" xfId="32499"/>
    <cellStyle name="Normal 5 10 2 25 5 7" xfId="32500"/>
    <cellStyle name="Normal 5 10 2 25 5 8" xfId="32501"/>
    <cellStyle name="Normal 5 10 2 25 5 9" xfId="32502"/>
    <cellStyle name="Normal 5 10 2 25 6" xfId="32503"/>
    <cellStyle name="Normal 5 10 2 25 7" xfId="32504"/>
    <cellStyle name="Normal 5 10 2 25 8" xfId="32505"/>
    <cellStyle name="Normal 5 10 2 25 9" xfId="32506"/>
    <cellStyle name="Normal 5 10 2 26" xfId="32507"/>
    <cellStyle name="Normal 5 10 2 26 10" xfId="32508"/>
    <cellStyle name="Normal 5 10 2 26 11" xfId="32509"/>
    <cellStyle name="Normal 5 10 2 26 12" xfId="32510"/>
    <cellStyle name="Normal 5 10 2 26 13" xfId="32511"/>
    <cellStyle name="Normal 5 10 2 26 14" xfId="32512"/>
    <cellStyle name="Normal 5 10 2 26 2" xfId="32513"/>
    <cellStyle name="Normal 5 10 2 26 2 10" xfId="32514"/>
    <cellStyle name="Normal 5 10 2 26 2 2" xfId="32515"/>
    <cellStyle name="Normal 5 10 2 26 2 3" xfId="32516"/>
    <cellStyle name="Normal 5 10 2 26 2 4" xfId="32517"/>
    <cellStyle name="Normal 5 10 2 26 2 5" xfId="32518"/>
    <cellStyle name="Normal 5 10 2 26 2 6" xfId="32519"/>
    <cellStyle name="Normal 5 10 2 26 2 7" xfId="32520"/>
    <cellStyle name="Normal 5 10 2 26 2 8" xfId="32521"/>
    <cellStyle name="Normal 5 10 2 26 2 9" xfId="32522"/>
    <cellStyle name="Normal 5 10 2 26 3" xfId="32523"/>
    <cellStyle name="Normal 5 10 2 26 3 10" xfId="32524"/>
    <cellStyle name="Normal 5 10 2 26 3 2" xfId="32525"/>
    <cellStyle name="Normal 5 10 2 26 3 3" xfId="32526"/>
    <cellStyle name="Normal 5 10 2 26 3 4" xfId="32527"/>
    <cellStyle name="Normal 5 10 2 26 3 5" xfId="32528"/>
    <cellStyle name="Normal 5 10 2 26 3 6" xfId="32529"/>
    <cellStyle name="Normal 5 10 2 26 3 7" xfId="32530"/>
    <cellStyle name="Normal 5 10 2 26 3 8" xfId="32531"/>
    <cellStyle name="Normal 5 10 2 26 3 9" xfId="32532"/>
    <cellStyle name="Normal 5 10 2 26 4" xfId="32533"/>
    <cellStyle name="Normal 5 10 2 26 4 10" xfId="32534"/>
    <cellStyle name="Normal 5 10 2 26 4 2" xfId="32535"/>
    <cellStyle name="Normal 5 10 2 26 4 3" xfId="32536"/>
    <cellStyle name="Normal 5 10 2 26 4 4" xfId="32537"/>
    <cellStyle name="Normal 5 10 2 26 4 5" xfId="32538"/>
    <cellStyle name="Normal 5 10 2 26 4 6" xfId="32539"/>
    <cellStyle name="Normal 5 10 2 26 4 7" xfId="32540"/>
    <cellStyle name="Normal 5 10 2 26 4 8" xfId="32541"/>
    <cellStyle name="Normal 5 10 2 26 4 9" xfId="32542"/>
    <cellStyle name="Normal 5 10 2 26 5" xfId="32543"/>
    <cellStyle name="Normal 5 10 2 26 5 10" xfId="32544"/>
    <cellStyle name="Normal 5 10 2 26 5 2" xfId="32545"/>
    <cellStyle name="Normal 5 10 2 26 5 3" xfId="32546"/>
    <cellStyle name="Normal 5 10 2 26 5 4" xfId="32547"/>
    <cellStyle name="Normal 5 10 2 26 5 5" xfId="32548"/>
    <cellStyle name="Normal 5 10 2 26 5 6" xfId="32549"/>
    <cellStyle name="Normal 5 10 2 26 5 7" xfId="32550"/>
    <cellStyle name="Normal 5 10 2 26 5 8" xfId="32551"/>
    <cellStyle name="Normal 5 10 2 26 5 9" xfId="32552"/>
    <cellStyle name="Normal 5 10 2 26 6" xfId="32553"/>
    <cellStyle name="Normal 5 10 2 26 7" xfId="32554"/>
    <cellStyle name="Normal 5 10 2 26 8" xfId="32555"/>
    <cellStyle name="Normal 5 10 2 26 9" xfId="32556"/>
    <cellStyle name="Normal 5 10 2 27" xfId="32557"/>
    <cellStyle name="Normal 5 10 2 27 10" xfId="32558"/>
    <cellStyle name="Normal 5 10 2 27 11" xfId="32559"/>
    <cellStyle name="Normal 5 10 2 27 12" xfId="32560"/>
    <cellStyle name="Normal 5 10 2 27 13" xfId="32561"/>
    <cellStyle name="Normal 5 10 2 27 14" xfId="32562"/>
    <cellStyle name="Normal 5 10 2 27 2" xfId="32563"/>
    <cellStyle name="Normal 5 10 2 27 2 10" xfId="32564"/>
    <cellStyle name="Normal 5 10 2 27 2 2" xfId="32565"/>
    <cellStyle name="Normal 5 10 2 27 2 3" xfId="32566"/>
    <cellStyle name="Normal 5 10 2 27 2 4" xfId="32567"/>
    <cellStyle name="Normal 5 10 2 27 2 5" xfId="32568"/>
    <cellStyle name="Normal 5 10 2 27 2 6" xfId="32569"/>
    <cellStyle name="Normal 5 10 2 27 2 7" xfId="32570"/>
    <cellStyle name="Normal 5 10 2 27 2 8" xfId="32571"/>
    <cellStyle name="Normal 5 10 2 27 2 9" xfId="32572"/>
    <cellStyle name="Normal 5 10 2 27 3" xfId="32573"/>
    <cellStyle name="Normal 5 10 2 27 3 10" xfId="32574"/>
    <cellStyle name="Normal 5 10 2 27 3 2" xfId="32575"/>
    <cellStyle name="Normal 5 10 2 27 3 3" xfId="32576"/>
    <cellStyle name="Normal 5 10 2 27 3 4" xfId="32577"/>
    <cellStyle name="Normal 5 10 2 27 3 5" xfId="32578"/>
    <cellStyle name="Normal 5 10 2 27 3 6" xfId="32579"/>
    <cellStyle name="Normal 5 10 2 27 3 7" xfId="32580"/>
    <cellStyle name="Normal 5 10 2 27 3 8" xfId="32581"/>
    <cellStyle name="Normal 5 10 2 27 3 9" xfId="32582"/>
    <cellStyle name="Normal 5 10 2 27 4" xfId="32583"/>
    <cellStyle name="Normal 5 10 2 27 4 10" xfId="32584"/>
    <cellStyle name="Normal 5 10 2 27 4 2" xfId="32585"/>
    <cellStyle name="Normal 5 10 2 27 4 3" xfId="32586"/>
    <cellStyle name="Normal 5 10 2 27 4 4" xfId="32587"/>
    <cellStyle name="Normal 5 10 2 27 4 5" xfId="32588"/>
    <cellStyle name="Normal 5 10 2 27 4 6" xfId="32589"/>
    <cellStyle name="Normal 5 10 2 27 4 7" xfId="32590"/>
    <cellStyle name="Normal 5 10 2 27 4 8" xfId="32591"/>
    <cellStyle name="Normal 5 10 2 27 4 9" xfId="32592"/>
    <cellStyle name="Normal 5 10 2 27 5" xfId="32593"/>
    <cellStyle name="Normal 5 10 2 27 5 10" xfId="32594"/>
    <cellStyle name="Normal 5 10 2 27 5 2" xfId="32595"/>
    <cellStyle name="Normal 5 10 2 27 5 3" xfId="32596"/>
    <cellStyle name="Normal 5 10 2 27 5 4" xfId="32597"/>
    <cellStyle name="Normal 5 10 2 27 5 5" xfId="32598"/>
    <cellStyle name="Normal 5 10 2 27 5 6" xfId="32599"/>
    <cellStyle name="Normal 5 10 2 27 5 7" xfId="32600"/>
    <cellStyle name="Normal 5 10 2 27 5 8" xfId="32601"/>
    <cellStyle name="Normal 5 10 2 27 5 9" xfId="32602"/>
    <cellStyle name="Normal 5 10 2 27 6" xfId="32603"/>
    <cellStyle name="Normal 5 10 2 27 7" xfId="32604"/>
    <cellStyle name="Normal 5 10 2 27 8" xfId="32605"/>
    <cellStyle name="Normal 5 10 2 27 9" xfId="32606"/>
    <cellStyle name="Normal 5 10 2 28" xfId="32607"/>
    <cellStyle name="Normal 5 10 2 28 10" xfId="32608"/>
    <cellStyle name="Normal 5 10 2 28 11" xfId="32609"/>
    <cellStyle name="Normal 5 10 2 28 12" xfId="32610"/>
    <cellStyle name="Normal 5 10 2 28 13" xfId="32611"/>
    <cellStyle name="Normal 5 10 2 28 14" xfId="32612"/>
    <cellStyle name="Normal 5 10 2 28 2" xfId="32613"/>
    <cellStyle name="Normal 5 10 2 28 2 10" xfId="32614"/>
    <cellStyle name="Normal 5 10 2 28 2 2" xfId="32615"/>
    <cellStyle name="Normal 5 10 2 28 2 3" xfId="32616"/>
    <cellStyle name="Normal 5 10 2 28 2 4" xfId="32617"/>
    <cellStyle name="Normal 5 10 2 28 2 5" xfId="32618"/>
    <cellStyle name="Normal 5 10 2 28 2 6" xfId="32619"/>
    <cellStyle name="Normal 5 10 2 28 2 7" xfId="32620"/>
    <cellStyle name="Normal 5 10 2 28 2 8" xfId="32621"/>
    <cellStyle name="Normal 5 10 2 28 2 9" xfId="32622"/>
    <cellStyle name="Normal 5 10 2 28 3" xfId="32623"/>
    <cellStyle name="Normal 5 10 2 28 3 10" xfId="32624"/>
    <cellStyle name="Normal 5 10 2 28 3 2" xfId="32625"/>
    <cellStyle name="Normal 5 10 2 28 3 3" xfId="32626"/>
    <cellStyle name="Normal 5 10 2 28 3 4" xfId="32627"/>
    <cellStyle name="Normal 5 10 2 28 3 5" xfId="32628"/>
    <cellStyle name="Normal 5 10 2 28 3 6" xfId="32629"/>
    <cellStyle name="Normal 5 10 2 28 3 7" xfId="32630"/>
    <cellStyle name="Normal 5 10 2 28 3 8" xfId="32631"/>
    <cellStyle name="Normal 5 10 2 28 3 9" xfId="32632"/>
    <cellStyle name="Normal 5 10 2 28 4" xfId="32633"/>
    <cellStyle name="Normal 5 10 2 28 4 10" xfId="32634"/>
    <cellStyle name="Normal 5 10 2 28 4 2" xfId="32635"/>
    <cellStyle name="Normal 5 10 2 28 4 3" xfId="32636"/>
    <cellStyle name="Normal 5 10 2 28 4 4" xfId="32637"/>
    <cellStyle name="Normal 5 10 2 28 4 5" xfId="32638"/>
    <cellStyle name="Normal 5 10 2 28 4 6" xfId="32639"/>
    <cellStyle name="Normal 5 10 2 28 4 7" xfId="32640"/>
    <cellStyle name="Normal 5 10 2 28 4 8" xfId="32641"/>
    <cellStyle name="Normal 5 10 2 28 4 9" xfId="32642"/>
    <cellStyle name="Normal 5 10 2 28 5" xfId="32643"/>
    <cellStyle name="Normal 5 10 2 28 5 10" xfId="32644"/>
    <cellStyle name="Normal 5 10 2 28 5 2" xfId="32645"/>
    <cellStyle name="Normal 5 10 2 28 5 3" xfId="32646"/>
    <cellStyle name="Normal 5 10 2 28 5 4" xfId="32647"/>
    <cellStyle name="Normal 5 10 2 28 5 5" xfId="32648"/>
    <cellStyle name="Normal 5 10 2 28 5 6" xfId="32649"/>
    <cellStyle name="Normal 5 10 2 28 5 7" xfId="32650"/>
    <cellStyle name="Normal 5 10 2 28 5 8" xfId="32651"/>
    <cellStyle name="Normal 5 10 2 28 5 9" xfId="32652"/>
    <cellStyle name="Normal 5 10 2 28 6" xfId="32653"/>
    <cellStyle name="Normal 5 10 2 28 7" xfId="32654"/>
    <cellStyle name="Normal 5 10 2 28 8" xfId="32655"/>
    <cellStyle name="Normal 5 10 2 28 9" xfId="32656"/>
    <cellStyle name="Normal 5 10 2 29" xfId="32657"/>
    <cellStyle name="Normal 5 10 2 29 10" xfId="32658"/>
    <cellStyle name="Normal 5 10 2 29 11" xfId="32659"/>
    <cellStyle name="Normal 5 10 2 29 12" xfId="32660"/>
    <cellStyle name="Normal 5 10 2 29 13" xfId="32661"/>
    <cellStyle name="Normal 5 10 2 29 14" xfId="32662"/>
    <cellStyle name="Normal 5 10 2 29 2" xfId="32663"/>
    <cellStyle name="Normal 5 10 2 29 2 10" xfId="32664"/>
    <cellStyle name="Normal 5 10 2 29 2 2" xfId="32665"/>
    <cellStyle name="Normal 5 10 2 29 2 3" xfId="32666"/>
    <cellStyle name="Normal 5 10 2 29 2 4" xfId="32667"/>
    <cellStyle name="Normal 5 10 2 29 2 5" xfId="32668"/>
    <cellStyle name="Normal 5 10 2 29 2 6" xfId="32669"/>
    <cellStyle name="Normal 5 10 2 29 2 7" xfId="32670"/>
    <cellStyle name="Normal 5 10 2 29 2 8" xfId="32671"/>
    <cellStyle name="Normal 5 10 2 29 2 9" xfId="32672"/>
    <cellStyle name="Normal 5 10 2 29 3" xfId="32673"/>
    <cellStyle name="Normal 5 10 2 29 3 10" xfId="32674"/>
    <cellStyle name="Normal 5 10 2 29 3 2" xfId="32675"/>
    <cellStyle name="Normal 5 10 2 29 3 3" xfId="32676"/>
    <cellStyle name="Normal 5 10 2 29 3 4" xfId="32677"/>
    <cellStyle name="Normal 5 10 2 29 3 5" xfId="32678"/>
    <cellStyle name="Normal 5 10 2 29 3 6" xfId="32679"/>
    <cellStyle name="Normal 5 10 2 29 3 7" xfId="32680"/>
    <cellStyle name="Normal 5 10 2 29 3 8" xfId="32681"/>
    <cellStyle name="Normal 5 10 2 29 3 9" xfId="32682"/>
    <cellStyle name="Normal 5 10 2 29 4" xfId="32683"/>
    <cellStyle name="Normal 5 10 2 29 4 10" xfId="32684"/>
    <cellStyle name="Normal 5 10 2 29 4 2" xfId="32685"/>
    <cellStyle name="Normal 5 10 2 29 4 3" xfId="32686"/>
    <cellStyle name="Normal 5 10 2 29 4 4" xfId="32687"/>
    <cellStyle name="Normal 5 10 2 29 4 5" xfId="32688"/>
    <cellStyle name="Normal 5 10 2 29 4 6" xfId="32689"/>
    <cellStyle name="Normal 5 10 2 29 4 7" xfId="32690"/>
    <cellStyle name="Normal 5 10 2 29 4 8" xfId="32691"/>
    <cellStyle name="Normal 5 10 2 29 4 9" xfId="32692"/>
    <cellStyle name="Normal 5 10 2 29 5" xfId="32693"/>
    <cellStyle name="Normal 5 10 2 29 5 10" xfId="32694"/>
    <cellStyle name="Normal 5 10 2 29 5 2" xfId="32695"/>
    <cellStyle name="Normal 5 10 2 29 5 3" xfId="32696"/>
    <cellStyle name="Normal 5 10 2 29 5 4" xfId="32697"/>
    <cellStyle name="Normal 5 10 2 29 5 5" xfId="32698"/>
    <cellStyle name="Normal 5 10 2 29 5 6" xfId="32699"/>
    <cellStyle name="Normal 5 10 2 29 5 7" xfId="32700"/>
    <cellStyle name="Normal 5 10 2 29 5 8" xfId="32701"/>
    <cellStyle name="Normal 5 10 2 29 5 9" xfId="32702"/>
    <cellStyle name="Normal 5 10 2 29 6" xfId="32703"/>
    <cellStyle name="Normal 5 10 2 29 7" xfId="32704"/>
    <cellStyle name="Normal 5 10 2 29 8" xfId="32705"/>
    <cellStyle name="Normal 5 10 2 29 9" xfId="32706"/>
    <cellStyle name="Normal 5 10 2 3" xfId="32707"/>
    <cellStyle name="Normal 5 10 2 3 10" xfId="32708"/>
    <cellStyle name="Normal 5 10 2 3 11" xfId="32709"/>
    <cellStyle name="Normal 5 10 2 3 12" xfId="32710"/>
    <cellStyle name="Normal 5 10 2 3 13" xfId="32711"/>
    <cellStyle name="Normal 5 10 2 3 14" xfId="32712"/>
    <cellStyle name="Normal 5 10 2 3 2" xfId="32713"/>
    <cellStyle name="Normal 5 10 2 3 2 10" xfId="32714"/>
    <cellStyle name="Normal 5 10 2 3 2 2" xfId="32715"/>
    <cellStyle name="Normal 5 10 2 3 2 3" xfId="32716"/>
    <cellStyle name="Normal 5 10 2 3 2 4" xfId="32717"/>
    <cellStyle name="Normal 5 10 2 3 2 5" xfId="32718"/>
    <cellStyle name="Normal 5 10 2 3 2 6" xfId="32719"/>
    <cellStyle name="Normal 5 10 2 3 2 7" xfId="32720"/>
    <cellStyle name="Normal 5 10 2 3 2 8" xfId="32721"/>
    <cellStyle name="Normal 5 10 2 3 2 9" xfId="32722"/>
    <cellStyle name="Normal 5 10 2 3 3" xfId="32723"/>
    <cellStyle name="Normal 5 10 2 3 3 10" xfId="32724"/>
    <cellStyle name="Normal 5 10 2 3 3 2" xfId="32725"/>
    <cellStyle name="Normal 5 10 2 3 3 3" xfId="32726"/>
    <cellStyle name="Normal 5 10 2 3 3 4" xfId="32727"/>
    <cellStyle name="Normal 5 10 2 3 3 5" xfId="32728"/>
    <cellStyle name="Normal 5 10 2 3 3 6" xfId="32729"/>
    <cellStyle name="Normal 5 10 2 3 3 7" xfId="32730"/>
    <cellStyle name="Normal 5 10 2 3 3 8" xfId="32731"/>
    <cellStyle name="Normal 5 10 2 3 3 9" xfId="32732"/>
    <cellStyle name="Normal 5 10 2 3 4" xfId="32733"/>
    <cellStyle name="Normal 5 10 2 3 4 10" xfId="32734"/>
    <cellStyle name="Normal 5 10 2 3 4 2" xfId="32735"/>
    <cellStyle name="Normal 5 10 2 3 4 3" xfId="32736"/>
    <cellStyle name="Normal 5 10 2 3 4 4" xfId="32737"/>
    <cellStyle name="Normal 5 10 2 3 4 5" xfId="32738"/>
    <cellStyle name="Normal 5 10 2 3 4 6" xfId="32739"/>
    <cellStyle name="Normal 5 10 2 3 4 7" xfId="32740"/>
    <cellStyle name="Normal 5 10 2 3 4 8" xfId="32741"/>
    <cellStyle name="Normal 5 10 2 3 4 9" xfId="32742"/>
    <cellStyle name="Normal 5 10 2 3 5" xfId="32743"/>
    <cellStyle name="Normal 5 10 2 3 5 10" xfId="32744"/>
    <cellStyle name="Normal 5 10 2 3 5 2" xfId="32745"/>
    <cellStyle name="Normal 5 10 2 3 5 3" xfId="32746"/>
    <cellStyle name="Normal 5 10 2 3 5 4" xfId="32747"/>
    <cellStyle name="Normal 5 10 2 3 5 5" xfId="32748"/>
    <cellStyle name="Normal 5 10 2 3 5 6" xfId="32749"/>
    <cellStyle name="Normal 5 10 2 3 5 7" xfId="32750"/>
    <cellStyle name="Normal 5 10 2 3 5 8" xfId="32751"/>
    <cellStyle name="Normal 5 10 2 3 5 9" xfId="32752"/>
    <cellStyle name="Normal 5 10 2 3 6" xfId="32753"/>
    <cellStyle name="Normal 5 10 2 3 7" xfId="32754"/>
    <cellStyle name="Normal 5 10 2 3 8" xfId="32755"/>
    <cellStyle name="Normal 5 10 2 3 9" xfId="32756"/>
    <cellStyle name="Normal 5 10 2 30" xfId="32757"/>
    <cellStyle name="Normal 5 10 2 30 10" xfId="32758"/>
    <cellStyle name="Normal 5 10 2 30 11" xfId="32759"/>
    <cellStyle name="Normal 5 10 2 30 12" xfId="32760"/>
    <cellStyle name="Normal 5 10 2 30 13" xfId="32761"/>
    <cellStyle name="Normal 5 10 2 30 14" xfId="32762"/>
    <cellStyle name="Normal 5 10 2 30 2" xfId="32763"/>
    <cellStyle name="Normal 5 10 2 30 2 10" xfId="32764"/>
    <cellStyle name="Normal 5 10 2 30 2 2" xfId="32765"/>
    <cellStyle name="Normal 5 10 2 30 2 3" xfId="32766"/>
    <cellStyle name="Normal 5 10 2 30 2 4" xfId="32767"/>
    <cellStyle name="Normal 5 10 2 30 2 5" xfId="32768"/>
    <cellStyle name="Normal 5 10 2 30 2 6" xfId="32769"/>
    <cellStyle name="Normal 5 10 2 30 2 7" xfId="32770"/>
    <cellStyle name="Normal 5 10 2 30 2 8" xfId="32771"/>
    <cellStyle name="Normal 5 10 2 30 2 9" xfId="32772"/>
    <cellStyle name="Normal 5 10 2 30 3" xfId="32773"/>
    <cellStyle name="Normal 5 10 2 30 3 10" xfId="32774"/>
    <cellStyle name="Normal 5 10 2 30 3 2" xfId="32775"/>
    <cellStyle name="Normal 5 10 2 30 3 3" xfId="32776"/>
    <cellStyle name="Normal 5 10 2 30 3 4" xfId="32777"/>
    <cellStyle name="Normal 5 10 2 30 3 5" xfId="32778"/>
    <cellStyle name="Normal 5 10 2 30 3 6" xfId="32779"/>
    <cellStyle name="Normal 5 10 2 30 3 7" xfId="32780"/>
    <cellStyle name="Normal 5 10 2 30 3 8" xfId="32781"/>
    <cellStyle name="Normal 5 10 2 30 3 9" xfId="32782"/>
    <cellStyle name="Normal 5 10 2 30 4" xfId="32783"/>
    <cellStyle name="Normal 5 10 2 30 4 10" xfId="32784"/>
    <cellStyle name="Normal 5 10 2 30 4 2" xfId="32785"/>
    <cellStyle name="Normal 5 10 2 30 4 3" xfId="32786"/>
    <cellStyle name="Normal 5 10 2 30 4 4" xfId="32787"/>
    <cellStyle name="Normal 5 10 2 30 4 5" xfId="32788"/>
    <cellStyle name="Normal 5 10 2 30 4 6" xfId="32789"/>
    <cellStyle name="Normal 5 10 2 30 4 7" xfId="32790"/>
    <cellStyle name="Normal 5 10 2 30 4 8" xfId="32791"/>
    <cellStyle name="Normal 5 10 2 30 4 9" xfId="32792"/>
    <cellStyle name="Normal 5 10 2 30 5" xfId="32793"/>
    <cellStyle name="Normal 5 10 2 30 5 10" xfId="32794"/>
    <cellStyle name="Normal 5 10 2 30 5 2" xfId="32795"/>
    <cellStyle name="Normal 5 10 2 30 5 3" xfId="32796"/>
    <cellStyle name="Normal 5 10 2 30 5 4" xfId="32797"/>
    <cellStyle name="Normal 5 10 2 30 5 5" xfId="32798"/>
    <cellStyle name="Normal 5 10 2 30 5 6" xfId="32799"/>
    <cellStyle name="Normal 5 10 2 30 5 7" xfId="32800"/>
    <cellStyle name="Normal 5 10 2 30 5 8" xfId="32801"/>
    <cellStyle name="Normal 5 10 2 30 5 9" xfId="32802"/>
    <cellStyle name="Normal 5 10 2 30 6" xfId="32803"/>
    <cellStyle name="Normal 5 10 2 30 7" xfId="32804"/>
    <cellStyle name="Normal 5 10 2 30 8" xfId="32805"/>
    <cellStyle name="Normal 5 10 2 30 9" xfId="32806"/>
    <cellStyle name="Normal 5 10 2 31" xfId="32807"/>
    <cellStyle name="Normal 5 10 2 31 10" xfId="32808"/>
    <cellStyle name="Normal 5 10 2 31 11" xfId="32809"/>
    <cellStyle name="Normal 5 10 2 31 12" xfId="32810"/>
    <cellStyle name="Normal 5 10 2 31 13" xfId="32811"/>
    <cellStyle name="Normal 5 10 2 31 14" xfId="32812"/>
    <cellStyle name="Normal 5 10 2 31 2" xfId="32813"/>
    <cellStyle name="Normal 5 10 2 31 2 10" xfId="32814"/>
    <cellStyle name="Normal 5 10 2 31 2 2" xfId="32815"/>
    <cellStyle name="Normal 5 10 2 31 2 3" xfId="32816"/>
    <cellStyle name="Normal 5 10 2 31 2 4" xfId="32817"/>
    <cellStyle name="Normal 5 10 2 31 2 5" xfId="32818"/>
    <cellStyle name="Normal 5 10 2 31 2 6" xfId="32819"/>
    <cellStyle name="Normal 5 10 2 31 2 7" xfId="32820"/>
    <cellStyle name="Normal 5 10 2 31 2 8" xfId="32821"/>
    <cellStyle name="Normal 5 10 2 31 2 9" xfId="32822"/>
    <cellStyle name="Normal 5 10 2 31 3" xfId="32823"/>
    <cellStyle name="Normal 5 10 2 31 3 10" xfId="32824"/>
    <cellStyle name="Normal 5 10 2 31 3 2" xfId="32825"/>
    <cellStyle name="Normal 5 10 2 31 3 3" xfId="32826"/>
    <cellStyle name="Normal 5 10 2 31 3 4" xfId="32827"/>
    <cellStyle name="Normal 5 10 2 31 3 5" xfId="32828"/>
    <cellStyle name="Normal 5 10 2 31 3 6" xfId="32829"/>
    <cellStyle name="Normal 5 10 2 31 3 7" xfId="32830"/>
    <cellStyle name="Normal 5 10 2 31 3 8" xfId="32831"/>
    <cellStyle name="Normal 5 10 2 31 3 9" xfId="32832"/>
    <cellStyle name="Normal 5 10 2 31 4" xfId="32833"/>
    <cellStyle name="Normal 5 10 2 31 4 10" xfId="32834"/>
    <cellStyle name="Normal 5 10 2 31 4 2" xfId="32835"/>
    <cellStyle name="Normal 5 10 2 31 4 3" xfId="32836"/>
    <cellStyle name="Normal 5 10 2 31 4 4" xfId="32837"/>
    <cellStyle name="Normal 5 10 2 31 4 5" xfId="32838"/>
    <cellStyle name="Normal 5 10 2 31 4 6" xfId="32839"/>
    <cellStyle name="Normal 5 10 2 31 4 7" xfId="32840"/>
    <cellStyle name="Normal 5 10 2 31 4 8" xfId="32841"/>
    <cellStyle name="Normal 5 10 2 31 4 9" xfId="32842"/>
    <cellStyle name="Normal 5 10 2 31 5" xfId="32843"/>
    <cellStyle name="Normal 5 10 2 31 5 10" xfId="32844"/>
    <cellStyle name="Normal 5 10 2 31 5 2" xfId="32845"/>
    <cellStyle name="Normal 5 10 2 31 5 3" xfId="32846"/>
    <cellStyle name="Normal 5 10 2 31 5 4" xfId="32847"/>
    <cellStyle name="Normal 5 10 2 31 5 5" xfId="32848"/>
    <cellStyle name="Normal 5 10 2 31 5 6" xfId="32849"/>
    <cellStyle name="Normal 5 10 2 31 5 7" xfId="32850"/>
    <cellStyle name="Normal 5 10 2 31 5 8" xfId="32851"/>
    <cellStyle name="Normal 5 10 2 31 5 9" xfId="32852"/>
    <cellStyle name="Normal 5 10 2 31 6" xfId="32853"/>
    <cellStyle name="Normal 5 10 2 31 7" xfId="32854"/>
    <cellStyle name="Normal 5 10 2 31 8" xfId="32855"/>
    <cellStyle name="Normal 5 10 2 31 9" xfId="32856"/>
    <cellStyle name="Normal 5 10 2 32" xfId="32857"/>
    <cellStyle name="Normal 5 10 2 32 10" xfId="32858"/>
    <cellStyle name="Normal 5 10 2 32 11" xfId="32859"/>
    <cellStyle name="Normal 5 10 2 32 12" xfId="32860"/>
    <cellStyle name="Normal 5 10 2 32 13" xfId="32861"/>
    <cellStyle name="Normal 5 10 2 32 14" xfId="32862"/>
    <cellStyle name="Normal 5 10 2 32 2" xfId="32863"/>
    <cellStyle name="Normal 5 10 2 32 2 10" xfId="32864"/>
    <cellStyle name="Normal 5 10 2 32 2 2" xfId="32865"/>
    <cellStyle name="Normal 5 10 2 32 2 3" xfId="32866"/>
    <cellStyle name="Normal 5 10 2 32 2 4" xfId="32867"/>
    <cellStyle name="Normal 5 10 2 32 2 5" xfId="32868"/>
    <cellStyle name="Normal 5 10 2 32 2 6" xfId="32869"/>
    <cellStyle name="Normal 5 10 2 32 2 7" xfId="32870"/>
    <cellStyle name="Normal 5 10 2 32 2 8" xfId="32871"/>
    <cellStyle name="Normal 5 10 2 32 2 9" xfId="32872"/>
    <cellStyle name="Normal 5 10 2 32 3" xfId="32873"/>
    <cellStyle name="Normal 5 10 2 32 3 10" xfId="32874"/>
    <cellStyle name="Normal 5 10 2 32 3 2" xfId="32875"/>
    <cellStyle name="Normal 5 10 2 32 3 3" xfId="32876"/>
    <cellStyle name="Normal 5 10 2 32 3 4" xfId="32877"/>
    <cellStyle name="Normal 5 10 2 32 3 5" xfId="32878"/>
    <cellStyle name="Normal 5 10 2 32 3 6" xfId="32879"/>
    <cellStyle name="Normal 5 10 2 32 3 7" xfId="32880"/>
    <cellStyle name="Normal 5 10 2 32 3 8" xfId="32881"/>
    <cellStyle name="Normal 5 10 2 32 3 9" xfId="32882"/>
    <cellStyle name="Normal 5 10 2 32 4" xfId="32883"/>
    <cellStyle name="Normal 5 10 2 32 4 10" xfId="32884"/>
    <cellStyle name="Normal 5 10 2 32 4 2" xfId="32885"/>
    <cellStyle name="Normal 5 10 2 32 4 3" xfId="32886"/>
    <cellStyle name="Normal 5 10 2 32 4 4" xfId="32887"/>
    <cellStyle name="Normal 5 10 2 32 4 5" xfId="32888"/>
    <cellStyle name="Normal 5 10 2 32 4 6" xfId="32889"/>
    <cellStyle name="Normal 5 10 2 32 4 7" xfId="32890"/>
    <cellStyle name="Normal 5 10 2 32 4 8" xfId="32891"/>
    <cellStyle name="Normal 5 10 2 32 4 9" xfId="32892"/>
    <cellStyle name="Normal 5 10 2 32 5" xfId="32893"/>
    <cellStyle name="Normal 5 10 2 32 5 10" xfId="32894"/>
    <cellStyle name="Normal 5 10 2 32 5 2" xfId="32895"/>
    <cellStyle name="Normal 5 10 2 32 5 3" xfId="32896"/>
    <cellStyle name="Normal 5 10 2 32 5 4" xfId="32897"/>
    <cellStyle name="Normal 5 10 2 32 5 5" xfId="32898"/>
    <cellStyle name="Normal 5 10 2 32 5 6" xfId="32899"/>
    <cellStyle name="Normal 5 10 2 32 5 7" xfId="32900"/>
    <cellStyle name="Normal 5 10 2 32 5 8" xfId="32901"/>
    <cellStyle name="Normal 5 10 2 32 5 9" xfId="32902"/>
    <cellStyle name="Normal 5 10 2 32 6" xfId="32903"/>
    <cellStyle name="Normal 5 10 2 32 7" xfId="32904"/>
    <cellStyle name="Normal 5 10 2 32 8" xfId="32905"/>
    <cellStyle name="Normal 5 10 2 32 9" xfId="32906"/>
    <cellStyle name="Normal 5 10 2 33" xfId="32907"/>
    <cellStyle name="Normal 5 10 2 33 10" xfId="32908"/>
    <cellStyle name="Normal 5 10 2 33 11" xfId="32909"/>
    <cellStyle name="Normal 5 10 2 33 12" xfId="32910"/>
    <cellStyle name="Normal 5 10 2 33 13" xfId="32911"/>
    <cellStyle name="Normal 5 10 2 33 14" xfId="32912"/>
    <cellStyle name="Normal 5 10 2 33 2" xfId="32913"/>
    <cellStyle name="Normal 5 10 2 33 2 10" xfId="32914"/>
    <cellStyle name="Normal 5 10 2 33 2 2" xfId="32915"/>
    <cellStyle name="Normal 5 10 2 33 2 3" xfId="32916"/>
    <cellStyle name="Normal 5 10 2 33 2 4" xfId="32917"/>
    <cellStyle name="Normal 5 10 2 33 2 5" xfId="32918"/>
    <cellStyle name="Normal 5 10 2 33 2 6" xfId="32919"/>
    <cellStyle name="Normal 5 10 2 33 2 7" xfId="32920"/>
    <cellStyle name="Normal 5 10 2 33 2 8" xfId="32921"/>
    <cellStyle name="Normal 5 10 2 33 2 9" xfId="32922"/>
    <cellStyle name="Normal 5 10 2 33 3" xfId="32923"/>
    <cellStyle name="Normal 5 10 2 33 3 10" xfId="32924"/>
    <cellStyle name="Normal 5 10 2 33 3 2" xfId="32925"/>
    <cellStyle name="Normal 5 10 2 33 3 3" xfId="32926"/>
    <cellStyle name="Normal 5 10 2 33 3 4" xfId="32927"/>
    <cellStyle name="Normal 5 10 2 33 3 5" xfId="32928"/>
    <cellStyle name="Normal 5 10 2 33 3 6" xfId="32929"/>
    <cellStyle name="Normal 5 10 2 33 3 7" xfId="32930"/>
    <cellStyle name="Normal 5 10 2 33 3 8" xfId="32931"/>
    <cellStyle name="Normal 5 10 2 33 3 9" xfId="32932"/>
    <cellStyle name="Normal 5 10 2 33 4" xfId="32933"/>
    <cellStyle name="Normal 5 10 2 33 4 10" xfId="32934"/>
    <cellStyle name="Normal 5 10 2 33 4 2" xfId="32935"/>
    <cellStyle name="Normal 5 10 2 33 4 3" xfId="32936"/>
    <cellStyle name="Normal 5 10 2 33 4 4" xfId="32937"/>
    <cellStyle name="Normal 5 10 2 33 4 5" xfId="32938"/>
    <cellStyle name="Normal 5 10 2 33 4 6" xfId="32939"/>
    <cellStyle name="Normal 5 10 2 33 4 7" xfId="32940"/>
    <cellStyle name="Normal 5 10 2 33 4 8" xfId="32941"/>
    <cellStyle name="Normal 5 10 2 33 4 9" xfId="32942"/>
    <cellStyle name="Normal 5 10 2 33 5" xfId="32943"/>
    <cellStyle name="Normal 5 10 2 33 5 10" xfId="32944"/>
    <cellStyle name="Normal 5 10 2 33 5 2" xfId="32945"/>
    <cellStyle name="Normal 5 10 2 33 5 3" xfId="32946"/>
    <cellStyle name="Normal 5 10 2 33 5 4" xfId="32947"/>
    <cellStyle name="Normal 5 10 2 33 5 5" xfId="32948"/>
    <cellStyle name="Normal 5 10 2 33 5 6" xfId="32949"/>
    <cellStyle name="Normal 5 10 2 33 5 7" xfId="32950"/>
    <cellStyle name="Normal 5 10 2 33 5 8" xfId="32951"/>
    <cellStyle name="Normal 5 10 2 33 5 9" xfId="32952"/>
    <cellStyle name="Normal 5 10 2 33 6" xfId="32953"/>
    <cellStyle name="Normal 5 10 2 33 7" xfId="32954"/>
    <cellStyle name="Normal 5 10 2 33 8" xfId="32955"/>
    <cellStyle name="Normal 5 10 2 33 9" xfId="32956"/>
    <cellStyle name="Normal 5 10 2 34" xfId="32957"/>
    <cellStyle name="Normal 5 10 2 34 10" xfId="32958"/>
    <cellStyle name="Normal 5 10 2 34 2" xfId="32959"/>
    <cellStyle name="Normal 5 10 2 34 3" xfId="32960"/>
    <cellStyle name="Normal 5 10 2 34 4" xfId="32961"/>
    <cellStyle name="Normal 5 10 2 34 5" xfId="32962"/>
    <cellStyle name="Normal 5 10 2 34 6" xfId="32963"/>
    <cellStyle name="Normal 5 10 2 34 7" xfId="32964"/>
    <cellStyle name="Normal 5 10 2 34 8" xfId="32965"/>
    <cellStyle name="Normal 5 10 2 34 9" xfId="32966"/>
    <cellStyle name="Normal 5 10 2 35" xfId="32967"/>
    <cellStyle name="Normal 5 10 2 35 10" xfId="32968"/>
    <cellStyle name="Normal 5 10 2 35 2" xfId="32969"/>
    <cellStyle name="Normal 5 10 2 35 3" xfId="32970"/>
    <cellStyle name="Normal 5 10 2 35 4" xfId="32971"/>
    <cellStyle name="Normal 5 10 2 35 5" xfId="32972"/>
    <cellStyle name="Normal 5 10 2 35 6" xfId="32973"/>
    <cellStyle name="Normal 5 10 2 35 7" xfId="32974"/>
    <cellStyle name="Normal 5 10 2 35 8" xfId="32975"/>
    <cellStyle name="Normal 5 10 2 35 9" xfId="32976"/>
    <cellStyle name="Normal 5 10 2 36" xfId="32977"/>
    <cellStyle name="Normal 5 10 2 36 10" xfId="32978"/>
    <cellStyle name="Normal 5 10 2 36 2" xfId="32979"/>
    <cellStyle name="Normal 5 10 2 36 3" xfId="32980"/>
    <cellStyle name="Normal 5 10 2 36 4" xfId="32981"/>
    <cellStyle name="Normal 5 10 2 36 5" xfId="32982"/>
    <cellStyle name="Normal 5 10 2 36 6" xfId="32983"/>
    <cellStyle name="Normal 5 10 2 36 7" xfId="32984"/>
    <cellStyle name="Normal 5 10 2 36 8" xfId="32985"/>
    <cellStyle name="Normal 5 10 2 36 9" xfId="32986"/>
    <cellStyle name="Normal 5 10 2 37" xfId="32987"/>
    <cellStyle name="Normal 5 10 2 37 10" xfId="32988"/>
    <cellStyle name="Normal 5 10 2 37 2" xfId="32989"/>
    <cellStyle name="Normal 5 10 2 37 3" xfId="32990"/>
    <cellStyle name="Normal 5 10 2 37 4" xfId="32991"/>
    <cellStyle name="Normal 5 10 2 37 5" xfId="32992"/>
    <cellStyle name="Normal 5 10 2 37 6" xfId="32993"/>
    <cellStyle name="Normal 5 10 2 37 7" xfId="32994"/>
    <cellStyle name="Normal 5 10 2 37 8" xfId="32995"/>
    <cellStyle name="Normal 5 10 2 37 9" xfId="32996"/>
    <cellStyle name="Normal 5 10 2 38" xfId="32997"/>
    <cellStyle name="Normal 5 10 2 39" xfId="32998"/>
    <cellStyle name="Normal 5 10 2 4" xfId="32999"/>
    <cellStyle name="Normal 5 10 2 4 10" xfId="33000"/>
    <cellStyle name="Normal 5 10 2 4 11" xfId="33001"/>
    <cellStyle name="Normal 5 10 2 4 12" xfId="33002"/>
    <cellStyle name="Normal 5 10 2 4 13" xfId="33003"/>
    <cellStyle name="Normal 5 10 2 4 14" xfId="33004"/>
    <cellStyle name="Normal 5 10 2 4 2" xfId="33005"/>
    <cellStyle name="Normal 5 10 2 4 2 10" xfId="33006"/>
    <cellStyle name="Normal 5 10 2 4 2 2" xfId="33007"/>
    <cellStyle name="Normal 5 10 2 4 2 3" xfId="33008"/>
    <cellStyle name="Normal 5 10 2 4 2 4" xfId="33009"/>
    <cellStyle name="Normal 5 10 2 4 2 5" xfId="33010"/>
    <cellStyle name="Normal 5 10 2 4 2 6" xfId="33011"/>
    <cellStyle name="Normal 5 10 2 4 2 7" xfId="33012"/>
    <cellStyle name="Normal 5 10 2 4 2 8" xfId="33013"/>
    <cellStyle name="Normal 5 10 2 4 2 9" xfId="33014"/>
    <cellStyle name="Normal 5 10 2 4 3" xfId="33015"/>
    <cellStyle name="Normal 5 10 2 4 3 10" xfId="33016"/>
    <cellStyle name="Normal 5 10 2 4 3 2" xfId="33017"/>
    <cellStyle name="Normal 5 10 2 4 3 3" xfId="33018"/>
    <cellStyle name="Normal 5 10 2 4 3 4" xfId="33019"/>
    <cellStyle name="Normal 5 10 2 4 3 5" xfId="33020"/>
    <cellStyle name="Normal 5 10 2 4 3 6" xfId="33021"/>
    <cellStyle name="Normal 5 10 2 4 3 7" xfId="33022"/>
    <cellStyle name="Normal 5 10 2 4 3 8" xfId="33023"/>
    <cellStyle name="Normal 5 10 2 4 3 9" xfId="33024"/>
    <cellStyle name="Normal 5 10 2 4 4" xfId="33025"/>
    <cellStyle name="Normal 5 10 2 4 4 10" xfId="33026"/>
    <cellStyle name="Normal 5 10 2 4 4 2" xfId="33027"/>
    <cellStyle name="Normal 5 10 2 4 4 3" xfId="33028"/>
    <cellStyle name="Normal 5 10 2 4 4 4" xfId="33029"/>
    <cellStyle name="Normal 5 10 2 4 4 5" xfId="33030"/>
    <cellStyle name="Normal 5 10 2 4 4 6" xfId="33031"/>
    <cellStyle name="Normal 5 10 2 4 4 7" xfId="33032"/>
    <cellStyle name="Normal 5 10 2 4 4 8" xfId="33033"/>
    <cellStyle name="Normal 5 10 2 4 4 9" xfId="33034"/>
    <cellStyle name="Normal 5 10 2 4 5" xfId="33035"/>
    <cellStyle name="Normal 5 10 2 4 5 10" xfId="33036"/>
    <cellStyle name="Normal 5 10 2 4 5 2" xfId="33037"/>
    <cellStyle name="Normal 5 10 2 4 5 3" xfId="33038"/>
    <cellStyle name="Normal 5 10 2 4 5 4" xfId="33039"/>
    <cellStyle name="Normal 5 10 2 4 5 5" xfId="33040"/>
    <cellStyle name="Normal 5 10 2 4 5 6" xfId="33041"/>
    <cellStyle name="Normal 5 10 2 4 5 7" xfId="33042"/>
    <cellStyle name="Normal 5 10 2 4 5 8" xfId="33043"/>
    <cellStyle name="Normal 5 10 2 4 5 9" xfId="33044"/>
    <cellStyle name="Normal 5 10 2 4 6" xfId="33045"/>
    <cellStyle name="Normal 5 10 2 4 7" xfId="33046"/>
    <cellStyle name="Normal 5 10 2 4 8" xfId="33047"/>
    <cellStyle name="Normal 5 10 2 4 9" xfId="33048"/>
    <cellStyle name="Normal 5 10 2 40" xfId="33049"/>
    <cellStyle name="Normal 5 10 2 41" xfId="33050"/>
    <cellStyle name="Normal 5 10 2 42" xfId="33051"/>
    <cellStyle name="Normal 5 10 2 43" xfId="33052"/>
    <cellStyle name="Normal 5 10 2 44" xfId="33053"/>
    <cellStyle name="Normal 5 10 2 45" xfId="33054"/>
    <cellStyle name="Normal 5 10 2 46" xfId="33055"/>
    <cellStyle name="Normal 5 10 2 47" xfId="33056"/>
    <cellStyle name="Normal 5 10 2 48" xfId="33057"/>
    <cellStyle name="Normal 5 10 2 5" xfId="33058"/>
    <cellStyle name="Normal 5 10 2 5 10" xfId="33059"/>
    <cellStyle name="Normal 5 10 2 5 11" xfId="33060"/>
    <cellStyle name="Normal 5 10 2 5 12" xfId="33061"/>
    <cellStyle name="Normal 5 10 2 5 13" xfId="33062"/>
    <cellStyle name="Normal 5 10 2 5 14" xfId="33063"/>
    <cellStyle name="Normal 5 10 2 5 2" xfId="33064"/>
    <cellStyle name="Normal 5 10 2 5 2 10" xfId="33065"/>
    <cellStyle name="Normal 5 10 2 5 2 2" xfId="33066"/>
    <cellStyle name="Normal 5 10 2 5 2 3" xfId="33067"/>
    <cellStyle name="Normal 5 10 2 5 2 4" xfId="33068"/>
    <cellStyle name="Normal 5 10 2 5 2 5" xfId="33069"/>
    <cellStyle name="Normal 5 10 2 5 2 6" xfId="33070"/>
    <cellStyle name="Normal 5 10 2 5 2 7" xfId="33071"/>
    <cellStyle name="Normal 5 10 2 5 2 8" xfId="33072"/>
    <cellStyle name="Normal 5 10 2 5 2 9" xfId="33073"/>
    <cellStyle name="Normal 5 10 2 5 3" xfId="33074"/>
    <cellStyle name="Normal 5 10 2 5 3 10" xfId="33075"/>
    <cellStyle name="Normal 5 10 2 5 3 2" xfId="33076"/>
    <cellStyle name="Normal 5 10 2 5 3 3" xfId="33077"/>
    <cellStyle name="Normal 5 10 2 5 3 4" xfId="33078"/>
    <cellStyle name="Normal 5 10 2 5 3 5" xfId="33079"/>
    <cellStyle name="Normal 5 10 2 5 3 6" xfId="33080"/>
    <cellStyle name="Normal 5 10 2 5 3 7" xfId="33081"/>
    <cellStyle name="Normal 5 10 2 5 3 8" xfId="33082"/>
    <cellStyle name="Normal 5 10 2 5 3 9" xfId="33083"/>
    <cellStyle name="Normal 5 10 2 5 4" xfId="33084"/>
    <cellStyle name="Normal 5 10 2 5 4 10" xfId="33085"/>
    <cellStyle name="Normal 5 10 2 5 4 2" xfId="33086"/>
    <cellStyle name="Normal 5 10 2 5 4 3" xfId="33087"/>
    <cellStyle name="Normal 5 10 2 5 4 4" xfId="33088"/>
    <cellStyle name="Normal 5 10 2 5 4 5" xfId="33089"/>
    <cellStyle name="Normal 5 10 2 5 4 6" xfId="33090"/>
    <cellStyle name="Normal 5 10 2 5 4 7" xfId="33091"/>
    <cellStyle name="Normal 5 10 2 5 4 8" xfId="33092"/>
    <cellStyle name="Normal 5 10 2 5 4 9" xfId="33093"/>
    <cellStyle name="Normal 5 10 2 5 5" xfId="33094"/>
    <cellStyle name="Normal 5 10 2 5 5 10" xfId="33095"/>
    <cellStyle name="Normal 5 10 2 5 5 2" xfId="33096"/>
    <cellStyle name="Normal 5 10 2 5 5 3" xfId="33097"/>
    <cellStyle name="Normal 5 10 2 5 5 4" xfId="33098"/>
    <cellStyle name="Normal 5 10 2 5 5 5" xfId="33099"/>
    <cellStyle name="Normal 5 10 2 5 5 6" xfId="33100"/>
    <cellStyle name="Normal 5 10 2 5 5 7" xfId="33101"/>
    <cellStyle name="Normal 5 10 2 5 5 8" xfId="33102"/>
    <cellStyle name="Normal 5 10 2 5 5 9" xfId="33103"/>
    <cellStyle name="Normal 5 10 2 5 6" xfId="33104"/>
    <cellStyle name="Normal 5 10 2 5 7" xfId="33105"/>
    <cellStyle name="Normal 5 10 2 5 8" xfId="33106"/>
    <cellStyle name="Normal 5 10 2 5 9" xfId="33107"/>
    <cellStyle name="Normal 5 10 2 6" xfId="33108"/>
    <cellStyle name="Normal 5 10 2 6 10" xfId="33109"/>
    <cellStyle name="Normal 5 10 2 6 11" xfId="33110"/>
    <cellStyle name="Normal 5 10 2 6 12" xfId="33111"/>
    <cellStyle name="Normal 5 10 2 6 13" xfId="33112"/>
    <cellStyle name="Normal 5 10 2 6 14" xfId="33113"/>
    <cellStyle name="Normal 5 10 2 6 2" xfId="33114"/>
    <cellStyle name="Normal 5 10 2 6 2 10" xfId="33115"/>
    <cellStyle name="Normal 5 10 2 6 2 2" xfId="33116"/>
    <cellStyle name="Normal 5 10 2 6 2 3" xfId="33117"/>
    <cellStyle name="Normal 5 10 2 6 2 4" xfId="33118"/>
    <cellStyle name="Normal 5 10 2 6 2 5" xfId="33119"/>
    <cellStyle name="Normal 5 10 2 6 2 6" xfId="33120"/>
    <cellStyle name="Normal 5 10 2 6 2 7" xfId="33121"/>
    <cellStyle name="Normal 5 10 2 6 2 8" xfId="33122"/>
    <cellStyle name="Normal 5 10 2 6 2 9" xfId="33123"/>
    <cellStyle name="Normal 5 10 2 6 3" xfId="33124"/>
    <cellStyle name="Normal 5 10 2 6 3 10" xfId="33125"/>
    <cellStyle name="Normal 5 10 2 6 3 2" xfId="33126"/>
    <cellStyle name="Normal 5 10 2 6 3 3" xfId="33127"/>
    <cellStyle name="Normal 5 10 2 6 3 4" xfId="33128"/>
    <cellStyle name="Normal 5 10 2 6 3 5" xfId="33129"/>
    <cellStyle name="Normal 5 10 2 6 3 6" xfId="33130"/>
    <cellStyle name="Normal 5 10 2 6 3 7" xfId="33131"/>
    <cellStyle name="Normal 5 10 2 6 3 8" xfId="33132"/>
    <cellStyle name="Normal 5 10 2 6 3 9" xfId="33133"/>
    <cellStyle name="Normal 5 10 2 6 4" xfId="33134"/>
    <cellStyle name="Normal 5 10 2 6 4 10" xfId="33135"/>
    <cellStyle name="Normal 5 10 2 6 4 2" xfId="33136"/>
    <cellStyle name="Normal 5 10 2 6 4 3" xfId="33137"/>
    <cellStyle name="Normal 5 10 2 6 4 4" xfId="33138"/>
    <cellStyle name="Normal 5 10 2 6 4 5" xfId="33139"/>
    <cellStyle name="Normal 5 10 2 6 4 6" xfId="33140"/>
    <cellStyle name="Normal 5 10 2 6 4 7" xfId="33141"/>
    <cellStyle name="Normal 5 10 2 6 4 8" xfId="33142"/>
    <cellStyle name="Normal 5 10 2 6 4 9" xfId="33143"/>
    <cellStyle name="Normal 5 10 2 6 5" xfId="33144"/>
    <cellStyle name="Normal 5 10 2 6 5 10" xfId="33145"/>
    <cellStyle name="Normal 5 10 2 6 5 2" xfId="33146"/>
    <cellStyle name="Normal 5 10 2 6 5 3" xfId="33147"/>
    <cellStyle name="Normal 5 10 2 6 5 4" xfId="33148"/>
    <cellStyle name="Normal 5 10 2 6 5 5" xfId="33149"/>
    <cellStyle name="Normal 5 10 2 6 5 6" xfId="33150"/>
    <cellStyle name="Normal 5 10 2 6 5 7" xfId="33151"/>
    <cellStyle name="Normal 5 10 2 6 5 8" xfId="33152"/>
    <cellStyle name="Normal 5 10 2 6 5 9" xfId="33153"/>
    <cellStyle name="Normal 5 10 2 6 6" xfId="33154"/>
    <cellStyle name="Normal 5 10 2 6 7" xfId="33155"/>
    <cellStyle name="Normal 5 10 2 6 8" xfId="33156"/>
    <cellStyle name="Normal 5 10 2 6 9" xfId="33157"/>
    <cellStyle name="Normal 5 10 2 7" xfId="33158"/>
    <cellStyle name="Normal 5 10 2 7 10" xfId="33159"/>
    <cellStyle name="Normal 5 10 2 7 11" xfId="33160"/>
    <cellStyle name="Normal 5 10 2 7 12" xfId="33161"/>
    <cellStyle name="Normal 5 10 2 7 13" xfId="33162"/>
    <cellStyle name="Normal 5 10 2 7 14" xfId="33163"/>
    <cellStyle name="Normal 5 10 2 7 2" xfId="33164"/>
    <cellStyle name="Normal 5 10 2 7 2 10" xfId="33165"/>
    <cellStyle name="Normal 5 10 2 7 2 2" xfId="33166"/>
    <cellStyle name="Normal 5 10 2 7 2 3" xfId="33167"/>
    <cellStyle name="Normal 5 10 2 7 2 4" xfId="33168"/>
    <cellStyle name="Normal 5 10 2 7 2 5" xfId="33169"/>
    <cellStyle name="Normal 5 10 2 7 2 6" xfId="33170"/>
    <cellStyle name="Normal 5 10 2 7 2 7" xfId="33171"/>
    <cellStyle name="Normal 5 10 2 7 2 8" xfId="33172"/>
    <cellStyle name="Normal 5 10 2 7 2 9" xfId="33173"/>
    <cellStyle name="Normal 5 10 2 7 3" xfId="33174"/>
    <cellStyle name="Normal 5 10 2 7 3 10" xfId="33175"/>
    <cellStyle name="Normal 5 10 2 7 3 2" xfId="33176"/>
    <cellStyle name="Normal 5 10 2 7 3 3" xfId="33177"/>
    <cellStyle name="Normal 5 10 2 7 3 4" xfId="33178"/>
    <cellStyle name="Normal 5 10 2 7 3 5" xfId="33179"/>
    <cellStyle name="Normal 5 10 2 7 3 6" xfId="33180"/>
    <cellStyle name="Normal 5 10 2 7 3 7" xfId="33181"/>
    <cellStyle name="Normal 5 10 2 7 3 8" xfId="33182"/>
    <cellStyle name="Normal 5 10 2 7 3 9" xfId="33183"/>
    <cellStyle name="Normal 5 10 2 7 4" xfId="33184"/>
    <cellStyle name="Normal 5 10 2 7 4 10" xfId="33185"/>
    <cellStyle name="Normal 5 10 2 7 4 2" xfId="33186"/>
    <cellStyle name="Normal 5 10 2 7 4 3" xfId="33187"/>
    <cellStyle name="Normal 5 10 2 7 4 4" xfId="33188"/>
    <cellStyle name="Normal 5 10 2 7 4 5" xfId="33189"/>
    <cellStyle name="Normal 5 10 2 7 4 6" xfId="33190"/>
    <cellStyle name="Normal 5 10 2 7 4 7" xfId="33191"/>
    <cellStyle name="Normal 5 10 2 7 4 8" xfId="33192"/>
    <cellStyle name="Normal 5 10 2 7 4 9" xfId="33193"/>
    <cellStyle name="Normal 5 10 2 7 5" xfId="33194"/>
    <cellStyle name="Normal 5 10 2 7 5 10" xfId="33195"/>
    <cellStyle name="Normal 5 10 2 7 5 2" xfId="33196"/>
    <cellStyle name="Normal 5 10 2 7 5 3" xfId="33197"/>
    <cellStyle name="Normal 5 10 2 7 5 4" xfId="33198"/>
    <cellStyle name="Normal 5 10 2 7 5 5" xfId="33199"/>
    <cellStyle name="Normal 5 10 2 7 5 6" xfId="33200"/>
    <cellStyle name="Normal 5 10 2 7 5 7" xfId="33201"/>
    <cellStyle name="Normal 5 10 2 7 5 8" xfId="33202"/>
    <cellStyle name="Normal 5 10 2 7 5 9" xfId="33203"/>
    <cellStyle name="Normal 5 10 2 7 6" xfId="33204"/>
    <cellStyle name="Normal 5 10 2 7 7" xfId="33205"/>
    <cellStyle name="Normal 5 10 2 7 8" xfId="33206"/>
    <cellStyle name="Normal 5 10 2 7 9" xfId="33207"/>
    <cellStyle name="Normal 5 10 2 8" xfId="33208"/>
    <cellStyle name="Normal 5 10 2 8 10" xfId="33209"/>
    <cellStyle name="Normal 5 10 2 8 11" xfId="33210"/>
    <cellStyle name="Normal 5 10 2 8 12" xfId="33211"/>
    <cellStyle name="Normal 5 10 2 8 13" xfId="33212"/>
    <cellStyle name="Normal 5 10 2 8 14" xfId="33213"/>
    <cellStyle name="Normal 5 10 2 8 2" xfId="33214"/>
    <cellStyle name="Normal 5 10 2 8 2 10" xfId="33215"/>
    <cellStyle name="Normal 5 10 2 8 2 2" xfId="33216"/>
    <cellStyle name="Normal 5 10 2 8 2 3" xfId="33217"/>
    <cellStyle name="Normal 5 10 2 8 2 4" xfId="33218"/>
    <cellStyle name="Normal 5 10 2 8 2 5" xfId="33219"/>
    <cellStyle name="Normal 5 10 2 8 2 6" xfId="33220"/>
    <cellStyle name="Normal 5 10 2 8 2 7" xfId="33221"/>
    <cellStyle name="Normal 5 10 2 8 2 8" xfId="33222"/>
    <cellStyle name="Normal 5 10 2 8 2 9" xfId="33223"/>
    <cellStyle name="Normal 5 10 2 8 3" xfId="33224"/>
    <cellStyle name="Normal 5 10 2 8 3 10" xfId="33225"/>
    <cellStyle name="Normal 5 10 2 8 3 2" xfId="33226"/>
    <cellStyle name="Normal 5 10 2 8 3 3" xfId="33227"/>
    <cellStyle name="Normal 5 10 2 8 3 4" xfId="33228"/>
    <cellStyle name="Normal 5 10 2 8 3 5" xfId="33229"/>
    <cellStyle name="Normal 5 10 2 8 3 6" xfId="33230"/>
    <cellStyle name="Normal 5 10 2 8 3 7" xfId="33231"/>
    <cellStyle name="Normal 5 10 2 8 3 8" xfId="33232"/>
    <cellStyle name="Normal 5 10 2 8 3 9" xfId="33233"/>
    <cellStyle name="Normal 5 10 2 8 4" xfId="33234"/>
    <cellStyle name="Normal 5 10 2 8 4 10" xfId="33235"/>
    <cellStyle name="Normal 5 10 2 8 4 2" xfId="33236"/>
    <cellStyle name="Normal 5 10 2 8 4 3" xfId="33237"/>
    <cellStyle name="Normal 5 10 2 8 4 4" xfId="33238"/>
    <cellStyle name="Normal 5 10 2 8 4 5" xfId="33239"/>
    <cellStyle name="Normal 5 10 2 8 4 6" xfId="33240"/>
    <cellStyle name="Normal 5 10 2 8 4 7" xfId="33241"/>
    <cellStyle name="Normal 5 10 2 8 4 8" xfId="33242"/>
    <cellStyle name="Normal 5 10 2 8 4 9" xfId="33243"/>
    <cellStyle name="Normal 5 10 2 8 5" xfId="33244"/>
    <cellStyle name="Normal 5 10 2 8 5 10" xfId="33245"/>
    <cellStyle name="Normal 5 10 2 8 5 2" xfId="33246"/>
    <cellStyle name="Normal 5 10 2 8 5 3" xfId="33247"/>
    <cellStyle name="Normal 5 10 2 8 5 4" xfId="33248"/>
    <cellStyle name="Normal 5 10 2 8 5 5" xfId="33249"/>
    <cellStyle name="Normal 5 10 2 8 5 6" xfId="33250"/>
    <cellStyle name="Normal 5 10 2 8 5 7" xfId="33251"/>
    <cellStyle name="Normal 5 10 2 8 5 8" xfId="33252"/>
    <cellStyle name="Normal 5 10 2 8 5 9" xfId="33253"/>
    <cellStyle name="Normal 5 10 2 8 6" xfId="33254"/>
    <cellStyle name="Normal 5 10 2 8 7" xfId="33255"/>
    <cellStyle name="Normal 5 10 2 8 8" xfId="33256"/>
    <cellStyle name="Normal 5 10 2 8 9" xfId="33257"/>
    <cellStyle name="Normal 5 10 2 9" xfId="33258"/>
    <cellStyle name="Normal 5 10 2 9 10" xfId="33259"/>
    <cellStyle name="Normal 5 10 2 9 11" xfId="33260"/>
    <cellStyle name="Normal 5 10 2 9 12" xfId="33261"/>
    <cellStyle name="Normal 5 10 2 9 13" xfId="33262"/>
    <cellStyle name="Normal 5 10 2 9 14" xfId="33263"/>
    <cellStyle name="Normal 5 10 2 9 2" xfId="33264"/>
    <cellStyle name="Normal 5 10 2 9 2 10" xfId="33265"/>
    <cellStyle name="Normal 5 10 2 9 2 2" xfId="33266"/>
    <cellStyle name="Normal 5 10 2 9 2 3" xfId="33267"/>
    <cellStyle name="Normal 5 10 2 9 2 4" xfId="33268"/>
    <cellStyle name="Normal 5 10 2 9 2 5" xfId="33269"/>
    <cellStyle name="Normal 5 10 2 9 2 6" xfId="33270"/>
    <cellStyle name="Normal 5 10 2 9 2 7" xfId="33271"/>
    <cellStyle name="Normal 5 10 2 9 2 8" xfId="33272"/>
    <cellStyle name="Normal 5 10 2 9 2 9" xfId="33273"/>
    <cellStyle name="Normal 5 10 2 9 3" xfId="33274"/>
    <cellStyle name="Normal 5 10 2 9 3 10" xfId="33275"/>
    <cellStyle name="Normal 5 10 2 9 3 2" xfId="33276"/>
    <cellStyle name="Normal 5 10 2 9 3 3" xfId="33277"/>
    <cellStyle name="Normal 5 10 2 9 3 4" xfId="33278"/>
    <cellStyle name="Normal 5 10 2 9 3 5" xfId="33279"/>
    <cellStyle name="Normal 5 10 2 9 3 6" xfId="33280"/>
    <cellStyle name="Normal 5 10 2 9 3 7" xfId="33281"/>
    <cellStyle name="Normal 5 10 2 9 3 8" xfId="33282"/>
    <cellStyle name="Normal 5 10 2 9 3 9" xfId="33283"/>
    <cellStyle name="Normal 5 10 2 9 4" xfId="33284"/>
    <cellStyle name="Normal 5 10 2 9 4 10" xfId="33285"/>
    <cellStyle name="Normal 5 10 2 9 4 2" xfId="33286"/>
    <cellStyle name="Normal 5 10 2 9 4 3" xfId="33287"/>
    <cellStyle name="Normal 5 10 2 9 4 4" xfId="33288"/>
    <cellStyle name="Normal 5 10 2 9 4 5" xfId="33289"/>
    <cellStyle name="Normal 5 10 2 9 4 6" xfId="33290"/>
    <cellStyle name="Normal 5 10 2 9 4 7" xfId="33291"/>
    <cellStyle name="Normal 5 10 2 9 4 8" xfId="33292"/>
    <cellStyle name="Normal 5 10 2 9 4 9" xfId="33293"/>
    <cellStyle name="Normal 5 10 2 9 5" xfId="33294"/>
    <cellStyle name="Normal 5 10 2 9 5 10" xfId="33295"/>
    <cellStyle name="Normal 5 10 2 9 5 2" xfId="33296"/>
    <cellStyle name="Normal 5 10 2 9 5 3" xfId="33297"/>
    <cellStyle name="Normal 5 10 2 9 5 4" xfId="33298"/>
    <cellStyle name="Normal 5 10 2 9 5 5" xfId="33299"/>
    <cellStyle name="Normal 5 10 2 9 5 6" xfId="33300"/>
    <cellStyle name="Normal 5 10 2 9 5 7" xfId="33301"/>
    <cellStyle name="Normal 5 10 2 9 5 8" xfId="33302"/>
    <cellStyle name="Normal 5 10 2 9 5 9" xfId="33303"/>
    <cellStyle name="Normal 5 10 2 9 6" xfId="33304"/>
    <cellStyle name="Normal 5 10 2 9 7" xfId="33305"/>
    <cellStyle name="Normal 5 10 2 9 8" xfId="33306"/>
    <cellStyle name="Normal 5 10 2 9 9" xfId="33307"/>
    <cellStyle name="Normal 5 10 20" xfId="33308"/>
    <cellStyle name="Normal 5 10 20 10" xfId="33309"/>
    <cellStyle name="Normal 5 10 20 11" xfId="33310"/>
    <cellStyle name="Normal 5 10 20 12" xfId="33311"/>
    <cellStyle name="Normal 5 10 20 13" xfId="33312"/>
    <cellStyle name="Normal 5 10 20 14" xfId="33313"/>
    <cellStyle name="Normal 5 10 20 2" xfId="33314"/>
    <cellStyle name="Normal 5 10 20 2 10" xfId="33315"/>
    <cellStyle name="Normal 5 10 20 2 2" xfId="33316"/>
    <cellStyle name="Normal 5 10 20 2 3" xfId="33317"/>
    <cellStyle name="Normal 5 10 20 2 4" xfId="33318"/>
    <cellStyle name="Normal 5 10 20 2 5" xfId="33319"/>
    <cellStyle name="Normal 5 10 20 2 6" xfId="33320"/>
    <cellStyle name="Normal 5 10 20 2 7" xfId="33321"/>
    <cellStyle name="Normal 5 10 20 2 8" xfId="33322"/>
    <cellStyle name="Normal 5 10 20 2 9" xfId="33323"/>
    <cellStyle name="Normal 5 10 20 3" xfId="33324"/>
    <cellStyle name="Normal 5 10 20 3 10" xfId="33325"/>
    <cellStyle name="Normal 5 10 20 3 2" xfId="33326"/>
    <cellStyle name="Normal 5 10 20 3 3" xfId="33327"/>
    <cellStyle name="Normal 5 10 20 3 4" xfId="33328"/>
    <cellStyle name="Normal 5 10 20 3 5" xfId="33329"/>
    <cellStyle name="Normal 5 10 20 3 6" xfId="33330"/>
    <cellStyle name="Normal 5 10 20 3 7" xfId="33331"/>
    <cellStyle name="Normal 5 10 20 3 8" xfId="33332"/>
    <cellStyle name="Normal 5 10 20 3 9" xfId="33333"/>
    <cellStyle name="Normal 5 10 20 4" xfId="33334"/>
    <cellStyle name="Normal 5 10 20 4 10" xfId="33335"/>
    <cellStyle name="Normal 5 10 20 4 2" xfId="33336"/>
    <cellStyle name="Normal 5 10 20 4 3" xfId="33337"/>
    <cellStyle name="Normal 5 10 20 4 4" xfId="33338"/>
    <cellStyle name="Normal 5 10 20 4 5" xfId="33339"/>
    <cellStyle name="Normal 5 10 20 4 6" xfId="33340"/>
    <cellStyle name="Normal 5 10 20 4 7" xfId="33341"/>
    <cellStyle name="Normal 5 10 20 4 8" xfId="33342"/>
    <cellStyle name="Normal 5 10 20 4 9" xfId="33343"/>
    <cellStyle name="Normal 5 10 20 5" xfId="33344"/>
    <cellStyle name="Normal 5 10 20 5 10" xfId="33345"/>
    <cellStyle name="Normal 5 10 20 5 2" xfId="33346"/>
    <cellStyle name="Normal 5 10 20 5 3" xfId="33347"/>
    <cellStyle name="Normal 5 10 20 5 4" xfId="33348"/>
    <cellStyle name="Normal 5 10 20 5 5" xfId="33349"/>
    <cellStyle name="Normal 5 10 20 5 6" xfId="33350"/>
    <cellStyle name="Normal 5 10 20 5 7" xfId="33351"/>
    <cellStyle name="Normal 5 10 20 5 8" xfId="33352"/>
    <cellStyle name="Normal 5 10 20 5 9" xfId="33353"/>
    <cellStyle name="Normal 5 10 20 6" xfId="33354"/>
    <cellStyle name="Normal 5 10 20 7" xfId="33355"/>
    <cellStyle name="Normal 5 10 20 8" xfId="33356"/>
    <cellStyle name="Normal 5 10 20 9" xfId="33357"/>
    <cellStyle name="Normal 5 10 21" xfId="33358"/>
    <cellStyle name="Normal 5 10 21 10" xfId="33359"/>
    <cellStyle name="Normal 5 10 21 11" xfId="33360"/>
    <cellStyle name="Normal 5 10 21 12" xfId="33361"/>
    <cellStyle name="Normal 5 10 21 13" xfId="33362"/>
    <cellStyle name="Normal 5 10 21 14" xfId="33363"/>
    <cellStyle name="Normal 5 10 21 2" xfId="33364"/>
    <cellStyle name="Normal 5 10 21 2 10" xfId="33365"/>
    <cellStyle name="Normal 5 10 21 2 2" xfId="33366"/>
    <cellStyle name="Normal 5 10 21 2 3" xfId="33367"/>
    <cellStyle name="Normal 5 10 21 2 4" xfId="33368"/>
    <cellStyle name="Normal 5 10 21 2 5" xfId="33369"/>
    <cellStyle name="Normal 5 10 21 2 6" xfId="33370"/>
    <cellStyle name="Normal 5 10 21 2 7" xfId="33371"/>
    <cellStyle name="Normal 5 10 21 2 8" xfId="33372"/>
    <cellStyle name="Normal 5 10 21 2 9" xfId="33373"/>
    <cellStyle name="Normal 5 10 21 3" xfId="33374"/>
    <cellStyle name="Normal 5 10 21 3 10" xfId="33375"/>
    <cellStyle name="Normal 5 10 21 3 2" xfId="33376"/>
    <cellStyle name="Normal 5 10 21 3 3" xfId="33377"/>
    <cellStyle name="Normal 5 10 21 3 4" xfId="33378"/>
    <cellStyle name="Normal 5 10 21 3 5" xfId="33379"/>
    <cellStyle name="Normal 5 10 21 3 6" xfId="33380"/>
    <cellStyle name="Normal 5 10 21 3 7" xfId="33381"/>
    <cellStyle name="Normal 5 10 21 3 8" xfId="33382"/>
    <cellStyle name="Normal 5 10 21 3 9" xfId="33383"/>
    <cellStyle name="Normal 5 10 21 4" xfId="33384"/>
    <cellStyle name="Normal 5 10 21 4 10" xfId="33385"/>
    <cellStyle name="Normal 5 10 21 4 2" xfId="33386"/>
    <cellStyle name="Normal 5 10 21 4 3" xfId="33387"/>
    <cellStyle name="Normal 5 10 21 4 4" xfId="33388"/>
    <cellStyle name="Normal 5 10 21 4 5" xfId="33389"/>
    <cellStyle name="Normal 5 10 21 4 6" xfId="33390"/>
    <cellStyle name="Normal 5 10 21 4 7" xfId="33391"/>
    <cellStyle name="Normal 5 10 21 4 8" xfId="33392"/>
    <cellStyle name="Normal 5 10 21 4 9" xfId="33393"/>
    <cellStyle name="Normal 5 10 21 5" xfId="33394"/>
    <cellStyle name="Normal 5 10 21 5 10" xfId="33395"/>
    <cellStyle name="Normal 5 10 21 5 2" xfId="33396"/>
    <cellStyle name="Normal 5 10 21 5 3" xfId="33397"/>
    <cellStyle name="Normal 5 10 21 5 4" xfId="33398"/>
    <cellStyle name="Normal 5 10 21 5 5" xfId="33399"/>
    <cellStyle name="Normal 5 10 21 5 6" xfId="33400"/>
    <cellStyle name="Normal 5 10 21 5 7" xfId="33401"/>
    <cellStyle name="Normal 5 10 21 5 8" xfId="33402"/>
    <cellStyle name="Normal 5 10 21 5 9" xfId="33403"/>
    <cellStyle name="Normal 5 10 21 6" xfId="33404"/>
    <cellStyle name="Normal 5 10 21 7" xfId="33405"/>
    <cellStyle name="Normal 5 10 21 8" xfId="33406"/>
    <cellStyle name="Normal 5 10 21 9" xfId="33407"/>
    <cellStyle name="Normal 5 10 22" xfId="33408"/>
    <cellStyle name="Normal 5 10 22 10" xfId="33409"/>
    <cellStyle name="Normal 5 10 22 11" xfId="33410"/>
    <cellStyle name="Normal 5 10 22 12" xfId="33411"/>
    <cellStyle name="Normal 5 10 22 13" xfId="33412"/>
    <cellStyle name="Normal 5 10 22 14" xfId="33413"/>
    <cellStyle name="Normal 5 10 22 2" xfId="33414"/>
    <cellStyle name="Normal 5 10 22 2 10" xfId="33415"/>
    <cellStyle name="Normal 5 10 22 2 2" xfId="33416"/>
    <cellStyle name="Normal 5 10 22 2 3" xfId="33417"/>
    <cellStyle name="Normal 5 10 22 2 4" xfId="33418"/>
    <cellStyle name="Normal 5 10 22 2 5" xfId="33419"/>
    <cellStyle name="Normal 5 10 22 2 6" xfId="33420"/>
    <cellStyle name="Normal 5 10 22 2 7" xfId="33421"/>
    <cellStyle name="Normal 5 10 22 2 8" xfId="33422"/>
    <cellStyle name="Normal 5 10 22 2 9" xfId="33423"/>
    <cellStyle name="Normal 5 10 22 3" xfId="33424"/>
    <cellStyle name="Normal 5 10 22 3 10" xfId="33425"/>
    <cellStyle name="Normal 5 10 22 3 2" xfId="33426"/>
    <cellStyle name="Normal 5 10 22 3 3" xfId="33427"/>
    <cellStyle name="Normal 5 10 22 3 4" xfId="33428"/>
    <cellStyle name="Normal 5 10 22 3 5" xfId="33429"/>
    <cellStyle name="Normal 5 10 22 3 6" xfId="33430"/>
    <cellStyle name="Normal 5 10 22 3 7" xfId="33431"/>
    <cellStyle name="Normal 5 10 22 3 8" xfId="33432"/>
    <cellStyle name="Normal 5 10 22 3 9" xfId="33433"/>
    <cellStyle name="Normal 5 10 22 4" xfId="33434"/>
    <cellStyle name="Normal 5 10 22 4 10" xfId="33435"/>
    <cellStyle name="Normal 5 10 22 4 2" xfId="33436"/>
    <cellStyle name="Normal 5 10 22 4 3" xfId="33437"/>
    <cellStyle name="Normal 5 10 22 4 4" xfId="33438"/>
    <cellStyle name="Normal 5 10 22 4 5" xfId="33439"/>
    <cellStyle name="Normal 5 10 22 4 6" xfId="33440"/>
    <cellStyle name="Normal 5 10 22 4 7" xfId="33441"/>
    <cellStyle name="Normal 5 10 22 4 8" xfId="33442"/>
    <cellStyle name="Normal 5 10 22 4 9" xfId="33443"/>
    <cellStyle name="Normal 5 10 22 5" xfId="33444"/>
    <cellStyle name="Normal 5 10 22 5 10" xfId="33445"/>
    <cellStyle name="Normal 5 10 22 5 2" xfId="33446"/>
    <cellStyle name="Normal 5 10 22 5 3" xfId="33447"/>
    <cellStyle name="Normal 5 10 22 5 4" xfId="33448"/>
    <cellStyle name="Normal 5 10 22 5 5" xfId="33449"/>
    <cellStyle name="Normal 5 10 22 5 6" xfId="33450"/>
    <cellStyle name="Normal 5 10 22 5 7" xfId="33451"/>
    <cellStyle name="Normal 5 10 22 5 8" xfId="33452"/>
    <cellStyle name="Normal 5 10 22 5 9" xfId="33453"/>
    <cellStyle name="Normal 5 10 22 6" xfId="33454"/>
    <cellStyle name="Normal 5 10 22 7" xfId="33455"/>
    <cellStyle name="Normal 5 10 22 8" xfId="33456"/>
    <cellStyle name="Normal 5 10 22 9" xfId="33457"/>
    <cellStyle name="Normal 5 10 23" xfId="33458"/>
    <cellStyle name="Normal 5 10 23 10" xfId="33459"/>
    <cellStyle name="Normal 5 10 23 11" xfId="33460"/>
    <cellStyle name="Normal 5 10 23 12" xfId="33461"/>
    <cellStyle name="Normal 5 10 23 13" xfId="33462"/>
    <cellStyle name="Normal 5 10 23 14" xfId="33463"/>
    <cellStyle name="Normal 5 10 23 2" xfId="33464"/>
    <cellStyle name="Normal 5 10 23 2 10" xfId="33465"/>
    <cellStyle name="Normal 5 10 23 2 2" xfId="33466"/>
    <cellStyle name="Normal 5 10 23 2 3" xfId="33467"/>
    <cellStyle name="Normal 5 10 23 2 4" xfId="33468"/>
    <cellStyle name="Normal 5 10 23 2 5" xfId="33469"/>
    <cellStyle name="Normal 5 10 23 2 6" xfId="33470"/>
    <cellStyle name="Normal 5 10 23 2 7" xfId="33471"/>
    <cellStyle name="Normal 5 10 23 2 8" xfId="33472"/>
    <cellStyle name="Normal 5 10 23 2 9" xfId="33473"/>
    <cellStyle name="Normal 5 10 23 3" xfId="33474"/>
    <cellStyle name="Normal 5 10 23 3 10" xfId="33475"/>
    <cellStyle name="Normal 5 10 23 3 2" xfId="33476"/>
    <cellStyle name="Normal 5 10 23 3 3" xfId="33477"/>
    <cellStyle name="Normal 5 10 23 3 4" xfId="33478"/>
    <cellStyle name="Normal 5 10 23 3 5" xfId="33479"/>
    <cellStyle name="Normal 5 10 23 3 6" xfId="33480"/>
    <cellStyle name="Normal 5 10 23 3 7" xfId="33481"/>
    <cellStyle name="Normal 5 10 23 3 8" xfId="33482"/>
    <cellStyle name="Normal 5 10 23 3 9" xfId="33483"/>
    <cellStyle name="Normal 5 10 23 4" xfId="33484"/>
    <cellStyle name="Normal 5 10 23 4 10" xfId="33485"/>
    <cellStyle name="Normal 5 10 23 4 2" xfId="33486"/>
    <cellStyle name="Normal 5 10 23 4 3" xfId="33487"/>
    <cellStyle name="Normal 5 10 23 4 4" xfId="33488"/>
    <cellStyle name="Normal 5 10 23 4 5" xfId="33489"/>
    <cellStyle name="Normal 5 10 23 4 6" xfId="33490"/>
    <cellStyle name="Normal 5 10 23 4 7" xfId="33491"/>
    <cellStyle name="Normal 5 10 23 4 8" xfId="33492"/>
    <cellStyle name="Normal 5 10 23 4 9" xfId="33493"/>
    <cellStyle name="Normal 5 10 23 5" xfId="33494"/>
    <cellStyle name="Normal 5 10 23 5 10" xfId="33495"/>
    <cellStyle name="Normal 5 10 23 5 2" xfId="33496"/>
    <cellStyle name="Normal 5 10 23 5 3" xfId="33497"/>
    <cellStyle name="Normal 5 10 23 5 4" xfId="33498"/>
    <cellStyle name="Normal 5 10 23 5 5" xfId="33499"/>
    <cellStyle name="Normal 5 10 23 5 6" xfId="33500"/>
    <cellStyle name="Normal 5 10 23 5 7" xfId="33501"/>
    <cellStyle name="Normal 5 10 23 5 8" xfId="33502"/>
    <cellStyle name="Normal 5 10 23 5 9" xfId="33503"/>
    <cellStyle name="Normal 5 10 23 6" xfId="33504"/>
    <cellStyle name="Normal 5 10 23 7" xfId="33505"/>
    <cellStyle name="Normal 5 10 23 8" xfId="33506"/>
    <cellStyle name="Normal 5 10 23 9" xfId="33507"/>
    <cellStyle name="Normal 5 10 24" xfId="33508"/>
    <cellStyle name="Normal 5 10 24 10" xfId="33509"/>
    <cellStyle name="Normal 5 10 24 11" xfId="33510"/>
    <cellStyle name="Normal 5 10 24 12" xfId="33511"/>
    <cellStyle name="Normal 5 10 24 13" xfId="33512"/>
    <cellStyle name="Normal 5 10 24 14" xfId="33513"/>
    <cellStyle name="Normal 5 10 24 2" xfId="33514"/>
    <cellStyle name="Normal 5 10 24 2 10" xfId="33515"/>
    <cellStyle name="Normal 5 10 24 2 2" xfId="33516"/>
    <cellStyle name="Normal 5 10 24 2 3" xfId="33517"/>
    <cellStyle name="Normal 5 10 24 2 4" xfId="33518"/>
    <cellStyle name="Normal 5 10 24 2 5" xfId="33519"/>
    <cellStyle name="Normal 5 10 24 2 6" xfId="33520"/>
    <cellStyle name="Normal 5 10 24 2 7" xfId="33521"/>
    <cellStyle name="Normal 5 10 24 2 8" xfId="33522"/>
    <cellStyle name="Normal 5 10 24 2 9" xfId="33523"/>
    <cellStyle name="Normal 5 10 24 3" xfId="33524"/>
    <cellStyle name="Normal 5 10 24 3 10" xfId="33525"/>
    <cellStyle name="Normal 5 10 24 3 2" xfId="33526"/>
    <cellStyle name="Normal 5 10 24 3 3" xfId="33527"/>
    <cellStyle name="Normal 5 10 24 3 4" xfId="33528"/>
    <cellStyle name="Normal 5 10 24 3 5" xfId="33529"/>
    <cellStyle name="Normal 5 10 24 3 6" xfId="33530"/>
    <cellStyle name="Normal 5 10 24 3 7" xfId="33531"/>
    <cellStyle name="Normal 5 10 24 3 8" xfId="33532"/>
    <cellStyle name="Normal 5 10 24 3 9" xfId="33533"/>
    <cellStyle name="Normal 5 10 24 4" xfId="33534"/>
    <cellStyle name="Normal 5 10 24 4 10" xfId="33535"/>
    <cellStyle name="Normal 5 10 24 4 2" xfId="33536"/>
    <cellStyle name="Normal 5 10 24 4 3" xfId="33537"/>
    <cellStyle name="Normal 5 10 24 4 4" xfId="33538"/>
    <cellStyle name="Normal 5 10 24 4 5" xfId="33539"/>
    <cellStyle name="Normal 5 10 24 4 6" xfId="33540"/>
    <cellStyle name="Normal 5 10 24 4 7" xfId="33541"/>
    <cellStyle name="Normal 5 10 24 4 8" xfId="33542"/>
    <cellStyle name="Normal 5 10 24 4 9" xfId="33543"/>
    <cellStyle name="Normal 5 10 24 5" xfId="33544"/>
    <cellStyle name="Normal 5 10 24 5 10" xfId="33545"/>
    <cellStyle name="Normal 5 10 24 5 2" xfId="33546"/>
    <cellStyle name="Normal 5 10 24 5 3" xfId="33547"/>
    <cellStyle name="Normal 5 10 24 5 4" xfId="33548"/>
    <cellStyle name="Normal 5 10 24 5 5" xfId="33549"/>
    <cellStyle name="Normal 5 10 24 5 6" xfId="33550"/>
    <cellStyle name="Normal 5 10 24 5 7" xfId="33551"/>
    <cellStyle name="Normal 5 10 24 5 8" xfId="33552"/>
    <cellStyle name="Normal 5 10 24 5 9" xfId="33553"/>
    <cellStyle name="Normal 5 10 24 6" xfId="33554"/>
    <cellStyle name="Normal 5 10 24 7" xfId="33555"/>
    <cellStyle name="Normal 5 10 24 8" xfId="33556"/>
    <cellStyle name="Normal 5 10 24 9" xfId="33557"/>
    <cellStyle name="Normal 5 10 25" xfId="33558"/>
    <cellStyle name="Normal 5 10 25 10" xfId="33559"/>
    <cellStyle name="Normal 5 10 25 11" xfId="33560"/>
    <cellStyle name="Normal 5 10 25 12" xfId="33561"/>
    <cellStyle name="Normal 5 10 25 13" xfId="33562"/>
    <cellStyle name="Normal 5 10 25 14" xfId="33563"/>
    <cellStyle name="Normal 5 10 25 2" xfId="33564"/>
    <cellStyle name="Normal 5 10 25 2 10" xfId="33565"/>
    <cellStyle name="Normal 5 10 25 2 2" xfId="33566"/>
    <cellStyle name="Normal 5 10 25 2 3" xfId="33567"/>
    <cellStyle name="Normal 5 10 25 2 4" xfId="33568"/>
    <cellStyle name="Normal 5 10 25 2 5" xfId="33569"/>
    <cellStyle name="Normal 5 10 25 2 6" xfId="33570"/>
    <cellStyle name="Normal 5 10 25 2 7" xfId="33571"/>
    <cellStyle name="Normal 5 10 25 2 8" xfId="33572"/>
    <cellStyle name="Normal 5 10 25 2 9" xfId="33573"/>
    <cellStyle name="Normal 5 10 25 3" xfId="33574"/>
    <cellStyle name="Normal 5 10 25 3 10" xfId="33575"/>
    <cellStyle name="Normal 5 10 25 3 2" xfId="33576"/>
    <cellStyle name="Normal 5 10 25 3 3" xfId="33577"/>
    <cellStyle name="Normal 5 10 25 3 4" xfId="33578"/>
    <cellStyle name="Normal 5 10 25 3 5" xfId="33579"/>
    <cellStyle name="Normal 5 10 25 3 6" xfId="33580"/>
    <cellStyle name="Normal 5 10 25 3 7" xfId="33581"/>
    <cellStyle name="Normal 5 10 25 3 8" xfId="33582"/>
    <cellStyle name="Normal 5 10 25 3 9" xfId="33583"/>
    <cellStyle name="Normal 5 10 25 4" xfId="33584"/>
    <cellStyle name="Normal 5 10 25 4 10" xfId="33585"/>
    <cellStyle name="Normal 5 10 25 4 2" xfId="33586"/>
    <cellStyle name="Normal 5 10 25 4 3" xfId="33587"/>
    <cellStyle name="Normal 5 10 25 4 4" xfId="33588"/>
    <cellStyle name="Normal 5 10 25 4 5" xfId="33589"/>
    <cellStyle name="Normal 5 10 25 4 6" xfId="33590"/>
    <cellStyle name="Normal 5 10 25 4 7" xfId="33591"/>
    <cellStyle name="Normal 5 10 25 4 8" xfId="33592"/>
    <cellStyle name="Normal 5 10 25 4 9" xfId="33593"/>
    <cellStyle name="Normal 5 10 25 5" xfId="33594"/>
    <cellStyle name="Normal 5 10 25 5 10" xfId="33595"/>
    <cellStyle name="Normal 5 10 25 5 2" xfId="33596"/>
    <cellStyle name="Normal 5 10 25 5 3" xfId="33597"/>
    <cellStyle name="Normal 5 10 25 5 4" xfId="33598"/>
    <cellStyle name="Normal 5 10 25 5 5" xfId="33599"/>
    <cellStyle name="Normal 5 10 25 5 6" xfId="33600"/>
    <cellStyle name="Normal 5 10 25 5 7" xfId="33601"/>
    <cellStyle name="Normal 5 10 25 5 8" xfId="33602"/>
    <cellStyle name="Normal 5 10 25 5 9" xfId="33603"/>
    <cellStyle name="Normal 5 10 25 6" xfId="33604"/>
    <cellStyle name="Normal 5 10 25 7" xfId="33605"/>
    <cellStyle name="Normal 5 10 25 8" xfId="33606"/>
    <cellStyle name="Normal 5 10 25 9" xfId="33607"/>
    <cellStyle name="Normal 5 10 26" xfId="33608"/>
    <cellStyle name="Normal 5 10 26 10" xfId="33609"/>
    <cellStyle name="Normal 5 10 26 11" xfId="33610"/>
    <cellStyle name="Normal 5 10 26 12" xfId="33611"/>
    <cellStyle name="Normal 5 10 26 13" xfId="33612"/>
    <cellStyle name="Normal 5 10 26 14" xfId="33613"/>
    <cellStyle name="Normal 5 10 26 2" xfId="33614"/>
    <cellStyle name="Normal 5 10 26 2 10" xfId="33615"/>
    <cellStyle name="Normal 5 10 26 2 2" xfId="33616"/>
    <cellStyle name="Normal 5 10 26 2 3" xfId="33617"/>
    <cellStyle name="Normal 5 10 26 2 4" xfId="33618"/>
    <cellStyle name="Normal 5 10 26 2 5" xfId="33619"/>
    <cellStyle name="Normal 5 10 26 2 6" xfId="33620"/>
    <cellStyle name="Normal 5 10 26 2 7" xfId="33621"/>
    <cellStyle name="Normal 5 10 26 2 8" xfId="33622"/>
    <cellStyle name="Normal 5 10 26 2 9" xfId="33623"/>
    <cellStyle name="Normal 5 10 26 3" xfId="33624"/>
    <cellStyle name="Normal 5 10 26 3 10" xfId="33625"/>
    <cellStyle name="Normal 5 10 26 3 2" xfId="33626"/>
    <cellStyle name="Normal 5 10 26 3 3" xfId="33627"/>
    <cellStyle name="Normal 5 10 26 3 4" xfId="33628"/>
    <cellStyle name="Normal 5 10 26 3 5" xfId="33629"/>
    <cellStyle name="Normal 5 10 26 3 6" xfId="33630"/>
    <cellStyle name="Normal 5 10 26 3 7" xfId="33631"/>
    <cellStyle name="Normal 5 10 26 3 8" xfId="33632"/>
    <cellStyle name="Normal 5 10 26 3 9" xfId="33633"/>
    <cellStyle name="Normal 5 10 26 4" xfId="33634"/>
    <cellStyle name="Normal 5 10 26 4 10" xfId="33635"/>
    <cellStyle name="Normal 5 10 26 4 2" xfId="33636"/>
    <cellStyle name="Normal 5 10 26 4 3" xfId="33637"/>
    <cellStyle name="Normal 5 10 26 4 4" xfId="33638"/>
    <cellStyle name="Normal 5 10 26 4 5" xfId="33639"/>
    <cellStyle name="Normal 5 10 26 4 6" xfId="33640"/>
    <cellStyle name="Normal 5 10 26 4 7" xfId="33641"/>
    <cellStyle name="Normal 5 10 26 4 8" xfId="33642"/>
    <cellStyle name="Normal 5 10 26 4 9" xfId="33643"/>
    <cellStyle name="Normal 5 10 26 5" xfId="33644"/>
    <cellStyle name="Normal 5 10 26 5 10" xfId="33645"/>
    <cellStyle name="Normal 5 10 26 5 2" xfId="33646"/>
    <cellStyle name="Normal 5 10 26 5 3" xfId="33647"/>
    <cellStyle name="Normal 5 10 26 5 4" xfId="33648"/>
    <cellStyle name="Normal 5 10 26 5 5" xfId="33649"/>
    <cellStyle name="Normal 5 10 26 5 6" xfId="33650"/>
    <cellStyle name="Normal 5 10 26 5 7" xfId="33651"/>
    <cellStyle name="Normal 5 10 26 5 8" xfId="33652"/>
    <cellStyle name="Normal 5 10 26 5 9" xfId="33653"/>
    <cellStyle name="Normal 5 10 26 6" xfId="33654"/>
    <cellStyle name="Normal 5 10 26 7" xfId="33655"/>
    <cellStyle name="Normal 5 10 26 8" xfId="33656"/>
    <cellStyle name="Normal 5 10 26 9" xfId="33657"/>
    <cellStyle name="Normal 5 10 27" xfId="33658"/>
    <cellStyle name="Normal 5 10 27 10" xfId="33659"/>
    <cellStyle name="Normal 5 10 27 11" xfId="33660"/>
    <cellStyle name="Normal 5 10 27 12" xfId="33661"/>
    <cellStyle name="Normal 5 10 27 13" xfId="33662"/>
    <cellStyle name="Normal 5 10 27 14" xfId="33663"/>
    <cellStyle name="Normal 5 10 27 2" xfId="33664"/>
    <cellStyle name="Normal 5 10 27 2 10" xfId="33665"/>
    <cellStyle name="Normal 5 10 27 2 2" xfId="33666"/>
    <cellStyle name="Normal 5 10 27 2 3" xfId="33667"/>
    <cellStyle name="Normal 5 10 27 2 4" xfId="33668"/>
    <cellStyle name="Normal 5 10 27 2 5" xfId="33669"/>
    <cellStyle name="Normal 5 10 27 2 6" xfId="33670"/>
    <cellStyle name="Normal 5 10 27 2 7" xfId="33671"/>
    <cellStyle name="Normal 5 10 27 2 8" xfId="33672"/>
    <cellStyle name="Normal 5 10 27 2 9" xfId="33673"/>
    <cellStyle name="Normal 5 10 27 3" xfId="33674"/>
    <cellStyle name="Normal 5 10 27 3 10" xfId="33675"/>
    <cellStyle name="Normal 5 10 27 3 2" xfId="33676"/>
    <cellStyle name="Normal 5 10 27 3 3" xfId="33677"/>
    <cellStyle name="Normal 5 10 27 3 4" xfId="33678"/>
    <cellStyle name="Normal 5 10 27 3 5" xfId="33679"/>
    <cellStyle name="Normal 5 10 27 3 6" xfId="33680"/>
    <cellStyle name="Normal 5 10 27 3 7" xfId="33681"/>
    <cellStyle name="Normal 5 10 27 3 8" xfId="33682"/>
    <cellStyle name="Normal 5 10 27 3 9" xfId="33683"/>
    <cellStyle name="Normal 5 10 27 4" xfId="33684"/>
    <cellStyle name="Normal 5 10 27 4 10" xfId="33685"/>
    <cellStyle name="Normal 5 10 27 4 2" xfId="33686"/>
    <cellStyle name="Normal 5 10 27 4 3" xfId="33687"/>
    <cellStyle name="Normal 5 10 27 4 4" xfId="33688"/>
    <cellStyle name="Normal 5 10 27 4 5" xfId="33689"/>
    <cellStyle name="Normal 5 10 27 4 6" xfId="33690"/>
    <cellStyle name="Normal 5 10 27 4 7" xfId="33691"/>
    <cellStyle name="Normal 5 10 27 4 8" xfId="33692"/>
    <cellStyle name="Normal 5 10 27 4 9" xfId="33693"/>
    <cellStyle name="Normal 5 10 27 5" xfId="33694"/>
    <cellStyle name="Normal 5 10 27 5 10" xfId="33695"/>
    <cellStyle name="Normal 5 10 27 5 2" xfId="33696"/>
    <cellStyle name="Normal 5 10 27 5 3" xfId="33697"/>
    <cellStyle name="Normal 5 10 27 5 4" xfId="33698"/>
    <cellStyle name="Normal 5 10 27 5 5" xfId="33699"/>
    <cellStyle name="Normal 5 10 27 5 6" xfId="33700"/>
    <cellStyle name="Normal 5 10 27 5 7" xfId="33701"/>
    <cellStyle name="Normal 5 10 27 5 8" xfId="33702"/>
    <cellStyle name="Normal 5 10 27 5 9" xfId="33703"/>
    <cellStyle name="Normal 5 10 27 6" xfId="33704"/>
    <cellStyle name="Normal 5 10 27 7" xfId="33705"/>
    <cellStyle name="Normal 5 10 27 8" xfId="33706"/>
    <cellStyle name="Normal 5 10 27 9" xfId="33707"/>
    <cellStyle name="Normal 5 10 28" xfId="33708"/>
    <cellStyle name="Normal 5 10 28 10" xfId="33709"/>
    <cellStyle name="Normal 5 10 28 11" xfId="33710"/>
    <cellStyle name="Normal 5 10 28 12" xfId="33711"/>
    <cellStyle name="Normal 5 10 28 13" xfId="33712"/>
    <cellStyle name="Normal 5 10 28 14" xfId="33713"/>
    <cellStyle name="Normal 5 10 28 2" xfId="33714"/>
    <cellStyle name="Normal 5 10 28 2 10" xfId="33715"/>
    <cellStyle name="Normal 5 10 28 2 2" xfId="33716"/>
    <cellStyle name="Normal 5 10 28 2 3" xfId="33717"/>
    <cellStyle name="Normal 5 10 28 2 4" xfId="33718"/>
    <cellStyle name="Normal 5 10 28 2 5" xfId="33719"/>
    <cellStyle name="Normal 5 10 28 2 6" xfId="33720"/>
    <cellStyle name="Normal 5 10 28 2 7" xfId="33721"/>
    <cellStyle name="Normal 5 10 28 2 8" xfId="33722"/>
    <cellStyle name="Normal 5 10 28 2 9" xfId="33723"/>
    <cellStyle name="Normal 5 10 28 3" xfId="33724"/>
    <cellStyle name="Normal 5 10 28 3 10" xfId="33725"/>
    <cellStyle name="Normal 5 10 28 3 2" xfId="33726"/>
    <cellStyle name="Normal 5 10 28 3 3" xfId="33727"/>
    <cellStyle name="Normal 5 10 28 3 4" xfId="33728"/>
    <cellStyle name="Normal 5 10 28 3 5" xfId="33729"/>
    <cellStyle name="Normal 5 10 28 3 6" xfId="33730"/>
    <cellStyle name="Normal 5 10 28 3 7" xfId="33731"/>
    <cellStyle name="Normal 5 10 28 3 8" xfId="33732"/>
    <cellStyle name="Normal 5 10 28 3 9" xfId="33733"/>
    <cellStyle name="Normal 5 10 28 4" xfId="33734"/>
    <cellStyle name="Normal 5 10 28 4 10" xfId="33735"/>
    <cellStyle name="Normal 5 10 28 4 2" xfId="33736"/>
    <cellStyle name="Normal 5 10 28 4 3" xfId="33737"/>
    <cellStyle name="Normal 5 10 28 4 4" xfId="33738"/>
    <cellStyle name="Normal 5 10 28 4 5" xfId="33739"/>
    <cellStyle name="Normal 5 10 28 4 6" xfId="33740"/>
    <cellStyle name="Normal 5 10 28 4 7" xfId="33741"/>
    <cellStyle name="Normal 5 10 28 4 8" xfId="33742"/>
    <cellStyle name="Normal 5 10 28 4 9" xfId="33743"/>
    <cellStyle name="Normal 5 10 28 5" xfId="33744"/>
    <cellStyle name="Normal 5 10 28 5 10" xfId="33745"/>
    <cellStyle name="Normal 5 10 28 5 2" xfId="33746"/>
    <cellStyle name="Normal 5 10 28 5 3" xfId="33747"/>
    <cellStyle name="Normal 5 10 28 5 4" xfId="33748"/>
    <cellStyle name="Normal 5 10 28 5 5" xfId="33749"/>
    <cellStyle name="Normal 5 10 28 5 6" xfId="33750"/>
    <cellStyle name="Normal 5 10 28 5 7" xfId="33751"/>
    <cellStyle name="Normal 5 10 28 5 8" xfId="33752"/>
    <cellStyle name="Normal 5 10 28 5 9" xfId="33753"/>
    <cellStyle name="Normal 5 10 28 6" xfId="33754"/>
    <cellStyle name="Normal 5 10 28 7" xfId="33755"/>
    <cellStyle name="Normal 5 10 28 8" xfId="33756"/>
    <cellStyle name="Normal 5 10 28 9" xfId="33757"/>
    <cellStyle name="Normal 5 10 29" xfId="33758"/>
    <cellStyle name="Normal 5 10 29 10" xfId="33759"/>
    <cellStyle name="Normal 5 10 29 11" xfId="33760"/>
    <cellStyle name="Normal 5 10 29 12" xfId="33761"/>
    <cellStyle name="Normal 5 10 29 13" xfId="33762"/>
    <cellStyle name="Normal 5 10 29 14" xfId="33763"/>
    <cellStyle name="Normal 5 10 29 2" xfId="33764"/>
    <cellStyle name="Normal 5 10 29 2 10" xfId="33765"/>
    <cellStyle name="Normal 5 10 29 2 2" xfId="33766"/>
    <cellStyle name="Normal 5 10 29 2 3" xfId="33767"/>
    <cellStyle name="Normal 5 10 29 2 4" xfId="33768"/>
    <cellStyle name="Normal 5 10 29 2 5" xfId="33769"/>
    <cellStyle name="Normal 5 10 29 2 6" xfId="33770"/>
    <cellStyle name="Normal 5 10 29 2 7" xfId="33771"/>
    <cellStyle name="Normal 5 10 29 2 8" xfId="33772"/>
    <cellStyle name="Normal 5 10 29 2 9" xfId="33773"/>
    <cellStyle name="Normal 5 10 29 3" xfId="33774"/>
    <cellStyle name="Normal 5 10 29 3 10" xfId="33775"/>
    <cellStyle name="Normal 5 10 29 3 2" xfId="33776"/>
    <cellStyle name="Normal 5 10 29 3 3" xfId="33777"/>
    <cellStyle name="Normal 5 10 29 3 4" xfId="33778"/>
    <cellStyle name="Normal 5 10 29 3 5" xfId="33779"/>
    <cellStyle name="Normal 5 10 29 3 6" xfId="33780"/>
    <cellStyle name="Normal 5 10 29 3 7" xfId="33781"/>
    <cellStyle name="Normal 5 10 29 3 8" xfId="33782"/>
    <cellStyle name="Normal 5 10 29 3 9" xfId="33783"/>
    <cellStyle name="Normal 5 10 29 4" xfId="33784"/>
    <cellStyle name="Normal 5 10 29 4 10" xfId="33785"/>
    <cellStyle name="Normal 5 10 29 4 2" xfId="33786"/>
    <cellStyle name="Normal 5 10 29 4 3" xfId="33787"/>
    <cellStyle name="Normal 5 10 29 4 4" xfId="33788"/>
    <cellStyle name="Normal 5 10 29 4 5" xfId="33789"/>
    <cellStyle name="Normal 5 10 29 4 6" xfId="33790"/>
    <cellStyle name="Normal 5 10 29 4 7" xfId="33791"/>
    <cellStyle name="Normal 5 10 29 4 8" xfId="33792"/>
    <cellStyle name="Normal 5 10 29 4 9" xfId="33793"/>
    <cellStyle name="Normal 5 10 29 5" xfId="33794"/>
    <cellStyle name="Normal 5 10 29 5 10" xfId="33795"/>
    <cellStyle name="Normal 5 10 29 5 2" xfId="33796"/>
    <cellStyle name="Normal 5 10 29 5 3" xfId="33797"/>
    <cellStyle name="Normal 5 10 29 5 4" xfId="33798"/>
    <cellStyle name="Normal 5 10 29 5 5" xfId="33799"/>
    <cellStyle name="Normal 5 10 29 5 6" xfId="33800"/>
    <cellStyle name="Normal 5 10 29 5 7" xfId="33801"/>
    <cellStyle name="Normal 5 10 29 5 8" xfId="33802"/>
    <cellStyle name="Normal 5 10 29 5 9" xfId="33803"/>
    <cellStyle name="Normal 5 10 29 6" xfId="33804"/>
    <cellStyle name="Normal 5 10 29 7" xfId="33805"/>
    <cellStyle name="Normal 5 10 29 8" xfId="33806"/>
    <cellStyle name="Normal 5 10 29 9" xfId="33807"/>
    <cellStyle name="Normal 5 10 3" xfId="33808"/>
    <cellStyle name="Normal 5 10 3 10" xfId="33809"/>
    <cellStyle name="Normal 5 10 3 11" xfId="33810"/>
    <cellStyle name="Normal 5 10 3 12" xfId="33811"/>
    <cellStyle name="Normal 5 10 3 13" xfId="33812"/>
    <cellStyle name="Normal 5 10 3 14" xfId="33813"/>
    <cellStyle name="Normal 5 10 3 2" xfId="33814"/>
    <cellStyle name="Normal 5 10 3 2 10" xfId="33815"/>
    <cellStyle name="Normal 5 10 3 2 2" xfId="33816"/>
    <cellStyle name="Normal 5 10 3 2 3" xfId="33817"/>
    <cellStyle name="Normal 5 10 3 2 4" xfId="33818"/>
    <cellStyle name="Normal 5 10 3 2 5" xfId="33819"/>
    <cellStyle name="Normal 5 10 3 2 6" xfId="33820"/>
    <cellStyle name="Normal 5 10 3 2 7" xfId="33821"/>
    <cellStyle name="Normal 5 10 3 2 8" xfId="33822"/>
    <cellStyle name="Normal 5 10 3 2 9" xfId="33823"/>
    <cellStyle name="Normal 5 10 3 3" xfId="33824"/>
    <cellStyle name="Normal 5 10 3 3 10" xfId="33825"/>
    <cellStyle name="Normal 5 10 3 3 2" xfId="33826"/>
    <cellStyle name="Normal 5 10 3 3 3" xfId="33827"/>
    <cellStyle name="Normal 5 10 3 3 4" xfId="33828"/>
    <cellStyle name="Normal 5 10 3 3 5" xfId="33829"/>
    <cellStyle name="Normal 5 10 3 3 6" xfId="33830"/>
    <cellStyle name="Normal 5 10 3 3 7" xfId="33831"/>
    <cellStyle name="Normal 5 10 3 3 8" xfId="33832"/>
    <cellStyle name="Normal 5 10 3 3 9" xfId="33833"/>
    <cellStyle name="Normal 5 10 3 4" xfId="33834"/>
    <cellStyle name="Normal 5 10 3 4 10" xfId="33835"/>
    <cellStyle name="Normal 5 10 3 4 2" xfId="33836"/>
    <cellStyle name="Normal 5 10 3 4 3" xfId="33837"/>
    <cellStyle name="Normal 5 10 3 4 4" xfId="33838"/>
    <cellStyle name="Normal 5 10 3 4 5" xfId="33839"/>
    <cellStyle name="Normal 5 10 3 4 6" xfId="33840"/>
    <cellStyle name="Normal 5 10 3 4 7" xfId="33841"/>
    <cellStyle name="Normal 5 10 3 4 8" xfId="33842"/>
    <cellStyle name="Normal 5 10 3 4 9" xfId="33843"/>
    <cellStyle name="Normal 5 10 3 5" xfId="33844"/>
    <cellStyle name="Normal 5 10 3 5 10" xfId="33845"/>
    <cellStyle name="Normal 5 10 3 5 2" xfId="33846"/>
    <cellStyle name="Normal 5 10 3 5 3" xfId="33847"/>
    <cellStyle name="Normal 5 10 3 5 4" xfId="33848"/>
    <cellStyle name="Normal 5 10 3 5 5" xfId="33849"/>
    <cellStyle name="Normal 5 10 3 5 6" xfId="33850"/>
    <cellStyle name="Normal 5 10 3 5 7" xfId="33851"/>
    <cellStyle name="Normal 5 10 3 5 8" xfId="33852"/>
    <cellStyle name="Normal 5 10 3 5 9" xfId="33853"/>
    <cellStyle name="Normal 5 10 3 6" xfId="33854"/>
    <cellStyle name="Normal 5 10 3 7" xfId="33855"/>
    <cellStyle name="Normal 5 10 3 8" xfId="33856"/>
    <cellStyle name="Normal 5 10 3 9" xfId="33857"/>
    <cellStyle name="Normal 5 10 30" xfId="33858"/>
    <cellStyle name="Normal 5 10 30 10" xfId="33859"/>
    <cellStyle name="Normal 5 10 30 11" xfId="33860"/>
    <cellStyle name="Normal 5 10 30 12" xfId="33861"/>
    <cellStyle name="Normal 5 10 30 13" xfId="33862"/>
    <cellStyle name="Normal 5 10 30 14" xfId="33863"/>
    <cellStyle name="Normal 5 10 30 2" xfId="33864"/>
    <cellStyle name="Normal 5 10 30 2 10" xfId="33865"/>
    <cellStyle name="Normal 5 10 30 2 2" xfId="33866"/>
    <cellStyle name="Normal 5 10 30 2 3" xfId="33867"/>
    <cellStyle name="Normal 5 10 30 2 4" xfId="33868"/>
    <cellStyle name="Normal 5 10 30 2 5" xfId="33869"/>
    <cellStyle name="Normal 5 10 30 2 6" xfId="33870"/>
    <cellStyle name="Normal 5 10 30 2 7" xfId="33871"/>
    <cellStyle name="Normal 5 10 30 2 8" xfId="33872"/>
    <cellStyle name="Normal 5 10 30 2 9" xfId="33873"/>
    <cellStyle name="Normal 5 10 30 3" xfId="33874"/>
    <cellStyle name="Normal 5 10 30 3 10" xfId="33875"/>
    <cellStyle name="Normal 5 10 30 3 2" xfId="33876"/>
    <cellStyle name="Normal 5 10 30 3 3" xfId="33877"/>
    <cellStyle name="Normal 5 10 30 3 4" xfId="33878"/>
    <cellStyle name="Normal 5 10 30 3 5" xfId="33879"/>
    <cellStyle name="Normal 5 10 30 3 6" xfId="33880"/>
    <cellStyle name="Normal 5 10 30 3 7" xfId="33881"/>
    <cellStyle name="Normal 5 10 30 3 8" xfId="33882"/>
    <cellStyle name="Normal 5 10 30 3 9" xfId="33883"/>
    <cellStyle name="Normal 5 10 30 4" xfId="33884"/>
    <cellStyle name="Normal 5 10 30 4 10" xfId="33885"/>
    <cellStyle name="Normal 5 10 30 4 2" xfId="33886"/>
    <cellStyle name="Normal 5 10 30 4 3" xfId="33887"/>
    <cellStyle name="Normal 5 10 30 4 4" xfId="33888"/>
    <cellStyle name="Normal 5 10 30 4 5" xfId="33889"/>
    <cellStyle name="Normal 5 10 30 4 6" xfId="33890"/>
    <cellStyle name="Normal 5 10 30 4 7" xfId="33891"/>
    <cellStyle name="Normal 5 10 30 4 8" xfId="33892"/>
    <cellStyle name="Normal 5 10 30 4 9" xfId="33893"/>
    <cellStyle name="Normal 5 10 30 5" xfId="33894"/>
    <cellStyle name="Normal 5 10 30 5 10" xfId="33895"/>
    <cellStyle name="Normal 5 10 30 5 2" xfId="33896"/>
    <cellStyle name="Normal 5 10 30 5 3" xfId="33897"/>
    <cellStyle name="Normal 5 10 30 5 4" xfId="33898"/>
    <cellStyle name="Normal 5 10 30 5 5" xfId="33899"/>
    <cellStyle name="Normal 5 10 30 5 6" xfId="33900"/>
    <cellStyle name="Normal 5 10 30 5 7" xfId="33901"/>
    <cellStyle name="Normal 5 10 30 5 8" xfId="33902"/>
    <cellStyle name="Normal 5 10 30 5 9" xfId="33903"/>
    <cellStyle name="Normal 5 10 30 6" xfId="33904"/>
    <cellStyle name="Normal 5 10 30 7" xfId="33905"/>
    <cellStyle name="Normal 5 10 30 8" xfId="33906"/>
    <cellStyle name="Normal 5 10 30 9" xfId="33907"/>
    <cellStyle name="Normal 5 10 31" xfId="33908"/>
    <cellStyle name="Normal 5 10 31 10" xfId="33909"/>
    <cellStyle name="Normal 5 10 31 11" xfId="33910"/>
    <cellStyle name="Normal 5 10 31 12" xfId="33911"/>
    <cellStyle name="Normal 5 10 31 13" xfId="33912"/>
    <cellStyle name="Normal 5 10 31 14" xfId="33913"/>
    <cellStyle name="Normal 5 10 31 2" xfId="33914"/>
    <cellStyle name="Normal 5 10 31 2 10" xfId="33915"/>
    <cellStyle name="Normal 5 10 31 2 2" xfId="33916"/>
    <cellStyle name="Normal 5 10 31 2 3" xfId="33917"/>
    <cellStyle name="Normal 5 10 31 2 4" xfId="33918"/>
    <cellStyle name="Normal 5 10 31 2 5" xfId="33919"/>
    <cellStyle name="Normal 5 10 31 2 6" xfId="33920"/>
    <cellStyle name="Normal 5 10 31 2 7" xfId="33921"/>
    <cellStyle name="Normal 5 10 31 2 8" xfId="33922"/>
    <cellStyle name="Normal 5 10 31 2 9" xfId="33923"/>
    <cellStyle name="Normal 5 10 31 3" xfId="33924"/>
    <cellStyle name="Normal 5 10 31 3 10" xfId="33925"/>
    <cellStyle name="Normal 5 10 31 3 2" xfId="33926"/>
    <cellStyle name="Normal 5 10 31 3 3" xfId="33927"/>
    <cellStyle name="Normal 5 10 31 3 4" xfId="33928"/>
    <cellStyle name="Normal 5 10 31 3 5" xfId="33929"/>
    <cellStyle name="Normal 5 10 31 3 6" xfId="33930"/>
    <cellStyle name="Normal 5 10 31 3 7" xfId="33931"/>
    <cellStyle name="Normal 5 10 31 3 8" xfId="33932"/>
    <cellStyle name="Normal 5 10 31 3 9" xfId="33933"/>
    <cellStyle name="Normal 5 10 31 4" xfId="33934"/>
    <cellStyle name="Normal 5 10 31 4 10" xfId="33935"/>
    <cellStyle name="Normal 5 10 31 4 2" xfId="33936"/>
    <cellStyle name="Normal 5 10 31 4 3" xfId="33937"/>
    <cellStyle name="Normal 5 10 31 4 4" xfId="33938"/>
    <cellStyle name="Normal 5 10 31 4 5" xfId="33939"/>
    <cellStyle name="Normal 5 10 31 4 6" xfId="33940"/>
    <cellStyle name="Normal 5 10 31 4 7" xfId="33941"/>
    <cellStyle name="Normal 5 10 31 4 8" xfId="33942"/>
    <cellStyle name="Normal 5 10 31 4 9" xfId="33943"/>
    <cellStyle name="Normal 5 10 31 5" xfId="33944"/>
    <cellStyle name="Normal 5 10 31 5 10" xfId="33945"/>
    <cellStyle name="Normal 5 10 31 5 2" xfId="33946"/>
    <cellStyle name="Normal 5 10 31 5 3" xfId="33947"/>
    <cellStyle name="Normal 5 10 31 5 4" xfId="33948"/>
    <cellStyle name="Normal 5 10 31 5 5" xfId="33949"/>
    <cellStyle name="Normal 5 10 31 5 6" xfId="33950"/>
    <cellStyle name="Normal 5 10 31 5 7" xfId="33951"/>
    <cellStyle name="Normal 5 10 31 5 8" xfId="33952"/>
    <cellStyle name="Normal 5 10 31 5 9" xfId="33953"/>
    <cellStyle name="Normal 5 10 31 6" xfId="33954"/>
    <cellStyle name="Normal 5 10 31 7" xfId="33955"/>
    <cellStyle name="Normal 5 10 31 8" xfId="33956"/>
    <cellStyle name="Normal 5 10 31 9" xfId="33957"/>
    <cellStyle name="Normal 5 10 32" xfId="33958"/>
    <cellStyle name="Normal 5 10 32 10" xfId="33959"/>
    <cellStyle name="Normal 5 10 32 11" xfId="33960"/>
    <cellStyle name="Normal 5 10 32 12" xfId="33961"/>
    <cellStyle name="Normal 5 10 32 13" xfId="33962"/>
    <cellStyle name="Normal 5 10 32 14" xfId="33963"/>
    <cellStyle name="Normal 5 10 32 2" xfId="33964"/>
    <cellStyle name="Normal 5 10 32 2 10" xfId="33965"/>
    <cellStyle name="Normal 5 10 32 2 2" xfId="33966"/>
    <cellStyle name="Normal 5 10 32 2 3" xfId="33967"/>
    <cellStyle name="Normal 5 10 32 2 4" xfId="33968"/>
    <cellStyle name="Normal 5 10 32 2 5" xfId="33969"/>
    <cellStyle name="Normal 5 10 32 2 6" xfId="33970"/>
    <cellStyle name="Normal 5 10 32 2 7" xfId="33971"/>
    <cellStyle name="Normal 5 10 32 2 8" xfId="33972"/>
    <cellStyle name="Normal 5 10 32 2 9" xfId="33973"/>
    <cellStyle name="Normal 5 10 32 3" xfId="33974"/>
    <cellStyle name="Normal 5 10 32 3 10" xfId="33975"/>
    <cellStyle name="Normal 5 10 32 3 2" xfId="33976"/>
    <cellStyle name="Normal 5 10 32 3 3" xfId="33977"/>
    <cellStyle name="Normal 5 10 32 3 4" xfId="33978"/>
    <cellStyle name="Normal 5 10 32 3 5" xfId="33979"/>
    <cellStyle name="Normal 5 10 32 3 6" xfId="33980"/>
    <cellStyle name="Normal 5 10 32 3 7" xfId="33981"/>
    <cellStyle name="Normal 5 10 32 3 8" xfId="33982"/>
    <cellStyle name="Normal 5 10 32 3 9" xfId="33983"/>
    <cellStyle name="Normal 5 10 32 4" xfId="33984"/>
    <cellStyle name="Normal 5 10 32 4 10" xfId="33985"/>
    <cellStyle name="Normal 5 10 32 4 2" xfId="33986"/>
    <cellStyle name="Normal 5 10 32 4 3" xfId="33987"/>
    <cellStyle name="Normal 5 10 32 4 4" xfId="33988"/>
    <cellStyle name="Normal 5 10 32 4 5" xfId="33989"/>
    <cellStyle name="Normal 5 10 32 4 6" xfId="33990"/>
    <cellStyle name="Normal 5 10 32 4 7" xfId="33991"/>
    <cellStyle name="Normal 5 10 32 4 8" xfId="33992"/>
    <cellStyle name="Normal 5 10 32 4 9" xfId="33993"/>
    <cellStyle name="Normal 5 10 32 5" xfId="33994"/>
    <cellStyle name="Normal 5 10 32 5 10" xfId="33995"/>
    <cellStyle name="Normal 5 10 32 5 2" xfId="33996"/>
    <cellStyle name="Normal 5 10 32 5 3" xfId="33997"/>
    <cellStyle name="Normal 5 10 32 5 4" xfId="33998"/>
    <cellStyle name="Normal 5 10 32 5 5" xfId="33999"/>
    <cellStyle name="Normal 5 10 32 5 6" xfId="34000"/>
    <cellStyle name="Normal 5 10 32 5 7" xfId="34001"/>
    <cellStyle name="Normal 5 10 32 5 8" xfId="34002"/>
    <cellStyle name="Normal 5 10 32 5 9" xfId="34003"/>
    <cellStyle name="Normal 5 10 32 6" xfId="34004"/>
    <cellStyle name="Normal 5 10 32 7" xfId="34005"/>
    <cellStyle name="Normal 5 10 32 8" xfId="34006"/>
    <cellStyle name="Normal 5 10 32 9" xfId="34007"/>
    <cellStyle name="Normal 5 10 33" xfId="34008"/>
    <cellStyle name="Normal 5 10 33 10" xfId="34009"/>
    <cellStyle name="Normal 5 10 33 11" xfId="34010"/>
    <cellStyle name="Normal 5 10 33 12" xfId="34011"/>
    <cellStyle name="Normal 5 10 33 13" xfId="34012"/>
    <cellStyle name="Normal 5 10 33 14" xfId="34013"/>
    <cellStyle name="Normal 5 10 33 2" xfId="34014"/>
    <cellStyle name="Normal 5 10 33 2 10" xfId="34015"/>
    <cellStyle name="Normal 5 10 33 2 2" xfId="34016"/>
    <cellStyle name="Normal 5 10 33 2 3" xfId="34017"/>
    <cellStyle name="Normal 5 10 33 2 4" xfId="34018"/>
    <cellStyle name="Normal 5 10 33 2 5" xfId="34019"/>
    <cellStyle name="Normal 5 10 33 2 6" xfId="34020"/>
    <cellStyle name="Normal 5 10 33 2 7" xfId="34021"/>
    <cellStyle name="Normal 5 10 33 2 8" xfId="34022"/>
    <cellStyle name="Normal 5 10 33 2 9" xfId="34023"/>
    <cellStyle name="Normal 5 10 33 3" xfId="34024"/>
    <cellStyle name="Normal 5 10 33 3 10" xfId="34025"/>
    <cellStyle name="Normal 5 10 33 3 2" xfId="34026"/>
    <cellStyle name="Normal 5 10 33 3 3" xfId="34027"/>
    <cellStyle name="Normal 5 10 33 3 4" xfId="34028"/>
    <cellStyle name="Normal 5 10 33 3 5" xfId="34029"/>
    <cellStyle name="Normal 5 10 33 3 6" xfId="34030"/>
    <cellStyle name="Normal 5 10 33 3 7" xfId="34031"/>
    <cellStyle name="Normal 5 10 33 3 8" xfId="34032"/>
    <cellStyle name="Normal 5 10 33 3 9" xfId="34033"/>
    <cellStyle name="Normal 5 10 33 4" xfId="34034"/>
    <cellStyle name="Normal 5 10 33 4 10" xfId="34035"/>
    <cellStyle name="Normal 5 10 33 4 2" xfId="34036"/>
    <cellStyle name="Normal 5 10 33 4 3" xfId="34037"/>
    <cellStyle name="Normal 5 10 33 4 4" xfId="34038"/>
    <cellStyle name="Normal 5 10 33 4 5" xfId="34039"/>
    <cellStyle name="Normal 5 10 33 4 6" xfId="34040"/>
    <cellStyle name="Normal 5 10 33 4 7" xfId="34041"/>
    <cellStyle name="Normal 5 10 33 4 8" xfId="34042"/>
    <cellStyle name="Normal 5 10 33 4 9" xfId="34043"/>
    <cellStyle name="Normal 5 10 33 5" xfId="34044"/>
    <cellStyle name="Normal 5 10 33 5 10" xfId="34045"/>
    <cellStyle name="Normal 5 10 33 5 2" xfId="34046"/>
    <cellStyle name="Normal 5 10 33 5 3" xfId="34047"/>
    <cellStyle name="Normal 5 10 33 5 4" xfId="34048"/>
    <cellStyle name="Normal 5 10 33 5 5" xfId="34049"/>
    <cellStyle name="Normal 5 10 33 5 6" xfId="34050"/>
    <cellStyle name="Normal 5 10 33 5 7" xfId="34051"/>
    <cellStyle name="Normal 5 10 33 5 8" xfId="34052"/>
    <cellStyle name="Normal 5 10 33 5 9" xfId="34053"/>
    <cellStyle name="Normal 5 10 33 6" xfId="34054"/>
    <cellStyle name="Normal 5 10 33 7" xfId="34055"/>
    <cellStyle name="Normal 5 10 33 8" xfId="34056"/>
    <cellStyle name="Normal 5 10 33 9" xfId="34057"/>
    <cellStyle name="Normal 5 10 34" xfId="34058"/>
    <cellStyle name="Normal 5 10 34 10" xfId="34059"/>
    <cellStyle name="Normal 5 10 34 11" xfId="34060"/>
    <cellStyle name="Normal 5 10 34 12" xfId="34061"/>
    <cellStyle name="Normal 5 10 34 13" xfId="34062"/>
    <cellStyle name="Normal 5 10 34 14" xfId="34063"/>
    <cellStyle name="Normal 5 10 34 2" xfId="34064"/>
    <cellStyle name="Normal 5 10 34 2 10" xfId="34065"/>
    <cellStyle name="Normal 5 10 34 2 2" xfId="34066"/>
    <cellStyle name="Normal 5 10 34 2 3" xfId="34067"/>
    <cellStyle name="Normal 5 10 34 2 4" xfId="34068"/>
    <cellStyle name="Normal 5 10 34 2 5" xfId="34069"/>
    <cellStyle name="Normal 5 10 34 2 6" xfId="34070"/>
    <cellStyle name="Normal 5 10 34 2 7" xfId="34071"/>
    <cellStyle name="Normal 5 10 34 2 8" xfId="34072"/>
    <cellStyle name="Normal 5 10 34 2 9" xfId="34073"/>
    <cellStyle name="Normal 5 10 34 3" xfId="34074"/>
    <cellStyle name="Normal 5 10 34 3 10" xfId="34075"/>
    <cellStyle name="Normal 5 10 34 3 2" xfId="34076"/>
    <cellStyle name="Normal 5 10 34 3 3" xfId="34077"/>
    <cellStyle name="Normal 5 10 34 3 4" xfId="34078"/>
    <cellStyle name="Normal 5 10 34 3 5" xfId="34079"/>
    <cellStyle name="Normal 5 10 34 3 6" xfId="34080"/>
    <cellStyle name="Normal 5 10 34 3 7" xfId="34081"/>
    <cellStyle name="Normal 5 10 34 3 8" xfId="34082"/>
    <cellStyle name="Normal 5 10 34 3 9" xfId="34083"/>
    <cellStyle name="Normal 5 10 34 4" xfId="34084"/>
    <cellStyle name="Normal 5 10 34 4 10" xfId="34085"/>
    <cellStyle name="Normal 5 10 34 4 2" xfId="34086"/>
    <cellStyle name="Normal 5 10 34 4 3" xfId="34087"/>
    <cellStyle name="Normal 5 10 34 4 4" xfId="34088"/>
    <cellStyle name="Normal 5 10 34 4 5" xfId="34089"/>
    <cellStyle name="Normal 5 10 34 4 6" xfId="34090"/>
    <cellStyle name="Normal 5 10 34 4 7" xfId="34091"/>
    <cellStyle name="Normal 5 10 34 4 8" xfId="34092"/>
    <cellStyle name="Normal 5 10 34 4 9" xfId="34093"/>
    <cellStyle name="Normal 5 10 34 5" xfId="34094"/>
    <cellStyle name="Normal 5 10 34 5 10" xfId="34095"/>
    <cellStyle name="Normal 5 10 34 5 2" xfId="34096"/>
    <cellStyle name="Normal 5 10 34 5 3" xfId="34097"/>
    <cellStyle name="Normal 5 10 34 5 4" xfId="34098"/>
    <cellStyle name="Normal 5 10 34 5 5" xfId="34099"/>
    <cellStyle name="Normal 5 10 34 5 6" xfId="34100"/>
    <cellStyle name="Normal 5 10 34 5 7" xfId="34101"/>
    <cellStyle name="Normal 5 10 34 5 8" xfId="34102"/>
    <cellStyle name="Normal 5 10 34 5 9" xfId="34103"/>
    <cellStyle name="Normal 5 10 34 6" xfId="34104"/>
    <cellStyle name="Normal 5 10 34 7" xfId="34105"/>
    <cellStyle name="Normal 5 10 34 8" xfId="34106"/>
    <cellStyle name="Normal 5 10 34 9" xfId="34107"/>
    <cellStyle name="Normal 5 10 35" xfId="34108"/>
    <cellStyle name="Normal 5 10 35 10" xfId="34109"/>
    <cellStyle name="Normal 5 10 35 2" xfId="34110"/>
    <cellStyle name="Normal 5 10 35 3" xfId="34111"/>
    <cellStyle name="Normal 5 10 35 4" xfId="34112"/>
    <cellStyle name="Normal 5 10 35 5" xfId="34113"/>
    <cellStyle name="Normal 5 10 35 6" xfId="34114"/>
    <cellStyle name="Normal 5 10 35 7" xfId="34115"/>
    <cellStyle name="Normal 5 10 35 8" xfId="34116"/>
    <cellStyle name="Normal 5 10 35 9" xfId="34117"/>
    <cellStyle name="Normal 5 10 36" xfId="34118"/>
    <cellStyle name="Normal 5 10 36 10" xfId="34119"/>
    <cellStyle name="Normal 5 10 36 2" xfId="34120"/>
    <cellStyle name="Normal 5 10 36 3" xfId="34121"/>
    <cellStyle name="Normal 5 10 36 4" xfId="34122"/>
    <cellStyle name="Normal 5 10 36 5" xfId="34123"/>
    <cellStyle name="Normal 5 10 36 6" xfId="34124"/>
    <cellStyle name="Normal 5 10 36 7" xfId="34125"/>
    <cellStyle name="Normal 5 10 36 8" xfId="34126"/>
    <cellStyle name="Normal 5 10 36 9" xfId="34127"/>
    <cellStyle name="Normal 5 10 37" xfId="34128"/>
    <cellStyle name="Normal 5 10 37 10" xfId="34129"/>
    <cellStyle name="Normal 5 10 37 2" xfId="34130"/>
    <cellStyle name="Normal 5 10 37 3" xfId="34131"/>
    <cellStyle name="Normal 5 10 37 4" xfId="34132"/>
    <cellStyle name="Normal 5 10 37 5" xfId="34133"/>
    <cellStyle name="Normal 5 10 37 6" xfId="34134"/>
    <cellStyle name="Normal 5 10 37 7" xfId="34135"/>
    <cellStyle name="Normal 5 10 37 8" xfId="34136"/>
    <cellStyle name="Normal 5 10 37 9" xfId="34137"/>
    <cellStyle name="Normal 5 10 38" xfId="34138"/>
    <cellStyle name="Normal 5 10 38 10" xfId="34139"/>
    <cellStyle name="Normal 5 10 38 2" xfId="34140"/>
    <cellStyle name="Normal 5 10 38 3" xfId="34141"/>
    <cellStyle name="Normal 5 10 38 4" xfId="34142"/>
    <cellStyle name="Normal 5 10 38 5" xfId="34143"/>
    <cellStyle name="Normal 5 10 38 6" xfId="34144"/>
    <cellStyle name="Normal 5 10 38 7" xfId="34145"/>
    <cellStyle name="Normal 5 10 38 8" xfId="34146"/>
    <cellStyle name="Normal 5 10 38 9" xfId="34147"/>
    <cellStyle name="Normal 5 10 39" xfId="34148"/>
    <cellStyle name="Normal 5 10 4" xfId="34149"/>
    <cellStyle name="Normal 5 10 4 10" xfId="34150"/>
    <cellStyle name="Normal 5 10 4 11" xfId="34151"/>
    <cellStyle name="Normal 5 10 4 12" xfId="34152"/>
    <cellStyle name="Normal 5 10 4 13" xfId="34153"/>
    <cellStyle name="Normal 5 10 4 14" xfId="34154"/>
    <cellStyle name="Normal 5 10 4 2" xfId="34155"/>
    <cellStyle name="Normal 5 10 4 2 10" xfId="34156"/>
    <cellStyle name="Normal 5 10 4 2 2" xfId="34157"/>
    <cellStyle name="Normal 5 10 4 2 3" xfId="34158"/>
    <cellStyle name="Normal 5 10 4 2 4" xfId="34159"/>
    <cellStyle name="Normal 5 10 4 2 5" xfId="34160"/>
    <cellStyle name="Normal 5 10 4 2 6" xfId="34161"/>
    <cellStyle name="Normal 5 10 4 2 7" xfId="34162"/>
    <cellStyle name="Normal 5 10 4 2 8" xfId="34163"/>
    <cellStyle name="Normal 5 10 4 2 9" xfId="34164"/>
    <cellStyle name="Normal 5 10 4 3" xfId="34165"/>
    <cellStyle name="Normal 5 10 4 3 10" xfId="34166"/>
    <cellStyle name="Normal 5 10 4 3 2" xfId="34167"/>
    <cellStyle name="Normal 5 10 4 3 3" xfId="34168"/>
    <cellStyle name="Normal 5 10 4 3 4" xfId="34169"/>
    <cellStyle name="Normal 5 10 4 3 5" xfId="34170"/>
    <cellStyle name="Normal 5 10 4 3 6" xfId="34171"/>
    <cellStyle name="Normal 5 10 4 3 7" xfId="34172"/>
    <cellStyle name="Normal 5 10 4 3 8" xfId="34173"/>
    <cellStyle name="Normal 5 10 4 3 9" xfId="34174"/>
    <cellStyle name="Normal 5 10 4 4" xfId="34175"/>
    <cellStyle name="Normal 5 10 4 4 10" xfId="34176"/>
    <cellStyle name="Normal 5 10 4 4 2" xfId="34177"/>
    <cellStyle name="Normal 5 10 4 4 3" xfId="34178"/>
    <cellStyle name="Normal 5 10 4 4 4" xfId="34179"/>
    <cellStyle name="Normal 5 10 4 4 5" xfId="34180"/>
    <cellStyle name="Normal 5 10 4 4 6" xfId="34181"/>
    <cellStyle name="Normal 5 10 4 4 7" xfId="34182"/>
    <cellStyle name="Normal 5 10 4 4 8" xfId="34183"/>
    <cellStyle name="Normal 5 10 4 4 9" xfId="34184"/>
    <cellStyle name="Normal 5 10 4 5" xfId="34185"/>
    <cellStyle name="Normal 5 10 4 5 10" xfId="34186"/>
    <cellStyle name="Normal 5 10 4 5 2" xfId="34187"/>
    <cellStyle name="Normal 5 10 4 5 3" xfId="34188"/>
    <cellStyle name="Normal 5 10 4 5 4" xfId="34189"/>
    <cellStyle name="Normal 5 10 4 5 5" xfId="34190"/>
    <cellStyle name="Normal 5 10 4 5 6" xfId="34191"/>
    <cellStyle name="Normal 5 10 4 5 7" xfId="34192"/>
    <cellStyle name="Normal 5 10 4 5 8" xfId="34193"/>
    <cellStyle name="Normal 5 10 4 5 9" xfId="34194"/>
    <cellStyle name="Normal 5 10 4 6" xfId="34195"/>
    <cellStyle name="Normal 5 10 4 7" xfId="34196"/>
    <cellStyle name="Normal 5 10 4 8" xfId="34197"/>
    <cellStyle name="Normal 5 10 4 9" xfId="34198"/>
    <cellStyle name="Normal 5 10 40" xfId="34199"/>
    <cellStyle name="Normal 5 10 41" xfId="34200"/>
    <cellStyle name="Normal 5 10 42" xfId="34201"/>
    <cellStyle name="Normal 5 10 43" xfId="34202"/>
    <cellStyle name="Normal 5 10 44" xfId="34203"/>
    <cellStyle name="Normal 5 10 45" xfId="34204"/>
    <cellStyle name="Normal 5 10 46" xfId="34205"/>
    <cellStyle name="Normal 5 10 47" xfId="34206"/>
    <cellStyle name="Normal 5 10 48" xfId="34207"/>
    <cellStyle name="Normal 5 10 49" xfId="34208"/>
    <cellStyle name="Normal 5 10 5" xfId="34209"/>
    <cellStyle name="Normal 5 10 5 10" xfId="34210"/>
    <cellStyle name="Normal 5 10 5 11" xfId="34211"/>
    <cellStyle name="Normal 5 10 5 12" xfId="34212"/>
    <cellStyle name="Normal 5 10 5 13" xfId="34213"/>
    <cellStyle name="Normal 5 10 5 14" xfId="34214"/>
    <cellStyle name="Normal 5 10 5 2" xfId="34215"/>
    <cellStyle name="Normal 5 10 5 2 10" xfId="34216"/>
    <cellStyle name="Normal 5 10 5 2 2" xfId="34217"/>
    <cellStyle name="Normal 5 10 5 2 3" xfId="34218"/>
    <cellStyle name="Normal 5 10 5 2 4" xfId="34219"/>
    <cellStyle name="Normal 5 10 5 2 5" xfId="34220"/>
    <cellStyle name="Normal 5 10 5 2 6" xfId="34221"/>
    <cellStyle name="Normal 5 10 5 2 7" xfId="34222"/>
    <cellStyle name="Normal 5 10 5 2 8" xfId="34223"/>
    <cellStyle name="Normal 5 10 5 2 9" xfId="34224"/>
    <cellStyle name="Normal 5 10 5 3" xfId="34225"/>
    <cellStyle name="Normal 5 10 5 3 10" xfId="34226"/>
    <cellStyle name="Normal 5 10 5 3 2" xfId="34227"/>
    <cellStyle name="Normal 5 10 5 3 3" xfId="34228"/>
    <cellStyle name="Normal 5 10 5 3 4" xfId="34229"/>
    <cellStyle name="Normal 5 10 5 3 5" xfId="34230"/>
    <cellStyle name="Normal 5 10 5 3 6" xfId="34231"/>
    <cellStyle name="Normal 5 10 5 3 7" xfId="34232"/>
    <cellStyle name="Normal 5 10 5 3 8" xfId="34233"/>
    <cellStyle name="Normal 5 10 5 3 9" xfId="34234"/>
    <cellStyle name="Normal 5 10 5 4" xfId="34235"/>
    <cellStyle name="Normal 5 10 5 4 10" xfId="34236"/>
    <cellStyle name="Normal 5 10 5 4 2" xfId="34237"/>
    <cellStyle name="Normal 5 10 5 4 3" xfId="34238"/>
    <cellStyle name="Normal 5 10 5 4 4" xfId="34239"/>
    <cellStyle name="Normal 5 10 5 4 5" xfId="34240"/>
    <cellStyle name="Normal 5 10 5 4 6" xfId="34241"/>
    <cellStyle name="Normal 5 10 5 4 7" xfId="34242"/>
    <cellStyle name="Normal 5 10 5 4 8" xfId="34243"/>
    <cellStyle name="Normal 5 10 5 4 9" xfId="34244"/>
    <cellStyle name="Normal 5 10 5 5" xfId="34245"/>
    <cellStyle name="Normal 5 10 5 5 10" xfId="34246"/>
    <cellStyle name="Normal 5 10 5 5 2" xfId="34247"/>
    <cellStyle name="Normal 5 10 5 5 3" xfId="34248"/>
    <cellStyle name="Normal 5 10 5 5 4" xfId="34249"/>
    <cellStyle name="Normal 5 10 5 5 5" xfId="34250"/>
    <cellStyle name="Normal 5 10 5 5 6" xfId="34251"/>
    <cellStyle name="Normal 5 10 5 5 7" xfId="34252"/>
    <cellStyle name="Normal 5 10 5 5 8" xfId="34253"/>
    <cellStyle name="Normal 5 10 5 5 9" xfId="34254"/>
    <cellStyle name="Normal 5 10 5 6" xfId="34255"/>
    <cellStyle name="Normal 5 10 5 7" xfId="34256"/>
    <cellStyle name="Normal 5 10 5 8" xfId="34257"/>
    <cellStyle name="Normal 5 10 5 9" xfId="34258"/>
    <cellStyle name="Normal 5 10 6" xfId="34259"/>
    <cellStyle name="Normal 5 10 6 10" xfId="34260"/>
    <cellStyle name="Normal 5 10 6 11" xfId="34261"/>
    <cellStyle name="Normal 5 10 6 12" xfId="34262"/>
    <cellStyle name="Normal 5 10 6 13" xfId="34263"/>
    <cellStyle name="Normal 5 10 6 14" xfId="34264"/>
    <cellStyle name="Normal 5 10 6 2" xfId="34265"/>
    <cellStyle name="Normal 5 10 6 2 10" xfId="34266"/>
    <cellStyle name="Normal 5 10 6 2 2" xfId="34267"/>
    <cellStyle name="Normal 5 10 6 2 3" xfId="34268"/>
    <cellStyle name="Normal 5 10 6 2 4" xfId="34269"/>
    <cellStyle name="Normal 5 10 6 2 5" xfId="34270"/>
    <cellStyle name="Normal 5 10 6 2 6" xfId="34271"/>
    <cellStyle name="Normal 5 10 6 2 7" xfId="34272"/>
    <cellStyle name="Normal 5 10 6 2 8" xfId="34273"/>
    <cellStyle name="Normal 5 10 6 2 9" xfId="34274"/>
    <cellStyle name="Normal 5 10 6 3" xfId="34275"/>
    <cellStyle name="Normal 5 10 6 3 10" xfId="34276"/>
    <cellStyle name="Normal 5 10 6 3 2" xfId="34277"/>
    <cellStyle name="Normal 5 10 6 3 3" xfId="34278"/>
    <cellStyle name="Normal 5 10 6 3 4" xfId="34279"/>
    <cellStyle name="Normal 5 10 6 3 5" xfId="34280"/>
    <cellStyle name="Normal 5 10 6 3 6" xfId="34281"/>
    <cellStyle name="Normal 5 10 6 3 7" xfId="34282"/>
    <cellStyle name="Normal 5 10 6 3 8" xfId="34283"/>
    <cellStyle name="Normal 5 10 6 3 9" xfId="34284"/>
    <cellStyle name="Normal 5 10 6 4" xfId="34285"/>
    <cellStyle name="Normal 5 10 6 4 10" xfId="34286"/>
    <cellStyle name="Normal 5 10 6 4 2" xfId="34287"/>
    <cellStyle name="Normal 5 10 6 4 3" xfId="34288"/>
    <cellStyle name="Normal 5 10 6 4 4" xfId="34289"/>
    <cellStyle name="Normal 5 10 6 4 5" xfId="34290"/>
    <cellStyle name="Normal 5 10 6 4 6" xfId="34291"/>
    <cellStyle name="Normal 5 10 6 4 7" xfId="34292"/>
    <cellStyle name="Normal 5 10 6 4 8" xfId="34293"/>
    <cellStyle name="Normal 5 10 6 4 9" xfId="34294"/>
    <cellStyle name="Normal 5 10 6 5" xfId="34295"/>
    <cellStyle name="Normal 5 10 6 5 10" xfId="34296"/>
    <cellStyle name="Normal 5 10 6 5 2" xfId="34297"/>
    <cellStyle name="Normal 5 10 6 5 3" xfId="34298"/>
    <cellStyle name="Normal 5 10 6 5 4" xfId="34299"/>
    <cellStyle name="Normal 5 10 6 5 5" xfId="34300"/>
    <cellStyle name="Normal 5 10 6 5 6" xfId="34301"/>
    <cellStyle name="Normal 5 10 6 5 7" xfId="34302"/>
    <cellStyle name="Normal 5 10 6 5 8" xfId="34303"/>
    <cellStyle name="Normal 5 10 6 5 9" xfId="34304"/>
    <cellStyle name="Normal 5 10 6 6" xfId="34305"/>
    <cellStyle name="Normal 5 10 6 7" xfId="34306"/>
    <cellStyle name="Normal 5 10 6 8" xfId="34307"/>
    <cellStyle name="Normal 5 10 6 9" xfId="34308"/>
    <cellStyle name="Normal 5 10 7" xfId="34309"/>
    <cellStyle name="Normal 5 10 7 10" xfId="34310"/>
    <cellStyle name="Normal 5 10 7 11" xfId="34311"/>
    <cellStyle name="Normal 5 10 7 12" xfId="34312"/>
    <cellStyle name="Normal 5 10 7 13" xfId="34313"/>
    <cellStyle name="Normal 5 10 7 14" xfId="34314"/>
    <cellStyle name="Normal 5 10 7 2" xfId="34315"/>
    <cellStyle name="Normal 5 10 7 2 10" xfId="34316"/>
    <cellStyle name="Normal 5 10 7 2 2" xfId="34317"/>
    <cellStyle name="Normal 5 10 7 2 3" xfId="34318"/>
    <cellStyle name="Normal 5 10 7 2 4" xfId="34319"/>
    <cellStyle name="Normal 5 10 7 2 5" xfId="34320"/>
    <cellStyle name="Normal 5 10 7 2 6" xfId="34321"/>
    <cellStyle name="Normal 5 10 7 2 7" xfId="34322"/>
    <cellStyle name="Normal 5 10 7 2 8" xfId="34323"/>
    <cellStyle name="Normal 5 10 7 2 9" xfId="34324"/>
    <cellStyle name="Normal 5 10 7 3" xfId="34325"/>
    <cellStyle name="Normal 5 10 7 3 10" xfId="34326"/>
    <cellStyle name="Normal 5 10 7 3 2" xfId="34327"/>
    <cellStyle name="Normal 5 10 7 3 3" xfId="34328"/>
    <cellStyle name="Normal 5 10 7 3 4" xfId="34329"/>
    <cellStyle name="Normal 5 10 7 3 5" xfId="34330"/>
    <cellStyle name="Normal 5 10 7 3 6" xfId="34331"/>
    <cellStyle name="Normal 5 10 7 3 7" xfId="34332"/>
    <cellStyle name="Normal 5 10 7 3 8" xfId="34333"/>
    <cellStyle name="Normal 5 10 7 3 9" xfId="34334"/>
    <cellStyle name="Normal 5 10 7 4" xfId="34335"/>
    <cellStyle name="Normal 5 10 7 4 10" xfId="34336"/>
    <cellStyle name="Normal 5 10 7 4 2" xfId="34337"/>
    <cellStyle name="Normal 5 10 7 4 3" xfId="34338"/>
    <cellStyle name="Normal 5 10 7 4 4" xfId="34339"/>
    <cellStyle name="Normal 5 10 7 4 5" xfId="34340"/>
    <cellStyle name="Normal 5 10 7 4 6" xfId="34341"/>
    <cellStyle name="Normal 5 10 7 4 7" xfId="34342"/>
    <cellStyle name="Normal 5 10 7 4 8" xfId="34343"/>
    <cellStyle name="Normal 5 10 7 4 9" xfId="34344"/>
    <cellStyle name="Normal 5 10 7 5" xfId="34345"/>
    <cellStyle name="Normal 5 10 7 5 10" xfId="34346"/>
    <cellStyle name="Normal 5 10 7 5 2" xfId="34347"/>
    <cellStyle name="Normal 5 10 7 5 3" xfId="34348"/>
    <cellStyle name="Normal 5 10 7 5 4" xfId="34349"/>
    <cellStyle name="Normal 5 10 7 5 5" xfId="34350"/>
    <cellStyle name="Normal 5 10 7 5 6" xfId="34351"/>
    <cellStyle name="Normal 5 10 7 5 7" xfId="34352"/>
    <cellStyle name="Normal 5 10 7 5 8" xfId="34353"/>
    <cellStyle name="Normal 5 10 7 5 9" xfId="34354"/>
    <cellStyle name="Normal 5 10 7 6" xfId="34355"/>
    <cellStyle name="Normal 5 10 7 7" xfId="34356"/>
    <cellStyle name="Normal 5 10 7 8" xfId="34357"/>
    <cellStyle name="Normal 5 10 7 9" xfId="34358"/>
    <cellStyle name="Normal 5 10 8" xfId="34359"/>
    <cellStyle name="Normal 5 10 8 10" xfId="34360"/>
    <cellStyle name="Normal 5 10 8 11" xfId="34361"/>
    <cellStyle name="Normal 5 10 8 12" xfId="34362"/>
    <cellStyle name="Normal 5 10 8 13" xfId="34363"/>
    <cellStyle name="Normal 5 10 8 14" xfId="34364"/>
    <cellStyle name="Normal 5 10 8 2" xfId="34365"/>
    <cellStyle name="Normal 5 10 8 2 10" xfId="34366"/>
    <cellStyle name="Normal 5 10 8 2 2" xfId="34367"/>
    <cellStyle name="Normal 5 10 8 2 3" xfId="34368"/>
    <cellStyle name="Normal 5 10 8 2 4" xfId="34369"/>
    <cellStyle name="Normal 5 10 8 2 5" xfId="34370"/>
    <cellStyle name="Normal 5 10 8 2 6" xfId="34371"/>
    <cellStyle name="Normal 5 10 8 2 7" xfId="34372"/>
    <cellStyle name="Normal 5 10 8 2 8" xfId="34373"/>
    <cellStyle name="Normal 5 10 8 2 9" xfId="34374"/>
    <cellStyle name="Normal 5 10 8 3" xfId="34375"/>
    <cellStyle name="Normal 5 10 8 3 10" xfId="34376"/>
    <cellStyle name="Normal 5 10 8 3 2" xfId="34377"/>
    <cellStyle name="Normal 5 10 8 3 3" xfId="34378"/>
    <cellStyle name="Normal 5 10 8 3 4" xfId="34379"/>
    <cellStyle name="Normal 5 10 8 3 5" xfId="34380"/>
    <cellStyle name="Normal 5 10 8 3 6" xfId="34381"/>
    <cellStyle name="Normal 5 10 8 3 7" xfId="34382"/>
    <cellStyle name="Normal 5 10 8 3 8" xfId="34383"/>
    <cellStyle name="Normal 5 10 8 3 9" xfId="34384"/>
    <cellStyle name="Normal 5 10 8 4" xfId="34385"/>
    <cellStyle name="Normal 5 10 8 4 10" xfId="34386"/>
    <cellStyle name="Normal 5 10 8 4 2" xfId="34387"/>
    <cellStyle name="Normal 5 10 8 4 3" xfId="34388"/>
    <cellStyle name="Normal 5 10 8 4 4" xfId="34389"/>
    <cellStyle name="Normal 5 10 8 4 5" xfId="34390"/>
    <cellStyle name="Normal 5 10 8 4 6" xfId="34391"/>
    <cellStyle name="Normal 5 10 8 4 7" xfId="34392"/>
    <cellStyle name="Normal 5 10 8 4 8" xfId="34393"/>
    <cellStyle name="Normal 5 10 8 4 9" xfId="34394"/>
    <cellStyle name="Normal 5 10 8 5" xfId="34395"/>
    <cellStyle name="Normal 5 10 8 5 10" xfId="34396"/>
    <cellStyle name="Normal 5 10 8 5 2" xfId="34397"/>
    <cellStyle name="Normal 5 10 8 5 3" xfId="34398"/>
    <cellStyle name="Normal 5 10 8 5 4" xfId="34399"/>
    <cellStyle name="Normal 5 10 8 5 5" xfId="34400"/>
    <cellStyle name="Normal 5 10 8 5 6" xfId="34401"/>
    <cellStyle name="Normal 5 10 8 5 7" xfId="34402"/>
    <cellStyle name="Normal 5 10 8 5 8" xfId="34403"/>
    <cellStyle name="Normal 5 10 8 5 9" xfId="34404"/>
    <cellStyle name="Normal 5 10 8 6" xfId="34405"/>
    <cellStyle name="Normal 5 10 8 7" xfId="34406"/>
    <cellStyle name="Normal 5 10 8 8" xfId="34407"/>
    <cellStyle name="Normal 5 10 8 9" xfId="34408"/>
    <cellStyle name="Normal 5 10 9" xfId="34409"/>
    <cellStyle name="Normal 5 10 9 10" xfId="34410"/>
    <cellStyle name="Normal 5 10 9 11" xfId="34411"/>
    <cellStyle name="Normal 5 10 9 12" xfId="34412"/>
    <cellStyle name="Normal 5 10 9 13" xfId="34413"/>
    <cellStyle name="Normal 5 10 9 14" xfId="34414"/>
    <cellStyle name="Normal 5 10 9 2" xfId="34415"/>
    <cellStyle name="Normal 5 10 9 2 10" xfId="34416"/>
    <cellStyle name="Normal 5 10 9 2 2" xfId="34417"/>
    <cellStyle name="Normal 5 10 9 2 3" xfId="34418"/>
    <cellStyle name="Normal 5 10 9 2 4" xfId="34419"/>
    <cellStyle name="Normal 5 10 9 2 5" xfId="34420"/>
    <cellStyle name="Normal 5 10 9 2 6" xfId="34421"/>
    <cellStyle name="Normal 5 10 9 2 7" xfId="34422"/>
    <cellStyle name="Normal 5 10 9 2 8" xfId="34423"/>
    <cellStyle name="Normal 5 10 9 2 9" xfId="34424"/>
    <cellStyle name="Normal 5 10 9 3" xfId="34425"/>
    <cellStyle name="Normal 5 10 9 3 10" xfId="34426"/>
    <cellStyle name="Normal 5 10 9 3 2" xfId="34427"/>
    <cellStyle name="Normal 5 10 9 3 3" xfId="34428"/>
    <cellStyle name="Normal 5 10 9 3 4" xfId="34429"/>
    <cellStyle name="Normal 5 10 9 3 5" xfId="34430"/>
    <cellStyle name="Normal 5 10 9 3 6" xfId="34431"/>
    <cellStyle name="Normal 5 10 9 3 7" xfId="34432"/>
    <cellStyle name="Normal 5 10 9 3 8" xfId="34433"/>
    <cellStyle name="Normal 5 10 9 3 9" xfId="34434"/>
    <cellStyle name="Normal 5 10 9 4" xfId="34435"/>
    <cellStyle name="Normal 5 10 9 4 10" xfId="34436"/>
    <cellStyle name="Normal 5 10 9 4 2" xfId="34437"/>
    <cellStyle name="Normal 5 10 9 4 3" xfId="34438"/>
    <cellStyle name="Normal 5 10 9 4 4" xfId="34439"/>
    <cellStyle name="Normal 5 10 9 4 5" xfId="34440"/>
    <cellStyle name="Normal 5 10 9 4 6" xfId="34441"/>
    <cellStyle name="Normal 5 10 9 4 7" xfId="34442"/>
    <cellStyle name="Normal 5 10 9 4 8" xfId="34443"/>
    <cellStyle name="Normal 5 10 9 4 9" xfId="34444"/>
    <cellStyle name="Normal 5 10 9 5" xfId="34445"/>
    <cellStyle name="Normal 5 10 9 5 10" xfId="34446"/>
    <cellStyle name="Normal 5 10 9 5 2" xfId="34447"/>
    <cellStyle name="Normal 5 10 9 5 3" xfId="34448"/>
    <cellStyle name="Normal 5 10 9 5 4" xfId="34449"/>
    <cellStyle name="Normal 5 10 9 5 5" xfId="34450"/>
    <cellStyle name="Normal 5 10 9 5 6" xfId="34451"/>
    <cellStyle name="Normal 5 10 9 5 7" xfId="34452"/>
    <cellStyle name="Normal 5 10 9 5 8" xfId="34453"/>
    <cellStyle name="Normal 5 10 9 5 9" xfId="34454"/>
    <cellStyle name="Normal 5 10 9 6" xfId="34455"/>
    <cellStyle name="Normal 5 10 9 7" xfId="34456"/>
    <cellStyle name="Normal 5 10 9 8" xfId="34457"/>
    <cellStyle name="Normal 5 10 9 9" xfId="34458"/>
    <cellStyle name="Normal 5 11" xfId="34459"/>
    <cellStyle name="Normal 5 11 2" xfId="34460"/>
    <cellStyle name="Normal 5 11 2 2" xfId="34461"/>
    <cellStyle name="Normal 5 11 3" xfId="34462"/>
    <cellStyle name="Normal 5 11 4" xfId="34463"/>
    <cellStyle name="Normal 5 12" xfId="34464"/>
    <cellStyle name="Normal 5 12 2" xfId="34465"/>
    <cellStyle name="Normal 5 12 2 2" xfId="34466"/>
    <cellStyle name="Normal 5 12 3" xfId="34467"/>
    <cellStyle name="Normal 5 12 4" xfId="34468"/>
    <cellStyle name="Normal 5 13" xfId="34469"/>
    <cellStyle name="Normal 5 13 2" xfId="34470"/>
    <cellStyle name="Normal 5 13 2 2" xfId="34471"/>
    <cellStyle name="Normal 5 13 3" xfId="34472"/>
    <cellStyle name="Normal 5 13 4" xfId="34473"/>
    <cellStyle name="Normal 5 14" xfId="34474"/>
    <cellStyle name="Normal 5 14 2" xfId="34475"/>
    <cellStyle name="Normal 5 14 2 2" xfId="34476"/>
    <cellStyle name="Normal 5 14 3" xfId="34477"/>
    <cellStyle name="Normal 5 14 4" xfId="34478"/>
    <cellStyle name="Normal 5 15" xfId="34479"/>
    <cellStyle name="Normal 5 15 2" xfId="34480"/>
    <cellStyle name="Normal 5 15 2 2" xfId="34481"/>
    <cellStyle name="Normal 5 15 3" xfId="34482"/>
    <cellStyle name="Normal 5 15 4" xfId="34483"/>
    <cellStyle name="Normal 5 16" xfId="34484"/>
    <cellStyle name="Normal 5 16 2" xfId="34485"/>
    <cellStyle name="Normal 5 16 2 2" xfId="34486"/>
    <cellStyle name="Normal 5 16 3" xfId="34487"/>
    <cellStyle name="Normal 5 16 4" xfId="34488"/>
    <cellStyle name="Normal 5 17" xfId="34489"/>
    <cellStyle name="Normal 5 17 10" xfId="34490"/>
    <cellStyle name="Normal 5 17 10 10" xfId="34491"/>
    <cellStyle name="Normal 5 17 10 11" xfId="34492"/>
    <cellStyle name="Normal 5 17 10 12" xfId="34493"/>
    <cellStyle name="Normal 5 17 10 13" xfId="34494"/>
    <cellStyle name="Normal 5 17 10 14" xfId="34495"/>
    <cellStyle name="Normal 5 17 10 2" xfId="34496"/>
    <cellStyle name="Normal 5 17 10 2 10" xfId="34497"/>
    <cellStyle name="Normal 5 17 10 2 2" xfId="34498"/>
    <cellStyle name="Normal 5 17 10 2 3" xfId="34499"/>
    <cellStyle name="Normal 5 17 10 2 4" xfId="34500"/>
    <cellStyle name="Normal 5 17 10 2 5" xfId="34501"/>
    <cellStyle name="Normal 5 17 10 2 6" xfId="34502"/>
    <cellStyle name="Normal 5 17 10 2 7" xfId="34503"/>
    <cellStyle name="Normal 5 17 10 2 8" xfId="34504"/>
    <cellStyle name="Normal 5 17 10 2 9" xfId="34505"/>
    <cellStyle name="Normal 5 17 10 3" xfId="34506"/>
    <cellStyle name="Normal 5 17 10 3 10" xfId="34507"/>
    <cellStyle name="Normal 5 17 10 3 2" xfId="34508"/>
    <cellStyle name="Normal 5 17 10 3 3" xfId="34509"/>
    <cellStyle name="Normal 5 17 10 3 4" xfId="34510"/>
    <cellStyle name="Normal 5 17 10 3 5" xfId="34511"/>
    <cellStyle name="Normal 5 17 10 3 6" xfId="34512"/>
    <cellStyle name="Normal 5 17 10 3 7" xfId="34513"/>
    <cellStyle name="Normal 5 17 10 3 8" xfId="34514"/>
    <cellStyle name="Normal 5 17 10 3 9" xfId="34515"/>
    <cellStyle name="Normal 5 17 10 4" xfId="34516"/>
    <cellStyle name="Normal 5 17 10 4 10" xfId="34517"/>
    <cellStyle name="Normal 5 17 10 4 2" xfId="34518"/>
    <cellStyle name="Normal 5 17 10 4 3" xfId="34519"/>
    <cellStyle name="Normal 5 17 10 4 4" xfId="34520"/>
    <cellStyle name="Normal 5 17 10 4 5" xfId="34521"/>
    <cellStyle name="Normal 5 17 10 4 6" xfId="34522"/>
    <cellStyle name="Normal 5 17 10 4 7" xfId="34523"/>
    <cellStyle name="Normal 5 17 10 4 8" xfId="34524"/>
    <cellStyle name="Normal 5 17 10 4 9" xfId="34525"/>
    <cellStyle name="Normal 5 17 10 5" xfId="34526"/>
    <cellStyle name="Normal 5 17 10 5 10" xfId="34527"/>
    <cellStyle name="Normal 5 17 10 5 2" xfId="34528"/>
    <cellStyle name="Normal 5 17 10 5 3" xfId="34529"/>
    <cellStyle name="Normal 5 17 10 5 4" xfId="34530"/>
    <cellStyle name="Normal 5 17 10 5 5" xfId="34531"/>
    <cellStyle name="Normal 5 17 10 5 6" xfId="34532"/>
    <cellStyle name="Normal 5 17 10 5 7" xfId="34533"/>
    <cellStyle name="Normal 5 17 10 5 8" xfId="34534"/>
    <cellStyle name="Normal 5 17 10 5 9" xfId="34535"/>
    <cellStyle name="Normal 5 17 10 6" xfId="34536"/>
    <cellStyle name="Normal 5 17 10 7" xfId="34537"/>
    <cellStyle name="Normal 5 17 10 8" xfId="34538"/>
    <cellStyle name="Normal 5 17 10 9" xfId="34539"/>
    <cellStyle name="Normal 5 17 11" xfId="34540"/>
    <cellStyle name="Normal 5 17 11 10" xfId="34541"/>
    <cellStyle name="Normal 5 17 11 11" xfId="34542"/>
    <cellStyle name="Normal 5 17 11 12" xfId="34543"/>
    <cellStyle name="Normal 5 17 11 13" xfId="34544"/>
    <cellStyle name="Normal 5 17 11 14" xfId="34545"/>
    <cellStyle name="Normal 5 17 11 2" xfId="34546"/>
    <cellStyle name="Normal 5 17 11 2 10" xfId="34547"/>
    <cellStyle name="Normal 5 17 11 2 2" xfId="34548"/>
    <cellStyle name="Normal 5 17 11 2 3" xfId="34549"/>
    <cellStyle name="Normal 5 17 11 2 4" xfId="34550"/>
    <cellStyle name="Normal 5 17 11 2 5" xfId="34551"/>
    <cellStyle name="Normal 5 17 11 2 6" xfId="34552"/>
    <cellStyle name="Normal 5 17 11 2 7" xfId="34553"/>
    <cellStyle name="Normal 5 17 11 2 8" xfId="34554"/>
    <cellStyle name="Normal 5 17 11 2 9" xfId="34555"/>
    <cellStyle name="Normal 5 17 11 3" xfId="34556"/>
    <cellStyle name="Normal 5 17 11 3 10" xfId="34557"/>
    <cellStyle name="Normal 5 17 11 3 2" xfId="34558"/>
    <cellStyle name="Normal 5 17 11 3 3" xfId="34559"/>
    <cellStyle name="Normal 5 17 11 3 4" xfId="34560"/>
    <cellStyle name="Normal 5 17 11 3 5" xfId="34561"/>
    <cellStyle name="Normal 5 17 11 3 6" xfId="34562"/>
    <cellStyle name="Normal 5 17 11 3 7" xfId="34563"/>
    <cellStyle name="Normal 5 17 11 3 8" xfId="34564"/>
    <cellStyle name="Normal 5 17 11 3 9" xfId="34565"/>
    <cellStyle name="Normal 5 17 11 4" xfId="34566"/>
    <cellStyle name="Normal 5 17 11 4 10" xfId="34567"/>
    <cellStyle name="Normal 5 17 11 4 2" xfId="34568"/>
    <cellStyle name="Normal 5 17 11 4 3" xfId="34569"/>
    <cellStyle name="Normal 5 17 11 4 4" xfId="34570"/>
    <cellStyle name="Normal 5 17 11 4 5" xfId="34571"/>
    <cellStyle name="Normal 5 17 11 4 6" xfId="34572"/>
    <cellStyle name="Normal 5 17 11 4 7" xfId="34573"/>
    <cellStyle name="Normal 5 17 11 4 8" xfId="34574"/>
    <cellStyle name="Normal 5 17 11 4 9" xfId="34575"/>
    <cellStyle name="Normal 5 17 11 5" xfId="34576"/>
    <cellStyle name="Normal 5 17 11 5 10" xfId="34577"/>
    <cellStyle name="Normal 5 17 11 5 2" xfId="34578"/>
    <cellStyle name="Normal 5 17 11 5 3" xfId="34579"/>
    <cellStyle name="Normal 5 17 11 5 4" xfId="34580"/>
    <cellStyle name="Normal 5 17 11 5 5" xfId="34581"/>
    <cellStyle name="Normal 5 17 11 5 6" xfId="34582"/>
    <cellStyle name="Normal 5 17 11 5 7" xfId="34583"/>
    <cellStyle name="Normal 5 17 11 5 8" xfId="34584"/>
    <cellStyle name="Normal 5 17 11 5 9" xfId="34585"/>
    <cellStyle name="Normal 5 17 11 6" xfId="34586"/>
    <cellStyle name="Normal 5 17 11 7" xfId="34587"/>
    <cellStyle name="Normal 5 17 11 8" xfId="34588"/>
    <cellStyle name="Normal 5 17 11 9" xfId="34589"/>
    <cellStyle name="Normal 5 17 12" xfId="34590"/>
    <cellStyle name="Normal 5 17 12 10" xfId="34591"/>
    <cellStyle name="Normal 5 17 12 11" xfId="34592"/>
    <cellStyle name="Normal 5 17 12 12" xfId="34593"/>
    <cellStyle name="Normal 5 17 12 13" xfId="34594"/>
    <cellStyle name="Normal 5 17 12 14" xfId="34595"/>
    <cellStyle name="Normal 5 17 12 2" xfId="34596"/>
    <cellStyle name="Normal 5 17 12 2 10" xfId="34597"/>
    <cellStyle name="Normal 5 17 12 2 2" xfId="34598"/>
    <cellStyle name="Normal 5 17 12 2 3" xfId="34599"/>
    <cellStyle name="Normal 5 17 12 2 4" xfId="34600"/>
    <cellStyle name="Normal 5 17 12 2 5" xfId="34601"/>
    <cellStyle name="Normal 5 17 12 2 6" xfId="34602"/>
    <cellStyle name="Normal 5 17 12 2 7" xfId="34603"/>
    <cellStyle name="Normal 5 17 12 2 8" xfId="34604"/>
    <cellStyle name="Normal 5 17 12 2 9" xfId="34605"/>
    <cellStyle name="Normal 5 17 12 3" xfId="34606"/>
    <cellStyle name="Normal 5 17 12 3 10" xfId="34607"/>
    <cellStyle name="Normal 5 17 12 3 2" xfId="34608"/>
    <cellStyle name="Normal 5 17 12 3 3" xfId="34609"/>
    <cellStyle name="Normal 5 17 12 3 4" xfId="34610"/>
    <cellStyle name="Normal 5 17 12 3 5" xfId="34611"/>
    <cellStyle name="Normal 5 17 12 3 6" xfId="34612"/>
    <cellStyle name="Normal 5 17 12 3 7" xfId="34613"/>
    <cellStyle name="Normal 5 17 12 3 8" xfId="34614"/>
    <cellStyle name="Normal 5 17 12 3 9" xfId="34615"/>
    <cellStyle name="Normal 5 17 12 4" xfId="34616"/>
    <cellStyle name="Normal 5 17 12 4 10" xfId="34617"/>
    <cellStyle name="Normal 5 17 12 4 2" xfId="34618"/>
    <cellStyle name="Normal 5 17 12 4 3" xfId="34619"/>
    <cellStyle name="Normal 5 17 12 4 4" xfId="34620"/>
    <cellStyle name="Normal 5 17 12 4 5" xfId="34621"/>
    <cellStyle name="Normal 5 17 12 4 6" xfId="34622"/>
    <cellStyle name="Normal 5 17 12 4 7" xfId="34623"/>
    <cellStyle name="Normal 5 17 12 4 8" xfId="34624"/>
    <cellStyle name="Normal 5 17 12 4 9" xfId="34625"/>
    <cellStyle name="Normal 5 17 12 5" xfId="34626"/>
    <cellStyle name="Normal 5 17 12 5 10" xfId="34627"/>
    <cellStyle name="Normal 5 17 12 5 2" xfId="34628"/>
    <cellStyle name="Normal 5 17 12 5 3" xfId="34629"/>
    <cellStyle name="Normal 5 17 12 5 4" xfId="34630"/>
    <cellStyle name="Normal 5 17 12 5 5" xfId="34631"/>
    <cellStyle name="Normal 5 17 12 5 6" xfId="34632"/>
    <cellStyle name="Normal 5 17 12 5 7" xfId="34633"/>
    <cellStyle name="Normal 5 17 12 5 8" xfId="34634"/>
    <cellStyle name="Normal 5 17 12 5 9" xfId="34635"/>
    <cellStyle name="Normal 5 17 12 6" xfId="34636"/>
    <cellStyle name="Normal 5 17 12 7" xfId="34637"/>
    <cellStyle name="Normal 5 17 12 8" xfId="34638"/>
    <cellStyle name="Normal 5 17 12 9" xfId="34639"/>
    <cellStyle name="Normal 5 17 13" xfId="34640"/>
    <cellStyle name="Normal 5 17 13 10" xfId="34641"/>
    <cellStyle name="Normal 5 17 13 11" xfId="34642"/>
    <cellStyle name="Normal 5 17 13 12" xfId="34643"/>
    <cellStyle name="Normal 5 17 13 13" xfId="34644"/>
    <cellStyle name="Normal 5 17 13 14" xfId="34645"/>
    <cellStyle name="Normal 5 17 13 2" xfId="34646"/>
    <cellStyle name="Normal 5 17 13 2 10" xfId="34647"/>
    <cellStyle name="Normal 5 17 13 2 2" xfId="34648"/>
    <cellStyle name="Normal 5 17 13 2 3" xfId="34649"/>
    <cellStyle name="Normal 5 17 13 2 4" xfId="34650"/>
    <cellStyle name="Normal 5 17 13 2 5" xfId="34651"/>
    <cellStyle name="Normal 5 17 13 2 6" xfId="34652"/>
    <cellStyle name="Normal 5 17 13 2 7" xfId="34653"/>
    <cellStyle name="Normal 5 17 13 2 8" xfId="34654"/>
    <cellStyle name="Normal 5 17 13 2 9" xfId="34655"/>
    <cellStyle name="Normal 5 17 13 3" xfId="34656"/>
    <cellStyle name="Normal 5 17 13 3 10" xfId="34657"/>
    <cellStyle name="Normal 5 17 13 3 2" xfId="34658"/>
    <cellStyle name="Normal 5 17 13 3 3" xfId="34659"/>
    <cellStyle name="Normal 5 17 13 3 4" xfId="34660"/>
    <cellStyle name="Normal 5 17 13 3 5" xfId="34661"/>
    <cellStyle name="Normal 5 17 13 3 6" xfId="34662"/>
    <cellStyle name="Normal 5 17 13 3 7" xfId="34663"/>
    <cellStyle name="Normal 5 17 13 3 8" xfId="34664"/>
    <cellStyle name="Normal 5 17 13 3 9" xfId="34665"/>
    <cellStyle name="Normal 5 17 13 4" xfId="34666"/>
    <cellStyle name="Normal 5 17 13 4 10" xfId="34667"/>
    <cellStyle name="Normal 5 17 13 4 2" xfId="34668"/>
    <cellStyle name="Normal 5 17 13 4 3" xfId="34669"/>
    <cellStyle name="Normal 5 17 13 4 4" xfId="34670"/>
    <cellStyle name="Normal 5 17 13 4 5" xfId="34671"/>
    <cellStyle name="Normal 5 17 13 4 6" xfId="34672"/>
    <cellStyle name="Normal 5 17 13 4 7" xfId="34673"/>
    <cellStyle name="Normal 5 17 13 4 8" xfId="34674"/>
    <cellStyle name="Normal 5 17 13 4 9" xfId="34675"/>
    <cellStyle name="Normal 5 17 13 5" xfId="34676"/>
    <cellStyle name="Normal 5 17 13 5 10" xfId="34677"/>
    <cellStyle name="Normal 5 17 13 5 2" xfId="34678"/>
    <cellStyle name="Normal 5 17 13 5 3" xfId="34679"/>
    <cellStyle name="Normal 5 17 13 5 4" xfId="34680"/>
    <cellStyle name="Normal 5 17 13 5 5" xfId="34681"/>
    <cellStyle name="Normal 5 17 13 5 6" xfId="34682"/>
    <cellStyle name="Normal 5 17 13 5 7" xfId="34683"/>
    <cellStyle name="Normal 5 17 13 5 8" xfId="34684"/>
    <cellStyle name="Normal 5 17 13 5 9" xfId="34685"/>
    <cellStyle name="Normal 5 17 13 6" xfId="34686"/>
    <cellStyle name="Normal 5 17 13 7" xfId="34687"/>
    <cellStyle name="Normal 5 17 13 8" xfId="34688"/>
    <cellStyle name="Normal 5 17 13 9" xfId="34689"/>
    <cellStyle name="Normal 5 17 14" xfId="34690"/>
    <cellStyle name="Normal 5 17 14 10" xfId="34691"/>
    <cellStyle name="Normal 5 17 14 11" xfId="34692"/>
    <cellStyle name="Normal 5 17 14 12" xfId="34693"/>
    <cellStyle name="Normal 5 17 14 13" xfId="34694"/>
    <cellStyle name="Normal 5 17 14 14" xfId="34695"/>
    <cellStyle name="Normal 5 17 14 2" xfId="34696"/>
    <cellStyle name="Normal 5 17 14 2 10" xfId="34697"/>
    <cellStyle name="Normal 5 17 14 2 2" xfId="34698"/>
    <cellStyle name="Normal 5 17 14 2 3" xfId="34699"/>
    <cellStyle name="Normal 5 17 14 2 4" xfId="34700"/>
    <cellStyle name="Normal 5 17 14 2 5" xfId="34701"/>
    <cellStyle name="Normal 5 17 14 2 6" xfId="34702"/>
    <cellStyle name="Normal 5 17 14 2 7" xfId="34703"/>
    <cellStyle name="Normal 5 17 14 2 8" xfId="34704"/>
    <cellStyle name="Normal 5 17 14 2 9" xfId="34705"/>
    <cellStyle name="Normal 5 17 14 3" xfId="34706"/>
    <cellStyle name="Normal 5 17 14 3 10" xfId="34707"/>
    <cellStyle name="Normal 5 17 14 3 2" xfId="34708"/>
    <cellStyle name="Normal 5 17 14 3 3" xfId="34709"/>
    <cellStyle name="Normal 5 17 14 3 4" xfId="34710"/>
    <cellStyle name="Normal 5 17 14 3 5" xfId="34711"/>
    <cellStyle name="Normal 5 17 14 3 6" xfId="34712"/>
    <cellStyle name="Normal 5 17 14 3 7" xfId="34713"/>
    <cellStyle name="Normal 5 17 14 3 8" xfId="34714"/>
    <cellStyle name="Normal 5 17 14 3 9" xfId="34715"/>
    <cellStyle name="Normal 5 17 14 4" xfId="34716"/>
    <cellStyle name="Normal 5 17 14 4 10" xfId="34717"/>
    <cellStyle name="Normal 5 17 14 4 2" xfId="34718"/>
    <cellStyle name="Normal 5 17 14 4 3" xfId="34719"/>
    <cellStyle name="Normal 5 17 14 4 4" xfId="34720"/>
    <cellStyle name="Normal 5 17 14 4 5" xfId="34721"/>
    <cellStyle name="Normal 5 17 14 4 6" xfId="34722"/>
    <cellStyle name="Normal 5 17 14 4 7" xfId="34723"/>
    <cellStyle name="Normal 5 17 14 4 8" xfId="34724"/>
    <cellStyle name="Normal 5 17 14 4 9" xfId="34725"/>
    <cellStyle name="Normal 5 17 14 5" xfId="34726"/>
    <cellStyle name="Normal 5 17 14 5 10" xfId="34727"/>
    <cellStyle name="Normal 5 17 14 5 2" xfId="34728"/>
    <cellStyle name="Normal 5 17 14 5 3" xfId="34729"/>
    <cellStyle name="Normal 5 17 14 5 4" xfId="34730"/>
    <cellStyle name="Normal 5 17 14 5 5" xfId="34731"/>
    <cellStyle name="Normal 5 17 14 5 6" xfId="34732"/>
    <cellStyle name="Normal 5 17 14 5 7" xfId="34733"/>
    <cellStyle name="Normal 5 17 14 5 8" xfId="34734"/>
    <cellStyle name="Normal 5 17 14 5 9" xfId="34735"/>
    <cellStyle name="Normal 5 17 14 6" xfId="34736"/>
    <cellStyle name="Normal 5 17 14 7" xfId="34737"/>
    <cellStyle name="Normal 5 17 14 8" xfId="34738"/>
    <cellStyle name="Normal 5 17 14 9" xfId="34739"/>
    <cellStyle name="Normal 5 17 15" xfId="34740"/>
    <cellStyle name="Normal 5 17 15 10" xfId="34741"/>
    <cellStyle name="Normal 5 17 15 11" xfId="34742"/>
    <cellStyle name="Normal 5 17 15 12" xfId="34743"/>
    <cellStyle name="Normal 5 17 15 13" xfId="34744"/>
    <cellStyle name="Normal 5 17 15 14" xfId="34745"/>
    <cellStyle name="Normal 5 17 15 2" xfId="34746"/>
    <cellStyle name="Normal 5 17 15 2 10" xfId="34747"/>
    <cellStyle name="Normal 5 17 15 2 2" xfId="34748"/>
    <cellStyle name="Normal 5 17 15 2 3" xfId="34749"/>
    <cellStyle name="Normal 5 17 15 2 4" xfId="34750"/>
    <cellStyle name="Normal 5 17 15 2 5" xfId="34751"/>
    <cellStyle name="Normal 5 17 15 2 6" xfId="34752"/>
    <cellStyle name="Normal 5 17 15 2 7" xfId="34753"/>
    <cellStyle name="Normal 5 17 15 2 8" xfId="34754"/>
    <cellStyle name="Normal 5 17 15 2 9" xfId="34755"/>
    <cellStyle name="Normal 5 17 15 3" xfId="34756"/>
    <cellStyle name="Normal 5 17 15 3 10" xfId="34757"/>
    <cellStyle name="Normal 5 17 15 3 2" xfId="34758"/>
    <cellStyle name="Normal 5 17 15 3 3" xfId="34759"/>
    <cellStyle name="Normal 5 17 15 3 4" xfId="34760"/>
    <cellStyle name="Normal 5 17 15 3 5" xfId="34761"/>
    <cellStyle name="Normal 5 17 15 3 6" xfId="34762"/>
    <cellStyle name="Normal 5 17 15 3 7" xfId="34763"/>
    <cellStyle name="Normal 5 17 15 3 8" xfId="34764"/>
    <cellStyle name="Normal 5 17 15 3 9" xfId="34765"/>
    <cellStyle name="Normal 5 17 15 4" xfId="34766"/>
    <cellStyle name="Normal 5 17 15 4 10" xfId="34767"/>
    <cellStyle name="Normal 5 17 15 4 2" xfId="34768"/>
    <cellStyle name="Normal 5 17 15 4 3" xfId="34769"/>
    <cellStyle name="Normal 5 17 15 4 4" xfId="34770"/>
    <cellStyle name="Normal 5 17 15 4 5" xfId="34771"/>
    <cellStyle name="Normal 5 17 15 4 6" xfId="34772"/>
    <cellStyle name="Normal 5 17 15 4 7" xfId="34773"/>
    <cellStyle name="Normal 5 17 15 4 8" xfId="34774"/>
    <cellStyle name="Normal 5 17 15 4 9" xfId="34775"/>
    <cellStyle name="Normal 5 17 15 5" xfId="34776"/>
    <cellStyle name="Normal 5 17 15 5 10" xfId="34777"/>
    <cellStyle name="Normal 5 17 15 5 2" xfId="34778"/>
    <cellStyle name="Normal 5 17 15 5 3" xfId="34779"/>
    <cellStyle name="Normal 5 17 15 5 4" xfId="34780"/>
    <cellStyle name="Normal 5 17 15 5 5" xfId="34781"/>
    <cellStyle name="Normal 5 17 15 5 6" xfId="34782"/>
    <cellStyle name="Normal 5 17 15 5 7" xfId="34783"/>
    <cellStyle name="Normal 5 17 15 5 8" xfId="34784"/>
    <cellStyle name="Normal 5 17 15 5 9" xfId="34785"/>
    <cellStyle name="Normal 5 17 15 6" xfId="34786"/>
    <cellStyle name="Normal 5 17 15 7" xfId="34787"/>
    <cellStyle name="Normal 5 17 15 8" xfId="34788"/>
    <cellStyle name="Normal 5 17 15 9" xfId="34789"/>
    <cellStyle name="Normal 5 17 16" xfId="34790"/>
    <cellStyle name="Normal 5 17 16 10" xfId="34791"/>
    <cellStyle name="Normal 5 17 16 11" xfId="34792"/>
    <cellStyle name="Normal 5 17 16 12" xfId="34793"/>
    <cellStyle name="Normal 5 17 16 13" xfId="34794"/>
    <cellStyle name="Normal 5 17 16 14" xfId="34795"/>
    <cellStyle name="Normal 5 17 16 2" xfId="34796"/>
    <cellStyle name="Normal 5 17 16 2 10" xfId="34797"/>
    <cellStyle name="Normal 5 17 16 2 2" xfId="34798"/>
    <cellStyle name="Normal 5 17 16 2 3" xfId="34799"/>
    <cellStyle name="Normal 5 17 16 2 4" xfId="34800"/>
    <cellStyle name="Normal 5 17 16 2 5" xfId="34801"/>
    <cellStyle name="Normal 5 17 16 2 6" xfId="34802"/>
    <cellStyle name="Normal 5 17 16 2 7" xfId="34803"/>
    <cellStyle name="Normal 5 17 16 2 8" xfId="34804"/>
    <cellStyle name="Normal 5 17 16 2 9" xfId="34805"/>
    <cellStyle name="Normal 5 17 16 3" xfId="34806"/>
    <cellStyle name="Normal 5 17 16 3 10" xfId="34807"/>
    <cellStyle name="Normal 5 17 16 3 2" xfId="34808"/>
    <cellStyle name="Normal 5 17 16 3 3" xfId="34809"/>
    <cellStyle name="Normal 5 17 16 3 4" xfId="34810"/>
    <cellStyle name="Normal 5 17 16 3 5" xfId="34811"/>
    <cellStyle name="Normal 5 17 16 3 6" xfId="34812"/>
    <cellStyle name="Normal 5 17 16 3 7" xfId="34813"/>
    <cellStyle name="Normal 5 17 16 3 8" xfId="34814"/>
    <cellStyle name="Normal 5 17 16 3 9" xfId="34815"/>
    <cellStyle name="Normal 5 17 16 4" xfId="34816"/>
    <cellStyle name="Normal 5 17 16 4 10" xfId="34817"/>
    <cellStyle name="Normal 5 17 16 4 2" xfId="34818"/>
    <cellStyle name="Normal 5 17 16 4 3" xfId="34819"/>
    <cellStyle name="Normal 5 17 16 4 4" xfId="34820"/>
    <cellStyle name="Normal 5 17 16 4 5" xfId="34821"/>
    <cellStyle name="Normal 5 17 16 4 6" xfId="34822"/>
    <cellStyle name="Normal 5 17 16 4 7" xfId="34823"/>
    <cellStyle name="Normal 5 17 16 4 8" xfId="34824"/>
    <cellStyle name="Normal 5 17 16 4 9" xfId="34825"/>
    <cellStyle name="Normal 5 17 16 5" xfId="34826"/>
    <cellStyle name="Normal 5 17 16 5 10" xfId="34827"/>
    <cellStyle name="Normal 5 17 16 5 2" xfId="34828"/>
    <cellStyle name="Normal 5 17 16 5 3" xfId="34829"/>
    <cellStyle name="Normal 5 17 16 5 4" xfId="34830"/>
    <cellStyle name="Normal 5 17 16 5 5" xfId="34831"/>
    <cellStyle name="Normal 5 17 16 5 6" xfId="34832"/>
    <cellStyle name="Normal 5 17 16 5 7" xfId="34833"/>
    <cellStyle name="Normal 5 17 16 5 8" xfId="34834"/>
    <cellStyle name="Normal 5 17 16 5 9" xfId="34835"/>
    <cellStyle name="Normal 5 17 16 6" xfId="34836"/>
    <cellStyle name="Normal 5 17 16 7" xfId="34837"/>
    <cellStyle name="Normal 5 17 16 8" xfId="34838"/>
    <cellStyle name="Normal 5 17 16 9" xfId="34839"/>
    <cellStyle name="Normal 5 17 17" xfId="34840"/>
    <cellStyle name="Normal 5 17 17 10" xfId="34841"/>
    <cellStyle name="Normal 5 17 17 11" xfId="34842"/>
    <cellStyle name="Normal 5 17 17 12" xfId="34843"/>
    <cellStyle name="Normal 5 17 17 13" xfId="34844"/>
    <cellStyle name="Normal 5 17 17 14" xfId="34845"/>
    <cellStyle name="Normal 5 17 17 2" xfId="34846"/>
    <cellStyle name="Normal 5 17 17 2 10" xfId="34847"/>
    <cellStyle name="Normal 5 17 17 2 2" xfId="34848"/>
    <cellStyle name="Normal 5 17 17 2 3" xfId="34849"/>
    <cellStyle name="Normal 5 17 17 2 4" xfId="34850"/>
    <cellStyle name="Normal 5 17 17 2 5" xfId="34851"/>
    <cellStyle name="Normal 5 17 17 2 6" xfId="34852"/>
    <cellStyle name="Normal 5 17 17 2 7" xfId="34853"/>
    <cellStyle name="Normal 5 17 17 2 8" xfId="34854"/>
    <cellStyle name="Normal 5 17 17 2 9" xfId="34855"/>
    <cellStyle name="Normal 5 17 17 3" xfId="34856"/>
    <cellStyle name="Normal 5 17 17 3 10" xfId="34857"/>
    <cellStyle name="Normal 5 17 17 3 2" xfId="34858"/>
    <cellStyle name="Normal 5 17 17 3 3" xfId="34859"/>
    <cellStyle name="Normal 5 17 17 3 4" xfId="34860"/>
    <cellStyle name="Normal 5 17 17 3 5" xfId="34861"/>
    <cellStyle name="Normal 5 17 17 3 6" xfId="34862"/>
    <cellStyle name="Normal 5 17 17 3 7" xfId="34863"/>
    <cellStyle name="Normal 5 17 17 3 8" xfId="34864"/>
    <cellStyle name="Normal 5 17 17 3 9" xfId="34865"/>
    <cellStyle name="Normal 5 17 17 4" xfId="34866"/>
    <cellStyle name="Normal 5 17 17 4 10" xfId="34867"/>
    <cellStyle name="Normal 5 17 17 4 2" xfId="34868"/>
    <cellStyle name="Normal 5 17 17 4 3" xfId="34869"/>
    <cellStyle name="Normal 5 17 17 4 4" xfId="34870"/>
    <cellStyle name="Normal 5 17 17 4 5" xfId="34871"/>
    <cellStyle name="Normal 5 17 17 4 6" xfId="34872"/>
    <cellStyle name="Normal 5 17 17 4 7" xfId="34873"/>
    <cellStyle name="Normal 5 17 17 4 8" xfId="34874"/>
    <cellStyle name="Normal 5 17 17 4 9" xfId="34875"/>
    <cellStyle name="Normal 5 17 17 5" xfId="34876"/>
    <cellStyle name="Normal 5 17 17 5 10" xfId="34877"/>
    <cellStyle name="Normal 5 17 17 5 2" xfId="34878"/>
    <cellStyle name="Normal 5 17 17 5 3" xfId="34879"/>
    <cellStyle name="Normal 5 17 17 5 4" xfId="34880"/>
    <cellStyle name="Normal 5 17 17 5 5" xfId="34881"/>
    <cellStyle name="Normal 5 17 17 5 6" xfId="34882"/>
    <cellStyle name="Normal 5 17 17 5 7" xfId="34883"/>
    <cellStyle name="Normal 5 17 17 5 8" xfId="34884"/>
    <cellStyle name="Normal 5 17 17 5 9" xfId="34885"/>
    <cellStyle name="Normal 5 17 17 6" xfId="34886"/>
    <cellStyle name="Normal 5 17 17 7" xfId="34887"/>
    <cellStyle name="Normal 5 17 17 8" xfId="34888"/>
    <cellStyle name="Normal 5 17 17 9" xfId="34889"/>
    <cellStyle name="Normal 5 17 18" xfId="34890"/>
    <cellStyle name="Normal 5 17 18 10" xfId="34891"/>
    <cellStyle name="Normal 5 17 18 11" xfId="34892"/>
    <cellStyle name="Normal 5 17 18 12" xfId="34893"/>
    <cellStyle name="Normal 5 17 18 13" xfId="34894"/>
    <cellStyle name="Normal 5 17 18 14" xfId="34895"/>
    <cellStyle name="Normal 5 17 18 2" xfId="34896"/>
    <cellStyle name="Normal 5 17 18 2 10" xfId="34897"/>
    <cellStyle name="Normal 5 17 18 2 2" xfId="34898"/>
    <cellStyle name="Normal 5 17 18 2 3" xfId="34899"/>
    <cellStyle name="Normal 5 17 18 2 4" xfId="34900"/>
    <cellStyle name="Normal 5 17 18 2 5" xfId="34901"/>
    <cellStyle name="Normal 5 17 18 2 6" xfId="34902"/>
    <cellStyle name="Normal 5 17 18 2 7" xfId="34903"/>
    <cellStyle name="Normal 5 17 18 2 8" xfId="34904"/>
    <cellStyle name="Normal 5 17 18 2 9" xfId="34905"/>
    <cellStyle name="Normal 5 17 18 3" xfId="34906"/>
    <cellStyle name="Normal 5 17 18 3 10" xfId="34907"/>
    <cellStyle name="Normal 5 17 18 3 2" xfId="34908"/>
    <cellStyle name="Normal 5 17 18 3 3" xfId="34909"/>
    <cellStyle name="Normal 5 17 18 3 4" xfId="34910"/>
    <cellStyle name="Normal 5 17 18 3 5" xfId="34911"/>
    <cellStyle name="Normal 5 17 18 3 6" xfId="34912"/>
    <cellStyle name="Normal 5 17 18 3 7" xfId="34913"/>
    <cellStyle name="Normal 5 17 18 3 8" xfId="34914"/>
    <cellStyle name="Normal 5 17 18 3 9" xfId="34915"/>
    <cellStyle name="Normal 5 17 18 4" xfId="34916"/>
    <cellStyle name="Normal 5 17 18 4 10" xfId="34917"/>
    <cellStyle name="Normal 5 17 18 4 2" xfId="34918"/>
    <cellStyle name="Normal 5 17 18 4 3" xfId="34919"/>
    <cellStyle name="Normal 5 17 18 4 4" xfId="34920"/>
    <cellStyle name="Normal 5 17 18 4 5" xfId="34921"/>
    <cellStyle name="Normal 5 17 18 4 6" xfId="34922"/>
    <cellStyle name="Normal 5 17 18 4 7" xfId="34923"/>
    <cellStyle name="Normal 5 17 18 4 8" xfId="34924"/>
    <cellStyle name="Normal 5 17 18 4 9" xfId="34925"/>
    <cellStyle name="Normal 5 17 18 5" xfId="34926"/>
    <cellStyle name="Normal 5 17 18 5 10" xfId="34927"/>
    <cellStyle name="Normal 5 17 18 5 2" xfId="34928"/>
    <cellStyle name="Normal 5 17 18 5 3" xfId="34929"/>
    <cellStyle name="Normal 5 17 18 5 4" xfId="34930"/>
    <cellStyle name="Normal 5 17 18 5 5" xfId="34931"/>
    <cellStyle name="Normal 5 17 18 5 6" xfId="34932"/>
    <cellStyle name="Normal 5 17 18 5 7" xfId="34933"/>
    <cellStyle name="Normal 5 17 18 5 8" xfId="34934"/>
    <cellStyle name="Normal 5 17 18 5 9" xfId="34935"/>
    <cellStyle name="Normal 5 17 18 6" xfId="34936"/>
    <cellStyle name="Normal 5 17 18 7" xfId="34937"/>
    <cellStyle name="Normal 5 17 18 8" xfId="34938"/>
    <cellStyle name="Normal 5 17 18 9" xfId="34939"/>
    <cellStyle name="Normal 5 17 19" xfId="34940"/>
    <cellStyle name="Normal 5 17 19 10" xfId="34941"/>
    <cellStyle name="Normal 5 17 19 11" xfId="34942"/>
    <cellStyle name="Normal 5 17 19 12" xfId="34943"/>
    <cellStyle name="Normal 5 17 19 13" xfId="34944"/>
    <cellStyle name="Normal 5 17 19 14" xfId="34945"/>
    <cellStyle name="Normal 5 17 19 2" xfId="34946"/>
    <cellStyle name="Normal 5 17 19 2 10" xfId="34947"/>
    <cellStyle name="Normal 5 17 19 2 2" xfId="34948"/>
    <cellStyle name="Normal 5 17 19 2 3" xfId="34949"/>
    <cellStyle name="Normal 5 17 19 2 4" xfId="34950"/>
    <cellStyle name="Normal 5 17 19 2 5" xfId="34951"/>
    <cellStyle name="Normal 5 17 19 2 6" xfId="34952"/>
    <cellStyle name="Normal 5 17 19 2 7" xfId="34953"/>
    <cellStyle name="Normal 5 17 19 2 8" xfId="34954"/>
    <cellStyle name="Normal 5 17 19 2 9" xfId="34955"/>
    <cellStyle name="Normal 5 17 19 3" xfId="34956"/>
    <cellStyle name="Normal 5 17 19 3 10" xfId="34957"/>
    <cellStyle name="Normal 5 17 19 3 2" xfId="34958"/>
    <cellStyle name="Normal 5 17 19 3 3" xfId="34959"/>
    <cellStyle name="Normal 5 17 19 3 4" xfId="34960"/>
    <cellStyle name="Normal 5 17 19 3 5" xfId="34961"/>
    <cellStyle name="Normal 5 17 19 3 6" xfId="34962"/>
    <cellStyle name="Normal 5 17 19 3 7" xfId="34963"/>
    <cellStyle name="Normal 5 17 19 3 8" xfId="34964"/>
    <cellStyle name="Normal 5 17 19 3 9" xfId="34965"/>
    <cellStyle name="Normal 5 17 19 4" xfId="34966"/>
    <cellStyle name="Normal 5 17 19 4 10" xfId="34967"/>
    <cellStyle name="Normal 5 17 19 4 2" xfId="34968"/>
    <cellStyle name="Normal 5 17 19 4 3" xfId="34969"/>
    <cellStyle name="Normal 5 17 19 4 4" xfId="34970"/>
    <cellStyle name="Normal 5 17 19 4 5" xfId="34971"/>
    <cellStyle name="Normal 5 17 19 4 6" xfId="34972"/>
    <cellStyle name="Normal 5 17 19 4 7" xfId="34973"/>
    <cellStyle name="Normal 5 17 19 4 8" xfId="34974"/>
    <cellStyle name="Normal 5 17 19 4 9" xfId="34975"/>
    <cellStyle name="Normal 5 17 19 5" xfId="34976"/>
    <cellStyle name="Normal 5 17 19 5 10" xfId="34977"/>
    <cellStyle name="Normal 5 17 19 5 2" xfId="34978"/>
    <cellStyle name="Normal 5 17 19 5 3" xfId="34979"/>
    <cellStyle name="Normal 5 17 19 5 4" xfId="34980"/>
    <cellStyle name="Normal 5 17 19 5 5" xfId="34981"/>
    <cellStyle name="Normal 5 17 19 5 6" xfId="34982"/>
    <cellStyle name="Normal 5 17 19 5 7" xfId="34983"/>
    <cellStyle name="Normal 5 17 19 5 8" xfId="34984"/>
    <cellStyle name="Normal 5 17 19 5 9" xfId="34985"/>
    <cellStyle name="Normal 5 17 19 6" xfId="34986"/>
    <cellStyle name="Normal 5 17 19 7" xfId="34987"/>
    <cellStyle name="Normal 5 17 19 8" xfId="34988"/>
    <cellStyle name="Normal 5 17 19 9" xfId="34989"/>
    <cellStyle name="Normal 5 17 2" xfId="34990"/>
    <cellStyle name="Normal 5 17 2 10" xfId="34991"/>
    <cellStyle name="Normal 5 17 2 10 10" xfId="34992"/>
    <cellStyle name="Normal 5 17 2 10 11" xfId="34993"/>
    <cellStyle name="Normal 5 17 2 10 12" xfId="34994"/>
    <cellStyle name="Normal 5 17 2 10 13" xfId="34995"/>
    <cellStyle name="Normal 5 17 2 10 14" xfId="34996"/>
    <cellStyle name="Normal 5 17 2 10 2" xfId="34997"/>
    <cellStyle name="Normal 5 17 2 10 2 10" xfId="34998"/>
    <cellStyle name="Normal 5 17 2 10 2 2" xfId="34999"/>
    <cellStyle name="Normal 5 17 2 10 2 3" xfId="35000"/>
    <cellStyle name="Normal 5 17 2 10 2 4" xfId="35001"/>
    <cellStyle name="Normal 5 17 2 10 2 5" xfId="35002"/>
    <cellStyle name="Normal 5 17 2 10 2 6" xfId="35003"/>
    <cellStyle name="Normal 5 17 2 10 2 7" xfId="35004"/>
    <cellStyle name="Normal 5 17 2 10 2 8" xfId="35005"/>
    <cellStyle name="Normal 5 17 2 10 2 9" xfId="35006"/>
    <cellStyle name="Normal 5 17 2 10 3" xfId="35007"/>
    <cellStyle name="Normal 5 17 2 10 3 10" xfId="35008"/>
    <cellStyle name="Normal 5 17 2 10 3 2" xfId="35009"/>
    <cellStyle name="Normal 5 17 2 10 3 3" xfId="35010"/>
    <cellStyle name="Normal 5 17 2 10 3 4" xfId="35011"/>
    <cellStyle name="Normal 5 17 2 10 3 5" xfId="35012"/>
    <cellStyle name="Normal 5 17 2 10 3 6" xfId="35013"/>
    <cellStyle name="Normal 5 17 2 10 3 7" xfId="35014"/>
    <cellStyle name="Normal 5 17 2 10 3 8" xfId="35015"/>
    <cellStyle name="Normal 5 17 2 10 3 9" xfId="35016"/>
    <cellStyle name="Normal 5 17 2 10 4" xfId="35017"/>
    <cellStyle name="Normal 5 17 2 10 4 10" xfId="35018"/>
    <cellStyle name="Normal 5 17 2 10 4 2" xfId="35019"/>
    <cellStyle name="Normal 5 17 2 10 4 3" xfId="35020"/>
    <cellStyle name="Normal 5 17 2 10 4 4" xfId="35021"/>
    <cellStyle name="Normal 5 17 2 10 4 5" xfId="35022"/>
    <cellStyle name="Normal 5 17 2 10 4 6" xfId="35023"/>
    <cellStyle name="Normal 5 17 2 10 4 7" xfId="35024"/>
    <cellStyle name="Normal 5 17 2 10 4 8" xfId="35025"/>
    <cellStyle name="Normal 5 17 2 10 4 9" xfId="35026"/>
    <cellStyle name="Normal 5 17 2 10 5" xfId="35027"/>
    <cellStyle name="Normal 5 17 2 10 5 10" xfId="35028"/>
    <cellStyle name="Normal 5 17 2 10 5 2" xfId="35029"/>
    <cellStyle name="Normal 5 17 2 10 5 3" xfId="35030"/>
    <cellStyle name="Normal 5 17 2 10 5 4" xfId="35031"/>
    <cellStyle name="Normal 5 17 2 10 5 5" xfId="35032"/>
    <cellStyle name="Normal 5 17 2 10 5 6" xfId="35033"/>
    <cellStyle name="Normal 5 17 2 10 5 7" xfId="35034"/>
    <cellStyle name="Normal 5 17 2 10 5 8" xfId="35035"/>
    <cellStyle name="Normal 5 17 2 10 5 9" xfId="35036"/>
    <cellStyle name="Normal 5 17 2 10 6" xfId="35037"/>
    <cellStyle name="Normal 5 17 2 10 7" xfId="35038"/>
    <cellStyle name="Normal 5 17 2 10 8" xfId="35039"/>
    <cellStyle name="Normal 5 17 2 10 9" xfId="35040"/>
    <cellStyle name="Normal 5 17 2 11" xfId="35041"/>
    <cellStyle name="Normal 5 17 2 11 10" xfId="35042"/>
    <cellStyle name="Normal 5 17 2 11 11" xfId="35043"/>
    <cellStyle name="Normal 5 17 2 11 12" xfId="35044"/>
    <cellStyle name="Normal 5 17 2 11 13" xfId="35045"/>
    <cellStyle name="Normal 5 17 2 11 14" xfId="35046"/>
    <cellStyle name="Normal 5 17 2 11 2" xfId="35047"/>
    <cellStyle name="Normal 5 17 2 11 2 10" xfId="35048"/>
    <cellStyle name="Normal 5 17 2 11 2 2" xfId="35049"/>
    <cellStyle name="Normal 5 17 2 11 2 3" xfId="35050"/>
    <cellStyle name="Normal 5 17 2 11 2 4" xfId="35051"/>
    <cellStyle name="Normal 5 17 2 11 2 5" xfId="35052"/>
    <cellStyle name="Normal 5 17 2 11 2 6" xfId="35053"/>
    <cellStyle name="Normal 5 17 2 11 2 7" xfId="35054"/>
    <cellStyle name="Normal 5 17 2 11 2 8" xfId="35055"/>
    <cellStyle name="Normal 5 17 2 11 2 9" xfId="35056"/>
    <cellStyle name="Normal 5 17 2 11 3" xfId="35057"/>
    <cellStyle name="Normal 5 17 2 11 3 10" xfId="35058"/>
    <cellStyle name="Normal 5 17 2 11 3 2" xfId="35059"/>
    <cellStyle name="Normal 5 17 2 11 3 3" xfId="35060"/>
    <cellStyle name="Normal 5 17 2 11 3 4" xfId="35061"/>
    <cellStyle name="Normal 5 17 2 11 3 5" xfId="35062"/>
    <cellStyle name="Normal 5 17 2 11 3 6" xfId="35063"/>
    <cellStyle name="Normal 5 17 2 11 3 7" xfId="35064"/>
    <cellStyle name="Normal 5 17 2 11 3 8" xfId="35065"/>
    <cellStyle name="Normal 5 17 2 11 3 9" xfId="35066"/>
    <cellStyle name="Normal 5 17 2 11 4" xfId="35067"/>
    <cellStyle name="Normal 5 17 2 11 4 10" xfId="35068"/>
    <cellStyle name="Normal 5 17 2 11 4 2" xfId="35069"/>
    <cellStyle name="Normal 5 17 2 11 4 3" xfId="35070"/>
    <cellStyle name="Normal 5 17 2 11 4 4" xfId="35071"/>
    <cellStyle name="Normal 5 17 2 11 4 5" xfId="35072"/>
    <cellStyle name="Normal 5 17 2 11 4 6" xfId="35073"/>
    <cellStyle name="Normal 5 17 2 11 4 7" xfId="35074"/>
    <cellStyle name="Normal 5 17 2 11 4 8" xfId="35075"/>
    <cellStyle name="Normal 5 17 2 11 4 9" xfId="35076"/>
    <cellStyle name="Normal 5 17 2 11 5" xfId="35077"/>
    <cellStyle name="Normal 5 17 2 11 5 10" xfId="35078"/>
    <cellStyle name="Normal 5 17 2 11 5 2" xfId="35079"/>
    <cellStyle name="Normal 5 17 2 11 5 3" xfId="35080"/>
    <cellStyle name="Normal 5 17 2 11 5 4" xfId="35081"/>
    <cellStyle name="Normal 5 17 2 11 5 5" xfId="35082"/>
    <cellStyle name="Normal 5 17 2 11 5 6" xfId="35083"/>
    <cellStyle name="Normal 5 17 2 11 5 7" xfId="35084"/>
    <cellStyle name="Normal 5 17 2 11 5 8" xfId="35085"/>
    <cellStyle name="Normal 5 17 2 11 5 9" xfId="35086"/>
    <cellStyle name="Normal 5 17 2 11 6" xfId="35087"/>
    <cellStyle name="Normal 5 17 2 11 7" xfId="35088"/>
    <cellStyle name="Normal 5 17 2 11 8" xfId="35089"/>
    <cellStyle name="Normal 5 17 2 11 9" xfId="35090"/>
    <cellStyle name="Normal 5 17 2 12" xfId="35091"/>
    <cellStyle name="Normal 5 17 2 12 10" xfId="35092"/>
    <cellStyle name="Normal 5 17 2 12 11" xfId="35093"/>
    <cellStyle name="Normal 5 17 2 12 12" xfId="35094"/>
    <cellStyle name="Normal 5 17 2 12 13" xfId="35095"/>
    <cellStyle name="Normal 5 17 2 12 14" xfId="35096"/>
    <cellStyle name="Normal 5 17 2 12 2" xfId="35097"/>
    <cellStyle name="Normal 5 17 2 12 2 10" xfId="35098"/>
    <cellStyle name="Normal 5 17 2 12 2 2" xfId="35099"/>
    <cellStyle name="Normal 5 17 2 12 2 3" xfId="35100"/>
    <cellStyle name="Normal 5 17 2 12 2 4" xfId="35101"/>
    <cellStyle name="Normal 5 17 2 12 2 5" xfId="35102"/>
    <cellStyle name="Normal 5 17 2 12 2 6" xfId="35103"/>
    <cellStyle name="Normal 5 17 2 12 2 7" xfId="35104"/>
    <cellStyle name="Normal 5 17 2 12 2 8" xfId="35105"/>
    <cellStyle name="Normal 5 17 2 12 2 9" xfId="35106"/>
    <cellStyle name="Normal 5 17 2 12 3" xfId="35107"/>
    <cellStyle name="Normal 5 17 2 12 3 10" xfId="35108"/>
    <cellStyle name="Normal 5 17 2 12 3 2" xfId="35109"/>
    <cellStyle name="Normal 5 17 2 12 3 3" xfId="35110"/>
    <cellStyle name="Normal 5 17 2 12 3 4" xfId="35111"/>
    <cellStyle name="Normal 5 17 2 12 3 5" xfId="35112"/>
    <cellStyle name="Normal 5 17 2 12 3 6" xfId="35113"/>
    <cellStyle name="Normal 5 17 2 12 3 7" xfId="35114"/>
    <cellStyle name="Normal 5 17 2 12 3 8" xfId="35115"/>
    <cellStyle name="Normal 5 17 2 12 3 9" xfId="35116"/>
    <cellStyle name="Normal 5 17 2 12 4" xfId="35117"/>
    <cellStyle name="Normal 5 17 2 12 4 10" xfId="35118"/>
    <cellStyle name="Normal 5 17 2 12 4 2" xfId="35119"/>
    <cellStyle name="Normal 5 17 2 12 4 3" xfId="35120"/>
    <cellStyle name="Normal 5 17 2 12 4 4" xfId="35121"/>
    <cellStyle name="Normal 5 17 2 12 4 5" xfId="35122"/>
    <cellStyle name="Normal 5 17 2 12 4 6" xfId="35123"/>
    <cellStyle name="Normal 5 17 2 12 4 7" xfId="35124"/>
    <cellStyle name="Normal 5 17 2 12 4 8" xfId="35125"/>
    <cellStyle name="Normal 5 17 2 12 4 9" xfId="35126"/>
    <cellStyle name="Normal 5 17 2 12 5" xfId="35127"/>
    <cellStyle name="Normal 5 17 2 12 5 10" xfId="35128"/>
    <cellStyle name="Normal 5 17 2 12 5 2" xfId="35129"/>
    <cellStyle name="Normal 5 17 2 12 5 3" xfId="35130"/>
    <cellStyle name="Normal 5 17 2 12 5 4" xfId="35131"/>
    <cellStyle name="Normal 5 17 2 12 5 5" xfId="35132"/>
    <cellStyle name="Normal 5 17 2 12 5 6" xfId="35133"/>
    <cellStyle name="Normal 5 17 2 12 5 7" xfId="35134"/>
    <cellStyle name="Normal 5 17 2 12 5 8" xfId="35135"/>
    <cellStyle name="Normal 5 17 2 12 5 9" xfId="35136"/>
    <cellStyle name="Normal 5 17 2 12 6" xfId="35137"/>
    <cellStyle name="Normal 5 17 2 12 7" xfId="35138"/>
    <cellStyle name="Normal 5 17 2 12 8" xfId="35139"/>
    <cellStyle name="Normal 5 17 2 12 9" xfId="35140"/>
    <cellStyle name="Normal 5 17 2 13" xfId="35141"/>
    <cellStyle name="Normal 5 17 2 13 10" xfId="35142"/>
    <cellStyle name="Normal 5 17 2 13 11" xfId="35143"/>
    <cellStyle name="Normal 5 17 2 13 12" xfId="35144"/>
    <cellStyle name="Normal 5 17 2 13 13" xfId="35145"/>
    <cellStyle name="Normal 5 17 2 13 14" xfId="35146"/>
    <cellStyle name="Normal 5 17 2 13 2" xfId="35147"/>
    <cellStyle name="Normal 5 17 2 13 2 10" xfId="35148"/>
    <cellStyle name="Normal 5 17 2 13 2 2" xfId="35149"/>
    <cellStyle name="Normal 5 17 2 13 2 3" xfId="35150"/>
    <cellStyle name="Normal 5 17 2 13 2 4" xfId="35151"/>
    <cellStyle name="Normal 5 17 2 13 2 5" xfId="35152"/>
    <cellStyle name="Normal 5 17 2 13 2 6" xfId="35153"/>
    <cellStyle name="Normal 5 17 2 13 2 7" xfId="35154"/>
    <cellStyle name="Normal 5 17 2 13 2 8" xfId="35155"/>
    <cellStyle name="Normal 5 17 2 13 2 9" xfId="35156"/>
    <cellStyle name="Normal 5 17 2 13 3" xfId="35157"/>
    <cellStyle name="Normal 5 17 2 13 3 10" xfId="35158"/>
    <cellStyle name="Normal 5 17 2 13 3 2" xfId="35159"/>
    <cellStyle name="Normal 5 17 2 13 3 3" xfId="35160"/>
    <cellStyle name="Normal 5 17 2 13 3 4" xfId="35161"/>
    <cellStyle name="Normal 5 17 2 13 3 5" xfId="35162"/>
    <cellStyle name="Normal 5 17 2 13 3 6" xfId="35163"/>
    <cellStyle name="Normal 5 17 2 13 3 7" xfId="35164"/>
    <cellStyle name="Normal 5 17 2 13 3 8" xfId="35165"/>
    <cellStyle name="Normal 5 17 2 13 3 9" xfId="35166"/>
    <cellStyle name="Normal 5 17 2 13 4" xfId="35167"/>
    <cellStyle name="Normal 5 17 2 13 4 10" xfId="35168"/>
    <cellStyle name="Normal 5 17 2 13 4 2" xfId="35169"/>
    <cellStyle name="Normal 5 17 2 13 4 3" xfId="35170"/>
    <cellStyle name="Normal 5 17 2 13 4 4" xfId="35171"/>
    <cellStyle name="Normal 5 17 2 13 4 5" xfId="35172"/>
    <cellStyle name="Normal 5 17 2 13 4 6" xfId="35173"/>
    <cellStyle name="Normal 5 17 2 13 4 7" xfId="35174"/>
    <cellStyle name="Normal 5 17 2 13 4 8" xfId="35175"/>
    <cellStyle name="Normal 5 17 2 13 4 9" xfId="35176"/>
    <cellStyle name="Normal 5 17 2 13 5" xfId="35177"/>
    <cellStyle name="Normal 5 17 2 13 5 10" xfId="35178"/>
    <cellStyle name="Normal 5 17 2 13 5 2" xfId="35179"/>
    <cellStyle name="Normal 5 17 2 13 5 3" xfId="35180"/>
    <cellStyle name="Normal 5 17 2 13 5 4" xfId="35181"/>
    <cellStyle name="Normal 5 17 2 13 5 5" xfId="35182"/>
    <cellStyle name="Normal 5 17 2 13 5 6" xfId="35183"/>
    <cellStyle name="Normal 5 17 2 13 5 7" xfId="35184"/>
    <cellStyle name="Normal 5 17 2 13 5 8" xfId="35185"/>
    <cellStyle name="Normal 5 17 2 13 5 9" xfId="35186"/>
    <cellStyle name="Normal 5 17 2 13 6" xfId="35187"/>
    <cellStyle name="Normal 5 17 2 13 7" xfId="35188"/>
    <cellStyle name="Normal 5 17 2 13 8" xfId="35189"/>
    <cellStyle name="Normal 5 17 2 13 9" xfId="35190"/>
    <cellStyle name="Normal 5 17 2 14" xfId="35191"/>
    <cellStyle name="Normal 5 17 2 14 10" xfId="35192"/>
    <cellStyle name="Normal 5 17 2 14 11" xfId="35193"/>
    <cellStyle name="Normal 5 17 2 14 12" xfId="35194"/>
    <cellStyle name="Normal 5 17 2 14 13" xfId="35195"/>
    <cellStyle name="Normal 5 17 2 14 14" xfId="35196"/>
    <cellStyle name="Normal 5 17 2 14 2" xfId="35197"/>
    <cellStyle name="Normal 5 17 2 14 2 10" xfId="35198"/>
    <cellStyle name="Normal 5 17 2 14 2 2" xfId="35199"/>
    <cellStyle name="Normal 5 17 2 14 2 3" xfId="35200"/>
    <cellStyle name="Normal 5 17 2 14 2 4" xfId="35201"/>
    <cellStyle name="Normal 5 17 2 14 2 5" xfId="35202"/>
    <cellStyle name="Normal 5 17 2 14 2 6" xfId="35203"/>
    <cellStyle name="Normal 5 17 2 14 2 7" xfId="35204"/>
    <cellStyle name="Normal 5 17 2 14 2 8" xfId="35205"/>
    <cellStyle name="Normal 5 17 2 14 2 9" xfId="35206"/>
    <cellStyle name="Normal 5 17 2 14 3" xfId="35207"/>
    <cellStyle name="Normal 5 17 2 14 3 10" xfId="35208"/>
    <cellStyle name="Normal 5 17 2 14 3 2" xfId="35209"/>
    <cellStyle name="Normal 5 17 2 14 3 3" xfId="35210"/>
    <cellStyle name="Normal 5 17 2 14 3 4" xfId="35211"/>
    <cellStyle name="Normal 5 17 2 14 3 5" xfId="35212"/>
    <cellStyle name="Normal 5 17 2 14 3 6" xfId="35213"/>
    <cellStyle name="Normal 5 17 2 14 3 7" xfId="35214"/>
    <cellStyle name="Normal 5 17 2 14 3 8" xfId="35215"/>
    <cellStyle name="Normal 5 17 2 14 3 9" xfId="35216"/>
    <cellStyle name="Normal 5 17 2 14 4" xfId="35217"/>
    <cellStyle name="Normal 5 17 2 14 4 10" xfId="35218"/>
    <cellStyle name="Normal 5 17 2 14 4 2" xfId="35219"/>
    <cellStyle name="Normal 5 17 2 14 4 3" xfId="35220"/>
    <cellStyle name="Normal 5 17 2 14 4 4" xfId="35221"/>
    <cellStyle name="Normal 5 17 2 14 4 5" xfId="35222"/>
    <cellStyle name="Normal 5 17 2 14 4 6" xfId="35223"/>
    <cellStyle name="Normal 5 17 2 14 4 7" xfId="35224"/>
    <cellStyle name="Normal 5 17 2 14 4 8" xfId="35225"/>
    <cellStyle name="Normal 5 17 2 14 4 9" xfId="35226"/>
    <cellStyle name="Normal 5 17 2 14 5" xfId="35227"/>
    <cellStyle name="Normal 5 17 2 14 5 10" xfId="35228"/>
    <cellStyle name="Normal 5 17 2 14 5 2" xfId="35229"/>
    <cellStyle name="Normal 5 17 2 14 5 3" xfId="35230"/>
    <cellStyle name="Normal 5 17 2 14 5 4" xfId="35231"/>
    <cellStyle name="Normal 5 17 2 14 5 5" xfId="35232"/>
    <cellStyle name="Normal 5 17 2 14 5 6" xfId="35233"/>
    <cellStyle name="Normal 5 17 2 14 5 7" xfId="35234"/>
    <cellStyle name="Normal 5 17 2 14 5 8" xfId="35235"/>
    <cellStyle name="Normal 5 17 2 14 5 9" xfId="35236"/>
    <cellStyle name="Normal 5 17 2 14 6" xfId="35237"/>
    <cellStyle name="Normal 5 17 2 14 7" xfId="35238"/>
    <cellStyle name="Normal 5 17 2 14 8" xfId="35239"/>
    <cellStyle name="Normal 5 17 2 14 9" xfId="35240"/>
    <cellStyle name="Normal 5 17 2 15" xfId="35241"/>
    <cellStyle name="Normal 5 17 2 15 10" xfId="35242"/>
    <cellStyle name="Normal 5 17 2 15 11" xfId="35243"/>
    <cellStyle name="Normal 5 17 2 15 12" xfId="35244"/>
    <cellStyle name="Normal 5 17 2 15 13" xfId="35245"/>
    <cellStyle name="Normal 5 17 2 15 14" xfId="35246"/>
    <cellStyle name="Normal 5 17 2 15 2" xfId="35247"/>
    <cellStyle name="Normal 5 17 2 15 2 10" xfId="35248"/>
    <cellStyle name="Normal 5 17 2 15 2 2" xfId="35249"/>
    <cellStyle name="Normal 5 17 2 15 2 3" xfId="35250"/>
    <cellStyle name="Normal 5 17 2 15 2 4" xfId="35251"/>
    <cellStyle name="Normal 5 17 2 15 2 5" xfId="35252"/>
    <cellStyle name="Normal 5 17 2 15 2 6" xfId="35253"/>
    <cellStyle name="Normal 5 17 2 15 2 7" xfId="35254"/>
    <cellStyle name="Normal 5 17 2 15 2 8" xfId="35255"/>
    <cellStyle name="Normal 5 17 2 15 2 9" xfId="35256"/>
    <cellStyle name="Normal 5 17 2 15 3" xfId="35257"/>
    <cellStyle name="Normal 5 17 2 15 3 10" xfId="35258"/>
    <cellStyle name="Normal 5 17 2 15 3 2" xfId="35259"/>
    <cellStyle name="Normal 5 17 2 15 3 3" xfId="35260"/>
    <cellStyle name="Normal 5 17 2 15 3 4" xfId="35261"/>
    <cellStyle name="Normal 5 17 2 15 3 5" xfId="35262"/>
    <cellStyle name="Normal 5 17 2 15 3 6" xfId="35263"/>
    <cellStyle name="Normal 5 17 2 15 3 7" xfId="35264"/>
    <cellStyle name="Normal 5 17 2 15 3 8" xfId="35265"/>
    <cellStyle name="Normal 5 17 2 15 3 9" xfId="35266"/>
    <cellStyle name="Normal 5 17 2 15 4" xfId="35267"/>
    <cellStyle name="Normal 5 17 2 15 4 10" xfId="35268"/>
    <cellStyle name="Normal 5 17 2 15 4 2" xfId="35269"/>
    <cellStyle name="Normal 5 17 2 15 4 3" xfId="35270"/>
    <cellStyle name="Normal 5 17 2 15 4 4" xfId="35271"/>
    <cellStyle name="Normal 5 17 2 15 4 5" xfId="35272"/>
    <cellStyle name="Normal 5 17 2 15 4 6" xfId="35273"/>
    <cellStyle name="Normal 5 17 2 15 4 7" xfId="35274"/>
    <cellStyle name="Normal 5 17 2 15 4 8" xfId="35275"/>
    <cellStyle name="Normal 5 17 2 15 4 9" xfId="35276"/>
    <cellStyle name="Normal 5 17 2 15 5" xfId="35277"/>
    <cellStyle name="Normal 5 17 2 15 5 10" xfId="35278"/>
    <cellStyle name="Normal 5 17 2 15 5 2" xfId="35279"/>
    <cellStyle name="Normal 5 17 2 15 5 3" xfId="35280"/>
    <cellStyle name="Normal 5 17 2 15 5 4" xfId="35281"/>
    <cellStyle name="Normal 5 17 2 15 5 5" xfId="35282"/>
    <cellStyle name="Normal 5 17 2 15 5 6" xfId="35283"/>
    <cellStyle name="Normal 5 17 2 15 5 7" xfId="35284"/>
    <cellStyle name="Normal 5 17 2 15 5 8" xfId="35285"/>
    <cellStyle name="Normal 5 17 2 15 5 9" xfId="35286"/>
    <cellStyle name="Normal 5 17 2 15 6" xfId="35287"/>
    <cellStyle name="Normal 5 17 2 15 7" xfId="35288"/>
    <cellStyle name="Normal 5 17 2 15 8" xfId="35289"/>
    <cellStyle name="Normal 5 17 2 15 9" xfId="35290"/>
    <cellStyle name="Normal 5 17 2 16" xfId="35291"/>
    <cellStyle name="Normal 5 17 2 16 10" xfId="35292"/>
    <cellStyle name="Normal 5 17 2 16 11" xfId="35293"/>
    <cellStyle name="Normal 5 17 2 16 12" xfId="35294"/>
    <cellStyle name="Normal 5 17 2 16 13" xfId="35295"/>
    <cellStyle name="Normal 5 17 2 16 14" xfId="35296"/>
    <cellStyle name="Normal 5 17 2 16 2" xfId="35297"/>
    <cellStyle name="Normal 5 17 2 16 2 10" xfId="35298"/>
    <cellStyle name="Normal 5 17 2 16 2 2" xfId="35299"/>
    <cellStyle name="Normal 5 17 2 16 2 3" xfId="35300"/>
    <cellStyle name="Normal 5 17 2 16 2 4" xfId="35301"/>
    <cellStyle name="Normal 5 17 2 16 2 5" xfId="35302"/>
    <cellStyle name="Normal 5 17 2 16 2 6" xfId="35303"/>
    <cellStyle name="Normal 5 17 2 16 2 7" xfId="35304"/>
    <cellStyle name="Normal 5 17 2 16 2 8" xfId="35305"/>
    <cellStyle name="Normal 5 17 2 16 2 9" xfId="35306"/>
    <cellStyle name="Normal 5 17 2 16 3" xfId="35307"/>
    <cellStyle name="Normal 5 17 2 16 3 10" xfId="35308"/>
    <cellStyle name="Normal 5 17 2 16 3 2" xfId="35309"/>
    <cellStyle name="Normal 5 17 2 16 3 3" xfId="35310"/>
    <cellStyle name="Normal 5 17 2 16 3 4" xfId="35311"/>
    <cellStyle name="Normal 5 17 2 16 3 5" xfId="35312"/>
    <cellStyle name="Normal 5 17 2 16 3 6" xfId="35313"/>
    <cellStyle name="Normal 5 17 2 16 3 7" xfId="35314"/>
    <cellStyle name="Normal 5 17 2 16 3 8" xfId="35315"/>
    <cellStyle name="Normal 5 17 2 16 3 9" xfId="35316"/>
    <cellStyle name="Normal 5 17 2 16 4" xfId="35317"/>
    <cellStyle name="Normal 5 17 2 16 4 10" xfId="35318"/>
    <cellStyle name="Normal 5 17 2 16 4 2" xfId="35319"/>
    <cellStyle name="Normal 5 17 2 16 4 3" xfId="35320"/>
    <cellStyle name="Normal 5 17 2 16 4 4" xfId="35321"/>
    <cellStyle name="Normal 5 17 2 16 4 5" xfId="35322"/>
    <cellStyle name="Normal 5 17 2 16 4 6" xfId="35323"/>
    <cellStyle name="Normal 5 17 2 16 4 7" xfId="35324"/>
    <cellStyle name="Normal 5 17 2 16 4 8" xfId="35325"/>
    <cellStyle name="Normal 5 17 2 16 4 9" xfId="35326"/>
    <cellStyle name="Normal 5 17 2 16 5" xfId="35327"/>
    <cellStyle name="Normal 5 17 2 16 5 10" xfId="35328"/>
    <cellStyle name="Normal 5 17 2 16 5 2" xfId="35329"/>
    <cellStyle name="Normal 5 17 2 16 5 3" xfId="35330"/>
    <cellStyle name="Normal 5 17 2 16 5 4" xfId="35331"/>
    <cellStyle name="Normal 5 17 2 16 5 5" xfId="35332"/>
    <cellStyle name="Normal 5 17 2 16 5 6" xfId="35333"/>
    <cellStyle name="Normal 5 17 2 16 5 7" xfId="35334"/>
    <cellStyle name="Normal 5 17 2 16 5 8" xfId="35335"/>
    <cellStyle name="Normal 5 17 2 16 5 9" xfId="35336"/>
    <cellStyle name="Normal 5 17 2 16 6" xfId="35337"/>
    <cellStyle name="Normal 5 17 2 16 7" xfId="35338"/>
    <cellStyle name="Normal 5 17 2 16 8" xfId="35339"/>
    <cellStyle name="Normal 5 17 2 16 9" xfId="35340"/>
    <cellStyle name="Normal 5 17 2 17" xfId="35341"/>
    <cellStyle name="Normal 5 17 2 17 10" xfId="35342"/>
    <cellStyle name="Normal 5 17 2 17 11" xfId="35343"/>
    <cellStyle name="Normal 5 17 2 17 12" xfId="35344"/>
    <cellStyle name="Normal 5 17 2 17 13" xfId="35345"/>
    <cellStyle name="Normal 5 17 2 17 14" xfId="35346"/>
    <cellStyle name="Normal 5 17 2 17 2" xfId="35347"/>
    <cellStyle name="Normal 5 17 2 17 2 10" xfId="35348"/>
    <cellStyle name="Normal 5 17 2 17 2 2" xfId="35349"/>
    <cellStyle name="Normal 5 17 2 17 2 3" xfId="35350"/>
    <cellStyle name="Normal 5 17 2 17 2 4" xfId="35351"/>
    <cellStyle name="Normal 5 17 2 17 2 5" xfId="35352"/>
    <cellStyle name="Normal 5 17 2 17 2 6" xfId="35353"/>
    <cellStyle name="Normal 5 17 2 17 2 7" xfId="35354"/>
    <cellStyle name="Normal 5 17 2 17 2 8" xfId="35355"/>
    <cellStyle name="Normal 5 17 2 17 2 9" xfId="35356"/>
    <cellStyle name="Normal 5 17 2 17 3" xfId="35357"/>
    <cellStyle name="Normal 5 17 2 17 3 10" xfId="35358"/>
    <cellStyle name="Normal 5 17 2 17 3 2" xfId="35359"/>
    <cellStyle name="Normal 5 17 2 17 3 3" xfId="35360"/>
    <cellStyle name="Normal 5 17 2 17 3 4" xfId="35361"/>
    <cellStyle name="Normal 5 17 2 17 3 5" xfId="35362"/>
    <cellStyle name="Normal 5 17 2 17 3 6" xfId="35363"/>
    <cellStyle name="Normal 5 17 2 17 3 7" xfId="35364"/>
    <cellStyle name="Normal 5 17 2 17 3 8" xfId="35365"/>
    <cellStyle name="Normal 5 17 2 17 3 9" xfId="35366"/>
    <cellStyle name="Normal 5 17 2 17 4" xfId="35367"/>
    <cellStyle name="Normal 5 17 2 17 4 10" xfId="35368"/>
    <cellStyle name="Normal 5 17 2 17 4 2" xfId="35369"/>
    <cellStyle name="Normal 5 17 2 17 4 3" xfId="35370"/>
    <cellStyle name="Normal 5 17 2 17 4 4" xfId="35371"/>
    <cellStyle name="Normal 5 17 2 17 4 5" xfId="35372"/>
    <cellStyle name="Normal 5 17 2 17 4 6" xfId="35373"/>
    <cellStyle name="Normal 5 17 2 17 4 7" xfId="35374"/>
    <cellStyle name="Normal 5 17 2 17 4 8" xfId="35375"/>
    <cellStyle name="Normal 5 17 2 17 4 9" xfId="35376"/>
    <cellStyle name="Normal 5 17 2 17 5" xfId="35377"/>
    <cellStyle name="Normal 5 17 2 17 5 10" xfId="35378"/>
    <cellStyle name="Normal 5 17 2 17 5 2" xfId="35379"/>
    <cellStyle name="Normal 5 17 2 17 5 3" xfId="35380"/>
    <cellStyle name="Normal 5 17 2 17 5 4" xfId="35381"/>
    <cellStyle name="Normal 5 17 2 17 5 5" xfId="35382"/>
    <cellStyle name="Normal 5 17 2 17 5 6" xfId="35383"/>
    <cellStyle name="Normal 5 17 2 17 5 7" xfId="35384"/>
    <cellStyle name="Normal 5 17 2 17 5 8" xfId="35385"/>
    <cellStyle name="Normal 5 17 2 17 5 9" xfId="35386"/>
    <cellStyle name="Normal 5 17 2 17 6" xfId="35387"/>
    <cellStyle name="Normal 5 17 2 17 7" xfId="35388"/>
    <cellStyle name="Normal 5 17 2 17 8" xfId="35389"/>
    <cellStyle name="Normal 5 17 2 17 9" xfId="35390"/>
    <cellStyle name="Normal 5 17 2 18" xfId="35391"/>
    <cellStyle name="Normal 5 17 2 18 10" xfId="35392"/>
    <cellStyle name="Normal 5 17 2 18 11" xfId="35393"/>
    <cellStyle name="Normal 5 17 2 18 12" xfId="35394"/>
    <cellStyle name="Normal 5 17 2 18 13" xfId="35395"/>
    <cellStyle name="Normal 5 17 2 18 14" xfId="35396"/>
    <cellStyle name="Normal 5 17 2 18 2" xfId="35397"/>
    <cellStyle name="Normal 5 17 2 18 2 10" xfId="35398"/>
    <cellStyle name="Normal 5 17 2 18 2 2" xfId="35399"/>
    <cellStyle name="Normal 5 17 2 18 2 3" xfId="35400"/>
    <cellStyle name="Normal 5 17 2 18 2 4" xfId="35401"/>
    <cellStyle name="Normal 5 17 2 18 2 5" xfId="35402"/>
    <cellStyle name="Normal 5 17 2 18 2 6" xfId="35403"/>
    <cellStyle name="Normal 5 17 2 18 2 7" xfId="35404"/>
    <cellStyle name="Normal 5 17 2 18 2 8" xfId="35405"/>
    <cellStyle name="Normal 5 17 2 18 2 9" xfId="35406"/>
    <cellStyle name="Normal 5 17 2 18 3" xfId="35407"/>
    <cellStyle name="Normal 5 17 2 18 3 10" xfId="35408"/>
    <cellStyle name="Normal 5 17 2 18 3 2" xfId="35409"/>
    <cellStyle name="Normal 5 17 2 18 3 3" xfId="35410"/>
    <cellStyle name="Normal 5 17 2 18 3 4" xfId="35411"/>
    <cellStyle name="Normal 5 17 2 18 3 5" xfId="35412"/>
    <cellStyle name="Normal 5 17 2 18 3 6" xfId="35413"/>
    <cellStyle name="Normal 5 17 2 18 3 7" xfId="35414"/>
    <cellStyle name="Normal 5 17 2 18 3 8" xfId="35415"/>
    <cellStyle name="Normal 5 17 2 18 3 9" xfId="35416"/>
    <cellStyle name="Normal 5 17 2 18 4" xfId="35417"/>
    <cellStyle name="Normal 5 17 2 18 4 10" xfId="35418"/>
    <cellStyle name="Normal 5 17 2 18 4 2" xfId="35419"/>
    <cellStyle name="Normal 5 17 2 18 4 3" xfId="35420"/>
    <cellStyle name="Normal 5 17 2 18 4 4" xfId="35421"/>
    <cellStyle name="Normal 5 17 2 18 4 5" xfId="35422"/>
    <cellStyle name="Normal 5 17 2 18 4 6" xfId="35423"/>
    <cellStyle name="Normal 5 17 2 18 4 7" xfId="35424"/>
    <cellStyle name="Normal 5 17 2 18 4 8" xfId="35425"/>
    <cellStyle name="Normal 5 17 2 18 4 9" xfId="35426"/>
    <cellStyle name="Normal 5 17 2 18 5" xfId="35427"/>
    <cellStyle name="Normal 5 17 2 18 5 10" xfId="35428"/>
    <cellStyle name="Normal 5 17 2 18 5 2" xfId="35429"/>
    <cellStyle name="Normal 5 17 2 18 5 3" xfId="35430"/>
    <cellStyle name="Normal 5 17 2 18 5 4" xfId="35431"/>
    <cellStyle name="Normal 5 17 2 18 5 5" xfId="35432"/>
    <cellStyle name="Normal 5 17 2 18 5 6" xfId="35433"/>
    <cellStyle name="Normal 5 17 2 18 5 7" xfId="35434"/>
    <cellStyle name="Normal 5 17 2 18 5 8" xfId="35435"/>
    <cellStyle name="Normal 5 17 2 18 5 9" xfId="35436"/>
    <cellStyle name="Normal 5 17 2 18 6" xfId="35437"/>
    <cellStyle name="Normal 5 17 2 18 7" xfId="35438"/>
    <cellStyle name="Normal 5 17 2 18 8" xfId="35439"/>
    <cellStyle name="Normal 5 17 2 18 9" xfId="35440"/>
    <cellStyle name="Normal 5 17 2 19" xfId="35441"/>
    <cellStyle name="Normal 5 17 2 19 10" xfId="35442"/>
    <cellStyle name="Normal 5 17 2 19 11" xfId="35443"/>
    <cellStyle name="Normal 5 17 2 19 12" xfId="35444"/>
    <cellStyle name="Normal 5 17 2 19 13" xfId="35445"/>
    <cellStyle name="Normal 5 17 2 19 14" xfId="35446"/>
    <cellStyle name="Normal 5 17 2 19 2" xfId="35447"/>
    <cellStyle name="Normal 5 17 2 19 2 10" xfId="35448"/>
    <cellStyle name="Normal 5 17 2 19 2 2" xfId="35449"/>
    <cellStyle name="Normal 5 17 2 19 2 3" xfId="35450"/>
    <cellStyle name="Normal 5 17 2 19 2 4" xfId="35451"/>
    <cellStyle name="Normal 5 17 2 19 2 5" xfId="35452"/>
    <cellStyle name="Normal 5 17 2 19 2 6" xfId="35453"/>
    <cellStyle name="Normal 5 17 2 19 2 7" xfId="35454"/>
    <cellStyle name="Normal 5 17 2 19 2 8" xfId="35455"/>
    <cellStyle name="Normal 5 17 2 19 2 9" xfId="35456"/>
    <cellStyle name="Normal 5 17 2 19 3" xfId="35457"/>
    <cellStyle name="Normal 5 17 2 19 3 10" xfId="35458"/>
    <cellStyle name="Normal 5 17 2 19 3 2" xfId="35459"/>
    <cellStyle name="Normal 5 17 2 19 3 3" xfId="35460"/>
    <cellStyle name="Normal 5 17 2 19 3 4" xfId="35461"/>
    <cellStyle name="Normal 5 17 2 19 3 5" xfId="35462"/>
    <cellStyle name="Normal 5 17 2 19 3 6" xfId="35463"/>
    <cellStyle name="Normal 5 17 2 19 3 7" xfId="35464"/>
    <cellStyle name="Normal 5 17 2 19 3 8" xfId="35465"/>
    <cellStyle name="Normal 5 17 2 19 3 9" xfId="35466"/>
    <cellStyle name="Normal 5 17 2 19 4" xfId="35467"/>
    <cellStyle name="Normal 5 17 2 19 4 10" xfId="35468"/>
    <cellStyle name="Normal 5 17 2 19 4 2" xfId="35469"/>
    <cellStyle name="Normal 5 17 2 19 4 3" xfId="35470"/>
    <cellStyle name="Normal 5 17 2 19 4 4" xfId="35471"/>
    <cellStyle name="Normal 5 17 2 19 4 5" xfId="35472"/>
    <cellStyle name="Normal 5 17 2 19 4 6" xfId="35473"/>
    <cellStyle name="Normal 5 17 2 19 4 7" xfId="35474"/>
    <cellStyle name="Normal 5 17 2 19 4 8" xfId="35475"/>
    <cellStyle name="Normal 5 17 2 19 4 9" xfId="35476"/>
    <cellStyle name="Normal 5 17 2 19 5" xfId="35477"/>
    <cellStyle name="Normal 5 17 2 19 5 10" xfId="35478"/>
    <cellStyle name="Normal 5 17 2 19 5 2" xfId="35479"/>
    <cellStyle name="Normal 5 17 2 19 5 3" xfId="35480"/>
    <cellStyle name="Normal 5 17 2 19 5 4" xfId="35481"/>
    <cellStyle name="Normal 5 17 2 19 5 5" xfId="35482"/>
    <cellStyle name="Normal 5 17 2 19 5 6" xfId="35483"/>
    <cellStyle name="Normal 5 17 2 19 5 7" xfId="35484"/>
    <cellStyle name="Normal 5 17 2 19 5 8" xfId="35485"/>
    <cellStyle name="Normal 5 17 2 19 5 9" xfId="35486"/>
    <cellStyle name="Normal 5 17 2 19 6" xfId="35487"/>
    <cellStyle name="Normal 5 17 2 19 7" xfId="35488"/>
    <cellStyle name="Normal 5 17 2 19 8" xfId="35489"/>
    <cellStyle name="Normal 5 17 2 19 9" xfId="35490"/>
    <cellStyle name="Normal 5 17 2 2" xfId="35491"/>
    <cellStyle name="Normal 5 17 2 2 10" xfId="35492"/>
    <cellStyle name="Normal 5 17 2 2 11" xfId="35493"/>
    <cellStyle name="Normal 5 17 2 2 12" xfId="35494"/>
    <cellStyle name="Normal 5 17 2 2 13" xfId="35495"/>
    <cellStyle name="Normal 5 17 2 2 14" xfId="35496"/>
    <cellStyle name="Normal 5 17 2 2 15" xfId="35497"/>
    <cellStyle name="Normal 5 17 2 2 16" xfId="35498"/>
    <cellStyle name="Normal 5 17 2 2 2" xfId="35499"/>
    <cellStyle name="Normal 5 17 2 2 2 10" xfId="35500"/>
    <cellStyle name="Normal 5 17 2 2 2 2" xfId="35501"/>
    <cellStyle name="Normal 5 17 2 2 2 3" xfId="35502"/>
    <cellStyle name="Normal 5 17 2 2 2 4" xfId="35503"/>
    <cellStyle name="Normal 5 17 2 2 2 5" xfId="35504"/>
    <cellStyle name="Normal 5 17 2 2 2 6" xfId="35505"/>
    <cellStyle name="Normal 5 17 2 2 2 7" xfId="35506"/>
    <cellStyle name="Normal 5 17 2 2 2 8" xfId="35507"/>
    <cellStyle name="Normal 5 17 2 2 2 9" xfId="35508"/>
    <cellStyle name="Normal 5 17 2 2 3" xfId="35509"/>
    <cellStyle name="Normal 5 17 2 2 3 10" xfId="35510"/>
    <cellStyle name="Normal 5 17 2 2 3 2" xfId="35511"/>
    <cellStyle name="Normal 5 17 2 2 3 3" xfId="35512"/>
    <cellStyle name="Normal 5 17 2 2 3 4" xfId="35513"/>
    <cellStyle name="Normal 5 17 2 2 3 5" xfId="35514"/>
    <cellStyle name="Normal 5 17 2 2 3 6" xfId="35515"/>
    <cellStyle name="Normal 5 17 2 2 3 7" xfId="35516"/>
    <cellStyle name="Normal 5 17 2 2 3 8" xfId="35517"/>
    <cellStyle name="Normal 5 17 2 2 3 9" xfId="35518"/>
    <cellStyle name="Normal 5 17 2 2 4" xfId="35519"/>
    <cellStyle name="Normal 5 17 2 2 4 10" xfId="35520"/>
    <cellStyle name="Normal 5 17 2 2 4 2" xfId="35521"/>
    <cellStyle name="Normal 5 17 2 2 4 3" xfId="35522"/>
    <cellStyle name="Normal 5 17 2 2 4 4" xfId="35523"/>
    <cellStyle name="Normal 5 17 2 2 4 5" xfId="35524"/>
    <cellStyle name="Normal 5 17 2 2 4 6" xfId="35525"/>
    <cellStyle name="Normal 5 17 2 2 4 7" xfId="35526"/>
    <cellStyle name="Normal 5 17 2 2 4 8" xfId="35527"/>
    <cellStyle name="Normal 5 17 2 2 4 9" xfId="35528"/>
    <cellStyle name="Normal 5 17 2 2 5" xfId="35529"/>
    <cellStyle name="Normal 5 17 2 2 5 10" xfId="35530"/>
    <cellStyle name="Normal 5 17 2 2 5 2" xfId="35531"/>
    <cellStyle name="Normal 5 17 2 2 5 3" xfId="35532"/>
    <cellStyle name="Normal 5 17 2 2 5 4" xfId="35533"/>
    <cellStyle name="Normal 5 17 2 2 5 5" xfId="35534"/>
    <cellStyle name="Normal 5 17 2 2 5 6" xfId="35535"/>
    <cellStyle name="Normal 5 17 2 2 5 7" xfId="35536"/>
    <cellStyle name="Normal 5 17 2 2 5 8" xfId="35537"/>
    <cellStyle name="Normal 5 17 2 2 5 9" xfId="35538"/>
    <cellStyle name="Normal 5 17 2 2 6" xfId="35539"/>
    <cellStyle name="Normal 5 17 2 2 7" xfId="35540"/>
    <cellStyle name="Normal 5 17 2 2 8" xfId="35541"/>
    <cellStyle name="Normal 5 17 2 2 9" xfId="35542"/>
    <cellStyle name="Normal 5 17 2 20" xfId="35543"/>
    <cellStyle name="Normal 5 17 2 20 10" xfId="35544"/>
    <cellStyle name="Normal 5 17 2 20 11" xfId="35545"/>
    <cellStyle name="Normal 5 17 2 20 12" xfId="35546"/>
    <cellStyle name="Normal 5 17 2 20 13" xfId="35547"/>
    <cellStyle name="Normal 5 17 2 20 14" xfId="35548"/>
    <cellStyle name="Normal 5 17 2 20 2" xfId="35549"/>
    <cellStyle name="Normal 5 17 2 20 2 10" xfId="35550"/>
    <cellStyle name="Normal 5 17 2 20 2 2" xfId="35551"/>
    <cellStyle name="Normal 5 17 2 20 2 3" xfId="35552"/>
    <cellStyle name="Normal 5 17 2 20 2 4" xfId="35553"/>
    <cellStyle name="Normal 5 17 2 20 2 5" xfId="35554"/>
    <cellStyle name="Normal 5 17 2 20 2 6" xfId="35555"/>
    <cellStyle name="Normal 5 17 2 20 2 7" xfId="35556"/>
    <cellStyle name="Normal 5 17 2 20 2 8" xfId="35557"/>
    <cellStyle name="Normal 5 17 2 20 2 9" xfId="35558"/>
    <cellStyle name="Normal 5 17 2 20 3" xfId="35559"/>
    <cellStyle name="Normal 5 17 2 20 3 10" xfId="35560"/>
    <cellStyle name="Normal 5 17 2 20 3 2" xfId="35561"/>
    <cellStyle name="Normal 5 17 2 20 3 3" xfId="35562"/>
    <cellStyle name="Normal 5 17 2 20 3 4" xfId="35563"/>
    <cellStyle name="Normal 5 17 2 20 3 5" xfId="35564"/>
    <cellStyle name="Normal 5 17 2 20 3 6" xfId="35565"/>
    <cellStyle name="Normal 5 17 2 20 3 7" xfId="35566"/>
    <cellStyle name="Normal 5 17 2 20 3 8" xfId="35567"/>
    <cellStyle name="Normal 5 17 2 20 3 9" xfId="35568"/>
    <cellStyle name="Normal 5 17 2 20 4" xfId="35569"/>
    <cellStyle name="Normal 5 17 2 20 4 10" xfId="35570"/>
    <cellStyle name="Normal 5 17 2 20 4 2" xfId="35571"/>
    <cellStyle name="Normal 5 17 2 20 4 3" xfId="35572"/>
    <cellStyle name="Normal 5 17 2 20 4 4" xfId="35573"/>
    <cellStyle name="Normal 5 17 2 20 4 5" xfId="35574"/>
    <cellStyle name="Normal 5 17 2 20 4 6" xfId="35575"/>
    <cellStyle name="Normal 5 17 2 20 4 7" xfId="35576"/>
    <cellStyle name="Normal 5 17 2 20 4 8" xfId="35577"/>
    <cellStyle name="Normal 5 17 2 20 4 9" xfId="35578"/>
    <cellStyle name="Normal 5 17 2 20 5" xfId="35579"/>
    <cellStyle name="Normal 5 17 2 20 5 10" xfId="35580"/>
    <cellStyle name="Normal 5 17 2 20 5 2" xfId="35581"/>
    <cellStyle name="Normal 5 17 2 20 5 3" xfId="35582"/>
    <cellStyle name="Normal 5 17 2 20 5 4" xfId="35583"/>
    <cellStyle name="Normal 5 17 2 20 5 5" xfId="35584"/>
    <cellStyle name="Normal 5 17 2 20 5 6" xfId="35585"/>
    <cellStyle name="Normal 5 17 2 20 5 7" xfId="35586"/>
    <cellStyle name="Normal 5 17 2 20 5 8" xfId="35587"/>
    <cellStyle name="Normal 5 17 2 20 5 9" xfId="35588"/>
    <cellStyle name="Normal 5 17 2 20 6" xfId="35589"/>
    <cellStyle name="Normal 5 17 2 20 7" xfId="35590"/>
    <cellStyle name="Normal 5 17 2 20 8" xfId="35591"/>
    <cellStyle name="Normal 5 17 2 20 9" xfId="35592"/>
    <cellStyle name="Normal 5 17 2 21" xfId="35593"/>
    <cellStyle name="Normal 5 17 2 21 10" xfId="35594"/>
    <cellStyle name="Normal 5 17 2 21 11" xfId="35595"/>
    <cellStyle name="Normal 5 17 2 21 12" xfId="35596"/>
    <cellStyle name="Normal 5 17 2 21 13" xfId="35597"/>
    <cellStyle name="Normal 5 17 2 21 14" xfId="35598"/>
    <cellStyle name="Normal 5 17 2 21 2" xfId="35599"/>
    <cellStyle name="Normal 5 17 2 21 2 10" xfId="35600"/>
    <cellStyle name="Normal 5 17 2 21 2 2" xfId="35601"/>
    <cellStyle name="Normal 5 17 2 21 2 3" xfId="35602"/>
    <cellStyle name="Normal 5 17 2 21 2 4" xfId="35603"/>
    <cellStyle name="Normal 5 17 2 21 2 5" xfId="35604"/>
    <cellStyle name="Normal 5 17 2 21 2 6" xfId="35605"/>
    <cellStyle name="Normal 5 17 2 21 2 7" xfId="35606"/>
    <cellStyle name="Normal 5 17 2 21 2 8" xfId="35607"/>
    <cellStyle name="Normal 5 17 2 21 2 9" xfId="35608"/>
    <cellStyle name="Normal 5 17 2 21 3" xfId="35609"/>
    <cellStyle name="Normal 5 17 2 21 3 10" xfId="35610"/>
    <cellStyle name="Normal 5 17 2 21 3 2" xfId="35611"/>
    <cellStyle name="Normal 5 17 2 21 3 3" xfId="35612"/>
    <cellStyle name="Normal 5 17 2 21 3 4" xfId="35613"/>
    <cellStyle name="Normal 5 17 2 21 3 5" xfId="35614"/>
    <cellStyle name="Normal 5 17 2 21 3 6" xfId="35615"/>
    <cellStyle name="Normal 5 17 2 21 3 7" xfId="35616"/>
    <cellStyle name="Normal 5 17 2 21 3 8" xfId="35617"/>
    <cellStyle name="Normal 5 17 2 21 3 9" xfId="35618"/>
    <cellStyle name="Normal 5 17 2 21 4" xfId="35619"/>
    <cellStyle name="Normal 5 17 2 21 4 10" xfId="35620"/>
    <cellStyle name="Normal 5 17 2 21 4 2" xfId="35621"/>
    <cellStyle name="Normal 5 17 2 21 4 3" xfId="35622"/>
    <cellStyle name="Normal 5 17 2 21 4 4" xfId="35623"/>
    <cellStyle name="Normal 5 17 2 21 4 5" xfId="35624"/>
    <cellStyle name="Normal 5 17 2 21 4 6" xfId="35625"/>
    <cellStyle name="Normal 5 17 2 21 4 7" xfId="35626"/>
    <cellStyle name="Normal 5 17 2 21 4 8" xfId="35627"/>
    <cellStyle name="Normal 5 17 2 21 4 9" xfId="35628"/>
    <cellStyle name="Normal 5 17 2 21 5" xfId="35629"/>
    <cellStyle name="Normal 5 17 2 21 5 10" xfId="35630"/>
    <cellStyle name="Normal 5 17 2 21 5 2" xfId="35631"/>
    <cellStyle name="Normal 5 17 2 21 5 3" xfId="35632"/>
    <cellStyle name="Normal 5 17 2 21 5 4" xfId="35633"/>
    <cellStyle name="Normal 5 17 2 21 5 5" xfId="35634"/>
    <cellStyle name="Normal 5 17 2 21 5 6" xfId="35635"/>
    <cellStyle name="Normal 5 17 2 21 5 7" xfId="35636"/>
    <cellStyle name="Normal 5 17 2 21 5 8" xfId="35637"/>
    <cellStyle name="Normal 5 17 2 21 5 9" xfId="35638"/>
    <cellStyle name="Normal 5 17 2 21 6" xfId="35639"/>
    <cellStyle name="Normal 5 17 2 21 7" xfId="35640"/>
    <cellStyle name="Normal 5 17 2 21 8" xfId="35641"/>
    <cellStyle name="Normal 5 17 2 21 9" xfId="35642"/>
    <cellStyle name="Normal 5 17 2 22" xfId="35643"/>
    <cellStyle name="Normal 5 17 2 22 10" xfId="35644"/>
    <cellStyle name="Normal 5 17 2 22 11" xfId="35645"/>
    <cellStyle name="Normal 5 17 2 22 12" xfId="35646"/>
    <cellStyle name="Normal 5 17 2 22 13" xfId="35647"/>
    <cellStyle name="Normal 5 17 2 22 14" xfId="35648"/>
    <cellStyle name="Normal 5 17 2 22 2" xfId="35649"/>
    <cellStyle name="Normal 5 17 2 22 2 10" xfId="35650"/>
    <cellStyle name="Normal 5 17 2 22 2 2" xfId="35651"/>
    <cellStyle name="Normal 5 17 2 22 2 3" xfId="35652"/>
    <cellStyle name="Normal 5 17 2 22 2 4" xfId="35653"/>
    <cellStyle name="Normal 5 17 2 22 2 5" xfId="35654"/>
    <cellStyle name="Normal 5 17 2 22 2 6" xfId="35655"/>
    <cellStyle name="Normal 5 17 2 22 2 7" xfId="35656"/>
    <cellStyle name="Normal 5 17 2 22 2 8" xfId="35657"/>
    <cellStyle name="Normal 5 17 2 22 2 9" xfId="35658"/>
    <cellStyle name="Normal 5 17 2 22 3" xfId="35659"/>
    <cellStyle name="Normal 5 17 2 22 3 10" xfId="35660"/>
    <cellStyle name="Normal 5 17 2 22 3 2" xfId="35661"/>
    <cellStyle name="Normal 5 17 2 22 3 3" xfId="35662"/>
    <cellStyle name="Normal 5 17 2 22 3 4" xfId="35663"/>
    <cellStyle name="Normal 5 17 2 22 3 5" xfId="35664"/>
    <cellStyle name="Normal 5 17 2 22 3 6" xfId="35665"/>
    <cellStyle name="Normal 5 17 2 22 3 7" xfId="35666"/>
    <cellStyle name="Normal 5 17 2 22 3 8" xfId="35667"/>
    <cellStyle name="Normal 5 17 2 22 3 9" xfId="35668"/>
    <cellStyle name="Normal 5 17 2 22 4" xfId="35669"/>
    <cellStyle name="Normal 5 17 2 22 4 10" xfId="35670"/>
    <cellStyle name="Normal 5 17 2 22 4 2" xfId="35671"/>
    <cellStyle name="Normal 5 17 2 22 4 3" xfId="35672"/>
    <cellStyle name="Normal 5 17 2 22 4 4" xfId="35673"/>
    <cellStyle name="Normal 5 17 2 22 4 5" xfId="35674"/>
    <cellStyle name="Normal 5 17 2 22 4 6" xfId="35675"/>
    <cellStyle name="Normal 5 17 2 22 4 7" xfId="35676"/>
    <cellStyle name="Normal 5 17 2 22 4 8" xfId="35677"/>
    <cellStyle name="Normal 5 17 2 22 4 9" xfId="35678"/>
    <cellStyle name="Normal 5 17 2 22 5" xfId="35679"/>
    <cellStyle name="Normal 5 17 2 22 5 10" xfId="35680"/>
    <cellStyle name="Normal 5 17 2 22 5 2" xfId="35681"/>
    <cellStyle name="Normal 5 17 2 22 5 3" xfId="35682"/>
    <cellStyle name="Normal 5 17 2 22 5 4" xfId="35683"/>
    <cellStyle name="Normal 5 17 2 22 5 5" xfId="35684"/>
    <cellStyle name="Normal 5 17 2 22 5 6" xfId="35685"/>
    <cellStyle name="Normal 5 17 2 22 5 7" xfId="35686"/>
    <cellStyle name="Normal 5 17 2 22 5 8" xfId="35687"/>
    <cellStyle name="Normal 5 17 2 22 5 9" xfId="35688"/>
    <cellStyle name="Normal 5 17 2 22 6" xfId="35689"/>
    <cellStyle name="Normal 5 17 2 22 7" xfId="35690"/>
    <cellStyle name="Normal 5 17 2 22 8" xfId="35691"/>
    <cellStyle name="Normal 5 17 2 22 9" xfId="35692"/>
    <cellStyle name="Normal 5 17 2 23" xfId="35693"/>
    <cellStyle name="Normal 5 17 2 23 10" xfId="35694"/>
    <cellStyle name="Normal 5 17 2 23 11" xfId="35695"/>
    <cellStyle name="Normal 5 17 2 23 12" xfId="35696"/>
    <cellStyle name="Normal 5 17 2 23 13" xfId="35697"/>
    <cellStyle name="Normal 5 17 2 23 14" xfId="35698"/>
    <cellStyle name="Normal 5 17 2 23 2" xfId="35699"/>
    <cellStyle name="Normal 5 17 2 23 2 10" xfId="35700"/>
    <cellStyle name="Normal 5 17 2 23 2 2" xfId="35701"/>
    <cellStyle name="Normal 5 17 2 23 2 3" xfId="35702"/>
    <cellStyle name="Normal 5 17 2 23 2 4" xfId="35703"/>
    <cellStyle name="Normal 5 17 2 23 2 5" xfId="35704"/>
    <cellStyle name="Normal 5 17 2 23 2 6" xfId="35705"/>
    <cellStyle name="Normal 5 17 2 23 2 7" xfId="35706"/>
    <cellStyle name="Normal 5 17 2 23 2 8" xfId="35707"/>
    <cellStyle name="Normal 5 17 2 23 2 9" xfId="35708"/>
    <cellStyle name="Normal 5 17 2 23 3" xfId="35709"/>
    <cellStyle name="Normal 5 17 2 23 3 10" xfId="35710"/>
    <cellStyle name="Normal 5 17 2 23 3 2" xfId="35711"/>
    <cellStyle name="Normal 5 17 2 23 3 3" xfId="35712"/>
    <cellStyle name="Normal 5 17 2 23 3 4" xfId="35713"/>
    <cellStyle name="Normal 5 17 2 23 3 5" xfId="35714"/>
    <cellStyle name="Normal 5 17 2 23 3 6" xfId="35715"/>
    <cellStyle name="Normal 5 17 2 23 3 7" xfId="35716"/>
    <cellStyle name="Normal 5 17 2 23 3 8" xfId="35717"/>
    <cellStyle name="Normal 5 17 2 23 3 9" xfId="35718"/>
    <cellStyle name="Normal 5 17 2 23 4" xfId="35719"/>
    <cellStyle name="Normal 5 17 2 23 4 10" xfId="35720"/>
    <cellStyle name="Normal 5 17 2 23 4 2" xfId="35721"/>
    <cellStyle name="Normal 5 17 2 23 4 3" xfId="35722"/>
    <cellStyle name="Normal 5 17 2 23 4 4" xfId="35723"/>
    <cellStyle name="Normal 5 17 2 23 4 5" xfId="35724"/>
    <cellStyle name="Normal 5 17 2 23 4 6" xfId="35725"/>
    <cellStyle name="Normal 5 17 2 23 4 7" xfId="35726"/>
    <cellStyle name="Normal 5 17 2 23 4 8" xfId="35727"/>
    <cellStyle name="Normal 5 17 2 23 4 9" xfId="35728"/>
    <cellStyle name="Normal 5 17 2 23 5" xfId="35729"/>
    <cellStyle name="Normal 5 17 2 23 5 10" xfId="35730"/>
    <cellStyle name="Normal 5 17 2 23 5 2" xfId="35731"/>
    <cellStyle name="Normal 5 17 2 23 5 3" xfId="35732"/>
    <cellStyle name="Normal 5 17 2 23 5 4" xfId="35733"/>
    <cellStyle name="Normal 5 17 2 23 5 5" xfId="35734"/>
    <cellStyle name="Normal 5 17 2 23 5 6" xfId="35735"/>
    <cellStyle name="Normal 5 17 2 23 5 7" xfId="35736"/>
    <cellStyle name="Normal 5 17 2 23 5 8" xfId="35737"/>
    <cellStyle name="Normal 5 17 2 23 5 9" xfId="35738"/>
    <cellStyle name="Normal 5 17 2 23 6" xfId="35739"/>
    <cellStyle name="Normal 5 17 2 23 7" xfId="35740"/>
    <cellStyle name="Normal 5 17 2 23 8" xfId="35741"/>
    <cellStyle name="Normal 5 17 2 23 9" xfId="35742"/>
    <cellStyle name="Normal 5 17 2 24" xfId="35743"/>
    <cellStyle name="Normal 5 17 2 24 10" xfId="35744"/>
    <cellStyle name="Normal 5 17 2 24 11" xfId="35745"/>
    <cellStyle name="Normal 5 17 2 24 12" xfId="35746"/>
    <cellStyle name="Normal 5 17 2 24 13" xfId="35747"/>
    <cellStyle name="Normal 5 17 2 24 14" xfId="35748"/>
    <cellStyle name="Normal 5 17 2 24 2" xfId="35749"/>
    <cellStyle name="Normal 5 17 2 24 2 10" xfId="35750"/>
    <cellStyle name="Normal 5 17 2 24 2 2" xfId="35751"/>
    <cellStyle name="Normal 5 17 2 24 2 3" xfId="35752"/>
    <cellStyle name="Normal 5 17 2 24 2 4" xfId="35753"/>
    <cellStyle name="Normal 5 17 2 24 2 5" xfId="35754"/>
    <cellStyle name="Normal 5 17 2 24 2 6" xfId="35755"/>
    <cellStyle name="Normal 5 17 2 24 2 7" xfId="35756"/>
    <cellStyle name="Normal 5 17 2 24 2 8" xfId="35757"/>
    <cellStyle name="Normal 5 17 2 24 2 9" xfId="35758"/>
    <cellStyle name="Normal 5 17 2 24 3" xfId="35759"/>
    <cellStyle name="Normal 5 17 2 24 3 10" xfId="35760"/>
    <cellStyle name="Normal 5 17 2 24 3 2" xfId="35761"/>
    <cellStyle name="Normal 5 17 2 24 3 3" xfId="35762"/>
    <cellStyle name="Normal 5 17 2 24 3 4" xfId="35763"/>
    <cellStyle name="Normal 5 17 2 24 3 5" xfId="35764"/>
    <cellStyle name="Normal 5 17 2 24 3 6" xfId="35765"/>
    <cellStyle name="Normal 5 17 2 24 3 7" xfId="35766"/>
    <cellStyle name="Normal 5 17 2 24 3 8" xfId="35767"/>
    <cellStyle name="Normal 5 17 2 24 3 9" xfId="35768"/>
    <cellStyle name="Normal 5 17 2 24 4" xfId="35769"/>
    <cellStyle name="Normal 5 17 2 24 4 10" xfId="35770"/>
    <cellStyle name="Normal 5 17 2 24 4 2" xfId="35771"/>
    <cellStyle name="Normal 5 17 2 24 4 3" xfId="35772"/>
    <cellStyle name="Normal 5 17 2 24 4 4" xfId="35773"/>
    <cellStyle name="Normal 5 17 2 24 4 5" xfId="35774"/>
    <cellStyle name="Normal 5 17 2 24 4 6" xfId="35775"/>
    <cellStyle name="Normal 5 17 2 24 4 7" xfId="35776"/>
    <cellStyle name="Normal 5 17 2 24 4 8" xfId="35777"/>
    <cellStyle name="Normal 5 17 2 24 4 9" xfId="35778"/>
    <cellStyle name="Normal 5 17 2 24 5" xfId="35779"/>
    <cellStyle name="Normal 5 17 2 24 5 10" xfId="35780"/>
    <cellStyle name="Normal 5 17 2 24 5 2" xfId="35781"/>
    <cellStyle name="Normal 5 17 2 24 5 3" xfId="35782"/>
    <cellStyle name="Normal 5 17 2 24 5 4" xfId="35783"/>
    <cellStyle name="Normal 5 17 2 24 5 5" xfId="35784"/>
    <cellStyle name="Normal 5 17 2 24 5 6" xfId="35785"/>
    <cellStyle name="Normal 5 17 2 24 5 7" xfId="35786"/>
    <cellStyle name="Normal 5 17 2 24 5 8" xfId="35787"/>
    <cellStyle name="Normal 5 17 2 24 5 9" xfId="35788"/>
    <cellStyle name="Normal 5 17 2 24 6" xfId="35789"/>
    <cellStyle name="Normal 5 17 2 24 7" xfId="35790"/>
    <cellStyle name="Normal 5 17 2 24 8" xfId="35791"/>
    <cellStyle name="Normal 5 17 2 24 9" xfId="35792"/>
    <cellStyle name="Normal 5 17 2 25" xfId="35793"/>
    <cellStyle name="Normal 5 17 2 25 10" xfId="35794"/>
    <cellStyle name="Normal 5 17 2 25 11" xfId="35795"/>
    <cellStyle name="Normal 5 17 2 25 12" xfId="35796"/>
    <cellStyle name="Normal 5 17 2 25 13" xfId="35797"/>
    <cellStyle name="Normal 5 17 2 25 14" xfId="35798"/>
    <cellStyle name="Normal 5 17 2 25 2" xfId="35799"/>
    <cellStyle name="Normal 5 17 2 25 2 10" xfId="35800"/>
    <cellStyle name="Normal 5 17 2 25 2 2" xfId="35801"/>
    <cellStyle name="Normal 5 17 2 25 2 3" xfId="35802"/>
    <cellStyle name="Normal 5 17 2 25 2 4" xfId="35803"/>
    <cellStyle name="Normal 5 17 2 25 2 5" xfId="35804"/>
    <cellStyle name="Normal 5 17 2 25 2 6" xfId="35805"/>
    <cellStyle name="Normal 5 17 2 25 2 7" xfId="35806"/>
    <cellStyle name="Normal 5 17 2 25 2 8" xfId="35807"/>
    <cellStyle name="Normal 5 17 2 25 2 9" xfId="35808"/>
    <cellStyle name="Normal 5 17 2 25 3" xfId="35809"/>
    <cellStyle name="Normal 5 17 2 25 3 10" xfId="35810"/>
    <cellStyle name="Normal 5 17 2 25 3 2" xfId="35811"/>
    <cellStyle name="Normal 5 17 2 25 3 3" xfId="35812"/>
    <cellStyle name="Normal 5 17 2 25 3 4" xfId="35813"/>
    <cellStyle name="Normal 5 17 2 25 3 5" xfId="35814"/>
    <cellStyle name="Normal 5 17 2 25 3 6" xfId="35815"/>
    <cellStyle name="Normal 5 17 2 25 3 7" xfId="35816"/>
    <cellStyle name="Normal 5 17 2 25 3 8" xfId="35817"/>
    <cellStyle name="Normal 5 17 2 25 3 9" xfId="35818"/>
    <cellStyle name="Normal 5 17 2 25 4" xfId="35819"/>
    <cellStyle name="Normal 5 17 2 25 4 10" xfId="35820"/>
    <cellStyle name="Normal 5 17 2 25 4 2" xfId="35821"/>
    <cellStyle name="Normal 5 17 2 25 4 3" xfId="35822"/>
    <cellStyle name="Normal 5 17 2 25 4 4" xfId="35823"/>
    <cellStyle name="Normal 5 17 2 25 4 5" xfId="35824"/>
    <cellStyle name="Normal 5 17 2 25 4 6" xfId="35825"/>
    <cellStyle name="Normal 5 17 2 25 4 7" xfId="35826"/>
    <cellStyle name="Normal 5 17 2 25 4 8" xfId="35827"/>
    <cellStyle name="Normal 5 17 2 25 4 9" xfId="35828"/>
    <cellStyle name="Normal 5 17 2 25 5" xfId="35829"/>
    <cellStyle name="Normal 5 17 2 25 5 10" xfId="35830"/>
    <cellStyle name="Normal 5 17 2 25 5 2" xfId="35831"/>
    <cellStyle name="Normal 5 17 2 25 5 3" xfId="35832"/>
    <cellStyle name="Normal 5 17 2 25 5 4" xfId="35833"/>
    <cellStyle name="Normal 5 17 2 25 5 5" xfId="35834"/>
    <cellStyle name="Normal 5 17 2 25 5 6" xfId="35835"/>
    <cellStyle name="Normal 5 17 2 25 5 7" xfId="35836"/>
    <cellStyle name="Normal 5 17 2 25 5 8" xfId="35837"/>
    <cellStyle name="Normal 5 17 2 25 5 9" xfId="35838"/>
    <cellStyle name="Normal 5 17 2 25 6" xfId="35839"/>
    <cellStyle name="Normal 5 17 2 25 7" xfId="35840"/>
    <cellStyle name="Normal 5 17 2 25 8" xfId="35841"/>
    <cellStyle name="Normal 5 17 2 25 9" xfId="35842"/>
    <cellStyle name="Normal 5 17 2 26" xfId="35843"/>
    <cellStyle name="Normal 5 17 2 26 10" xfId="35844"/>
    <cellStyle name="Normal 5 17 2 26 11" xfId="35845"/>
    <cellStyle name="Normal 5 17 2 26 12" xfId="35846"/>
    <cellStyle name="Normal 5 17 2 26 13" xfId="35847"/>
    <cellStyle name="Normal 5 17 2 26 14" xfId="35848"/>
    <cellStyle name="Normal 5 17 2 26 2" xfId="35849"/>
    <cellStyle name="Normal 5 17 2 26 2 10" xfId="35850"/>
    <cellStyle name="Normal 5 17 2 26 2 2" xfId="35851"/>
    <cellStyle name="Normal 5 17 2 26 2 3" xfId="35852"/>
    <cellStyle name="Normal 5 17 2 26 2 4" xfId="35853"/>
    <cellStyle name="Normal 5 17 2 26 2 5" xfId="35854"/>
    <cellStyle name="Normal 5 17 2 26 2 6" xfId="35855"/>
    <cellStyle name="Normal 5 17 2 26 2 7" xfId="35856"/>
    <cellStyle name="Normal 5 17 2 26 2 8" xfId="35857"/>
    <cellStyle name="Normal 5 17 2 26 2 9" xfId="35858"/>
    <cellStyle name="Normal 5 17 2 26 3" xfId="35859"/>
    <cellStyle name="Normal 5 17 2 26 3 10" xfId="35860"/>
    <cellStyle name="Normal 5 17 2 26 3 2" xfId="35861"/>
    <cellStyle name="Normal 5 17 2 26 3 3" xfId="35862"/>
    <cellStyle name="Normal 5 17 2 26 3 4" xfId="35863"/>
    <cellStyle name="Normal 5 17 2 26 3 5" xfId="35864"/>
    <cellStyle name="Normal 5 17 2 26 3 6" xfId="35865"/>
    <cellStyle name="Normal 5 17 2 26 3 7" xfId="35866"/>
    <cellStyle name="Normal 5 17 2 26 3 8" xfId="35867"/>
    <cellStyle name="Normal 5 17 2 26 3 9" xfId="35868"/>
    <cellStyle name="Normal 5 17 2 26 4" xfId="35869"/>
    <cellStyle name="Normal 5 17 2 26 4 10" xfId="35870"/>
    <cellStyle name="Normal 5 17 2 26 4 2" xfId="35871"/>
    <cellStyle name="Normal 5 17 2 26 4 3" xfId="35872"/>
    <cellStyle name="Normal 5 17 2 26 4 4" xfId="35873"/>
    <cellStyle name="Normal 5 17 2 26 4 5" xfId="35874"/>
    <cellStyle name="Normal 5 17 2 26 4 6" xfId="35875"/>
    <cellStyle name="Normal 5 17 2 26 4 7" xfId="35876"/>
    <cellStyle name="Normal 5 17 2 26 4 8" xfId="35877"/>
    <cellStyle name="Normal 5 17 2 26 4 9" xfId="35878"/>
    <cellStyle name="Normal 5 17 2 26 5" xfId="35879"/>
    <cellStyle name="Normal 5 17 2 26 5 10" xfId="35880"/>
    <cellStyle name="Normal 5 17 2 26 5 2" xfId="35881"/>
    <cellStyle name="Normal 5 17 2 26 5 3" xfId="35882"/>
    <cellStyle name="Normal 5 17 2 26 5 4" xfId="35883"/>
    <cellStyle name="Normal 5 17 2 26 5 5" xfId="35884"/>
    <cellStyle name="Normal 5 17 2 26 5 6" xfId="35885"/>
    <cellStyle name="Normal 5 17 2 26 5 7" xfId="35886"/>
    <cellStyle name="Normal 5 17 2 26 5 8" xfId="35887"/>
    <cellStyle name="Normal 5 17 2 26 5 9" xfId="35888"/>
    <cellStyle name="Normal 5 17 2 26 6" xfId="35889"/>
    <cellStyle name="Normal 5 17 2 26 7" xfId="35890"/>
    <cellStyle name="Normal 5 17 2 26 8" xfId="35891"/>
    <cellStyle name="Normal 5 17 2 26 9" xfId="35892"/>
    <cellStyle name="Normal 5 17 2 27" xfId="35893"/>
    <cellStyle name="Normal 5 17 2 27 10" xfId="35894"/>
    <cellStyle name="Normal 5 17 2 27 11" xfId="35895"/>
    <cellStyle name="Normal 5 17 2 27 12" xfId="35896"/>
    <cellStyle name="Normal 5 17 2 27 13" xfId="35897"/>
    <cellStyle name="Normal 5 17 2 27 14" xfId="35898"/>
    <cellStyle name="Normal 5 17 2 27 2" xfId="35899"/>
    <cellStyle name="Normal 5 17 2 27 2 10" xfId="35900"/>
    <cellStyle name="Normal 5 17 2 27 2 2" xfId="35901"/>
    <cellStyle name="Normal 5 17 2 27 2 3" xfId="35902"/>
    <cellStyle name="Normal 5 17 2 27 2 4" xfId="35903"/>
    <cellStyle name="Normal 5 17 2 27 2 5" xfId="35904"/>
    <cellStyle name="Normal 5 17 2 27 2 6" xfId="35905"/>
    <cellStyle name="Normal 5 17 2 27 2 7" xfId="35906"/>
    <cellStyle name="Normal 5 17 2 27 2 8" xfId="35907"/>
    <cellStyle name="Normal 5 17 2 27 2 9" xfId="35908"/>
    <cellStyle name="Normal 5 17 2 27 3" xfId="35909"/>
    <cellStyle name="Normal 5 17 2 27 3 10" xfId="35910"/>
    <cellStyle name="Normal 5 17 2 27 3 2" xfId="35911"/>
    <cellStyle name="Normal 5 17 2 27 3 3" xfId="35912"/>
    <cellStyle name="Normal 5 17 2 27 3 4" xfId="35913"/>
    <cellStyle name="Normal 5 17 2 27 3 5" xfId="35914"/>
    <cellStyle name="Normal 5 17 2 27 3 6" xfId="35915"/>
    <cellStyle name="Normal 5 17 2 27 3 7" xfId="35916"/>
    <cellStyle name="Normal 5 17 2 27 3 8" xfId="35917"/>
    <cellStyle name="Normal 5 17 2 27 3 9" xfId="35918"/>
    <cellStyle name="Normal 5 17 2 27 4" xfId="35919"/>
    <cellStyle name="Normal 5 17 2 27 4 10" xfId="35920"/>
    <cellStyle name="Normal 5 17 2 27 4 2" xfId="35921"/>
    <cellStyle name="Normal 5 17 2 27 4 3" xfId="35922"/>
    <cellStyle name="Normal 5 17 2 27 4 4" xfId="35923"/>
    <cellStyle name="Normal 5 17 2 27 4 5" xfId="35924"/>
    <cellStyle name="Normal 5 17 2 27 4 6" xfId="35925"/>
    <cellStyle name="Normal 5 17 2 27 4 7" xfId="35926"/>
    <cellStyle name="Normal 5 17 2 27 4 8" xfId="35927"/>
    <cellStyle name="Normal 5 17 2 27 4 9" xfId="35928"/>
    <cellStyle name="Normal 5 17 2 27 5" xfId="35929"/>
    <cellStyle name="Normal 5 17 2 27 5 10" xfId="35930"/>
    <cellStyle name="Normal 5 17 2 27 5 2" xfId="35931"/>
    <cellStyle name="Normal 5 17 2 27 5 3" xfId="35932"/>
    <cellStyle name="Normal 5 17 2 27 5 4" xfId="35933"/>
    <cellStyle name="Normal 5 17 2 27 5 5" xfId="35934"/>
    <cellStyle name="Normal 5 17 2 27 5 6" xfId="35935"/>
    <cellStyle name="Normal 5 17 2 27 5 7" xfId="35936"/>
    <cellStyle name="Normal 5 17 2 27 5 8" xfId="35937"/>
    <cellStyle name="Normal 5 17 2 27 5 9" xfId="35938"/>
    <cellStyle name="Normal 5 17 2 27 6" xfId="35939"/>
    <cellStyle name="Normal 5 17 2 27 7" xfId="35940"/>
    <cellStyle name="Normal 5 17 2 27 8" xfId="35941"/>
    <cellStyle name="Normal 5 17 2 27 9" xfId="35942"/>
    <cellStyle name="Normal 5 17 2 28" xfId="35943"/>
    <cellStyle name="Normal 5 17 2 28 10" xfId="35944"/>
    <cellStyle name="Normal 5 17 2 28 11" xfId="35945"/>
    <cellStyle name="Normal 5 17 2 28 12" xfId="35946"/>
    <cellStyle name="Normal 5 17 2 28 13" xfId="35947"/>
    <cellStyle name="Normal 5 17 2 28 14" xfId="35948"/>
    <cellStyle name="Normal 5 17 2 28 2" xfId="35949"/>
    <cellStyle name="Normal 5 17 2 28 2 10" xfId="35950"/>
    <cellStyle name="Normal 5 17 2 28 2 2" xfId="35951"/>
    <cellStyle name="Normal 5 17 2 28 2 3" xfId="35952"/>
    <cellStyle name="Normal 5 17 2 28 2 4" xfId="35953"/>
    <cellStyle name="Normal 5 17 2 28 2 5" xfId="35954"/>
    <cellStyle name="Normal 5 17 2 28 2 6" xfId="35955"/>
    <cellStyle name="Normal 5 17 2 28 2 7" xfId="35956"/>
    <cellStyle name="Normal 5 17 2 28 2 8" xfId="35957"/>
    <cellStyle name="Normal 5 17 2 28 2 9" xfId="35958"/>
    <cellStyle name="Normal 5 17 2 28 3" xfId="35959"/>
    <cellStyle name="Normal 5 17 2 28 3 10" xfId="35960"/>
    <cellStyle name="Normal 5 17 2 28 3 2" xfId="35961"/>
    <cellStyle name="Normal 5 17 2 28 3 3" xfId="35962"/>
    <cellStyle name="Normal 5 17 2 28 3 4" xfId="35963"/>
    <cellStyle name="Normal 5 17 2 28 3 5" xfId="35964"/>
    <cellStyle name="Normal 5 17 2 28 3 6" xfId="35965"/>
    <cellStyle name="Normal 5 17 2 28 3 7" xfId="35966"/>
    <cellStyle name="Normal 5 17 2 28 3 8" xfId="35967"/>
    <cellStyle name="Normal 5 17 2 28 3 9" xfId="35968"/>
    <cellStyle name="Normal 5 17 2 28 4" xfId="35969"/>
    <cellStyle name="Normal 5 17 2 28 4 10" xfId="35970"/>
    <cellStyle name="Normal 5 17 2 28 4 2" xfId="35971"/>
    <cellStyle name="Normal 5 17 2 28 4 3" xfId="35972"/>
    <cellStyle name="Normal 5 17 2 28 4 4" xfId="35973"/>
    <cellStyle name="Normal 5 17 2 28 4 5" xfId="35974"/>
    <cellStyle name="Normal 5 17 2 28 4 6" xfId="35975"/>
    <cellStyle name="Normal 5 17 2 28 4 7" xfId="35976"/>
    <cellStyle name="Normal 5 17 2 28 4 8" xfId="35977"/>
    <cellStyle name="Normal 5 17 2 28 4 9" xfId="35978"/>
    <cellStyle name="Normal 5 17 2 28 5" xfId="35979"/>
    <cellStyle name="Normal 5 17 2 28 5 10" xfId="35980"/>
    <cellStyle name="Normal 5 17 2 28 5 2" xfId="35981"/>
    <cellStyle name="Normal 5 17 2 28 5 3" xfId="35982"/>
    <cellStyle name="Normal 5 17 2 28 5 4" xfId="35983"/>
    <cellStyle name="Normal 5 17 2 28 5 5" xfId="35984"/>
    <cellStyle name="Normal 5 17 2 28 5 6" xfId="35985"/>
    <cellStyle name="Normal 5 17 2 28 5 7" xfId="35986"/>
    <cellStyle name="Normal 5 17 2 28 5 8" xfId="35987"/>
    <cellStyle name="Normal 5 17 2 28 5 9" xfId="35988"/>
    <cellStyle name="Normal 5 17 2 28 6" xfId="35989"/>
    <cellStyle name="Normal 5 17 2 28 7" xfId="35990"/>
    <cellStyle name="Normal 5 17 2 28 8" xfId="35991"/>
    <cellStyle name="Normal 5 17 2 28 9" xfId="35992"/>
    <cellStyle name="Normal 5 17 2 29" xfId="35993"/>
    <cellStyle name="Normal 5 17 2 29 10" xfId="35994"/>
    <cellStyle name="Normal 5 17 2 29 11" xfId="35995"/>
    <cellStyle name="Normal 5 17 2 29 12" xfId="35996"/>
    <cellStyle name="Normal 5 17 2 29 13" xfId="35997"/>
    <cellStyle name="Normal 5 17 2 29 14" xfId="35998"/>
    <cellStyle name="Normal 5 17 2 29 2" xfId="35999"/>
    <cellStyle name="Normal 5 17 2 29 2 10" xfId="36000"/>
    <cellStyle name="Normal 5 17 2 29 2 2" xfId="36001"/>
    <cellStyle name="Normal 5 17 2 29 2 3" xfId="36002"/>
    <cellStyle name="Normal 5 17 2 29 2 4" xfId="36003"/>
    <cellStyle name="Normal 5 17 2 29 2 5" xfId="36004"/>
    <cellStyle name="Normal 5 17 2 29 2 6" xfId="36005"/>
    <cellStyle name="Normal 5 17 2 29 2 7" xfId="36006"/>
    <cellStyle name="Normal 5 17 2 29 2 8" xfId="36007"/>
    <cellStyle name="Normal 5 17 2 29 2 9" xfId="36008"/>
    <cellStyle name="Normal 5 17 2 29 3" xfId="36009"/>
    <cellStyle name="Normal 5 17 2 29 3 10" xfId="36010"/>
    <cellStyle name="Normal 5 17 2 29 3 2" xfId="36011"/>
    <cellStyle name="Normal 5 17 2 29 3 3" xfId="36012"/>
    <cellStyle name="Normal 5 17 2 29 3 4" xfId="36013"/>
    <cellStyle name="Normal 5 17 2 29 3 5" xfId="36014"/>
    <cellStyle name="Normal 5 17 2 29 3 6" xfId="36015"/>
    <cellStyle name="Normal 5 17 2 29 3 7" xfId="36016"/>
    <cellStyle name="Normal 5 17 2 29 3 8" xfId="36017"/>
    <cellStyle name="Normal 5 17 2 29 3 9" xfId="36018"/>
    <cellStyle name="Normal 5 17 2 29 4" xfId="36019"/>
    <cellStyle name="Normal 5 17 2 29 4 10" xfId="36020"/>
    <cellStyle name="Normal 5 17 2 29 4 2" xfId="36021"/>
    <cellStyle name="Normal 5 17 2 29 4 3" xfId="36022"/>
    <cellStyle name="Normal 5 17 2 29 4 4" xfId="36023"/>
    <cellStyle name="Normal 5 17 2 29 4 5" xfId="36024"/>
    <cellStyle name="Normal 5 17 2 29 4 6" xfId="36025"/>
    <cellStyle name="Normal 5 17 2 29 4 7" xfId="36026"/>
    <cellStyle name="Normal 5 17 2 29 4 8" xfId="36027"/>
    <cellStyle name="Normal 5 17 2 29 4 9" xfId="36028"/>
    <cellStyle name="Normal 5 17 2 29 5" xfId="36029"/>
    <cellStyle name="Normal 5 17 2 29 5 10" xfId="36030"/>
    <cellStyle name="Normal 5 17 2 29 5 2" xfId="36031"/>
    <cellStyle name="Normal 5 17 2 29 5 3" xfId="36032"/>
    <cellStyle name="Normal 5 17 2 29 5 4" xfId="36033"/>
    <cellStyle name="Normal 5 17 2 29 5 5" xfId="36034"/>
    <cellStyle name="Normal 5 17 2 29 5 6" xfId="36035"/>
    <cellStyle name="Normal 5 17 2 29 5 7" xfId="36036"/>
    <cellStyle name="Normal 5 17 2 29 5 8" xfId="36037"/>
    <cellStyle name="Normal 5 17 2 29 5 9" xfId="36038"/>
    <cellStyle name="Normal 5 17 2 29 6" xfId="36039"/>
    <cellStyle name="Normal 5 17 2 29 7" xfId="36040"/>
    <cellStyle name="Normal 5 17 2 29 8" xfId="36041"/>
    <cellStyle name="Normal 5 17 2 29 9" xfId="36042"/>
    <cellStyle name="Normal 5 17 2 3" xfId="36043"/>
    <cellStyle name="Normal 5 17 2 3 10" xfId="36044"/>
    <cellStyle name="Normal 5 17 2 3 11" xfId="36045"/>
    <cellStyle name="Normal 5 17 2 3 12" xfId="36046"/>
    <cellStyle name="Normal 5 17 2 3 13" xfId="36047"/>
    <cellStyle name="Normal 5 17 2 3 14" xfId="36048"/>
    <cellStyle name="Normal 5 17 2 3 2" xfId="36049"/>
    <cellStyle name="Normal 5 17 2 3 2 10" xfId="36050"/>
    <cellStyle name="Normal 5 17 2 3 2 2" xfId="36051"/>
    <cellStyle name="Normal 5 17 2 3 2 3" xfId="36052"/>
    <cellStyle name="Normal 5 17 2 3 2 4" xfId="36053"/>
    <cellStyle name="Normal 5 17 2 3 2 5" xfId="36054"/>
    <cellStyle name="Normal 5 17 2 3 2 6" xfId="36055"/>
    <cellStyle name="Normal 5 17 2 3 2 7" xfId="36056"/>
    <cellStyle name="Normal 5 17 2 3 2 8" xfId="36057"/>
    <cellStyle name="Normal 5 17 2 3 2 9" xfId="36058"/>
    <cellStyle name="Normal 5 17 2 3 3" xfId="36059"/>
    <cellStyle name="Normal 5 17 2 3 3 10" xfId="36060"/>
    <cellStyle name="Normal 5 17 2 3 3 2" xfId="36061"/>
    <cellStyle name="Normal 5 17 2 3 3 3" xfId="36062"/>
    <cellStyle name="Normal 5 17 2 3 3 4" xfId="36063"/>
    <cellStyle name="Normal 5 17 2 3 3 5" xfId="36064"/>
    <cellStyle name="Normal 5 17 2 3 3 6" xfId="36065"/>
    <cellStyle name="Normal 5 17 2 3 3 7" xfId="36066"/>
    <cellStyle name="Normal 5 17 2 3 3 8" xfId="36067"/>
    <cellStyle name="Normal 5 17 2 3 3 9" xfId="36068"/>
    <cellStyle name="Normal 5 17 2 3 4" xfId="36069"/>
    <cellStyle name="Normal 5 17 2 3 4 10" xfId="36070"/>
    <cellStyle name="Normal 5 17 2 3 4 2" xfId="36071"/>
    <cellStyle name="Normal 5 17 2 3 4 3" xfId="36072"/>
    <cellStyle name="Normal 5 17 2 3 4 4" xfId="36073"/>
    <cellStyle name="Normal 5 17 2 3 4 5" xfId="36074"/>
    <cellStyle name="Normal 5 17 2 3 4 6" xfId="36075"/>
    <cellStyle name="Normal 5 17 2 3 4 7" xfId="36076"/>
    <cellStyle name="Normal 5 17 2 3 4 8" xfId="36077"/>
    <cellStyle name="Normal 5 17 2 3 4 9" xfId="36078"/>
    <cellStyle name="Normal 5 17 2 3 5" xfId="36079"/>
    <cellStyle name="Normal 5 17 2 3 5 10" xfId="36080"/>
    <cellStyle name="Normal 5 17 2 3 5 2" xfId="36081"/>
    <cellStyle name="Normal 5 17 2 3 5 3" xfId="36082"/>
    <cellStyle name="Normal 5 17 2 3 5 4" xfId="36083"/>
    <cellStyle name="Normal 5 17 2 3 5 5" xfId="36084"/>
    <cellStyle name="Normal 5 17 2 3 5 6" xfId="36085"/>
    <cellStyle name="Normal 5 17 2 3 5 7" xfId="36086"/>
    <cellStyle name="Normal 5 17 2 3 5 8" xfId="36087"/>
    <cellStyle name="Normal 5 17 2 3 5 9" xfId="36088"/>
    <cellStyle name="Normal 5 17 2 3 6" xfId="36089"/>
    <cellStyle name="Normal 5 17 2 3 7" xfId="36090"/>
    <cellStyle name="Normal 5 17 2 3 8" xfId="36091"/>
    <cellStyle name="Normal 5 17 2 3 9" xfId="36092"/>
    <cellStyle name="Normal 5 17 2 30" xfId="36093"/>
    <cellStyle name="Normal 5 17 2 30 10" xfId="36094"/>
    <cellStyle name="Normal 5 17 2 30 11" xfId="36095"/>
    <cellStyle name="Normal 5 17 2 30 12" xfId="36096"/>
    <cellStyle name="Normal 5 17 2 30 13" xfId="36097"/>
    <cellStyle name="Normal 5 17 2 30 14" xfId="36098"/>
    <cellStyle name="Normal 5 17 2 30 2" xfId="36099"/>
    <cellStyle name="Normal 5 17 2 30 2 10" xfId="36100"/>
    <cellStyle name="Normal 5 17 2 30 2 2" xfId="36101"/>
    <cellStyle name="Normal 5 17 2 30 2 3" xfId="36102"/>
    <cellStyle name="Normal 5 17 2 30 2 4" xfId="36103"/>
    <cellStyle name="Normal 5 17 2 30 2 5" xfId="36104"/>
    <cellStyle name="Normal 5 17 2 30 2 6" xfId="36105"/>
    <cellStyle name="Normal 5 17 2 30 2 7" xfId="36106"/>
    <cellStyle name="Normal 5 17 2 30 2 8" xfId="36107"/>
    <cellStyle name="Normal 5 17 2 30 2 9" xfId="36108"/>
    <cellStyle name="Normal 5 17 2 30 3" xfId="36109"/>
    <cellStyle name="Normal 5 17 2 30 3 10" xfId="36110"/>
    <cellStyle name="Normal 5 17 2 30 3 2" xfId="36111"/>
    <cellStyle name="Normal 5 17 2 30 3 3" xfId="36112"/>
    <cellStyle name="Normal 5 17 2 30 3 4" xfId="36113"/>
    <cellStyle name="Normal 5 17 2 30 3 5" xfId="36114"/>
    <cellStyle name="Normal 5 17 2 30 3 6" xfId="36115"/>
    <cellStyle name="Normal 5 17 2 30 3 7" xfId="36116"/>
    <cellStyle name="Normal 5 17 2 30 3 8" xfId="36117"/>
    <cellStyle name="Normal 5 17 2 30 3 9" xfId="36118"/>
    <cellStyle name="Normal 5 17 2 30 4" xfId="36119"/>
    <cellStyle name="Normal 5 17 2 30 4 10" xfId="36120"/>
    <cellStyle name="Normal 5 17 2 30 4 2" xfId="36121"/>
    <cellStyle name="Normal 5 17 2 30 4 3" xfId="36122"/>
    <cellStyle name="Normal 5 17 2 30 4 4" xfId="36123"/>
    <cellStyle name="Normal 5 17 2 30 4 5" xfId="36124"/>
    <cellStyle name="Normal 5 17 2 30 4 6" xfId="36125"/>
    <cellStyle name="Normal 5 17 2 30 4 7" xfId="36126"/>
    <cellStyle name="Normal 5 17 2 30 4 8" xfId="36127"/>
    <cellStyle name="Normal 5 17 2 30 4 9" xfId="36128"/>
    <cellStyle name="Normal 5 17 2 30 5" xfId="36129"/>
    <cellStyle name="Normal 5 17 2 30 5 10" xfId="36130"/>
    <cellStyle name="Normal 5 17 2 30 5 2" xfId="36131"/>
    <cellStyle name="Normal 5 17 2 30 5 3" xfId="36132"/>
    <cellStyle name="Normal 5 17 2 30 5 4" xfId="36133"/>
    <cellStyle name="Normal 5 17 2 30 5 5" xfId="36134"/>
    <cellStyle name="Normal 5 17 2 30 5 6" xfId="36135"/>
    <cellStyle name="Normal 5 17 2 30 5 7" xfId="36136"/>
    <cellStyle name="Normal 5 17 2 30 5 8" xfId="36137"/>
    <cellStyle name="Normal 5 17 2 30 5 9" xfId="36138"/>
    <cellStyle name="Normal 5 17 2 30 6" xfId="36139"/>
    <cellStyle name="Normal 5 17 2 30 7" xfId="36140"/>
    <cellStyle name="Normal 5 17 2 30 8" xfId="36141"/>
    <cellStyle name="Normal 5 17 2 30 9" xfId="36142"/>
    <cellStyle name="Normal 5 17 2 31" xfId="36143"/>
    <cellStyle name="Normal 5 17 2 31 10" xfId="36144"/>
    <cellStyle name="Normal 5 17 2 31 11" xfId="36145"/>
    <cellStyle name="Normal 5 17 2 31 12" xfId="36146"/>
    <cellStyle name="Normal 5 17 2 31 13" xfId="36147"/>
    <cellStyle name="Normal 5 17 2 31 14" xfId="36148"/>
    <cellStyle name="Normal 5 17 2 31 2" xfId="36149"/>
    <cellStyle name="Normal 5 17 2 31 2 10" xfId="36150"/>
    <cellStyle name="Normal 5 17 2 31 2 2" xfId="36151"/>
    <cellStyle name="Normal 5 17 2 31 2 3" xfId="36152"/>
    <cellStyle name="Normal 5 17 2 31 2 4" xfId="36153"/>
    <cellStyle name="Normal 5 17 2 31 2 5" xfId="36154"/>
    <cellStyle name="Normal 5 17 2 31 2 6" xfId="36155"/>
    <cellStyle name="Normal 5 17 2 31 2 7" xfId="36156"/>
    <cellStyle name="Normal 5 17 2 31 2 8" xfId="36157"/>
    <cellStyle name="Normal 5 17 2 31 2 9" xfId="36158"/>
    <cellStyle name="Normal 5 17 2 31 3" xfId="36159"/>
    <cellStyle name="Normal 5 17 2 31 3 10" xfId="36160"/>
    <cellStyle name="Normal 5 17 2 31 3 2" xfId="36161"/>
    <cellStyle name="Normal 5 17 2 31 3 3" xfId="36162"/>
    <cellStyle name="Normal 5 17 2 31 3 4" xfId="36163"/>
    <cellStyle name="Normal 5 17 2 31 3 5" xfId="36164"/>
    <cellStyle name="Normal 5 17 2 31 3 6" xfId="36165"/>
    <cellStyle name="Normal 5 17 2 31 3 7" xfId="36166"/>
    <cellStyle name="Normal 5 17 2 31 3 8" xfId="36167"/>
    <cellStyle name="Normal 5 17 2 31 3 9" xfId="36168"/>
    <cellStyle name="Normal 5 17 2 31 4" xfId="36169"/>
    <cellStyle name="Normal 5 17 2 31 4 10" xfId="36170"/>
    <cellStyle name="Normal 5 17 2 31 4 2" xfId="36171"/>
    <cellStyle name="Normal 5 17 2 31 4 3" xfId="36172"/>
    <cellStyle name="Normal 5 17 2 31 4 4" xfId="36173"/>
    <cellStyle name="Normal 5 17 2 31 4 5" xfId="36174"/>
    <cellStyle name="Normal 5 17 2 31 4 6" xfId="36175"/>
    <cellStyle name="Normal 5 17 2 31 4 7" xfId="36176"/>
    <cellStyle name="Normal 5 17 2 31 4 8" xfId="36177"/>
    <cellStyle name="Normal 5 17 2 31 4 9" xfId="36178"/>
    <cellStyle name="Normal 5 17 2 31 5" xfId="36179"/>
    <cellStyle name="Normal 5 17 2 31 5 10" xfId="36180"/>
    <cellStyle name="Normal 5 17 2 31 5 2" xfId="36181"/>
    <cellStyle name="Normal 5 17 2 31 5 3" xfId="36182"/>
    <cellStyle name="Normal 5 17 2 31 5 4" xfId="36183"/>
    <cellStyle name="Normal 5 17 2 31 5 5" xfId="36184"/>
    <cellStyle name="Normal 5 17 2 31 5 6" xfId="36185"/>
    <cellStyle name="Normal 5 17 2 31 5 7" xfId="36186"/>
    <cellStyle name="Normal 5 17 2 31 5 8" xfId="36187"/>
    <cellStyle name="Normal 5 17 2 31 5 9" xfId="36188"/>
    <cellStyle name="Normal 5 17 2 31 6" xfId="36189"/>
    <cellStyle name="Normal 5 17 2 31 7" xfId="36190"/>
    <cellStyle name="Normal 5 17 2 31 8" xfId="36191"/>
    <cellStyle name="Normal 5 17 2 31 9" xfId="36192"/>
    <cellStyle name="Normal 5 17 2 32" xfId="36193"/>
    <cellStyle name="Normal 5 17 2 32 10" xfId="36194"/>
    <cellStyle name="Normal 5 17 2 32 11" xfId="36195"/>
    <cellStyle name="Normal 5 17 2 32 12" xfId="36196"/>
    <cellStyle name="Normal 5 17 2 32 13" xfId="36197"/>
    <cellStyle name="Normal 5 17 2 32 14" xfId="36198"/>
    <cellStyle name="Normal 5 17 2 32 2" xfId="36199"/>
    <cellStyle name="Normal 5 17 2 32 2 10" xfId="36200"/>
    <cellStyle name="Normal 5 17 2 32 2 2" xfId="36201"/>
    <cellStyle name="Normal 5 17 2 32 2 3" xfId="36202"/>
    <cellStyle name="Normal 5 17 2 32 2 4" xfId="36203"/>
    <cellStyle name="Normal 5 17 2 32 2 5" xfId="36204"/>
    <cellStyle name="Normal 5 17 2 32 2 6" xfId="36205"/>
    <cellStyle name="Normal 5 17 2 32 2 7" xfId="36206"/>
    <cellStyle name="Normal 5 17 2 32 2 8" xfId="36207"/>
    <cellStyle name="Normal 5 17 2 32 2 9" xfId="36208"/>
    <cellStyle name="Normal 5 17 2 32 3" xfId="36209"/>
    <cellStyle name="Normal 5 17 2 32 3 10" xfId="36210"/>
    <cellStyle name="Normal 5 17 2 32 3 2" xfId="36211"/>
    <cellStyle name="Normal 5 17 2 32 3 3" xfId="36212"/>
    <cellStyle name="Normal 5 17 2 32 3 4" xfId="36213"/>
    <cellStyle name="Normal 5 17 2 32 3 5" xfId="36214"/>
    <cellStyle name="Normal 5 17 2 32 3 6" xfId="36215"/>
    <cellStyle name="Normal 5 17 2 32 3 7" xfId="36216"/>
    <cellStyle name="Normal 5 17 2 32 3 8" xfId="36217"/>
    <cellStyle name="Normal 5 17 2 32 3 9" xfId="36218"/>
    <cellStyle name="Normal 5 17 2 32 4" xfId="36219"/>
    <cellStyle name="Normal 5 17 2 32 4 10" xfId="36220"/>
    <cellStyle name="Normal 5 17 2 32 4 2" xfId="36221"/>
    <cellStyle name="Normal 5 17 2 32 4 3" xfId="36222"/>
    <cellStyle name="Normal 5 17 2 32 4 4" xfId="36223"/>
    <cellStyle name="Normal 5 17 2 32 4 5" xfId="36224"/>
    <cellStyle name="Normal 5 17 2 32 4 6" xfId="36225"/>
    <cellStyle name="Normal 5 17 2 32 4 7" xfId="36226"/>
    <cellStyle name="Normal 5 17 2 32 4 8" xfId="36227"/>
    <cellStyle name="Normal 5 17 2 32 4 9" xfId="36228"/>
    <cellStyle name="Normal 5 17 2 32 5" xfId="36229"/>
    <cellStyle name="Normal 5 17 2 32 5 10" xfId="36230"/>
    <cellStyle name="Normal 5 17 2 32 5 2" xfId="36231"/>
    <cellStyle name="Normal 5 17 2 32 5 3" xfId="36232"/>
    <cellStyle name="Normal 5 17 2 32 5 4" xfId="36233"/>
    <cellStyle name="Normal 5 17 2 32 5 5" xfId="36234"/>
    <cellStyle name="Normal 5 17 2 32 5 6" xfId="36235"/>
    <cellStyle name="Normal 5 17 2 32 5 7" xfId="36236"/>
    <cellStyle name="Normal 5 17 2 32 5 8" xfId="36237"/>
    <cellStyle name="Normal 5 17 2 32 5 9" xfId="36238"/>
    <cellStyle name="Normal 5 17 2 32 6" xfId="36239"/>
    <cellStyle name="Normal 5 17 2 32 7" xfId="36240"/>
    <cellStyle name="Normal 5 17 2 32 8" xfId="36241"/>
    <cellStyle name="Normal 5 17 2 32 9" xfId="36242"/>
    <cellStyle name="Normal 5 17 2 33" xfId="36243"/>
    <cellStyle name="Normal 5 17 2 33 10" xfId="36244"/>
    <cellStyle name="Normal 5 17 2 33 11" xfId="36245"/>
    <cellStyle name="Normal 5 17 2 33 12" xfId="36246"/>
    <cellStyle name="Normal 5 17 2 33 13" xfId="36247"/>
    <cellStyle name="Normal 5 17 2 33 14" xfId="36248"/>
    <cellStyle name="Normal 5 17 2 33 2" xfId="36249"/>
    <cellStyle name="Normal 5 17 2 33 2 10" xfId="36250"/>
    <cellStyle name="Normal 5 17 2 33 2 2" xfId="36251"/>
    <cellStyle name="Normal 5 17 2 33 2 3" xfId="36252"/>
    <cellStyle name="Normal 5 17 2 33 2 4" xfId="36253"/>
    <cellStyle name="Normal 5 17 2 33 2 5" xfId="36254"/>
    <cellStyle name="Normal 5 17 2 33 2 6" xfId="36255"/>
    <cellStyle name="Normal 5 17 2 33 2 7" xfId="36256"/>
    <cellStyle name="Normal 5 17 2 33 2 8" xfId="36257"/>
    <cellStyle name="Normal 5 17 2 33 2 9" xfId="36258"/>
    <cellStyle name="Normal 5 17 2 33 3" xfId="36259"/>
    <cellStyle name="Normal 5 17 2 33 3 10" xfId="36260"/>
    <cellStyle name="Normal 5 17 2 33 3 2" xfId="36261"/>
    <cellStyle name="Normal 5 17 2 33 3 3" xfId="36262"/>
    <cellStyle name="Normal 5 17 2 33 3 4" xfId="36263"/>
    <cellStyle name="Normal 5 17 2 33 3 5" xfId="36264"/>
    <cellStyle name="Normal 5 17 2 33 3 6" xfId="36265"/>
    <cellStyle name="Normal 5 17 2 33 3 7" xfId="36266"/>
    <cellStyle name="Normal 5 17 2 33 3 8" xfId="36267"/>
    <cellStyle name="Normal 5 17 2 33 3 9" xfId="36268"/>
    <cellStyle name="Normal 5 17 2 33 4" xfId="36269"/>
    <cellStyle name="Normal 5 17 2 33 4 10" xfId="36270"/>
    <cellStyle name="Normal 5 17 2 33 4 2" xfId="36271"/>
    <cellStyle name="Normal 5 17 2 33 4 3" xfId="36272"/>
    <cellStyle name="Normal 5 17 2 33 4 4" xfId="36273"/>
    <cellStyle name="Normal 5 17 2 33 4 5" xfId="36274"/>
    <cellStyle name="Normal 5 17 2 33 4 6" xfId="36275"/>
    <cellStyle name="Normal 5 17 2 33 4 7" xfId="36276"/>
    <cellStyle name="Normal 5 17 2 33 4 8" xfId="36277"/>
    <cellStyle name="Normal 5 17 2 33 4 9" xfId="36278"/>
    <cellStyle name="Normal 5 17 2 33 5" xfId="36279"/>
    <cellStyle name="Normal 5 17 2 33 5 10" xfId="36280"/>
    <cellStyle name="Normal 5 17 2 33 5 2" xfId="36281"/>
    <cellStyle name="Normal 5 17 2 33 5 3" xfId="36282"/>
    <cellStyle name="Normal 5 17 2 33 5 4" xfId="36283"/>
    <cellStyle name="Normal 5 17 2 33 5 5" xfId="36284"/>
    <cellStyle name="Normal 5 17 2 33 5 6" xfId="36285"/>
    <cellStyle name="Normal 5 17 2 33 5 7" xfId="36286"/>
    <cellStyle name="Normal 5 17 2 33 5 8" xfId="36287"/>
    <cellStyle name="Normal 5 17 2 33 5 9" xfId="36288"/>
    <cellStyle name="Normal 5 17 2 33 6" xfId="36289"/>
    <cellStyle name="Normal 5 17 2 33 7" xfId="36290"/>
    <cellStyle name="Normal 5 17 2 33 8" xfId="36291"/>
    <cellStyle name="Normal 5 17 2 33 9" xfId="36292"/>
    <cellStyle name="Normal 5 17 2 34" xfId="36293"/>
    <cellStyle name="Normal 5 17 2 34 10" xfId="36294"/>
    <cellStyle name="Normal 5 17 2 34 2" xfId="36295"/>
    <cellStyle name="Normal 5 17 2 34 3" xfId="36296"/>
    <cellStyle name="Normal 5 17 2 34 4" xfId="36297"/>
    <cellStyle name="Normal 5 17 2 34 5" xfId="36298"/>
    <cellStyle name="Normal 5 17 2 34 6" xfId="36299"/>
    <cellStyle name="Normal 5 17 2 34 7" xfId="36300"/>
    <cellStyle name="Normal 5 17 2 34 8" xfId="36301"/>
    <cellStyle name="Normal 5 17 2 34 9" xfId="36302"/>
    <cellStyle name="Normal 5 17 2 35" xfId="36303"/>
    <cellStyle name="Normal 5 17 2 35 10" xfId="36304"/>
    <cellStyle name="Normal 5 17 2 35 2" xfId="36305"/>
    <cellStyle name="Normal 5 17 2 35 3" xfId="36306"/>
    <cellStyle name="Normal 5 17 2 35 4" xfId="36307"/>
    <cellStyle name="Normal 5 17 2 35 5" xfId="36308"/>
    <cellStyle name="Normal 5 17 2 35 6" xfId="36309"/>
    <cellStyle name="Normal 5 17 2 35 7" xfId="36310"/>
    <cellStyle name="Normal 5 17 2 35 8" xfId="36311"/>
    <cellStyle name="Normal 5 17 2 35 9" xfId="36312"/>
    <cellStyle name="Normal 5 17 2 36" xfId="36313"/>
    <cellStyle name="Normal 5 17 2 36 10" xfId="36314"/>
    <cellStyle name="Normal 5 17 2 36 2" xfId="36315"/>
    <cellStyle name="Normal 5 17 2 36 3" xfId="36316"/>
    <cellStyle name="Normal 5 17 2 36 4" xfId="36317"/>
    <cellStyle name="Normal 5 17 2 36 5" xfId="36318"/>
    <cellStyle name="Normal 5 17 2 36 6" xfId="36319"/>
    <cellStyle name="Normal 5 17 2 36 7" xfId="36320"/>
    <cellStyle name="Normal 5 17 2 36 8" xfId="36321"/>
    <cellStyle name="Normal 5 17 2 36 9" xfId="36322"/>
    <cellStyle name="Normal 5 17 2 37" xfId="36323"/>
    <cellStyle name="Normal 5 17 2 37 10" xfId="36324"/>
    <cellStyle name="Normal 5 17 2 37 2" xfId="36325"/>
    <cellStyle name="Normal 5 17 2 37 3" xfId="36326"/>
    <cellStyle name="Normal 5 17 2 37 4" xfId="36327"/>
    <cellStyle name="Normal 5 17 2 37 5" xfId="36328"/>
    <cellStyle name="Normal 5 17 2 37 6" xfId="36329"/>
    <cellStyle name="Normal 5 17 2 37 7" xfId="36330"/>
    <cellStyle name="Normal 5 17 2 37 8" xfId="36331"/>
    <cellStyle name="Normal 5 17 2 37 9" xfId="36332"/>
    <cellStyle name="Normal 5 17 2 38" xfId="36333"/>
    <cellStyle name="Normal 5 17 2 39" xfId="36334"/>
    <cellStyle name="Normal 5 17 2 4" xfId="36335"/>
    <cellStyle name="Normal 5 17 2 4 10" xfId="36336"/>
    <cellStyle name="Normal 5 17 2 4 11" xfId="36337"/>
    <cellStyle name="Normal 5 17 2 4 12" xfId="36338"/>
    <cellStyle name="Normal 5 17 2 4 13" xfId="36339"/>
    <cellStyle name="Normal 5 17 2 4 14" xfId="36340"/>
    <cellStyle name="Normal 5 17 2 4 2" xfId="36341"/>
    <cellStyle name="Normal 5 17 2 4 2 10" xfId="36342"/>
    <cellStyle name="Normal 5 17 2 4 2 2" xfId="36343"/>
    <cellStyle name="Normal 5 17 2 4 2 3" xfId="36344"/>
    <cellStyle name="Normal 5 17 2 4 2 4" xfId="36345"/>
    <cellStyle name="Normal 5 17 2 4 2 5" xfId="36346"/>
    <cellStyle name="Normal 5 17 2 4 2 6" xfId="36347"/>
    <cellStyle name="Normal 5 17 2 4 2 7" xfId="36348"/>
    <cellStyle name="Normal 5 17 2 4 2 8" xfId="36349"/>
    <cellStyle name="Normal 5 17 2 4 2 9" xfId="36350"/>
    <cellStyle name="Normal 5 17 2 4 3" xfId="36351"/>
    <cellStyle name="Normal 5 17 2 4 3 10" xfId="36352"/>
    <cellStyle name="Normal 5 17 2 4 3 2" xfId="36353"/>
    <cellStyle name="Normal 5 17 2 4 3 3" xfId="36354"/>
    <cellStyle name="Normal 5 17 2 4 3 4" xfId="36355"/>
    <cellStyle name="Normal 5 17 2 4 3 5" xfId="36356"/>
    <cellStyle name="Normal 5 17 2 4 3 6" xfId="36357"/>
    <cellStyle name="Normal 5 17 2 4 3 7" xfId="36358"/>
    <cellStyle name="Normal 5 17 2 4 3 8" xfId="36359"/>
    <cellStyle name="Normal 5 17 2 4 3 9" xfId="36360"/>
    <cellStyle name="Normal 5 17 2 4 4" xfId="36361"/>
    <cellStyle name="Normal 5 17 2 4 4 10" xfId="36362"/>
    <cellStyle name="Normal 5 17 2 4 4 2" xfId="36363"/>
    <cellStyle name="Normal 5 17 2 4 4 3" xfId="36364"/>
    <cellStyle name="Normal 5 17 2 4 4 4" xfId="36365"/>
    <cellStyle name="Normal 5 17 2 4 4 5" xfId="36366"/>
    <cellStyle name="Normal 5 17 2 4 4 6" xfId="36367"/>
    <cellStyle name="Normal 5 17 2 4 4 7" xfId="36368"/>
    <cellStyle name="Normal 5 17 2 4 4 8" xfId="36369"/>
    <cellStyle name="Normal 5 17 2 4 4 9" xfId="36370"/>
    <cellStyle name="Normal 5 17 2 4 5" xfId="36371"/>
    <cellStyle name="Normal 5 17 2 4 5 10" xfId="36372"/>
    <cellStyle name="Normal 5 17 2 4 5 2" xfId="36373"/>
    <cellStyle name="Normal 5 17 2 4 5 3" xfId="36374"/>
    <cellStyle name="Normal 5 17 2 4 5 4" xfId="36375"/>
    <cellStyle name="Normal 5 17 2 4 5 5" xfId="36376"/>
    <cellStyle name="Normal 5 17 2 4 5 6" xfId="36377"/>
    <cellStyle name="Normal 5 17 2 4 5 7" xfId="36378"/>
    <cellStyle name="Normal 5 17 2 4 5 8" xfId="36379"/>
    <cellStyle name="Normal 5 17 2 4 5 9" xfId="36380"/>
    <cellStyle name="Normal 5 17 2 4 6" xfId="36381"/>
    <cellStyle name="Normal 5 17 2 4 7" xfId="36382"/>
    <cellStyle name="Normal 5 17 2 4 8" xfId="36383"/>
    <cellStyle name="Normal 5 17 2 4 9" xfId="36384"/>
    <cellStyle name="Normal 5 17 2 40" xfId="36385"/>
    <cellStyle name="Normal 5 17 2 41" xfId="36386"/>
    <cellStyle name="Normal 5 17 2 42" xfId="36387"/>
    <cellStyle name="Normal 5 17 2 43" xfId="36388"/>
    <cellStyle name="Normal 5 17 2 44" xfId="36389"/>
    <cellStyle name="Normal 5 17 2 45" xfId="36390"/>
    <cellStyle name="Normal 5 17 2 46" xfId="36391"/>
    <cellStyle name="Normal 5 17 2 47" xfId="36392"/>
    <cellStyle name="Normal 5 17 2 48" xfId="36393"/>
    <cellStyle name="Normal 5 17 2 5" xfId="36394"/>
    <cellStyle name="Normal 5 17 2 5 10" xfId="36395"/>
    <cellStyle name="Normal 5 17 2 5 11" xfId="36396"/>
    <cellStyle name="Normal 5 17 2 5 12" xfId="36397"/>
    <cellStyle name="Normal 5 17 2 5 13" xfId="36398"/>
    <cellStyle name="Normal 5 17 2 5 14" xfId="36399"/>
    <cellStyle name="Normal 5 17 2 5 2" xfId="36400"/>
    <cellStyle name="Normal 5 17 2 5 2 10" xfId="36401"/>
    <cellStyle name="Normal 5 17 2 5 2 2" xfId="36402"/>
    <cellStyle name="Normal 5 17 2 5 2 3" xfId="36403"/>
    <cellStyle name="Normal 5 17 2 5 2 4" xfId="36404"/>
    <cellStyle name="Normal 5 17 2 5 2 5" xfId="36405"/>
    <cellStyle name="Normal 5 17 2 5 2 6" xfId="36406"/>
    <cellStyle name="Normal 5 17 2 5 2 7" xfId="36407"/>
    <cellStyle name="Normal 5 17 2 5 2 8" xfId="36408"/>
    <cellStyle name="Normal 5 17 2 5 2 9" xfId="36409"/>
    <cellStyle name="Normal 5 17 2 5 3" xfId="36410"/>
    <cellStyle name="Normal 5 17 2 5 3 10" xfId="36411"/>
    <cellStyle name="Normal 5 17 2 5 3 2" xfId="36412"/>
    <cellStyle name="Normal 5 17 2 5 3 3" xfId="36413"/>
    <cellStyle name="Normal 5 17 2 5 3 4" xfId="36414"/>
    <cellStyle name="Normal 5 17 2 5 3 5" xfId="36415"/>
    <cellStyle name="Normal 5 17 2 5 3 6" xfId="36416"/>
    <cellStyle name="Normal 5 17 2 5 3 7" xfId="36417"/>
    <cellStyle name="Normal 5 17 2 5 3 8" xfId="36418"/>
    <cellStyle name="Normal 5 17 2 5 3 9" xfId="36419"/>
    <cellStyle name="Normal 5 17 2 5 4" xfId="36420"/>
    <cellStyle name="Normal 5 17 2 5 4 10" xfId="36421"/>
    <cellStyle name="Normal 5 17 2 5 4 2" xfId="36422"/>
    <cellStyle name="Normal 5 17 2 5 4 3" xfId="36423"/>
    <cellStyle name="Normal 5 17 2 5 4 4" xfId="36424"/>
    <cellStyle name="Normal 5 17 2 5 4 5" xfId="36425"/>
    <cellStyle name="Normal 5 17 2 5 4 6" xfId="36426"/>
    <cellStyle name="Normal 5 17 2 5 4 7" xfId="36427"/>
    <cellStyle name="Normal 5 17 2 5 4 8" xfId="36428"/>
    <cellStyle name="Normal 5 17 2 5 4 9" xfId="36429"/>
    <cellStyle name="Normal 5 17 2 5 5" xfId="36430"/>
    <cellStyle name="Normal 5 17 2 5 5 10" xfId="36431"/>
    <cellStyle name="Normal 5 17 2 5 5 2" xfId="36432"/>
    <cellStyle name="Normal 5 17 2 5 5 3" xfId="36433"/>
    <cellStyle name="Normal 5 17 2 5 5 4" xfId="36434"/>
    <cellStyle name="Normal 5 17 2 5 5 5" xfId="36435"/>
    <cellStyle name="Normal 5 17 2 5 5 6" xfId="36436"/>
    <cellStyle name="Normal 5 17 2 5 5 7" xfId="36437"/>
    <cellStyle name="Normal 5 17 2 5 5 8" xfId="36438"/>
    <cellStyle name="Normal 5 17 2 5 5 9" xfId="36439"/>
    <cellStyle name="Normal 5 17 2 5 6" xfId="36440"/>
    <cellStyle name="Normal 5 17 2 5 7" xfId="36441"/>
    <cellStyle name="Normal 5 17 2 5 8" xfId="36442"/>
    <cellStyle name="Normal 5 17 2 5 9" xfId="36443"/>
    <cellStyle name="Normal 5 17 2 6" xfId="36444"/>
    <cellStyle name="Normal 5 17 2 6 10" xfId="36445"/>
    <cellStyle name="Normal 5 17 2 6 11" xfId="36446"/>
    <cellStyle name="Normal 5 17 2 6 12" xfId="36447"/>
    <cellStyle name="Normal 5 17 2 6 13" xfId="36448"/>
    <cellStyle name="Normal 5 17 2 6 14" xfId="36449"/>
    <cellStyle name="Normal 5 17 2 6 2" xfId="36450"/>
    <cellStyle name="Normal 5 17 2 6 2 10" xfId="36451"/>
    <cellStyle name="Normal 5 17 2 6 2 2" xfId="36452"/>
    <cellStyle name="Normal 5 17 2 6 2 3" xfId="36453"/>
    <cellStyle name="Normal 5 17 2 6 2 4" xfId="36454"/>
    <cellStyle name="Normal 5 17 2 6 2 5" xfId="36455"/>
    <cellStyle name="Normal 5 17 2 6 2 6" xfId="36456"/>
    <cellStyle name="Normal 5 17 2 6 2 7" xfId="36457"/>
    <cellStyle name="Normal 5 17 2 6 2 8" xfId="36458"/>
    <cellStyle name="Normal 5 17 2 6 2 9" xfId="36459"/>
    <cellStyle name="Normal 5 17 2 6 3" xfId="36460"/>
    <cellStyle name="Normal 5 17 2 6 3 10" xfId="36461"/>
    <cellStyle name="Normal 5 17 2 6 3 2" xfId="36462"/>
    <cellStyle name="Normal 5 17 2 6 3 3" xfId="36463"/>
    <cellStyle name="Normal 5 17 2 6 3 4" xfId="36464"/>
    <cellStyle name="Normal 5 17 2 6 3 5" xfId="36465"/>
    <cellStyle name="Normal 5 17 2 6 3 6" xfId="36466"/>
    <cellStyle name="Normal 5 17 2 6 3 7" xfId="36467"/>
    <cellStyle name="Normal 5 17 2 6 3 8" xfId="36468"/>
    <cellStyle name="Normal 5 17 2 6 3 9" xfId="36469"/>
    <cellStyle name="Normal 5 17 2 6 4" xfId="36470"/>
    <cellStyle name="Normal 5 17 2 6 4 10" xfId="36471"/>
    <cellStyle name="Normal 5 17 2 6 4 2" xfId="36472"/>
    <cellStyle name="Normal 5 17 2 6 4 3" xfId="36473"/>
    <cellStyle name="Normal 5 17 2 6 4 4" xfId="36474"/>
    <cellStyle name="Normal 5 17 2 6 4 5" xfId="36475"/>
    <cellStyle name="Normal 5 17 2 6 4 6" xfId="36476"/>
    <cellStyle name="Normal 5 17 2 6 4 7" xfId="36477"/>
    <cellStyle name="Normal 5 17 2 6 4 8" xfId="36478"/>
    <cellStyle name="Normal 5 17 2 6 4 9" xfId="36479"/>
    <cellStyle name="Normal 5 17 2 6 5" xfId="36480"/>
    <cellStyle name="Normal 5 17 2 6 5 10" xfId="36481"/>
    <cellStyle name="Normal 5 17 2 6 5 2" xfId="36482"/>
    <cellStyle name="Normal 5 17 2 6 5 3" xfId="36483"/>
    <cellStyle name="Normal 5 17 2 6 5 4" xfId="36484"/>
    <cellStyle name="Normal 5 17 2 6 5 5" xfId="36485"/>
    <cellStyle name="Normal 5 17 2 6 5 6" xfId="36486"/>
    <cellStyle name="Normal 5 17 2 6 5 7" xfId="36487"/>
    <cellStyle name="Normal 5 17 2 6 5 8" xfId="36488"/>
    <cellStyle name="Normal 5 17 2 6 5 9" xfId="36489"/>
    <cellStyle name="Normal 5 17 2 6 6" xfId="36490"/>
    <cellStyle name="Normal 5 17 2 6 7" xfId="36491"/>
    <cellStyle name="Normal 5 17 2 6 8" xfId="36492"/>
    <cellStyle name="Normal 5 17 2 6 9" xfId="36493"/>
    <cellStyle name="Normal 5 17 2 7" xfId="36494"/>
    <cellStyle name="Normal 5 17 2 7 10" xfId="36495"/>
    <cellStyle name="Normal 5 17 2 7 11" xfId="36496"/>
    <cellStyle name="Normal 5 17 2 7 12" xfId="36497"/>
    <cellStyle name="Normal 5 17 2 7 13" xfId="36498"/>
    <cellStyle name="Normal 5 17 2 7 14" xfId="36499"/>
    <cellStyle name="Normal 5 17 2 7 2" xfId="36500"/>
    <cellStyle name="Normal 5 17 2 7 2 10" xfId="36501"/>
    <cellStyle name="Normal 5 17 2 7 2 2" xfId="36502"/>
    <cellStyle name="Normal 5 17 2 7 2 3" xfId="36503"/>
    <cellStyle name="Normal 5 17 2 7 2 4" xfId="36504"/>
    <cellStyle name="Normal 5 17 2 7 2 5" xfId="36505"/>
    <cellStyle name="Normal 5 17 2 7 2 6" xfId="36506"/>
    <cellStyle name="Normal 5 17 2 7 2 7" xfId="36507"/>
    <cellStyle name="Normal 5 17 2 7 2 8" xfId="36508"/>
    <cellStyle name="Normal 5 17 2 7 2 9" xfId="36509"/>
    <cellStyle name="Normal 5 17 2 7 3" xfId="36510"/>
    <cellStyle name="Normal 5 17 2 7 3 10" xfId="36511"/>
    <cellStyle name="Normal 5 17 2 7 3 2" xfId="36512"/>
    <cellStyle name="Normal 5 17 2 7 3 3" xfId="36513"/>
    <cellStyle name="Normal 5 17 2 7 3 4" xfId="36514"/>
    <cellStyle name="Normal 5 17 2 7 3 5" xfId="36515"/>
    <cellStyle name="Normal 5 17 2 7 3 6" xfId="36516"/>
    <cellStyle name="Normal 5 17 2 7 3 7" xfId="36517"/>
    <cellStyle name="Normal 5 17 2 7 3 8" xfId="36518"/>
    <cellStyle name="Normal 5 17 2 7 3 9" xfId="36519"/>
    <cellStyle name="Normal 5 17 2 7 4" xfId="36520"/>
    <cellStyle name="Normal 5 17 2 7 4 10" xfId="36521"/>
    <cellStyle name="Normal 5 17 2 7 4 2" xfId="36522"/>
    <cellStyle name="Normal 5 17 2 7 4 3" xfId="36523"/>
    <cellStyle name="Normal 5 17 2 7 4 4" xfId="36524"/>
    <cellStyle name="Normal 5 17 2 7 4 5" xfId="36525"/>
    <cellStyle name="Normal 5 17 2 7 4 6" xfId="36526"/>
    <cellStyle name="Normal 5 17 2 7 4 7" xfId="36527"/>
    <cellStyle name="Normal 5 17 2 7 4 8" xfId="36528"/>
    <cellStyle name="Normal 5 17 2 7 4 9" xfId="36529"/>
    <cellStyle name="Normal 5 17 2 7 5" xfId="36530"/>
    <cellStyle name="Normal 5 17 2 7 5 10" xfId="36531"/>
    <cellStyle name="Normal 5 17 2 7 5 2" xfId="36532"/>
    <cellStyle name="Normal 5 17 2 7 5 3" xfId="36533"/>
    <cellStyle name="Normal 5 17 2 7 5 4" xfId="36534"/>
    <cellStyle name="Normal 5 17 2 7 5 5" xfId="36535"/>
    <cellStyle name="Normal 5 17 2 7 5 6" xfId="36536"/>
    <cellStyle name="Normal 5 17 2 7 5 7" xfId="36537"/>
    <cellStyle name="Normal 5 17 2 7 5 8" xfId="36538"/>
    <cellStyle name="Normal 5 17 2 7 5 9" xfId="36539"/>
    <cellStyle name="Normal 5 17 2 7 6" xfId="36540"/>
    <cellStyle name="Normal 5 17 2 7 7" xfId="36541"/>
    <cellStyle name="Normal 5 17 2 7 8" xfId="36542"/>
    <cellStyle name="Normal 5 17 2 7 9" xfId="36543"/>
    <cellStyle name="Normal 5 17 2 8" xfId="36544"/>
    <cellStyle name="Normal 5 17 2 8 10" xfId="36545"/>
    <cellStyle name="Normal 5 17 2 8 11" xfId="36546"/>
    <cellStyle name="Normal 5 17 2 8 12" xfId="36547"/>
    <cellStyle name="Normal 5 17 2 8 13" xfId="36548"/>
    <cellStyle name="Normal 5 17 2 8 14" xfId="36549"/>
    <cellStyle name="Normal 5 17 2 8 2" xfId="36550"/>
    <cellStyle name="Normal 5 17 2 8 2 10" xfId="36551"/>
    <cellStyle name="Normal 5 17 2 8 2 2" xfId="36552"/>
    <cellStyle name="Normal 5 17 2 8 2 3" xfId="36553"/>
    <cellStyle name="Normal 5 17 2 8 2 4" xfId="36554"/>
    <cellStyle name="Normal 5 17 2 8 2 5" xfId="36555"/>
    <cellStyle name="Normal 5 17 2 8 2 6" xfId="36556"/>
    <cellStyle name="Normal 5 17 2 8 2 7" xfId="36557"/>
    <cellStyle name="Normal 5 17 2 8 2 8" xfId="36558"/>
    <cellStyle name="Normal 5 17 2 8 2 9" xfId="36559"/>
    <cellStyle name="Normal 5 17 2 8 3" xfId="36560"/>
    <cellStyle name="Normal 5 17 2 8 3 10" xfId="36561"/>
    <cellStyle name="Normal 5 17 2 8 3 2" xfId="36562"/>
    <cellStyle name="Normal 5 17 2 8 3 3" xfId="36563"/>
    <cellStyle name="Normal 5 17 2 8 3 4" xfId="36564"/>
    <cellStyle name="Normal 5 17 2 8 3 5" xfId="36565"/>
    <cellStyle name="Normal 5 17 2 8 3 6" xfId="36566"/>
    <cellStyle name="Normal 5 17 2 8 3 7" xfId="36567"/>
    <cellStyle name="Normal 5 17 2 8 3 8" xfId="36568"/>
    <cellStyle name="Normal 5 17 2 8 3 9" xfId="36569"/>
    <cellStyle name="Normal 5 17 2 8 4" xfId="36570"/>
    <cellStyle name="Normal 5 17 2 8 4 10" xfId="36571"/>
    <cellStyle name="Normal 5 17 2 8 4 2" xfId="36572"/>
    <cellStyle name="Normal 5 17 2 8 4 3" xfId="36573"/>
    <cellStyle name="Normal 5 17 2 8 4 4" xfId="36574"/>
    <cellStyle name="Normal 5 17 2 8 4 5" xfId="36575"/>
    <cellStyle name="Normal 5 17 2 8 4 6" xfId="36576"/>
    <cellStyle name="Normal 5 17 2 8 4 7" xfId="36577"/>
    <cellStyle name="Normal 5 17 2 8 4 8" xfId="36578"/>
    <cellStyle name="Normal 5 17 2 8 4 9" xfId="36579"/>
    <cellStyle name="Normal 5 17 2 8 5" xfId="36580"/>
    <cellStyle name="Normal 5 17 2 8 5 10" xfId="36581"/>
    <cellStyle name="Normal 5 17 2 8 5 2" xfId="36582"/>
    <cellStyle name="Normal 5 17 2 8 5 3" xfId="36583"/>
    <cellStyle name="Normal 5 17 2 8 5 4" xfId="36584"/>
    <cellStyle name="Normal 5 17 2 8 5 5" xfId="36585"/>
    <cellStyle name="Normal 5 17 2 8 5 6" xfId="36586"/>
    <cellStyle name="Normal 5 17 2 8 5 7" xfId="36587"/>
    <cellStyle name="Normal 5 17 2 8 5 8" xfId="36588"/>
    <cellStyle name="Normal 5 17 2 8 5 9" xfId="36589"/>
    <cellStyle name="Normal 5 17 2 8 6" xfId="36590"/>
    <cellStyle name="Normal 5 17 2 8 7" xfId="36591"/>
    <cellStyle name="Normal 5 17 2 8 8" xfId="36592"/>
    <cellStyle name="Normal 5 17 2 8 9" xfId="36593"/>
    <cellStyle name="Normal 5 17 2 9" xfId="36594"/>
    <cellStyle name="Normal 5 17 2 9 10" xfId="36595"/>
    <cellStyle name="Normal 5 17 2 9 11" xfId="36596"/>
    <cellStyle name="Normal 5 17 2 9 12" xfId="36597"/>
    <cellStyle name="Normal 5 17 2 9 13" xfId="36598"/>
    <cellStyle name="Normal 5 17 2 9 14" xfId="36599"/>
    <cellStyle name="Normal 5 17 2 9 2" xfId="36600"/>
    <cellStyle name="Normal 5 17 2 9 2 10" xfId="36601"/>
    <cellStyle name="Normal 5 17 2 9 2 2" xfId="36602"/>
    <cellStyle name="Normal 5 17 2 9 2 3" xfId="36603"/>
    <cellStyle name="Normal 5 17 2 9 2 4" xfId="36604"/>
    <cellStyle name="Normal 5 17 2 9 2 5" xfId="36605"/>
    <cellStyle name="Normal 5 17 2 9 2 6" xfId="36606"/>
    <cellStyle name="Normal 5 17 2 9 2 7" xfId="36607"/>
    <cellStyle name="Normal 5 17 2 9 2 8" xfId="36608"/>
    <cellStyle name="Normal 5 17 2 9 2 9" xfId="36609"/>
    <cellStyle name="Normal 5 17 2 9 3" xfId="36610"/>
    <cellStyle name="Normal 5 17 2 9 3 10" xfId="36611"/>
    <cellStyle name="Normal 5 17 2 9 3 2" xfId="36612"/>
    <cellStyle name="Normal 5 17 2 9 3 3" xfId="36613"/>
    <cellStyle name="Normal 5 17 2 9 3 4" xfId="36614"/>
    <cellStyle name="Normal 5 17 2 9 3 5" xfId="36615"/>
    <cellStyle name="Normal 5 17 2 9 3 6" xfId="36616"/>
    <cellStyle name="Normal 5 17 2 9 3 7" xfId="36617"/>
    <cellStyle name="Normal 5 17 2 9 3 8" xfId="36618"/>
    <cellStyle name="Normal 5 17 2 9 3 9" xfId="36619"/>
    <cellStyle name="Normal 5 17 2 9 4" xfId="36620"/>
    <cellStyle name="Normal 5 17 2 9 4 10" xfId="36621"/>
    <cellStyle name="Normal 5 17 2 9 4 2" xfId="36622"/>
    <cellStyle name="Normal 5 17 2 9 4 3" xfId="36623"/>
    <cellStyle name="Normal 5 17 2 9 4 4" xfId="36624"/>
    <cellStyle name="Normal 5 17 2 9 4 5" xfId="36625"/>
    <cellStyle name="Normal 5 17 2 9 4 6" xfId="36626"/>
    <cellStyle name="Normal 5 17 2 9 4 7" xfId="36627"/>
    <cellStyle name="Normal 5 17 2 9 4 8" xfId="36628"/>
    <cellStyle name="Normal 5 17 2 9 4 9" xfId="36629"/>
    <cellStyle name="Normal 5 17 2 9 5" xfId="36630"/>
    <cellStyle name="Normal 5 17 2 9 5 10" xfId="36631"/>
    <cellStyle name="Normal 5 17 2 9 5 2" xfId="36632"/>
    <cellStyle name="Normal 5 17 2 9 5 3" xfId="36633"/>
    <cellStyle name="Normal 5 17 2 9 5 4" xfId="36634"/>
    <cellStyle name="Normal 5 17 2 9 5 5" xfId="36635"/>
    <cellStyle name="Normal 5 17 2 9 5 6" xfId="36636"/>
    <cellStyle name="Normal 5 17 2 9 5 7" xfId="36637"/>
    <cellStyle name="Normal 5 17 2 9 5 8" xfId="36638"/>
    <cellStyle name="Normal 5 17 2 9 5 9" xfId="36639"/>
    <cellStyle name="Normal 5 17 2 9 6" xfId="36640"/>
    <cellStyle name="Normal 5 17 2 9 7" xfId="36641"/>
    <cellStyle name="Normal 5 17 2 9 8" xfId="36642"/>
    <cellStyle name="Normal 5 17 2 9 9" xfId="36643"/>
    <cellStyle name="Normal 5 17 20" xfId="36644"/>
    <cellStyle name="Normal 5 17 20 10" xfId="36645"/>
    <cellStyle name="Normal 5 17 20 11" xfId="36646"/>
    <cellStyle name="Normal 5 17 20 12" xfId="36647"/>
    <cellStyle name="Normal 5 17 20 13" xfId="36648"/>
    <cellStyle name="Normal 5 17 20 14" xfId="36649"/>
    <cellStyle name="Normal 5 17 20 2" xfId="36650"/>
    <cellStyle name="Normal 5 17 20 2 10" xfId="36651"/>
    <cellStyle name="Normal 5 17 20 2 2" xfId="36652"/>
    <cellStyle name="Normal 5 17 20 2 3" xfId="36653"/>
    <cellStyle name="Normal 5 17 20 2 4" xfId="36654"/>
    <cellStyle name="Normal 5 17 20 2 5" xfId="36655"/>
    <cellStyle name="Normal 5 17 20 2 6" xfId="36656"/>
    <cellStyle name="Normal 5 17 20 2 7" xfId="36657"/>
    <cellStyle name="Normal 5 17 20 2 8" xfId="36658"/>
    <cellStyle name="Normal 5 17 20 2 9" xfId="36659"/>
    <cellStyle name="Normal 5 17 20 3" xfId="36660"/>
    <cellStyle name="Normal 5 17 20 3 10" xfId="36661"/>
    <cellStyle name="Normal 5 17 20 3 2" xfId="36662"/>
    <cellStyle name="Normal 5 17 20 3 3" xfId="36663"/>
    <cellStyle name="Normal 5 17 20 3 4" xfId="36664"/>
    <cellStyle name="Normal 5 17 20 3 5" xfId="36665"/>
    <cellStyle name="Normal 5 17 20 3 6" xfId="36666"/>
    <cellStyle name="Normal 5 17 20 3 7" xfId="36667"/>
    <cellStyle name="Normal 5 17 20 3 8" xfId="36668"/>
    <cellStyle name="Normal 5 17 20 3 9" xfId="36669"/>
    <cellStyle name="Normal 5 17 20 4" xfId="36670"/>
    <cellStyle name="Normal 5 17 20 4 10" xfId="36671"/>
    <cellStyle name="Normal 5 17 20 4 2" xfId="36672"/>
    <cellStyle name="Normal 5 17 20 4 3" xfId="36673"/>
    <cellStyle name="Normal 5 17 20 4 4" xfId="36674"/>
    <cellStyle name="Normal 5 17 20 4 5" xfId="36675"/>
    <cellStyle name="Normal 5 17 20 4 6" xfId="36676"/>
    <cellStyle name="Normal 5 17 20 4 7" xfId="36677"/>
    <cellStyle name="Normal 5 17 20 4 8" xfId="36678"/>
    <cellStyle name="Normal 5 17 20 4 9" xfId="36679"/>
    <cellStyle name="Normal 5 17 20 5" xfId="36680"/>
    <cellStyle name="Normal 5 17 20 5 10" xfId="36681"/>
    <cellStyle name="Normal 5 17 20 5 2" xfId="36682"/>
    <cellStyle name="Normal 5 17 20 5 3" xfId="36683"/>
    <cellStyle name="Normal 5 17 20 5 4" xfId="36684"/>
    <cellStyle name="Normal 5 17 20 5 5" xfId="36685"/>
    <cellStyle name="Normal 5 17 20 5 6" xfId="36686"/>
    <cellStyle name="Normal 5 17 20 5 7" xfId="36687"/>
    <cellStyle name="Normal 5 17 20 5 8" xfId="36688"/>
    <cellStyle name="Normal 5 17 20 5 9" xfId="36689"/>
    <cellStyle name="Normal 5 17 20 6" xfId="36690"/>
    <cellStyle name="Normal 5 17 20 7" xfId="36691"/>
    <cellStyle name="Normal 5 17 20 8" xfId="36692"/>
    <cellStyle name="Normal 5 17 20 9" xfId="36693"/>
    <cellStyle name="Normal 5 17 21" xfId="36694"/>
    <cellStyle name="Normal 5 17 21 10" xfId="36695"/>
    <cellStyle name="Normal 5 17 21 11" xfId="36696"/>
    <cellStyle name="Normal 5 17 21 12" xfId="36697"/>
    <cellStyle name="Normal 5 17 21 13" xfId="36698"/>
    <cellStyle name="Normal 5 17 21 14" xfId="36699"/>
    <cellStyle name="Normal 5 17 21 2" xfId="36700"/>
    <cellStyle name="Normal 5 17 21 2 10" xfId="36701"/>
    <cellStyle name="Normal 5 17 21 2 2" xfId="36702"/>
    <cellStyle name="Normal 5 17 21 2 3" xfId="36703"/>
    <cellStyle name="Normal 5 17 21 2 4" xfId="36704"/>
    <cellStyle name="Normal 5 17 21 2 5" xfId="36705"/>
    <cellStyle name="Normal 5 17 21 2 6" xfId="36706"/>
    <cellStyle name="Normal 5 17 21 2 7" xfId="36707"/>
    <cellStyle name="Normal 5 17 21 2 8" xfId="36708"/>
    <cellStyle name="Normal 5 17 21 2 9" xfId="36709"/>
    <cellStyle name="Normal 5 17 21 3" xfId="36710"/>
    <cellStyle name="Normal 5 17 21 3 10" xfId="36711"/>
    <cellStyle name="Normal 5 17 21 3 2" xfId="36712"/>
    <cellStyle name="Normal 5 17 21 3 3" xfId="36713"/>
    <cellStyle name="Normal 5 17 21 3 4" xfId="36714"/>
    <cellStyle name="Normal 5 17 21 3 5" xfId="36715"/>
    <cellStyle name="Normal 5 17 21 3 6" xfId="36716"/>
    <cellStyle name="Normal 5 17 21 3 7" xfId="36717"/>
    <cellStyle name="Normal 5 17 21 3 8" xfId="36718"/>
    <cellStyle name="Normal 5 17 21 3 9" xfId="36719"/>
    <cellStyle name="Normal 5 17 21 4" xfId="36720"/>
    <cellStyle name="Normal 5 17 21 4 10" xfId="36721"/>
    <cellStyle name="Normal 5 17 21 4 2" xfId="36722"/>
    <cellStyle name="Normal 5 17 21 4 3" xfId="36723"/>
    <cellStyle name="Normal 5 17 21 4 4" xfId="36724"/>
    <cellStyle name="Normal 5 17 21 4 5" xfId="36725"/>
    <cellStyle name="Normal 5 17 21 4 6" xfId="36726"/>
    <cellStyle name="Normal 5 17 21 4 7" xfId="36727"/>
    <cellStyle name="Normal 5 17 21 4 8" xfId="36728"/>
    <cellStyle name="Normal 5 17 21 4 9" xfId="36729"/>
    <cellStyle name="Normal 5 17 21 5" xfId="36730"/>
    <cellStyle name="Normal 5 17 21 5 10" xfId="36731"/>
    <cellStyle name="Normal 5 17 21 5 2" xfId="36732"/>
    <cellStyle name="Normal 5 17 21 5 3" xfId="36733"/>
    <cellStyle name="Normal 5 17 21 5 4" xfId="36734"/>
    <cellStyle name="Normal 5 17 21 5 5" xfId="36735"/>
    <cellStyle name="Normal 5 17 21 5 6" xfId="36736"/>
    <cellStyle name="Normal 5 17 21 5 7" xfId="36737"/>
    <cellStyle name="Normal 5 17 21 5 8" xfId="36738"/>
    <cellStyle name="Normal 5 17 21 5 9" xfId="36739"/>
    <cellStyle name="Normal 5 17 21 6" xfId="36740"/>
    <cellStyle name="Normal 5 17 21 7" xfId="36741"/>
    <cellStyle name="Normal 5 17 21 8" xfId="36742"/>
    <cellStyle name="Normal 5 17 21 9" xfId="36743"/>
    <cellStyle name="Normal 5 17 22" xfId="36744"/>
    <cellStyle name="Normal 5 17 22 10" xfId="36745"/>
    <cellStyle name="Normal 5 17 22 11" xfId="36746"/>
    <cellStyle name="Normal 5 17 22 12" xfId="36747"/>
    <cellStyle name="Normal 5 17 22 13" xfId="36748"/>
    <cellStyle name="Normal 5 17 22 14" xfId="36749"/>
    <cellStyle name="Normal 5 17 22 2" xfId="36750"/>
    <cellStyle name="Normal 5 17 22 2 10" xfId="36751"/>
    <cellStyle name="Normal 5 17 22 2 2" xfId="36752"/>
    <cellStyle name="Normal 5 17 22 2 3" xfId="36753"/>
    <cellStyle name="Normal 5 17 22 2 4" xfId="36754"/>
    <cellStyle name="Normal 5 17 22 2 5" xfId="36755"/>
    <cellStyle name="Normal 5 17 22 2 6" xfId="36756"/>
    <cellStyle name="Normal 5 17 22 2 7" xfId="36757"/>
    <cellStyle name="Normal 5 17 22 2 8" xfId="36758"/>
    <cellStyle name="Normal 5 17 22 2 9" xfId="36759"/>
    <cellStyle name="Normal 5 17 22 3" xfId="36760"/>
    <cellStyle name="Normal 5 17 22 3 10" xfId="36761"/>
    <cellStyle name="Normal 5 17 22 3 2" xfId="36762"/>
    <cellStyle name="Normal 5 17 22 3 3" xfId="36763"/>
    <cellStyle name="Normal 5 17 22 3 4" xfId="36764"/>
    <cellStyle name="Normal 5 17 22 3 5" xfId="36765"/>
    <cellStyle name="Normal 5 17 22 3 6" xfId="36766"/>
    <cellStyle name="Normal 5 17 22 3 7" xfId="36767"/>
    <cellStyle name="Normal 5 17 22 3 8" xfId="36768"/>
    <cellStyle name="Normal 5 17 22 3 9" xfId="36769"/>
    <cellStyle name="Normal 5 17 22 4" xfId="36770"/>
    <cellStyle name="Normal 5 17 22 4 10" xfId="36771"/>
    <cellStyle name="Normal 5 17 22 4 2" xfId="36772"/>
    <cellStyle name="Normal 5 17 22 4 3" xfId="36773"/>
    <cellStyle name="Normal 5 17 22 4 4" xfId="36774"/>
    <cellStyle name="Normal 5 17 22 4 5" xfId="36775"/>
    <cellStyle name="Normal 5 17 22 4 6" xfId="36776"/>
    <cellStyle name="Normal 5 17 22 4 7" xfId="36777"/>
    <cellStyle name="Normal 5 17 22 4 8" xfId="36778"/>
    <cellStyle name="Normal 5 17 22 4 9" xfId="36779"/>
    <cellStyle name="Normal 5 17 22 5" xfId="36780"/>
    <cellStyle name="Normal 5 17 22 5 10" xfId="36781"/>
    <cellStyle name="Normal 5 17 22 5 2" xfId="36782"/>
    <cellStyle name="Normal 5 17 22 5 3" xfId="36783"/>
    <cellStyle name="Normal 5 17 22 5 4" xfId="36784"/>
    <cellStyle name="Normal 5 17 22 5 5" xfId="36785"/>
    <cellStyle name="Normal 5 17 22 5 6" xfId="36786"/>
    <cellStyle name="Normal 5 17 22 5 7" xfId="36787"/>
    <cellStyle name="Normal 5 17 22 5 8" xfId="36788"/>
    <cellStyle name="Normal 5 17 22 5 9" xfId="36789"/>
    <cellStyle name="Normal 5 17 22 6" xfId="36790"/>
    <cellStyle name="Normal 5 17 22 7" xfId="36791"/>
    <cellStyle name="Normal 5 17 22 8" xfId="36792"/>
    <cellStyle name="Normal 5 17 22 9" xfId="36793"/>
    <cellStyle name="Normal 5 17 23" xfId="36794"/>
    <cellStyle name="Normal 5 17 23 10" xfId="36795"/>
    <cellStyle name="Normal 5 17 23 11" xfId="36796"/>
    <cellStyle name="Normal 5 17 23 12" xfId="36797"/>
    <cellStyle name="Normal 5 17 23 13" xfId="36798"/>
    <cellStyle name="Normal 5 17 23 14" xfId="36799"/>
    <cellStyle name="Normal 5 17 23 2" xfId="36800"/>
    <cellStyle name="Normal 5 17 23 2 10" xfId="36801"/>
    <cellStyle name="Normal 5 17 23 2 2" xfId="36802"/>
    <cellStyle name="Normal 5 17 23 2 3" xfId="36803"/>
    <cellStyle name="Normal 5 17 23 2 4" xfId="36804"/>
    <cellStyle name="Normal 5 17 23 2 5" xfId="36805"/>
    <cellStyle name="Normal 5 17 23 2 6" xfId="36806"/>
    <cellStyle name="Normal 5 17 23 2 7" xfId="36807"/>
    <cellStyle name="Normal 5 17 23 2 8" xfId="36808"/>
    <cellStyle name="Normal 5 17 23 2 9" xfId="36809"/>
    <cellStyle name="Normal 5 17 23 3" xfId="36810"/>
    <cellStyle name="Normal 5 17 23 3 10" xfId="36811"/>
    <cellStyle name="Normal 5 17 23 3 2" xfId="36812"/>
    <cellStyle name="Normal 5 17 23 3 3" xfId="36813"/>
    <cellStyle name="Normal 5 17 23 3 4" xfId="36814"/>
    <cellStyle name="Normal 5 17 23 3 5" xfId="36815"/>
    <cellStyle name="Normal 5 17 23 3 6" xfId="36816"/>
    <cellStyle name="Normal 5 17 23 3 7" xfId="36817"/>
    <cellStyle name="Normal 5 17 23 3 8" xfId="36818"/>
    <cellStyle name="Normal 5 17 23 3 9" xfId="36819"/>
    <cellStyle name="Normal 5 17 23 4" xfId="36820"/>
    <cellStyle name="Normal 5 17 23 4 10" xfId="36821"/>
    <cellStyle name="Normal 5 17 23 4 2" xfId="36822"/>
    <cellStyle name="Normal 5 17 23 4 3" xfId="36823"/>
    <cellStyle name="Normal 5 17 23 4 4" xfId="36824"/>
    <cellStyle name="Normal 5 17 23 4 5" xfId="36825"/>
    <cellStyle name="Normal 5 17 23 4 6" xfId="36826"/>
    <cellStyle name="Normal 5 17 23 4 7" xfId="36827"/>
    <cellStyle name="Normal 5 17 23 4 8" xfId="36828"/>
    <cellStyle name="Normal 5 17 23 4 9" xfId="36829"/>
    <cellStyle name="Normal 5 17 23 5" xfId="36830"/>
    <cellStyle name="Normal 5 17 23 5 10" xfId="36831"/>
    <cellStyle name="Normal 5 17 23 5 2" xfId="36832"/>
    <cellStyle name="Normal 5 17 23 5 3" xfId="36833"/>
    <cellStyle name="Normal 5 17 23 5 4" xfId="36834"/>
    <cellStyle name="Normal 5 17 23 5 5" xfId="36835"/>
    <cellStyle name="Normal 5 17 23 5 6" xfId="36836"/>
    <cellStyle name="Normal 5 17 23 5 7" xfId="36837"/>
    <cellStyle name="Normal 5 17 23 5 8" xfId="36838"/>
    <cellStyle name="Normal 5 17 23 5 9" xfId="36839"/>
    <cellStyle name="Normal 5 17 23 6" xfId="36840"/>
    <cellStyle name="Normal 5 17 23 7" xfId="36841"/>
    <cellStyle name="Normal 5 17 23 8" xfId="36842"/>
    <cellStyle name="Normal 5 17 23 9" xfId="36843"/>
    <cellStyle name="Normal 5 17 24" xfId="36844"/>
    <cellStyle name="Normal 5 17 24 10" xfId="36845"/>
    <cellStyle name="Normal 5 17 24 11" xfId="36846"/>
    <cellStyle name="Normal 5 17 24 12" xfId="36847"/>
    <cellStyle name="Normal 5 17 24 13" xfId="36848"/>
    <cellStyle name="Normal 5 17 24 14" xfId="36849"/>
    <cellStyle name="Normal 5 17 24 2" xfId="36850"/>
    <cellStyle name="Normal 5 17 24 2 10" xfId="36851"/>
    <cellStyle name="Normal 5 17 24 2 2" xfId="36852"/>
    <cellStyle name="Normal 5 17 24 2 3" xfId="36853"/>
    <cellStyle name="Normal 5 17 24 2 4" xfId="36854"/>
    <cellStyle name="Normal 5 17 24 2 5" xfId="36855"/>
    <cellStyle name="Normal 5 17 24 2 6" xfId="36856"/>
    <cellStyle name="Normal 5 17 24 2 7" xfId="36857"/>
    <cellStyle name="Normal 5 17 24 2 8" xfId="36858"/>
    <cellStyle name="Normal 5 17 24 2 9" xfId="36859"/>
    <cellStyle name="Normal 5 17 24 3" xfId="36860"/>
    <cellStyle name="Normal 5 17 24 3 10" xfId="36861"/>
    <cellStyle name="Normal 5 17 24 3 2" xfId="36862"/>
    <cellStyle name="Normal 5 17 24 3 3" xfId="36863"/>
    <cellStyle name="Normal 5 17 24 3 4" xfId="36864"/>
    <cellStyle name="Normal 5 17 24 3 5" xfId="36865"/>
    <cellStyle name="Normal 5 17 24 3 6" xfId="36866"/>
    <cellStyle name="Normal 5 17 24 3 7" xfId="36867"/>
    <cellStyle name="Normal 5 17 24 3 8" xfId="36868"/>
    <cellStyle name="Normal 5 17 24 3 9" xfId="36869"/>
    <cellStyle name="Normal 5 17 24 4" xfId="36870"/>
    <cellStyle name="Normal 5 17 24 4 10" xfId="36871"/>
    <cellStyle name="Normal 5 17 24 4 2" xfId="36872"/>
    <cellStyle name="Normal 5 17 24 4 3" xfId="36873"/>
    <cellStyle name="Normal 5 17 24 4 4" xfId="36874"/>
    <cellStyle name="Normal 5 17 24 4 5" xfId="36875"/>
    <cellStyle name="Normal 5 17 24 4 6" xfId="36876"/>
    <cellStyle name="Normal 5 17 24 4 7" xfId="36877"/>
    <cellStyle name="Normal 5 17 24 4 8" xfId="36878"/>
    <cellStyle name="Normal 5 17 24 4 9" xfId="36879"/>
    <cellStyle name="Normal 5 17 24 5" xfId="36880"/>
    <cellStyle name="Normal 5 17 24 5 10" xfId="36881"/>
    <cellStyle name="Normal 5 17 24 5 2" xfId="36882"/>
    <cellStyle name="Normal 5 17 24 5 3" xfId="36883"/>
    <cellStyle name="Normal 5 17 24 5 4" xfId="36884"/>
    <cellStyle name="Normal 5 17 24 5 5" xfId="36885"/>
    <cellStyle name="Normal 5 17 24 5 6" xfId="36886"/>
    <cellStyle name="Normal 5 17 24 5 7" xfId="36887"/>
    <cellStyle name="Normal 5 17 24 5 8" xfId="36888"/>
    <cellStyle name="Normal 5 17 24 5 9" xfId="36889"/>
    <cellStyle name="Normal 5 17 24 6" xfId="36890"/>
    <cellStyle name="Normal 5 17 24 7" xfId="36891"/>
    <cellStyle name="Normal 5 17 24 8" xfId="36892"/>
    <cellStyle name="Normal 5 17 24 9" xfId="36893"/>
    <cellStyle name="Normal 5 17 25" xfId="36894"/>
    <cellStyle name="Normal 5 17 25 10" xfId="36895"/>
    <cellStyle name="Normal 5 17 25 11" xfId="36896"/>
    <cellStyle name="Normal 5 17 25 12" xfId="36897"/>
    <cellStyle name="Normal 5 17 25 13" xfId="36898"/>
    <cellStyle name="Normal 5 17 25 14" xfId="36899"/>
    <cellStyle name="Normal 5 17 25 2" xfId="36900"/>
    <cellStyle name="Normal 5 17 25 2 10" xfId="36901"/>
    <cellStyle name="Normal 5 17 25 2 2" xfId="36902"/>
    <cellStyle name="Normal 5 17 25 2 3" xfId="36903"/>
    <cellStyle name="Normal 5 17 25 2 4" xfId="36904"/>
    <cellStyle name="Normal 5 17 25 2 5" xfId="36905"/>
    <cellStyle name="Normal 5 17 25 2 6" xfId="36906"/>
    <cellStyle name="Normal 5 17 25 2 7" xfId="36907"/>
    <cellStyle name="Normal 5 17 25 2 8" xfId="36908"/>
    <cellStyle name="Normal 5 17 25 2 9" xfId="36909"/>
    <cellStyle name="Normal 5 17 25 3" xfId="36910"/>
    <cellStyle name="Normal 5 17 25 3 10" xfId="36911"/>
    <cellStyle name="Normal 5 17 25 3 2" xfId="36912"/>
    <cellStyle name="Normal 5 17 25 3 3" xfId="36913"/>
    <cellStyle name="Normal 5 17 25 3 4" xfId="36914"/>
    <cellStyle name="Normal 5 17 25 3 5" xfId="36915"/>
    <cellStyle name="Normal 5 17 25 3 6" xfId="36916"/>
    <cellStyle name="Normal 5 17 25 3 7" xfId="36917"/>
    <cellStyle name="Normal 5 17 25 3 8" xfId="36918"/>
    <cellStyle name="Normal 5 17 25 3 9" xfId="36919"/>
    <cellStyle name="Normal 5 17 25 4" xfId="36920"/>
    <cellStyle name="Normal 5 17 25 4 10" xfId="36921"/>
    <cellStyle name="Normal 5 17 25 4 2" xfId="36922"/>
    <cellStyle name="Normal 5 17 25 4 3" xfId="36923"/>
    <cellStyle name="Normal 5 17 25 4 4" xfId="36924"/>
    <cellStyle name="Normal 5 17 25 4 5" xfId="36925"/>
    <cellStyle name="Normal 5 17 25 4 6" xfId="36926"/>
    <cellStyle name="Normal 5 17 25 4 7" xfId="36927"/>
    <cellStyle name="Normal 5 17 25 4 8" xfId="36928"/>
    <cellStyle name="Normal 5 17 25 4 9" xfId="36929"/>
    <cellStyle name="Normal 5 17 25 5" xfId="36930"/>
    <cellStyle name="Normal 5 17 25 5 10" xfId="36931"/>
    <cellStyle name="Normal 5 17 25 5 2" xfId="36932"/>
    <cellStyle name="Normal 5 17 25 5 3" xfId="36933"/>
    <cellStyle name="Normal 5 17 25 5 4" xfId="36934"/>
    <cellStyle name="Normal 5 17 25 5 5" xfId="36935"/>
    <cellStyle name="Normal 5 17 25 5 6" xfId="36936"/>
    <cellStyle name="Normal 5 17 25 5 7" xfId="36937"/>
    <cellStyle name="Normal 5 17 25 5 8" xfId="36938"/>
    <cellStyle name="Normal 5 17 25 5 9" xfId="36939"/>
    <cellStyle name="Normal 5 17 25 6" xfId="36940"/>
    <cellStyle name="Normal 5 17 25 7" xfId="36941"/>
    <cellStyle name="Normal 5 17 25 8" xfId="36942"/>
    <cellStyle name="Normal 5 17 25 9" xfId="36943"/>
    <cellStyle name="Normal 5 17 26" xfId="36944"/>
    <cellStyle name="Normal 5 17 26 10" xfId="36945"/>
    <cellStyle name="Normal 5 17 26 11" xfId="36946"/>
    <cellStyle name="Normal 5 17 26 12" xfId="36947"/>
    <cellStyle name="Normal 5 17 26 13" xfId="36948"/>
    <cellStyle name="Normal 5 17 26 14" xfId="36949"/>
    <cellStyle name="Normal 5 17 26 2" xfId="36950"/>
    <cellStyle name="Normal 5 17 26 2 10" xfId="36951"/>
    <cellStyle name="Normal 5 17 26 2 2" xfId="36952"/>
    <cellStyle name="Normal 5 17 26 2 3" xfId="36953"/>
    <cellStyle name="Normal 5 17 26 2 4" xfId="36954"/>
    <cellStyle name="Normal 5 17 26 2 5" xfId="36955"/>
    <cellStyle name="Normal 5 17 26 2 6" xfId="36956"/>
    <cellStyle name="Normal 5 17 26 2 7" xfId="36957"/>
    <cellStyle name="Normal 5 17 26 2 8" xfId="36958"/>
    <cellStyle name="Normal 5 17 26 2 9" xfId="36959"/>
    <cellStyle name="Normal 5 17 26 3" xfId="36960"/>
    <cellStyle name="Normal 5 17 26 3 10" xfId="36961"/>
    <cellStyle name="Normal 5 17 26 3 2" xfId="36962"/>
    <cellStyle name="Normal 5 17 26 3 3" xfId="36963"/>
    <cellStyle name="Normal 5 17 26 3 4" xfId="36964"/>
    <cellStyle name="Normal 5 17 26 3 5" xfId="36965"/>
    <cellStyle name="Normal 5 17 26 3 6" xfId="36966"/>
    <cellStyle name="Normal 5 17 26 3 7" xfId="36967"/>
    <cellStyle name="Normal 5 17 26 3 8" xfId="36968"/>
    <cellStyle name="Normal 5 17 26 3 9" xfId="36969"/>
    <cellStyle name="Normal 5 17 26 4" xfId="36970"/>
    <cellStyle name="Normal 5 17 26 4 10" xfId="36971"/>
    <cellStyle name="Normal 5 17 26 4 2" xfId="36972"/>
    <cellStyle name="Normal 5 17 26 4 3" xfId="36973"/>
    <cellStyle name="Normal 5 17 26 4 4" xfId="36974"/>
    <cellStyle name="Normal 5 17 26 4 5" xfId="36975"/>
    <cellStyle name="Normal 5 17 26 4 6" xfId="36976"/>
    <cellStyle name="Normal 5 17 26 4 7" xfId="36977"/>
    <cellStyle name="Normal 5 17 26 4 8" xfId="36978"/>
    <cellStyle name="Normal 5 17 26 4 9" xfId="36979"/>
    <cellStyle name="Normal 5 17 26 5" xfId="36980"/>
    <cellStyle name="Normal 5 17 26 5 10" xfId="36981"/>
    <cellStyle name="Normal 5 17 26 5 2" xfId="36982"/>
    <cellStyle name="Normal 5 17 26 5 3" xfId="36983"/>
    <cellStyle name="Normal 5 17 26 5 4" xfId="36984"/>
    <cellStyle name="Normal 5 17 26 5 5" xfId="36985"/>
    <cellStyle name="Normal 5 17 26 5 6" xfId="36986"/>
    <cellStyle name="Normal 5 17 26 5 7" xfId="36987"/>
    <cellStyle name="Normal 5 17 26 5 8" xfId="36988"/>
    <cellStyle name="Normal 5 17 26 5 9" xfId="36989"/>
    <cellStyle name="Normal 5 17 26 6" xfId="36990"/>
    <cellStyle name="Normal 5 17 26 7" xfId="36991"/>
    <cellStyle name="Normal 5 17 26 8" xfId="36992"/>
    <cellStyle name="Normal 5 17 26 9" xfId="36993"/>
    <cellStyle name="Normal 5 17 27" xfId="36994"/>
    <cellStyle name="Normal 5 17 27 10" xfId="36995"/>
    <cellStyle name="Normal 5 17 27 11" xfId="36996"/>
    <cellStyle name="Normal 5 17 27 12" xfId="36997"/>
    <cellStyle name="Normal 5 17 27 13" xfId="36998"/>
    <cellStyle name="Normal 5 17 27 14" xfId="36999"/>
    <cellStyle name="Normal 5 17 27 2" xfId="37000"/>
    <cellStyle name="Normal 5 17 27 2 10" xfId="37001"/>
    <cellStyle name="Normal 5 17 27 2 2" xfId="37002"/>
    <cellStyle name="Normal 5 17 27 2 3" xfId="37003"/>
    <cellStyle name="Normal 5 17 27 2 4" xfId="37004"/>
    <cellStyle name="Normal 5 17 27 2 5" xfId="37005"/>
    <cellStyle name="Normal 5 17 27 2 6" xfId="37006"/>
    <cellStyle name="Normal 5 17 27 2 7" xfId="37007"/>
    <cellStyle name="Normal 5 17 27 2 8" xfId="37008"/>
    <cellStyle name="Normal 5 17 27 2 9" xfId="37009"/>
    <cellStyle name="Normal 5 17 27 3" xfId="37010"/>
    <cellStyle name="Normal 5 17 27 3 10" xfId="37011"/>
    <cellStyle name="Normal 5 17 27 3 2" xfId="37012"/>
    <cellStyle name="Normal 5 17 27 3 3" xfId="37013"/>
    <cellStyle name="Normal 5 17 27 3 4" xfId="37014"/>
    <cellStyle name="Normal 5 17 27 3 5" xfId="37015"/>
    <cellStyle name="Normal 5 17 27 3 6" xfId="37016"/>
    <cellStyle name="Normal 5 17 27 3 7" xfId="37017"/>
    <cellStyle name="Normal 5 17 27 3 8" xfId="37018"/>
    <cellStyle name="Normal 5 17 27 3 9" xfId="37019"/>
    <cellStyle name="Normal 5 17 27 4" xfId="37020"/>
    <cellStyle name="Normal 5 17 27 4 10" xfId="37021"/>
    <cellStyle name="Normal 5 17 27 4 2" xfId="37022"/>
    <cellStyle name="Normal 5 17 27 4 3" xfId="37023"/>
    <cellStyle name="Normal 5 17 27 4 4" xfId="37024"/>
    <cellStyle name="Normal 5 17 27 4 5" xfId="37025"/>
    <cellStyle name="Normal 5 17 27 4 6" xfId="37026"/>
    <cellStyle name="Normal 5 17 27 4 7" xfId="37027"/>
    <cellStyle name="Normal 5 17 27 4 8" xfId="37028"/>
    <cellStyle name="Normal 5 17 27 4 9" xfId="37029"/>
    <cellStyle name="Normal 5 17 27 5" xfId="37030"/>
    <cellStyle name="Normal 5 17 27 5 10" xfId="37031"/>
    <cellStyle name="Normal 5 17 27 5 2" xfId="37032"/>
    <cellStyle name="Normal 5 17 27 5 3" xfId="37033"/>
    <cellStyle name="Normal 5 17 27 5 4" xfId="37034"/>
    <cellStyle name="Normal 5 17 27 5 5" xfId="37035"/>
    <cellStyle name="Normal 5 17 27 5 6" xfId="37036"/>
    <cellStyle name="Normal 5 17 27 5 7" xfId="37037"/>
    <cellStyle name="Normal 5 17 27 5 8" xfId="37038"/>
    <cellStyle name="Normal 5 17 27 5 9" xfId="37039"/>
    <cellStyle name="Normal 5 17 27 6" xfId="37040"/>
    <cellStyle name="Normal 5 17 27 7" xfId="37041"/>
    <cellStyle name="Normal 5 17 27 8" xfId="37042"/>
    <cellStyle name="Normal 5 17 27 9" xfId="37043"/>
    <cellStyle name="Normal 5 17 28" xfId="37044"/>
    <cellStyle name="Normal 5 17 28 10" xfId="37045"/>
    <cellStyle name="Normal 5 17 28 11" xfId="37046"/>
    <cellStyle name="Normal 5 17 28 12" xfId="37047"/>
    <cellStyle name="Normal 5 17 28 13" xfId="37048"/>
    <cellStyle name="Normal 5 17 28 14" xfId="37049"/>
    <cellStyle name="Normal 5 17 28 2" xfId="37050"/>
    <cellStyle name="Normal 5 17 28 2 10" xfId="37051"/>
    <cellStyle name="Normal 5 17 28 2 2" xfId="37052"/>
    <cellStyle name="Normal 5 17 28 2 3" xfId="37053"/>
    <cellStyle name="Normal 5 17 28 2 4" xfId="37054"/>
    <cellStyle name="Normal 5 17 28 2 5" xfId="37055"/>
    <cellStyle name="Normal 5 17 28 2 6" xfId="37056"/>
    <cellStyle name="Normal 5 17 28 2 7" xfId="37057"/>
    <cellStyle name="Normal 5 17 28 2 8" xfId="37058"/>
    <cellStyle name="Normal 5 17 28 2 9" xfId="37059"/>
    <cellStyle name="Normal 5 17 28 3" xfId="37060"/>
    <cellStyle name="Normal 5 17 28 3 10" xfId="37061"/>
    <cellStyle name="Normal 5 17 28 3 2" xfId="37062"/>
    <cellStyle name="Normal 5 17 28 3 3" xfId="37063"/>
    <cellStyle name="Normal 5 17 28 3 4" xfId="37064"/>
    <cellStyle name="Normal 5 17 28 3 5" xfId="37065"/>
    <cellStyle name="Normal 5 17 28 3 6" xfId="37066"/>
    <cellStyle name="Normal 5 17 28 3 7" xfId="37067"/>
    <cellStyle name="Normal 5 17 28 3 8" xfId="37068"/>
    <cellStyle name="Normal 5 17 28 3 9" xfId="37069"/>
    <cellStyle name="Normal 5 17 28 4" xfId="37070"/>
    <cellStyle name="Normal 5 17 28 4 10" xfId="37071"/>
    <cellStyle name="Normal 5 17 28 4 2" xfId="37072"/>
    <cellStyle name="Normal 5 17 28 4 3" xfId="37073"/>
    <cellStyle name="Normal 5 17 28 4 4" xfId="37074"/>
    <cellStyle name="Normal 5 17 28 4 5" xfId="37075"/>
    <cellStyle name="Normal 5 17 28 4 6" xfId="37076"/>
    <cellStyle name="Normal 5 17 28 4 7" xfId="37077"/>
    <cellStyle name="Normal 5 17 28 4 8" xfId="37078"/>
    <cellStyle name="Normal 5 17 28 4 9" xfId="37079"/>
    <cellStyle name="Normal 5 17 28 5" xfId="37080"/>
    <cellStyle name="Normal 5 17 28 5 10" xfId="37081"/>
    <cellStyle name="Normal 5 17 28 5 2" xfId="37082"/>
    <cellStyle name="Normal 5 17 28 5 3" xfId="37083"/>
    <cellStyle name="Normal 5 17 28 5 4" xfId="37084"/>
    <cellStyle name="Normal 5 17 28 5 5" xfId="37085"/>
    <cellStyle name="Normal 5 17 28 5 6" xfId="37086"/>
    <cellStyle name="Normal 5 17 28 5 7" xfId="37087"/>
    <cellStyle name="Normal 5 17 28 5 8" xfId="37088"/>
    <cellStyle name="Normal 5 17 28 5 9" xfId="37089"/>
    <cellStyle name="Normal 5 17 28 6" xfId="37090"/>
    <cellStyle name="Normal 5 17 28 7" xfId="37091"/>
    <cellStyle name="Normal 5 17 28 8" xfId="37092"/>
    <cellStyle name="Normal 5 17 28 9" xfId="37093"/>
    <cellStyle name="Normal 5 17 29" xfId="37094"/>
    <cellStyle name="Normal 5 17 29 10" xfId="37095"/>
    <cellStyle name="Normal 5 17 29 11" xfId="37096"/>
    <cellStyle name="Normal 5 17 29 12" xfId="37097"/>
    <cellStyle name="Normal 5 17 29 13" xfId="37098"/>
    <cellStyle name="Normal 5 17 29 14" xfId="37099"/>
    <cellStyle name="Normal 5 17 29 2" xfId="37100"/>
    <cellStyle name="Normal 5 17 29 2 10" xfId="37101"/>
    <cellStyle name="Normal 5 17 29 2 2" xfId="37102"/>
    <cellStyle name="Normal 5 17 29 2 3" xfId="37103"/>
    <cellStyle name="Normal 5 17 29 2 4" xfId="37104"/>
    <cellStyle name="Normal 5 17 29 2 5" xfId="37105"/>
    <cellStyle name="Normal 5 17 29 2 6" xfId="37106"/>
    <cellStyle name="Normal 5 17 29 2 7" xfId="37107"/>
    <cellStyle name="Normal 5 17 29 2 8" xfId="37108"/>
    <cellStyle name="Normal 5 17 29 2 9" xfId="37109"/>
    <cellStyle name="Normal 5 17 29 3" xfId="37110"/>
    <cellStyle name="Normal 5 17 29 3 10" xfId="37111"/>
    <cellStyle name="Normal 5 17 29 3 2" xfId="37112"/>
    <cellStyle name="Normal 5 17 29 3 3" xfId="37113"/>
    <cellStyle name="Normal 5 17 29 3 4" xfId="37114"/>
    <cellStyle name="Normal 5 17 29 3 5" xfId="37115"/>
    <cellStyle name="Normal 5 17 29 3 6" xfId="37116"/>
    <cellStyle name="Normal 5 17 29 3 7" xfId="37117"/>
    <cellStyle name="Normal 5 17 29 3 8" xfId="37118"/>
    <cellStyle name="Normal 5 17 29 3 9" xfId="37119"/>
    <cellStyle name="Normal 5 17 29 4" xfId="37120"/>
    <cellStyle name="Normal 5 17 29 4 10" xfId="37121"/>
    <cellStyle name="Normal 5 17 29 4 2" xfId="37122"/>
    <cellStyle name="Normal 5 17 29 4 3" xfId="37123"/>
    <cellStyle name="Normal 5 17 29 4 4" xfId="37124"/>
    <cellStyle name="Normal 5 17 29 4 5" xfId="37125"/>
    <cellStyle name="Normal 5 17 29 4 6" xfId="37126"/>
    <cellStyle name="Normal 5 17 29 4 7" xfId="37127"/>
    <cellStyle name="Normal 5 17 29 4 8" xfId="37128"/>
    <cellStyle name="Normal 5 17 29 4 9" xfId="37129"/>
    <cellStyle name="Normal 5 17 29 5" xfId="37130"/>
    <cellStyle name="Normal 5 17 29 5 10" xfId="37131"/>
    <cellStyle name="Normal 5 17 29 5 2" xfId="37132"/>
    <cellStyle name="Normal 5 17 29 5 3" xfId="37133"/>
    <cellStyle name="Normal 5 17 29 5 4" xfId="37134"/>
    <cellStyle name="Normal 5 17 29 5 5" xfId="37135"/>
    <cellStyle name="Normal 5 17 29 5 6" xfId="37136"/>
    <cellStyle name="Normal 5 17 29 5 7" xfId="37137"/>
    <cellStyle name="Normal 5 17 29 5 8" xfId="37138"/>
    <cellStyle name="Normal 5 17 29 5 9" xfId="37139"/>
    <cellStyle name="Normal 5 17 29 6" xfId="37140"/>
    <cellStyle name="Normal 5 17 29 7" xfId="37141"/>
    <cellStyle name="Normal 5 17 29 8" xfId="37142"/>
    <cellStyle name="Normal 5 17 29 9" xfId="37143"/>
    <cellStyle name="Normal 5 17 3" xfId="37144"/>
    <cellStyle name="Normal 5 17 3 10" xfId="37145"/>
    <cellStyle name="Normal 5 17 3 11" xfId="37146"/>
    <cellStyle name="Normal 5 17 3 12" xfId="37147"/>
    <cellStyle name="Normal 5 17 3 13" xfId="37148"/>
    <cellStyle name="Normal 5 17 3 14" xfId="37149"/>
    <cellStyle name="Normal 5 17 3 2" xfId="37150"/>
    <cellStyle name="Normal 5 17 3 2 10" xfId="37151"/>
    <cellStyle name="Normal 5 17 3 2 2" xfId="37152"/>
    <cellStyle name="Normal 5 17 3 2 3" xfId="37153"/>
    <cellStyle name="Normal 5 17 3 2 4" xfId="37154"/>
    <cellStyle name="Normal 5 17 3 2 5" xfId="37155"/>
    <cellStyle name="Normal 5 17 3 2 6" xfId="37156"/>
    <cellStyle name="Normal 5 17 3 2 7" xfId="37157"/>
    <cellStyle name="Normal 5 17 3 2 8" xfId="37158"/>
    <cellStyle name="Normal 5 17 3 2 9" xfId="37159"/>
    <cellStyle name="Normal 5 17 3 3" xfId="37160"/>
    <cellStyle name="Normal 5 17 3 3 10" xfId="37161"/>
    <cellStyle name="Normal 5 17 3 3 2" xfId="37162"/>
    <cellStyle name="Normal 5 17 3 3 3" xfId="37163"/>
    <cellStyle name="Normal 5 17 3 3 4" xfId="37164"/>
    <cellStyle name="Normal 5 17 3 3 5" xfId="37165"/>
    <cellStyle name="Normal 5 17 3 3 6" xfId="37166"/>
    <cellStyle name="Normal 5 17 3 3 7" xfId="37167"/>
    <cellStyle name="Normal 5 17 3 3 8" xfId="37168"/>
    <cellStyle name="Normal 5 17 3 3 9" xfId="37169"/>
    <cellStyle name="Normal 5 17 3 4" xfId="37170"/>
    <cellStyle name="Normal 5 17 3 4 10" xfId="37171"/>
    <cellStyle name="Normal 5 17 3 4 2" xfId="37172"/>
    <cellStyle name="Normal 5 17 3 4 3" xfId="37173"/>
    <cellStyle name="Normal 5 17 3 4 4" xfId="37174"/>
    <cellStyle name="Normal 5 17 3 4 5" xfId="37175"/>
    <cellStyle name="Normal 5 17 3 4 6" xfId="37176"/>
    <cellStyle name="Normal 5 17 3 4 7" xfId="37177"/>
    <cellStyle name="Normal 5 17 3 4 8" xfId="37178"/>
    <cellStyle name="Normal 5 17 3 4 9" xfId="37179"/>
    <cellStyle name="Normal 5 17 3 5" xfId="37180"/>
    <cellStyle name="Normal 5 17 3 5 10" xfId="37181"/>
    <cellStyle name="Normal 5 17 3 5 2" xfId="37182"/>
    <cellStyle name="Normal 5 17 3 5 3" xfId="37183"/>
    <cellStyle name="Normal 5 17 3 5 4" xfId="37184"/>
    <cellStyle name="Normal 5 17 3 5 5" xfId="37185"/>
    <cellStyle name="Normal 5 17 3 5 6" xfId="37186"/>
    <cellStyle name="Normal 5 17 3 5 7" xfId="37187"/>
    <cellStyle name="Normal 5 17 3 5 8" xfId="37188"/>
    <cellStyle name="Normal 5 17 3 5 9" xfId="37189"/>
    <cellStyle name="Normal 5 17 3 6" xfId="37190"/>
    <cellStyle name="Normal 5 17 3 7" xfId="37191"/>
    <cellStyle name="Normal 5 17 3 8" xfId="37192"/>
    <cellStyle name="Normal 5 17 3 9" xfId="37193"/>
    <cellStyle name="Normal 5 17 30" xfId="37194"/>
    <cellStyle name="Normal 5 17 30 10" xfId="37195"/>
    <cellStyle name="Normal 5 17 30 11" xfId="37196"/>
    <cellStyle name="Normal 5 17 30 12" xfId="37197"/>
    <cellStyle name="Normal 5 17 30 13" xfId="37198"/>
    <cellStyle name="Normal 5 17 30 14" xfId="37199"/>
    <cellStyle name="Normal 5 17 30 2" xfId="37200"/>
    <cellStyle name="Normal 5 17 30 2 10" xfId="37201"/>
    <cellStyle name="Normal 5 17 30 2 2" xfId="37202"/>
    <cellStyle name="Normal 5 17 30 2 3" xfId="37203"/>
    <cellStyle name="Normal 5 17 30 2 4" xfId="37204"/>
    <cellStyle name="Normal 5 17 30 2 5" xfId="37205"/>
    <cellStyle name="Normal 5 17 30 2 6" xfId="37206"/>
    <cellStyle name="Normal 5 17 30 2 7" xfId="37207"/>
    <cellStyle name="Normal 5 17 30 2 8" xfId="37208"/>
    <cellStyle name="Normal 5 17 30 2 9" xfId="37209"/>
    <cellStyle name="Normal 5 17 30 3" xfId="37210"/>
    <cellStyle name="Normal 5 17 30 3 10" xfId="37211"/>
    <cellStyle name="Normal 5 17 30 3 2" xfId="37212"/>
    <cellStyle name="Normal 5 17 30 3 3" xfId="37213"/>
    <cellStyle name="Normal 5 17 30 3 4" xfId="37214"/>
    <cellStyle name="Normal 5 17 30 3 5" xfId="37215"/>
    <cellStyle name="Normal 5 17 30 3 6" xfId="37216"/>
    <cellStyle name="Normal 5 17 30 3 7" xfId="37217"/>
    <cellStyle name="Normal 5 17 30 3 8" xfId="37218"/>
    <cellStyle name="Normal 5 17 30 3 9" xfId="37219"/>
    <cellStyle name="Normal 5 17 30 4" xfId="37220"/>
    <cellStyle name="Normal 5 17 30 4 10" xfId="37221"/>
    <cellStyle name="Normal 5 17 30 4 2" xfId="37222"/>
    <cellStyle name="Normal 5 17 30 4 3" xfId="37223"/>
    <cellStyle name="Normal 5 17 30 4 4" xfId="37224"/>
    <cellStyle name="Normal 5 17 30 4 5" xfId="37225"/>
    <cellStyle name="Normal 5 17 30 4 6" xfId="37226"/>
    <cellStyle name="Normal 5 17 30 4 7" xfId="37227"/>
    <cellStyle name="Normal 5 17 30 4 8" xfId="37228"/>
    <cellStyle name="Normal 5 17 30 4 9" xfId="37229"/>
    <cellStyle name="Normal 5 17 30 5" xfId="37230"/>
    <cellStyle name="Normal 5 17 30 5 10" xfId="37231"/>
    <cellStyle name="Normal 5 17 30 5 2" xfId="37232"/>
    <cellStyle name="Normal 5 17 30 5 3" xfId="37233"/>
    <cellStyle name="Normal 5 17 30 5 4" xfId="37234"/>
    <cellStyle name="Normal 5 17 30 5 5" xfId="37235"/>
    <cellStyle name="Normal 5 17 30 5 6" xfId="37236"/>
    <cellStyle name="Normal 5 17 30 5 7" xfId="37237"/>
    <cellStyle name="Normal 5 17 30 5 8" xfId="37238"/>
    <cellStyle name="Normal 5 17 30 5 9" xfId="37239"/>
    <cellStyle name="Normal 5 17 30 6" xfId="37240"/>
    <cellStyle name="Normal 5 17 30 7" xfId="37241"/>
    <cellStyle name="Normal 5 17 30 8" xfId="37242"/>
    <cellStyle name="Normal 5 17 30 9" xfId="37243"/>
    <cellStyle name="Normal 5 17 31" xfId="37244"/>
    <cellStyle name="Normal 5 17 31 10" xfId="37245"/>
    <cellStyle name="Normal 5 17 31 11" xfId="37246"/>
    <cellStyle name="Normal 5 17 31 12" xfId="37247"/>
    <cellStyle name="Normal 5 17 31 13" xfId="37248"/>
    <cellStyle name="Normal 5 17 31 14" xfId="37249"/>
    <cellStyle name="Normal 5 17 31 2" xfId="37250"/>
    <cellStyle name="Normal 5 17 31 2 10" xfId="37251"/>
    <cellStyle name="Normal 5 17 31 2 2" xfId="37252"/>
    <cellStyle name="Normal 5 17 31 2 3" xfId="37253"/>
    <cellStyle name="Normal 5 17 31 2 4" xfId="37254"/>
    <cellStyle name="Normal 5 17 31 2 5" xfId="37255"/>
    <cellStyle name="Normal 5 17 31 2 6" xfId="37256"/>
    <cellStyle name="Normal 5 17 31 2 7" xfId="37257"/>
    <cellStyle name="Normal 5 17 31 2 8" xfId="37258"/>
    <cellStyle name="Normal 5 17 31 2 9" xfId="37259"/>
    <cellStyle name="Normal 5 17 31 3" xfId="37260"/>
    <cellStyle name="Normal 5 17 31 3 10" xfId="37261"/>
    <cellStyle name="Normal 5 17 31 3 2" xfId="37262"/>
    <cellStyle name="Normal 5 17 31 3 3" xfId="37263"/>
    <cellStyle name="Normal 5 17 31 3 4" xfId="37264"/>
    <cellStyle name="Normal 5 17 31 3 5" xfId="37265"/>
    <cellStyle name="Normal 5 17 31 3 6" xfId="37266"/>
    <cellStyle name="Normal 5 17 31 3 7" xfId="37267"/>
    <cellStyle name="Normal 5 17 31 3 8" xfId="37268"/>
    <cellStyle name="Normal 5 17 31 3 9" xfId="37269"/>
    <cellStyle name="Normal 5 17 31 4" xfId="37270"/>
    <cellStyle name="Normal 5 17 31 4 10" xfId="37271"/>
    <cellStyle name="Normal 5 17 31 4 2" xfId="37272"/>
    <cellStyle name="Normal 5 17 31 4 3" xfId="37273"/>
    <cellStyle name="Normal 5 17 31 4 4" xfId="37274"/>
    <cellStyle name="Normal 5 17 31 4 5" xfId="37275"/>
    <cellStyle name="Normal 5 17 31 4 6" xfId="37276"/>
    <cellStyle name="Normal 5 17 31 4 7" xfId="37277"/>
    <cellStyle name="Normal 5 17 31 4 8" xfId="37278"/>
    <cellStyle name="Normal 5 17 31 4 9" xfId="37279"/>
    <cellStyle name="Normal 5 17 31 5" xfId="37280"/>
    <cellStyle name="Normal 5 17 31 5 10" xfId="37281"/>
    <cellStyle name="Normal 5 17 31 5 2" xfId="37282"/>
    <cellStyle name="Normal 5 17 31 5 3" xfId="37283"/>
    <cellStyle name="Normal 5 17 31 5 4" xfId="37284"/>
    <cellStyle name="Normal 5 17 31 5 5" xfId="37285"/>
    <cellStyle name="Normal 5 17 31 5 6" xfId="37286"/>
    <cellStyle name="Normal 5 17 31 5 7" xfId="37287"/>
    <cellStyle name="Normal 5 17 31 5 8" xfId="37288"/>
    <cellStyle name="Normal 5 17 31 5 9" xfId="37289"/>
    <cellStyle name="Normal 5 17 31 6" xfId="37290"/>
    <cellStyle name="Normal 5 17 31 7" xfId="37291"/>
    <cellStyle name="Normal 5 17 31 8" xfId="37292"/>
    <cellStyle name="Normal 5 17 31 9" xfId="37293"/>
    <cellStyle name="Normal 5 17 32" xfId="37294"/>
    <cellStyle name="Normal 5 17 32 10" xfId="37295"/>
    <cellStyle name="Normal 5 17 32 11" xfId="37296"/>
    <cellStyle name="Normal 5 17 32 12" xfId="37297"/>
    <cellStyle name="Normal 5 17 32 13" xfId="37298"/>
    <cellStyle name="Normal 5 17 32 14" xfId="37299"/>
    <cellStyle name="Normal 5 17 32 2" xfId="37300"/>
    <cellStyle name="Normal 5 17 32 2 10" xfId="37301"/>
    <cellStyle name="Normal 5 17 32 2 2" xfId="37302"/>
    <cellStyle name="Normal 5 17 32 2 3" xfId="37303"/>
    <cellStyle name="Normal 5 17 32 2 4" xfId="37304"/>
    <cellStyle name="Normal 5 17 32 2 5" xfId="37305"/>
    <cellStyle name="Normal 5 17 32 2 6" xfId="37306"/>
    <cellStyle name="Normal 5 17 32 2 7" xfId="37307"/>
    <cellStyle name="Normal 5 17 32 2 8" xfId="37308"/>
    <cellStyle name="Normal 5 17 32 2 9" xfId="37309"/>
    <cellStyle name="Normal 5 17 32 3" xfId="37310"/>
    <cellStyle name="Normal 5 17 32 3 10" xfId="37311"/>
    <cellStyle name="Normal 5 17 32 3 2" xfId="37312"/>
    <cellStyle name="Normal 5 17 32 3 3" xfId="37313"/>
    <cellStyle name="Normal 5 17 32 3 4" xfId="37314"/>
    <cellStyle name="Normal 5 17 32 3 5" xfId="37315"/>
    <cellStyle name="Normal 5 17 32 3 6" xfId="37316"/>
    <cellStyle name="Normal 5 17 32 3 7" xfId="37317"/>
    <cellStyle name="Normal 5 17 32 3 8" xfId="37318"/>
    <cellStyle name="Normal 5 17 32 3 9" xfId="37319"/>
    <cellStyle name="Normal 5 17 32 4" xfId="37320"/>
    <cellStyle name="Normal 5 17 32 4 10" xfId="37321"/>
    <cellStyle name="Normal 5 17 32 4 2" xfId="37322"/>
    <cellStyle name="Normal 5 17 32 4 3" xfId="37323"/>
    <cellStyle name="Normal 5 17 32 4 4" xfId="37324"/>
    <cellStyle name="Normal 5 17 32 4 5" xfId="37325"/>
    <cellStyle name="Normal 5 17 32 4 6" xfId="37326"/>
    <cellStyle name="Normal 5 17 32 4 7" xfId="37327"/>
    <cellStyle name="Normal 5 17 32 4 8" xfId="37328"/>
    <cellStyle name="Normal 5 17 32 4 9" xfId="37329"/>
    <cellStyle name="Normal 5 17 32 5" xfId="37330"/>
    <cellStyle name="Normal 5 17 32 5 10" xfId="37331"/>
    <cellStyle name="Normal 5 17 32 5 2" xfId="37332"/>
    <cellStyle name="Normal 5 17 32 5 3" xfId="37333"/>
    <cellStyle name="Normal 5 17 32 5 4" xfId="37334"/>
    <cellStyle name="Normal 5 17 32 5 5" xfId="37335"/>
    <cellStyle name="Normal 5 17 32 5 6" xfId="37336"/>
    <cellStyle name="Normal 5 17 32 5 7" xfId="37337"/>
    <cellStyle name="Normal 5 17 32 5 8" xfId="37338"/>
    <cellStyle name="Normal 5 17 32 5 9" xfId="37339"/>
    <cellStyle name="Normal 5 17 32 6" xfId="37340"/>
    <cellStyle name="Normal 5 17 32 7" xfId="37341"/>
    <cellStyle name="Normal 5 17 32 8" xfId="37342"/>
    <cellStyle name="Normal 5 17 32 9" xfId="37343"/>
    <cellStyle name="Normal 5 17 33" xfId="37344"/>
    <cellStyle name="Normal 5 17 33 10" xfId="37345"/>
    <cellStyle name="Normal 5 17 33 11" xfId="37346"/>
    <cellStyle name="Normal 5 17 33 12" xfId="37347"/>
    <cellStyle name="Normal 5 17 33 13" xfId="37348"/>
    <cellStyle name="Normal 5 17 33 14" xfId="37349"/>
    <cellStyle name="Normal 5 17 33 2" xfId="37350"/>
    <cellStyle name="Normal 5 17 33 2 10" xfId="37351"/>
    <cellStyle name="Normal 5 17 33 2 2" xfId="37352"/>
    <cellStyle name="Normal 5 17 33 2 3" xfId="37353"/>
    <cellStyle name="Normal 5 17 33 2 4" xfId="37354"/>
    <cellStyle name="Normal 5 17 33 2 5" xfId="37355"/>
    <cellStyle name="Normal 5 17 33 2 6" xfId="37356"/>
    <cellStyle name="Normal 5 17 33 2 7" xfId="37357"/>
    <cellStyle name="Normal 5 17 33 2 8" xfId="37358"/>
    <cellStyle name="Normal 5 17 33 2 9" xfId="37359"/>
    <cellStyle name="Normal 5 17 33 3" xfId="37360"/>
    <cellStyle name="Normal 5 17 33 3 10" xfId="37361"/>
    <cellStyle name="Normal 5 17 33 3 2" xfId="37362"/>
    <cellStyle name="Normal 5 17 33 3 3" xfId="37363"/>
    <cellStyle name="Normal 5 17 33 3 4" xfId="37364"/>
    <cellStyle name="Normal 5 17 33 3 5" xfId="37365"/>
    <cellStyle name="Normal 5 17 33 3 6" xfId="37366"/>
    <cellStyle name="Normal 5 17 33 3 7" xfId="37367"/>
    <cellStyle name="Normal 5 17 33 3 8" xfId="37368"/>
    <cellStyle name="Normal 5 17 33 3 9" xfId="37369"/>
    <cellStyle name="Normal 5 17 33 4" xfId="37370"/>
    <cellStyle name="Normal 5 17 33 4 10" xfId="37371"/>
    <cellStyle name="Normal 5 17 33 4 2" xfId="37372"/>
    <cellStyle name="Normal 5 17 33 4 3" xfId="37373"/>
    <cellStyle name="Normal 5 17 33 4 4" xfId="37374"/>
    <cellStyle name="Normal 5 17 33 4 5" xfId="37375"/>
    <cellStyle name="Normal 5 17 33 4 6" xfId="37376"/>
    <cellStyle name="Normal 5 17 33 4 7" xfId="37377"/>
    <cellStyle name="Normal 5 17 33 4 8" xfId="37378"/>
    <cellStyle name="Normal 5 17 33 4 9" xfId="37379"/>
    <cellStyle name="Normal 5 17 33 5" xfId="37380"/>
    <cellStyle name="Normal 5 17 33 5 10" xfId="37381"/>
    <cellStyle name="Normal 5 17 33 5 2" xfId="37382"/>
    <cellStyle name="Normal 5 17 33 5 3" xfId="37383"/>
    <cellStyle name="Normal 5 17 33 5 4" xfId="37384"/>
    <cellStyle name="Normal 5 17 33 5 5" xfId="37385"/>
    <cellStyle name="Normal 5 17 33 5 6" xfId="37386"/>
    <cellStyle name="Normal 5 17 33 5 7" xfId="37387"/>
    <cellStyle name="Normal 5 17 33 5 8" xfId="37388"/>
    <cellStyle name="Normal 5 17 33 5 9" xfId="37389"/>
    <cellStyle name="Normal 5 17 33 6" xfId="37390"/>
    <cellStyle name="Normal 5 17 33 7" xfId="37391"/>
    <cellStyle name="Normal 5 17 33 8" xfId="37392"/>
    <cellStyle name="Normal 5 17 33 9" xfId="37393"/>
    <cellStyle name="Normal 5 17 34" xfId="37394"/>
    <cellStyle name="Normal 5 17 34 10" xfId="37395"/>
    <cellStyle name="Normal 5 17 34 11" xfId="37396"/>
    <cellStyle name="Normal 5 17 34 12" xfId="37397"/>
    <cellStyle name="Normal 5 17 34 13" xfId="37398"/>
    <cellStyle name="Normal 5 17 34 14" xfId="37399"/>
    <cellStyle name="Normal 5 17 34 2" xfId="37400"/>
    <cellStyle name="Normal 5 17 34 2 10" xfId="37401"/>
    <cellStyle name="Normal 5 17 34 2 2" xfId="37402"/>
    <cellStyle name="Normal 5 17 34 2 3" xfId="37403"/>
    <cellStyle name="Normal 5 17 34 2 4" xfId="37404"/>
    <cellStyle name="Normal 5 17 34 2 5" xfId="37405"/>
    <cellStyle name="Normal 5 17 34 2 6" xfId="37406"/>
    <cellStyle name="Normal 5 17 34 2 7" xfId="37407"/>
    <cellStyle name="Normal 5 17 34 2 8" xfId="37408"/>
    <cellStyle name="Normal 5 17 34 2 9" xfId="37409"/>
    <cellStyle name="Normal 5 17 34 3" xfId="37410"/>
    <cellStyle name="Normal 5 17 34 3 10" xfId="37411"/>
    <cellStyle name="Normal 5 17 34 3 2" xfId="37412"/>
    <cellStyle name="Normal 5 17 34 3 3" xfId="37413"/>
    <cellStyle name="Normal 5 17 34 3 4" xfId="37414"/>
    <cellStyle name="Normal 5 17 34 3 5" xfId="37415"/>
    <cellStyle name="Normal 5 17 34 3 6" xfId="37416"/>
    <cellStyle name="Normal 5 17 34 3 7" xfId="37417"/>
    <cellStyle name="Normal 5 17 34 3 8" xfId="37418"/>
    <cellStyle name="Normal 5 17 34 3 9" xfId="37419"/>
    <cellStyle name="Normal 5 17 34 4" xfId="37420"/>
    <cellStyle name="Normal 5 17 34 4 10" xfId="37421"/>
    <cellStyle name="Normal 5 17 34 4 2" xfId="37422"/>
    <cellStyle name="Normal 5 17 34 4 3" xfId="37423"/>
    <cellStyle name="Normal 5 17 34 4 4" xfId="37424"/>
    <cellStyle name="Normal 5 17 34 4 5" xfId="37425"/>
    <cellStyle name="Normal 5 17 34 4 6" xfId="37426"/>
    <cellStyle name="Normal 5 17 34 4 7" xfId="37427"/>
    <cellStyle name="Normal 5 17 34 4 8" xfId="37428"/>
    <cellStyle name="Normal 5 17 34 4 9" xfId="37429"/>
    <cellStyle name="Normal 5 17 34 5" xfId="37430"/>
    <cellStyle name="Normal 5 17 34 5 10" xfId="37431"/>
    <cellStyle name="Normal 5 17 34 5 2" xfId="37432"/>
    <cellStyle name="Normal 5 17 34 5 3" xfId="37433"/>
    <cellStyle name="Normal 5 17 34 5 4" xfId="37434"/>
    <cellStyle name="Normal 5 17 34 5 5" xfId="37435"/>
    <cellStyle name="Normal 5 17 34 5 6" xfId="37436"/>
    <cellStyle name="Normal 5 17 34 5 7" xfId="37437"/>
    <cellStyle name="Normal 5 17 34 5 8" xfId="37438"/>
    <cellStyle name="Normal 5 17 34 5 9" xfId="37439"/>
    <cellStyle name="Normal 5 17 34 6" xfId="37440"/>
    <cellStyle name="Normal 5 17 34 7" xfId="37441"/>
    <cellStyle name="Normal 5 17 34 8" xfId="37442"/>
    <cellStyle name="Normal 5 17 34 9" xfId="37443"/>
    <cellStyle name="Normal 5 17 35" xfId="37444"/>
    <cellStyle name="Normal 5 17 35 10" xfId="37445"/>
    <cellStyle name="Normal 5 17 35 2" xfId="37446"/>
    <cellStyle name="Normal 5 17 35 3" xfId="37447"/>
    <cellStyle name="Normal 5 17 35 4" xfId="37448"/>
    <cellStyle name="Normal 5 17 35 5" xfId="37449"/>
    <cellStyle name="Normal 5 17 35 6" xfId="37450"/>
    <cellStyle name="Normal 5 17 35 7" xfId="37451"/>
    <cellStyle name="Normal 5 17 35 8" xfId="37452"/>
    <cellStyle name="Normal 5 17 35 9" xfId="37453"/>
    <cellStyle name="Normal 5 17 36" xfId="37454"/>
    <cellStyle name="Normal 5 17 36 10" xfId="37455"/>
    <cellStyle name="Normal 5 17 36 2" xfId="37456"/>
    <cellStyle name="Normal 5 17 36 3" xfId="37457"/>
    <cellStyle name="Normal 5 17 36 4" xfId="37458"/>
    <cellStyle name="Normal 5 17 36 5" xfId="37459"/>
    <cellStyle name="Normal 5 17 36 6" xfId="37460"/>
    <cellStyle name="Normal 5 17 36 7" xfId="37461"/>
    <cellStyle name="Normal 5 17 36 8" xfId="37462"/>
    <cellStyle name="Normal 5 17 36 9" xfId="37463"/>
    <cellStyle name="Normal 5 17 37" xfId="37464"/>
    <cellStyle name="Normal 5 17 37 10" xfId="37465"/>
    <cellStyle name="Normal 5 17 37 2" xfId="37466"/>
    <cellStyle name="Normal 5 17 37 3" xfId="37467"/>
    <cellStyle name="Normal 5 17 37 4" xfId="37468"/>
    <cellStyle name="Normal 5 17 37 5" xfId="37469"/>
    <cellStyle name="Normal 5 17 37 6" xfId="37470"/>
    <cellStyle name="Normal 5 17 37 7" xfId="37471"/>
    <cellStyle name="Normal 5 17 37 8" xfId="37472"/>
    <cellStyle name="Normal 5 17 37 9" xfId="37473"/>
    <cellStyle name="Normal 5 17 38" xfId="37474"/>
    <cellStyle name="Normal 5 17 38 10" xfId="37475"/>
    <cellStyle name="Normal 5 17 38 2" xfId="37476"/>
    <cellStyle name="Normal 5 17 38 3" xfId="37477"/>
    <cellStyle name="Normal 5 17 38 4" xfId="37478"/>
    <cellStyle name="Normal 5 17 38 5" xfId="37479"/>
    <cellStyle name="Normal 5 17 38 6" xfId="37480"/>
    <cellStyle name="Normal 5 17 38 7" xfId="37481"/>
    <cellStyle name="Normal 5 17 38 8" xfId="37482"/>
    <cellStyle name="Normal 5 17 38 9" xfId="37483"/>
    <cellStyle name="Normal 5 17 39" xfId="37484"/>
    <cellStyle name="Normal 5 17 4" xfId="37485"/>
    <cellStyle name="Normal 5 17 4 10" xfId="37486"/>
    <cellStyle name="Normal 5 17 4 11" xfId="37487"/>
    <cellStyle name="Normal 5 17 4 12" xfId="37488"/>
    <cellStyle name="Normal 5 17 4 13" xfId="37489"/>
    <cellStyle name="Normal 5 17 4 14" xfId="37490"/>
    <cellStyle name="Normal 5 17 4 2" xfId="37491"/>
    <cellStyle name="Normal 5 17 4 2 10" xfId="37492"/>
    <cellStyle name="Normal 5 17 4 2 2" xfId="37493"/>
    <cellStyle name="Normal 5 17 4 2 3" xfId="37494"/>
    <cellStyle name="Normal 5 17 4 2 4" xfId="37495"/>
    <cellStyle name="Normal 5 17 4 2 5" xfId="37496"/>
    <cellStyle name="Normal 5 17 4 2 6" xfId="37497"/>
    <cellStyle name="Normal 5 17 4 2 7" xfId="37498"/>
    <cellStyle name="Normal 5 17 4 2 8" xfId="37499"/>
    <cellStyle name="Normal 5 17 4 2 9" xfId="37500"/>
    <cellStyle name="Normal 5 17 4 3" xfId="37501"/>
    <cellStyle name="Normal 5 17 4 3 10" xfId="37502"/>
    <cellStyle name="Normal 5 17 4 3 2" xfId="37503"/>
    <cellStyle name="Normal 5 17 4 3 3" xfId="37504"/>
    <cellStyle name="Normal 5 17 4 3 4" xfId="37505"/>
    <cellStyle name="Normal 5 17 4 3 5" xfId="37506"/>
    <cellStyle name="Normal 5 17 4 3 6" xfId="37507"/>
    <cellStyle name="Normal 5 17 4 3 7" xfId="37508"/>
    <cellStyle name="Normal 5 17 4 3 8" xfId="37509"/>
    <cellStyle name="Normal 5 17 4 3 9" xfId="37510"/>
    <cellStyle name="Normal 5 17 4 4" xfId="37511"/>
    <cellStyle name="Normal 5 17 4 4 10" xfId="37512"/>
    <cellStyle name="Normal 5 17 4 4 2" xfId="37513"/>
    <cellStyle name="Normal 5 17 4 4 3" xfId="37514"/>
    <cellStyle name="Normal 5 17 4 4 4" xfId="37515"/>
    <cellStyle name="Normal 5 17 4 4 5" xfId="37516"/>
    <cellStyle name="Normal 5 17 4 4 6" xfId="37517"/>
    <cellStyle name="Normal 5 17 4 4 7" xfId="37518"/>
    <cellStyle name="Normal 5 17 4 4 8" xfId="37519"/>
    <cellStyle name="Normal 5 17 4 4 9" xfId="37520"/>
    <cellStyle name="Normal 5 17 4 5" xfId="37521"/>
    <cellStyle name="Normal 5 17 4 5 10" xfId="37522"/>
    <cellStyle name="Normal 5 17 4 5 2" xfId="37523"/>
    <cellStyle name="Normal 5 17 4 5 3" xfId="37524"/>
    <cellStyle name="Normal 5 17 4 5 4" xfId="37525"/>
    <cellStyle name="Normal 5 17 4 5 5" xfId="37526"/>
    <cellStyle name="Normal 5 17 4 5 6" xfId="37527"/>
    <cellStyle name="Normal 5 17 4 5 7" xfId="37528"/>
    <cellStyle name="Normal 5 17 4 5 8" xfId="37529"/>
    <cellStyle name="Normal 5 17 4 5 9" xfId="37530"/>
    <cellStyle name="Normal 5 17 4 6" xfId="37531"/>
    <cellStyle name="Normal 5 17 4 7" xfId="37532"/>
    <cellStyle name="Normal 5 17 4 8" xfId="37533"/>
    <cellStyle name="Normal 5 17 4 9" xfId="37534"/>
    <cellStyle name="Normal 5 17 40" xfId="37535"/>
    <cellStyle name="Normal 5 17 41" xfId="37536"/>
    <cellStyle name="Normal 5 17 42" xfId="37537"/>
    <cellStyle name="Normal 5 17 43" xfId="37538"/>
    <cellStyle name="Normal 5 17 44" xfId="37539"/>
    <cellStyle name="Normal 5 17 45" xfId="37540"/>
    <cellStyle name="Normal 5 17 46" xfId="37541"/>
    <cellStyle name="Normal 5 17 47" xfId="37542"/>
    <cellStyle name="Normal 5 17 48" xfId="37543"/>
    <cellStyle name="Normal 5 17 49" xfId="37544"/>
    <cellStyle name="Normal 5 17 5" xfId="37545"/>
    <cellStyle name="Normal 5 17 5 10" xfId="37546"/>
    <cellStyle name="Normal 5 17 5 11" xfId="37547"/>
    <cellStyle name="Normal 5 17 5 12" xfId="37548"/>
    <cellStyle name="Normal 5 17 5 13" xfId="37549"/>
    <cellStyle name="Normal 5 17 5 14" xfId="37550"/>
    <cellStyle name="Normal 5 17 5 2" xfId="37551"/>
    <cellStyle name="Normal 5 17 5 2 10" xfId="37552"/>
    <cellStyle name="Normal 5 17 5 2 2" xfId="37553"/>
    <cellStyle name="Normal 5 17 5 2 3" xfId="37554"/>
    <cellStyle name="Normal 5 17 5 2 4" xfId="37555"/>
    <cellStyle name="Normal 5 17 5 2 5" xfId="37556"/>
    <cellStyle name="Normal 5 17 5 2 6" xfId="37557"/>
    <cellStyle name="Normal 5 17 5 2 7" xfId="37558"/>
    <cellStyle name="Normal 5 17 5 2 8" xfId="37559"/>
    <cellStyle name="Normal 5 17 5 2 9" xfId="37560"/>
    <cellStyle name="Normal 5 17 5 3" xfId="37561"/>
    <cellStyle name="Normal 5 17 5 3 10" xfId="37562"/>
    <cellStyle name="Normal 5 17 5 3 2" xfId="37563"/>
    <cellStyle name="Normal 5 17 5 3 3" xfId="37564"/>
    <cellStyle name="Normal 5 17 5 3 4" xfId="37565"/>
    <cellStyle name="Normal 5 17 5 3 5" xfId="37566"/>
    <cellStyle name="Normal 5 17 5 3 6" xfId="37567"/>
    <cellStyle name="Normal 5 17 5 3 7" xfId="37568"/>
    <cellStyle name="Normal 5 17 5 3 8" xfId="37569"/>
    <cellStyle name="Normal 5 17 5 3 9" xfId="37570"/>
    <cellStyle name="Normal 5 17 5 4" xfId="37571"/>
    <cellStyle name="Normal 5 17 5 4 10" xfId="37572"/>
    <cellStyle name="Normal 5 17 5 4 2" xfId="37573"/>
    <cellStyle name="Normal 5 17 5 4 3" xfId="37574"/>
    <cellStyle name="Normal 5 17 5 4 4" xfId="37575"/>
    <cellStyle name="Normal 5 17 5 4 5" xfId="37576"/>
    <cellStyle name="Normal 5 17 5 4 6" xfId="37577"/>
    <cellStyle name="Normal 5 17 5 4 7" xfId="37578"/>
    <cellStyle name="Normal 5 17 5 4 8" xfId="37579"/>
    <cellStyle name="Normal 5 17 5 4 9" xfId="37580"/>
    <cellStyle name="Normal 5 17 5 5" xfId="37581"/>
    <cellStyle name="Normal 5 17 5 5 10" xfId="37582"/>
    <cellStyle name="Normal 5 17 5 5 2" xfId="37583"/>
    <cellStyle name="Normal 5 17 5 5 3" xfId="37584"/>
    <cellStyle name="Normal 5 17 5 5 4" xfId="37585"/>
    <cellStyle name="Normal 5 17 5 5 5" xfId="37586"/>
    <cellStyle name="Normal 5 17 5 5 6" xfId="37587"/>
    <cellStyle name="Normal 5 17 5 5 7" xfId="37588"/>
    <cellStyle name="Normal 5 17 5 5 8" xfId="37589"/>
    <cellStyle name="Normal 5 17 5 5 9" xfId="37590"/>
    <cellStyle name="Normal 5 17 5 6" xfId="37591"/>
    <cellStyle name="Normal 5 17 5 7" xfId="37592"/>
    <cellStyle name="Normal 5 17 5 8" xfId="37593"/>
    <cellStyle name="Normal 5 17 5 9" xfId="37594"/>
    <cellStyle name="Normal 5 17 6" xfId="37595"/>
    <cellStyle name="Normal 5 17 6 10" xfId="37596"/>
    <cellStyle name="Normal 5 17 6 11" xfId="37597"/>
    <cellStyle name="Normal 5 17 6 12" xfId="37598"/>
    <cellStyle name="Normal 5 17 6 13" xfId="37599"/>
    <cellStyle name="Normal 5 17 6 14" xfId="37600"/>
    <cellStyle name="Normal 5 17 6 2" xfId="37601"/>
    <cellStyle name="Normal 5 17 6 2 10" xfId="37602"/>
    <cellStyle name="Normal 5 17 6 2 2" xfId="37603"/>
    <cellStyle name="Normal 5 17 6 2 3" xfId="37604"/>
    <cellStyle name="Normal 5 17 6 2 4" xfId="37605"/>
    <cellStyle name="Normal 5 17 6 2 5" xfId="37606"/>
    <cellStyle name="Normal 5 17 6 2 6" xfId="37607"/>
    <cellStyle name="Normal 5 17 6 2 7" xfId="37608"/>
    <cellStyle name="Normal 5 17 6 2 8" xfId="37609"/>
    <cellStyle name="Normal 5 17 6 2 9" xfId="37610"/>
    <cellStyle name="Normal 5 17 6 3" xfId="37611"/>
    <cellStyle name="Normal 5 17 6 3 10" xfId="37612"/>
    <cellStyle name="Normal 5 17 6 3 2" xfId="37613"/>
    <cellStyle name="Normal 5 17 6 3 3" xfId="37614"/>
    <cellStyle name="Normal 5 17 6 3 4" xfId="37615"/>
    <cellStyle name="Normal 5 17 6 3 5" xfId="37616"/>
    <cellStyle name="Normal 5 17 6 3 6" xfId="37617"/>
    <cellStyle name="Normal 5 17 6 3 7" xfId="37618"/>
    <cellStyle name="Normal 5 17 6 3 8" xfId="37619"/>
    <cellStyle name="Normal 5 17 6 3 9" xfId="37620"/>
    <cellStyle name="Normal 5 17 6 4" xfId="37621"/>
    <cellStyle name="Normal 5 17 6 4 10" xfId="37622"/>
    <cellStyle name="Normal 5 17 6 4 2" xfId="37623"/>
    <cellStyle name="Normal 5 17 6 4 3" xfId="37624"/>
    <cellStyle name="Normal 5 17 6 4 4" xfId="37625"/>
    <cellStyle name="Normal 5 17 6 4 5" xfId="37626"/>
    <cellStyle name="Normal 5 17 6 4 6" xfId="37627"/>
    <cellStyle name="Normal 5 17 6 4 7" xfId="37628"/>
    <cellStyle name="Normal 5 17 6 4 8" xfId="37629"/>
    <cellStyle name="Normal 5 17 6 4 9" xfId="37630"/>
    <cellStyle name="Normal 5 17 6 5" xfId="37631"/>
    <cellStyle name="Normal 5 17 6 5 10" xfId="37632"/>
    <cellStyle name="Normal 5 17 6 5 2" xfId="37633"/>
    <cellStyle name="Normal 5 17 6 5 3" xfId="37634"/>
    <cellStyle name="Normal 5 17 6 5 4" xfId="37635"/>
    <cellStyle name="Normal 5 17 6 5 5" xfId="37636"/>
    <cellStyle name="Normal 5 17 6 5 6" xfId="37637"/>
    <cellStyle name="Normal 5 17 6 5 7" xfId="37638"/>
    <cellStyle name="Normal 5 17 6 5 8" xfId="37639"/>
    <cellStyle name="Normal 5 17 6 5 9" xfId="37640"/>
    <cellStyle name="Normal 5 17 6 6" xfId="37641"/>
    <cellStyle name="Normal 5 17 6 7" xfId="37642"/>
    <cellStyle name="Normal 5 17 6 8" xfId="37643"/>
    <cellStyle name="Normal 5 17 6 9" xfId="37644"/>
    <cellStyle name="Normal 5 17 7" xfId="37645"/>
    <cellStyle name="Normal 5 17 7 10" xfId="37646"/>
    <cellStyle name="Normal 5 17 7 11" xfId="37647"/>
    <cellStyle name="Normal 5 17 7 12" xfId="37648"/>
    <cellStyle name="Normal 5 17 7 13" xfId="37649"/>
    <cellStyle name="Normal 5 17 7 14" xfId="37650"/>
    <cellStyle name="Normal 5 17 7 2" xfId="37651"/>
    <cellStyle name="Normal 5 17 7 2 10" xfId="37652"/>
    <cellStyle name="Normal 5 17 7 2 2" xfId="37653"/>
    <cellStyle name="Normal 5 17 7 2 3" xfId="37654"/>
    <cellStyle name="Normal 5 17 7 2 4" xfId="37655"/>
    <cellStyle name="Normal 5 17 7 2 5" xfId="37656"/>
    <cellStyle name="Normal 5 17 7 2 6" xfId="37657"/>
    <cellStyle name="Normal 5 17 7 2 7" xfId="37658"/>
    <cellStyle name="Normal 5 17 7 2 8" xfId="37659"/>
    <cellStyle name="Normal 5 17 7 2 9" xfId="37660"/>
    <cellStyle name="Normal 5 17 7 3" xfId="37661"/>
    <cellStyle name="Normal 5 17 7 3 10" xfId="37662"/>
    <cellStyle name="Normal 5 17 7 3 2" xfId="37663"/>
    <cellStyle name="Normal 5 17 7 3 3" xfId="37664"/>
    <cellStyle name="Normal 5 17 7 3 4" xfId="37665"/>
    <cellStyle name="Normal 5 17 7 3 5" xfId="37666"/>
    <cellStyle name="Normal 5 17 7 3 6" xfId="37667"/>
    <cellStyle name="Normal 5 17 7 3 7" xfId="37668"/>
    <cellStyle name="Normal 5 17 7 3 8" xfId="37669"/>
    <cellStyle name="Normal 5 17 7 3 9" xfId="37670"/>
    <cellStyle name="Normal 5 17 7 4" xfId="37671"/>
    <cellStyle name="Normal 5 17 7 4 10" xfId="37672"/>
    <cellStyle name="Normal 5 17 7 4 2" xfId="37673"/>
    <cellStyle name="Normal 5 17 7 4 3" xfId="37674"/>
    <cellStyle name="Normal 5 17 7 4 4" xfId="37675"/>
    <cellStyle name="Normal 5 17 7 4 5" xfId="37676"/>
    <cellStyle name="Normal 5 17 7 4 6" xfId="37677"/>
    <cellStyle name="Normal 5 17 7 4 7" xfId="37678"/>
    <cellStyle name="Normal 5 17 7 4 8" xfId="37679"/>
    <cellStyle name="Normal 5 17 7 4 9" xfId="37680"/>
    <cellStyle name="Normal 5 17 7 5" xfId="37681"/>
    <cellStyle name="Normal 5 17 7 5 10" xfId="37682"/>
    <cellStyle name="Normal 5 17 7 5 2" xfId="37683"/>
    <cellStyle name="Normal 5 17 7 5 3" xfId="37684"/>
    <cellStyle name="Normal 5 17 7 5 4" xfId="37685"/>
    <cellStyle name="Normal 5 17 7 5 5" xfId="37686"/>
    <cellStyle name="Normal 5 17 7 5 6" xfId="37687"/>
    <cellStyle name="Normal 5 17 7 5 7" xfId="37688"/>
    <cellStyle name="Normal 5 17 7 5 8" xfId="37689"/>
    <cellStyle name="Normal 5 17 7 5 9" xfId="37690"/>
    <cellStyle name="Normal 5 17 7 6" xfId="37691"/>
    <cellStyle name="Normal 5 17 7 7" xfId="37692"/>
    <cellStyle name="Normal 5 17 7 8" xfId="37693"/>
    <cellStyle name="Normal 5 17 7 9" xfId="37694"/>
    <cellStyle name="Normal 5 17 8" xfId="37695"/>
    <cellStyle name="Normal 5 17 8 10" xfId="37696"/>
    <cellStyle name="Normal 5 17 8 11" xfId="37697"/>
    <cellStyle name="Normal 5 17 8 12" xfId="37698"/>
    <cellStyle name="Normal 5 17 8 13" xfId="37699"/>
    <cellStyle name="Normal 5 17 8 14" xfId="37700"/>
    <cellStyle name="Normal 5 17 8 2" xfId="37701"/>
    <cellStyle name="Normal 5 17 8 2 10" xfId="37702"/>
    <cellStyle name="Normal 5 17 8 2 2" xfId="37703"/>
    <cellStyle name="Normal 5 17 8 2 3" xfId="37704"/>
    <cellStyle name="Normal 5 17 8 2 4" xfId="37705"/>
    <cellStyle name="Normal 5 17 8 2 5" xfId="37706"/>
    <cellStyle name="Normal 5 17 8 2 6" xfId="37707"/>
    <cellStyle name="Normal 5 17 8 2 7" xfId="37708"/>
    <cellStyle name="Normal 5 17 8 2 8" xfId="37709"/>
    <cellStyle name="Normal 5 17 8 2 9" xfId="37710"/>
    <cellStyle name="Normal 5 17 8 3" xfId="37711"/>
    <cellStyle name="Normal 5 17 8 3 10" xfId="37712"/>
    <cellStyle name="Normal 5 17 8 3 2" xfId="37713"/>
    <cellStyle name="Normal 5 17 8 3 3" xfId="37714"/>
    <cellStyle name="Normal 5 17 8 3 4" xfId="37715"/>
    <cellStyle name="Normal 5 17 8 3 5" xfId="37716"/>
    <cellStyle name="Normal 5 17 8 3 6" xfId="37717"/>
    <cellStyle name="Normal 5 17 8 3 7" xfId="37718"/>
    <cellStyle name="Normal 5 17 8 3 8" xfId="37719"/>
    <cellStyle name="Normal 5 17 8 3 9" xfId="37720"/>
    <cellStyle name="Normal 5 17 8 4" xfId="37721"/>
    <cellStyle name="Normal 5 17 8 4 10" xfId="37722"/>
    <cellStyle name="Normal 5 17 8 4 2" xfId="37723"/>
    <cellStyle name="Normal 5 17 8 4 3" xfId="37724"/>
    <cellStyle name="Normal 5 17 8 4 4" xfId="37725"/>
    <cellStyle name="Normal 5 17 8 4 5" xfId="37726"/>
    <cellStyle name="Normal 5 17 8 4 6" xfId="37727"/>
    <cellStyle name="Normal 5 17 8 4 7" xfId="37728"/>
    <cellStyle name="Normal 5 17 8 4 8" xfId="37729"/>
    <cellStyle name="Normal 5 17 8 4 9" xfId="37730"/>
    <cellStyle name="Normal 5 17 8 5" xfId="37731"/>
    <cellStyle name="Normal 5 17 8 5 10" xfId="37732"/>
    <cellStyle name="Normal 5 17 8 5 2" xfId="37733"/>
    <cellStyle name="Normal 5 17 8 5 3" xfId="37734"/>
    <cellStyle name="Normal 5 17 8 5 4" xfId="37735"/>
    <cellStyle name="Normal 5 17 8 5 5" xfId="37736"/>
    <cellStyle name="Normal 5 17 8 5 6" xfId="37737"/>
    <cellStyle name="Normal 5 17 8 5 7" xfId="37738"/>
    <cellStyle name="Normal 5 17 8 5 8" xfId="37739"/>
    <cellStyle name="Normal 5 17 8 5 9" xfId="37740"/>
    <cellStyle name="Normal 5 17 8 6" xfId="37741"/>
    <cellStyle name="Normal 5 17 8 7" xfId="37742"/>
    <cellStyle name="Normal 5 17 8 8" xfId="37743"/>
    <cellStyle name="Normal 5 17 8 9" xfId="37744"/>
    <cellStyle name="Normal 5 17 9" xfId="37745"/>
    <cellStyle name="Normal 5 17 9 10" xfId="37746"/>
    <cellStyle name="Normal 5 17 9 11" xfId="37747"/>
    <cellStyle name="Normal 5 17 9 12" xfId="37748"/>
    <cellStyle name="Normal 5 17 9 13" xfId="37749"/>
    <cellStyle name="Normal 5 17 9 14" xfId="37750"/>
    <cellStyle name="Normal 5 17 9 2" xfId="37751"/>
    <cellStyle name="Normal 5 17 9 2 10" xfId="37752"/>
    <cellStyle name="Normal 5 17 9 2 2" xfId="37753"/>
    <cellStyle name="Normal 5 17 9 2 3" xfId="37754"/>
    <cellStyle name="Normal 5 17 9 2 4" xfId="37755"/>
    <cellStyle name="Normal 5 17 9 2 5" xfId="37756"/>
    <cellStyle name="Normal 5 17 9 2 6" xfId="37757"/>
    <cellStyle name="Normal 5 17 9 2 7" xfId="37758"/>
    <cellStyle name="Normal 5 17 9 2 8" xfId="37759"/>
    <cellStyle name="Normal 5 17 9 2 9" xfId="37760"/>
    <cellStyle name="Normal 5 17 9 3" xfId="37761"/>
    <cellStyle name="Normal 5 17 9 3 10" xfId="37762"/>
    <cellStyle name="Normal 5 17 9 3 2" xfId="37763"/>
    <cellStyle name="Normal 5 17 9 3 3" xfId="37764"/>
    <cellStyle name="Normal 5 17 9 3 4" xfId="37765"/>
    <cellStyle name="Normal 5 17 9 3 5" xfId="37766"/>
    <cellStyle name="Normal 5 17 9 3 6" xfId="37767"/>
    <cellStyle name="Normal 5 17 9 3 7" xfId="37768"/>
    <cellStyle name="Normal 5 17 9 3 8" xfId="37769"/>
    <cellStyle name="Normal 5 17 9 3 9" xfId="37770"/>
    <cellStyle name="Normal 5 17 9 4" xfId="37771"/>
    <cellStyle name="Normal 5 17 9 4 10" xfId="37772"/>
    <cellStyle name="Normal 5 17 9 4 2" xfId="37773"/>
    <cellStyle name="Normal 5 17 9 4 3" xfId="37774"/>
    <cellStyle name="Normal 5 17 9 4 4" xfId="37775"/>
    <cellStyle name="Normal 5 17 9 4 5" xfId="37776"/>
    <cellStyle name="Normal 5 17 9 4 6" xfId="37777"/>
    <cellStyle name="Normal 5 17 9 4 7" xfId="37778"/>
    <cellStyle name="Normal 5 17 9 4 8" xfId="37779"/>
    <cellStyle name="Normal 5 17 9 4 9" xfId="37780"/>
    <cellStyle name="Normal 5 17 9 5" xfId="37781"/>
    <cellStyle name="Normal 5 17 9 5 10" xfId="37782"/>
    <cellStyle name="Normal 5 17 9 5 2" xfId="37783"/>
    <cellStyle name="Normal 5 17 9 5 3" xfId="37784"/>
    <cellStyle name="Normal 5 17 9 5 4" xfId="37785"/>
    <cellStyle name="Normal 5 17 9 5 5" xfId="37786"/>
    <cellStyle name="Normal 5 17 9 5 6" xfId="37787"/>
    <cellStyle name="Normal 5 17 9 5 7" xfId="37788"/>
    <cellStyle name="Normal 5 17 9 5 8" xfId="37789"/>
    <cellStyle name="Normal 5 17 9 5 9" xfId="37790"/>
    <cellStyle name="Normal 5 17 9 6" xfId="37791"/>
    <cellStyle name="Normal 5 17 9 7" xfId="37792"/>
    <cellStyle name="Normal 5 17 9 8" xfId="37793"/>
    <cellStyle name="Normal 5 17 9 9" xfId="37794"/>
    <cellStyle name="Normal 5 18" xfId="37795"/>
    <cellStyle name="Normal 5 18 2" xfId="37796"/>
    <cellStyle name="Normal 5 18 2 2" xfId="37797"/>
    <cellStyle name="Normal 5 18 3" xfId="37798"/>
    <cellStyle name="Normal 5 18 4" xfId="37799"/>
    <cellStyle name="Normal 5 19" xfId="37800"/>
    <cellStyle name="Normal 5 19 2" xfId="37801"/>
    <cellStyle name="Normal 5 19 2 2" xfId="37802"/>
    <cellStyle name="Normal 5 19 3" xfId="37803"/>
    <cellStyle name="Normal 5 19 4" xfId="37804"/>
    <cellStyle name="Normal 5 2 83" xfId="37805"/>
    <cellStyle name="Normal 5 2 10" xfId="37806"/>
    <cellStyle name="Normal 5 2 11" xfId="37807"/>
    <cellStyle name="Normal 5 2 12" xfId="37808"/>
    <cellStyle name="Normal 5 2 13" xfId="37809"/>
    <cellStyle name="Normal 5 2 14" xfId="37810"/>
    <cellStyle name="Normal 5 2 15" xfId="37811"/>
    <cellStyle name="Normal 5 2 16" xfId="37812"/>
    <cellStyle name="Normal 5 2 17" xfId="37813"/>
    <cellStyle name="Normal 5 2 18" xfId="37814"/>
    <cellStyle name="Normal 5 2 19" xfId="37815"/>
    <cellStyle name="Normal 5 2 2" xfId="37816"/>
    <cellStyle name="Normal 5 2 2 2" xfId="37817"/>
    <cellStyle name="Normal 5 2 2 2 2" xfId="37818"/>
    <cellStyle name="Normal 5 2 20" xfId="37819"/>
    <cellStyle name="Normal 5 2 21" xfId="37820"/>
    <cellStyle name="Normal 5 2 22" xfId="37821"/>
    <cellStyle name="Normal 5 2 23" xfId="37822"/>
    <cellStyle name="Normal 5 2 24" xfId="37823"/>
    <cellStyle name="Normal 5 2 25" xfId="37824"/>
    <cellStyle name="Normal 5 2 26" xfId="37825"/>
    <cellStyle name="Normal 5 2 27" xfId="37826"/>
    <cellStyle name="Normal 5 2 28" xfId="37827"/>
    <cellStyle name="Normal 5 2 29" xfId="37828"/>
    <cellStyle name="Normal 5 2 3" xfId="37829"/>
    <cellStyle name="Normal 5 2 30" xfId="37830"/>
    <cellStyle name="Normal 5 2 31" xfId="37831"/>
    <cellStyle name="Normal 5 2 32" xfId="37832"/>
    <cellStyle name="Normal 5 2 33" xfId="37833"/>
    <cellStyle name="Normal 5 2 34" xfId="37834"/>
    <cellStyle name="Normal 5 2 35" xfId="37835"/>
    <cellStyle name="Normal 5 2 36" xfId="37836"/>
    <cellStyle name="Normal 5 2 37" xfId="37837"/>
    <cellStyle name="Normal 5 2 38" xfId="37838"/>
    <cellStyle name="Normal 5 2 39" xfId="37839"/>
    <cellStyle name="Normal 5 2 4" xfId="37840"/>
    <cellStyle name="Normal 5 2 40" xfId="37841"/>
    <cellStyle name="Normal 5 2 41" xfId="37842"/>
    <cellStyle name="Normal 5 2 42" xfId="37843"/>
    <cellStyle name="Normal 5 2 43" xfId="37844"/>
    <cellStyle name="Normal 5 2 44" xfId="37845"/>
    <cellStyle name="Normal 5 2 45" xfId="37846"/>
    <cellStyle name="Normal 5 2 46" xfId="37847"/>
    <cellStyle name="Normal 5 2 47" xfId="37848"/>
    <cellStyle name="Normal 5 2 48" xfId="37849"/>
    <cellStyle name="Normal 5 2 49" xfId="37850"/>
    <cellStyle name="Normal 5 2 5" xfId="37851"/>
    <cellStyle name="Normal 5 2 50" xfId="37852"/>
    <cellStyle name="Normal 5 2 51" xfId="37853"/>
    <cellStyle name="Normal 5 2 52" xfId="37854"/>
    <cellStyle name="Normal 5 2 53" xfId="37855"/>
    <cellStyle name="Normal 5 2 54" xfId="37856"/>
    <cellStyle name="Normal 5 2 55" xfId="37857"/>
    <cellStyle name="Normal 5 2 56" xfId="37858"/>
    <cellStyle name="Normal 5 2 57" xfId="37859"/>
    <cellStyle name="Normal 5 2 58" xfId="37860"/>
    <cellStyle name="Normal 5 2 59" xfId="37861"/>
    <cellStyle name="Normal 5 2 6" xfId="37862"/>
    <cellStyle name="Normal 5 2 60" xfId="37863"/>
    <cellStyle name="Normal 5 2 61" xfId="37864"/>
    <cellStyle name="Normal 5 2 62" xfId="37865"/>
    <cellStyle name="Normal 5 2 63" xfId="37866"/>
    <cellStyle name="Normal 5 2 64" xfId="37867"/>
    <cellStyle name="Normal 5 2 65" xfId="37868"/>
    <cellStyle name="Normal 5 2 66" xfId="37869"/>
    <cellStyle name="Normal 5 2 67" xfId="37870"/>
    <cellStyle name="Normal 5 2 68" xfId="37871"/>
    <cellStyle name="Normal 5 2 69" xfId="37872"/>
    <cellStyle name="Normal 5 2 7" xfId="37873"/>
    <cellStyle name="Normal 5 2 70" xfId="37874"/>
    <cellStyle name="Normal 5 2 71" xfId="37875"/>
    <cellStyle name="Normal 5 2 72" xfId="37876"/>
    <cellStyle name="Normal 5 2 73" xfId="37877"/>
    <cellStyle name="Normal 5 2 74" xfId="37878"/>
    <cellStyle name="Normal 5 2 75" xfId="37879"/>
    <cellStyle name="Normal 5 2 76" xfId="37880"/>
    <cellStyle name="Normal 5 2 77" xfId="37881"/>
    <cellStyle name="Normal 5 2 78" xfId="37882"/>
    <cellStyle name="Normal 5 2 79" xfId="37883"/>
    <cellStyle name="Normal 5 2 8" xfId="37884"/>
    <cellStyle name="Normal 5 2 80" xfId="37885"/>
    <cellStyle name="Normal 5 2 81" xfId="37886"/>
    <cellStyle name="Normal 5 2 82" xfId="37887"/>
    <cellStyle name="Normal 5 2 9" xfId="37888"/>
    <cellStyle name="Normal 5 2_Enlaces" xfId="37889"/>
    <cellStyle name="Normal 5 20" xfId="37890"/>
    <cellStyle name="Normal 5 20 2" xfId="37891"/>
    <cellStyle name="Normal 5 20 2 2" xfId="37892"/>
    <cellStyle name="Normal 5 20 3" xfId="37893"/>
    <cellStyle name="Normal 5 20 4" xfId="37894"/>
    <cellStyle name="Normal 5 21" xfId="37895"/>
    <cellStyle name="Normal 5 21 2" xfId="37896"/>
    <cellStyle name="Normal 5 21 2 2" xfId="37897"/>
    <cellStyle name="Normal 5 21 3" xfId="37898"/>
    <cellStyle name="Normal 5 21 4" xfId="37899"/>
    <cellStyle name="Normal 5 22" xfId="37900"/>
    <cellStyle name="Normal 5 22 2" xfId="37901"/>
    <cellStyle name="Normal 5 22 3" xfId="37902"/>
    <cellStyle name="Normal 5 23" xfId="37903"/>
    <cellStyle name="Normal 5 24" xfId="37904"/>
    <cellStyle name="Normal 5 25" xfId="37905"/>
    <cellStyle name="Normal 5 26" xfId="37906"/>
    <cellStyle name="Normal 5 27" xfId="37907"/>
    <cellStyle name="Normal 5 28" xfId="37908"/>
    <cellStyle name="Normal 5 29" xfId="37909"/>
    <cellStyle name="Normal 5 3 13" xfId="37910"/>
    <cellStyle name="Normal 5 3 10" xfId="37911"/>
    <cellStyle name="Normal 5 3 11" xfId="37912"/>
    <cellStyle name="Normal 5 3 12" xfId="37913"/>
    <cellStyle name="Normal 5 3 2" xfId="37914"/>
    <cellStyle name="Normal 5 3 3" xfId="37915"/>
    <cellStyle name="Normal 5 3 4" xfId="37916"/>
    <cellStyle name="Normal 5 3 4 2" xfId="37917"/>
    <cellStyle name="Normal 5 3 4 2 2" xfId="37918"/>
    <cellStyle name="Normal 5 3 4 3" xfId="37919"/>
    <cellStyle name="Normal 5 3 5" xfId="37920"/>
    <cellStyle name="Normal 5 3 6" xfId="37921"/>
    <cellStyle name="Normal 5 3 7" xfId="37922"/>
    <cellStyle name="Normal 5 3 7 2" xfId="37923"/>
    <cellStyle name="Normal 5 3 8" xfId="37924"/>
    <cellStyle name="Normal 5 3 9" xfId="37925"/>
    <cellStyle name="Normal 5 3_Implem" xfId="37926"/>
    <cellStyle name="Normal 5 30" xfId="37927"/>
    <cellStyle name="Normal 5 31" xfId="37928"/>
    <cellStyle name="Normal 5 32" xfId="37929"/>
    <cellStyle name="Normal 5 33" xfId="37930"/>
    <cellStyle name="Normal 5 34" xfId="37931"/>
    <cellStyle name="Normal 5 35" xfId="37932"/>
    <cellStyle name="Normal 5 36" xfId="37933"/>
    <cellStyle name="Normal 5 37" xfId="37934"/>
    <cellStyle name="Normal 5 38" xfId="37935"/>
    <cellStyle name="Normal 5 39" xfId="37936"/>
    <cellStyle name="Normal 5 4" xfId="37937"/>
    <cellStyle name="Normal 5 4 2" xfId="37938"/>
    <cellStyle name="Normal 5 4 2 2" xfId="37939"/>
    <cellStyle name="Normal 5 4 3" xfId="37940"/>
    <cellStyle name="Normal 5 4 4" xfId="37941"/>
    <cellStyle name="Normal 5 40" xfId="37942"/>
    <cellStyle name="Normal 5 41" xfId="37943"/>
    <cellStyle name="Normal 5 42" xfId="37944"/>
    <cellStyle name="Normal 5 43" xfId="37945"/>
    <cellStyle name="Normal 5 44" xfId="37946"/>
    <cellStyle name="Normal 5 45" xfId="37947"/>
    <cellStyle name="Normal 5 46" xfId="37948"/>
    <cellStyle name="Normal 5 47" xfId="37949"/>
    <cellStyle name="Normal 5 48" xfId="37950"/>
    <cellStyle name="Normal 5 49" xfId="37951"/>
    <cellStyle name="Normal 5 5" xfId="37952"/>
    <cellStyle name="Normal 5 5 2" xfId="37953"/>
    <cellStyle name="Normal 5 5 2 2" xfId="37954"/>
    <cellStyle name="Normal 5 5 3" xfId="37955"/>
    <cellStyle name="Normal 5 5 4" xfId="37956"/>
    <cellStyle name="Normal 5 50" xfId="37957"/>
    <cellStyle name="Normal 5 51" xfId="37958"/>
    <cellStyle name="Normal 5 52" xfId="37959"/>
    <cellStyle name="Normal 5 53" xfId="37960"/>
    <cellStyle name="Normal 5 54" xfId="37961"/>
    <cellStyle name="Normal 5 55" xfId="37962"/>
    <cellStyle name="Normal 5 56" xfId="37963"/>
    <cellStyle name="Normal 5 57" xfId="37964"/>
    <cellStyle name="Normal 5 58" xfId="37965"/>
    <cellStyle name="Normal 5 59" xfId="37966"/>
    <cellStyle name="Normal 5 6" xfId="37967"/>
    <cellStyle name="Normal 5 6 2" xfId="37968"/>
    <cellStyle name="Normal 5 6 2 2" xfId="37969"/>
    <cellStyle name="Normal 5 6 3" xfId="37970"/>
    <cellStyle name="Normal 5 6 4" xfId="37971"/>
    <cellStyle name="Normal 5 60" xfId="37972"/>
    <cellStyle name="Normal 5 7" xfId="37973"/>
    <cellStyle name="Normal 5 7 2" xfId="37974"/>
    <cellStyle name="Normal 5 7 2 2" xfId="37975"/>
    <cellStyle name="Normal 5 7 3" xfId="37976"/>
    <cellStyle name="Normal 5 7 4" xfId="37977"/>
    <cellStyle name="Normal 5 8" xfId="37978"/>
    <cellStyle name="Normal 5 8 2" xfId="37979"/>
    <cellStyle name="Normal 5 8 2 2" xfId="37980"/>
    <cellStyle name="Normal 5 8 3" xfId="37981"/>
    <cellStyle name="Normal 5 8 4" xfId="37982"/>
    <cellStyle name="Normal 5 9" xfId="37983"/>
    <cellStyle name="Normal 5 9 2" xfId="37984"/>
    <cellStyle name="Normal 5 9 2 2" xfId="37985"/>
    <cellStyle name="Normal 5 9 3" xfId="37986"/>
    <cellStyle name="Normal 5 9 4" xfId="37987"/>
    <cellStyle name="Normal 50" xfId="37988"/>
    <cellStyle name="Normal 50 10" xfId="37989"/>
    <cellStyle name="Normal 50 11" xfId="37990"/>
    <cellStyle name="Normal 50 12" xfId="37991"/>
    <cellStyle name="Normal 50 13" xfId="37992"/>
    <cellStyle name="Normal 50 14" xfId="37993"/>
    <cellStyle name="Normal 50 15" xfId="37994"/>
    <cellStyle name="Normal 50 16" xfId="37995"/>
    <cellStyle name="Normal 50 17" xfId="37996"/>
    <cellStyle name="Normal 50 18" xfId="37997"/>
    <cellStyle name="Normal 50 19" xfId="37998"/>
    <cellStyle name="Normal 50 2" xfId="37999"/>
    <cellStyle name="Normal 50 2 2" xfId="38000"/>
    <cellStyle name="Normal 50 20" xfId="38001"/>
    <cellStyle name="Normal 50 21" xfId="38002"/>
    <cellStyle name="Normal 50 22" xfId="38003"/>
    <cellStyle name="Normal 50 23" xfId="38004"/>
    <cellStyle name="Normal 50 24" xfId="38005"/>
    <cellStyle name="Normal 50 25" xfId="38006"/>
    <cellStyle name="Normal 50 26" xfId="38007"/>
    <cellStyle name="Normal 50 3" xfId="38008"/>
    <cellStyle name="Normal 50 3 2" xfId="38009"/>
    <cellStyle name="Normal 50 4" xfId="38010"/>
    <cellStyle name="Normal 50 4 2" xfId="38011"/>
    <cellStyle name="Normal 50 5" xfId="38012"/>
    <cellStyle name="Normal 50 5 2" xfId="38013"/>
    <cellStyle name="Normal 50 6" xfId="38014"/>
    <cellStyle name="Normal 50 7" xfId="38015"/>
    <cellStyle name="Normal 50 8" xfId="38016"/>
    <cellStyle name="Normal 50 9" xfId="38017"/>
    <cellStyle name="Normal 51" xfId="38018"/>
    <cellStyle name="Normal 52" xfId="38019"/>
    <cellStyle name="Normal 53" xfId="38020"/>
    <cellStyle name="Normal 54" xfId="38021"/>
    <cellStyle name="Normal 55" xfId="38022"/>
    <cellStyle name="Normal 56" xfId="38023"/>
    <cellStyle name="Normal 57" xfId="38024"/>
    <cellStyle name="Normal 58" xfId="38025"/>
    <cellStyle name="Normal 59" xfId="38026"/>
    <cellStyle name="Normal 6 10" xfId="38027"/>
    <cellStyle name="Normal 6 11" xfId="38028"/>
    <cellStyle name="Normal 6 12" xfId="38029"/>
    <cellStyle name="Normal 6 13" xfId="38030"/>
    <cellStyle name="Normal 6 14" xfId="38031"/>
    <cellStyle name="Normal 6 15" xfId="38032"/>
    <cellStyle name="Normal 6 16" xfId="38033"/>
    <cellStyle name="Normal 6 17" xfId="38034"/>
    <cellStyle name="Normal 6 18" xfId="38035"/>
    <cellStyle name="Normal 6 19" xfId="38036"/>
    <cellStyle name="Normal 6 2" xfId="38037"/>
    <cellStyle name="Normal 6 2 10" xfId="38038"/>
    <cellStyle name="Normal 6 2 11" xfId="38039"/>
    <cellStyle name="Normal 6 2 12" xfId="38040"/>
    <cellStyle name="Normal 6 2 13" xfId="38041"/>
    <cellStyle name="Normal 6 2 14" xfId="38042"/>
    <cellStyle name="Normal 6 2 15" xfId="38043"/>
    <cellStyle name="Normal 6 2 16" xfId="38044"/>
    <cellStyle name="Normal 6 2 17" xfId="38045"/>
    <cellStyle name="Normal 6 2 18" xfId="38046"/>
    <cellStyle name="Normal 6 2 19" xfId="38047"/>
    <cellStyle name="Normal 6 2 2" xfId="38048"/>
    <cellStyle name="Normal 6 2 20" xfId="38049"/>
    <cellStyle name="Normal 6 2 21" xfId="38050"/>
    <cellStyle name="Normal 6 2 22" xfId="38051"/>
    <cellStyle name="Normal 6 2 23" xfId="38052"/>
    <cellStyle name="Normal 6 2 24" xfId="38053"/>
    <cellStyle name="Normal 6 2 25" xfId="38054"/>
    <cellStyle name="Normal 6 2 26" xfId="38055"/>
    <cellStyle name="Normal 6 2 27" xfId="38056"/>
    <cellStyle name="Normal 6 2 28" xfId="38057"/>
    <cellStyle name="Normal 6 2 29" xfId="38058"/>
    <cellStyle name="Normal 6 2 3" xfId="38059"/>
    <cellStyle name="Normal 6 2 30" xfId="38060"/>
    <cellStyle name="Normal 6 2 31" xfId="38061"/>
    <cellStyle name="Normal 6 2 32" xfId="38062"/>
    <cellStyle name="Normal 6 2 33" xfId="38063"/>
    <cellStyle name="Normal 6 2 34" xfId="38064"/>
    <cellStyle name="Normal 6 2 35" xfId="38065"/>
    <cellStyle name="Normal 6 2 36" xfId="38066"/>
    <cellStyle name="Normal 6 2 37" xfId="38067"/>
    <cellStyle name="Normal 6 2 38" xfId="38068"/>
    <cellStyle name="Normal 6 2 39" xfId="38069"/>
    <cellStyle name="Normal 6 2 4" xfId="38070"/>
    <cellStyle name="Normal 6 2 40" xfId="38071"/>
    <cellStyle name="Normal 6 2 41" xfId="38072"/>
    <cellStyle name="Normal 6 2 42" xfId="38073"/>
    <cellStyle name="Normal 6 2 43" xfId="38074"/>
    <cellStyle name="Normal 6 2 44" xfId="38075"/>
    <cellStyle name="Normal 6 2 45" xfId="38076"/>
    <cellStyle name="Normal 6 2 46" xfId="38077"/>
    <cellStyle name="Normal 6 2 47" xfId="38078"/>
    <cellStyle name="Normal 6 2 48" xfId="38079"/>
    <cellStyle name="Normal 6 2 49" xfId="38080"/>
    <cellStyle name="Normal 6 2 5" xfId="38081"/>
    <cellStyle name="Normal 6 2 50" xfId="38082"/>
    <cellStyle name="Normal 6 2 51" xfId="38083"/>
    <cellStyle name="Normal 6 2 52" xfId="38084"/>
    <cellStyle name="Normal 6 2 53" xfId="38085"/>
    <cellStyle name="Normal 6 2 54" xfId="38086"/>
    <cellStyle name="Normal 6 2 55" xfId="38087"/>
    <cellStyle name="Normal 6 2 56" xfId="38088"/>
    <cellStyle name="Normal 6 2 57" xfId="38089"/>
    <cellStyle name="Normal 6 2 58" xfId="38090"/>
    <cellStyle name="Normal 6 2 59" xfId="38091"/>
    <cellStyle name="Normal 6 2 6" xfId="38092"/>
    <cellStyle name="Normal 6 2 60" xfId="38093"/>
    <cellStyle name="Normal 6 2 61" xfId="38094"/>
    <cellStyle name="Normal 6 2 62" xfId="38095"/>
    <cellStyle name="Normal 6 2 63" xfId="38096"/>
    <cellStyle name="Normal 6 2 64" xfId="38097"/>
    <cellStyle name="Normal 6 2 65" xfId="38098"/>
    <cellStyle name="Normal 6 2 66" xfId="38099"/>
    <cellStyle name="Normal 6 2 67" xfId="38100"/>
    <cellStyle name="Normal 6 2 68" xfId="38101"/>
    <cellStyle name="Normal 6 2 69" xfId="38102"/>
    <cellStyle name="Normal 6 2 7" xfId="38103"/>
    <cellStyle name="Normal 6 2 70" xfId="38104"/>
    <cellStyle name="Normal 6 2 71" xfId="38105"/>
    <cellStyle name="Normal 6 2 72" xfId="38106"/>
    <cellStyle name="Normal 6 2 73" xfId="38107"/>
    <cellStyle name="Normal 6 2 74" xfId="38108"/>
    <cellStyle name="Normal 6 2 75" xfId="38109"/>
    <cellStyle name="Normal 6 2 76" xfId="38110"/>
    <cellStyle name="Normal 6 2 77" xfId="38111"/>
    <cellStyle name="Normal 6 2 78" xfId="38112"/>
    <cellStyle name="Normal 6 2 79" xfId="38113"/>
    <cellStyle name="Normal 6 2 8" xfId="38114"/>
    <cellStyle name="Normal 6 2 80" xfId="38115"/>
    <cellStyle name="Normal 6 2 81" xfId="38116"/>
    <cellStyle name="Normal 6 2 82" xfId="38117"/>
    <cellStyle name="Normal 6 2 83" xfId="38118"/>
    <cellStyle name="Normal 6 2 84" xfId="38119"/>
    <cellStyle name="Normal 6 2 85" xfId="38120"/>
    <cellStyle name="Normal 6 2 86" xfId="38121"/>
    <cellStyle name="Normal 6 2 9" xfId="38122"/>
    <cellStyle name="Normal 6 2_Xa Parametrización de Usuarios" xfId="38123"/>
    <cellStyle name="Normal 6 20" xfId="38124"/>
    <cellStyle name="Normal 6 21" xfId="38125"/>
    <cellStyle name="Normal 6 22" xfId="38126"/>
    <cellStyle name="Normal 6 23" xfId="38127"/>
    <cellStyle name="Normal 6 24" xfId="38128"/>
    <cellStyle name="Normal 6 25" xfId="38129"/>
    <cellStyle name="Normal 6 26" xfId="38130"/>
    <cellStyle name="Normal 6 27" xfId="38131"/>
    <cellStyle name="Normal 6 28" xfId="38132"/>
    <cellStyle name="Normal 6 29" xfId="38133"/>
    <cellStyle name="Normal 6 3" xfId="38134"/>
    <cellStyle name="Normal 6 3 10" xfId="38135"/>
    <cellStyle name="Normal 6 3 11" xfId="38136"/>
    <cellStyle name="Normal 6 3 12" xfId="38137"/>
    <cellStyle name="Normal 6 3 2" xfId="38138"/>
    <cellStyle name="Normal 6 3 3" xfId="38139"/>
    <cellStyle name="Normal 6 3 4" xfId="38140"/>
    <cellStyle name="Normal 6 3 5" xfId="38141"/>
    <cellStyle name="Normal 6 3 6" xfId="38142"/>
    <cellStyle name="Normal 6 3 7" xfId="38143"/>
    <cellStyle name="Normal 6 3 8" xfId="38144"/>
    <cellStyle name="Normal 6 3 9" xfId="38145"/>
    <cellStyle name="Normal 6 3_Xa Parametrización de Usuarios" xfId="38146"/>
    <cellStyle name="Normal 6 4" xfId="38147"/>
    <cellStyle name="Normal 6 5" xfId="38148"/>
    <cellStyle name="Normal 6 6" xfId="38149"/>
    <cellStyle name="Normal 6 7" xfId="38150"/>
    <cellStyle name="Normal 6 8" xfId="38151"/>
    <cellStyle name="Normal 6 9" xfId="38152"/>
    <cellStyle name="Normal 60" xfId="38153"/>
    <cellStyle name="Normal 61" xfId="38154"/>
    <cellStyle name="Normal 61 2" xfId="38155"/>
    <cellStyle name="Normal 61 2 2" xfId="38156"/>
    <cellStyle name="Normal 61 2 3" xfId="38157"/>
    <cellStyle name="Normal 61 3" xfId="38158"/>
    <cellStyle name="Normal 62" xfId="38159"/>
    <cellStyle name="Normal 62 2" xfId="38160"/>
    <cellStyle name="Normal 62 3" xfId="38161"/>
    <cellStyle name="Normal 63" xfId="38162"/>
    <cellStyle name="Normal 63 2" xfId="38163"/>
    <cellStyle name="Normal 63 3" xfId="38164"/>
    <cellStyle name="Normal 63 4" xfId="38165"/>
    <cellStyle name="Normal 64" xfId="38166"/>
    <cellStyle name="Normal 64 2" xfId="38167"/>
    <cellStyle name="Normal 64 3" xfId="38168"/>
    <cellStyle name="Normal 64 4" xfId="38169"/>
    <cellStyle name="Normal 65" xfId="38170"/>
    <cellStyle name="Normal 65 2" xfId="38171"/>
    <cellStyle name="Normal 65 3" xfId="38172"/>
    <cellStyle name="Normal 66" xfId="38173"/>
    <cellStyle name="Normal 66 2" xfId="38174"/>
    <cellStyle name="Normal 66 3" xfId="38175"/>
    <cellStyle name="Normal 67" xfId="38176"/>
    <cellStyle name="Normal 67 2" xfId="38177"/>
    <cellStyle name="Normal 68" xfId="38178"/>
    <cellStyle name="Normal 68 2" xfId="38179"/>
    <cellStyle name="Normal 69" xfId="38180"/>
    <cellStyle name="Normal 69 2" xfId="38181"/>
    <cellStyle name="Normal 69 3" xfId="38182"/>
    <cellStyle name="Normal 7 10" xfId="38183"/>
    <cellStyle name="Normal 7 11" xfId="38184"/>
    <cellStyle name="Normal 7 12" xfId="38185"/>
    <cellStyle name="Normal 7 13" xfId="38186"/>
    <cellStyle name="Normal 7 14" xfId="38187"/>
    <cellStyle name="Normal 7 15" xfId="38188"/>
    <cellStyle name="Normal 7 16" xfId="38189"/>
    <cellStyle name="Normal 7 17" xfId="38190"/>
    <cellStyle name="Normal 7 18" xfId="38191"/>
    <cellStyle name="Normal 7 19" xfId="38192"/>
    <cellStyle name="Normal 7 2 10" xfId="38193"/>
    <cellStyle name="Normal 7 2 11" xfId="38194"/>
    <cellStyle name="Normal 7 2 12" xfId="38195"/>
    <cellStyle name="Normal 7 2 13" xfId="38196"/>
    <cellStyle name="Normal 7 2 14" xfId="38197"/>
    <cellStyle name="Normal 7 2 15" xfId="38198"/>
    <cellStyle name="Normal 7 2 16" xfId="38199"/>
    <cellStyle name="Normal 7 2 17" xfId="38200"/>
    <cellStyle name="Normal 7 2 18" xfId="38201"/>
    <cellStyle name="Normal 7 2 19" xfId="38202"/>
    <cellStyle name="Normal 7 2 2" xfId="38203"/>
    <cellStyle name="Normal 7 2 2 2" xfId="38204"/>
    <cellStyle name="Normal 7 2 2 2 2" xfId="38205"/>
    <cellStyle name="Normal 7 2 20" xfId="38206"/>
    <cellStyle name="Normal 7 2 21" xfId="38207"/>
    <cellStyle name="Normal 7 2 22" xfId="38208"/>
    <cellStyle name="Normal 7 2 23" xfId="38209"/>
    <cellStyle name="Normal 7 2 24" xfId="38210"/>
    <cellStyle name="Normal 7 2 25" xfId="38211"/>
    <cellStyle name="Normal 7 2 26" xfId="38212"/>
    <cellStyle name="Normal 7 2 27" xfId="38213"/>
    <cellStyle name="Normal 7 2 28" xfId="38214"/>
    <cellStyle name="Normal 7 2 29" xfId="38215"/>
    <cellStyle name="Normal 7 2 3" xfId="38216"/>
    <cellStyle name="Normal 7 2 30" xfId="38217"/>
    <cellStyle name="Normal 7 2 31" xfId="38218"/>
    <cellStyle name="Normal 7 2 32" xfId="38219"/>
    <cellStyle name="Normal 7 2 33" xfId="38220"/>
    <cellStyle name="Normal 7 2 34" xfId="38221"/>
    <cellStyle name="Normal 7 2 35" xfId="38222"/>
    <cellStyle name="Normal 7 2 36" xfId="38223"/>
    <cellStyle name="Normal 7 2 37" xfId="38224"/>
    <cellStyle name="Normal 7 2 38" xfId="38225"/>
    <cellStyle name="Normal 7 2 39" xfId="38226"/>
    <cellStyle name="Normal 7 2 4" xfId="38227"/>
    <cellStyle name="Normal 7 2 40" xfId="38228"/>
    <cellStyle name="Normal 7 2 41" xfId="38229"/>
    <cellStyle name="Normal 7 2 42" xfId="38230"/>
    <cellStyle name="Normal 7 2 43" xfId="38231"/>
    <cellStyle name="Normal 7 2 44" xfId="38232"/>
    <cellStyle name="Normal 7 2 45" xfId="38233"/>
    <cellStyle name="Normal 7 2 46" xfId="38234"/>
    <cellStyle name="Normal 7 2 47" xfId="38235"/>
    <cellStyle name="Normal 7 2 48" xfId="38236"/>
    <cellStyle name="Normal 7 2 49" xfId="38237"/>
    <cellStyle name="Normal 7 2 5" xfId="38238"/>
    <cellStyle name="Normal 7 2 50" xfId="38239"/>
    <cellStyle name="Normal 7 2 51" xfId="38240"/>
    <cellStyle name="Normal 7 2 52" xfId="38241"/>
    <cellStyle name="Normal 7 2 53" xfId="38242"/>
    <cellStyle name="Normal 7 2 54" xfId="38243"/>
    <cellStyle name="Normal 7 2 55" xfId="38244"/>
    <cellStyle name="Normal 7 2 56" xfId="38245"/>
    <cellStyle name="Normal 7 2 57" xfId="38246"/>
    <cellStyle name="Normal 7 2 58" xfId="38247"/>
    <cellStyle name="Normal 7 2 59" xfId="38248"/>
    <cellStyle name="Normal 7 2 6" xfId="38249"/>
    <cellStyle name="Normal 7 2 60" xfId="38250"/>
    <cellStyle name="Normal 7 2 61" xfId="38251"/>
    <cellStyle name="Normal 7 2 62" xfId="38252"/>
    <cellStyle name="Normal 7 2 63" xfId="38253"/>
    <cellStyle name="Normal 7 2 64" xfId="38254"/>
    <cellStyle name="Normal 7 2 65" xfId="38255"/>
    <cellStyle name="Normal 7 2 66" xfId="38256"/>
    <cellStyle name="Normal 7 2 67" xfId="38257"/>
    <cellStyle name="Normal 7 2 68" xfId="38258"/>
    <cellStyle name="Normal 7 2 69" xfId="38259"/>
    <cellStyle name="Normal 7 2 7" xfId="38260"/>
    <cellStyle name="Normal 7 2 70" xfId="38261"/>
    <cellStyle name="Normal 7 2 71" xfId="38262"/>
    <cellStyle name="Normal 7 2 72" xfId="38263"/>
    <cellStyle name="Normal 7 2 73" xfId="38264"/>
    <cellStyle name="Normal 7 2 74" xfId="38265"/>
    <cellStyle name="Normal 7 2 75" xfId="38266"/>
    <cellStyle name="Normal 7 2 76" xfId="38267"/>
    <cellStyle name="Normal 7 2 77" xfId="38268"/>
    <cellStyle name="Normal 7 2 78" xfId="38269"/>
    <cellStyle name="Normal 7 2 79" xfId="38270"/>
    <cellStyle name="Normal 7 2 8" xfId="38271"/>
    <cellStyle name="Normal 7 2 80" xfId="38272"/>
    <cellStyle name="Normal 7 2 81" xfId="38273"/>
    <cellStyle name="Normal 7 2 9" xfId="38274"/>
    <cellStyle name="Normal 7 2_Enlaces" xfId="38275"/>
    <cellStyle name="Normal 7 20" xfId="38276"/>
    <cellStyle name="Normal 7 21" xfId="38277"/>
    <cellStyle name="Normal 7 22" xfId="38278"/>
    <cellStyle name="Normal 7 23" xfId="38279"/>
    <cellStyle name="Normal 7 24" xfId="38280"/>
    <cellStyle name="Normal 7 25" xfId="38281"/>
    <cellStyle name="Normal 7 26" xfId="38282"/>
    <cellStyle name="Normal 7 27" xfId="38283"/>
    <cellStyle name="Normal 7 28" xfId="38284"/>
    <cellStyle name="Normal 7 29" xfId="38285"/>
    <cellStyle name="Normal 7 3" xfId="38286"/>
    <cellStyle name="Normal 7 3 2" xfId="38287"/>
    <cellStyle name="Normal 7 3 3" xfId="38288"/>
    <cellStyle name="Normal 7 3 4" xfId="38289"/>
    <cellStyle name="Normal 7 3 4 2" xfId="38290"/>
    <cellStyle name="Normal 7 3 4 2 2" xfId="38291"/>
    <cellStyle name="Normal 7 3 4 3" xfId="38292"/>
    <cellStyle name="Normal 7 3 5" xfId="38293"/>
    <cellStyle name="Normal 7 3 6" xfId="38294"/>
    <cellStyle name="Normal 7 3 7" xfId="38295"/>
    <cellStyle name="Normal 7 3 7 2" xfId="38296"/>
    <cellStyle name="Normal 7 3_Implem" xfId="38297"/>
    <cellStyle name="Normal 7 30" xfId="38298"/>
    <cellStyle name="Normal 7 30 2" xfId="38299"/>
    <cellStyle name="Normal 7 31" xfId="38300"/>
    <cellStyle name="Normal 7 32" xfId="38301"/>
    <cellStyle name="Normal 7 33" xfId="38302"/>
    <cellStyle name="Normal 7 34" xfId="38303"/>
    <cellStyle name="Normal 7 35" xfId="38304"/>
    <cellStyle name="Normal 7 36" xfId="38305"/>
    <cellStyle name="Normal 7 37" xfId="38306"/>
    <cellStyle name="Normal 7 38" xfId="38307"/>
    <cellStyle name="Normal 7 39" xfId="38308"/>
    <cellStyle name="Normal 7 4 2" xfId="38309"/>
    <cellStyle name="Normal 7 40" xfId="38310"/>
    <cellStyle name="Normal 7 41" xfId="38311"/>
    <cellStyle name="Normal 7 42" xfId="38312"/>
    <cellStyle name="Normal 7 43" xfId="38313"/>
    <cellStyle name="Normal 7 44" xfId="38314"/>
    <cellStyle name="Normal 7 45" xfId="38315"/>
    <cellStyle name="Normal 7 46" xfId="38316"/>
    <cellStyle name="Normal 7 5" xfId="38317"/>
    <cellStyle name="Normal 7 6" xfId="38318"/>
    <cellStyle name="Normal 7 7" xfId="38319"/>
    <cellStyle name="Normal 7 8" xfId="38320"/>
    <cellStyle name="Normal 7 9" xfId="38321"/>
    <cellStyle name="Normal 70" xfId="38322"/>
    <cellStyle name="Normal 70 2" xfId="38323"/>
    <cellStyle name="Normal 71" xfId="38324"/>
    <cellStyle name="Normal 71 2" xfId="38325"/>
    <cellStyle name="Normal 72" xfId="38326"/>
    <cellStyle name="Normal 72 2" xfId="38327"/>
    <cellStyle name="Normal 72 3" xfId="38328"/>
    <cellStyle name="Normal 73" xfId="38329"/>
    <cellStyle name="Normal 73 2" xfId="38330"/>
    <cellStyle name="Normal 74" xfId="38331"/>
    <cellStyle name="Normal 74 2" xfId="38332"/>
    <cellStyle name="Normal 75" xfId="38333"/>
    <cellStyle name="Normal 75 2" xfId="38334"/>
    <cellStyle name="Normal 75 3" xfId="38335"/>
    <cellStyle name="Normal 76" xfId="38336"/>
    <cellStyle name="Normal 76 2" xfId="38337"/>
    <cellStyle name="Normal 76 3" xfId="38338"/>
    <cellStyle name="Normal 77" xfId="38339"/>
    <cellStyle name="Normal 77 2" xfId="38340"/>
    <cellStyle name="Normal 77 3" xfId="38341"/>
    <cellStyle name="Normal 78" xfId="38342"/>
    <cellStyle name="Normal 78 2" xfId="38343"/>
    <cellStyle name="Normal 79" xfId="38344"/>
    <cellStyle name="Normal 79 2" xfId="38345"/>
    <cellStyle name="Normal 8 2 4" xfId="38346"/>
    <cellStyle name="Normal 8 2 2" xfId="38347"/>
    <cellStyle name="Normal 8 2 2 2" xfId="38348"/>
    <cellStyle name="Normal 8 2 3" xfId="38349"/>
    <cellStyle name="Normal 8 2 3 2" xfId="38350"/>
    <cellStyle name="Normal 8 3" xfId="38351"/>
    <cellStyle name="Normal 8 4" xfId="38352"/>
    <cellStyle name="Normal 8 5" xfId="38353"/>
    <cellStyle name="Normal 8 6" xfId="38354"/>
    <cellStyle name="Normal 8 7" xfId="38355"/>
    <cellStyle name="Normal 8 8" xfId="38356"/>
    <cellStyle name="Normal 8 8 2" xfId="38357"/>
    <cellStyle name="Normal 80" xfId="38358"/>
    <cellStyle name="Normal 80 2" xfId="38359"/>
    <cellStyle name="Normal 80 3" xfId="38360"/>
    <cellStyle name="Normal 81 4" xfId="38361"/>
    <cellStyle name="Normal 81 2" xfId="38362"/>
    <cellStyle name="Normal 82" xfId="38363"/>
    <cellStyle name="Normal 82 2" xfId="38364"/>
    <cellStyle name="Normal 83" xfId="38365"/>
    <cellStyle name="Normal 83 2" xfId="38366"/>
    <cellStyle name="Normal 83 3" xfId="38367"/>
    <cellStyle name="Normal 84" xfId="38368"/>
    <cellStyle name="Normal 84 2" xfId="38369"/>
    <cellStyle name="Normal 85" xfId="38370"/>
    <cellStyle name="Normal 85 2" xfId="38371"/>
    <cellStyle name="Normal 85 3" xfId="38372"/>
    <cellStyle name="Normal 86" xfId="38373"/>
    <cellStyle name="Normal 86 2" xfId="38374"/>
    <cellStyle name="Normal 86 3" xfId="38375"/>
    <cellStyle name="Normal 87" xfId="38376"/>
    <cellStyle name="Normal 87 2" xfId="38377"/>
    <cellStyle name="Normal 88" xfId="38378"/>
    <cellStyle name="Normal 88 2" xfId="38379"/>
    <cellStyle name="Normal 88 3" xfId="38380"/>
    <cellStyle name="Normal 89" xfId="38381"/>
    <cellStyle name="Normal 89 2" xfId="38382"/>
    <cellStyle name="Normal 9 31" xfId="38383"/>
    <cellStyle name="Normal 9 10" xfId="38384"/>
    <cellStyle name="Normal 9 11" xfId="38385"/>
    <cellStyle name="Normal 9 12" xfId="38386"/>
    <cellStyle name="Normal 9 13" xfId="38387"/>
    <cellStyle name="Normal 9 14" xfId="38388"/>
    <cellStyle name="Normal 9 15" xfId="38389"/>
    <cellStyle name="Normal 9 16" xfId="38390"/>
    <cellStyle name="Normal 9 17" xfId="38391"/>
    <cellStyle name="Normal 9 18" xfId="38392"/>
    <cellStyle name="Normal 9 19" xfId="38393"/>
    <cellStyle name="Normal 9 2" xfId="38394"/>
    <cellStyle name="Normal 9 2 10" xfId="38395"/>
    <cellStyle name="Normal 9 2 11" xfId="38396"/>
    <cellStyle name="Normal 9 2 12" xfId="38397"/>
    <cellStyle name="Normal 9 2 13" xfId="38398"/>
    <cellStyle name="Normal 9 2 14" xfId="38399"/>
    <cellStyle name="Normal 9 2 15" xfId="38400"/>
    <cellStyle name="Normal 9 2 16" xfId="38401"/>
    <cellStyle name="Normal 9 2 17" xfId="38402"/>
    <cellStyle name="Normal 9 2 18" xfId="38403"/>
    <cellStyle name="Normal 9 2 19" xfId="38404"/>
    <cellStyle name="Normal 9 2 2" xfId="38405"/>
    <cellStyle name="Normal 9 2 2 2" xfId="38406"/>
    <cellStyle name="Normal 9 2 2 2 2" xfId="38407"/>
    <cellStyle name="Normal 9 2 20" xfId="38408"/>
    <cellStyle name="Normal 9 2 21" xfId="38409"/>
    <cellStyle name="Normal 9 2 22" xfId="38410"/>
    <cellStyle name="Normal 9 2 23" xfId="38411"/>
    <cellStyle name="Normal 9 2 24" xfId="38412"/>
    <cellStyle name="Normal 9 2 25" xfId="38413"/>
    <cellStyle name="Normal 9 2 26" xfId="38414"/>
    <cellStyle name="Normal 9 2 27" xfId="38415"/>
    <cellStyle name="Normal 9 2 28" xfId="38416"/>
    <cellStyle name="Normal 9 2 29" xfId="38417"/>
    <cellStyle name="Normal 9 2 3" xfId="38418"/>
    <cellStyle name="Normal 9 2 30" xfId="38419"/>
    <cellStyle name="Normal 9 2 31" xfId="38420"/>
    <cellStyle name="Normal 9 2 32" xfId="38421"/>
    <cellStyle name="Normal 9 2 33" xfId="38422"/>
    <cellStyle name="Normal 9 2 34" xfId="38423"/>
    <cellStyle name="Normal 9 2 35" xfId="38424"/>
    <cellStyle name="Normal 9 2 36" xfId="38425"/>
    <cellStyle name="Normal 9 2 37" xfId="38426"/>
    <cellStyle name="Normal 9 2 38" xfId="38427"/>
    <cellStyle name="Normal 9 2 39" xfId="38428"/>
    <cellStyle name="Normal 9 2 4" xfId="38429"/>
    <cellStyle name="Normal 9 2 40" xfId="38430"/>
    <cellStyle name="Normal 9 2 41" xfId="38431"/>
    <cellStyle name="Normal 9 2 42" xfId="38432"/>
    <cellStyle name="Normal 9 2 43" xfId="38433"/>
    <cellStyle name="Normal 9 2 44" xfId="38434"/>
    <cellStyle name="Normal 9 2 45" xfId="38435"/>
    <cellStyle name="Normal 9 2 46" xfId="38436"/>
    <cellStyle name="Normal 9 2 47" xfId="38437"/>
    <cellStyle name="Normal 9 2 48" xfId="38438"/>
    <cellStyle name="Normal 9 2 49" xfId="38439"/>
    <cellStyle name="Normal 9 2 5" xfId="38440"/>
    <cellStyle name="Normal 9 2 50" xfId="38441"/>
    <cellStyle name="Normal 9 2 51" xfId="38442"/>
    <cellStyle name="Normal 9 2 52" xfId="38443"/>
    <cellStyle name="Normal 9 2 53" xfId="38444"/>
    <cellStyle name="Normal 9 2 54" xfId="38445"/>
    <cellStyle name="Normal 9 2 55" xfId="38446"/>
    <cellStyle name="Normal 9 2 56" xfId="38447"/>
    <cellStyle name="Normal 9 2 57" xfId="38448"/>
    <cellStyle name="Normal 9 2 58" xfId="38449"/>
    <cellStyle name="Normal 9 2 59" xfId="38450"/>
    <cellStyle name="Normal 9 2 6" xfId="38451"/>
    <cellStyle name="Normal 9 2 60" xfId="38452"/>
    <cellStyle name="Normal 9 2 61" xfId="38453"/>
    <cellStyle name="Normal 9 2 62" xfId="38454"/>
    <cellStyle name="Normal 9 2 63" xfId="38455"/>
    <cellStyle name="Normal 9 2 64" xfId="38456"/>
    <cellStyle name="Normal 9 2 65" xfId="38457"/>
    <cellStyle name="Normal 9 2 66" xfId="38458"/>
    <cellStyle name="Normal 9 2 67" xfId="38459"/>
    <cellStyle name="Normal 9 2 68" xfId="38460"/>
    <cellStyle name="Normal 9 2 69" xfId="38461"/>
    <cellStyle name="Normal 9 2 7" xfId="38462"/>
    <cellStyle name="Normal 9 2 70" xfId="38463"/>
    <cellStyle name="Normal 9 2 71" xfId="38464"/>
    <cellStyle name="Normal 9 2 72" xfId="38465"/>
    <cellStyle name="Normal 9 2 73" xfId="38466"/>
    <cellStyle name="Normal 9 2 74" xfId="38467"/>
    <cellStyle name="Normal 9 2 75" xfId="38468"/>
    <cellStyle name="Normal 9 2 76" xfId="38469"/>
    <cellStyle name="Normal 9 2 77" xfId="38470"/>
    <cellStyle name="Normal 9 2 78" xfId="38471"/>
    <cellStyle name="Normal 9 2 79" xfId="38472"/>
    <cellStyle name="Normal 9 2 8" xfId="38473"/>
    <cellStyle name="Normal 9 2 9" xfId="38474"/>
    <cellStyle name="Normal 9 2_Enlaces" xfId="38475"/>
    <cellStyle name="Normal 9 20" xfId="38476"/>
    <cellStyle name="Normal 9 20 2" xfId="38477"/>
    <cellStyle name="Normal 9 20 2 2" xfId="38478"/>
    <cellStyle name="Normal 9 20 2 3" xfId="38479"/>
    <cellStyle name="Normal 9 20 3" xfId="38480"/>
    <cellStyle name="Normal 9 20 4" xfId="38481"/>
    <cellStyle name="Normal 9 21" xfId="38482"/>
    <cellStyle name="Normal 9 21 2" xfId="38483"/>
    <cellStyle name="Normal 9 21 2 2" xfId="38484"/>
    <cellStyle name="Normal 9 21 2 3" xfId="38485"/>
    <cellStyle name="Normal 9 21 3" xfId="38486"/>
    <cellStyle name="Normal 9 21 4" xfId="38487"/>
    <cellStyle name="Normal 9 22" xfId="38488"/>
    <cellStyle name="Normal 9 22 2" xfId="38489"/>
    <cellStyle name="Normal 9 22 2 2" xfId="38490"/>
    <cellStyle name="Normal 9 22 2 3" xfId="38491"/>
    <cellStyle name="Normal 9 22 3" xfId="38492"/>
    <cellStyle name="Normal 9 22 4" xfId="38493"/>
    <cellStyle name="Normal 9 23" xfId="38494"/>
    <cellStyle name="Normal 9 23 2" xfId="38495"/>
    <cellStyle name="Normal 9 23 2 2" xfId="38496"/>
    <cellStyle name="Normal 9 23 2 3" xfId="38497"/>
    <cellStyle name="Normal 9 23 3" xfId="38498"/>
    <cellStyle name="Normal 9 23 4" xfId="38499"/>
    <cellStyle name="Normal 9 24" xfId="38500"/>
    <cellStyle name="Normal 9 24 2" xfId="38501"/>
    <cellStyle name="Normal 9 24 2 2" xfId="38502"/>
    <cellStyle name="Normal 9 24 2 3" xfId="38503"/>
    <cellStyle name="Normal 9 24 3" xfId="38504"/>
    <cellStyle name="Normal 9 24 4" xfId="38505"/>
    <cellStyle name="Normal 9 25" xfId="38506"/>
    <cellStyle name="Normal 9 25 2" xfId="38507"/>
    <cellStyle name="Normal 9 25 2 2" xfId="38508"/>
    <cellStyle name="Normal 9 25 2 3" xfId="38509"/>
    <cellStyle name="Normal 9 25 3" xfId="38510"/>
    <cellStyle name="Normal 9 25 4" xfId="38511"/>
    <cellStyle name="Normal 9 26" xfId="38512"/>
    <cellStyle name="Normal 9 26 2" xfId="38513"/>
    <cellStyle name="Normal 9 26 2 2" xfId="38514"/>
    <cellStyle name="Normal 9 26 2 3" xfId="38515"/>
    <cellStyle name="Normal 9 26 3" xfId="38516"/>
    <cellStyle name="Normal 9 26 4" xfId="38517"/>
    <cellStyle name="Normal 9 27" xfId="38518"/>
    <cellStyle name="Normal 9 27 2" xfId="38519"/>
    <cellStyle name="Normal 9 27 2 2" xfId="38520"/>
    <cellStyle name="Normal 9 27 2 3" xfId="38521"/>
    <cellStyle name="Normal 9 27 3" xfId="38522"/>
    <cellStyle name="Normal 9 27 4" xfId="38523"/>
    <cellStyle name="Normal 9 28" xfId="38524"/>
    <cellStyle name="Normal 9 28 2" xfId="38525"/>
    <cellStyle name="Normal 9 28 2 2" xfId="38526"/>
    <cellStyle name="Normal 9 28 2 3" xfId="38527"/>
    <cellStyle name="Normal 9 28 3" xfId="38528"/>
    <cellStyle name="Normal 9 28 4" xfId="38529"/>
    <cellStyle name="Normal 9 29" xfId="38530"/>
    <cellStyle name="Normal 9 29 2" xfId="38531"/>
    <cellStyle name="Normal 9 29 2 2" xfId="38532"/>
    <cellStyle name="Normal 9 29 2 3" xfId="38533"/>
    <cellStyle name="Normal 9 29 3" xfId="38534"/>
    <cellStyle name="Normal 9 29 4" xfId="38535"/>
    <cellStyle name="Normal 9 3" xfId="38536"/>
    <cellStyle name="Normal 9 3 2" xfId="38537"/>
    <cellStyle name="Normal 9 3 2 2" xfId="38538"/>
    <cellStyle name="Normal 9 3 2 2 2" xfId="38539"/>
    <cellStyle name="Normal 9 3 2 2 3" xfId="38540"/>
    <cellStyle name="Normal 9 3 2 3" xfId="38541"/>
    <cellStyle name="Normal 9 3 2 4" xfId="38542"/>
    <cellStyle name="Normal 9 3 3" xfId="38543"/>
    <cellStyle name="Normal 9 3 3 2" xfId="38544"/>
    <cellStyle name="Normal 9 3 3 2 2" xfId="38545"/>
    <cellStyle name="Normal 9 3 3 2 3" xfId="38546"/>
    <cellStyle name="Normal 9 3 3 3" xfId="38547"/>
    <cellStyle name="Normal 9 3 3 4" xfId="38548"/>
    <cellStyle name="Normal 9 3 4" xfId="38549"/>
    <cellStyle name="Normal 9 3 4 2" xfId="38550"/>
    <cellStyle name="Normal 9 3 4 2 2" xfId="38551"/>
    <cellStyle name="Normal 9 3 4 2 2 2" xfId="38552"/>
    <cellStyle name="Normal 9 3 4 2 2 2 2" xfId="38553"/>
    <cellStyle name="Normal 9 3 4 2 2 2 3" xfId="38554"/>
    <cellStyle name="Normal 9 3 4 2 2 3" xfId="38555"/>
    <cellStyle name="Normal 9 3 4 2 2 4" xfId="38556"/>
    <cellStyle name="Normal 9 3 4 3" xfId="38557"/>
    <cellStyle name="Normal 9 3 4 3 2" xfId="38558"/>
    <cellStyle name="Normal 9 3 4 3 2 2" xfId="38559"/>
    <cellStyle name="Normal 9 3 4 3 2 3" xfId="38560"/>
    <cellStyle name="Normal 9 3 4 3 3" xfId="38561"/>
    <cellStyle name="Normal 9 3 4 3 4" xfId="38562"/>
    <cellStyle name="Normal 9 3 4 4" xfId="38563"/>
    <cellStyle name="Normal 9 3 4 4 2" xfId="38564"/>
    <cellStyle name="Normal 9 3 4 4 3" xfId="38565"/>
    <cellStyle name="Normal 9 3 4 5" xfId="38566"/>
    <cellStyle name="Normal 9 3 5" xfId="38567"/>
    <cellStyle name="Normal 9 3 5 2" xfId="38568"/>
    <cellStyle name="Normal 9 3 5 2 2" xfId="38569"/>
    <cellStyle name="Normal 9 3 5 2 3" xfId="38570"/>
    <cellStyle name="Normal 9 3 5 3" xfId="38571"/>
    <cellStyle name="Normal 9 3 5 4" xfId="38572"/>
    <cellStyle name="Normal 9 3 6" xfId="38573"/>
    <cellStyle name="Normal 9 3 6 2" xfId="38574"/>
    <cellStyle name="Normal 9 3 6 2 2" xfId="38575"/>
    <cellStyle name="Normal 9 3 6 2 3" xfId="38576"/>
    <cellStyle name="Normal 9 3 6 3" xfId="38577"/>
    <cellStyle name="Normal 9 3 6 4" xfId="38578"/>
    <cellStyle name="Normal 9 3 7" xfId="38579"/>
    <cellStyle name="Normal 9 3 7 2" xfId="38580"/>
    <cellStyle name="Normal 9 3 7 3" xfId="38581"/>
    <cellStyle name="Normal 9 3 7 3 2" xfId="38582"/>
    <cellStyle name="Normal 9 3 7 3 3" xfId="38583"/>
    <cellStyle name="Normal 9 3 7 4" xfId="38584"/>
    <cellStyle name="Normal 9 3 8" xfId="38585"/>
    <cellStyle name="Normal 9 3 9" xfId="38586"/>
    <cellStyle name="Normal 9 3 9 2" xfId="38587"/>
    <cellStyle name="Normal 9 3 9 2 2" xfId="38588"/>
    <cellStyle name="Normal 9 3 9 2 3" xfId="38589"/>
    <cellStyle name="Normal 9 3 9 3" xfId="38590"/>
    <cellStyle name="Normal 9 3 9 4" xfId="38591"/>
    <cellStyle name="Normal 9 3_Implem" xfId="38592"/>
    <cellStyle name="Normal 9 4" xfId="38593"/>
    <cellStyle name="Normal 9 4 2" xfId="38594"/>
    <cellStyle name="Normal 9 4 2 2" xfId="38595"/>
    <cellStyle name="Normal 9 4 2 3" xfId="38596"/>
    <cellStyle name="Normal 9 4 3" xfId="38597"/>
    <cellStyle name="Normal 9 4 4" xfId="38598"/>
    <cellStyle name="Normal 9 5" xfId="38599"/>
    <cellStyle name="Normal 9 5 2" xfId="38600"/>
    <cellStyle name="Normal 9 5 2 2" xfId="38601"/>
    <cellStyle name="Normal 9 5 2 3" xfId="38602"/>
    <cellStyle name="Normal 9 5 3" xfId="38603"/>
    <cellStyle name="Normal 9 5 4" xfId="38604"/>
    <cellStyle name="Normal 9 6" xfId="38605"/>
    <cellStyle name="Normal 9 6 2" xfId="38606"/>
    <cellStyle name="Normal 9 6 2 2" xfId="38607"/>
    <cellStyle name="Normal 9 6 2 3" xfId="38608"/>
    <cellStyle name="Normal 9 6 3" xfId="38609"/>
    <cellStyle name="Normal 9 6 4" xfId="38610"/>
    <cellStyle name="Normal 9 7" xfId="38611"/>
    <cellStyle name="Normal 9 7 2" xfId="38612"/>
    <cellStyle name="Normal 9 7 2 2" xfId="38613"/>
    <cellStyle name="Normal 9 7 2 3" xfId="38614"/>
    <cellStyle name="Normal 9 7 3" xfId="38615"/>
    <cellStyle name="Normal 9 7 4" xfId="38616"/>
    <cellStyle name="Normal 9 8" xfId="38617"/>
    <cellStyle name="Normal 9 8 2" xfId="38618"/>
    <cellStyle name="Normal 9 8 2 2" xfId="38619"/>
    <cellStyle name="Normal 9 8 2 3" xfId="38620"/>
    <cellStyle name="Normal 9 8 3" xfId="38621"/>
    <cellStyle name="Normal 9 8 4" xfId="38622"/>
    <cellStyle name="Normal 9 9" xfId="38623"/>
    <cellStyle name="Normal 9 9 2" xfId="38624"/>
    <cellStyle name="Normal 9 9 2 2" xfId="38625"/>
    <cellStyle name="Normal 9 9 2 3" xfId="38626"/>
    <cellStyle name="Normal 9 9 3" xfId="38627"/>
    <cellStyle name="Normal 9 9 4" xfId="38628"/>
    <cellStyle name="Normal 90" xfId="38629"/>
    <cellStyle name="Normal 90 2" xfId="38630"/>
    <cellStyle name="Normal 90 2 2" xfId="38631"/>
    <cellStyle name="Normal 90 2 2 2" xfId="38632"/>
    <cellStyle name="Normal 90 2 2 3" xfId="38633"/>
    <cellStyle name="Normal 90 2 3" xfId="38634"/>
    <cellStyle name="Normal 90 2 4" xfId="38635"/>
    <cellStyle name="Normal 90 3" xfId="38636"/>
    <cellStyle name="Normal 90 3 2" xfId="38637"/>
    <cellStyle name="Normal 90 3 3" xfId="38638"/>
    <cellStyle name="Normal 90 4" xfId="38639"/>
    <cellStyle name="Normal 90 5" xfId="38640"/>
    <cellStyle name="Normal 91" xfId="38641"/>
    <cellStyle name="Normal 91 2" xfId="38642"/>
    <cellStyle name="Normal 91 2 2" xfId="38643"/>
    <cellStyle name="Normal 91 2 2 2" xfId="38644"/>
    <cellStyle name="Normal 91 2 2 3" xfId="38645"/>
    <cellStyle name="Normal 91 2 3" xfId="38646"/>
    <cellStyle name="Normal 91 2 4" xfId="38647"/>
    <cellStyle name="Normal 91 3" xfId="38648"/>
    <cellStyle name="Normal 91 3 2" xfId="38649"/>
    <cellStyle name="Normal 91 3 3" xfId="38650"/>
    <cellStyle name="Normal 91 4" xfId="38651"/>
    <cellStyle name="Normal 91 5" xfId="38652"/>
    <cellStyle name="Normal 92" xfId="38653"/>
    <cellStyle name="Normal 92 2" xfId="38654"/>
    <cellStyle name="Normal 92 2 2" xfId="38655"/>
    <cellStyle name="Normal 92 2 2 2" xfId="38656"/>
    <cellStyle name="Normal 92 2 2 3" xfId="38657"/>
    <cellStyle name="Normal 92 2 3" xfId="38658"/>
    <cellStyle name="Normal 92 2 4" xfId="38659"/>
    <cellStyle name="Normal 92 3" xfId="38660"/>
    <cellStyle name="Normal 92 3 2" xfId="38661"/>
    <cellStyle name="Normal 92 3 3" xfId="38662"/>
    <cellStyle name="Normal 92 4" xfId="38663"/>
    <cellStyle name="Normal 92 5" xfId="38664"/>
    <cellStyle name="Normal 92 6" xfId="38665"/>
    <cellStyle name="Normal 93" xfId="38666"/>
    <cellStyle name="Normal 93 2" xfId="38667"/>
    <cellStyle name="Normal 93 2 2" xfId="38668"/>
    <cellStyle name="Normal 93 2 2 2" xfId="38669"/>
    <cellStyle name="Normal 93 2 2 3" xfId="38670"/>
    <cellStyle name="Normal 93 2 3" xfId="38671"/>
    <cellStyle name="Normal 93 2 4" xfId="38672"/>
    <cellStyle name="Normal 93 3" xfId="38673"/>
    <cellStyle name="Normal 93 3 2" xfId="38674"/>
    <cellStyle name="Normal 93 3 3" xfId="38675"/>
    <cellStyle name="Normal 93 4" xfId="38676"/>
    <cellStyle name="Normal 93 5" xfId="38677"/>
    <cellStyle name="Normal 93 6" xfId="38678"/>
    <cellStyle name="Normal 94" xfId="38679"/>
    <cellStyle name="Normal 94 2" xfId="38680"/>
    <cellStyle name="Normal 94 2 2" xfId="38681"/>
    <cellStyle name="Normal 94 2 2 2" xfId="38682"/>
    <cellStyle name="Normal 94 2 2 3" xfId="38683"/>
    <cellStyle name="Normal 94 2 3" xfId="38684"/>
    <cellStyle name="Normal 94 2 4" xfId="38685"/>
    <cellStyle name="Normal 94 3" xfId="38686"/>
    <cellStyle name="Normal 94 3 2" xfId="38687"/>
    <cellStyle name="Normal 94 3 3" xfId="38688"/>
    <cellStyle name="Normal 94 4" xfId="38689"/>
    <cellStyle name="Normal 94 5" xfId="38690"/>
    <cellStyle name="Normal 94 6" xfId="38691"/>
    <cellStyle name="Normal 95" xfId="38692"/>
    <cellStyle name="Normal 95 2" xfId="38693"/>
    <cellStyle name="Normal 95 2 2" xfId="38694"/>
    <cellStyle name="Normal 95 2 2 2" xfId="38695"/>
    <cellStyle name="Normal 95 2 2 3" xfId="38696"/>
    <cellStyle name="Normal 95 2 3" xfId="38697"/>
    <cellStyle name="Normal 95 2 4" xfId="38698"/>
    <cellStyle name="Normal 95 3" xfId="38699"/>
    <cellStyle name="Normal 95 3 2" xfId="38700"/>
    <cellStyle name="Normal 95 3 3" xfId="38701"/>
    <cellStyle name="Normal 95 4" xfId="38702"/>
    <cellStyle name="Normal 95 5" xfId="38703"/>
    <cellStyle name="Normal 96" xfId="38704"/>
    <cellStyle name="Normal 96 2" xfId="38705"/>
    <cellStyle name="Normal 96 2 2" xfId="38706"/>
    <cellStyle name="Normal 96 2 2 2" xfId="38707"/>
    <cellStyle name="Normal 96 2 2 3" xfId="38708"/>
    <cellStyle name="Normal 96 2 3" xfId="38709"/>
    <cellStyle name="Normal 96 2 4" xfId="38710"/>
    <cellStyle name="Normal 96 3" xfId="38711"/>
    <cellStyle name="Normal 96 3 2" xfId="38712"/>
    <cellStyle name="Normal 96 3 3" xfId="38713"/>
    <cellStyle name="Normal 96 4" xfId="38714"/>
    <cellStyle name="Normal 96 5" xfId="38715"/>
    <cellStyle name="Normal 96 6" xfId="38716"/>
    <cellStyle name="Normal 97" xfId="38717"/>
    <cellStyle name="Normal 97 2" xfId="38718"/>
    <cellStyle name="Normal 97 2 2" xfId="38719"/>
    <cellStyle name="Normal 97 2 2 2" xfId="38720"/>
    <cellStyle name="Normal 97 2 2 3" xfId="38721"/>
    <cellStyle name="Normal 97 2 3" xfId="38722"/>
    <cellStyle name="Normal 97 2 4" xfId="38723"/>
    <cellStyle name="Normal 97 3" xfId="38724"/>
    <cellStyle name="Normal 97 3 2" xfId="38725"/>
    <cellStyle name="Normal 97 3 3" xfId="38726"/>
    <cellStyle name="Normal 97 4" xfId="38727"/>
    <cellStyle name="Normal 97 5" xfId="38728"/>
    <cellStyle name="Normal 98" xfId="38729"/>
    <cellStyle name="Normal 98 2" xfId="38730"/>
    <cellStyle name="Normal 98 2 2" xfId="38731"/>
    <cellStyle name="Normal 98 2 2 2" xfId="38732"/>
    <cellStyle name="Normal 98 2 2 3" xfId="38733"/>
    <cellStyle name="Normal 98 2 3" xfId="38734"/>
    <cellStyle name="Normal 98 2 4" xfId="38735"/>
    <cellStyle name="Normal 98 3" xfId="38736"/>
    <cellStyle name="Normal 98 3 2" xfId="38737"/>
    <cellStyle name="Normal 98 3 3" xfId="38738"/>
    <cellStyle name="Normal 98 4" xfId="38739"/>
    <cellStyle name="Normal 98 5" xfId="38740"/>
    <cellStyle name="Normal 99" xfId="38741"/>
    <cellStyle name="Normal 99 2" xfId="38742"/>
    <cellStyle name="Normal 99 2 2" xfId="38743"/>
    <cellStyle name="Normal 99 2 2 2" xfId="38744"/>
    <cellStyle name="Normal 99 2 2 3" xfId="38745"/>
    <cellStyle name="Normal 99 2 3" xfId="38746"/>
    <cellStyle name="Normal 99 2 4" xfId="38747"/>
    <cellStyle name="Normal 99 3" xfId="38748"/>
    <cellStyle name="Normal 99 3 2" xfId="38749"/>
    <cellStyle name="Normal 99 3 3" xfId="38750"/>
    <cellStyle name="Normal 99 4" xfId="38751"/>
    <cellStyle name="Normal 99 5" xfId="38752"/>
    <cellStyle name="Normal 99 6" xfId="38753"/>
    <cellStyle name="Notas 2 9" xfId="38754"/>
    <cellStyle name="Notas 2 2" xfId="38755"/>
    <cellStyle name="Notas 2 2 2" xfId="38756"/>
    <cellStyle name="Notas 2 2 2 2" xfId="38757"/>
    <cellStyle name="Notas 2 2 2 2 2" xfId="38758"/>
    <cellStyle name="Notas 2 2 2 2 2 2" xfId="38759"/>
    <cellStyle name="Notas 2 2 2 2 2 2 2" xfId="38760"/>
    <cellStyle name="Notas 2 2 2 2 2 2 3" xfId="38761"/>
    <cellStyle name="Notas 2 2 2 2 2 3" xfId="38762"/>
    <cellStyle name="Notas 2 2 2 2 2 4" xfId="38763"/>
    <cellStyle name="Notas 2 2 2 2 3" xfId="38764"/>
    <cellStyle name="Notas 2 2 2 2 3 2" xfId="38765"/>
    <cellStyle name="Notas 2 2 2 2 3 3" xfId="38766"/>
    <cellStyle name="Notas 2 2 2 2 4" xfId="38767"/>
    <cellStyle name="Notas 2 2 2 2 5" xfId="38768"/>
    <cellStyle name="Notas 2 2 2 3" xfId="38769"/>
    <cellStyle name="Notas 2 2 2 3 2" xfId="38770"/>
    <cellStyle name="Notas 2 2 2 3 3" xfId="38771"/>
    <cellStyle name="Notas 2 2 2 4" xfId="38772"/>
    <cellStyle name="Notas 2 2 2 5" xfId="38773"/>
    <cellStyle name="Notas 2 2 3" xfId="38774"/>
    <cellStyle name="Notas 2 2 3 2" xfId="38775"/>
    <cellStyle name="Notas 2 2 3 2 2" xfId="38776"/>
    <cellStyle name="Notas 2 2 3 2 3" xfId="38777"/>
    <cellStyle name="Notas 2 2 3 3" xfId="38778"/>
    <cellStyle name="Notas 2 2 3 4" xfId="38779"/>
    <cellStyle name="Notas 2 2 4" xfId="38780"/>
    <cellStyle name="Notas 2 2 4 2" xfId="38781"/>
    <cellStyle name="Notas 2 2 4 2 2" xfId="38782"/>
    <cellStyle name="Notas 2 2 4 2 3" xfId="38783"/>
    <cellStyle name="Notas 2 2 4 3" xfId="38784"/>
    <cellStyle name="Notas 2 2 4 4" xfId="38785"/>
    <cellStyle name="Notas 2 2 5" xfId="38786"/>
    <cellStyle name="Notas 2 2 5 2" xfId="38787"/>
    <cellStyle name="Notas 2 2 5 3" xfId="38788"/>
    <cellStyle name="Notas 2 2 6" xfId="38789"/>
    <cellStyle name="Notas 2 2 7" xfId="38790"/>
    <cellStyle name="Notas 2 3" xfId="38791"/>
    <cellStyle name="Notas 2 3 2" xfId="38792"/>
    <cellStyle name="Notas 2 3 2 2" xfId="38793"/>
    <cellStyle name="Notas 2 3 2 3" xfId="38794"/>
    <cellStyle name="Notas 2 3 3" xfId="38795"/>
    <cellStyle name="Notas 2 3 4" xfId="38796"/>
    <cellStyle name="Notas 2 4" xfId="38797"/>
    <cellStyle name="Notas 2 4 2" xfId="38798"/>
    <cellStyle name="Notas 2 4 2 2" xfId="38799"/>
    <cellStyle name="Notas 2 4 2 3" xfId="38800"/>
    <cellStyle name="Notas 2 4 3" xfId="38801"/>
    <cellStyle name="Notas 2 4 4" xfId="38802"/>
    <cellStyle name="Notas 2 5" xfId="38803"/>
    <cellStyle name="Notas 2 5 2" xfId="38804"/>
    <cellStyle name="Notas 2 5 2 2" xfId="38805"/>
    <cellStyle name="Notas 2 5 2 3" xfId="38806"/>
    <cellStyle name="Notas 2 5 3" xfId="38807"/>
    <cellStyle name="Notas 2 5 4" xfId="38808"/>
    <cellStyle name="Notas 2 6" xfId="38809"/>
    <cellStyle name="Notas 2 6 2" xfId="38810"/>
    <cellStyle name="Notas 2 6 3" xfId="38811"/>
    <cellStyle name="Notas 2 7" xfId="38812"/>
    <cellStyle name="Notas 2 8" xfId="38813"/>
    <cellStyle name="Notas 3 6" xfId="38814"/>
    <cellStyle name="Notas 3 2" xfId="38815"/>
    <cellStyle name="Notas 3 2 2" xfId="38816"/>
    <cellStyle name="Notas 3 2 2 2" xfId="38817"/>
    <cellStyle name="Notas 3 2 2 3" xfId="38818"/>
    <cellStyle name="Notas 3 2 3" xfId="38819"/>
    <cellStyle name="Notas 3 2 4" xfId="38820"/>
    <cellStyle name="Notas 3 2 5" xfId="38821"/>
    <cellStyle name="Notas 3 3" xfId="38822"/>
    <cellStyle name="Notas 3 3 2" xfId="38823"/>
    <cellStyle name="Notas 3 3 3" xfId="38824"/>
    <cellStyle name="Notas 3 4" xfId="38825"/>
    <cellStyle name="Notas 3 5" xfId="38826"/>
    <cellStyle name="Notas 4 5" xfId="38827"/>
    <cellStyle name="Notas 4 2" xfId="38828"/>
    <cellStyle name="Notas 4 2 2" xfId="38829"/>
    <cellStyle name="Notas 4 2 3" xfId="38830"/>
    <cellStyle name="Notas 4 3" xfId="38831"/>
    <cellStyle name="Notas 4 4" xfId="38832"/>
    <cellStyle name="Notas 5 5" xfId="38833"/>
    <cellStyle name="Notas 5 2" xfId="38834"/>
    <cellStyle name="Notas 5 2 2" xfId="38835"/>
    <cellStyle name="Notas 5 2 3" xfId="38836"/>
    <cellStyle name="Notas 5 3" xfId="38837"/>
    <cellStyle name="Notas 5 4" xfId="38838"/>
    <cellStyle name="Notas 6 5" xfId="38839"/>
    <cellStyle name="Notas 6 2" xfId="38840"/>
    <cellStyle name="Notas 6 2 2" xfId="38841"/>
    <cellStyle name="Notas 6 2 3" xfId="38842"/>
    <cellStyle name="Notas 6 3" xfId="38843"/>
    <cellStyle name="Notas 6 4" xfId="38844"/>
    <cellStyle name="Notas 7 5" xfId="38845"/>
    <cellStyle name="Notas 7 2" xfId="38846"/>
    <cellStyle name="Notas 7 2 2" xfId="38847"/>
    <cellStyle name="Notas 7 2 3" xfId="38848"/>
    <cellStyle name="Notas 7 3" xfId="38849"/>
    <cellStyle name="Notas 7 4" xfId="38850"/>
    <cellStyle name="Notas 8 5" xfId="38851"/>
    <cellStyle name="Notas 8 2" xfId="38852"/>
    <cellStyle name="Notas 8 2 2" xfId="38853"/>
    <cellStyle name="Notas 8 2 3" xfId="38854"/>
    <cellStyle name="Notas 8 3" xfId="38855"/>
    <cellStyle name="Notas 8 4" xfId="38856"/>
    <cellStyle name="Notas 9 5" xfId="38857"/>
    <cellStyle name="Notas 9 2" xfId="38858"/>
    <cellStyle name="Notas 9 2 2" xfId="38859"/>
    <cellStyle name="Notas 9 2 3" xfId="38860"/>
    <cellStyle name="Notas 9 3" xfId="38861"/>
    <cellStyle name="Notas 9 4" xfId="38862"/>
    <cellStyle name="Note 12" xfId="38863"/>
    <cellStyle name="Note 10" xfId="38864"/>
    <cellStyle name="Note 11" xfId="38865"/>
    <cellStyle name="Note 2" xfId="38866"/>
    <cellStyle name="Note 2 2" xfId="38867"/>
    <cellStyle name="Note 2 2 2" xfId="38868"/>
    <cellStyle name="Note 2 2 2 2" xfId="38869"/>
    <cellStyle name="Note 2 2 2 3" xfId="38870"/>
    <cellStyle name="Note 2 2 3" xfId="38871"/>
    <cellStyle name="Note 2 2 4" xfId="38872"/>
    <cellStyle name="Note 2 3" xfId="38873"/>
    <cellStyle name="Note 2 3 2" xfId="38874"/>
    <cellStyle name="Note 2 3 2 2" xfId="38875"/>
    <cellStyle name="Note 2 3 2 3" xfId="38876"/>
    <cellStyle name="Note 2 3 3" xfId="38877"/>
    <cellStyle name="Note 2 3 4" xfId="38878"/>
    <cellStyle name="Note 2 4" xfId="38879"/>
    <cellStyle name="Note 2 4 2" xfId="38880"/>
    <cellStyle name="Note 2 4 2 2" xfId="38881"/>
    <cellStyle name="Note 2 4 2 3" xfId="38882"/>
    <cellStyle name="Note 2 4 3" xfId="38883"/>
    <cellStyle name="Note 2 4 4" xfId="38884"/>
    <cellStyle name="Note 2 5" xfId="38885"/>
    <cellStyle name="Note 2 5 2" xfId="38886"/>
    <cellStyle name="Note 2 5 3" xfId="38887"/>
    <cellStyle name="Note 2 6" xfId="38888"/>
    <cellStyle name="Note 2 7" xfId="38889"/>
    <cellStyle name="Note 3" xfId="38890"/>
    <cellStyle name="Note 3 2" xfId="38891"/>
    <cellStyle name="Note 3 2 2" xfId="38892"/>
    <cellStyle name="Note 3 2 2 2" xfId="38893"/>
    <cellStyle name="Note 3 2 2 3" xfId="38894"/>
    <cellStyle name="Note 3 2 3" xfId="38895"/>
    <cellStyle name="Note 3 2 4" xfId="38896"/>
    <cellStyle name="Note 3 3" xfId="38897"/>
    <cellStyle name="Note 3 3 2" xfId="38898"/>
    <cellStyle name="Note 3 3 2 2" xfId="38899"/>
    <cellStyle name="Note 3 3 2 3" xfId="38900"/>
    <cellStyle name="Note 3 3 3" xfId="38901"/>
    <cellStyle name="Note 3 3 4" xfId="38902"/>
    <cellStyle name="Note 3 4" xfId="38903"/>
    <cellStyle name="Note 3 4 2" xfId="38904"/>
    <cellStyle name="Note 3 4 2 2" xfId="38905"/>
    <cellStyle name="Note 3 4 2 3" xfId="38906"/>
    <cellStyle name="Note 3 4 3" xfId="38907"/>
    <cellStyle name="Note 3 4 4" xfId="38908"/>
    <cellStyle name="Note 3 5" xfId="38909"/>
    <cellStyle name="Note 3 5 2" xfId="38910"/>
    <cellStyle name="Note 3 5 3" xfId="38911"/>
    <cellStyle name="Note 3 6" xfId="38912"/>
    <cellStyle name="Note 3 7" xfId="38913"/>
    <cellStyle name="Note 4" xfId="38914"/>
    <cellStyle name="Note 4 2" xfId="38915"/>
    <cellStyle name="Note 4 2 2" xfId="38916"/>
    <cellStyle name="Note 4 2 2 2" xfId="38917"/>
    <cellStyle name="Note 4 2 2 3" xfId="38918"/>
    <cellStyle name="Note 4 2 3" xfId="38919"/>
    <cellStyle name="Note 4 2 4" xfId="38920"/>
    <cellStyle name="Note 4 3" xfId="38921"/>
    <cellStyle name="Note 4 3 2" xfId="38922"/>
    <cellStyle name="Note 4 3 2 2" xfId="38923"/>
    <cellStyle name="Note 4 3 2 3" xfId="38924"/>
    <cellStyle name="Note 4 3 3" xfId="38925"/>
    <cellStyle name="Note 4 3 4" xfId="38926"/>
    <cellStyle name="Note 4 4" xfId="38927"/>
    <cellStyle name="Note 4 4 2" xfId="38928"/>
    <cellStyle name="Note 4 4 2 2" xfId="38929"/>
    <cellStyle name="Note 4 4 2 3" xfId="38930"/>
    <cellStyle name="Note 4 4 3" xfId="38931"/>
    <cellStyle name="Note 4 4 4" xfId="38932"/>
    <cellStyle name="Note 4 5" xfId="38933"/>
    <cellStyle name="Note 4 5 2" xfId="38934"/>
    <cellStyle name="Note 4 5 3" xfId="38935"/>
    <cellStyle name="Note 4 6" xfId="38936"/>
    <cellStyle name="Note 4 7" xfId="38937"/>
    <cellStyle name="Note 5" xfId="38938"/>
    <cellStyle name="Note 5 2" xfId="38939"/>
    <cellStyle name="Note 5 2 2" xfId="38940"/>
    <cellStyle name="Note 5 2 2 2" xfId="38941"/>
    <cellStyle name="Note 5 2 2 3" xfId="38942"/>
    <cellStyle name="Note 5 2 3" xfId="38943"/>
    <cellStyle name="Note 5 2 4" xfId="38944"/>
    <cellStyle name="Note 5 3" xfId="38945"/>
    <cellStyle name="Note 5 3 2" xfId="38946"/>
    <cellStyle name="Note 5 3 2 2" xfId="38947"/>
    <cellStyle name="Note 5 3 2 3" xfId="38948"/>
    <cellStyle name="Note 5 3 3" xfId="38949"/>
    <cellStyle name="Note 5 3 4" xfId="38950"/>
    <cellStyle name="Note 5 4" xfId="38951"/>
    <cellStyle name="Note 5 4 2" xfId="38952"/>
    <cellStyle name="Note 5 4 2 2" xfId="38953"/>
    <cellStyle name="Note 5 4 2 3" xfId="38954"/>
    <cellStyle name="Note 5 4 3" xfId="38955"/>
    <cellStyle name="Note 5 4 4" xfId="38956"/>
    <cellStyle name="Note 5 5" xfId="38957"/>
    <cellStyle name="Note 5 5 2" xfId="38958"/>
    <cellStyle name="Note 5 5 3" xfId="38959"/>
    <cellStyle name="Note 5 6" xfId="38960"/>
    <cellStyle name="Note 5 7" xfId="38961"/>
    <cellStyle name="Note 6" xfId="38962"/>
    <cellStyle name="Note 6 2" xfId="38963"/>
    <cellStyle name="Note 6 2 2" xfId="38964"/>
    <cellStyle name="Note 6 2 3" xfId="38965"/>
    <cellStyle name="Note 6 3" xfId="38966"/>
    <cellStyle name="Note 6 4" xfId="38967"/>
    <cellStyle name="Note 7" xfId="38968"/>
    <cellStyle name="Note 7 2" xfId="38969"/>
    <cellStyle name="Note 7 2 2" xfId="38970"/>
    <cellStyle name="Note 7 2 3" xfId="38971"/>
    <cellStyle name="Note 7 3" xfId="38972"/>
    <cellStyle name="Note 7 4" xfId="38973"/>
    <cellStyle name="Note 8" xfId="38974"/>
    <cellStyle name="Note 8 2" xfId="38975"/>
    <cellStyle name="Note 8 2 2" xfId="38976"/>
    <cellStyle name="Note 8 2 3" xfId="38977"/>
    <cellStyle name="Note 8 3" xfId="38978"/>
    <cellStyle name="Note 8 4" xfId="38979"/>
    <cellStyle name="Note 9" xfId="38980"/>
    <cellStyle name="Note 9 2" xfId="38981"/>
    <cellStyle name="Note 9 3" xfId="38982"/>
    <cellStyle name="Output 9" xfId="38983"/>
    <cellStyle name="Output 2" xfId="38984"/>
    <cellStyle name="Output 2 2" xfId="38985"/>
    <cellStyle name="Output 2 2 2" xfId="38986"/>
    <cellStyle name="Output 2 2 3" xfId="38987"/>
    <cellStyle name="Output 2 3" xfId="38988"/>
    <cellStyle name="Output 2 4" xfId="38989"/>
    <cellStyle name="Output 3" xfId="38990"/>
    <cellStyle name="Output 3 2" xfId="38991"/>
    <cellStyle name="Output 3 2 2" xfId="38992"/>
    <cellStyle name="Output 3 2 3" xfId="38993"/>
    <cellStyle name="Output 3 3" xfId="38994"/>
    <cellStyle name="Output 3 4" xfId="38995"/>
    <cellStyle name="Output 4" xfId="38996"/>
    <cellStyle name="Output 4 2" xfId="38997"/>
    <cellStyle name="Output 4 2 2" xfId="38998"/>
    <cellStyle name="Output 4 2 3" xfId="38999"/>
    <cellStyle name="Output 4 3" xfId="39000"/>
    <cellStyle name="Output 4 4" xfId="39001"/>
    <cellStyle name="Output 5" xfId="39002"/>
    <cellStyle name="Output 5 2" xfId="39003"/>
    <cellStyle name="Output 5 2 2" xfId="39004"/>
    <cellStyle name="Output 5 2 3" xfId="39005"/>
    <cellStyle name="Output 5 3" xfId="39006"/>
    <cellStyle name="Output 5 4" xfId="39007"/>
    <cellStyle name="Output 6" xfId="39008"/>
    <cellStyle name="Output 6 2" xfId="39009"/>
    <cellStyle name="Output 6 3" xfId="39010"/>
    <cellStyle name="Output 7" xfId="39011"/>
    <cellStyle name="Output 8" xfId="39012"/>
    <cellStyle name="Porcentual 2" xfId="39013"/>
    <cellStyle name="Porcentual 2 2" xfId="39014"/>
    <cellStyle name="Porcentual 2 2 2" xfId="39015"/>
    <cellStyle name="Porcentual 2 2 2 2" xfId="39016"/>
    <cellStyle name="Porcentual 2 2 2 3" xfId="39017"/>
    <cellStyle name="Porcentual 2 2 3" xfId="39018"/>
    <cellStyle name="Porcentual 2 2 4" xfId="39019"/>
    <cellStyle name="Porcentual 2 3" xfId="39020"/>
    <cellStyle name="Porcentual 2 3 2" xfId="39021"/>
    <cellStyle name="Porcentual 2 3 2 2" xfId="39022"/>
    <cellStyle name="Porcentual 2 3 2 3" xfId="39023"/>
    <cellStyle name="Porcentual 2 3 3" xfId="39024"/>
    <cellStyle name="Porcentual 2 3 4" xfId="39025"/>
    <cellStyle name="Porcentual 2 4" xfId="39026"/>
    <cellStyle name="Porcentual 2 4 2" xfId="39027"/>
    <cellStyle name="Porcentual 2 4 2 2" xfId="39028"/>
    <cellStyle name="Porcentual 2 4 2 3" xfId="39029"/>
    <cellStyle name="Porcentual 2 4 3" xfId="39030"/>
    <cellStyle name="Porcentual 2 4 4" xfId="39031"/>
    <cellStyle name="Porcentual 2 5" xfId="39032"/>
    <cellStyle name="Porcentual 2 5 2" xfId="39033"/>
    <cellStyle name="Porcentual 2 5 2 2" xfId="39034"/>
    <cellStyle name="Porcentual 2 5 2 3" xfId="39035"/>
    <cellStyle name="Porcentual 2 5 3" xfId="39036"/>
    <cellStyle name="Porcentual 2 5 4" xfId="39037"/>
    <cellStyle name="Salida 10 2" xfId="39038"/>
    <cellStyle name="Salida 11 2" xfId="39039"/>
    <cellStyle name="Salida 2 2" xfId="39040"/>
    <cellStyle name="Salida 2 2 2" xfId="39041"/>
    <cellStyle name="Salida 2 2 3" xfId="39042"/>
    <cellStyle name="Salida 2 2 4" xfId="39043"/>
    <cellStyle name="Salida 2 3" xfId="39044"/>
    <cellStyle name="Salida 2 4" xfId="39045"/>
    <cellStyle name="Salida 3 2" xfId="39046"/>
    <cellStyle name="Salida 3 2 2" xfId="39047"/>
    <cellStyle name="Salida 3 2 3" xfId="39048"/>
    <cellStyle name="Salida 3 3" xfId="39049"/>
    <cellStyle name="Salida 3 4" xfId="39050"/>
    <cellStyle name="Salida 4 2" xfId="39051"/>
    <cellStyle name="Salida 4 2 2" xfId="39052"/>
    <cellStyle name="Salida 4 2 3" xfId="39053"/>
    <cellStyle name="Salida 4 3" xfId="39054"/>
    <cellStyle name="Salida 4 4" xfId="39055"/>
    <cellStyle name="Salida 5 5" xfId="39056"/>
    <cellStyle name="Salida 5 2" xfId="39057"/>
    <cellStyle name="Salida 5 2 2" xfId="39058"/>
    <cellStyle name="Salida 5 2 3" xfId="39059"/>
    <cellStyle name="Salida 5 3" xfId="39060"/>
    <cellStyle name="Salida 5 4" xfId="39061"/>
    <cellStyle name="Salida 6 5" xfId="39062"/>
    <cellStyle name="Salida 6 2" xfId="39063"/>
    <cellStyle name="Salida 6 2 2" xfId="39064"/>
    <cellStyle name="Salida 6 2 3" xfId="39065"/>
    <cellStyle name="Salida 6 3" xfId="39066"/>
    <cellStyle name="Salida 6 4" xfId="39067"/>
    <cellStyle name="Salida 7 5" xfId="39068"/>
    <cellStyle name="Salida 7 2" xfId="39069"/>
    <cellStyle name="Salida 7 2 2" xfId="39070"/>
    <cellStyle name="Salida 7 2 3" xfId="39071"/>
    <cellStyle name="Salida 7 3" xfId="39072"/>
    <cellStyle name="Salida 7 4" xfId="39073"/>
    <cellStyle name="Salida 8 5" xfId="39074"/>
    <cellStyle name="Salida 8 2" xfId="39075"/>
    <cellStyle name="Salida 8 2 2" xfId="39076"/>
    <cellStyle name="Salida 8 2 3" xfId="39077"/>
    <cellStyle name="Salida 8 3" xfId="39078"/>
    <cellStyle name="Salida 8 4" xfId="39079"/>
    <cellStyle name="Salida 9 4" xfId="39080"/>
    <cellStyle name="Salida 9 2" xfId="39081"/>
    <cellStyle name="Salida 9 3" xfId="39082"/>
    <cellStyle name="TableStyleLight1" xfId="39083"/>
    <cellStyle name="TableStyleLight1 2" xfId="39084"/>
    <cellStyle name="TableStyleLight1 2 2" xfId="39085"/>
    <cellStyle name="TableStyleLight1 2 3" xfId="39086"/>
    <cellStyle name="TableStyleLight1 3" xfId="39087"/>
    <cellStyle name="TableStyleLight1 4" xfId="39088"/>
    <cellStyle name="Texto de advertencia 10 4" xfId="39089"/>
    <cellStyle name="Texto de advertencia 10 2" xfId="39090"/>
    <cellStyle name="Texto de advertencia 10 3" xfId="39091"/>
    <cellStyle name="Texto de advertencia 11 2" xfId="39092"/>
    <cellStyle name="Texto de advertencia 12 2" xfId="39093"/>
    <cellStyle name="Texto de advertencia 2 2" xfId="39094"/>
    <cellStyle name="Texto de advertencia 2 2 2" xfId="39095"/>
    <cellStyle name="Texto de advertencia 2 2 2 2" xfId="39096"/>
    <cellStyle name="Texto de advertencia 2 2 2 2 2" xfId="39097"/>
    <cellStyle name="Texto de advertencia 2 2 2 2 2 2" xfId="39098"/>
    <cellStyle name="Texto de advertencia 2 2 2 2 2 2 2" xfId="39099"/>
    <cellStyle name="Texto de advertencia 2 2 2 2 2 2 3" xfId="39100"/>
    <cellStyle name="Texto de advertencia 2 2 2 2 2 3" xfId="39101"/>
    <cellStyle name="Texto de advertencia 2 2 2 2 2 4" xfId="39102"/>
    <cellStyle name="Texto de advertencia 2 2 2 2 3" xfId="39103"/>
    <cellStyle name="Texto de advertencia 2 2 2 2 3 2" xfId="39104"/>
    <cellStyle name="Texto de advertencia 2 2 2 2 3 3" xfId="39105"/>
    <cellStyle name="Texto de advertencia 2 2 2 2 4" xfId="39106"/>
    <cellStyle name="Texto de advertencia 2 2 2 2 5" xfId="39107"/>
    <cellStyle name="Texto de advertencia 2 2 2 3" xfId="39108"/>
    <cellStyle name="Texto de advertencia 2 2 2 3 2" xfId="39109"/>
    <cellStyle name="Texto de advertencia 2 2 2 3 3" xfId="39110"/>
    <cellStyle name="Texto de advertencia 2 2 2 4" xfId="39111"/>
    <cellStyle name="Texto de advertencia 2 2 2 5" xfId="39112"/>
    <cellStyle name="Texto de advertencia 2 2 3" xfId="39113"/>
    <cellStyle name="Texto de advertencia 2 2 3 2" xfId="39114"/>
    <cellStyle name="Texto de advertencia 2 2 3 2 2" xfId="39115"/>
    <cellStyle name="Texto de advertencia 2 2 3 2 3" xfId="39116"/>
    <cellStyle name="Texto de advertencia 2 2 3 3" xfId="39117"/>
    <cellStyle name="Texto de advertencia 2 2 3 4" xfId="39118"/>
    <cellStyle name="Texto de advertencia 2 2 4" xfId="39119"/>
    <cellStyle name="Texto de advertencia 2 2 4 2" xfId="39120"/>
    <cellStyle name="Texto de advertencia 2 2 4 2 2" xfId="39121"/>
    <cellStyle name="Texto de advertencia 2 2 4 2 3" xfId="39122"/>
    <cellStyle name="Texto de advertencia 2 2 4 3" xfId="39123"/>
    <cellStyle name="Texto de advertencia 2 2 4 4" xfId="39124"/>
    <cellStyle name="Texto de advertencia 2 2 5" xfId="39125"/>
    <cellStyle name="Texto de advertencia 2 2 5 2" xfId="39126"/>
    <cellStyle name="Texto de advertencia 2 2 5 3" xfId="39127"/>
    <cellStyle name="Texto de advertencia 2 2 6" xfId="39128"/>
    <cellStyle name="Texto de advertencia 2 2 7" xfId="39129"/>
    <cellStyle name="Texto de advertencia 2 3" xfId="39130"/>
    <cellStyle name="Texto de advertencia 2 3 2" xfId="39131"/>
    <cellStyle name="Texto de advertencia 2 3 2 2" xfId="39132"/>
    <cellStyle name="Texto de advertencia 2 3 2 3" xfId="39133"/>
    <cellStyle name="Texto de advertencia 2 3 3" xfId="39134"/>
    <cellStyle name="Texto de advertencia 2 3 4" xfId="39135"/>
    <cellStyle name="Texto de advertencia 2 4" xfId="39136"/>
    <cellStyle name="Texto de advertencia 2 4 2" xfId="39137"/>
    <cellStyle name="Texto de advertencia 2 4 2 2" xfId="39138"/>
    <cellStyle name="Texto de advertencia 2 4 2 3" xfId="39139"/>
    <cellStyle name="Texto de advertencia 2 4 3" xfId="39140"/>
    <cellStyle name="Texto de advertencia 2 4 4" xfId="39141"/>
    <cellStyle name="Texto de advertencia 2 5" xfId="39142"/>
    <cellStyle name="Texto de advertencia 2 5 2" xfId="39143"/>
    <cellStyle name="Texto de advertencia 2 5 3" xfId="39144"/>
    <cellStyle name="Texto de advertencia 2 6" xfId="39145"/>
    <cellStyle name="Texto de advertencia 2 7" xfId="39146"/>
    <cellStyle name="Texto de advertencia 3 2" xfId="39147"/>
    <cellStyle name="Texto de advertencia 3 2 2" xfId="39148"/>
    <cellStyle name="Texto de advertencia 3 2 3" xfId="39149"/>
    <cellStyle name="Texto de advertencia 3 3" xfId="39150"/>
    <cellStyle name="Texto de advertencia 3 4" xfId="39151"/>
    <cellStyle name="Texto de advertencia 4 2" xfId="39152"/>
    <cellStyle name="Texto de advertencia 4 2 2" xfId="39153"/>
    <cellStyle name="Texto de advertencia 4 2 3" xfId="39154"/>
    <cellStyle name="Texto de advertencia 4 3" xfId="39155"/>
    <cellStyle name="Texto de advertencia 4 4" xfId="39156"/>
    <cellStyle name="Texto de advertencia 5 5" xfId="39157"/>
    <cellStyle name="Texto de advertencia 5 2" xfId="39158"/>
    <cellStyle name="Texto de advertencia 5 2 2" xfId="39159"/>
    <cellStyle name="Texto de advertencia 5 2 3" xfId="39160"/>
    <cellStyle name="Texto de advertencia 5 3" xfId="39161"/>
    <cellStyle name="Texto de advertencia 5 4" xfId="39162"/>
    <cellStyle name="Texto de advertencia 6 5" xfId="39163"/>
    <cellStyle name="Texto de advertencia 6 2" xfId="39164"/>
    <cellStyle name="Texto de advertencia 6 2 2" xfId="39165"/>
    <cellStyle name="Texto de advertencia 6 2 3" xfId="39166"/>
    <cellStyle name="Texto de advertencia 6 3" xfId="39167"/>
    <cellStyle name="Texto de advertencia 6 4" xfId="39168"/>
    <cellStyle name="Texto de advertencia 7 5" xfId="39169"/>
    <cellStyle name="Texto de advertencia 7 2" xfId="39170"/>
    <cellStyle name="Texto de advertencia 7 2 2" xfId="39171"/>
    <cellStyle name="Texto de advertencia 7 2 3" xfId="39172"/>
    <cellStyle name="Texto de advertencia 7 3" xfId="39173"/>
    <cellStyle name="Texto de advertencia 7 4" xfId="39174"/>
    <cellStyle name="Texto de advertencia 8 5" xfId="39175"/>
    <cellStyle name="Texto de advertencia 8 2" xfId="39176"/>
    <cellStyle name="Texto de advertencia 8 2 2" xfId="39177"/>
    <cellStyle name="Texto de advertencia 8 2 3" xfId="39178"/>
    <cellStyle name="Texto de advertencia 8 3" xfId="39179"/>
    <cellStyle name="Texto de advertencia 8 4" xfId="39180"/>
    <cellStyle name="Texto de advertencia 9 5" xfId="39181"/>
    <cellStyle name="Texto de advertencia 9 2" xfId="39182"/>
    <cellStyle name="Texto de advertencia 9 2 2" xfId="39183"/>
    <cellStyle name="Texto de advertencia 9 2 3" xfId="39184"/>
    <cellStyle name="Texto de advertencia 9 3" xfId="39185"/>
    <cellStyle name="Texto de advertencia 9 4" xfId="39186"/>
    <cellStyle name="Texto explicativo 10 2" xfId="39187"/>
    <cellStyle name="Texto explicativo 11 2" xfId="39188"/>
    <cellStyle name="Texto explicativo 2 2" xfId="39189"/>
    <cellStyle name="Texto explicativo 2 2 2" xfId="39190"/>
    <cellStyle name="Texto explicativo 2 2 3" xfId="39191"/>
    <cellStyle name="Texto explicativo 2 2 4" xfId="39192"/>
    <cellStyle name="Texto explicativo 2 3" xfId="39193"/>
    <cellStyle name="Texto explicativo 2 4" xfId="39194"/>
    <cellStyle name="Texto explicativo 3 2" xfId="39195"/>
    <cellStyle name="Texto explicativo 3 2 2" xfId="39196"/>
    <cellStyle name="Texto explicativo 3 2 3" xfId="39197"/>
    <cellStyle name="Texto explicativo 3 3" xfId="39198"/>
    <cellStyle name="Texto explicativo 3 4" xfId="39199"/>
    <cellStyle name="Texto explicativo 4 2" xfId="39200"/>
    <cellStyle name="Texto explicativo 4 2 2" xfId="39201"/>
    <cellStyle name="Texto explicativo 4 2 3" xfId="39202"/>
    <cellStyle name="Texto explicativo 4 3" xfId="39203"/>
    <cellStyle name="Texto explicativo 4 4" xfId="39204"/>
    <cellStyle name="Texto explicativo 5 5" xfId="39205"/>
    <cellStyle name="Texto explicativo 5 2" xfId="39206"/>
    <cellStyle name="Texto explicativo 5 2 2" xfId="39207"/>
    <cellStyle name="Texto explicativo 5 2 3" xfId="39208"/>
    <cellStyle name="Texto explicativo 5 3" xfId="39209"/>
    <cellStyle name="Texto explicativo 5 4" xfId="39210"/>
    <cellStyle name="Texto explicativo 6 5" xfId="39211"/>
    <cellStyle name="Texto explicativo 6 2" xfId="39212"/>
    <cellStyle name="Texto explicativo 6 2 2" xfId="39213"/>
    <cellStyle name="Texto explicativo 6 2 3" xfId="39214"/>
    <cellStyle name="Texto explicativo 6 3" xfId="39215"/>
    <cellStyle name="Texto explicativo 6 4" xfId="39216"/>
    <cellStyle name="Texto explicativo 7 5" xfId="39217"/>
    <cellStyle name="Texto explicativo 7 2" xfId="39218"/>
    <cellStyle name="Texto explicativo 7 2 2" xfId="39219"/>
    <cellStyle name="Texto explicativo 7 2 3" xfId="39220"/>
    <cellStyle name="Texto explicativo 7 3" xfId="39221"/>
    <cellStyle name="Texto explicativo 7 4" xfId="39222"/>
    <cellStyle name="Texto explicativo 8 5" xfId="39223"/>
    <cellStyle name="Texto explicativo 8 2" xfId="39224"/>
    <cellStyle name="Texto explicativo 8 2 2" xfId="39225"/>
    <cellStyle name="Texto explicativo 8 2 3" xfId="39226"/>
    <cellStyle name="Texto explicativo 8 3" xfId="39227"/>
    <cellStyle name="Texto explicativo 8 4" xfId="39228"/>
    <cellStyle name="Texto explicativo 9 4" xfId="39229"/>
    <cellStyle name="Texto explicativo 9 2" xfId="39230"/>
    <cellStyle name="Texto explicativo 9 3" xfId="39231"/>
    <cellStyle name="Title 9" xfId="39232"/>
    <cellStyle name="Title 2" xfId="39233"/>
    <cellStyle name="Title 2 2" xfId="39234"/>
    <cellStyle name="Title 2 2 2" xfId="39235"/>
    <cellStyle name="Title 2 2 3" xfId="39236"/>
    <cellStyle name="Title 2 3" xfId="39237"/>
    <cellStyle name="Title 2 4" xfId="39238"/>
    <cellStyle name="Title 3" xfId="39239"/>
    <cellStyle name="Title 3 2" xfId="39240"/>
    <cellStyle name="Title 3 2 2" xfId="39241"/>
    <cellStyle name="Title 3 2 3" xfId="39242"/>
    <cellStyle name="Title 3 3" xfId="39243"/>
    <cellStyle name="Title 3 4" xfId="39244"/>
    <cellStyle name="Title 4" xfId="39245"/>
    <cellStyle name="Title 4 2" xfId="39246"/>
    <cellStyle name="Title 4 2 2" xfId="39247"/>
    <cellStyle name="Title 4 2 3" xfId="39248"/>
    <cellStyle name="Title 4 3" xfId="39249"/>
    <cellStyle name="Title 4 4" xfId="39250"/>
    <cellStyle name="Title 5" xfId="39251"/>
    <cellStyle name="Title 5 2" xfId="39252"/>
    <cellStyle name="Title 5 2 2" xfId="39253"/>
    <cellStyle name="Title 5 2 3" xfId="39254"/>
    <cellStyle name="Title 5 3" xfId="39255"/>
    <cellStyle name="Title 5 4" xfId="39256"/>
    <cellStyle name="Title 6" xfId="39257"/>
    <cellStyle name="Title 6 2" xfId="39258"/>
    <cellStyle name="Title 6 3" xfId="39259"/>
    <cellStyle name="Title 7" xfId="39260"/>
    <cellStyle name="Title 8" xfId="39261"/>
    <cellStyle name="Título 1 10" xfId="39262"/>
    <cellStyle name="Título 1 11" xfId="39263"/>
    <cellStyle name="Título 1 2" xfId="39264"/>
    <cellStyle name="Título 1 2 2" xfId="39265"/>
    <cellStyle name="Título 1 2 2 2" xfId="39266"/>
    <cellStyle name="Título 1 2 2 3" xfId="39267"/>
    <cellStyle name="Título 1 2 3" xfId="39268"/>
    <cellStyle name="Título 1 2 4" xfId="39269"/>
    <cellStyle name="Título 1 3" xfId="39270"/>
    <cellStyle name="Título 1 3 2" xfId="39271"/>
    <cellStyle name="Título 1 3 2 2" xfId="39272"/>
    <cellStyle name="Título 1 3 2 3" xfId="39273"/>
    <cellStyle name="Título 1 3 3" xfId="39274"/>
    <cellStyle name="Título 1 3 4" xfId="39275"/>
    <cellStyle name="Título 1 4" xfId="39276"/>
    <cellStyle name="Título 1 4 2" xfId="39277"/>
    <cellStyle name="Título 1 4 2 2" xfId="39278"/>
    <cellStyle name="Título 1 4 2 3" xfId="39279"/>
    <cellStyle name="Título 1 4 3" xfId="39280"/>
    <cellStyle name="Título 1 4 4" xfId="39281"/>
    <cellStyle name="Título 1 5" xfId="39282"/>
    <cellStyle name="Título 1 5 2" xfId="39283"/>
    <cellStyle name="Título 1 5 2 2" xfId="39284"/>
    <cellStyle name="Título 1 5 2 3" xfId="39285"/>
    <cellStyle name="Título 1 5 3" xfId="39286"/>
    <cellStyle name="Título 1 5 4" xfId="39287"/>
    <cellStyle name="Título 1 6" xfId="39288"/>
    <cellStyle name="Título 1 6 2" xfId="39289"/>
    <cellStyle name="Título 1 6 2 2" xfId="39290"/>
    <cellStyle name="Título 1 6 2 3" xfId="39291"/>
    <cellStyle name="Título 1 6 3" xfId="39292"/>
    <cellStyle name="Título 1 6 4" xfId="39293"/>
    <cellStyle name="Título 1 7" xfId="39294"/>
    <cellStyle name="Título 1 7 2" xfId="39295"/>
    <cellStyle name="Título 1 7 2 2" xfId="39296"/>
    <cellStyle name="Título 1 7 2 3" xfId="39297"/>
    <cellStyle name="Título 1 7 3" xfId="39298"/>
    <cellStyle name="Título 1 7 4" xfId="39299"/>
    <cellStyle name="Título 1 8" xfId="39300"/>
    <cellStyle name="Título 1 8 2" xfId="39301"/>
    <cellStyle name="Título 1 8 2 2" xfId="39302"/>
    <cellStyle name="Título 1 8 2 3" xfId="39303"/>
    <cellStyle name="Título 1 8 3" xfId="39304"/>
    <cellStyle name="Título 1 8 4" xfId="39305"/>
    <cellStyle name="Título 1 9" xfId="39306"/>
    <cellStyle name="Título 1 9 2" xfId="39307"/>
    <cellStyle name="Título 1 9 3" xfId="39308"/>
    <cellStyle name="Título 10 5" xfId="39309"/>
    <cellStyle name="Título 10 2" xfId="39310"/>
    <cellStyle name="Título 10 2 2" xfId="39311"/>
    <cellStyle name="Título 10 2 3" xfId="39312"/>
    <cellStyle name="Título 10 3" xfId="39313"/>
    <cellStyle name="Título 10 4" xfId="39314"/>
    <cellStyle name="Título 11 4" xfId="39315"/>
    <cellStyle name="Título 11 2" xfId="39316"/>
    <cellStyle name="Título 11 3" xfId="39317"/>
    <cellStyle name="Título 12 2" xfId="39318"/>
    <cellStyle name="Título 13 2" xfId="39319"/>
    <cellStyle name="Título 2 10 2" xfId="39320"/>
    <cellStyle name="Título 2 11 2" xfId="39321"/>
    <cellStyle name="Título 2 2 2" xfId="39322"/>
    <cellStyle name="Título 2 2 2 2" xfId="39323"/>
    <cellStyle name="Título 2 2 2 3" xfId="39324"/>
    <cellStyle name="Título 2 2 2 4" xfId="39325"/>
    <cellStyle name="Título 2 2 3" xfId="39326"/>
    <cellStyle name="Título 2 2 4" xfId="39327"/>
    <cellStyle name="Título 2 3 2" xfId="39328"/>
    <cellStyle name="Título 2 3 2 2" xfId="39329"/>
    <cellStyle name="Título 2 3 2 3" xfId="39330"/>
    <cellStyle name="Título 2 3 3" xfId="39331"/>
    <cellStyle name="Título 2 3 4" xfId="39332"/>
    <cellStyle name="Título 2 4 2" xfId="39333"/>
    <cellStyle name="Título 2 4 2 2" xfId="39334"/>
    <cellStyle name="Título 2 4 2 3" xfId="39335"/>
    <cellStyle name="Título 2 4 3" xfId="39336"/>
    <cellStyle name="Título 2 4 4" xfId="39337"/>
    <cellStyle name="Título 2 5 5" xfId="39338"/>
    <cellStyle name="Título 2 5 2" xfId="39339"/>
    <cellStyle name="Título 2 5 2 2" xfId="39340"/>
    <cellStyle name="Título 2 5 2 3" xfId="39341"/>
    <cellStyle name="Título 2 5 3" xfId="39342"/>
    <cellStyle name="Título 2 5 4" xfId="39343"/>
    <cellStyle name="Título 2 6 5" xfId="39344"/>
    <cellStyle name="Título 2 6 2" xfId="39345"/>
    <cellStyle name="Título 2 6 2 2" xfId="39346"/>
    <cellStyle name="Título 2 6 2 3" xfId="39347"/>
    <cellStyle name="Título 2 6 3" xfId="39348"/>
    <cellStyle name="Título 2 6 4" xfId="39349"/>
    <cellStyle name="Título 2 7 5" xfId="39350"/>
    <cellStyle name="Título 2 7 2" xfId="39351"/>
    <cellStyle name="Título 2 7 2 2" xfId="39352"/>
    <cellStyle name="Título 2 7 2 3" xfId="39353"/>
    <cellStyle name="Título 2 7 3" xfId="39354"/>
    <cellStyle name="Título 2 7 4" xfId="39355"/>
    <cellStyle name="Título 2 8 5" xfId="39356"/>
    <cellStyle name="Título 2 8 2" xfId="39357"/>
    <cellStyle name="Título 2 8 2 2" xfId="39358"/>
    <cellStyle name="Título 2 8 2 3" xfId="39359"/>
    <cellStyle name="Título 2 8 3" xfId="39360"/>
    <cellStyle name="Título 2 8 4" xfId="39361"/>
    <cellStyle name="Título 2 9 4" xfId="39362"/>
    <cellStyle name="Título 2 9 2" xfId="39363"/>
    <cellStyle name="Título 2 9 3" xfId="39364"/>
    <cellStyle name="Título 3 10 2" xfId="39365"/>
    <cellStyle name="Título 3 11 2" xfId="39366"/>
    <cellStyle name="Título 3 2 2" xfId="39367"/>
    <cellStyle name="Título 3 2 2 2" xfId="39368"/>
    <cellStyle name="Título 3 2 2 3" xfId="39369"/>
    <cellStyle name="Título 3 2 2 4" xfId="39370"/>
    <cellStyle name="Título 3 2 3" xfId="39371"/>
    <cellStyle name="Título 3 2 4" xfId="39372"/>
    <cellStyle name="Título 3 3 2" xfId="39373"/>
    <cellStyle name="Título 3 3 2 2" xfId="39374"/>
    <cellStyle name="Título 3 3 2 3" xfId="39375"/>
    <cellStyle name="Título 3 3 3" xfId="39376"/>
    <cellStyle name="Título 3 3 4" xfId="39377"/>
    <cellStyle name="Título 3 4 2" xfId="39378"/>
    <cellStyle name="Título 3 4 2 2" xfId="39379"/>
    <cellStyle name="Título 3 4 2 3" xfId="39380"/>
    <cellStyle name="Título 3 4 3" xfId="39381"/>
    <cellStyle name="Título 3 4 4" xfId="39382"/>
    <cellStyle name="Título 3 5 5" xfId="39383"/>
    <cellStyle name="Título 3 5 2" xfId="39384"/>
    <cellStyle name="Título 3 5 2 2" xfId="39385"/>
    <cellStyle name="Título 3 5 2 3" xfId="39386"/>
    <cellStyle name="Título 3 5 3" xfId="39387"/>
    <cellStyle name="Título 3 5 4" xfId="39388"/>
    <cellStyle name="Título 3 6 5" xfId="39389"/>
    <cellStyle name="Título 3 6 2" xfId="39390"/>
    <cellStyle name="Título 3 6 2 2" xfId="39391"/>
    <cellStyle name="Título 3 6 2 3" xfId="39392"/>
    <cellStyle name="Título 3 6 3" xfId="39393"/>
    <cellStyle name="Título 3 6 4" xfId="39394"/>
    <cellStyle name="Título 3 7 5" xfId="39395"/>
    <cellStyle name="Título 3 7 2" xfId="39396"/>
    <cellStyle name="Título 3 7 2 2" xfId="39397"/>
    <cellStyle name="Título 3 7 2 3" xfId="39398"/>
    <cellStyle name="Título 3 7 3" xfId="39399"/>
    <cellStyle name="Título 3 7 4" xfId="39400"/>
    <cellStyle name="Título 3 8 5" xfId="39401"/>
    <cellStyle name="Título 3 8 2" xfId="39402"/>
    <cellStyle name="Título 3 8 2 2" xfId="39403"/>
    <cellStyle name="Título 3 8 2 3" xfId="39404"/>
    <cellStyle name="Título 3 8 3" xfId="39405"/>
    <cellStyle name="Título 3 8 4" xfId="39406"/>
    <cellStyle name="Título 3 9 4" xfId="39407"/>
    <cellStyle name="Título 3 9 2" xfId="39408"/>
    <cellStyle name="Título 3 9 3" xfId="39409"/>
    <cellStyle name="Título 4 2" xfId="39410"/>
    <cellStyle name="Título 4 2 2" xfId="39411"/>
    <cellStyle name="Título 4 2 3" xfId="39412"/>
    <cellStyle name="Título 4 2 4" xfId="39413"/>
    <cellStyle name="Título 4 3" xfId="39414"/>
    <cellStyle name="Título 4 4" xfId="39415"/>
    <cellStyle name="Título 5 2" xfId="39416"/>
    <cellStyle name="Título 5 2 2" xfId="39417"/>
    <cellStyle name="Título 5 2 3" xfId="39418"/>
    <cellStyle name="Título 5 2 4" xfId="39419"/>
    <cellStyle name="Título 5 3" xfId="39420"/>
    <cellStyle name="Título 5 4" xfId="39421"/>
    <cellStyle name="Título 6 2" xfId="39422"/>
    <cellStyle name="Título 6 2 2" xfId="39423"/>
    <cellStyle name="Título 6 2 3" xfId="39424"/>
    <cellStyle name="Título 6 3" xfId="39425"/>
    <cellStyle name="Título 6 4" xfId="39426"/>
    <cellStyle name="Título 7 5" xfId="39427"/>
    <cellStyle name="Título 7 2" xfId="39428"/>
    <cellStyle name="Título 7 2 2" xfId="39429"/>
    <cellStyle name="Título 7 2 3" xfId="39430"/>
    <cellStyle name="Título 7 3" xfId="39431"/>
    <cellStyle name="Título 7 4" xfId="39432"/>
    <cellStyle name="Título 8 5" xfId="39433"/>
    <cellStyle name="Título 8 2" xfId="39434"/>
    <cellStyle name="Título 8 2 2" xfId="39435"/>
    <cellStyle name="Título 8 2 3" xfId="39436"/>
    <cellStyle name="Título 8 3" xfId="39437"/>
    <cellStyle name="Título 8 4" xfId="39438"/>
    <cellStyle name="Título 9 5" xfId="39439"/>
    <cellStyle name="Título 9 2" xfId="39440"/>
    <cellStyle name="Título 9 2 2" xfId="39441"/>
    <cellStyle name="Título 9 2 3" xfId="39442"/>
    <cellStyle name="Título 9 3" xfId="39443"/>
    <cellStyle name="Título 9 4" xfId="39444"/>
    <cellStyle name="Total 2 2" xfId="39445"/>
    <cellStyle name="Total 2 2 2" xfId="39446"/>
    <cellStyle name="Total 2 2 3" xfId="39447"/>
    <cellStyle name="Total 2 3" xfId="39448"/>
    <cellStyle name="Total 2 4" xfId="39449"/>
    <cellStyle name="Total 3 2" xfId="39450"/>
    <cellStyle name="Total 3 2 2" xfId="39451"/>
    <cellStyle name="Total 3 2 3" xfId="39452"/>
    <cellStyle name="Total 3 3" xfId="39453"/>
    <cellStyle name="Total 3 4" xfId="39454"/>
    <cellStyle name="Total 4 2" xfId="39455"/>
    <cellStyle name="Total 4 2 2" xfId="39456"/>
    <cellStyle name="Total 4 2 3" xfId="39457"/>
    <cellStyle name="Total 4 3" xfId="39458"/>
    <cellStyle name="Total 4 4" xfId="39459"/>
    <cellStyle name="Total 5 4" xfId="39460"/>
    <cellStyle name="Total 5 2" xfId="39461"/>
    <cellStyle name="Total 5 3" xfId="39462"/>
    <cellStyle name="Total 6 2" xfId="39463"/>
    <cellStyle name="Total 7 2" xfId="39464"/>
    <cellStyle name="Warning Text 9" xfId="39465"/>
    <cellStyle name="Warning Text 2" xfId="39466"/>
    <cellStyle name="Warning Text 2 2" xfId="39467"/>
    <cellStyle name="Warning Text 2 2 2" xfId="39468"/>
    <cellStyle name="Warning Text 2 2 3" xfId="39469"/>
    <cellStyle name="Warning Text 2 3" xfId="39470"/>
    <cellStyle name="Warning Text 2 4" xfId="39471"/>
    <cellStyle name="Warning Text 3" xfId="39472"/>
    <cellStyle name="Warning Text 3 2" xfId="39473"/>
    <cellStyle name="Warning Text 3 2 2" xfId="39474"/>
    <cellStyle name="Warning Text 3 2 3" xfId="39475"/>
    <cellStyle name="Warning Text 3 3" xfId="39476"/>
    <cellStyle name="Warning Text 3 4" xfId="39477"/>
    <cellStyle name="Warning Text 4" xfId="39478"/>
    <cellStyle name="Warning Text 4 2" xfId="39479"/>
    <cellStyle name="Warning Text 4 2 2" xfId="39480"/>
    <cellStyle name="Warning Text 4 2 3" xfId="39481"/>
    <cellStyle name="Warning Text 4 3" xfId="39482"/>
    <cellStyle name="Warning Text 4 4" xfId="39483"/>
    <cellStyle name="Warning Text 5" xfId="39484"/>
    <cellStyle name="Warning Text 5 2" xfId="39485"/>
    <cellStyle name="Warning Text 5 2 2" xfId="39486"/>
    <cellStyle name="Warning Text 5 2 3" xfId="39487"/>
    <cellStyle name="Warning Text 5 3" xfId="39488"/>
    <cellStyle name="Warning Text 5 4" xfId="39489"/>
    <cellStyle name="Warning Text 6" xfId="39490"/>
    <cellStyle name="Warning Text 6 2" xfId="39491"/>
    <cellStyle name="Warning Text 6 3" xfId="39492"/>
    <cellStyle name="Warning Text 7" xfId="39493"/>
    <cellStyle name="Warning Text 8" xfId="39494"/>
    <cellStyle name="好" xfId="39495"/>
    <cellStyle name="差" xfId="39496"/>
    <cellStyle name="强调文字颜色 1" xfId="39497"/>
    <cellStyle name="强调文字颜色 2" xfId="39498"/>
    <cellStyle name="强调文字颜色 3" xfId="39499"/>
    <cellStyle name="强调文字颜色 4" xfId="39500"/>
    <cellStyle name="强调文字颜色 5" xfId="39501"/>
    <cellStyle name="强调文字颜色 6" xfId="39502"/>
    <cellStyle name="标题" xfId="39503"/>
    <cellStyle name="标题 1" xfId="39504"/>
    <cellStyle name="标题 2" xfId="39505"/>
    <cellStyle name="标题 3" xfId="39506"/>
    <cellStyle name="标题 4" xfId="39507"/>
    <cellStyle name="检查单元格" xfId="39508"/>
    <cellStyle name="汇总" xfId="39509"/>
    <cellStyle name="注释" xfId="39510"/>
    <cellStyle name="解释性文本" xfId="39511"/>
    <cellStyle name="警告文本" xfId="39512"/>
    <cellStyle name="计算" xfId="39513"/>
    <cellStyle name="输入" xfId="39514"/>
    <cellStyle name="输出" xfId="39515"/>
    <cellStyle name="适中" xfId="39516"/>
    <cellStyle name="链接单元格" xfId="39517"/>
    <cellStyle name="Hyperlink" xfId="39518"/>
    <cellStyle name="Normal 172 2" xfId="39519"/>
    <cellStyle name="Normal 9 30" xfId="39520"/>
    <cellStyle name="Normal 6 30" xfId="39521"/>
    <cellStyle name="Normal 62 4" xfId="39522"/>
    <cellStyle name="Normal 63 5" xfId="39523"/>
    <cellStyle name="Normal 64 5" xfId="39524"/>
    <cellStyle name="Normal 66 4" xfId="39525"/>
    <cellStyle name="Normal 67 3" xfId="39526"/>
    <cellStyle name="Normal 68 3" xfId="39527"/>
    <cellStyle name="Normal 69 4" xfId="39528"/>
    <cellStyle name="Normal 72 4" xfId="39529"/>
    <cellStyle name="Normal 75 4" xfId="39530"/>
    <cellStyle name="Normal 76 4" xfId="39531"/>
    <cellStyle name="Normal 77 4" xfId="39532"/>
    <cellStyle name="Normal 80 4" xfId="39533"/>
    <cellStyle name="Normal 81 3" xfId="39534"/>
    <cellStyle name="Normal 83 4" xfId="39535"/>
    <cellStyle name="Normal 86 4" xfId="39536"/>
    <cellStyle name="Normal 88 4" xfId="39537"/>
    <cellStyle name="Normal 92 7" xfId="39538"/>
    <cellStyle name="Normal 93 7" xfId="39539"/>
    <cellStyle name="Moneda 2 11" xfId="39540"/>
    <cellStyle name="Normal 191" xfId="39541"/>
    <cellStyle name="Normal 177" xfId="3954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2"/>
  <sheetViews>
    <sheetView tabSelected="1" workbookViewId="0">
      <selection activeCell="F45" sqref="F45"/>
    </sheetView>
  </sheetViews>
  <sheetFormatPr baseColWidth="10" defaultColWidth="11.42578125" defaultRowHeight="11.25"/>
  <cols>
    <col width="23.7109375" bestFit="1" customWidth="1" style="1" min="1" max="1"/>
    <col width="32.85546875" customWidth="1" style="1" min="2" max="2"/>
    <col width="20.42578125" bestFit="1" customWidth="1" style="1" min="3" max="3"/>
    <col width="28.28515625" bestFit="1" customWidth="1" style="2" min="4" max="4"/>
    <col width="16.5703125" bestFit="1" customWidth="1" style="1" min="5" max="5"/>
    <col width="4.140625" customWidth="1" style="1" min="6" max="6"/>
    <col width="22" customWidth="1" style="1" min="7" max="7"/>
    <col width="13.5703125" customWidth="1" style="1" min="8" max="8"/>
    <col width="17.7109375" customWidth="1" style="1" min="9" max="9"/>
    <col width="13.5703125" customWidth="1" style="1" min="10" max="10"/>
    <col width="17.7109375" customWidth="1" style="1" min="11" max="11"/>
    <col width="11.42578125" customWidth="1" style="1" min="12" max="16384"/>
  </cols>
  <sheetData>
    <row r="1" ht="49.5" customFormat="1" customHeight="1" s="4">
      <c r="A1" s="29" t="inlineStr">
        <is>
          <t>Tipificación</t>
        </is>
      </c>
      <c r="B1" s="29" t="inlineStr">
        <is>
          <t>Implementaciones</t>
        </is>
      </c>
      <c r="C1" s="29" t="inlineStr">
        <is>
          <t>Incidentes – Ordenes de Cambio</t>
        </is>
      </c>
      <c r="D1" s="29" t="inlineStr">
        <is>
          <t>Fallida</t>
        </is>
      </c>
      <c r="E1" s="6" t="n"/>
      <c r="F1" s="6" t="n"/>
      <c r="G1" s="29" t="inlineStr">
        <is>
          <t>Tipificación</t>
        </is>
      </c>
      <c r="H1" s="29" t="inlineStr">
        <is>
          <t>Actividad sin cambio de datafono</t>
        </is>
      </c>
      <c r="I1" s="32" t="n"/>
      <c r="J1" s="29" t="inlineStr">
        <is>
          <t>Actividad + adicional cambio de datafono</t>
        </is>
      </c>
      <c r="K1" s="32" t="n"/>
      <c r="L1" s="29" t="inlineStr">
        <is>
          <t>Visita Fallida</t>
        </is>
      </c>
      <c r="M1" s="6" t="n"/>
      <c r="N1" s="29" t="inlineStr">
        <is>
          <t>Incremento 2025</t>
        </is>
      </c>
      <c r="O1" s="6" t="n"/>
      <c r="P1" s="6" t="n"/>
      <c r="Q1" s="6" t="n"/>
      <c r="R1" s="6" t="n"/>
      <c r="V1" s="5" t="n"/>
      <c r="W1" s="5" t="n"/>
    </row>
    <row r="2" ht="51" customFormat="1" customHeight="1" s="4">
      <c r="A2" s="22" t="inlineStr">
        <is>
          <t>TIPO I</t>
        </is>
      </c>
      <c r="B2" s="33">
        <f>71384.4052*(1+$N$2)</f>
        <v/>
      </c>
      <c r="C2" s="33">
        <f>62699.6885*(1+$N$2)</f>
        <v/>
      </c>
      <c r="D2" s="33">
        <f>35693.4343*(1+$N$2)</f>
        <v/>
      </c>
      <c r="F2" s="6" t="n"/>
      <c r="G2" s="34" t="n"/>
      <c r="H2" s="29" t="inlineStr">
        <is>
          <t>Instalación Pinpad + HUB</t>
        </is>
      </c>
      <c r="I2" s="29" t="inlineStr">
        <is>
          <t>Segunda actividad en mismo comercio, misma visita</t>
        </is>
      </c>
      <c r="J2" s="29" t="inlineStr">
        <is>
          <t>Instalación Pinpad + HUB</t>
        </is>
      </c>
      <c r="K2" s="29" t="inlineStr">
        <is>
          <t>Segunda actividad en mismo comercio, misma visita</t>
        </is>
      </c>
      <c r="L2" s="34" t="n"/>
      <c r="M2" s="6" t="n"/>
      <c r="N2" s="20" t="n">
        <v>0.052</v>
      </c>
      <c r="O2" s="6" t="n"/>
      <c r="P2" s="6" t="n"/>
      <c r="Q2" s="6" t="n"/>
      <c r="R2" s="6" t="n"/>
      <c r="V2" s="5" t="n"/>
      <c r="W2" s="5" t="n"/>
    </row>
    <row r="3" ht="12.75" customFormat="1" customHeight="1" s="4">
      <c r="A3" s="22" t="inlineStr">
        <is>
          <t>TIPO II</t>
        </is>
      </c>
      <c r="B3" s="33">
        <f>155716.4408*(1+$N$2)</f>
        <v/>
      </c>
      <c r="C3" s="33">
        <f>137802.16*(1+$N$2)</f>
        <v/>
      </c>
      <c r="D3" s="33">
        <f>117879.8485*(1+$N$2)</f>
        <v/>
      </c>
      <c r="F3" s="6" t="n"/>
      <c r="G3" s="10" t="inlineStr">
        <is>
          <t>Tipo I</t>
        </is>
      </c>
      <c r="H3" s="35">
        <f>31819.23994686*(1+$N$2)</f>
        <v/>
      </c>
      <c r="I3" s="35">
        <f>26222.67548178*(1+$N$2)</f>
        <v/>
      </c>
      <c r="J3" s="35">
        <f>51196.46628516*(1+$N$2)</f>
        <v/>
      </c>
      <c r="K3" s="35">
        <f>42157.66342524*(1+$N$2)</f>
        <v/>
      </c>
      <c r="L3" s="35">
        <f>28948.10610808*(1+$N$2)</f>
        <v/>
      </c>
      <c r="M3" s="36" t="n"/>
      <c r="N3" s="36" t="n"/>
      <c r="O3" s="36" t="n"/>
      <c r="P3" s="36" t="n"/>
      <c r="Q3" s="36" t="n"/>
      <c r="R3" s="36" t="n"/>
      <c r="S3" s="36" t="n"/>
      <c r="T3" s="36" t="n"/>
      <c r="V3" s="5" t="n"/>
      <c r="W3" s="5" t="n"/>
    </row>
    <row r="4" ht="12.75" customFormat="1" customHeight="1" s="4">
      <c r="A4" s="22" t="inlineStr">
        <is>
          <t>TIPO III</t>
        </is>
      </c>
      <c r="B4" s="33">
        <f>262099.6015*(1+$N$2)</f>
        <v/>
      </c>
      <c r="C4" s="33">
        <f>262099.6015*(1+$N$2)</f>
        <v/>
      </c>
      <c r="D4" s="33">
        <f>262099.6015*(1+$N$2)</f>
        <v/>
      </c>
      <c r="F4" s="6" t="n"/>
      <c r="G4" s="10" t="inlineStr">
        <is>
          <t>Tipo II</t>
        </is>
      </c>
      <c r="H4" s="35">
        <f>98014.03066668*(1+$N$2)</f>
        <v/>
      </c>
      <c r="I4" s="35">
        <f>26222.67548178*(1+$N$2)</f>
        <v/>
      </c>
      <c r="J4" s="35">
        <f>119562.49505524*(1+$N$2)</f>
        <v/>
      </c>
      <c r="K4" s="35">
        <f>42157.66342524*(1+$N$2)</f>
        <v/>
      </c>
      <c r="L4" s="35">
        <f>94765.6295813*(1+$N$2)</f>
        <v/>
      </c>
      <c r="M4" s="36" t="n"/>
      <c r="N4" s="36" t="n"/>
      <c r="O4" s="36" t="n"/>
      <c r="P4" s="36" t="n"/>
      <c r="Q4" s="36" t="n"/>
      <c r="R4" s="36" t="n"/>
      <c r="S4" s="36" t="n"/>
      <c r="T4" s="36" t="n"/>
      <c r="V4" s="5" t="n"/>
      <c r="W4" s="5" t="n"/>
    </row>
    <row r="5" ht="12.75" customFormat="1" customHeight="1" s="4">
      <c r="A5" s="22" t="inlineStr">
        <is>
          <t>TIPO IV</t>
        </is>
      </c>
      <c r="B5" s="33">
        <f>479878.9419*(1+$N$2)</f>
        <v/>
      </c>
      <c r="C5" s="33">
        <f>455882.9625*(1+$N$2)</f>
        <v/>
      </c>
      <c r="D5" s="33">
        <f>370911.6746*(1+$N$2)</f>
        <v/>
      </c>
      <c r="F5" s="6" t="n"/>
      <c r="G5" s="10" t="inlineStr">
        <is>
          <t>Tipo III</t>
        </is>
      </c>
      <c r="H5" s="35">
        <f>189140.9827006*(1+$N$2)</f>
        <v/>
      </c>
      <c r="I5" s="35">
        <f>26222.67548178*(1+$N$2)</f>
        <v/>
      </c>
      <c r="J5" s="35">
        <f>200461.60194168*(1+$N$2)</f>
        <v/>
      </c>
      <c r="K5" s="35">
        <f>42157.66342524*(1+$N$2)</f>
        <v/>
      </c>
      <c r="L5" s="35">
        <f>171492.68108896*(1+$N$2)</f>
        <v/>
      </c>
      <c r="M5" s="36" t="n"/>
      <c r="N5" s="36" t="n"/>
      <c r="O5" s="36" t="n"/>
      <c r="P5" s="36" t="n"/>
      <c r="Q5" s="36" t="n"/>
      <c r="R5" s="36" t="n"/>
      <c r="S5" s="36" t="n"/>
      <c r="T5" s="36" t="n"/>
      <c r="V5" s="5" t="n"/>
      <c r="W5" s="5" t="n"/>
    </row>
    <row r="6" ht="12.75" customFormat="1" customHeight="1" s="4">
      <c r="A6" s="22" t="inlineStr">
        <is>
          <t>Destino Aéreo</t>
        </is>
      </c>
      <c r="B6" s="33">
        <f>939603.5767*(1+$N$2)</f>
        <v/>
      </c>
      <c r="C6" s="24" t="inlineStr">
        <is>
          <t>a partir del 5to servicio</t>
        </is>
      </c>
      <c r="D6" s="25" t="n"/>
      <c r="F6" s="6" t="n"/>
      <c r="G6" s="10" t="inlineStr">
        <is>
          <t>Tipo IV</t>
        </is>
      </c>
      <c r="H6" s="35">
        <f>461621.60109668*(1+$N$2)</f>
        <v/>
      </c>
      <c r="I6" s="35">
        <f>26222.67548178*(1+$N$2)</f>
        <v/>
      </c>
      <c r="J6" s="35">
        <f>461621.60109668*(1+$N$2)</f>
        <v/>
      </c>
      <c r="K6" s="35">
        <f>42157.66342524*(1+$N$2)</f>
        <v/>
      </c>
      <c r="L6" s="35">
        <f>461621.60109668*(1+$N$2)</f>
        <v/>
      </c>
      <c r="M6" s="36" t="n"/>
      <c r="N6" s="36" t="n"/>
      <c r="O6" s="36" t="n"/>
      <c r="P6" s="36" t="n"/>
      <c r="Q6" s="36" t="n"/>
      <c r="R6" s="36" t="n"/>
      <c r="S6" s="36" t="n"/>
      <c r="T6" s="36" t="n"/>
      <c r="W6" s="5" t="n"/>
      <c r="X6" s="5" t="n"/>
    </row>
    <row r="7" ht="13.5" customFormat="1" customHeight="1" s="4">
      <c r="A7" s="6" t="n"/>
      <c r="B7" s="6" t="n"/>
      <c r="C7" s="6" t="n"/>
      <c r="D7" s="6" t="n"/>
      <c r="E7" s="6" t="n"/>
      <c r="F7" s="37" t="n"/>
      <c r="G7" s="30" t="inlineStr">
        <is>
          <t>* Tipo IV Especial Donde se requiera desplazamiento aéreo o fluvial será facturado el valor de  la actividad y adicional el valor de $988.463 por cada 5 actividades de esta tipología</t>
        </is>
      </c>
      <c r="H7" s="38" t="n"/>
      <c r="I7" s="38" t="n"/>
      <c r="J7" s="38" t="n"/>
      <c r="K7" s="38" t="n"/>
      <c r="L7" s="39" t="n"/>
      <c r="M7" s="6" t="n"/>
      <c r="N7" s="6" t="n"/>
      <c r="O7" s="6" t="n"/>
      <c r="P7" s="6" t="n"/>
      <c r="Q7" s="6" t="n"/>
      <c r="R7" s="6" t="n"/>
      <c r="Z7" s="5" t="n"/>
      <c r="AA7" s="5" t="n"/>
    </row>
    <row r="8" ht="15.75" customFormat="1" customHeight="1" s="4">
      <c r="A8" s="27" t="inlineStr">
        <is>
          <t>Tarifas para día adicional de actividades:</t>
        </is>
      </c>
      <c r="B8" s="40" t="n"/>
      <c r="C8" s="40" t="n"/>
      <c r="D8" s="40" t="n"/>
      <c r="E8" s="6" t="n"/>
      <c r="F8" s="37" t="n"/>
      <c r="G8" s="41" t="n"/>
      <c r="H8" s="42" t="n"/>
      <c r="I8" s="42" t="n"/>
      <c r="J8" s="42" t="n"/>
      <c r="K8" s="42" t="n"/>
      <c r="L8" s="43" t="n"/>
      <c r="M8" s="6" t="n"/>
      <c r="N8" s="6" t="n"/>
      <c r="O8" s="6" t="n"/>
      <c r="P8" s="6" t="n"/>
      <c r="Q8" s="6" t="n"/>
      <c r="R8" s="6" t="n"/>
      <c r="W8" s="5" t="n"/>
      <c r="X8" s="5" t="n"/>
    </row>
    <row r="9" ht="12.75" customFormat="1" customHeight="1" s="4">
      <c r="A9" s="29" t="inlineStr">
        <is>
          <t>Tipificación</t>
        </is>
      </c>
      <c r="B9" s="29" t="inlineStr">
        <is>
          <t>Día adicional- menos de dos horas</t>
        </is>
      </c>
      <c r="C9" s="14" t="inlineStr">
        <is>
          <t>Medio día adicional</t>
        </is>
      </c>
      <c r="D9" s="29" t="inlineStr">
        <is>
          <t>Día adicional- más de 4 horas</t>
        </is>
      </c>
      <c r="E9" s="6" t="n"/>
      <c r="F9" s="1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U9" s="5" t="n"/>
      <c r="V9" s="5" t="n"/>
    </row>
    <row r="10" ht="12.75" customFormat="1" customHeight="1" s="4">
      <c r="A10" s="8" t="inlineStr">
        <is>
          <t>Tipo I</t>
        </is>
      </c>
      <c r="B10" s="35">
        <f>71384.4052*(1+$N$2)</f>
        <v/>
      </c>
      <c r="C10" s="35">
        <f>133455.9267*(1+$N$2)</f>
        <v/>
      </c>
      <c r="D10" s="35">
        <f>191225.1201*(1+$N$2)</f>
        <v/>
      </c>
      <c r="E10" s="6" t="n"/>
      <c r="F10" s="37" t="n"/>
      <c r="G10" s="16" t="inlineStr">
        <is>
          <t>Actividad</t>
        </is>
      </c>
      <c r="H10" s="29" t="inlineStr">
        <is>
          <t>Unidad</t>
        </is>
      </c>
      <c r="I10" s="29" t="inlineStr">
        <is>
          <t>Valor Unitario</t>
        </is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17" t="n"/>
      <c r="S10" s="5" t="n"/>
    </row>
    <row r="11" ht="25.5" customFormat="1" customHeight="1" s="4">
      <c r="A11" s="8" t="inlineStr">
        <is>
          <t>Tipo II</t>
        </is>
      </c>
      <c r="B11" s="35">
        <f>133455.9267*(1+$N$2)</f>
        <v/>
      </c>
      <c r="C11" s="35">
        <f>191225.1201*(1+$N$2)</f>
        <v/>
      </c>
      <c r="D11" s="35">
        <f>257740.6152*(1+$N$2)</f>
        <v/>
      </c>
      <c r="E11" s="6" t="n"/>
      <c r="F11" s="6" t="n"/>
      <c r="G11" s="10" t="inlineStr">
        <is>
          <t>Gestión telefónica y cierre de incidente de bloqueo</t>
        </is>
      </c>
      <c r="H11" s="10" t="inlineStr">
        <is>
          <t>Unidad</t>
        </is>
      </c>
      <c r="I11" s="35">
        <f>17639.19516086*(1+$N$2)</f>
        <v/>
      </c>
      <c r="J11" s="36" t="n"/>
      <c r="K11" s="6" t="n"/>
      <c r="L11" s="6" t="n"/>
      <c r="M11" s="6" t="n"/>
      <c r="N11" s="44" t="n"/>
      <c r="O11" s="44" t="n"/>
      <c r="P11" s="6" t="n"/>
      <c r="Q11" s="6" t="n"/>
      <c r="R11" s="17" t="n"/>
      <c r="S11" s="5" t="n"/>
    </row>
    <row r="12" ht="25.5" customFormat="1" customHeight="1" s="4">
      <c r="A12" s="8" t="inlineStr">
        <is>
          <t>Tipo III</t>
        </is>
      </c>
      <c r="B12" s="35">
        <f>186821.7926*(1+$N$2)</f>
        <v/>
      </c>
      <c r="C12" s="35">
        <f>248892.0824*(1+$N$2)</f>
        <v/>
      </c>
      <c r="D12" s="35">
        <f>306662.5075*(1+$N$2)</f>
        <v/>
      </c>
      <c r="E12" s="6" t="n"/>
      <c r="F12" s="6" t="n"/>
      <c r="G12" s="10" t="inlineStr">
        <is>
          <t>Servicio de cierre de incidente de bloqueo</t>
        </is>
      </c>
      <c r="H12" s="10" t="inlineStr">
        <is>
          <t>Unidad</t>
        </is>
      </c>
      <c r="I12" s="35">
        <f>4810.80785492*(1+$N$2)</f>
        <v/>
      </c>
      <c r="J12" s="36" t="n"/>
      <c r="K12" s="6" t="n"/>
      <c r="L12" s="6" t="n"/>
      <c r="M12" s="6" t="n"/>
      <c r="N12" s="44" t="n"/>
      <c r="O12" s="44" t="n"/>
      <c r="P12" s="6" t="n"/>
      <c r="Q12" s="6" t="n"/>
      <c r="R12" s="17" t="n"/>
      <c r="S12" s="5" t="n"/>
    </row>
    <row r="13" ht="12.75" customFormat="1" customHeight="1" s="4">
      <c r="A13" s="8" t="inlineStr">
        <is>
          <t>Tipo IV</t>
        </is>
      </c>
      <c r="B13" s="35">
        <f>186821.7926*(1+$N$2)</f>
        <v/>
      </c>
      <c r="C13" s="35">
        <f>248892.0824*(1+$N$2)</f>
        <v/>
      </c>
      <c r="D13" s="35">
        <f>306662.5075*(1+$N$2)</f>
        <v/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T13" s="5" t="n"/>
      <c r="U13" s="5" t="n"/>
    </row>
    <row r="14" ht="12.75" customFormat="1" customHeight="1" s="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Y14" s="5" t="n"/>
      <c r="Z14" s="5" t="n"/>
    </row>
    <row r="15" ht="13.5" customFormat="1" customHeight="1" s="4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Y15" s="5" t="n"/>
      <c r="Z15" s="5" t="n"/>
    </row>
    <row r="16" ht="38.25" customFormat="1" customHeight="1" s="4">
      <c r="A16" s="29" t="inlineStr">
        <is>
          <t>Servicio</t>
        </is>
      </c>
      <c r="B16" s="29" t="inlineStr">
        <is>
          <t>Tarifa actividad</t>
        </is>
      </c>
      <c r="C16" s="6" t="n"/>
      <c r="D16" s="29" t="inlineStr">
        <is>
          <t>VALOR DE LA TERMINAL ADICIONAL</t>
        </is>
      </c>
      <c r="E16" s="29" t="inlineStr">
        <is>
          <t>VALOR DE INSTALACIÓN DE BASE EN "Y"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Y16" s="5" t="n"/>
      <c r="Z16" s="5" t="n"/>
    </row>
    <row r="17" ht="12.75" customFormat="1" customHeight="1" s="4">
      <c r="A17" s="8" t="inlineStr">
        <is>
          <t>Papelería – Tarifa única</t>
        </is>
      </c>
      <c r="B17" s="35">
        <f>34010.9321*(1+$N$2)</f>
        <v/>
      </c>
      <c r="C17" s="36" t="n"/>
      <c r="D17" s="35">
        <f>20537.3658*(1+$N$2)</f>
        <v/>
      </c>
      <c r="E17" s="35">
        <f>10737.9606*(1+$N$2)</f>
        <v/>
      </c>
      <c r="F17" s="6" t="n"/>
      <c r="G17" s="3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Z17" s="5" t="n"/>
      <c r="AA17" s="5" t="n"/>
    </row>
    <row r="18" ht="25.5" customFormat="1" customHeight="1" s="4">
      <c r="A18" s="8" t="inlineStr">
        <is>
          <t>Papelería Tipo II - Visita técnica</t>
        </is>
      </c>
      <c r="B18" s="35">
        <f>64310*(1+$N$2)</f>
        <v/>
      </c>
      <c r="C18" s="36" t="n"/>
      <c r="D18" s="37" t="n"/>
      <c r="E18" s="37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Z18" s="5" t="n"/>
      <c r="AA18" s="5" t="n"/>
    </row>
    <row r="19" ht="12.75" customFormat="1" customHeight="1" s="4">
      <c r="A19" s="8" t="inlineStr">
        <is>
          <t>Solución telefónica</t>
        </is>
      </c>
      <c r="B19" s="35">
        <f>39202.5476*(1+$N$2)</f>
        <v/>
      </c>
      <c r="C19" s="3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Z19" s="5" t="n"/>
      <c r="AA19" s="5" t="n"/>
    </row>
    <row r="20" ht="12.75" customFormat="1" customHeight="1" s="4">
      <c r="A20" s="6" t="n"/>
      <c r="B20" s="6" t="n"/>
      <c r="C20" s="6" t="n"/>
      <c r="D20" s="15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Z20" s="5" t="n"/>
      <c r="AA20" s="5" t="n"/>
    </row>
    <row r="21" ht="12.75" customFormat="1" customHeight="1" s="4">
      <c r="A21" s="6" t="n"/>
      <c r="B21" s="6" t="n"/>
      <c r="C21" s="6" t="n"/>
      <c r="D21" s="15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Z21" s="5" t="n"/>
      <c r="AA21" s="5" t="n"/>
    </row>
    <row r="22" hidden="1" ht="12.75" customFormat="1" customHeight="1" s="4">
      <c r="A22" s="26" t="inlineStr">
        <is>
          <t>Traifas 2024</t>
        </is>
      </c>
      <c r="B22" s="6" t="n"/>
      <c r="C22" s="6" t="n"/>
      <c r="D22" s="15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Z22" s="5" t="n"/>
      <c r="AA22" s="5" t="n"/>
    </row>
    <row r="23" hidden="1" ht="25.5" customFormat="1" customHeight="1" s="4">
      <c r="A23" s="29" t="inlineStr">
        <is>
          <t>Tipificación</t>
        </is>
      </c>
      <c r="B23" s="29" t="inlineStr">
        <is>
          <t>Implementaciones</t>
        </is>
      </c>
      <c r="C23" s="29" t="inlineStr">
        <is>
          <t>Incidentes – Ordenes de Cambio</t>
        </is>
      </c>
      <c r="D23" s="29" t="inlineStr">
        <is>
          <t>Fallida</t>
        </is>
      </c>
      <c r="E23" s="6" t="n"/>
      <c r="F23" s="6" t="n"/>
      <c r="G23" s="29" t="inlineStr">
        <is>
          <t>Tipificación</t>
        </is>
      </c>
      <c r="H23" s="29" t="inlineStr">
        <is>
          <t>Actividad sin cambio de datafono</t>
        </is>
      </c>
      <c r="I23" s="32" t="n"/>
      <c r="J23" s="29" t="inlineStr">
        <is>
          <t>Actividad + adicional cambio de datafono</t>
        </is>
      </c>
      <c r="K23" s="32" t="n"/>
      <c r="L23" s="29" t="inlineStr">
        <is>
          <t>Visita Fallida</t>
        </is>
      </c>
      <c r="Z23" s="5" t="n"/>
      <c r="AA23" s="5" t="n"/>
    </row>
    <row r="24" hidden="1" ht="51" customFormat="1" customHeight="1" s="4">
      <c r="A24" s="8" t="inlineStr">
        <is>
          <t>TIPO I</t>
        </is>
      </c>
      <c r="B24" s="45" t="n">
        <v>71384.40520000001</v>
      </c>
      <c r="C24" s="45" t="n">
        <v>62699.6885</v>
      </c>
      <c r="D24" s="45" t="n">
        <v>35693.4343</v>
      </c>
      <c r="F24" s="6" t="n"/>
      <c r="G24" s="34" t="n"/>
      <c r="H24" s="29" t="inlineStr">
        <is>
          <t>Instalación Pinpad + HUB</t>
        </is>
      </c>
      <c r="I24" s="29" t="inlineStr">
        <is>
          <t>Segunda actividad en mismo comercio, misma visita</t>
        </is>
      </c>
      <c r="J24" s="29" t="inlineStr">
        <is>
          <t>Instalación Pinpad + HUB</t>
        </is>
      </c>
      <c r="K24" s="29" t="inlineStr">
        <is>
          <t>Segunda actividad en mismo comercio, misma visita</t>
        </is>
      </c>
      <c r="L24" s="34" t="n"/>
      <c r="Z24" s="5" t="n"/>
      <c r="AA24" s="5" t="n"/>
    </row>
    <row r="25" hidden="1" ht="12.75" customFormat="1" customHeight="1" s="4">
      <c r="A25" s="8" t="inlineStr">
        <is>
          <t>TIPO II</t>
        </is>
      </c>
      <c r="B25" s="45" t="n">
        <v>155716.4408</v>
      </c>
      <c r="C25" s="45" t="n">
        <v>137802.16</v>
      </c>
      <c r="D25" s="45" t="n">
        <v>117879.8485</v>
      </c>
      <c r="F25" s="6" t="n"/>
      <c r="G25" s="10" t="inlineStr">
        <is>
          <t>Tipo I</t>
        </is>
      </c>
      <c r="H25" s="45" t="n">
        <v>31819.23994686</v>
      </c>
      <c r="I25" s="45" t="n">
        <v>26222.67548178</v>
      </c>
      <c r="J25" s="45" t="n">
        <v>51196.46628515999</v>
      </c>
      <c r="K25" s="45" t="n">
        <v>42157.66342524</v>
      </c>
      <c r="L25" s="45" t="n">
        <v>28948.10610808</v>
      </c>
      <c r="Z25" s="5" t="n"/>
      <c r="AA25" s="5" t="n"/>
    </row>
    <row r="26" hidden="1" ht="12.75" customFormat="1" customHeight="1" s="4">
      <c r="A26" s="8" t="inlineStr">
        <is>
          <t>TIPO III</t>
        </is>
      </c>
      <c r="B26" s="45" t="n">
        <v>262099.6015</v>
      </c>
      <c r="C26" s="45" t="n">
        <v>262099.6015</v>
      </c>
      <c r="D26" s="45" t="n">
        <v>262099.6015</v>
      </c>
      <c r="F26" s="6" t="n"/>
      <c r="G26" s="10" t="inlineStr">
        <is>
          <t>Tipo II</t>
        </is>
      </c>
      <c r="H26" s="45" t="n">
        <v>98014.03066668002</v>
      </c>
      <c r="I26" s="45" t="n">
        <v>26222.67548178</v>
      </c>
      <c r="J26" s="45" t="n">
        <v>119562.49505524</v>
      </c>
      <c r="K26" s="45" t="n">
        <v>42157.66342524</v>
      </c>
      <c r="L26" s="45" t="n">
        <v>94765.6295813</v>
      </c>
      <c r="Z26" s="5" t="n"/>
      <c r="AA26" s="5" t="n"/>
    </row>
    <row r="27" hidden="1" ht="12.75" customFormat="1" customHeight="1" s="4">
      <c r="A27" s="8" t="inlineStr">
        <is>
          <t>TIPO IV</t>
        </is>
      </c>
      <c r="B27" s="45" t="n">
        <v>479878.9419000001</v>
      </c>
      <c r="C27" s="45" t="n">
        <v>455882.9625</v>
      </c>
      <c r="D27" s="45" t="n">
        <v>370911.6746</v>
      </c>
      <c r="F27" s="6" t="n"/>
      <c r="G27" s="10" t="inlineStr">
        <is>
          <t>Tipo III</t>
        </is>
      </c>
      <c r="H27" s="45" t="n">
        <v>189140.9827006</v>
      </c>
      <c r="I27" s="45" t="n">
        <v>26222.67548178</v>
      </c>
      <c r="J27" s="45" t="n">
        <v>200461.60194168</v>
      </c>
      <c r="K27" s="45" t="n">
        <v>42157.66342524</v>
      </c>
      <c r="L27" s="45" t="n">
        <v>171492.68108896</v>
      </c>
      <c r="Z27" s="5" t="n"/>
      <c r="AA27" s="5" t="n"/>
    </row>
    <row r="28" hidden="1" ht="12.75" customFormat="1" customHeight="1" s="4">
      <c r="A28" s="8" t="inlineStr">
        <is>
          <t>Destino Aéreo</t>
        </is>
      </c>
      <c r="B28" s="45" t="n">
        <v>939603.5767</v>
      </c>
      <c r="C28" s="8" t="inlineStr">
        <is>
          <t>a partir del 5to servicio</t>
        </is>
      </c>
      <c r="D28" s="12" t="n"/>
      <c r="E28" s="36" t="n"/>
      <c r="F28" s="6" t="n"/>
      <c r="G28" s="10" t="inlineStr">
        <is>
          <t>Tipo IV</t>
        </is>
      </c>
      <c r="H28" s="45" t="n">
        <v>461621.60109668</v>
      </c>
      <c r="I28" s="45" t="n">
        <v>26222.67548178</v>
      </c>
      <c r="J28" s="45" t="n">
        <v>461621.60109668</v>
      </c>
      <c r="K28" s="45" t="n">
        <v>42157.66342524</v>
      </c>
      <c r="L28" s="45" t="n">
        <v>461621.60109668</v>
      </c>
      <c r="Z28" s="5" t="n"/>
      <c r="AA28" s="5" t="n"/>
    </row>
    <row r="29" hidden="1" ht="12.75" customFormat="1" customHeight="1" s="4">
      <c r="A29" s="6" t="n"/>
      <c r="B29" s="6" t="n"/>
      <c r="C29" s="6" t="n"/>
      <c r="D29" s="6" t="n"/>
      <c r="E29" s="6" t="n"/>
      <c r="F29" s="37" t="n"/>
      <c r="G29" s="31" t="inlineStr">
        <is>
          <t>* Tipo IV Especial Donde se requiera desplazamiento aéreo o fluvial será facturado el valor de  la actividad y adicional el valor de $939,604 por cada 5 actividades de esta tipología</t>
        </is>
      </c>
      <c r="H29" s="38" t="n"/>
      <c r="I29" s="38" t="n"/>
      <c r="J29" s="38" t="n"/>
      <c r="K29" s="38" t="n"/>
      <c r="L29" s="39" t="n"/>
      <c r="Z29" s="5" t="n"/>
      <c r="AA29" s="5" t="n"/>
    </row>
    <row r="30" hidden="1" ht="12.75" customFormat="1" customHeight="1" s="4">
      <c r="A30" s="27" t="inlineStr">
        <is>
          <t>Tarifas para día adicional de actividades:</t>
        </is>
      </c>
      <c r="B30" s="40" t="n"/>
      <c r="C30" s="40" t="n"/>
      <c r="D30" s="40" t="n"/>
      <c r="E30" s="6" t="n"/>
      <c r="F30" s="37" t="n"/>
      <c r="G30" s="41" t="n"/>
      <c r="H30" s="42" t="n"/>
      <c r="I30" s="42" t="n"/>
      <c r="J30" s="42" t="n"/>
      <c r="K30" s="42" t="n"/>
      <c r="L30" s="43" t="n"/>
      <c r="Z30" s="5" t="n"/>
      <c r="AA30" s="5" t="n"/>
    </row>
    <row r="31" hidden="1" ht="25.5" customFormat="1" customHeight="1" s="4">
      <c r="A31" s="29" t="inlineStr">
        <is>
          <t>Tipificación</t>
        </is>
      </c>
      <c r="B31" s="29" t="inlineStr">
        <is>
          <t>Día adicional- menos de dos horas</t>
        </is>
      </c>
      <c r="C31" s="14" t="inlineStr">
        <is>
          <t>Medio día adicional</t>
        </is>
      </c>
      <c r="D31" s="29" t="inlineStr">
        <is>
          <t>Día adicional- más de 4 horas</t>
        </is>
      </c>
      <c r="E31" s="6" t="n"/>
      <c r="F31" s="15" t="n"/>
      <c r="G31" s="6" t="n"/>
      <c r="H31" s="6" t="n"/>
      <c r="I31" s="6" t="n"/>
      <c r="J31" s="6" t="n"/>
      <c r="K31" s="6" t="n"/>
      <c r="L31" s="6" t="n"/>
      <c r="Z31" s="5" t="n"/>
      <c r="AA31" s="5" t="n"/>
    </row>
    <row r="32" hidden="1" ht="12.75" customFormat="1" customHeight="1" s="4">
      <c r="A32" s="8" t="inlineStr">
        <is>
          <t>Tipo I</t>
        </is>
      </c>
      <c r="B32" s="45" t="n">
        <v>71384.40520000001</v>
      </c>
      <c r="C32" s="45" t="n">
        <v>133455.9267</v>
      </c>
      <c r="D32" s="45" t="n">
        <v>191225.1201</v>
      </c>
      <c r="E32" s="36" t="n"/>
      <c r="F32" s="37" t="n"/>
      <c r="G32" s="16" t="inlineStr">
        <is>
          <t>Actividad</t>
        </is>
      </c>
      <c r="H32" s="29" t="inlineStr">
        <is>
          <t>Unidad</t>
        </is>
      </c>
      <c r="I32" s="29" t="inlineStr">
        <is>
          <t>Valor Unitario</t>
        </is>
      </c>
      <c r="J32" s="6" t="n"/>
      <c r="K32" s="6" t="n"/>
      <c r="L32" s="6" t="n"/>
      <c r="Z32" s="5" t="n"/>
      <c r="AA32" s="5" t="n"/>
    </row>
    <row r="33" hidden="1" ht="25.5" customFormat="1" customHeight="1" s="4">
      <c r="A33" s="8" t="inlineStr">
        <is>
          <t>Tipo II</t>
        </is>
      </c>
      <c r="B33" s="45" t="n">
        <v>133455.9267</v>
      </c>
      <c r="C33" s="45" t="n">
        <v>191225.1201</v>
      </c>
      <c r="D33" s="45" t="n">
        <v>257740.6152</v>
      </c>
      <c r="E33" s="36" t="n"/>
      <c r="F33" s="6" t="n"/>
      <c r="G33" s="10" t="inlineStr">
        <is>
          <t>Gestión telefónica y cierre de incidente de bloqueo</t>
        </is>
      </c>
      <c r="H33" s="10" t="inlineStr">
        <is>
          <t>Unidad</t>
        </is>
      </c>
      <c r="I33" s="45" t="n">
        <v>17639.19516086</v>
      </c>
      <c r="J33" s="36" t="n"/>
      <c r="K33" s="6" t="n"/>
      <c r="L33" s="6" t="n"/>
      <c r="Z33" s="5" t="n"/>
      <c r="AA33" s="5" t="n"/>
    </row>
    <row r="34" hidden="1" ht="25.5" customFormat="1" customHeight="1" s="4">
      <c r="A34" s="8" t="inlineStr">
        <is>
          <t>Tipo III</t>
        </is>
      </c>
      <c r="B34" s="45" t="n">
        <v>186821.7926</v>
      </c>
      <c r="C34" s="45" t="n">
        <v>248892.0824</v>
      </c>
      <c r="D34" s="45" t="n">
        <v>306662.5075</v>
      </c>
      <c r="E34" s="36" t="n"/>
      <c r="F34" s="6" t="n"/>
      <c r="G34" s="10" t="inlineStr">
        <is>
          <t>Servicio de cierre de incidente de bloqueo</t>
        </is>
      </c>
      <c r="H34" s="10" t="inlineStr">
        <is>
          <t>Unidad</t>
        </is>
      </c>
      <c r="I34" s="45" t="n">
        <v>4810.80785492</v>
      </c>
      <c r="J34" s="36" t="n"/>
      <c r="K34" s="6" t="n"/>
      <c r="L34" s="6" t="n"/>
      <c r="Z34" s="5" t="n"/>
      <c r="AA34" s="5" t="n"/>
    </row>
    <row r="35" hidden="1" ht="12.75" customFormat="1" customHeight="1" s="4">
      <c r="A35" s="8" t="inlineStr">
        <is>
          <t>Tipo IV</t>
        </is>
      </c>
      <c r="B35" s="45" t="n">
        <v>186821.7926</v>
      </c>
      <c r="C35" s="45" t="n">
        <v>248892.0824</v>
      </c>
      <c r="D35" s="45" t="n">
        <v>306662.5075</v>
      </c>
      <c r="E35" s="36" t="n"/>
      <c r="F35" s="6" t="n"/>
      <c r="G35" s="6" t="n"/>
      <c r="H35" s="6" t="n"/>
      <c r="I35" s="6" t="n"/>
      <c r="J35" s="6" t="n"/>
      <c r="K35" s="6" t="n"/>
      <c r="L35" s="6" t="n"/>
      <c r="Z35" s="5" t="n"/>
      <c r="AA35" s="5" t="n"/>
    </row>
    <row r="36" hidden="1" ht="12.75" customFormat="1" customHeight="1" s="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Z36" s="5" t="n"/>
      <c r="AA36" s="5" t="n"/>
    </row>
    <row r="37" hidden="1" ht="12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Z37" s="3" t="n"/>
      <c r="AA37" s="3" t="n"/>
    </row>
    <row r="38" hidden="1" ht="38.25" customHeight="1">
      <c r="A38" s="29" t="inlineStr">
        <is>
          <t>Servicio</t>
        </is>
      </c>
      <c r="B38" s="29" t="inlineStr">
        <is>
          <t>Tarifa actividad</t>
        </is>
      </c>
      <c r="C38" s="6" t="n"/>
      <c r="D38" s="29" t="inlineStr">
        <is>
          <t>VALOR DE LA TERMINAL ADICIONAL</t>
        </is>
      </c>
      <c r="E38" s="29" t="inlineStr">
        <is>
          <t>VALOR DE INSTALACIÓN DE BASE EN "Y"</t>
        </is>
      </c>
      <c r="F38" s="6" t="n"/>
      <c r="G38" s="6" t="n"/>
      <c r="H38" s="6" t="n"/>
      <c r="I38" s="6" t="n"/>
      <c r="J38" s="6" t="n"/>
      <c r="K38" s="6" t="n"/>
      <c r="L38" s="6" t="n"/>
      <c r="Z38" s="3" t="n"/>
      <c r="AA38" s="3" t="n"/>
    </row>
    <row r="39" hidden="1" ht="12.75" customHeight="1">
      <c r="A39" s="8" t="inlineStr">
        <is>
          <t>Papelería – Tarifa única</t>
        </is>
      </c>
      <c r="B39" s="45" t="n">
        <v>34010.9321</v>
      </c>
      <c r="C39" s="36" t="n"/>
      <c r="D39" s="45" t="n">
        <v>20537.3658</v>
      </c>
      <c r="E39" s="45" t="n">
        <v>10737.9606</v>
      </c>
      <c r="F39" s="6" t="n"/>
      <c r="G39" s="36" t="n"/>
      <c r="H39" s="6" t="n"/>
      <c r="I39" s="6" t="n"/>
      <c r="J39" s="6" t="n"/>
      <c r="K39" s="6" t="n"/>
      <c r="L39" s="6" t="n"/>
      <c r="Z39" s="3" t="n"/>
      <c r="AA39" s="3" t="n"/>
    </row>
    <row r="40" hidden="1" ht="25.5" customHeight="1">
      <c r="A40" s="8" t="inlineStr">
        <is>
          <t>Papelería Tipo II - Visita técnica</t>
        </is>
      </c>
      <c r="B40" s="45" t="n">
        <v>64310.00000000001</v>
      </c>
      <c r="C40" s="36" t="n"/>
      <c r="D40" s="37" t="n"/>
      <c r="E40" s="37" t="n"/>
      <c r="F40" s="6" t="n"/>
      <c r="G40" s="6" t="n"/>
      <c r="H40" s="6" t="n"/>
      <c r="I40" s="6" t="n"/>
      <c r="J40" s="6" t="n"/>
      <c r="K40" s="6" t="n"/>
      <c r="L40" s="6" t="n"/>
      <c r="Z40" s="3" t="n"/>
      <c r="AA40" s="3" t="n"/>
    </row>
    <row r="41" hidden="1" ht="12.75" customHeight="1">
      <c r="A41" s="8" t="inlineStr">
        <is>
          <t>Solución telefónica</t>
        </is>
      </c>
      <c r="B41" s="45" t="n">
        <v>39202.54760000001</v>
      </c>
      <c r="C41" s="3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Z41" s="3" t="n"/>
      <c r="AA41" s="3" t="n"/>
    </row>
    <row r="42">
      <c r="Z42" s="3" t="n"/>
      <c r="AA42" s="3" t="n"/>
    </row>
    <row r="43">
      <c r="Z43" s="3" t="n"/>
      <c r="AA43" s="3" t="n"/>
    </row>
    <row r="44">
      <c r="Z44" s="3" t="n"/>
      <c r="AA44" s="3" t="n"/>
    </row>
    <row r="45">
      <c r="Z45" s="3" t="n"/>
      <c r="AA45" s="3" t="n"/>
    </row>
    <row r="46">
      <c r="Z46" s="3" t="n"/>
      <c r="AA46" s="3" t="n"/>
    </row>
    <row r="47">
      <c r="Z47" s="3" t="n"/>
      <c r="AA47" s="3" t="n"/>
    </row>
    <row r="48">
      <c r="Z48" s="3" t="n"/>
      <c r="AA48" s="3" t="n"/>
    </row>
    <row r="49">
      <c r="Z49" s="3" t="n"/>
      <c r="AA49" s="3" t="n"/>
    </row>
    <row r="50">
      <c r="Z50" s="3" t="n"/>
      <c r="AA50" s="3" t="n"/>
    </row>
    <row r="51">
      <c r="Z51" s="3" t="n"/>
      <c r="AA51" s="3" t="n"/>
    </row>
    <row r="52">
      <c r="Z52" s="3" t="n"/>
      <c r="AA52" s="3" t="n"/>
    </row>
    <row r="53">
      <c r="Z53" s="3" t="n"/>
      <c r="AA53" s="3" t="n"/>
    </row>
    <row r="54">
      <c r="Z54" s="3" t="n"/>
      <c r="AA54" s="3" t="n"/>
    </row>
    <row r="55">
      <c r="Z55" s="3" t="n"/>
      <c r="AA55" s="3" t="n"/>
    </row>
    <row r="56">
      <c r="Z56" s="3" t="n"/>
      <c r="AA56" s="3" t="n"/>
    </row>
    <row r="57">
      <c r="Z57" s="3" t="n"/>
      <c r="AA57" s="3" t="n"/>
    </row>
    <row r="58">
      <c r="Z58" s="3" t="n"/>
      <c r="AA58" s="3" t="n"/>
    </row>
    <row r="59">
      <c r="Z59" s="3" t="n"/>
      <c r="AA59" s="3" t="n"/>
    </row>
    <row r="60">
      <c r="Z60" s="3" t="n"/>
      <c r="AA60" s="3" t="n"/>
    </row>
    <row r="61">
      <c r="Z61" s="3" t="n"/>
      <c r="AA61" s="3" t="n"/>
    </row>
    <row r="62">
      <c r="Z62" s="3" t="n"/>
      <c r="AA62" s="3" t="n"/>
    </row>
    <row r="63">
      <c r="Z63" s="3" t="n"/>
      <c r="AA63" s="3" t="n"/>
    </row>
    <row r="64">
      <c r="Z64" s="3" t="n"/>
      <c r="AA64" s="3" t="n"/>
    </row>
    <row r="65">
      <c r="Z65" s="3" t="n"/>
      <c r="AA65" s="3" t="n"/>
    </row>
    <row r="66">
      <c r="Z66" s="3" t="n"/>
      <c r="AA66" s="3" t="n"/>
    </row>
    <row r="67">
      <c r="Z67" s="3" t="n"/>
      <c r="AA67" s="3" t="n"/>
    </row>
    <row r="68">
      <c r="Z68" s="3" t="n"/>
      <c r="AA68" s="3" t="n"/>
    </row>
    <row r="69">
      <c r="Z69" s="3" t="n"/>
      <c r="AA69" s="3" t="n"/>
    </row>
    <row r="70">
      <c r="Z70" s="3" t="n"/>
      <c r="AA70" s="3" t="n"/>
    </row>
    <row r="71">
      <c r="Z71" s="3" t="n"/>
      <c r="AA71" s="3" t="n"/>
    </row>
    <row r="72">
      <c r="Z72" s="3" t="n"/>
      <c r="AA72" s="3" t="n"/>
    </row>
    <row r="73">
      <c r="Z73" s="3" t="n"/>
      <c r="AA73" s="3" t="n"/>
    </row>
    <row r="74">
      <c r="Z74" s="3" t="n"/>
      <c r="AA74" s="3" t="n"/>
    </row>
    <row r="75">
      <c r="Z75" s="3" t="n"/>
      <c r="AA75" s="3" t="n"/>
    </row>
    <row r="76">
      <c r="Z76" s="3" t="n"/>
      <c r="AA76" s="3" t="n"/>
    </row>
    <row r="77">
      <c r="Z77" s="3" t="n"/>
      <c r="AA77" s="3" t="n"/>
    </row>
    <row r="78">
      <c r="Z78" s="3" t="n"/>
      <c r="AA78" s="3" t="n"/>
    </row>
    <row r="79">
      <c r="Z79" s="3" t="n"/>
      <c r="AA79" s="3" t="n"/>
    </row>
    <row r="80">
      <c r="Z80" s="3" t="n"/>
      <c r="AA80" s="3" t="n"/>
    </row>
    <row r="81">
      <c r="Z81" s="3" t="n"/>
      <c r="AA81" s="3" t="n"/>
    </row>
    <row r="82">
      <c r="Z82" s="3" t="n"/>
      <c r="AA82" s="3" t="n"/>
    </row>
    <row r="83">
      <c r="Z83" s="3" t="n"/>
      <c r="AA83" s="3" t="n"/>
    </row>
    <row r="84">
      <c r="Z84" s="3" t="n"/>
      <c r="AA84" s="3" t="n"/>
    </row>
    <row r="85">
      <c r="Z85" s="3" t="n"/>
      <c r="AA85" s="3" t="n"/>
    </row>
    <row r="86">
      <c r="Z86" s="3" t="n"/>
      <c r="AA86" s="3" t="n"/>
    </row>
    <row r="87">
      <c r="Z87" s="3" t="n"/>
      <c r="AA87" s="3" t="n"/>
    </row>
    <row r="88">
      <c r="Z88" s="3" t="n"/>
      <c r="AA88" s="3" t="n"/>
    </row>
    <row r="89">
      <c r="Z89" s="3" t="n"/>
      <c r="AA89" s="3" t="n"/>
    </row>
    <row r="90">
      <c r="Z90" s="3" t="n"/>
      <c r="AA90" s="3" t="n"/>
    </row>
    <row r="91">
      <c r="Z91" s="3" t="n"/>
      <c r="AA91" s="3" t="n"/>
    </row>
    <row r="92">
      <c r="Z92" s="3" t="n"/>
      <c r="AA92" s="3" t="n"/>
    </row>
    <row r="93">
      <c r="Z93" s="3" t="n"/>
      <c r="AA93" s="3" t="n"/>
    </row>
    <row r="94">
      <c r="Z94" s="3" t="n"/>
      <c r="AA94" s="3" t="n"/>
    </row>
    <row r="95">
      <c r="Z95" s="3" t="n"/>
      <c r="AA95" s="3" t="n"/>
    </row>
    <row r="96">
      <c r="Z96" s="3" t="n"/>
      <c r="AA96" s="3" t="n"/>
    </row>
    <row r="97">
      <c r="Z97" s="3" t="n"/>
      <c r="AA97" s="3" t="n"/>
    </row>
    <row r="98">
      <c r="Z98" s="3" t="n"/>
      <c r="AA98" s="3" t="n"/>
    </row>
    <row r="99">
      <c r="Z99" s="3" t="n"/>
      <c r="AA99" s="3" t="n"/>
    </row>
    <row r="100">
      <c r="Z100" s="3" t="n"/>
      <c r="AA100" s="3" t="n"/>
    </row>
    <row r="101">
      <c r="Z101" s="3" t="n"/>
      <c r="AA101" s="3" t="n"/>
    </row>
    <row r="102">
      <c r="Z102" s="3" t="n"/>
      <c r="AA102" s="3" t="n"/>
    </row>
    <row r="103">
      <c r="Z103" s="3" t="n"/>
      <c r="AA103" s="3" t="n"/>
    </row>
    <row r="104">
      <c r="Z104" s="3" t="n"/>
      <c r="AA104" s="3" t="n"/>
    </row>
    <row r="105">
      <c r="Z105" s="3" t="n"/>
      <c r="AA105" s="3" t="n"/>
    </row>
    <row r="106">
      <c r="Z106" s="3" t="n"/>
      <c r="AA106" s="3" t="n"/>
    </row>
    <row r="107">
      <c r="Z107" s="3" t="n"/>
      <c r="AA107" s="3" t="n"/>
    </row>
    <row r="108">
      <c r="Z108" s="3" t="n"/>
      <c r="AA108" s="3" t="n"/>
    </row>
    <row r="109">
      <c r="Z109" s="3" t="n"/>
      <c r="AA109" s="3" t="n"/>
    </row>
    <row r="110">
      <c r="Z110" s="3" t="n"/>
      <c r="AA110" s="3" t="n"/>
    </row>
    <row r="111">
      <c r="Z111" s="3" t="n"/>
      <c r="AA111" s="3" t="n"/>
    </row>
    <row r="112">
      <c r="Z112" s="3" t="n"/>
      <c r="AA112" s="3" t="n"/>
    </row>
    <row r="113">
      <c r="Z113" s="3" t="n"/>
      <c r="AA113" s="3" t="n"/>
    </row>
    <row r="114">
      <c r="Z114" s="3" t="n"/>
      <c r="AA114" s="3" t="n"/>
    </row>
    <row r="115">
      <c r="Z115" s="3" t="n"/>
      <c r="AA115" s="3" t="n"/>
    </row>
    <row r="116">
      <c r="Z116" s="3" t="n"/>
      <c r="AA116" s="3" t="n"/>
    </row>
    <row r="117">
      <c r="Z117" s="3" t="n"/>
      <c r="AA117" s="3" t="n"/>
    </row>
    <row r="118">
      <c r="Z118" s="3" t="n"/>
      <c r="AA118" s="3" t="n"/>
    </row>
    <row r="119">
      <c r="Z119" s="3" t="n"/>
      <c r="AA119" s="3" t="n"/>
    </row>
    <row r="120">
      <c r="Z120" s="3" t="n"/>
      <c r="AA120" s="3" t="n"/>
    </row>
    <row r="121">
      <c r="Z121" s="3" t="n"/>
      <c r="AA121" s="3" t="n"/>
    </row>
    <row r="122">
      <c r="Z122" s="3" t="n"/>
      <c r="AA122" s="3" t="n"/>
    </row>
    <row r="123">
      <c r="Z123" s="3" t="n"/>
      <c r="AA123" s="3" t="n"/>
    </row>
    <row r="124">
      <c r="Z124" s="3" t="n"/>
      <c r="AA124" s="3" t="n"/>
    </row>
    <row r="125">
      <c r="Z125" s="3" t="n"/>
      <c r="AA125" s="3" t="n"/>
    </row>
    <row r="126">
      <c r="Z126" s="3" t="n"/>
      <c r="AA126" s="3" t="n"/>
    </row>
    <row r="127">
      <c r="Z127" s="3" t="n"/>
      <c r="AA127" s="3" t="n"/>
    </row>
    <row r="128">
      <c r="Z128" s="3" t="n"/>
      <c r="AA128" s="3" t="n"/>
    </row>
    <row r="129">
      <c r="Z129" s="3" t="n"/>
      <c r="AA129" s="3" t="n"/>
    </row>
    <row r="130">
      <c r="Z130" s="3" t="n"/>
      <c r="AA130" s="3" t="n"/>
    </row>
    <row r="131">
      <c r="Z131" s="3" t="n"/>
      <c r="AA131" s="3" t="n"/>
    </row>
    <row r="132">
      <c r="Z132" s="3" t="n"/>
      <c r="AA132" s="3" t="n"/>
    </row>
    <row r="133">
      <c r="Z133" s="3" t="n"/>
      <c r="AA133" s="3" t="n"/>
    </row>
    <row r="134">
      <c r="Z134" s="3" t="n"/>
      <c r="AA134" s="3" t="n"/>
    </row>
    <row r="135">
      <c r="Z135" s="3" t="n"/>
      <c r="AA135" s="3" t="n"/>
    </row>
    <row r="136">
      <c r="Z136" s="3" t="n"/>
      <c r="AA136" s="3" t="n"/>
    </row>
    <row r="137">
      <c r="Z137" s="3" t="n"/>
      <c r="AA137" s="3" t="n"/>
    </row>
    <row r="138">
      <c r="Z138" s="3" t="n"/>
      <c r="AA138" s="3" t="n"/>
    </row>
    <row r="139">
      <c r="Z139" s="3" t="n"/>
      <c r="AA139" s="3" t="n"/>
    </row>
    <row r="140">
      <c r="Z140" s="3" t="n"/>
      <c r="AA140" s="3" t="n"/>
    </row>
    <row r="141">
      <c r="Z141" s="3" t="n"/>
      <c r="AA141" s="3" t="n"/>
    </row>
    <row r="142">
      <c r="Z142" s="3" t="n"/>
      <c r="AA142" s="3" t="n"/>
    </row>
    <row r="143">
      <c r="Z143" s="3" t="n"/>
      <c r="AA143" s="3" t="n"/>
    </row>
    <row r="144">
      <c r="Z144" s="3" t="n"/>
      <c r="AA144" s="3" t="n"/>
    </row>
    <row r="145">
      <c r="Z145" s="3" t="n"/>
      <c r="AA145" s="3" t="n"/>
    </row>
    <row r="146">
      <c r="Z146" s="3" t="n"/>
      <c r="AA146" s="3" t="n"/>
    </row>
    <row r="147">
      <c r="Z147" s="3" t="n"/>
      <c r="AA147" s="3" t="n"/>
    </row>
    <row r="148">
      <c r="Z148" s="3" t="n"/>
      <c r="AA148" s="3" t="n"/>
    </row>
    <row r="149">
      <c r="Z149" s="3" t="n"/>
      <c r="AA149" s="3" t="n"/>
    </row>
    <row r="150">
      <c r="Z150" s="3" t="n"/>
      <c r="AA150" s="3" t="n"/>
    </row>
    <row r="151">
      <c r="Z151" s="3" t="n"/>
      <c r="AA151" s="3" t="n"/>
    </row>
    <row r="152">
      <c r="Z152" s="3" t="n"/>
      <c r="AA152" s="3" t="n"/>
    </row>
    <row r="153">
      <c r="Z153" s="3" t="n"/>
      <c r="AA153" s="3" t="n"/>
    </row>
    <row r="154">
      <c r="Z154" s="3" t="n"/>
      <c r="AA154" s="3" t="n"/>
    </row>
    <row r="155">
      <c r="Z155" s="3" t="n"/>
      <c r="AA155" s="3" t="n"/>
    </row>
    <row r="156">
      <c r="Z156" s="3" t="n"/>
      <c r="AA156" s="3" t="n"/>
    </row>
    <row r="157">
      <c r="Z157" s="3" t="n"/>
      <c r="AA157" s="3" t="n"/>
    </row>
    <row r="158">
      <c r="Z158" s="3" t="n"/>
      <c r="AA158" s="3" t="n"/>
    </row>
    <row r="159">
      <c r="Z159" s="3" t="n"/>
      <c r="AA159" s="3" t="n"/>
    </row>
    <row r="160">
      <c r="Z160" s="3" t="n"/>
      <c r="AA160" s="3" t="n"/>
    </row>
    <row r="161">
      <c r="Z161" s="3" t="n"/>
      <c r="AA161" s="3" t="n"/>
    </row>
    <row r="162">
      <c r="Z162" s="3" t="n"/>
      <c r="AA162" s="3" t="n"/>
    </row>
    <row r="163">
      <c r="Z163" s="3" t="n"/>
      <c r="AA163" s="3" t="n"/>
    </row>
    <row r="164">
      <c r="Z164" s="3" t="n"/>
      <c r="AA164" s="3" t="n"/>
    </row>
    <row r="165">
      <c r="Z165" s="3" t="n"/>
      <c r="AA165" s="3" t="n"/>
    </row>
    <row r="166">
      <c r="Z166" s="3" t="n"/>
      <c r="AA166" s="3" t="n"/>
    </row>
    <row r="167">
      <c r="Z167" s="3" t="n"/>
      <c r="AA167" s="3" t="n"/>
    </row>
    <row r="168">
      <c r="Z168" s="3" t="n"/>
      <c r="AA168" s="3" t="n"/>
    </row>
    <row r="169">
      <c r="Z169" s="3" t="n"/>
      <c r="AA169" s="3" t="n"/>
    </row>
    <row r="170">
      <c r="Z170" s="3" t="n"/>
      <c r="AA170" s="3" t="n"/>
    </row>
    <row r="171">
      <c r="Z171" s="3" t="n"/>
      <c r="AA171" s="3" t="n"/>
    </row>
    <row r="172">
      <c r="Z172" s="3" t="n"/>
      <c r="AA172" s="3" t="n"/>
    </row>
    <row r="173">
      <c r="Z173" s="3" t="n"/>
      <c r="AA173" s="3" t="n"/>
    </row>
    <row r="174">
      <c r="Z174" s="3" t="n"/>
      <c r="AA174" s="3" t="n"/>
    </row>
    <row r="175">
      <c r="Z175" s="3" t="n"/>
      <c r="AA175" s="3" t="n"/>
    </row>
    <row r="176">
      <c r="Z176" s="3" t="n"/>
      <c r="AA176" s="3" t="n"/>
    </row>
    <row r="177">
      <c r="Z177" s="3" t="n"/>
      <c r="AA177" s="3" t="n"/>
    </row>
    <row r="178">
      <c r="Z178" s="3" t="n"/>
      <c r="AA178" s="3" t="n"/>
    </row>
    <row r="179">
      <c r="Z179" s="3" t="n"/>
      <c r="AA179" s="3" t="n"/>
    </row>
    <row r="180">
      <c r="Z180" s="3" t="n"/>
      <c r="AA180" s="3" t="n"/>
    </row>
    <row r="181">
      <c r="Z181" s="3" t="n"/>
      <c r="AA181" s="3" t="n"/>
    </row>
    <row r="182">
      <c r="Z182" s="3" t="n"/>
      <c r="AA182" s="3" t="n"/>
    </row>
    <row r="183">
      <c r="Z183" s="3" t="n"/>
      <c r="AA183" s="3" t="n"/>
    </row>
    <row r="184">
      <c r="Z184" s="3" t="n"/>
      <c r="AA184" s="3" t="n"/>
    </row>
    <row r="185">
      <c r="Z185" s="3" t="n"/>
      <c r="AA185" s="3" t="n"/>
    </row>
    <row r="186">
      <c r="Z186" s="3" t="n"/>
      <c r="AA186" s="3" t="n"/>
    </row>
    <row r="187">
      <c r="Z187" s="3" t="n"/>
      <c r="AA187" s="3" t="n"/>
    </row>
    <row r="188">
      <c r="Z188" s="3" t="n"/>
      <c r="AA188" s="3" t="n"/>
    </row>
    <row r="189">
      <c r="Z189" s="3" t="n"/>
      <c r="AA189" s="3" t="n"/>
    </row>
    <row r="190">
      <c r="Z190" s="3" t="n"/>
      <c r="AA190" s="3" t="n"/>
    </row>
    <row r="191">
      <c r="Z191" s="3" t="n"/>
      <c r="AA191" s="3" t="n"/>
    </row>
    <row r="192">
      <c r="Z192" s="3" t="n"/>
      <c r="AA192" s="3" t="n"/>
    </row>
    <row r="193">
      <c r="Z193" s="3" t="n"/>
      <c r="AA193" s="3" t="n"/>
    </row>
    <row r="194">
      <c r="Z194" s="3" t="n"/>
      <c r="AA194" s="3" t="n"/>
    </row>
    <row r="195">
      <c r="Z195" s="3" t="n"/>
      <c r="AA195" s="3" t="n"/>
    </row>
    <row r="196">
      <c r="Z196" s="3" t="n"/>
      <c r="AA196" s="3" t="n"/>
    </row>
    <row r="197">
      <c r="Z197" s="3" t="n"/>
      <c r="AA197" s="3" t="n"/>
    </row>
    <row r="198">
      <c r="Z198" s="3" t="n"/>
      <c r="AA198" s="3" t="n"/>
    </row>
    <row r="199">
      <c r="Z199" s="3" t="n"/>
      <c r="AA199" s="3" t="n"/>
    </row>
    <row r="200">
      <c r="Z200" s="3" t="n"/>
      <c r="AA200" s="3" t="n"/>
    </row>
    <row r="201">
      <c r="Z201" s="3" t="n"/>
      <c r="AA201" s="3" t="n"/>
    </row>
    <row r="202">
      <c r="Z202" s="3" t="n"/>
      <c r="AA202" s="3" t="n"/>
    </row>
    <row r="203">
      <c r="Z203" s="3" t="n"/>
      <c r="AA203" s="3" t="n"/>
    </row>
    <row r="204">
      <c r="Z204" s="3" t="n"/>
      <c r="AA204" s="3" t="n"/>
    </row>
    <row r="205">
      <c r="Z205" s="3" t="n"/>
      <c r="AA205" s="3" t="n"/>
    </row>
    <row r="206">
      <c r="Z206" s="3" t="n"/>
      <c r="AA206" s="3" t="n"/>
    </row>
    <row r="207">
      <c r="Z207" s="3" t="n"/>
      <c r="AA207" s="3" t="n"/>
    </row>
    <row r="208">
      <c r="Z208" s="3" t="n"/>
      <c r="AA208" s="3" t="n"/>
    </row>
    <row r="209">
      <c r="Z209" s="3" t="n"/>
      <c r="AA209" s="3" t="n"/>
    </row>
    <row r="210">
      <c r="Z210" s="3" t="n"/>
      <c r="AA210" s="3" t="n"/>
    </row>
    <row r="211">
      <c r="Z211" s="3" t="n"/>
      <c r="AA211" s="3" t="n"/>
    </row>
    <row r="212">
      <c r="Z212" s="3" t="n"/>
      <c r="AA212" s="3" t="n"/>
    </row>
    <row r="213">
      <c r="Z213" s="3" t="n"/>
      <c r="AA213" s="3" t="n"/>
    </row>
    <row r="214">
      <c r="Z214" s="3" t="n"/>
      <c r="AA214" s="3" t="n"/>
    </row>
    <row r="215">
      <c r="Z215" s="3" t="n"/>
      <c r="AA215" s="3" t="n"/>
    </row>
    <row r="216">
      <c r="Z216" s="3" t="n"/>
      <c r="AA216" s="3" t="n"/>
    </row>
    <row r="217">
      <c r="Z217" s="3" t="n"/>
      <c r="AA217" s="3" t="n"/>
    </row>
    <row r="218">
      <c r="Z218" s="3" t="n"/>
      <c r="AA218" s="3" t="n"/>
    </row>
    <row r="219">
      <c r="Z219" s="3" t="n"/>
      <c r="AA219" s="3" t="n"/>
    </row>
    <row r="220">
      <c r="Z220" s="3" t="n"/>
      <c r="AA220" s="3" t="n"/>
    </row>
    <row r="221">
      <c r="Z221" s="3" t="n"/>
      <c r="AA221" s="3" t="n"/>
    </row>
    <row r="222">
      <c r="Z222" s="3" t="n"/>
      <c r="AA222" s="3" t="n"/>
    </row>
    <row r="223">
      <c r="Z223" s="3" t="n"/>
      <c r="AA223" s="3" t="n"/>
    </row>
    <row r="224">
      <c r="Z224" s="3" t="n"/>
      <c r="AA224" s="3" t="n"/>
    </row>
    <row r="225">
      <c r="Z225" s="3" t="n"/>
      <c r="AA225" s="3" t="n"/>
    </row>
    <row r="226">
      <c r="Z226" s="3" t="n"/>
      <c r="AA226" s="3" t="n"/>
    </row>
    <row r="227">
      <c r="Z227" s="3" t="n"/>
      <c r="AA227" s="3" t="n"/>
    </row>
    <row r="228">
      <c r="Z228" s="3" t="n"/>
      <c r="AA228" s="3" t="n"/>
    </row>
    <row r="229">
      <c r="Z229" s="3" t="n"/>
      <c r="AA229" s="3" t="n"/>
    </row>
    <row r="230">
      <c r="Z230" s="3" t="n"/>
      <c r="AA230" s="3" t="n"/>
    </row>
    <row r="231">
      <c r="Z231" s="3" t="n"/>
      <c r="AA231" s="3" t="n"/>
    </row>
    <row r="232">
      <c r="Z232" s="3" t="n"/>
      <c r="AA232" s="3" t="n"/>
    </row>
    <row r="233">
      <c r="Z233" s="3" t="n"/>
      <c r="AA233" s="3" t="n"/>
    </row>
    <row r="234">
      <c r="Z234" s="3" t="n"/>
      <c r="AA234" s="3" t="n"/>
    </row>
    <row r="235">
      <c r="Z235" s="3" t="n"/>
      <c r="AA235" s="3" t="n"/>
    </row>
    <row r="236">
      <c r="Z236" s="3" t="n"/>
      <c r="AA236" s="3" t="n"/>
    </row>
    <row r="237">
      <c r="Z237" s="3" t="n"/>
      <c r="AA237" s="3" t="n"/>
    </row>
    <row r="238">
      <c r="Z238" s="3" t="n"/>
      <c r="AA238" s="3" t="n"/>
    </row>
    <row r="239">
      <c r="Z239" s="3" t="n"/>
      <c r="AA239" s="3" t="n"/>
    </row>
    <row r="240">
      <c r="Z240" s="3" t="n"/>
      <c r="AA240" s="3" t="n"/>
    </row>
    <row r="241">
      <c r="Z241" s="3" t="n"/>
      <c r="AA241" s="3" t="n"/>
    </row>
    <row r="242">
      <c r="Z242" s="3" t="n"/>
      <c r="AA242" s="3" t="n"/>
    </row>
    <row r="243">
      <c r="Z243" s="3" t="n"/>
      <c r="AA243" s="3" t="n"/>
    </row>
    <row r="244">
      <c r="Z244" s="3" t="n"/>
      <c r="AA244" s="3" t="n"/>
    </row>
    <row r="245">
      <c r="Z245" s="3" t="n"/>
      <c r="AA245" s="3" t="n"/>
    </row>
    <row r="246">
      <c r="Z246" s="3" t="n"/>
      <c r="AA246" s="3" t="n"/>
    </row>
    <row r="247">
      <c r="Z247" s="3" t="n"/>
      <c r="AA247" s="3" t="n"/>
    </row>
    <row r="248">
      <c r="Z248" s="3" t="n"/>
      <c r="AA248" s="3" t="n"/>
    </row>
    <row r="249">
      <c r="Z249" s="3" t="n"/>
      <c r="AA249" s="3" t="n"/>
    </row>
    <row r="250">
      <c r="Z250" s="3" t="n"/>
      <c r="AA250" s="3" t="n"/>
    </row>
    <row r="251">
      <c r="Z251" s="3" t="n"/>
      <c r="AA251" s="3" t="n"/>
    </row>
    <row r="252">
      <c r="Z252" s="3" t="n"/>
      <c r="AA252" s="3" t="n"/>
    </row>
    <row r="253">
      <c r="Z253" s="3" t="n"/>
      <c r="AA253" s="3" t="n"/>
    </row>
    <row r="254">
      <c r="Z254" s="3" t="n"/>
      <c r="AA254" s="3" t="n"/>
    </row>
    <row r="255">
      <c r="Z255" s="3" t="n"/>
      <c r="AA255" s="3" t="n"/>
    </row>
    <row r="256">
      <c r="Z256" s="3" t="n"/>
      <c r="AA256" s="3" t="n"/>
    </row>
    <row r="257">
      <c r="Z257" s="3" t="n"/>
      <c r="AA257" s="3" t="n"/>
    </row>
    <row r="258">
      <c r="Z258" s="3" t="n"/>
      <c r="AA258" s="3" t="n"/>
    </row>
    <row r="259">
      <c r="Z259" s="3" t="n"/>
      <c r="AA259" s="3" t="n"/>
    </row>
    <row r="260">
      <c r="Z260" s="3" t="n"/>
      <c r="AA260" s="3" t="n"/>
    </row>
    <row r="261">
      <c r="Z261" s="3" t="n"/>
      <c r="AA261" s="3" t="n"/>
    </row>
    <row r="262">
      <c r="Z262" s="3" t="n"/>
      <c r="AA262" s="3" t="n"/>
    </row>
    <row r="263">
      <c r="Z263" s="3" t="n"/>
      <c r="AA263" s="3" t="n"/>
    </row>
    <row r="264">
      <c r="Z264" s="3" t="n"/>
      <c r="AA264" s="3" t="n"/>
    </row>
    <row r="265">
      <c r="Z265" s="3" t="n"/>
      <c r="AA265" s="3" t="n"/>
    </row>
    <row r="266">
      <c r="Z266" s="3" t="n"/>
      <c r="AA266" s="3" t="n"/>
    </row>
    <row r="267">
      <c r="Z267" s="3" t="n"/>
      <c r="AA267" s="3" t="n"/>
    </row>
    <row r="268">
      <c r="Z268" s="3" t="n"/>
      <c r="AA268" s="3" t="n"/>
    </row>
    <row r="269">
      <c r="Z269" s="3" t="n"/>
      <c r="AA269" s="3" t="n"/>
    </row>
    <row r="270">
      <c r="Z270" s="3" t="n"/>
      <c r="AA270" s="3" t="n"/>
    </row>
    <row r="271">
      <c r="Z271" s="3" t="n"/>
      <c r="AA271" s="3" t="n"/>
    </row>
    <row r="272">
      <c r="Z272" s="3" t="n"/>
      <c r="AA272" s="3" t="n"/>
    </row>
    <row r="273">
      <c r="Z273" s="3" t="n"/>
      <c r="AA273" s="3" t="n"/>
    </row>
    <row r="274">
      <c r="Z274" s="3" t="n"/>
      <c r="AA274" s="3" t="n"/>
    </row>
    <row r="275">
      <c r="Z275" s="3" t="n"/>
      <c r="AA275" s="3" t="n"/>
    </row>
    <row r="276">
      <c r="Z276" s="3" t="n"/>
      <c r="AA276" s="3" t="n"/>
    </row>
    <row r="277">
      <c r="Z277" s="3" t="n"/>
      <c r="AA277" s="3" t="n"/>
    </row>
    <row r="278">
      <c r="Z278" s="3" t="n"/>
      <c r="AA278" s="3" t="n"/>
    </row>
    <row r="279">
      <c r="Z279" s="3" t="n"/>
      <c r="AA279" s="3" t="n"/>
    </row>
    <row r="280">
      <c r="Z280" s="3" t="n"/>
      <c r="AA280" s="3" t="n"/>
    </row>
    <row r="281">
      <c r="Z281" s="3" t="n"/>
      <c r="AA281" s="3" t="n"/>
    </row>
    <row r="282">
      <c r="Z282" s="3" t="n"/>
      <c r="AA282" s="3" t="n"/>
    </row>
    <row r="283">
      <c r="Z283" s="3" t="n"/>
      <c r="AA283" s="3" t="n"/>
    </row>
    <row r="284">
      <c r="Z284" s="3" t="n"/>
      <c r="AA284" s="3" t="n"/>
    </row>
    <row r="285">
      <c r="Z285" s="3" t="n"/>
      <c r="AA285" s="3" t="n"/>
    </row>
    <row r="286">
      <c r="Z286" s="3" t="n"/>
      <c r="AA286" s="3" t="n"/>
    </row>
    <row r="287">
      <c r="Z287" s="3" t="n"/>
      <c r="AA287" s="3" t="n"/>
    </row>
    <row r="288">
      <c r="Z288" s="3" t="n"/>
      <c r="AA288" s="3" t="n"/>
    </row>
    <row r="289">
      <c r="Z289" s="3" t="n"/>
      <c r="AA289" s="3" t="n"/>
    </row>
    <row r="290">
      <c r="Z290" s="3" t="n"/>
      <c r="AA290" s="3" t="n"/>
    </row>
    <row r="291">
      <c r="Z291" s="3" t="n"/>
      <c r="AA291" s="3" t="n"/>
    </row>
    <row r="292">
      <c r="Z292" s="3" t="n"/>
      <c r="AA292" s="3" t="n"/>
    </row>
    <row r="293">
      <c r="Z293" s="3" t="n"/>
      <c r="AA293" s="3" t="n"/>
    </row>
    <row r="294">
      <c r="Z294" s="3" t="n"/>
      <c r="AA294" s="3" t="n"/>
    </row>
    <row r="295">
      <c r="Z295" s="3" t="n"/>
      <c r="AA295" s="3" t="n"/>
    </row>
    <row r="296">
      <c r="Z296" s="3" t="n"/>
      <c r="AA296" s="3" t="n"/>
    </row>
    <row r="297">
      <c r="Z297" s="3" t="n"/>
      <c r="AA297" s="3" t="n"/>
    </row>
    <row r="298">
      <c r="Z298" s="3" t="n"/>
      <c r="AA298" s="3" t="n"/>
    </row>
    <row r="299">
      <c r="Z299" s="3" t="n"/>
      <c r="AA299" s="3" t="n"/>
    </row>
    <row r="300">
      <c r="Z300" s="3" t="n"/>
      <c r="AA300" s="3" t="n"/>
    </row>
    <row r="301">
      <c r="Z301" s="3" t="n"/>
      <c r="AA301" s="3" t="n"/>
    </row>
    <row r="302">
      <c r="Z302" s="3" t="n"/>
      <c r="AA302" s="3" t="n"/>
    </row>
    <row r="303">
      <c r="Z303" s="3" t="n"/>
      <c r="AA303" s="3" t="n"/>
    </row>
    <row r="304">
      <c r="Z304" s="3" t="n"/>
      <c r="AA304" s="3" t="n"/>
    </row>
    <row r="305">
      <c r="Z305" s="3" t="n"/>
      <c r="AA305" s="3" t="n"/>
    </row>
    <row r="306">
      <c r="Z306" s="3" t="n"/>
      <c r="AA306" s="3" t="n"/>
    </row>
    <row r="307">
      <c r="Z307" s="3" t="n"/>
      <c r="AA307" s="3" t="n"/>
    </row>
    <row r="308">
      <c r="Z308" s="3" t="n"/>
      <c r="AA308" s="3" t="n"/>
    </row>
    <row r="309">
      <c r="Z309" s="3" t="n"/>
      <c r="AA309" s="3" t="n"/>
    </row>
    <row r="310">
      <c r="Z310" s="3" t="n"/>
      <c r="AA310" s="3" t="n"/>
    </row>
    <row r="311">
      <c r="Z311" s="3" t="n"/>
      <c r="AA311" s="3" t="n"/>
    </row>
    <row r="312">
      <c r="Z312" s="3" t="n"/>
      <c r="AA312" s="3" t="n"/>
    </row>
    <row r="313">
      <c r="Z313" s="3" t="n"/>
      <c r="AA313" s="3" t="n"/>
    </row>
    <row r="314">
      <c r="Z314" s="3" t="n"/>
      <c r="AA314" s="3" t="n"/>
    </row>
    <row r="315">
      <c r="Z315" s="3" t="n"/>
      <c r="AA315" s="3" t="n"/>
    </row>
    <row r="316">
      <c r="Z316" s="3" t="n"/>
      <c r="AA316" s="3" t="n"/>
    </row>
    <row r="317">
      <c r="Z317" s="3" t="n"/>
      <c r="AA317" s="3" t="n"/>
    </row>
    <row r="318">
      <c r="Z318" s="3" t="n"/>
      <c r="AA318" s="3" t="n"/>
    </row>
    <row r="319">
      <c r="Z319" s="3" t="n"/>
      <c r="AA319" s="3" t="n"/>
    </row>
    <row r="320">
      <c r="Z320" s="3" t="n"/>
      <c r="AA320" s="3" t="n"/>
    </row>
    <row r="321">
      <c r="Z321" s="3" t="n"/>
      <c r="AA321" s="3" t="n"/>
    </row>
    <row r="322">
      <c r="Z322" s="3" t="n"/>
      <c r="AA322" s="3" t="n"/>
    </row>
    <row r="323">
      <c r="Z323" s="3" t="n"/>
      <c r="AA323" s="3" t="n"/>
    </row>
    <row r="324">
      <c r="Z324" s="3" t="n"/>
      <c r="AA324" s="3" t="n"/>
    </row>
    <row r="325">
      <c r="Z325" s="3" t="n"/>
      <c r="AA325" s="3" t="n"/>
    </row>
    <row r="326">
      <c r="Z326" s="3" t="n"/>
      <c r="AA326" s="3" t="n"/>
    </row>
    <row r="327">
      <c r="Z327" s="3" t="n"/>
      <c r="AA327" s="3" t="n"/>
    </row>
    <row r="328">
      <c r="Z328" s="3" t="n"/>
      <c r="AA328" s="3" t="n"/>
    </row>
    <row r="329">
      <c r="Z329" s="3" t="n"/>
      <c r="AA329" s="3" t="n"/>
    </row>
    <row r="330">
      <c r="Z330" s="3" t="n"/>
      <c r="AA330" s="3" t="n"/>
    </row>
    <row r="331">
      <c r="Z331" s="3" t="n"/>
      <c r="AA331" s="3" t="n"/>
    </row>
    <row r="332">
      <c r="Z332" s="3" t="n"/>
      <c r="AA332" s="3" t="n"/>
    </row>
    <row r="333">
      <c r="Z333" s="3" t="n"/>
      <c r="AA333" s="3" t="n"/>
    </row>
    <row r="334">
      <c r="Z334" s="3" t="n"/>
      <c r="AA334" s="3" t="n"/>
    </row>
    <row r="335">
      <c r="Z335" s="3" t="n"/>
      <c r="AA335" s="3" t="n"/>
    </row>
    <row r="336">
      <c r="Z336" s="3" t="n"/>
      <c r="AA336" s="3" t="n"/>
    </row>
    <row r="337">
      <c r="Z337" s="3" t="n"/>
      <c r="AA337" s="3" t="n"/>
    </row>
    <row r="338">
      <c r="Z338" s="3" t="n"/>
      <c r="AA338" s="3" t="n"/>
    </row>
    <row r="339">
      <c r="Z339" s="3" t="n"/>
      <c r="AA339" s="3" t="n"/>
    </row>
    <row r="340">
      <c r="Z340" s="3" t="n"/>
      <c r="AA340" s="3" t="n"/>
    </row>
    <row r="341">
      <c r="Z341" s="3" t="n"/>
      <c r="AA341" s="3" t="n"/>
    </row>
    <row r="342">
      <c r="Z342" s="3" t="n"/>
      <c r="AA342" s="3" t="n"/>
    </row>
    <row r="343">
      <c r="Z343" s="3" t="n"/>
      <c r="AA343" s="3" t="n"/>
    </row>
    <row r="344">
      <c r="Z344" s="3" t="n"/>
      <c r="AA344" s="3" t="n"/>
    </row>
    <row r="345">
      <c r="Z345" s="3" t="n"/>
      <c r="AA345" s="3" t="n"/>
    </row>
    <row r="346">
      <c r="Z346" s="3" t="n"/>
      <c r="AA346" s="3" t="n"/>
    </row>
    <row r="347">
      <c r="Z347" s="3" t="n"/>
      <c r="AA347" s="3" t="n"/>
    </row>
    <row r="348">
      <c r="Z348" s="3" t="n"/>
      <c r="AA348" s="3" t="n"/>
    </row>
    <row r="349">
      <c r="Z349" s="3" t="n"/>
      <c r="AA349" s="3" t="n"/>
    </row>
    <row r="350">
      <c r="Z350" s="3" t="n"/>
      <c r="AA350" s="3" t="n"/>
    </row>
    <row r="351">
      <c r="Z351" s="3" t="n"/>
      <c r="AA351" s="3" t="n"/>
    </row>
    <row r="352">
      <c r="Z352" s="3" t="n"/>
      <c r="AA352" s="3" t="n"/>
    </row>
    <row r="353">
      <c r="Z353" s="3" t="n"/>
      <c r="AA353" s="3" t="n"/>
    </row>
    <row r="354">
      <c r="Z354" s="3" t="n"/>
      <c r="AA354" s="3" t="n"/>
    </row>
    <row r="355">
      <c r="Z355" s="3" t="n"/>
      <c r="AA355" s="3" t="n"/>
    </row>
    <row r="356">
      <c r="Z356" s="3" t="n"/>
      <c r="AA356" s="3" t="n"/>
    </row>
    <row r="357">
      <c r="Z357" s="3" t="n"/>
      <c r="AA357" s="3" t="n"/>
    </row>
    <row r="358">
      <c r="Z358" s="3" t="n"/>
      <c r="AA358" s="3" t="n"/>
    </row>
    <row r="359">
      <c r="Z359" s="3" t="n"/>
      <c r="AA359" s="3" t="n"/>
    </row>
    <row r="360">
      <c r="Z360" s="3" t="n"/>
      <c r="AA360" s="3" t="n"/>
    </row>
    <row r="361">
      <c r="Z361" s="3" t="n"/>
      <c r="AA361" s="3" t="n"/>
    </row>
    <row r="362">
      <c r="Z362" s="3" t="n"/>
      <c r="AA362" s="3" t="n"/>
    </row>
    <row r="363">
      <c r="Z363" s="3" t="n"/>
      <c r="AA363" s="3" t="n"/>
    </row>
    <row r="364">
      <c r="Z364" s="3" t="n"/>
      <c r="AA364" s="3" t="n"/>
    </row>
    <row r="365">
      <c r="Z365" s="3" t="n"/>
      <c r="AA365" s="3" t="n"/>
    </row>
    <row r="366">
      <c r="Z366" s="3" t="n"/>
      <c r="AA366" s="3" t="n"/>
    </row>
    <row r="367">
      <c r="Z367" s="3" t="n"/>
      <c r="AA367" s="3" t="n"/>
    </row>
    <row r="368">
      <c r="Z368" s="3" t="n"/>
      <c r="AA368" s="3" t="n"/>
    </row>
    <row r="369">
      <c r="Z369" s="3" t="n"/>
      <c r="AA369" s="3" t="n"/>
    </row>
    <row r="370">
      <c r="Z370" s="3" t="n"/>
      <c r="AA370" s="3" t="n"/>
    </row>
    <row r="371">
      <c r="Z371" s="3" t="n"/>
      <c r="AA371" s="3" t="n"/>
    </row>
    <row r="372">
      <c r="Z372" s="3" t="n"/>
      <c r="AA372" s="3" t="n"/>
    </row>
    <row r="373">
      <c r="Z373" s="3" t="n"/>
      <c r="AA373" s="3" t="n"/>
    </row>
    <row r="374">
      <c r="Z374" s="3" t="n"/>
      <c r="AA374" s="3" t="n"/>
    </row>
    <row r="375">
      <c r="Z375" s="3" t="n"/>
      <c r="AA375" s="3" t="n"/>
    </row>
    <row r="376">
      <c r="Z376" s="3" t="n"/>
      <c r="AA376" s="3" t="n"/>
    </row>
    <row r="377">
      <c r="Z377" s="3" t="n"/>
      <c r="AA377" s="3" t="n"/>
    </row>
    <row r="378">
      <c r="Z378" s="3" t="n"/>
      <c r="AA378" s="3" t="n"/>
    </row>
    <row r="379">
      <c r="Z379" s="3" t="n"/>
      <c r="AA379" s="3" t="n"/>
    </row>
    <row r="380">
      <c r="Z380" s="3" t="n"/>
      <c r="AA380" s="3" t="n"/>
    </row>
    <row r="381">
      <c r="Z381" s="3" t="n"/>
      <c r="AA381" s="3" t="n"/>
    </row>
    <row r="382">
      <c r="Z382" s="3" t="n"/>
      <c r="AA382" s="3" t="n"/>
    </row>
  </sheetData>
  <mergeCells count="12">
    <mergeCell ref="G7:L8"/>
    <mergeCell ref="A8:D8"/>
    <mergeCell ref="G23:G24"/>
    <mergeCell ref="G29:L30"/>
    <mergeCell ref="A30:D30"/>
    <mergeCell ref="H1:I1"/>
    <mergeCell ref="J1:K1"/>
    <mergeCell ref="H23:I23"/>
    <mergeCell ref="G1:G2"/>
    <mergeCell ref="J23:K23"/>
    <mergeCell ref="L23:L24"/>
    <mergeCell ref="L1:L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TIPO DE APERTURA</t>
        </is>
      </c>
      <c r="I1" s="46" t="inlineStr">
        <is>
          <t>DEPARTAMENTO</t>
        </is>
      </c>
      <c r="J1" s="46" t="inlineStr">
        <is>
          <t>CIUDAD</t>
        </is>
      </c>
      <c r="K1" s="46" t="inlineStr">
        <is>
          <t xml:space="preserve">NOMBRE  DEL CB </t>
        </is>
      </c>
      <c r="L1" s="46" t="inlineStr">
        <is>
          <t>RED</t>
        </is>
      </c>
      <c r="M1" s="46" t="inlineStr">
        <is>
          <t>FO</t>
        </is>
      </c>
      <c r="N1" s="46" t="inlineStr">
        <is>
          <t>FECHA LISTA</t>
        </is>
      </c>
      <c r="O1" s="46" t="inlineStr">
        <is>
          <t>FECHA ULTIMA ACTUALIZACION</t>
        </is>
      </c>
      <c r="P1" s="46" t="inlineStr">
        <is>
          <t>FORMATO</t>
        </is>
      </c>
      <c r="Q1" s="46" t="inlineStr">
        <is>
          <t>CADENA</t>
        </is>
      </c>
      <c r="R1" s="46" t="inlineStr">
        <is>
          <t>ESTADO</t>
        </is>
      </c>
      <c r="S1" s="46" t="inlineStr">
        <is>
          <t>FORMA DE ATENCION</t>
        </is>
      </c>
      <c r="T1" s="46" t="inlineStr">
        <is>
          <t>TERMINAL(ES)</t>
        </is>
      </c>
      <c r="U1" s="46" t="inlineStr">
        <is>
          <t>TIPIFICACION</t>
        </is>
      </c>
      <c r="V1" s="46" t="inlineStr">
        <is>
          <t>TIPO DE TRAYECTO</t>
        </is>
      </c>
      <c r="W1" s="46" t="inlineStr">
        <is>
          <t>NOMBRE DEL TECNICO</t>
        </is>
      </c>
      <c r="X1" s="46" t="inlineStr">
        <is>
          <t>DIAS DE VISITA</t>
        </is>
      </c>
      <c r="Y1" s="46" t="inlineStr">
        <is>
          <t>DIA ADICIONAL</t>
        </is>
      </c>
      <c r="Z1" s="46" t="inlineStr">
        <is>
          <t>VALOR DIAS ACTIVIDAD FACTURABLES R</t>
        </is>
      </c>
      <c r="AA1" s="46" t="inlineStr">
        <is>
          <t>VALOR DIAS ACOMPAÑAMIENTO FACTURABLES</t>
        </is>
      </c>
      <c r="AB1" s="46" t="inlineStr">
        <is>
          <t>VALOR TOTAL</t>
        </is>
      </c>
      <c r="AC1" s="46" t="inlineStr">
        <is>
          <t>VALOR TOTAL</t>
        </is>
      </c>
    </row>
    <row r="2">
      <c r="A2" t="inlineStr">
        <is>
          <t>NEIVA</t>
        </is>
      </c>
      <c r="B2" t="inlineStr">
        <is>
          <t>REMOTAS</t>
        </is>
      </c>
      <c r="C2" t="inlineStr">
        <is>
          <t>0004-0007</t>
        </is>
      </c>
      <c r="D2" t="inlineStr">
        <is>
          <t>41001</t>
        </is>
      </c>
      <c r="E2" t="inlineStr">
        <is>
          <t>TA-25-1005055</t>
        </is>
      </c>
      <c r="F2" t="inlineStr">
        <is>
          <t>3007081170</t>
        </is>
      </c>
      <c r="G2" t="inlineStr">
        <is>
          <t>APERTURA</t>
        </is>
      </c>
      <c r="H2" t="inlineStr">
        <is>
          <t>CB CRECIMIENTO - NUEVO</t>
        </is>
      </c>
      <c r="I2" t="inlineStr">
        <is>
          <t>HUILA</t>
        </is>
      </c>
      <c r="J2" t="inlineStr">
        <is>
          <t>NEIVA</t>
        </is>
      </c>
      <c r="K2" t="inlineStr">
        <is>
          <t>BARRIO LOS CAMBULOS NEIVA 1</t>
        </is>
      </c>
      <c r="L2" t="inlineStr">
        <is>
          <t>BANCOLOMBIA</t>
        </is>
      </c>
      <c r="M2" t="inlineStr">
        <is>
          <t>FO-25-1418960</t>
        </is>
      </c>
      <c r="N2" s="49" t="n">
        <v>45894.73472222222</v>
      </c>
      <c r="O2" s="49" t="n">
        <v>45895.66111111111</v>
      </c>
      <c r="P2" t="inlineStr">
        <is>
          <t>UNO A UNO</t>
        </is>
      </c>
      <c r="Q2" t="inlineStr">
        <is>
          <t>UNO A UNO</t>
        </is>
      </c>
      <c r="R2" t="inlineStr">
        <is>
          <t>EJECUTADO</t>
        </is>
      </c>
      <c r="S2" t="inlineStr">
        <is>
          <t>VISITA TECNICA</t>
        </is>
      </c>
      <c r="T2" t="inlineStr">
        <is>
          <t>VBZZZ271</t>
        </is>
      </c>
      <c r="U2" t="inlineStr">
        <is>
          <t>TIPO I</t>
        </is>
      </c>
      <c r="V2" t="inlineStr">
        <is>
          <t>TERRESTRE</t>
        </is>
      </c>
      <c r="W2" t="inlineStr">
        <is>
          <t>DEVIA REINOSO JUAN CARLOS</t>
        </is>
      </c>
      <c r="X2" t="inlineStr">
        <is>
          <t>1</t>
        </is>
      </c>
      <c r="Y2" t="inlineStr">
        <is>
          <t>0</t>
        </is>
      </c>
      <c r="Z2" s="48" t="n">
        <v>75096</v>
      </c>
      <c r="AA2" t="inlineStr">
        <is>
          <t>0</t>
        </is>
      </c>
      <c r="AB2" s="48" t="n">
        <v>0</v>
      </c>
      <c r="AC2" s="48" t="n">
        <v>75096</v>
      </c>
    </row>
    <row r="3">
      <c r="A3" t="inlineStr">
        <is>
          <t>BUCARAMANGA</t>
        </is>
      </c>
      <c r="B3" t="inlineStr">
        <is>
          <t>SANTANDERES</t>
        </is>
      </c>
      <c r="C3" t="inlineStr">
        <is>
          <t>0004-0008</t>
        </is>
      </c>
      <c r="D3" t="inlineStr">
        <is>
          <t>68276</t>
        </is>
      </c>
      <c r="E3" t="inlineStr">
        <is>
          <t>TA-25-1005057</t>
        </is>
      </c>
      <c r="F3" t="inlineStr">
        <is>
          <t>3007081168</t>
        </is>
      </c>
      <c r="G3" t="inlineStr">
        <is>
          <t>APERTURA</t>
        </is>
      </c>
      <c r="H3" t="inlineStr">
        <is>
          <t>CB CRECIMIENTO - NUEVO</t>
        </is>
      </c>
      <c r="I3" t="inlineStr">
        <is>
          <t>SANTANDER</t>
        </is>
      </c>
      <c r="J3" t="inlineStr">
        <is>
          <t>FLORIDABLANCA</t>
        </is>
      </c>
      <c r="K3" t="inlineStr">
        <is>
          <t>BARRIO BELLAVISTA FLORIDABLANCA FLORIDABLACA</t>
        </is>
      </c>
      <c r="L3" t="inlineStr">
        <is>
          <t>BANCOLOMBIA</t>
        </is>
      </c>
      <c r="M3" t="inlineStr">
        <is>
          <t>FO-25-1418968</t>
        </is>
      </c>
      <c r="N3" s="49" t="n">
        <v>45894.67291666667</v>
      </c>
      <c r="O3" s="49" t="n">
        <v>45895.66527777778</v>
      </c>
      <c r="P3" t="inlineStr">
        <is>
          <t>UNO A UNO</t>
        </is>
      </c>
      <c r="Q3" t="inlineStr">
        <is>
          <t>UNO A UNO</t>
        </is>
      </c>
      <c r="R3" t="inlineStr">
        <is>
          <t>EJECUTADO</t>
        </is>
      </c>
      <c r="S3" t="inlineStr">
        <is>
          <t>VISITA TECNICA</t>
        </is>
      </c>
      <c r="T3" t="inlineStr">
        <is>
          <t>VBZZZ272</t>
        </is>
      </c>
      <c r="U3" t="inlineStr">
        <is>
          <t>TIPO I</t>
        </is>
      </c>
      <c r="V3" t="inlineStr">
        <is>
          <t>TERRESTRE</t>
        </is>
      </c>
      <c r="W3" t="inlineStr">
        <is>
          <t>MARTINEZ FLOREZ DONIS ALBERTO</t>
        </is>
      </c>
      <c r="X3" t="inlineStr">
        <is>
          <t>1</t>
        </is>
      </c>
      <c r="Y3" t="inlineStr">
        <is>
          <t>0</t>
        </is>
      </c>
      <c r="Z3" s="48" t="n">
        <v>75096</v>
      </c>
      <c r="AA3" t="inlineStr">
        <is>
          <t>0</t>
        </is>
      </c>
      <c r="AB3" s="48" t="n">
        <v>0</v>
      </c>
      <c r="AC3" s="48" t="n">
        <v>75096</v>
      </c>
    </row>
    <row r="4">
      <c r="A4" t="inlineStr">
        <is>
          <t>VALLEDUPAR</t>
        </is>
      </c>
      <c r="B4" t="inlineStr">
        <is>
          <t>COSTA</t>
        </is>
      </c>
      <c r="C4" t="inlineStr">
        <is>
          <t>0004-0001</t>
        </is>
      </c>
      <c r="D4" t="inlineStr">
        <is>
          <t>20001</t>
        </is>
      </c>
      <c r="E4" t="inlineStr">
        <is>
          <t>TA-25-1005058</t>
        </is>
      </c>
      <c r="F4" t="inlineStr">
        <is>
          <t>3007081179</t>
        </is>
      </c>
      <c r="G4" t="inlineStr">
        <is>
          <t>APERTURA</t>
        </is>
      </c>
      <c r="H4" t="inlineStr">
        <is>
          <t>CB CRECIMIENTO - NUEVO</t>
        </is>
      </c>
      <c r="I4" t="inlineStr">
        <is>
          <t>CESAR</t>
        </is>
      </c>
      <c r="J4" t="inlineStr">
        <is>
          <t>VALLEDUPAR</t>
        </is>
      </c>
      <c r="K4" t="inlineStr">
        <is>
          <t>BARRIO DOCE DE OCTUBRE VALLEDUPAR 5</t>
        </is>
      </c>
      <c r="L4" t="inlineStr">
        <is>
          <t>BANCOLOMBIA</t>
        </is>
      </c>
      <c r="M4" t="inlineStr">
        <is>
          <t>FO-25-1418974</t>
        </is>
      </c>
      <c r="N4" s="49" t="n">
        <v>45894.73055555556</v>
      </c>
      <c r="O4" s="49" t="n">
        <v>45895.65347222222</v>
      </c>
      <c r="P4" t="inlineStr">
        <is>
          <t>UNO A UNO</t>
        </is>
      </c>
      <c r="Q4" t="inlineStr">
        <is>
          <t>UNO A UNO</t>
        </is>
      </c>
      <c r="R4" t="inlineStr">
        <is>
          <t>EJECUTADO</t>
        </is>
      </c>
      <c r="S4" t="inlineStr">
        <is>
          <t>VISITA TECNICA</t>
        </is>
      </c>
      <c r="T4" t="inlineStr">
        <is>
          <t>VBZZZ273</t>
        </is>
      </c>
      <c r="U4" t="inlineStr">
        <is>
          <t>TIPO I</t>
        </is>
      </c>
      <c r="V4" t="inlineStr">
        <is>
          <t>TERRESTRE</t>
        </is>
      </c>
      <c r="W4" t="inlineStr">
        <is>
          <t>MAESTRE MENGUAL EDGAR ENRIQUE</t>
        </is>
      </c>
      <c r="X4" t="inlineStr">
        <is>
          <t>1</t>
        </is>
      </c>
      <c r="Y4" t="inlineStr">
        <is>
          <t>0</t>
        </is>
      </c>
      <c r="Z4" s="48" t="n">
        <v>75096</v>
      </c>
      <c r="AA4" t="inlineStr">
        <is>
          <t>0</t>
        </is>
      </c>
      <c r="AB4" s="48" t="n">
        <v>0</v>
      </c>
      <c r="AC4" s="48" t="n">
        <v>75096</v>
      </c>
    </row>
    <row r="5">
      <c r="A5" t="inlineStr">
        <is>
          <t>TUNJA</t>
        </is>
      </c>
      <c r="B5" t="inlineStr">
        <is>
          <t>SANTANDERES</t>
        </is>
      </c>
      <c r="C5" t="inlineStr">
        <is>
          <t>0004-0008</t>
        </is>
      </c>
      <c r="D5" t="inlineStr">
        <is>
          <t>15837</t>
        </is>
      </c>
      <c r="E5" t="inlineStr">
        <is>
          <t>TA-25-1005059</t>
        </is>
      </c>
      <c r="F5" t="inlineStr">
        <is>
          <t>3007081175</t>
        </is>
      </c>
      <c r="G5" t="inlineStr">
        <is>
          <t>APERTURA</t>
        </is>
      </c>
      <c r="H5" t="inlineStr">
        <is>
          <t>CB CRECIMIENTO - NUEVO</t>
        </is>
      </c>
      <c r="I5" t="inlineStr">
        <is>
          <t>BOYACA</t>
        </is>
      </c>
      <c r="J5" t="inlineStr">
        <is>
          <t>TUTA</t>
        </is>
      </c>
      <c r="K5" t="inlineStr">
        <is>
          <t>BARRIO VEREDA RIO DE PIEDRAS TUTA</t>
        </is>
      </c>
      <c r="L5" t="inlineStr">
        <is>
          <t>BANCOLOMBIA</t>
        </is>
      </c>
      <c r="M5" t="inlineStr">
        <is>
          <t>FO-25-1418980</t>
        </is>
      </c>
      <c r="N5" s="49" t="n">
        <v>45894.67291666667</v>
      </c>
      <c r="O5" s="49" t="n">
        <v>45895.61527777778</v>
      </c>
      <c r="P5" t="inlineStr">
        <is>
          <t>UNO A UNO</t>
        </is>
      </c>
      <c r="Q5" t="inlineStr">
        <is>
          <t>UNO A UNO</t>
        </is>
      </c>
      <c r="R5" t="inlineStr">
        <is>
          <t>EJECUTADO</t>
        </is>
      </c>
      <c r="S5" t="inlineStr">
        <is>
          <t>VISITA TECNICA</t>
        </is>
      </c>
      <c r="T5" t="inlineStr">
        <is>
          <t>VBZZZ274</t>
        </is>
      </c>
      <c r="U5" t="inlineStr">
        <is>
          <t>TIPO II</t>
        </is>
      </c>
      <c r="V5" t="inlineStr">
        <is>
          <t>TERRESTRE</t>
        </is>
      </c>
      <c r="W5" t="inlineStr">
        <is>
          <t>GONZALEZ GONZALEZ MARIO ALBERTO</t>
        </is>
      </c>
      <c r="X5" t="inlineStr">
        <is>
          <t>1</t>
        </is>
      </c>
      <c r="Y5" t="inlineStr">
        <is>
          <t>0</t>
        </is>
      </c>
      <c r="Z5" s="48" t="n">
        <v>163814</v>
      </c>
      <c r="AA5" t="inlineStr">
        <is>
          <t>0</t>
        </is>
      </c>
      <c r="AB5" s="48" t="n">
        <v>0</v>
      </c>
      <c r="AC5" s="48" t="n">
        <v>163814</v>
      </c>
    </row>
    <row r="6">
      <c r="A6" t="inlineStr">
        <is>
          <t>VALLEDUPAR</t>
        </is>
      </c>
      <c r="B6" t="inlineStr">
        <is>
          <t>COSTA</t>
        </is>
      </c>
      <c r="C6" t="inlineStr">
        <is>
          <t>0004-0001</t>
        </is>
      </c>
      <c r="D6" t="inlineStr">
        <is>
          <t>20750</t>
        </is>
      </c>
      <c r="E6" t="inlineStr">
        <is>
          <t>TA-25-1005061</t>
        </is>
      </c>
      <c r="F6" t="inlineStr">
        <is>
          <t>3007081174</t>
        </is>
      </c>
      <c r="G6" t="inlineStr">
        <is>
          <t>APERTURA</t>
        </is>
      </c>
      <c r="H6" t="inlineStr">
        <is>
          <t>CB CRECIMIENTO - NUEVO</t>
        </is>
      </c>
      <c r="I6" t="inlineStr">
        <is>
          <t>CESAR</t>
        </is>
      </c>
      <c r="J6" t="inlineStr">
        <is>
          <t>SAN DIEGO</t>
        </is>
      </c>
      <c r="K6" t="inlineStr">
        <is>
          <t>BARRIO MUNICH SAN DIEGO</t>
        </is>
      </c>
      <c r="L6" t="inlineStr">
        <is>
          <t>BANCOLOMBIA</t>
        </is>
      </c>
      <c r="M6" t="inlineStr">
        <is>
          <t>FO-25-1418984</t>
        </is>
      </c>
      <c r="N6" s="49" t="n">
        <v>45894.625</v>
      </c>
      <c r="O6" s="49" t="n">
        <v>45896.60694444444</v>
      </c>
      <c r="P6" t="inlineStr">
        <is>
          <t>UNO A UNO</t>
        </is>
      </c>
      <c r="Q6" t="inlineStr">
        <is>
          <t>UNO A UNO</t>
        </is>
      </c>
      <c r="R6" t="inlineStr">
        <is>
          <t>EJECUTADO</t>
        </is>
      </c>
      <c r="S6" t="inlineStr">
        <is>
          <t>VISITA TECNICA</t>
        </is>
      </c>
      <c r="T6" t="inlineStr">
        <is>
          <t>VBZZZ275</t>
        </is>
      </c>
      <c r="U6" t="inlineStr">
        <is>
          <t>TIPO II</t>
        </is>
      </c>
      <c r="V6" t="inlineStr">
        <is>
          <t>TERRESTRE</t>
        </is>
      </c>
      <c r="W6" t="inlineStr">
        <is>
          <t>MONTES DIAZ JOHN FRED</t>
        </is>
      </c>
      <c r="X6" t="inlineStr">
        <is>
          <t>1</t>
        </is>
      </c>
      <c r="Y6" t="inlineStr">
        <is>
          <t>0</t>
        </is>
      </c>
      <c r="Z6" s="48" t="n">
        <v>163814</v>
      </c>
      <c r="AA6" t="inlineStr">
        <is>
          <t>0</t>
        </is>
      </c>
      <c r="AB6" s="48" t="n">
        <v>0</v>
      </c>
      <c r="AC6" s="48" t="n">
        <v>163814</v>
      </c>
    </row>
    <row r="7">
      <c r="A7" t="inlineStr">
        <is>
          <t>BUCARAMANGA</t>
        </is>
      </c>
      <c r="B7" t="inlineStr">
        <is>
          <t>SANTANDERES</t>
        </is>
      </c>
      <c r="C7" t="inlineStr">
        <is>
          <t>0004-0008</t>
        </is>
      </c>
      <c r="D7" t="inlineStr">
        <is>
          <t>68547</t>
        </is>
      </c>
      <c r="E7" t="inlineStr">
        <is>
          <t>TA-25-1005062</t>
        </is>
      </c>
      <c r="F7" t="inlineStr">
        <is>
          <t>3007081172</t>
        </is>
      </c>
      <c r="G7" t="inlineStr">
        <is>
          <t>APERTURA</t>
        </is>
      </c>
      <c r="H7" t="inlineStr">
        <is>
          <t>CB CRECIMIENTO - NUEVO</t>
        </is>
      </c>
      <c r="I7" t="inlineStr">
        <is>
          <t>SANTANDER</t>
        </is>
      </c>
      <c r="J7" t="inlineStr">
        <is>
          <t>PIEDECUESTA</t>
        </is>
      </c>
      <c r="K7" t="inlineStr">
        <is>
          <t>BARRIO VILLANUEVA PIEDECUESTA 1</t>
        </is>
      </c>
      <c r="L7" t="inlineStr">
        <is>
          <t>BANCOLOMBIA</t>
        </is>
      </c>
      <c r="M7" t="inlineStr">
        <is>
          <t>FO-25-1418990</t>
        </is>
      </c>
      <c r="N7" s="49" t="n">
        <v>45894.67291666667</v>
      </c>
      <c r="O7" s="49" t="n">
        <v>45895.55694444444</v>
      </c>
      <c r="P7" t="inlineStr">
        <is>
          <t>UNO A UNO</t>
        </is>
      </c>
      <c r="Q7" t="inlineStr">
        <is>
          <t>UNO A UNO</t>
        </is>
      </c>
      <c r="R7" t="inlineStr">
        <is>
          <t>EJECUTADO</t>
        </is>
      </c>
      <c r="S7" t="inlineStr">
        <is>
          <t>VISITA TECNICA</t>
        </is>
      </c>
      <c r="T7" t="inlineStr">
        <is>
          <t>VBZZZ276</t>
        </is>
      </c>
      <c r="U7" t="inlineStr">
        <is>
          <t>TIPO II</t>
        </is>
      </c>
      <c r="V7" t="inlineStr">
        <is>
          <t>TERRESTRE</t>
        </is>
      </c>
      <c r="W7" t="inlineStr">
        <is>
          <t>ORTEBARRERAGA MARLON STWAR</t>
        </is>
      </c>
      <c r="X7" t="inlineStr">
        <is>
          <t>1</t>
        </is>
      </c>
      <c r="Y7" t="inlineStr">
        <is>
          <t>0</t>
        </is>
      </c>
      <c r="Z7" s="48" t="n">
        <v>163814</v>
      </c>
      <c r="AA7" t="inlineStr">
        <is>
          <t>0</t>
        </is>
      </c>
      <c r="AB7" s="48" t="n">
        <v>0</v>
      </c>
      <c r="AC7" s="48" t="n">
        <v>163814</v>
      </c>
    </row>
    <row r="8">
      <c r="A8" t="inlineStr">
        <is>
          <t>SINCELEJO</t>
        </is>
      </c>
      <c r="B8" t="inlineStr">
        <is>
          <t>COSTA</t>
        </is>
      </c>
      <c r="C8" t="inlineStr">
        <is>
          <t>0004-0001</t>
        </is>
      </c>
      <c r="D8" t="inlineStr">
        <is>
          <t>70124</t>
        </is>
      </c>
      <c r="E8" t="inlineStr">
        <is>
          <t>TA-25-1005063</t>
        </is>
      </c>
      <c r="F8" t="inlineStr">
        <is>
          <t>3007081165</t>
        </is>
      </c>
      <c r="G8" t="inlineStr">
        <is>
          <t>APERTURA</t>
        </is>
      </c>
      <c r="H8" t="inlineStr">
        <is>
          <t>CB CRECIMIENTO - NUEVO</t>
        </is>
      </c>
      <c r="I8" t="inlineStr">
        <is>
          <t>SUCRE</t>
        </is>
      </c>
      <c r="J8" t="inlineStr">
        <is>
          <t>CAIMITO</t>
        </is>
      </c>
      <c r="K8" t="inlineStr">
        <is>
          <t>BARRIO LAS GUADUAS CAIMITO</t>
        </is>
      </c>
      <c r="L8" t="inlineStr">
        <is>
          <t>BANCOLOMBIA</t>
        </is>
      </c>
      <c r="M8" t="inlineStr">
        <is>
          <t>FO-25-1418996</t>
        </is>
      </c>
      <c r="N8" s="49" t="n">
        <v>45894.67361111111</v>
      </c>
      <c r="O8" s="49" t="n">
        <v>45896.50208333333</v>
      </c>
      <c r="P8" t="inlineStr">
        <is>
          <t>UNO A UNO</t>
        </is>
      </c>
      <c r="Q8" t="inlineStr">
        <is>
          <t>UNO A UNO</t>
        </is>
      </c>
      <c r="R8" t="inlineStr">
        <is>
          <t>EJECUTADO</t>
        </is>
      </c>
      <c r="S8" t="inlineStr">
        <is>
          <t>VISITA TECNICA</t>
        </is>
      </c>
      <c r="T8" t="inlineStr">
        <is>
          <t>VBZZZ277</t>
        </is>
      </c>
      <c r="U8" t="inlineStr">
        <is>
          <t>TIPO IV</t>
        </is>
      </c>
      <c r="V8" t="inlineStr">
        <is>
          <t>TERRESTRE</t>
        </is>
      </c>
      <c r="W8" t="inlineStr">
        <is>
          <t>CACERES HERNANDEZ ANDRES</t>
        </is>
      </c>
      <c r="X8" t="inlineStr">
        <is>
          <t>1</t>
        </is>
      </c>
      <c r="Y8" t="inlineStr">
        <is>
          <t>0</t>
        </is>
      </c>
      <c r="Z8" s="48" t="n">
        <v>504833</v>
      </c>
      <c r="AA8" t="inlineStr">
        <is>
          <t>0</t>
        </is>
      </c>
      <c r="AB8" s="48" t="n">
        <v>0</v>
      </c>
      <c r="AC8" s="48" t="n">
        <v>504833</v>
      </c>
    </row>
    <row r="9">
      <c r="A9" t="inlineStr">
        <is>
          <t>SANTA MARTA</t>
        </is>
      </c>
      <c r="B9" t="inlineStr">
        <is>
          <t>COSTA</t>
        </is>
      </c>
      <c r="C9" t="inlineStr">
        <is>
          <t>0004-0001</t>
        </is>
      </c>
      <c r="D9" t="inlineStr">
        <is>
          <t>47798</t>
        </is>
      </c>
      <c r="E9" t="inlineStr">
        <is>
          <t>TA-25-1005065</t>
        </is>
      </c>
      <c r="F9" t="inlineStr">
        <is>
          <t>3007081177</t>
        </is>
      </c>
      <c r="G9" t="inlineStr">
        <is>
          <t>APERTURA</t>
        </is>
      </c>
      <c r="H9" t="inlineStr">
        <is>
          <t>CB CRECIMIENTO - NUEVO</t>
        </is>
      </c>
      <c r="I9" t="inlineStr">
        <is>
          <t>MAGDALENA</t>
        </is>
      </c>
      <c r="J9" t="inlineStr">
        <is>
          <t>TENERIFE</t>
        </is>
      </c>
      <c r="K9" t="inlineStr">
        <is>
          <t>BARRIO CENTRO TENERIFE 2</t>
        </is>
      </c>
      <c r="L9" t="inlineStr">
        <is>
          <t>BANCOLOMBIA</t>
        </is>
      </c>
      <c r="M9" t="inlineStr">
        <is>
          <t>FO-25-1419002</t>
        </is>
      </c>
      <c r="N9" s="49" t="n">
        <v>45894.67986111111</v>
      </c>
      <c r="O9" s="49" t="n">
        <v>45896.30069444444</v>
      </c>
      <c r="P9" t="inlineStr">
        <is>
          <t>UNO A UNO</t>
        </is>
      </c>
      <c r="Q9" t="inlineStr">
        <is>
          <t>UNO A UNO</t>
        </is>
      </c>
      <c r="R9" t="inlineStr">
        <is>
          <t>EJECUTADO</t>
        </is>
      </c>
      <c r="S9" t="inlineStr">
        <is>
          <t>VISITA TECNICA</t>
        </is>
      </c>
      <c r="T9" t="inlineStr">
        <is>
          <t>VBZZZ278</t>
        </is>
      </c>
      <c r="U9" t="inlineStr">
        <is>
          <t>TIPO IV</t>
        </is>
      </c>
      <c r="V9" t="inlineStr">
        <is>
          <t>TERRESTRE</t>
        </is>
      </c>
      <c r="W9" t="inlineStr">
        <is>
          <t>BENITEZ CARVAJAL ALVARO JAVIER</t>
        </is>
      </c>
      <c r="X9" t="inlineStr">
        <is>
          <t>1</t>
        </is>
      </c>
      <c r="Y9" t="inlineStr">
        <is>
          <t>0</t>
        </is>
      </c>
      <c r="Z9" s="48" t="n">
        <v>504833</v>
      </c>
      <c r="AA9" t="inlineStr">
        <is>
          <t>0</t>
        </is>
      </c>
      <c r="AB9" s="48" t="n">
        <v>0</v>
      </c>
      <c r="AC9" s="48" t="n">
        <v>504833</v>
      </c>
    </row>
    <row r="10">
      <c r="A10" t="inlineStr">
        <is>
          <t>VILLAVICENCIO</t>
        </is>
      </c>
      <c r="B10" t="inlineStr">
        <is>
          <t>REMOTAS</t>
        </is>
      </c>
      <c r="C10" t="inlineStr">
        <is>
          <t>0004-0007</t>
        </is>
      </c>
      <c r="D10" t="inlineStr">
        <is>
          <t>50270</t>
        </is>
      </c>
      <c r="E10" t="inlineStr">
        <is>
          <t>TA-25-1005066</t>
        </is>
      </c>
      <c r="F10" t="inlineStr">
        <is>
          <t>3007081167</t>
        </is>
      </c>
      <c r="G10" t="inlineStr">
        <is>
          <t>APERTURA</t>
        </is>
      </c>
      <c r="H10" t="inlineStr">
        <is>
          <t>CB CRECIMIENTO - NUEVO</t>
        </is>
      </c>
      <c r="I10" t="inlineStr">
        <is>
          <t>META</t>
        </is>
      </c>
      <c r="J10" t="inlineStr">
        <is>
          <t>EL DORADO</t>
        </is>
      </c>
      <c r="K10" t="inlineStr">
        <is>
          <t>BARRIO CENTRO EL DORADO 2</t>
        </is>
      </c>
      <c r="L10" t="inlineStr">
        <is>
          <t>BANCOLOMBIA</t>
        </is>
      </c>
      <c r="M10" t="inlineStr">
        <is>
          <t>FO-25-1419007</t>
        </is>
      </c>
      <c r="N10" s="49" t="n">
        <v>45894.74930555555</v>
      </c>
      <c r="O10" s="49" t="n">
        <v>45895.61736111111</v>
      </c>
      <c r="P10" t="inlineStr">
        <is>
          <t>UNO A UNO</t>
        </is>
      </c>
      <c r="Q10" t="inlineStr">
        <is>
          <t>UNO A UNO</t>
        </is>
      </c>
      <c r="R10" t="inlineStr">
        <is>
          <t>EJECUTADO</t>
        </is>
      </c>
      <c r="S10" t="inlineStr">
        <is>
          <t>VISITA TECNICA</t>
        </is>
      </c>
      <c r="T10" t="inlineStr">
        <is>
          <t>VBZZZ279</t>
        </is>
      </c>
      <c r="U10" t="inlineStr">
        <is>
          <t>TIPO II</t>
        </is>
      </c>
      <c r="V10" t="inlineStr">
        <is>
          <t>TERRESTRE</t>
        </is>
      </c>
      <c r="W10" t="inlineStr">
        <is>
          <t>PEDREROS CONTRERAS MICHAEL STEVENS</t>
        </is>
      </c>
      <c r="X10" t="inlineStr">
        <is>
          <t>1</t>
        </is>
      </c>
      <c r="Y10" t="inlineStr">
        <is>
          <t>0</t>
        </is>
      </c>
      <c r="Z10" s="48" t="n">
        <v>163814</v>
      </c>
      <c r="AA10" t="inlineStr">
        <is>
          <t>0</t>
        </is>
      </c>
      <c r="AB10" s="48" t="n">
        <v>0</v>
      </c>
      <c r="AC10" s="48" t="n">
        <v>163814</v>
      </c>
    </row>
    <row r="11">
      <c r="A11" t="inlineStr">
        <is>
          <t>MONTERIA</t>
        </is>
      </c>
      <c r="B11" t="inlineStr">
        <is>
          <t>COSTA</t>
        </is>
      </c>
      <c r="C11" t="inlineStr">
        <is>
          <t>0004-0001</t>
        </is>
      </c>
      <c r="D11" t="inlineStr">
        <is>
          <t>23090</t>
        </is>
      </c>
      <c r="E11" t="inlineStr">
        <is>
          <t>TA-25-1005067</t>
        </is>
      </c>
      <c r="F11" t="inlineStr">
        <is>
          <t>3007081166</t>
        </is>
      </c>
      <c r="G11" t="inlineStr">
        <is>
          <t>APERTURA</t>
        </is>
      </c>
      <c r="H11" t="inlineStr">
        <is>
          <t>CB CRECIMIENTO - NUEVO</t>
        </is>
      </c>
      <c r="I11" t="inlineStr">
        <is>
          <t>CORDOBA</t>
        </is>
      </c>
      <c r="J11" t="inlineStr">
        <is>
          <t>CANALETE</t>
        </is>
      </c>
      <c r="K11" t="inlineStr">
        <is>
          <t>BARRIO EL CENTRO CANALETE</t>
        </is>
      </c>
      <c r="L11" t="inlineStr">
        <is>
          <t>BANCOLOMBIA</t>
        </is>
      </c>
      <c r="M11" t="inlineStr">
        <is>
          <t>FO-25-1419012</t>
        </is>
      </c>
      <c r="N11" s="49" t="n">
        <v>45894.70833333334</v>
      </c>
      <c r="O11" s="49" t="n">
        <v>45896.61041666667</v>
      </c>
      <c r="P11" t="inlineStr">
        <is>
          <t>UNO A UNO</t>
        </is>
      </c>
      <c r="Q11" t="inlineStr">
        <is>
          <t>UNO A UNO</t>
        </is>
      </c>
      <c r="R11" t="inlineStr">
        <is>
          <t>EJECUTADO</t>
        </is>
      </c>
      <c r="S11" t="inlineStr">
        <is>
          <t>VISITA TECNICA</t>
        </is>
      </c>
      <c r="T11" t="inlineStr">
        <is>
          <t>VBZZZ280</t>
        </is>
      </c>
      <c r="U11" t="inlineStr">
        <is>
          <t>TIPO II</t>
        </is>
      </c>
      <c r="V11" t="inlineStr">
        <is>
          <t>TERRESTRE</t>
        </is>
      </c>
      <c r="W11" t="inlineStr">
        <is>
          <t>CALDERA SALCEDO CARLOS JULIO</t>
        </is>
      </c>
      <c r="X11" t="inlineStr">
        <is>
          <t>1</t>
        </is>
      </c>
      <c r="Y11" t="inlineStr">
        <is>
          <t>0</t>
        </is>
      </c>
      <c r="Z11" s="48" t="n">
        <v>163814</v>
      </c>
      <c r="AA11" t="inlineStr">
        <is>
          <t>0</t>
        </is>
      </c>
      <c r="AB11" s="48" t="n">
        <v>0</v>
      </c>
      <c r="AC11" s="48" t="n">
        <v>163814</v>
      </c>
    </row>
    <row r="12">
      <c r="A12" t="inlineStr">
        <is>
          <t>TUNJA</t>
        </is>
      </c>
      <c r="B12" t="inlineStr">
        <is>
          <t>SANTANDERES</t>
        </is>
      </c>
      <c r="C12" t="inlineStr">
        <is>
          <t>0004-0008</t>
        </is>
      </c>
      <c r="D12" t="inlineStr">
        <is>
          <t>15276</t>
        </is>
      </c>
      <c r="E12" t="inlineStr">
        <is>
          <t>TA-25-1005071</t>
        </is>
      </c>
      <c r="F12" t="inlineStr">
        <is>
          <t>3007081178</t>
        </is>
      </c>
      <c r="G12" t="inlineStr">
        <is>
          <t>APERTURA</t>
        </is>
      </c>
      <c r="H12" t="inlineStr">
        <is>
          <t>CB CRECIMIENTO - NUEVO</t>
        </is>
      </c>
      <c r="I12" t="inlineStr">
        <is>
          <t>BOYACA</t>
        </is>
      </c>
      <c r="J12" t="inlineStr">
        <is>
          <t>FLORESTA</t>
        </is>
      </c>
      <c r="K12" t="inlineStr">
        <is>
          <t>BARRIO CENTRO FLORESTA</t>
        </is>
      </c>
      <c r="L12" t="inlineStr">
        <is>
          <t>BANCOLOMBIA</t>
        </is>
      </c>
      <c r="M12" t="inlineStr">
        <is>
          <t>FO-25-1419021</t>
        </is>
      </c>
      <c r="N12" s="49" t="n">
        <v>45894.67361111111</v>
      </c>
      <c r="O12" s="49" t="n">
        <v>45898.37638888889</v>
      </c>
      <c r="P12" t="inlineStr">
        <is>
          <t>UNO A UNO</t>
        </is>
      </c>
      <c r="Q12" t="inlineStr">
        <is>
          <t>UNO A UNO</t>
        </is>
      </c>
      <c r="R12" t="inlineStr">
        <is>
          <t>EJECUTADO</t>
        </is>
      </c>
      <c r="S12" t="inlineStr">
        <is>
          <t>VISITA TECNICA</t>
        </is>
      </c>
      <c r="T12" t="inlineStr">
        <is>
          <t>VBZZZ281</t>
        </is>
      </c>
      <c r="U12" t="inlineStr">
        <is>
          <t>TIPO II</t>
        </is>
      </c>
      <c r="V12" t="inlineStr">
        <is>
          <t>TERRESTRE</t>
        </is>
      </c>
      <c r="W12" t="inlineStr">
        <is>
          <t>ALVARADO MORENO CRISTHIAN</t>
        </is>
      </c>
      <c r="X12" t="inlineStr">
        <is>
          <t>1</t>
        </is>
      </c>
      <c r="Y12" t="inlineStr">
        <is>
          <t>0</t>
        </is>
      </c>
      <c r="Z12" s="48" t="n">
        <v>163814</v>
      </c>
      <c r="AA12" t="inlineStr">
        <is>
          <t>0</t>
        </is>
      </c>
      <c r="AB12" s="48" t="n">
        <v>0</v>
      </c>
      <c r="AC12" s="48" t="n">
        <v>163814</v>
      </c>
    </row>
    <row r="13">
      <c r="A13" t="inlineStr">
        <is>
          <t>SINCELEJO</t>
        </is>
      </c>
      <c r="B13" t="inlineStr">
        <is>
          <t>COSTA</t>
        </is>
      </c>
      <c r="C13" t="inlineStr">
        <is>
          <t>0004-0001</t>
        </is>
      </c>
      <c r="D13" t="inlineStr">
        <is>
          <t>70708</t>
        </is>
      </c>
      <c r="E13" t="inlineStr">
        <is>
          <t>TA-25-1005073</t>
        </is>
      </c>
      <c r="F13" t="inlineStr">
        <is>
          <t>3007081176</t>
        </is>
      </c>
      <c r="G13" t="inlineStr">
        <is>
          <t>APERTURA</t>
        </is>
      </c>
      <c r="H13" t="inlineStr">
        <is>
          <t>CB CRECIMIENTO - NUEVO</t>
        </is>
      </c>
      <c r="I13" t="inlineStr">
        <is>
          <t>SUCRE</t>
        </is>
      </c>
      <c r="J13" t="inlineStr">
        <is>
          <t>SAN MARCOS</t>
        </is>
      </c>
      <c r="K13" t="inlineStr">
        <is>
          <t>BARRIO SAN JOSE SAN MARCOS 2</t>
        </is>
      </c>
      <c r="L13" t="inlineStr">
        <is>
          <t>BANCOLOMBIA</t>
        </is>
      </c>
      <c r="M13" t="inlineStr">
        <is>
          <t>FO-25-1419026</t>
        </is>
      </c>
      <c r="N13" s="49" t="n">
        <v>45894.67638888889</v>
      </c>
      <c r="O13" s="49" t="n">
        <v>45895.56875</v>
      </c>
      <c r="P13" t="inlineStr">
        <is>
          <t>UNO A UNO</t>
        </is>
      </c>
      <c r="Q13" t="inlineStr">
        <is>
          <t>UNO A UNO</t>
        </is>
      </c>
      <c r="R13" t="inlineStr">
        <is>
          <t>EJECUTADO</t>
        </is>
      </c>
      <c r="S13" t="inlineStr">
        <is>
          <t>VISITA TECNICA</t>
        </is>
      </c>
      <c r="T13" t="inlineStr">
        <is>
          <t>VBZZZ282</t>
        </is>
      </c>
      <c r="U13" t="inlineStr">
        <is>
          <t>TIPO III</t>
        </is>
      </c>
      <c r="V13" t="inlineStr">
        <is>
          <t>TERRESTRE</t>
        </is>
      </c>
      <c r="W13" t="inlineStr">
        <is>
          <t>SANTOS GUZMAN CHRISTIAN FELIPE</t>
        </is>
      </c>
      <c r="X13" t="inlineStr">
        <is>
          <t>1</t>
        </is>
      </c>
      <c r="Y13" t="inlineStr">
        <is>
          <t>0</t>
        </is>
      </c>
      <c r="Z13" s="48" t="n">
        <v>275729</v>
      </c>
      <c r="AA13" t="inlineStr">
        <is>
          <t>0</t>
        </is>
      </c>
      <c r="AB13" s="48" t="n">
        <v>0</v>
      </c>
      <c r="AC13" s="48" t="n">
        <v>275729</v>
      </c>
    </row>
    <row r="14">
      <c r="A14" t="inlineStr">
        <is>
          <t>VILLAVICENCIO</t>
        </is>
      </c>
      <c r="B14" t="inlineStr">
        <is>
          <t>REMOTAS</t>
        </is>
      </c>
      <c r="C14" t="inlineStr">
        <is>
          <t>0004-0007</t>
        </is>
      </c>
      <c r="D14" t="inlineStr">
        <is>
          <t>50287</t>
        </is>
      </c>
      <c r="E14" t="inlineStr">
        <is>
          <t>TA-25-1005074</t>
        </is>
      </c>
      <c r="F14" t="inlineStr">
        <is>
          <t>3007081169</t>
        </is>
      </c>
      <c r="G14" t="inlineStr">
        <is>
          <t>APERTURA</t>
        </is>
      </c>
      <c r="H14" t="inlineStr">
        <is>
          <t>CB CRECIMIENTO - NUEVO</t>
        </is>
      </c>
      <c r="I14" t="inlineStr">
        <is>
          <t>META</t>
        </is>
      </c>
      <c r="J14" t="inlineStr">
        <is>
          <t>FUENTE DE ORO</t>
        </is>
      </c>
      <c r="K14" t="inlineStr">
        <is>
          <t>BARRIO CENTRO FUENTE 7 DE ORO</t>
        </is>
      </c>
      <c r="L14" t="inlineStr">
        <is>
          <t>BANCOLOMBIA</t>
        </is>
      </c>
      <c r="M14" t="inlineStr">
        <is>
          <t>FO-25-1419031</t>
        </is>
      </c>
      <c r="N14" s="49" t="n">
        <v>45894.74930555555</v>
      </c>
      <c r="O14" s="49" t="n">
        <v>45896.60069444445</v>
      </c>
      <c r="P14" t="inlineStr">
        <is>
          <t>UNO A UNO</t>
        </is>
      </c>
      <c r="Q14" t="inlineStr">
        <is>
          <t>UNO A UNO</t>
        </is>
      </c>
      <c r="R14" t="inlineStr">
        <is>
          <t>EJECUTADO</t>
        </is>
      </c>
      <c r="S14" t="inlineStr">
        <is>
          <t>VISITA TECNICA</t>
        </is>
      </c>
      <c r="T14" t="inlineStr">
        <is>
          <t>VBZZZ283</t>
        </is>
      </c>
      <c r="U14" t="inlineStr">
        <is>
          <t>TIPO III</t>
        </is>
      </c>
      <c r="V14" t="inlineStr">
        <is>
          <t>TERRESTRE</t>
        </is>
      </c>
      <c r="W14" t="inlineStr">
        <is>
          <t>CASTRILLON URREA LONDIER LEANDRO</t>
        </is>
      </c>
      <c r="X14" t="inlineStr">
        <is>
          <t>1</t>
        </is>
      </c>
      <c r="Y14" t="inlineStr">
        <is>
          <t>0</t>
        </is>
      </c>
      <c r="Z14" s="48" t="n">
        <v>275729</v>
      </c>
      <c r="AA14" t="inlineStr">
        <is>
          <t>0</t>
        </is>
      </c>
      <c r="AB14" s="48" t="n">
        <v>0</v>
      </c>
      <c r="AC14" s="48" t="n">
        <v>275729</v>
      </c>
    </row>
    <row r="15">
      <c r="A15" t="inlineStr">
        <is>
          <t>VILLAVICENCIO</t>
        </is>
      </c>
      <c r="B15" t="inlineStr">
        <is>
          <t>REMOTAS</t>
        </is>
      </c>
      <c r="C15" t="inlineStr">
        <is>
          <t>0004-0007</t>
        </is>
      </c>
      <c r="D15" t="inlineStr">
        <is>
          <t>50577</t>
        </is>
      </c>
      <c r="E15" t="inlineStr">
        <is>
          <t>TA-25-1005075</t>
        </is>
      </c>
      <c r="F15" t="inlineStr">
        <is>
          <t>3007081173</t>
        </is>
      </c>
      <c r="G15" t="inlineStr">
        <is>
          <t>APERTURA</t>
        </is>
      </c>
      <c r="H15" t="inlineStr">
        <is>
          <t>CB CRECIMIENTO - NUEVO</t>
        </is>
      </c>
      <c r="I15" t="inlineStr">
        <is>
          <t>META</t>
        </is>
      </c>
      <c r="J15" t="inlineStr">
        <is>
          <t>PUERTO LLERAS</t>
        </is>
      </c>
      <c r="K15" t="inlineStr">
        <is>
          <t>BARRIO CENTRO PUERTO 7 LLERAS</t>
        </is>
      </c>
      <c r="L15" t="inlineStr">
        <is>
          <t>BANCOLOMBIA</t>
        </is>
      </c>
      <c r="M15" t="inlineStr">
        <is>
          <t>FO-25-1419036</t>
        </is>
      </c>
      <c r="N15" s="49" t="n">
        <v>45894.75</v>
      </c>
      <c r="O15" s="49" t="n">
        <v>45896.70069444444</v>
      </c>
      <c r="P15" t="inlineStr">
        <is>
          <t>UNO A UNO</t>
        </is>
      </c>
      <c r="Q15" t="inlineStr">
        <is>
          <t>UNO A UNO</t>
        </is>
      </c>
      <c r="R15" t="inlineStr">
        <is>
          <t>EJECUTADO</t>
        </is>
      </c>
      <c r="S15" t="inlineStr">
        <is>
          <t>VISITA TECNICA</t>
        </is>
      </c>
      <c r="T15" t="inlineStr">
        <is>
          <t>VBZZZ284</t>
        </is>
      </c>
      <c r="U15" t="inlineStr">
        <is>
          <t>TIPO III</t>
        </is>
      </c>
      <c r="V15" t="inlineStr">
        <is>
          <t>TERRESTRE</t>
        </is>
      </c>
      <c r="W15" t="inlineStr">
        <is>
          <t>CASTRILLON URREA LONDIER LEANDRO</t>
        </is>
      </c>
      <c r="X15" t="inlineStr">
        <is>
          <t>1</t>
        </is>
      </c>
      <c r="Y15" t="inlineStr">
        <is>
          <t>0</t>
        </is>
      </c>
      <c r="Z15" s="48" t="n">
        <v>275729</v>
      </c>
      <c r="AA15" t="inlineStr">
        <is>
          <t>0</t>
        </is>
      </c>
      <c r="AB15" s="48" t="n">
        <v>0</v>
      </c>
      <c r="AC15" s="48" t="n">
        <v>275729</v>
      </c>
    </row>
    <row r="16">
      <c r="A16" t="inlineStr">
        <is>
          <t>TUNJA</t>
        </is>
      </c>
      <c r="B16" t="inlineStr">
        <is>
          <t>SANTANDERES</t>
        </is>
      </c>
      <c r="C16" t="inlineStr">
        <is>
          <t>0004-0008</t>
        </is>
      </c>
      <c r="D16" t="inlineStr">
        <is>
          <t>15516</t>
        </is>
      </c>
      <c r="E16" t="inlineStr">
        <is>
          <t>TA-25-1005078</t>
        </is>
      </c>
      <c r="F16" t="inlineStr">
        <is>
          <t>3007081171</t>
        </is>
      </c>
      <c r="G16" t="inlineStr">
        <is>
          <t>APERTURA</t>
        </is>
      </c>
      <c r="H16" t="inlineStr">
        <is>
          <t>CB CRECIMIENTO - NUEVO</t>
        </is>
      </c>
      <c r="I16" t="inlineStr">
        <is>
          <t>BOYACA</t>
        </is>
      </c>
      <c r="J16" t="inlineStr">
        <is>
          <t>PAIPA</t>
        </is>
      </c>
      <c r="K16" t="inlineStr">
        <is>
          <t>BARRIO CENTRO PAIPA 19</t>
        </is>
      </c>
      <c r="L16" t="inlineStr">
        <is>
          <t>BANCOLOMBIA</t>
        </is>
      </c>
      <c r="M16" t="inlineStr">
        <is>
          <t>FO-25-1419041</t>
        </is>
      </c>
      <c r="N16" s="49" t="n">
        <v>45894.67361111111</v>
      </c>
      <c r="O16" s="49" t="n">
        <v>45896.55625</v>
      </c>
      <c r="P16" t="inlineStr">
        <is>
          <t>UNO A UNO</t>
        </is>
      </c>
      <c r="Q16" t="inlineStr">
        <is>
          <t>UNO A UNO</t>
        </is>
      </c>
      <c r="R16" t="inlineStr">
        <is>
          <t>EJECUTADO</t>
        </is>
      </c>
      <c r="S16" t="inlineStr">
        <is>
          <t>VISITA TECNICA</t>
        </is>
      </c>
      <c r="T16" t="inlineStr">
        <is>
          <t>VBZZZ285</t>
        </is>
      </c>
      <c r="U16" t="inlineStr">
        <is>
          <t>TIPO II</t>
        </is>
      </c>
      <c r="V16" t="inlineStr">
        <is>
          <t>TERRESTRE</t>
        </is>
      </c>
      <c r="W16" t="inlineStr">
        <is>
          <t>SOLER HOYOS CRISTIAN LEONARDO</t>
        </is>
      </c>
      <c r="X16" t="inlineStr">
        <is>
          <t>1</t>
        </is>
      </c>
      <c r="Y16" t="inlineStr">
        <is>
          <t>0</t>
        </is>
      </c>
      <c r="Z16" s="48" t="n">
        <v>163814</v>
      </c>
      <c r="AA16" t="inlineStr">
        <is>
          <t>0</t>
        </is>
      </c>
      <c r="AB16" s="48" t="n">
        <v>0</v>
      </c>
      <c r="AC16" s="48" t="n">
        <v>163814</v>
      </c>
    </row>
    <row r="17">
      <c r="A17" t="inlineStr">
        <is>
          <t>CALI</t>
        </is>
      </c>
      <c r="B17" t="inlineStr">
        <is>
          <t>SUROCCIDENTE Y EJE CAFETERO</t>
        </is>
      </c>
      <c r="C17" t="inlineStr">
        <is>
          <t>0004-0003</t>
        </is>
      </c>
      <c r="D17" t="inlineStr">
        <is>
          <t>76001</t>
        </is>
      </c>
      <c r="E17" t="inlineStr">
        <is>
          <t>TA-25-1005079</t>
        </is>
      </c>
      <c r="F17" t="inlineStr">
        <is>
          <t>3007081060</t>
        </is>
      </c>
      <c r="G17" t="inlineStr">
        <is>
          <t>APERTURA</t>
        </is>
      </c>
      <c r="H17" t="inlineStr">
        <is>
          <t>CB CRECIMIENTO - OTRAS LISTAS</t>
        </is>
      </c>
      <c r="I17" t="inlineStr">
        <is>
          <t>VALLE DEL CAUCA</t>
        </is>
      </c>
      <c r="J17" t="inlineStr">
        <is>
          <t>CALI</t>
        </is>
      </c>
      <c r="K17" t="inlineStr">
        <is>
          <t>BARRIO SANTA ISABEL CALI 3</t>
        </is>
      </c>
      <c r="L17" t="inlineStr">
        <is>
          <t>BANCOLOMBIA</t>
        </is>
      </c>
      <c r="M17" t="inlineStr">
        <is>
          <t>FO-25-1419047</t>
        </is>
      </c>
      <c r="N17" s="49" t="n">
        <v>45894.74722222222</v>
      </c>
      <c r="O17" s="49" t="n">
        <v>45895.58958333333</v>
      </c>
      <c r="P17" t="inlineStr">
        <is>
          <t>UNO A UNO</t>
        </is>
      </c>
      <c r="Q17" t="inlineStr">
        <is>
          <t>UNO A UNO</t>
        </is>
      </c>
      <c r="R17" t="inlineStr">
        <is>
          <t>EJECUTADO</t>
        </is>
      </c>
      <c r="S17" t="inlineStr">
        <is>
          <t>VISITA TECNICA</t>
        </is>
      </c>
      <c r="T17" t="inlineStr">
        <is>
          <t>VBZZZ286</t>
        </is>
      </c>
      <c r="U17" t="inlineStr">
        <is>
          <t>TIPO I</t>
        </is>
      </c>
      <c r="V17" t="inlineStr">
        <is>
          <t>TERRESTRE</t>
        </is>
      </c>
      <c r="W17" t="inlineStr">
        <is>
          <t>MONTERO MUESES GIAN CARLO</t>
        </is>
      </c>
      <c r="X17" t="inlineStr">
        <is>
          <t>1</t>
        </is>
      </c>
      <c r="Y17" t="inlineStr">
        <is>
          <t>0</t>
        </is>
      </c>
      <c r="Z17" s="48" t="n">
        <v>75096</v>
      </c>
      <c r="AA17" t="inlineStr">
        <is>
          <t>0</t>
        </is>
      </c>
      <c r="AB17" s="48" t="n">
        <v>0</v>
      </c>
      <c r="AC17" s="48" t="n">
        <v>75096</v>
      </c>
    </row>
    <row r="18">
      <c r="A18" t="inlineStr">
        <is>
          <t>CALI</t>
        </is>
      </c>
      <c r="B18" t="inlineStr">
        <is>
          <t>SUROCCIDENTE Y EJE CAFETERO</t>
        </is>
      </c>
      <c r="C18" t="inlineStr">
        <is>
          <t>0004-0003</t>
        </is>
      </c>
      <c r="D18" t="inlineStr">
        <is>
          <t>76520</t>
        </is>
      </c>
      <c r="E18" t="inlineStr">
        <is>
          <t>TA-25-1005081</t>
        </is>
      </c>
      <c r="F18" t="inlineStr">
        <is>
          <t>3007081090</t>
        </is>
      </c>
      <c r="G18" t="inlineStr">
        <is>
          <t>APERTURA</t>
        </is>
      </c>
      <c r="H18" t="inlineStr">
        <is>
          <t>CB CRECIMIENTO - OTRAS LISTAS</t>
        </is>
      </c>
      <c r="I18" t="inlineStr">
        <is>
          <t>VALLE DEL CAUCA</t>
        </is>
      </c>
      <c r="J18" t="inlineStr">
        <is>
          <t>PALMIRA</t>
        </is>
      </c>
      <c r="K18" t="inlineStr">
        <is>
          <t>BARRIO POPULAR MODELO PALMIRA</t>
        </is>
      </c>
      <c r="L18" t="inlineStr">
        <is>
          <t>BANCOLOMBIA</t>
        </is>
      </c>
      <c r="M18" t="inlineStr">
        <is>
          <t>FO-25-1419050</t>
        </is>
      </c>
      <c r="N18" s="49" t="n">
        <v>45894.72152777778</v>
      </c>
      <c r="O18" s="49" t="n">
        <v>45895.63888888889</v>
      </c>
      <c r="P18" t="inlineStr">
        <is>
          <t>UNO A UNO</t>
        </is>
      </c>
      <c r="Q18" t="inlineStr">
        <is>
          <t>UNO A UNO</t>
        </is>
      </c>
      <c r="R18" t="inlineStr">
        <is>
          <t>EJECUTADO</t>
        </is>
      </c>
      <c r="S18" t="inlineStr">
        <is>
          <t>VISITA TECNICA</t>
        </is>
      </c>
      <c r="T18" t="inlineStr">
        <is>
          <t>VBZZZ287</t>
        </is>
      </c>
      <c r="U18" t="inlineStr">
        <is>
          <t>TIPO I</t>
        </is>
      </c>
      <c r="V18" t="inlineStr">
        <is>
          <t>TERRESTRE</t>
        </is>
      </c>
      <c r="W18" t="inlineStr">
        <is>
          <t>BOLAÑOS TABORDA JORGE ENRIQUE</t>
        </is>
      </c>
      <c r="X18" t="inlineStr">
        <is>
          <t>1</t>
        </is>
      </c>
      <c r="Y18" t="inlineStr">
        <is>
          <t>0</t>
        </is>
      </c>
      <c r="Z18" s="48" t="n">
        <v>75096</v>
      </c>
      <c r="AA18" t="inlineStr">
        <is>
          <t>0</t>
        </is>
      </c>
      <c r="AB18" s="48" t="n">
        <v>0</v>
      </c>
      <c r="AC18" s="48" t="n">
        <v>75096</v>
      </c>
    </row>
    <row r="19">
      <c r="A19" t="inlineStr">
        <is>
          <t>BARRANQUILLA</t>
        </is>
      </c>
      <c r="B19" t="inlineStr">
        <is>
          <t>COSTA</t>
        </is>
      </c>
      <c r="C19" t="inlineStr">
        <is>
          <t>0004-0001</t>
        </is>
      </c>
      <c r="D19" t="inlineStr">
        <is>
          <t>8001</t>
        </is>
      </c>
      <c r="E19" t="inlineStr">
        <is>
          <t>TA-25-1006004</t>
        </is>
      </c>
      <c r="F19" t="inlineStr">
        <is>
          <t>3007072023</t>
        </is>
      </c>
      <c r="G19" t="inlineStr">
        <is>
          <t>APERTURA</t>
        </is>
      </c>
      <c r="H19" t="inlineStr">
        <is>
          <t>DATAFONO ADICIONAL - ALIANZA</t>
        </is>
      </c>
      <c r="I19" t="inlineStr">
        <is>
          <t>ATLANTICO</t>
        </is>
      </c>
      <c r="J19" t="inlineStr">
        <is>
          <t>BARRANQUILLA</t>
        </is>
      </c>
      <c r="K19" t="inlineStr">
        <is>
          <t>DISTRICOL LINDAS STORE DH</t>
        </is>
      </c>
      <c r="L19" t="inlineStr">
        <is>
          <t>BANCOLOMBIA</t>
        </is>
      </c>
      <c r="M19" t="inlineStr">
        <is>
          <t>FO-25-1420562</t>
        </is>
      </c>
      <c r="N19" s="49" t="n">
        <v>45894.65069444444</v>
      </c>
      <c r="O19" s="49" t="n">
        <v>45896.29861111111</v>
      </c>
      <c r="P19" t="inlineStr">
        <is>
          <t>AGREGADOR</t>
        </is>
      </c>
      <c r="Q19" t="inlineStr">
        <is>
          <t>DISTRICOL</t>
        </is>
      </c>
      <c r="R19" t="inlineStr">
        <is>
          <t>EJECUTADO</t>
        </is>
      </c>
      <c r="S19" t="inlineStr">
        <is>
          <t>VISITA TECNICA</t>
        </is>
      </c>
      <c r="T19" t="inlineStr">
        <is>
          <t>VBZZZ265</t>
        </is>
      </c>
      <c r="U19" t="inlineStr">
        <is>
          <t>TIPO I</t>
        </is>
      </c>
      <c r="V19" t="inlineStr">
        <is>
          <t>TERRESTRE</t>
        </is>
      </c>
      <c r="W19" t="inlineStr">
        <is>
          <t>DE AVILA SIADES ALBERTO ENRIQUE</t>
        </is>
      </c>
      <c r="X19" t="inlineStr">
        <is>
          <t>1</t>
        </is>
      </c>
      <c r="Y19" t="inlineStr">
        <is>
          <t>0</t>
        </is>
      </c>
      <c r="Z19" s="48" t="n">
        <v>75096</v>
      </c>
      <c r="AA19" t="inlineStr">
        <is>
          <t>0</t>
        </is>
      </c>
      <c r="AB19" s="48" t="n">
        <v>0</v>
      </c>
      <c r="AC19" s="48" t="n">
        <v>75096</v>
      </c>
    </row>
    <row r="20">
      <c r="A20" t="inlineStr">
        <is>
          <t>CUCUTA</t>
        </is>
      </c>
      <c r="B20" t="inlineStr">
        <is>
          <t>SANTANDERES</t>
        </is>
      </c>
      <c r="C20" t="inlineStr">
        <is>
          <t>0004-0008</t>
        </is>
      </c>
      <c r="D20" t="inlineStr">
        <is>
          <t>54001</t>
        </is>
      </c>
      <c r="E20" t="inlineStr">
        <is>
          <t>TA-25-1006007</t>
        </is>
      </c>
      <c r="F20" t="inlineStr">
        <is>
          <t>3007058266</t>
        </is>
      </c>
      <c r="G20" t="inlineStr">
        <is>
          <t>APERTURA</t>
        </is>
      </c>
      <c r="H20" t="inlineStr">
        <is>
          <t>DATAFONO ADICIONAL - ALIANZA</t>
        </is>
      </c>
      <c r="I20" t="inlineStr">
        <is>
          <t>NORTE DE SANTANDER</t>
        </is>
      </c>
      <c r="J20" t="inlineStr">
        <is>
          <t>CUCUTA</t>
        </is>
      </c>
      <c r="K20" t="inlineStr">
        <is>
          <t>DISTRICOL VENTA SUMINISTROS CA</t>
        </is>
      </c>
      <c r="L20" t="inlineStr">
        <is>
          <t>BANCOLOMBIA</t>
        </is>
      </c>
      <c r="M20" t="inlineStr">
        <is>
          <t>FO-25-1420569</t>
        </is>
      </c>
      <c r="N20" s="49" t="n">
        <v>45894.79027777778</v>
      </c>
      <c r="O20" s="49" t="n">
        <v>45895.58541666667</v>
      </c>
      <c r="P20" t="inlineStr">
        <is>
          <t>AGREGADOR</t>
        </is>
      </c>
      <c r="Q20" t="inlineStr">
        <is>
          <t>DISTRICOL</t>
        </is>
      </c>
      <c r="R20" t="inlineStr">
        <is>
          <t>EJECUTADO</t>
        </is>
      </c>
      <c r="S20" t="inlineStr">
        <is>
          <t>VISITA TECNICA</t>
        </is>
      </c>
      <c r="T20" t="inlineStr">
        <is>
          <t>VBZZZ266</t>
        </is>
      </c>
      <c r="U20" t="inlineStr">
        <is>
          <t>TIPO I</t>
        </is>
      </c>
      <c r="V20" t="inlineStr">
        <is>
          <t>TERRESTRE</t>
        </is>
      </c>
      <c r="W20" t="inlineStr">
        <is>
          <t>NARANJO AFANADOR RUBEN JESUS</t>
        </is>
      </c>
      <c r="X20" t="inlineStr">
        <is>
          <t>1</t>
        </is>
      </c>
      <c r="Y20" t="inlineStr">
        <is>
          <t>0</t>
        </is>
      </c>
      <c r="Z20" s="48" t="n">
        <v>75096</v>
      </c>
      <c r="AA20" t="inlineStr">
        <is>
          <t>0</t>
        </is>
      </c>
      <c r="AB20" s="48" t="n">
        <v>0</v>
      </c>
      <c r="AC20" s="48" t="n">
        <v>75096</v>
      </c>
    </row>
    <row r="21">
      <c r="A21" t="inlineStr">
        <is>
          <t>MEDELLIN</t>
        </is>
      </c>
      <c r="B21" t="inlineStr">
        <is>
          <t>NOROCCIDENTE</t>
        </is>
      </c>
      <c r="C21" t="inlineStr">
        <is>
          <t>0004-0005</t>
        </is>
      </c>
      <c r="D21" t="inlineStr">
        <is>
          <t>5380</t>
        </is>
      </c>
      <c r="E21" t="inlineStr">
        <is>
          <t>TA-25-1031265</t>
        </is>
      </c>
      <c r="F21" t="inlineStr">
        <is>
          <t>3007081253</t>
        </is>
      </c>
      <c r="G21" t="inlineStr">
        <is>
          <t>APERTURA</t>
        </is>
      </c>
      <c r="H21" t="inlineStr">
        <is>
          <t>CB CRECIMIENTO - NUEVO</t>
        </is>
      </c>
      <c r="I21" t="inlineStr">
        <is>
          <t>ANTIOQUIA</t>
        </is>
      </c>
      <c r="J21" t="inlineStr">
        <is>
          <t>LA ESTRELLA</t>
        </is>
      </c>
      <c r="K21" t="inlineStr">
        <is>
          <t>BARRIO BAVARIA LA ESTRELLA 1</t>
        </is>
      </c>
      <c r="L21" t="inlineStr">
        <is>
          <t>BANCOLOMBIA</t>
        </is>
      </c>
      <c r="M21" t="inlineStr">
        <is>
          <t>FO-25-1429791</t>
        </is>
      </c>
      <c r="N21" s="49" t="n">
        <v>45895.67638888889</v>
      </c>
      <c r="O21" s="49" t="n">
        <v>45896.59375</v>
      </c>
      <c r="P21" t="inlineStr">
        <is>
          <t>UNO A UNO</t>
        </is>
      </c>
      <c r="Q21" t="inlineStr">
        <is>
          <t>UNO A UNO</t>
        </is>
      </c>
      <c r="R21" t="inlineStr">
        <is>
          <t>EJECUTADO</t>
        </is>
      </c>
      <c r="S21" t="inlineStr">
        <is>
          <t>VISITA TECNICA</t>
        </is>
      </c>
      <c r="T21" t="inlineStr">
        <is>
          <t>FKZZZ676</t>
        </is>
      </c>
      <c r="U21" t="inlineStr">
        <is>
          <t>TIPO I</t>
        </is>
      </c>
      <c r="V21" t="inlineStr">
        <is>
          <t>TERRESTRE</t>
        </is>
      </c>
      <c r="W21" t="inlineStr">
        <is>
          <t>ALVAREZ ARENAS VICTOR HUGO</t>
        </is>
      </c>
      <c r="X21" t="inlineStr">
        <is>
          <t>1</t>
        </is>
      </c>
      <c r="Y21" t="inlineStr">
        <is>
          <t>0</t>
        </is>
      </c>
      <c r="Z21" s="48" t="n">
        <v>75096</v>
      </c>
      <c r="AA21" t="inlineStr">
        <is>
          <t>0</t>
        </is>
      </c>
      <c r="AB21" s="48" t="n">
        <v>0</v>
      </c>
      <c r="AC21" s="48" t="n">
        <v>75096</v>
      </c>
    </row>
    <row r="22">
      <c r="A22" t="inlineStr">
        <is>
          <t>CUCUTA</t>
        </is>
      </c>
      <c r="B22" t="inlineStr">
        <is>
          <t>SANTANDERES</t>
        </is>
      </c>
      <c r="C22" t="inlineStr">
        <is>
          <t>0004-0008</t>
        </is>
      </c>
      <c r="D22" t="inlineStr">
        <is>
          <t>54313</t>
        </is>
      </c>
      <c r="E22" t="inlineStr">
        <is>
          <t>TA-25-1033965</t>
        </is>
      </c>
      <c r="F22" t="inlineStr">
        <is>
          <t>3007081205</t>
        </is>
      </c>
      <c r="G22" t="inlineStr">
        <is>
          <t>APERTURA</t>
        </is>
      </c>
      <c r="H22" t="inlineStr">
        <is>
          <t>CB CRECIMIENTO - NUEVO</t>
        </is>
      </c>
      <c r="I22" t="inlineStr">
        <is>
          <t>NORTE DE SANTANDER</t>
        </is>
      </c>
      <c r="J22" t="inlineStr">
        <is>
          <t>GRAMALOTE</t>
        </is>
      </c>
      <c r="K22" t="inlineStr">
        <is>
          <t>BARRIO GRAMALOTE GRAMALOTE</t>
        </is>
      </c>
      <c r="L22" t="inlineStr">
        <is>
          <t>BANCOLOMBIA</t>
        </is>
      </c>
      <c r="M22" t="inlineStr">
        <is>
          <t>FO-25-1432951</t>
        </is>
      </c>
      <c r="N22" s="49" t="n">
        <v>45896.84791666667</v>
      </c>
      <c r="O22" s="49" t="n">
        <v>45898.61388888889</v>
      </c>
      <c r="P22" t="inlineStr">
        <is>
          <t>UNO A UNO</t>
        </is>
      </c>
      <c r="Q22" t="inlineStr">
        <is>
          <t>UNO A UNO</t>
        </is>
      </c>
      <c r="R22" t="inlineStr">
        <is>
          <t>EJECUTADO</t>
        </is>
      </c>
      <c r="S22" t="inlineStr">
        <is>
          <t>VISITA TECNICA</t>
        </is>
      </c>
      <c r="T22" t="inlineStr">
        <is>
          <t>FKZZZ661</t>
        </is>
      </c>
      <c r="U22" t="inlineStr">
        <is>
          <t>TIPO II</t>
        </is>
      </c>
      <c r="V22" t="inlineStr">
        <is>
          <t>TERRESTRE</t>
        </is>
      </c>
      <c r="W22" t="inlineStr">
        <is>
          <t>NARANJO AFANADOR RUBEN JESUS</t>
        </is>
      </c>
      <c r="X22" t="inlineStr">
        <is>
          <t>1</t>
        </is>
      </c>
      <c r="Y22" t="inlineStr">
        <is>
          <t>0</t>
        </is>
      </c>
      <c r="Z22" s="48" t="n">
        <v>163814</v>
      </c>
      <c r="AA22" t="inlineStr">
        <is>
          <t>0</t>
        </is>
      </c>
      <c r="AB22" s="48" t="n">
        <v>0</v>
      </c>
      <c r="AC22" s="48" t="n">
        <v>163814</v>
      </c>
    </row>
    <row r="23">
      <c r="A23" t="inlineStr">
        <is>
          <t>SANTA MARTA</t>
        </is>
      </c>
      <c r="B23" t="inlineStr">
        <is>
          <t>COSTA</t>
        </is>
      </c>
      <c r="C23" t="inlineStr">
        <is>
          <t>0004-0001</t>
        </is>
      </c>
      <c r="D23" t="inlineStr">
        <is>
          <t>47030</t>
        </is>
      </c>
      <c r="E23" t="inlineStr">
        <is>
          <t>TA-25-1033968</t>
        </is>
      </c>
      <c r="F23" t="inlineStr">
        <is>
          <t>3007081182</t>
        </is>
      </c>
      <c r="G23" t="inlineStr">
        <is>
          <t>APERTURA</t>
        </is>
      </c>
      <c r="H23" t="inlineStr">
        <is>
          <t>CB CRECIMIENTO - NUEVO</t>
        </is>
      </c>
      <c r="I23" t="inlineStr">
        <is>
          <t>MAGDALENA</t>
        </is>
      </c>
      <c r="J23" t="inlineStr">
        <is>
          <t>ALGARROBO</t>
        </is>
      </c>
      <c r="K23" t="inlineStr">
        <is>
          <t>BARRIO CENTRO ALGARROBO 1</t>
        </is>
      </c>
      <c r="L23" t="inlineStr">
        <is>
          <t>BANCOLOMBIA</t>
        </is>
      </c>
      <c r="M23" t="inlineStr">
        <is>
          <t>FO-25-1432956</t>
        </is>
      </c>
      <c r="N23" s="49" t="n">
        <v>45896.55486111111</v>
      </c>
      <c r="O23" s="49" t="n">
        <v>45898.37569444445</v>
      </c>
      <c r="P23" t="inlineStr">
        <is>
          <t>UNO A UNO</t>
        </is>
      </c>
      <c r="Q23" t="inlineStr">
        <is>
          <t>UNO A UNO</t>
        </is>
      </c>
      <c r="R23" t="inlineStr">
        <is>
          <t>EJECUTADO</t>
        </is>
      </c>
      <c r="S23" t="inlineStr">
        <is>
          <t>VISITA TECNICA</t>
        </is>
      </c>
      <c r="T23" t="inlineStr">
        <is>
          <t>FKZZZ631</t>
        </is>
      </c>
      <c r="U23" t="inlineStr">
        <is>
          <t>TIPO IV</t>
        </is>
      </c>
      <c r="V23" t="inlineStr">
        <is>
          <t>TERRESTRE</t>
        </is>
      </c>
      <c r="W23" t="inlineStr">
        <is>
          <t>THOMAS  CAMPO SIGIFREDO SEGUNDO</t>
        </is>
      </c>
      <c r="X23" t="inlineStr">
        <is>
          <t>1</t>
        </is>
      </c>
      <c r="Y23" t="inlineStr">
        <is>
          <t>0</t>
        </is>
      </c>
      <c r="Z23" s="48" t="n">
        <v>504833</v>
      </c>
      <c r="AA23" t="inlineStr">
        <is>
          <t>0</t>
        </is>
      </c>
      <c r="AB23" s="48" t="n">
        <v>0</v>
      </c>
      <c r="AC23" s="48" t="n">
        <v>504833</v>
      </c>
    </row>
    <row r="24">
      <c r="A24" t="inlineStr">
        <is>
          <t>NEIVA</t>
        </is>
      </c>
      <c r="B24" t="inlineStr">
        <is>
          <t>REMOTAS</t>
        </is>
      </c>
      <c r="C24" t="inlineStr">
        <is>
          <t>0004-0007</t>
        </is>
      </c>
      <c r="D24" t="inlineStr">
        <is>
          <t>41298</t>
        </is>
      </c>
      <c r="E24" t="inlineStr">
        <is>
          <t>TA-25-1033971</t>
        </is>
      </c>
      <c r="F24" t="inlineStr">
        <is>
          <t>3007081204</t>
        </is>
      </c>
      <c r="G24" t="inlineStr">
        <is>
          <t>APERTURA</t>
        </is>
      </c>
      <c r="H24" t="inlineStr">
        <is>
          <t>CB CRECIMIENTO - NUEVO</t>
        </is>
      </c>
      <c r="I24" t="inlineStr">
        <is>
          <t>HUILA</t>
        </is>
      </c>
      <c r="J24" t="inlineStr">
        <is>
          <t>GARZON</t>
        </is>
      </c>
      <c r="K24" t="inlineStr">
        <is>
          <t>BARRIO GUADUALES GARZON</t>
        </is>
      </c>
      <c r="L24" t="inlineStr">
        <is>
          <t>BANCOLOMBIA</t>
        </is>
      </c>
      <c r="M24" t="inlineStr">
        <is>
          <t>FO-25-1432962</t>
        </is>
      </c>
      <c r="N24" s="49" t="n">
        <v>45896.68680555555</v>
      </c>
      <c r="O24" s="49" t="n">
        <v>45898.28680555556</v>
      </c>
      <c r="P24" t="inlineStr">
        <is>
          <t>UNO A UNO</t>
        </is>
      </c>
      <c r="Q24" t="inlineStr">
        <is>
          <t>UNO A UNO</t>
        </is>
      </c>
      <c r="R24" t="inlineStr">
        <is>
          <t>EJECUTADO</t>
        </is>
      </c>
      <c r="S24" t="inlineStr">
        <is>
          <t>VISITA TECNICA</t>
        </is>
      </c>
      <c r="T24" t="inlineStr">
        <is>
          <t>FKZZZ632</t>
        </is>
      </c>
      <c r="U24" t="inlineStr">
        <is>
          <t>TIPO III</t>
        </is>
      </c>
      <c r="V24" t="inlineStr">
        <is>
          <t>TERRESTRE</t>
        </is>
      </c>
      <c r="W24" t="inlineStr">
        <is>
          <t>ANDRADE HERNANDEZ JUAN CARLOS</t>
        </is>
      </c>
      <c r="X24" t="inlineStr">
        <is>
          <t>1</t>
        </is>
      </c>
      <c r="Y24" t="inlineStr">
        <is>
          <t>0</t>
        </is>
      </c>
      <c r="Z24" s="48" t="n">
        <v>275729</v>
      </c>
      <c r="AA24" t="inlineStr">
        <is>
          <t>0</t>
        </is>
      </c>
      <c r="AB24" s="48" t="n">
        <v>0</v>
      </c>
      <c r="AC24" s="48" t="n">
        <v>275729</v>
      </c>
    </row>
    <row r="25">
      <c r="A25" t="inlineStr">
        <is>
          <t>IBAGUE</t>
        </is>
      </c>
      <c r="B25" t="inlineStr">
        <is>
          <t>REMOTAS</t>
        </is>
      </c>
      <c r="C25" t="inlineStr">
        <is>
          <t>0004-0007</t>
        </is>
      </c>
      <c r="D25" t="inlineStr">
        <is>
          <t>73319</t>
        </is>
      </c>
      <c r="E25" t="inlineStr">
        <is>
          <t>TA-25-1033972</t>
        </is>
      </c>
      <c r="F25" t="inlineStr">
        <is>
          <t>3007081206</t>
        </is>
      </c>
      <c r="G25" t="inlineStr">
        <is>
          <t>APERTURA</t>
        </is>
      </c>
      <c r="H25" t="inlineStr">
        <is>
          <t>CB CRECIMIENTO - NUEVO</t>
        </is>
      </c>
      <c r="I25" t="inlineStr">
        <is>
          <t>TOLIMA</t>
        </is>
      </c>
      <c r="J25" t="inlineStr">
        <is>
          <t>GUAMO</t>
        </is>
      </c>
      <c r="K25" t="inlineStr">
        <is>
          <t>BARRIO SANTA ANA GUAMO 2</t>
        </is>
      </c>
      <c r="L25" t="inlineStr">
        <is>
          <t>BANCOLOMBIA</t>
        </is>
      </c>
      <c r="M25" t="inlineStr">
        <is>
          <t>FO-25-1432965</t>
        </is>
      </c>
      <c r="N25" s="49" t="n">
        <v>45896.68680555555</v>
      </c>
      <c r="O25" s="49" t="n">
        <v>45897.64861111111</v>
      </c>
      <c r="P25" t="inlineStr">
        <is>
          <t>UNO A UNO</t>
        </is>
      </c>
      <c r="Q25" t="inlineStr">
        <is>
          <t>UNO A UNO</t>
        </is>
      </c>
      <c r="R25" t="inlineStr">
        <is>
          <t>EJECUTADO</t>
        </is>
      </c>
      <c r="S25" t="inlineStr">
        <is>
          <t>VISITA TECNICA</t>
        </is>
      </c>
      <c r="T25" t="inlineStr">
        <is>
          <t>FKZZZ633</t>
        </is>
      </c>
      <c r="U25" t="inlineStr">
        <is>
          <t>TIPO II</t>
        </is>
      </c>
      <c r="V25" t="inlineStr">
        <is>
          <t>TERRESTRE</t>
        </is>
      </c>
      <c r="W25" t="inlineStr">
        <is>
          <t>GUTIERREZ  CAMILO ANDRES</t>
        </is>
      </c>
      <c r="X25" t="inlineStr">
        <is>
          <t>1</t>
        </is>
      </c>
      <c r="Y25" t="inlineStr">
        <is>
          <t>0</t>
        </is>
      </c>
      <c r="Z25" s="48" t="n">
        <v>163814</v>
      </c>
      <c r="AA25" t="inlineStr">
        <is>
          <t>0</t>
        </is>
      </c>
      <c r="AB25" s="48" t="n">
        <v>0</v>
      </c>
      <c r="AC25" s="48" t="n">
        <v>163814</v>
      </c>
    </row>
    <row r="26">
      <c r="A26" t="inlineStr">
        <is>
          <t>TUNJA</t>
        </is>
      </c>
      <c r="B26" t="inlineStr">
        <is>
          <t>SANTANDERES</t>
        </is>
      </c>
      <c r="C26" t="inlineStr">
        <is>
          <t>0004-0008</t>
        </is>
      </c>
      <c r="D26" t="inlineStr">
        <is>
          <t>68271</t>
        </is>
      </c>
      <c r="E26" t="inlineStr">
        <is>
          <t>TA-25-1033973</t>
        </is>
      </c>
      <c r="F26" t="inlineStr">
        <is>
          <t>3007081202</t>
        </is>
      </c>
      <c r="G26" t="inlineStr">
        <is>
          <t>APERTURA</t>
        </is>
      </c>
      <c r="H26" t="inlineStr">
        <is>
          <t>CB CRECIMIENTO - NUEVO</t>
        </is>
      </c>
      <c r="I26" t="inlineStr">
        <is>
          <t>SANTANDER</t>
        </is>
      </c>
      <c r="J26" t="inlineStr">
        <is>
          <t>FLORIAN</t>
        </is>
      </c>
      <c r="K26" t="inlineStr">
        <is>
          <t>BARRIO CENTRO FLORIAN 1</t>
        </is>
      </c>
      <c r="L26" t="inlineStr">
        <is>
          <t>BANCOLOMBIA</t>
        </is>
      </c>
      <c r="M26" t="inlineStr">
        <is>
          <t>FO-25-1432972</t>
        </is>
      </c>
      <c r="N26" s="49" t="n">
        <v>45896.84791666667</v>
      </c>
      <c r="O26" s="49" t="n">
        <v>45898.46597222222</v>
      </c>
      <c r="P26" t="inlineStr">
        <is>
          <t>UNO A UNO</t>
        </is>
      </c>
      <c r="Q26" t="inlineStr">
        <is>
          <t>UNO A UNO</t>
        </is>
      </c>
      <c r="R26" t="inlineStr">
        <is>
          <t>EJECUTADO</t>
        </is>
      </c>
      <c r="S26" t="inlineStr">
        <is>
          <t>VISITA TECNICA</t>
        </is>
      </c>
      <c r="T26" t="inlineStr">
        <is>
          <t>FKZZZ634</t>
        </is>
      </c>
      <c r="U26" t="inlineStr">
        <is>
          <t>TIPO IV</t>
        </is>
      </c>
      <c r="V26" t="inlineStr">
        <is>
          <t>TERRESTRE</t>
        </is>
      </c>
      <c r="W26" t="inlineStr">
        <is>
          <t>SOLER HOYOS CRISTIAN LEONARDO</t>
        </is>
      </c>
      <c r="X26" t="inlineStr">
        <is>
          <t>1</t>
        </is>
      </c>
      <c r="Y26" t="inlineStr">
        <is>
          <t>0</t>
        </is>
      </c>
      <c r="Z26" s="48" t="n">
        <v>504833</v>
      </c>
      <c r="AA26" t="inlineStr">
        <is>
          <t>0</t>
        </is>
      </c>
      <c r="AB26" s="48" t="n">
        <v>0</v>
      </c>
      <c r="AC26" s="48" t="n">
        <v>504833</v>
      </c>
    </row>
    <row r="27">
      <c r="A27" t="inlineStr">
        <is>
          <t>BOGOTA</t>
        </is>
      </c>
      <c r="B27" t="inlineStr">
        <is>
          <t>CUNDINAMARCA</t>
        </is>
      </c>
      <c r="C27" t="inlineStr">
        <is>
          <t>0004-0004</t>
        </is>
      </c>
      <c r="D27" t="inlineStr">
        <is>
          <t>25430</t>
        </is>
      </c>
      <c r="E27" t="inlineStr">
        <is>
          <t>TA-25-1033976</t>
        </is>
      </c>
      <c r="F27" t="inlineStr">
        <is>
          <t>3007081210</t>
        </is>
      </c>
      <c r="G27" t="inlineStr">
        <is>
          <t>APERTURA</t>
        </is>
      </c>
      <c r="H27" t="inlineStr">
        <is>
          <t>CB CRECIMIENTO - NUEVO</t>
        </is>
      </c>
      <c r="I27" t="inlineStr">
        <is>
          <t>CUNDINAMARCA</t>
        </is>
      </c>
      <c r="J27" t="inlineStr">
        <is>
          <t>MADRID</t>
        </is>
      </c>
      <c r="K27" t="inlineStr">
        <is>
          <t>BARRIO SAN JOSE MADRID MADRID</t>
        </is>
      </c>
      <c r="L27" t="inlineStr">
        <is>
          <t>BANCOLOMBIA</t>
        </is>
      </c>
      <c r="M27" t="inlineStr">
        <is>
          <t>FO-25-1432992</t>
        </is>
      </c>
      <c r="N27" s="49" t="n">
        <v>45896.72361111111</v>
      </c>
      <c r="O27" s="49" t="n">
        <v>45897.57013888889</v>
      </c>
      <c r="P27" t="inlineStr">
        <is>
          <t>UNO A UNO</t>
        </is>
      </c>
      <c r="Q27" t="inlineStr">
        <is>
          <t>UNO A UNO</t>
        </is>
      </c>
      <c r="R27" t="inlineStr">
        <is>
          <t>EJECUTADO</t>
        </is>
      </c>
      <c r="S27" t="inlineStr">
        <is>
          <t>VISITA TECNICA</t>
        </is>
      </c>
      <c r="T27" t="inlineStr">
        <is>
          <t>FKZZZ637</t>
        </is>
      </c>
      <c r="U27" t="inlineStr">
        <is>
          <t>TIPO II</t>
        </is>
      </c>
      <c r="V27" t="inlineStr">
        <is>
          <t>TERRESTRE</t>
        </is>
      </c>
      <c r="W27" t="inlineStr">
        <is>
          <t>GOMEZ VEGA DAVID SNEYDER</t>
        </is>
      </c>
      <c r="X27" t="inlineStr">
        <is>
          <t>1</t>
        </is>
      </c>
      <c r="Y27" t="inlineStr">
        <is>
          <t>0</t>
        </is>
      </c>
      <c r="Z27" s="48" t="n">
        <v>163814</v>
      </c>
      <c r="AA27" t="inlineStr">
        <is>
          <t>0</t>
        </is>
      </c>
      <c r="AB27" s="48" t="n">
        <v>0</v>
      </c>
      <c r="AC27" s="48" t="n">
        <v>163814</v>
      </c>
    </row>
    <row r="28">
      <c r="A28" t="inlineStr">
        <is>
          <t>BOGOTA</t>
        </is>
      </c>
      <c r="B28" t="inlineStr">
        <is>
          <t>CUNDINAMARCA</t>
        </is>
      </c>
      <c r="C28" t="inlineStr">
        <is>
          <t>0004-0004</t>
        </is>
      </c>
      <c r="D28" t="inlineStr">
        <is>
          <t>11001</t>
        </is>
      </c>
      <c r="E28" t="inlineStr">
        <is>
          <t>TA-25-1033977</t>
        </is>
      </c>
      <c r="F28" t="inlineStr">
        <is>
          <t>3007081187</t>
        </is>
      </c>
      <c r="G28" t="inlineStr">
        <is>
          <t>APERTURA</t>
        </is>
      </c>
      <c r="H28" t="inlineStr">
        <is>
          <t>CB CRECIMIENTO - NUEVO</t>
        </is>
      </c>
      <c r="I28" t="inlineStr">
        <is>
          <t>CUNDINAMARCA</t>
        </is>
      </c>
      <c r="J28" t="inlineStr">
        <is>
          <t>BOGOTA</t>
        </is>
      </c>
      <c r="K28" t="inlineStr">
        <is>
          <t>BARRIO LA ESMERALDA BOGOTA 7</t>
        </is>
      </c>
      <c r="L28" t="inlineStr">
        <is>
          <t>BANCOLOMBIA</t>
        </is>
      </c>
      <c r="M28" t="inlineStr">
        <is>
          <t>FO-25-1432997</t>
        </is>
      </c>
      <c r="N28" s="49" t="n">
        <v>45896.72430555556</v>
      </c>
      <c r="O28" s="49" t="n">
        <v>45898.63194444445</v>
      </c>
      <c r="P28" t="inlineStr">
        <is>
          <t>UNO A UNO</t>
        </is>
      </c>
      <c r="Q28" t="inlineStr">
        <is>
          <t>UNO A UNO</t>
        </is>
      </c>
      <c r="R28" t="inlineStr">
        <is>
          <t>EJECUTADO</t>
        </is>
      </c>
      <c r="S28" t="inlineStr">
        <is>
          <t>VISITA TECNICA</t>
        </is>
      </c>
      <c r="T28" t="inlineStr">
        <is>
          <t>FKZZZ638</t>
        </is>
      </c>
      <c r="U28" t="inlineStr">
        <is>
          <t>TIPO I</t>
        </is>
      </c>
      <c r="V28" t="inlineStr">
        <is>
          <t>TERRESTRE</t>
        </is>
      </c>
      <c r="W28" t="inlineStr">
        <is>
          <t>LOZADA ROJAS CHRISTIAN ANDRES</t>
        </is>
      </c>
      <c r="X28" t="inlineStr">
        <is>
          <t>1</t>
        </is>
      </c>
      <c r="Y28" t="inlineStr">
        <is>
          <t>0</t>
        </is>
      </c>
      <c r="Z28" s="48" t="n">
        <v>75096</v>
      </c>
      <c r="AA28" t="inlineStr">
        <is>
          <t>0</t>
        </is>
      </c>
      <c r="AB28" s="48" t="n">
        <v>0</v>
      </c>
      <c r="AC28" s="48" t="n">
        <v>75096</v>
      </c>
    </row>
    <row r="29">
      <c r="A29" t="inlineStr">
        <is>
          <t>BOGOTA</t>
        </is>
      </c>
      <c r="B29" t="inlineStr">
        <is>
          <t>CUNDINAMARCA</t>
        </is>
      </c>
      <c r="C29" t="inlineStr">
        <is>
          <t>0004-0004</t>
        </is>
      </c>
      <c r="D29" t="inlineStr">
        <is>
          <t>25290</t>
        </is>
      </c>
      <c r="E29" t="inlineStr">
        <is>
          <t>TA-25-1033978</t>
        </is>
      </c>
      <c r="F29" t="inlineStr">
        <is>
          <t>3007081203</t>
        </is>
      </c>
      <c r="G29" t="inlineStr">
        <is>
          <t>APERTURA</t>
        </is>
      </c>
      <c r="H29" t="inlineStr">
        <is>
          <t>CB CRECIMIENTO - NUEVO</t>
        </is>
      </c>
      <c r="I29" t="inlineStr">
        <is>
          <t>CUNDINAMARCA</t>
        </is>
      </c>
      <c r="J29" t="inlineStr">
        <is>
          <t>FUSAGASUGA</t>
        </is>
      </c>
      <c r="K29" t="inlineStr">
        <is>
          <t>BARRIO VILLA LADY FUSAGASUGA</t>
        </is>
      </c>
      <c r="L29" t="inlineStr">
        <is>
          <t>BANCOLOMBIA</t>
        </is>
      </c>
      <c r="M29" t="inlineStr">
        <is>
          <t>FO-25-1433002</t>
        </is>
      </c>
      <c r="N29" s="49" t="n">
        <v>45896.72361111111</v>
      </c>
      <c r="O29" s="49" t="n">
        <v>45898.59166666667</v>
      </c>
      <c r="P29" t="inlineStr">
        <is>
          <t>UNO A UNO</t>
        </is>
      </c>
      <c r="Q29" t="inlineStr">
        <is>
          <t>UNO A UNO</t>
        </is>
      </c>
      <c r="R29" t="inlineStr">
        <is>
          <t>EJECUTADO</t>
        </is>
      </c>
      <c r="S29" t="inlineStr">
        <is>
          <t>VISITA TECNICA</t>
        </is>
      </c>
      <c r="T29" t="inlineStr">
        <is>
          <t>FKZZZ639</t>
        </is>
      </c>
      <c r="U29" t="inlineStr">
        <is>
          <t>TIPO II</t>
        </is>
      </c>
      <c r="V29" t="inlineStr">
        <is>
          <t>TERRESTRE</t>
        </is>
      </c>
      <c r="W29" t="inlineStr">
        <is>
          <t>HERNANDEZ NARANJO OSCAR EDUARDO</t>
        </is>
      </c>
      <c r="X29" t="inlineStr">
        <is>
          <t>1</t>
        </is>
      </c>
      <c r="Y29" t="inlineStr">
        <is>
          <t>0</t>
        </is>
      </c>
      <c r="Z29" s="48" t="n">
        <v>163814</v>
      </c>
      <c r="AA29" t="inlineStr">
        <is>
          <t>0</t>
        </is>
      </c>
      <c r="AB29" s="48" t="n">
        <v>0</v>
      </c>
      <c r="AC29" s="48" t="n">
        <v>163814</v>
      </c>
    </row>
    <row r="30">
      <c r="A30" t="inlineStr">
        <is>
          <t>MANIZALES</t>
        </is>
      </c>
      <c r="B30" t="inlineStr">
        <is>
          <t>SUROCCIDENTE Y EJE CAFETERO</t>
        </is>
      </c>
      <c r="C30" t="inlineStr">
        <is>
          <t>0004-0002</t>
        </is>
      </c>
      <c r="D30" t="inlineStr">
        <is>
          <t>17616</t>
        </is>
      </c>
      <c r="E30" t="inlineStr">
        <is>
          <t>TA-25-1033982</t>
        </is>
      </c>
      <c r="F30" t="inlineStr">
        <is>
          <t>3007081240</t>
        </is>
      </c>
      <c r="G30" t="inlineStr">
        <is>
          <t>APERTURA</t>
        </is>
      </c>
      <c r="H30" t="inlineStr">
        <is>
          <t>CB CRECIMIENTO - NUEVO</t>
        </is>
      </c>
      <c r="I30" t="inlineStr">
        <is>
          <t>CALDAS</t>
        </is>
      </c>
      <c r="J30" t="inlineStr">
        <is>
          <t>RISARALDA</t>
        </is>
      </c>
      <c r="K30" t="inlineStr">
        <is>
          <t>BARRIO CENTRO RISARALDA 2</t>
        </is>
      </c>
      <c r="L30" t="inlineStr">
        <is>
          <t>BANCOLOMBIA</t>
        </is>
      </c>
      <c r="M30" t="inlineStr">
        <is>
          <t>FO-25-1433008</t>
        </is>
      </c>
      <c r="N30" s="49" t="n">
        <v>45896.70972222222</v>
      </c>
      <c r="O30" s="49" t="n">
        <v>45897.63541666666</v>
      </c>
      <c r="P30" t="inlineStr">
        <is>
          <t>UNO A UNO</t>
        </is>
      </c>
      <c r="Q30" t="inlineStr">
        <is>
          <t>UNO A UNO</t>
        </is>
      </c>
      <c r="R30" t="inlineStr">
        <is>
          <t>EJECUTADO</t>
        </is>
      </c>
      <c r="S30" t="inlineStr">
        <is>
          <t>VISITA TECNICA</t>
        </is>
      </c>
      <c r="T30" t="inlineStr">
        <is>
          <t>FKZZZ640</t>
        </is>
      </c>
      <c r="U30" t="inlineStr">
        <is>
          <t>TIPO II</t>
        </is>
      </c>
      <c r="V30" t="inlineStr">
        <is>
          <t>TERRESTRE</t>
        </is>
      </c>
      <c r="W30" t="inlineStr">
        <is>
          <t>AGUIRRE HENAO RAUL EDUARDO</t>
        </is>
      </c>
      <c r="X30" t="inlineStr">
        <is>
          <t>1</t>
        </is>
      </c>
      <c r="Y30" t="inlineStr">
        <is>
          <t>0</t>
        </is>
      </c>
      <c r="Z30" s="48" t="n">
        <v>163814</v>
      </c>
      <c r="AA30" t="inlineStr">
        <is>
          <t>0</t>
        </is>
      </c>
      <c r="AB30" s="48" t="n">
        <v>0</v>
      </c>
      <c r="AC30" s="48" t="n">
        <v>163814</v>
      </c>
    </row>
    <row r="31">
      <c r="A31" t="inlineStr">
        <is>
          <t>TUNJA</t>
        </is>
      </c>
      <c r="B31" t="inlineStr">
        <is>
          <t>SANTANDERES</t>
        </is>
      </c>
      <c r="C31" t="inlineStr">
        <is>
          <t>0004-0008</t>
        </is>
      </c>
      <c r="D31" t="inlineStr">
        <is>
          <t>15835</t>
        </is>
      </c>
      <c r="E31" t="inlineStr">
        <is>
          <t>TA-25-1033983</t>
        </is>
      </c>
      <c r="F31" t="inlineStr">
        <is>
          <t>3007081250</t>
        </is>
      </c>
      <c r="G31" t="inlineStr">
        <is>
          <t>APERTURA</t>
        </is>
      </c>
      <c r="H31" t="inlineStr">
        <is>
          <t>CB CRECIMIENTO - NUEVO</t>
        </is>
      </c>
      <c r="I31" t="inlineStr">
        <is>
          <t>BOYACA</t>
        </is>
      </c>
      <c r="J31" t="inlineStr">
        <is>
          <t>TURMEQUE</t>
        </is>
      </c>
      <c r="K31" t="inlineStr">
        <is>
          <t>BARRIO LA PLAZA CENTRO TURMEQUE</t>
        </is>
      </c>
      <c r="L31" t="inlineStr">
        <is>
          <t>BANCOLOMBIA</t>
        </is>
      </c>
      <c r="M31" t="inlineStr">
        <is>
          <t>FO-25-1433014</t>
        </is>
      </c>
      <c r="N31" s="49" t="n">
        <v>45896.84791666667</v>
      </c>
      <c r="O31" s="49" t="n">
        <v>45897.60208333333</v>
      </c>
      <c r="P31" t="inlineStr">
        <is>
          <t>UNO A UNO</t>
        </is>
      </c>
      <c r="Q31" t="inlineStr">
        <is>
          <t>UNO A UNO</t>
        </is>
      </c>
      <c r="R31" t="inlineStr">
        <is>
          <t>EJECUTADO</t>
        </is>
      </c>
      <c r="S31" t="inlineStr">
        <is>
          <t>VISITA TECNICA</t>
        </is>
      </c>
      <c r="T31" t="inlineStr">
        <is>
          <t>FKZZZ641</t>
        </is>
      </c>
      <c r="U31" t="inlineStr">
        <is>
          <t>TIPO II</t>
        </is>
      </c>
      <c r="V31" t="inlineStr">
        <is>
          <t>TERRESTRE</t>
        </is>
      </c>
      <c r="W31" t="inlineStr">
        <is>
          <t>GONZALEZ GONZALEZ MARIO ALBERTO</t>
        </is>
      </c>
      <c r="X31" t="inlineStr">
        <is>
          <t>1</t>
        </is>
      </c>
      <c r="Y31" t="inlineStr">
        <is>
          <t>0</t>
        </is>
      </c>
      <c r="Z31" s="48" t="n">
        <v>163814</v>
      </c>
      <c r="AA31" t="inlineStr">
        <is>
          <t>0</t>
        </is>
      </c>
      <c r="AB31" s="48" t="n">
        <v>0</v>
      </c>
      <c r="AC31" s="48" t="n">
        <v>163814</v>
      </c>
    </row>
    <row r="32">
      <c r="A32" t="inlineStr">
        <is>
          <t>PASTO</t>
        </is>
      </c>
      <c r="B32" t="inlineStr">
        <is>
          <t>SUROCCIDENTE Y EJE CAFETERO</t>
        </is>
      </c>
      <c r="C32" t="inlineStr">
        <is>
          <t>0004-0003</t>
        </is>
      </c>
      <c r="D32" t="inlineStr">
        <is>
          <t>52256</t>
        </is>
      </c>
      <c r="E32" t="inlineStr">
        <is>
          <t>TA-25-1033984</t>
        </is>
      </c>
      <c r="F32" t="inlineStr">
        <is>
          <t>3007081200</t>
        </is>
      </c>
      <c r="G32" t="inlineStr">
        <is>
          <t>APERTURA</t>
        </is>
      </c>
      <c r="H32" t="inlineStr">
        <is>
          <t>CB CRECIMIENTO - NUEVO</t>
        </is>
      </c>
      <c r="I32" t="inlineStr">
        <is>
          <t>NARIÑO</t>
        </is>
      </c>
      <c r="J32" t="inlineStr">
        <is>
          <t>EL ROSARIO</t>
        </is>
      </c>
      <c r="K32" t="inlineStr">
        <is>
          <t>BARRIO SAGRADO CORAZON DE JESUS EL ROSARIO</t>
        </is>
      </c>
      <c r="L32" t="inlineStr">
        <is>
          <t>BANCOLOMBIA</t>
        </is>
      </c>
      <c r="M32" t="inlineStr">
        <is>
          <t>FO-25-1433021</t>
        </is>
      </c>
      <c r="N32" s="49" t="n">
        <v>45896.66736111111</v>
      </c>
      <c r="O32" s="49" t="n">
        <v>45898.62291666667</v>
      </c>
      <c r="P32" t="inlineStr">
        <is>
          <t>UNO A UNO</t>
        </is>
      </c>
      <c r="Q32" t="inlineStr">
        <is>
          <t>UNO A UNO</t>
        </is>
      </c>
      <c r="R32" t="inlineStr">
        <is>
          <t>EJECUTADO</t>
        </is>
      </c>
      <c r="S32" t="inlineStr">
        <is>
          <t>VISITA TECNICA</t>
        </is>
      </c>
      <c r="T32" t="inlineStr">
        <is>
          <t>FKZZZ642</t>
        </is>
      </c>
      <c r="U32" t="inlineStr">
        <is>
          <t>TIPO II</t>
        </is>
      </c>
      <c r="V32" t="inlineStr">
        <is>
          <t>TERRESTRE</t>
        </is>
      </c>
      <c r="W32" t="inlineStr">
        <is>
          <t>CASTILLO HERRERA ALEX RICARDO</t>
        </is>
      </c>
      <c r="X32" t="inlineStr">
        <is>
          <t>1</t>
        </is>
      </c>
      <c r="Y32" t="inlineStr">
        <is>
          <t>0</t>
        </is>
      </c>
      <c r="Z32" s="48" t="n">
        <v>163814</v>
      </c>
      <c r="AA32" t="inlineStr">
        <is>
          <t>0</t>
        </is>
      </c>
      <c r="AB32" s="48" t="n">
        <v>0</v>
      </c>
      <c r="AC32" s="48" t="n">
        <v>163814</v>
      </c>
    </row>
    <row r="33">
      <c r="A33" t="inlineStr">
        <is>
          <t>BOGOTA</t>
        </is>
      </c>
      <c r="B33" t="inlineStr">
        <is>
          <t>CUNDINAMARCA</t>
        </is>
      </c>
      <c r="C33" t="inlineStr">
        <is>
          <t>0004-0004</t>
        </is>
      </c>
      <c r="D33" t="inlineStr">
        <is>
          <t>25279</t>
        </is>
      </c>
      <c r="E33" t="inlineStr">
        <is>
          <t>TA-25-1033986</t>
        </is>
      </c>
      <c r="F33" t="inlineStr">
        <is>
          <t>3007081209</t>
        </is>
      </c>
      <c r="G33" t="inlineStr">
        <is>
          <t>APERTURA</t>
        </is>
      </c>
      <c r="H33" t="inlineStr">
        <is>
          <t>CB CRECIMIENTO - NUEVO</t>
        </is>
      </c>
      <c r="I33" t="inlineStr">
        <is>
          <t>CUNDINAMARCA</t>
        </is>
      </c>
      <c r="J33" t="inlineStr">
        <is>
          <t>FOMEQUE</t>
        </is>
      </c>
      <c r="K33" t="inlineStr">
        <is>
          <t>BARRIO CENTRO FOMEQUE FOMEQUE</t>
        </is>
      </c>
      <c r="L33" t="inlineStr">
        <is>
          <t>BANCOLOMBIA</t>
        </is>
      </c>
      <c r="M33" t="inlineStr">
        <is>
          <t>FO-25-1433033</t>
        </is>
      </c>
      <c r="N33" s="49" t="n">
        <v>45896.72361111111</v>
      </c>
      <c r="O33" s="49" t="n">
        <v>45898.37361111111</v>
      </c>
      <c r="P33" t="inlineStr">
        <is>
          <t>UNO A UNO</t>
        </is>
      </c>
      <c r="Q33" t="inlineStr">
        <is>
          <t>UNO A UNO</t>
        </is>
      </c>
      <c r="R33" t="inlineStr">
        <is>
          <t>EJECUTADO</t>
        </is>
      </c>
      <c r="S33" t="inlineStr">
        <is>
          <t>VISITA TECNICA</t>
        </is>
      </c>
      <c r="T33" t="inlineStr">
        <is>
          <t>FLZZZ644</t>
        </is>
      </c>
      <c r="U33" t="inlineStr">
        <is>
          <t>TIPO II</t>
        </is>
      </c>
      <c r="V33" t="inlineStr">
        <is>
          <t>TERRESTRE</t>
        </is>
      </c>
      <c r="W33" t="inlineStr">
        <is>
          <t>BUSTOS MORA DIEGO MANUEL</t>
        </is>
      </c>
      <c r="X33" t="inlineStr">
        <is>
          <t>1</t>
        </is>
      </c>
      <c r="Y33" t="inlineStr">
        <is>
          <t>0</t>
        </is>
      </c>
      <c r="Z33" s="48" t="n">
        <v>163814</v>
      </c>
      <c r="AA33" t="inlineStr">
        <is>
          <t>0</t>
        </is>
      </c>
      <c r="AB33" s="48" t="n">
        <v>0</v>
      </c>
      <c r="AC33" s="48" t="n">
        <v>163814</v>
      </c>
    </row>
    <row r="34">
      <c r="A34" t="inlineStr">
        <is>
          <t>PEREIRA</t>
        </is>
      </c>
      <c r="B34" t="inlineStr">
        <is>
          <t>SUROCCIDENTE Y EJE CAFETERO</t>
        </is>
      </c>
      <c r="C34" t="inlineStr">
        <is>
          <t>0004-0002</t>
        </is>
      </c>
      <c r="D34" t="inlineStr">
        <is>
          <t>76100</t>
        </is>
      </c>
      <c r="E34" t="inlineStr">
        <is>
          <t>TA-25-1033988</t>
        </is>
      </c>
      <c r="F34" t="inlineStr">
        <is>
          <t>3007081192</t>
        </is>
      </c>
      <c r="G34" t="inlineStr">
        <is>
          <t>APERTURA</t>
        </is>
      </c>
      <c r="H34" t="inlineStr">
        <is>
          <t>CB CRECIMIENTO - NUEVO</t>
        </is>
      </c>
      <c r="I34" t="inlineStr">
        <is>
          <t>VALLE DEL CAUCA</t>
        </is>
      </c>
      <c r="J34" t="inlineStr">
        <is>
          <t>BOLIVAR</t>
        </is>
      </c>
      <c r="K34" t="inlineStr">
        <is>
          <t>BARRIO NARANJAL BOLIVAR 1</t>
        </is>
      </c>
      <c r="L34" t="inlineStr">
        <is>
          <t>BANCOLOMBIA</t>
        </is>
      </c>
      <c r="M34" t="inlineStr">
        <is>
          <t>FO-25-1433043</t>
        </is>
      </c>
      <c r="N34" s="49" t="n">
        <v>45896.64097222222</v>
      </c>
      <c r="O34" s="49" t="n">
        <v>45898.59375</v>
      </c>
      <c r="P34" t="inlineStr">
        <is>
          <t>UNO A UNO</t>
        </is>
      </c>
      <c r="Q34" t="inlineStr">
        <is>
          <t>UNO A UNO</t>
        </is>
      </c>
      <c r="R34" t="inlineStr">
        <is>
          <t>EJECUTADO</t>
        </is>
      </c>
      <c r="S34" t="inlineStr">
        <is>
          <t>VISITA TECNICA</t>
        </is>
      </c>
      <c r="T34" t="inlineStr">
        <is>
          <t>FKZZZ647</t>
        </is>
      </c>
      <c r="U34" t="inlineStr">
        <is>
          <t>TIPO II</t>
        </is>
      </c>
      <c r="V34" t="inlineStr">
        <is>
          <t>TERRESTRE</t>
        </is>
      </c>
      <c r="W34" t="inlineStr">
        <is>
          <t>PAREDES CASTILLO DIEGO</t>
        </is>
      </c>
      <c r="X34" t="inlineStr">
        <is>
          <t>1</t>
        </is>
      </c>
      <c r="Y34" t="inlineStr">
        <is>
          <t>0</t>
        </is>
      </c>
      <c r="Z34" s="48" t="n">
        <v>163814</v>
      </c>
      <c r="AA34" t="inlineStr">
        <is>
          <t>0</t>
        </is>
      </c>
      <c r="AB34" s="48" t="n">
        <v>0</v>
      </c>
      <c r="AC34" s="48" t="n">
        <v>163814</v>
      </c>
    </row>
    <row r="35">
      <c r="A35" t="inlineStr">
        <is>
          <t>MEDELLIN</t>
        </is>
      </c>
      <c r="B35" t="inlineStr">
        <is>
          <t>NOROCCIDENTE</t>
        </is>
      </c>
      <c r="C35" t="inlineStr">
        <is>
          <t>0004-0005</t>
        </is>
      </c>
      <c r="D35" t="inlineStr">
        <is>
          <t>5212</t>
        </is>
      </c>
      <c r="E35" t="inlineStr">
        <is>
          <t>TA-25-1033989</t>
        </is>
      </c>
      <c r="F35" t="inlineStr">
        <is>
          <t>3007081199</t>
        </is>
      </c>
      <c r="G35" t="inlineStr">
        <is>
          <t>APERTURA</t>
        </is>
      </c>
      <c r="H35" t="inlineStr">
        <is>
          <t>CB CRECIMIENTO - NUEVO</t>
        </is>
      </c>
      <c r="I35" t="inlineStr">
        <is>
          <t>ANTIOQUIA</t>
        </is>
      </c>
      <c r="J35" t="inlineStr">
        <is>
          <t>COPACABANA</t>
        </is>
      </c>
      <c r="K35" t="inlineStr">
        <is>
          <t>BARRIO VRD ZARZAL LA LUZ COPACABANA</t>
        </is>
      </c>
      <c r="L35" t="inlineStr">
        <is>
          <t>BANCOLOMBIA</t>
        </is>
      </c>
      <c r="M35" t="inlineStr">
        <is>
          <t>FO-25-1433048</t>
        </is>
      </c>
      <c r="N35" s="49" t="n">
        <v>45896.58055555556</v>
      </c>
      <c r="O35" s="49" t="n">
        <v>45898.67916666667</v>
      </c>
      <c r="P35" t="inlineStr">
        <is>
          <t>UNO A UNO</t>
        </is>
      </c>
      <c r="Q35" t="inlineStr">
        <is>
          <t>UNO A UNO</t>
        </is>
      </c>
      <c r="R35" t="inlineStr">
        <is>
          <t>EJECUTADO</t>
        </is>
      </c>
      <c r="S35" t="inlineStr">
        <is>
          <t>VISITA TECNICA</t>
        </is>
      </c>
      <c r="T35" t="inlineStr">
        <is>
          <t>FKZZZ648</t>
        </is>
      </c>
      <c r="U35" t="inlineStr">
        <is>
          <t>TIPO I</t>
        </is>
      </c>
      <c r="V35" t="inlineStr">
        <is>
          <t>TERRESTRE</t>
        </is>
      </c>
      <c r="W35" t="inlineStr">
        <is>
          <t>QUINTERO SANCHEZ JUAN SEBASTIAN</t>
        </is>
      </c>
      <c r="X35" t="inlineStr">
        <is>
          <t>1</t>
        </is>
      </c>
      <c r="Y35" t="inlineStr">
        <is>
          <t>0</t>
        </is>
      </c>
      <c r="Z35" s="48" t="n">
        <v>75096</v>
      </c>
      <c r="AA35" t="inlineStr">
        <is>
          <t>0</t>
        </is>
      </c>
      <c r="AB35" s="48" t="n">
        <v>0</v>
      </c>
      <c r="AC35" s="48" t="n">
        <v>75096</v>
      </c>
    </row>
    <row r="36">
      <c r="A36" t="inlineStr">
        <is>
          <t>PEREIRA</t>
        </is>
      </c>
      <c r="B36" t="inlineStr">
        <is>
          <t>SUROCCIDENTE Y EJE CAFETERO</t>
        </is>
      </c>
      <c r="C36" t="inlineStr">
        <is>
          <t>0004-0002</t>
        </is>
      </c>
      <c r="D36" t="inlineStr">
        <is>
          <t>63001</t>
        </is>
      </c>
      <c r="E36" t="inlineStr">
        <is>
          <t>TA-25-1033992</t>
        </is>
      </c>
      <c r="F36" t="inlineStr">
        <is>
          <t>3007081184</t>
        </is>
      </c>
      <c r="G36" t="inlineStr">
        <is>
          <t>APERTURA</t>
        </is>
      </c>
      <c r="H36" t="inlineStr">
        <is>
          <t>CB CRECIMIENTO - NUEVO</t>
        </is>
      </c>
      <c r="I36" t="inlineStr">
        <is>
          <t>QUINDIO</t>
        </is>
      </c>
      <c r="J36" t="inlineStr">
        <is>
          <t>ARMENIA</t>
        </is>
      </c>
      <c r="K36" t="inlineStr">
        <is>
          <t>BARRIO ESMERALDA ARMENIA</t>
        </is>
      </c>
      <c r="L36" t="inlineStr">
        <is>
          <t>BANCOLOMBIA</t>
        </is>
      </c>
      <c r="M36" t="inlineStr">
        <is>
          <t>FO-25-1433065</t>
        </is>
      </c>
      <c r="N36" s="49" t="n">
        <v>45896.62916666667</v>
      </c>
      <c r="O36" s="49" t="n">
        <v>45898.28333333333</v>
      </c>
      <c r="P36" t="inlineStr">
        <is>
          <t>UNO A UNO</t>
        </is>
      </c>
      <c r="Q36" t="inlineStr">
        <is>
          <t>UNO A UNO</t>
        </is>
      </c>
      <c r="R36" t="inlineStr">
        <is>
          <t>EJECUTADO</t>
        </is>
      </c>
      <c r="S36" t="inlineStr">
        <is>
          <t>VISITA TECNICA</t>
        </is>
      </c>
      <c r="T36" t="inlineStr">
        <is>
          <t xml:space="preserve"> FKZZZ650</t>
        </is>
      </c>
      <c r="U36" t="inlineStr">
        <is>
          <t>TIPO II</t>
        </is>
      </c>
      <c r="V36" t="inlineStr">
        <is>
          <t>TERRESTRE</t>
        </is>
      </c>
      <c r="W36" t="inlineStr">
        <is>
          <t>SANCHEZ SOLORZANO JUAN SEBASTIAN</t>
        </is>
      </c>
      <c r="X36" t="inlineStr">
        <is>
          <t>1</t>
        </is>
      </c>
      <c r="Y36" t="inlineStr">
        <is>
          <t>0</t>
        </is>
      </c>
      <c r="Z36" s="48" t="n">
        <v>163814</v>
      </c>
      <c r="AA36" t="inlineStr">
        <is>
          <t>0</t>
        </is>
      </c>
      <c r="AB36" s="48" t="n">
        <v>0</v>
      </c>
      <c r="AC36" s="48" t="n">
        <v>163814</v>
      </c>
    </row>
    <row r="37">
      <c r="A37" t="inlineStr">
        <is>
          <t>CALI</t>
        </is>
      </c>
      <c r="B37" t="inlineStr">
        <is>
          <t>SUROCCIDENTE Y EJE CAFETERO</t>
        </is>
      </c>
      <c r="C37" t="inlineStr">
        <is>
          <t>0004-0003</t>
        </is>
      </c>
      <c r="D37" t="inlineStr">
        <is>
          <t>76520</t>
        </is>
      </c>
      <c r="E37" t="inlineStr">
        <is>
          <t>TA-25-1033993</t>
        </is>
      </c>
      <c r="F37" t="inlineStr">
        <is>
          <t>3007081213</t>
        </is>
      </c>
      <c r="G37" t="inlineStr">
        <is>
          <t>APERTURA</t>
        </is>
      </c>
      <c r="H37" t="inlineStr">
        <is>
          <t>CB CRECIMIENTO - NUEVO</t>
        </is>
      </c>
      <c r="I37" t="inlineStr">
        <is>
          <t>VALLE DEL CAUCA</t>
        </is>
      </c>
      <c r="J37" t="inlineStr">
        <is>
          <t>PALMIRA</t>
        </is>
      </c>
      <c r="K37" t="inlineStr">
        <is>
          <t>BARRIO EL BOSQUE PALMIRA 1</t>
        </is>
      </c>
      <c r="L37" t="inlineStr">
        <is>
          <t>BANCOLOMBIA</t>
        </is>
      </c>
      <c r="M37" t="inlineStr">
        <is>
          <t>FO-25-1433073</t>
        </is>
      </c>
      <c r="N37" s="49" t="n">
        <v>45896.64861111111</v>
      </c>
      <c r="O37" s="49" t="n">
        <v>45897.64236111111</v>
      </c>
      <c r="P37" t="inlineStr">
        <is>
          <t>UNO A UNO</t>
        </is>
      </c>
      <c r="Q37" t="inlineStr">
        <is>
          <t>UNO A UNO</t>
        </is>
      </c>
      <c r="R37" t="inlineStr">
        <is>
          <t>EJECUTADO</t>
        </is>
      </c>
      <c r="S37" t="inlineStr">
        <is>
          <t>VISITA TECNICA</t>
        </is>
      </c>
      <c r="T37" t="inlineStr">
        <is>
          <t>FKZZZ651</t>
        </is>
      </c>
      <c r="U37" t="inlineStr">
        <is>
          <t>TIPO I</t>
        </is>
      </c>
      <c r="V37" t="inlineStr">
        <is>
          <t>TERRESTRE</t>
        </is>
      </c>
      <c r="W37" t="inlineStr">
        <is>
          <t>TORRES GARCIA JENDRY JOSE</t>
        </is>
      </c>
      <c r="X37" t="inlineStr">
        <is>
          <t>1</t>
        </is>
      </c>
      <c r="Y37" t="inlineStr">
        <is>
          <t>0</t>
        </is>
      </c>
      <c r="Z37" s="48" t="n">
        <v>75096</v>
      </c>
      <c r="AA37" t="inlineStr">
        <is>
          <t>0</t>
        </is>
      </c>
      <c r="AB37" s="48" t="n">
        <v>0</v>
      </c>
      <c r="AC37" s="48" t="n">
        <v>75096</v>
      </c>
    </row>
    <row r="38">
      <c r="A38" t="inlineStr">
        <is>
          <t>CALI</t>
        </is>
      </c>
      <c r="B38" t="inlineStr">
        <is>
          <t>SUROCCIDENTE Y EJE CAFETERO</t>
        </is>
      </c>
      <c r="C38" t="inlineStr">
        <is>
          <t>0004-0003</t>
        </is>
      </c>
      <c r="D38" t="inlineStr">
        <is>
          <t>76001</t>
        </is>
      </c>
      <c r="E38" t="inlineStr">
        <is>
          <t>TA-25-1033994</t>
        </is>
      </c>
      <c r="F38" t="inlineStr">
        <is>
          <t>3007081193</t>
        </is>
      </c>
      <c r="G38" t="inlineStr">
        <is>
          <t>APERTURA</t>
        </is>
      </c>
      <c r="H38" t="inlineStr">
        <is>
          <t>CB CRECIMIENTO - NUEVO</t>
        </is>
      </c>
      <c r="I38" t="inlineStr">
        <is>
          <t>VALLE DEL CAUCA</t>
        </is>
      </c>
      <c r="J38" t="inlineStr">
        <is>
          <t>CALI</t>
        </is>
      </c>
      <c r="K38" t="inlineStr">
        <is>
          <t>BARRIO ULPIANO LLOREDA CALI 1</t>
        </is>
      </c>
      <c r="L38" t="inlineStr">
        <is>
          <t>BANCOLOMBIA</t>
        </is>
      </c>
      <c r="M38" t="inlineStr">
        <is>
          <t>FO-25-1433077</t>
        </is>
      </c>
      <c r="N38" s="49" t="n">
        <v>45896.65208333333</v>
      </c>
      <c r="O38" s="49" t="n">
        <v>45898.30555555555</v>
      </c>
      <c r="P38" t="inlineStr">
        <is>
          <t>UNO A UNO</t>
        </is>
      </c>
      <c r="Q38" t="inlineStr">
        <is>
          <t>UNO A UNO</t>
        </is>
      </c>
      <c r="R38" t="inlineStr">
        <is>
          <t>EJECUTADO</t>
        </is>
      </c>
      <c r="S38" t="inlineStr">
        <is>
          <t>VISITA TECNICA</t>
        </is>
      </c>
      <c r="T38" t="inlineStr">
        <is>
          <t>FKZZZ652</t>
        </is>
      </c>
      <c r="U38" t="inlineStr">
        <is>
          <t>TIPO I</t>
        </is>
      </c>
      <c r="V38" t="inlineStr">
        <is>
          <t>TERRESTRE</t>
        </is>
      </c>
      <c r="W38" t="inlineStr">
        <is>
          <t>BOLAÑOS TABORDA JORGE ENRIQUE</t>
        </is>
      </c>
      <c r="X38" t="inlineStr">
        <is>
          <t>1</t>
        </is>
      </c>
      <c r="Y38" t="inlineStr">
        <is>
          <t>0</t>
        </is>
      </c>
      <c r="Z38" s="48" t="n">
        <v>75096</v>
      </c>
      <c r="AA38" t="inlineStr">
        <is>
          <t>0</t>
        </is>
      </c>
      <c r="AB38" s="48" t="n">
        <v>0</v>
      </c>
      <c r="AC38" s="48" t="n">
        <v>75096</v>
      </c>
    </row>
    <row r="39">
      <c r="A39" t="inlineStr">
        <is>
          <t>BOGOTA</t>
        </is>
      </c>
      <c r="B39" t="inlineStr">
        <is>
          <t>CUNDINAMARCA</t>
        </is>
      </c>
      <c r="C39" t="inlineStr">
        <is>
          <t>0004-0004</t>
        </is>
      </c>
      <c r="D39" t="inlineStr">
        <is>
          <t>11001</t>
        </is>
      </c>
      <c r="E39" t="inlineStr">
        <is>
          <t>TA-25-1033995</t>
        </is>
      </c>
      <c r="F39" t="inlineStr">
        <is>
          <t>3007081190</t>
        </is>
      </c>
      <c r="G39" t="inlineStr">
        <is>
          <t>APERTURA</t>
        </is>
      </c>
      <c r="H39" t="inlineStr">
        <is>
          <t>CB CRECIMIENTO - NUEVO</t>
        </is>
      </c>
      <c r="I39" t="inlineStr">
        <is>
          <t>CUNDINAMARCA</t>
        </is>
      </c>
      <c r="J39" t="inlineStr">
        <is>
          <t>BOGOTA</t>
        </is>
      </c>
      <c r="K39" t="inlineStr">
        <is>
          <t>BARRIO CAÑAVERALEJO BOGOTA 1</t>
        </is>
      </c>
      <c r="L39" t="inlineStr">
        <is>
          <t>BANCOLOMBIA</t>
        </is>
      </c>
      <c r="M39" t="inlineStr">
        <is>
          <t>FO-25-1433086</t>
        </is>
      </c>
      <c r="N39" s="49" t="n">
        <v>45896.72361111111</v>
      </c>
      <c r="O39" s="49" t="n">
        <v>45897.60486111111</v>
      </c>
      <c r="P39" t="inlineStr">
        <is>
          <t>UNO A UNO</t>
        </is>
      </c>
      <c r="Q39" t="inlineStr">
        <is>
          <t>UNO A UNO</t>
        </is>
      </c>
      <c r="R39" t="inlineStr">
        <is>
          <t>EJECUTADO</t>
        </is>
      </c>
      <c r="S39" t="inlineStr">
        <is>
          <t>VISITA TECNICA</t>
        </is>
      </c>
      <c r="T39" t="inlineStr">
        <is>
          <t>FKZZZ653</t>
        </is>
      </c>
      <c r="U39" t="inlineStr">
        <is>
          <t>TIPO I</t>
        </is>
      </c>
      <c r="V39" t="inlineStr">
        <is>
          <t>TERRESTRE</t>
        </is>
      </c>
      <c r="W39" t="inlineStr">
        <is>
          <t>HERNANDEZ NARANJO OSCAR EDUARDO</t>
        </is>
      </c>
      <c r="X39" t="inlineStr">
        <is>
          <t>1</t>
        </is>
      </c>
      <c r="Y39" t="inlineStr">
        <is>
          <t>0</t>
        </is>
      </c>
      <c r="Z39" s="48" t="n">
        <v>75096</v>
      </c>
      <c r="AA39" t="inlineStr">
        <is>
          <t>0</t>
        </is>
      </c>
      <c r="AB39" s="48" t="n">
        <v>0</v>
      </c>
      <c r="AC39" s="48" t="n">
        <v>75096</v>
      </c>
    </row>
    <row r="40">
      <c r="A40" t="inlineStr">
        <is>
          <t>BOGOTA</t>
        </is>
      </c>
      <c r="B40" t="inlineStr">
        <is>
          <t>CUNDINAMARCA</t>
        </is>
      </c>
      <c r="C40" t="inlineStr">
        <is>
          <t>0004-0004</t>
        </is>
      </c>
      <c r="D40" t="inlineStr">
        <is>
          <t>11001</t>
        </is>
      </c>
      <c r="E40" t="inlineStr">
        <is>
          <t>TA-25-1033996</t>
        </is>
      </c>
      <c r="F40" t="inlineStr">
        <is>
          <t>3007081191</t>
        </is>
      </c>
      <c r="G40" t="inlineStr">
        <is>
          <t>APERTURA</t>
        </is>
      </c>
      <c r="H40" t="inlineStr">
        <is>
          <t>CB CRECIMIENTO - NUEVO</t>
        </is>
      </c>
      <c r="I40" t="inlineStr">
        <is>
          <t>CUNDINAMARCA</t>
        </is>
      </c>
      <c r="J40" t="inlineStr">
        <is>
          <t>BOGOTA</t>
        </is>
      </c>
      <c r="K40" t="inlineStr">
        <is>
          <t>BARRIO BILBAO BOGOTA 7</t>
        </is>
      </c>
      <c r="L40" t="inlineStr">
        <is>
          <t>BANCOLOMBIA</t>
        </is>
      </c>
      <c r="M40" t="inlineStr">
        <is>
          <t>FO-25-1433090</t>
        </is>
      </c>
      <c r="N40" s="49" t="n">
        <v>45896.36041666667</v>
      </c>
      <c r="O40" s="49" t="n">
        <v>45897.60763888889</v>
      </c>
      <c r="P40" t="inlineStr">
        <is>
          <t>UNO A UNO</t>
        </is>
      </c>
      <c r="Q40" t="inlineStr">
        <is>
          <t>UNO A UNO</t>
        </is>
      </c>
      <c r="R40" t="inlineStr">
        <is>
          <t>EJECUTADO</t>
        </is>
      </c>
      <c r="S40" t="inlineStr">
        <is>
          <t>VISITA TECNICA</t>
        </is>
      </c>
      <c r="T40" t="inlineStr">
        <is>
          <t>FKZZZ654</t>
        </is>
      </c>
      <c r="U40" t="inlineStr">
        <is>
          <t>TIPO I</t>
        </is>
      </c>
      <c r="V40" t="inlineStr">
        <is>
          <t>TERRESTRE</t>
        </is>
      </c>
      <c r="W40" t="inlineStr">
        <is>
          <t>VEGA MANRIQUE JONATAN MAURICIO</t>
        </is>
      </c>
      <c r="X40" t="inlineStr">
        <is>
          <t>1</t>
        </is>
      </c>
      <c r="Y40" t="inlineStr">
        <is>
          <t>0</t>
        </is>
      </c>
      <c r="Z40" s="48" t="n">
        <v>75096</v>
      </c>
      <c r="AA40" t="inlineStr">
        <is>
          <t>0</t>
        </is>
      </c>
      <c r="AB40" s="48" t="n">
        <v>0</v>
      </c>
      <c r="AC40" s="48" t="n">
        <v>75096</v>
      </c>
    </row>
    <row r="41">
      <c r="A41" t="inlineStr">
        <is>
          <t>NEIVA</t>
        </is>
      </c>
      <c r="B41" t="inlineStr">
        <is>
          <t>REMOTAS</t>
        </is>
      </c>
      <c r="C41" t="inlineStr">
        <is>
          <t>0004-0007</t>
        </is>
      </c>
      <c r="D41" t="inlineStr">
        <is>
          <t>18001</t>
        </is>
      </c>
      <c r="E41" t="inlineStr">
        <is>
          <t>TA-25-1033997</t>
        </is>
      </c>
      <c r="F41" t="inlineStr">
        <is>
          <t>3007081201</t>
        </is>
      </c>
      <c r="G41" t="inlineStr">
        <is>
          <t>APERTURA</t>
        </is>
      </c>
      <c r="H41" t="inlineStr">
        <is>
          <t>CB CRECIMIENTO - NUEVO</t>
        </is>
      </c>
      <c r="I41" t="inlineStr">
        <is>
          <t>CAQUETA</t>
        </is>
      </c>
      <c r="J41" t="inlineStr">
        <is>
          <t>FLORENCIA</t>
        </is>
      </c>
      <c r="K41" t="inlineStr">
        <is>
          <t>BARRIO PORVENIR FLORENCIA</t>
        </is>
      </c>
      <c r="L41" t="inlineStr">
        <is>
          <t>BANCOLOMBIA</t>
        </is>
      </c>
      <c r="M41" t="inlineStr">
        <is>
          <t>FO-25-1433097</t>
        </is>
      </c>
      <c r="N41" s="49" t="n">
        <v>45896.68680555555</v>
      </c>
      <c r="O41" s="49" t="n">
        <v>45897.60972222222</v>
      </c>
      <c r="P41" t="inlineStr">
        <is>
          <t>UNO A UNO</t>
        </is>
      </c>
      <c r="Q41" t="inlineStr">
        <is>
          <t>UNO A UNO</t>
        </is>
      </c>
      <c r="R41" t="inlineStr">
        <is>
          <t>EJECUTADO</t>
        </is>
      </c>
      <c r="S41" t="inlineStr">
        <is>
          <t>VISITA TECNICA</t>
        </is>
      </c>
      <c r="T41" t="inlineStr">
        <is>
          <t>FKZZZ655</t>
        </is>
      </c>
      <c r="U41" t="inlineStr">
        <is>
          <t>TIPO IV</t>
        </is>
      </c>
      <c r="V41" t="inlineStr">
        <is>
          <t>TERRESTRE</t>
        </is>
      </c>
      <c r="W41" t="inlineStr">
        <is>
          <t>DEVIA REINOSO JUAN CARLOS</t>
        </is>
      </c>
      <c r="X41" t="inlineStr">
        <is>
          <t>1</t>
        </is>
      </c>
      <c r="Y41" t="inlineStr">
        <is>
          <t>0</t>
        </is>
      </c>
      <c r="Z41" s="48" t="n">
        <v>504833</v>
      </c>
      <c r="AA41" t="inlineStr">
        <is>
          <t>0</t>
        </is>
      </c>
      <c r="AB41" s="48" t="n">
        <v>0</v>
      </c>
      <c r="AC41" s="48" t="n">
        <v>504833</v>
      </c>
    </row>
    <row r="42">
      <c r="A42" t="inlineStr">
        <is>
          <t>BARRANQUILLA</t>
        </is>
      </c>
      <c r="B42" t="inlineStr">
        <is>
          <t>COSTA</t>
        </is>
      </c>
      <c r="C42" t="inlineStr">
        <is>
          <t>0004-0001</t>
        </is>
      </c>
      <c r="D42" t="inlineStr">
        <is>
          <t>8638</t>
        </is>
      </c>
      <c r="E42" t="inlineStr">
        <is>
          <t>TA-25-1033998</t>
        </is>
      </c>
      <c r="F42" t="inlineStr">
        <is>
          <t>3007081245</t>
        </is>
      </c>
      <c r="G42" t="inlineStr">
        <is>
          <t>APERTURA</t>
        </is>
      </c>
      <c r="H42" t="inlineStr">
        <is>
          <t>CB CRECIMIENTO - NUEVO</t>
        </is>
      </c>
      <c r="I42" t="inlineStr">
        <is>
          <t>ATLANTICO</t>
        </is>
      </c>
      <c r="J42" t="inlineStr">
        <is>
          <t>SABANALARGA</t>
        </is>
      </c>
      <c r="K42" t="inlineStr">
        <is>
          <t>BARRIO CENTRO SABANALARGA 24</t>
        </is>
      </c>
      <c r="L42" t="inlineStr">
        <is>
          <t>BANCOLOMBIA</t>
        </is>
      </c>
      <c r="M42" t="inlineStr">
        <is>
          <t>FO-25-1433101</t>
        </is>
      </c>
      <c r="N42" s="49" t="n">
        <v>45896.55</v>
      </c>
      <c r="O42" s="49" t="n">
        <v>45898.30902777778</v>
      </c>
      <c r="P42" t="inlineStr">
        <is>
          <t>UNO A UNO</t>
        </is>
      </c>
      <c r="Q42" t="inlineStr">
        <is>
          <t>UNO A UNO</t>
        </is>
      </c>
      <c r="R42" t="inlineStr">
        <is>
          <t>EJECUTADO</t>
        </is>
      </c>
      <c r="S42" t="inlineStr">
        <is>
          <t>VISITA TECNICA</t>
        </is>
      </c>
      <c r="T42" t="inlineStr">
        <is>
          <t>FKZZZ656</t>
        </is>
      </c>
      <c r="U42" t="inlineStr">
        <is>
          <t>TIPO II</t>
        </is>
      </c>
      <c r="V42" t="inlineStr">
        <is>
          <t>TERRESTRE</t>
        </is>
      </c>
      <c r="W42" t="inlineStr">
        <is>
          <t>DE AGUAS MUÑOZ DAVID JOSE</t>
        </is>
      </c>
      <c r="X42" t="inlineStr">
        <is>
          <t>1</t>
        </is>
      </c>
      <c r="Y42" t="inlineStr">
        <is>
          <t>0</t>
        </is>
      </c>
      <c r="Z42" s="48" t="n">
        <v>163814</v>
      </c>
      <c r="AA42" t="inlineStr">
        <is>
          <t>0</t>
        </is>
      </c>
      <c r="AB42" s="48" t="n">
        <v>0</v>
      </c>
      <c r="AC42" s="48" t="n">
        <v>163814</v>
      </c>
    </row>
    <row r="43">
      <c r="A43" t="inlineStr">
        <is>
          <t>BUCARAMANGA</t>
        </is>
      </c>
      <c r="B43" t="inlineStr">
        <is>
          <t>SANTANDERES</t>
        </is>
      </c>
      <c r="C43" t="inlineStr">
        <is>
          <t>0004-0008</t>
        </is>
      </c>
      <c r="D43" t="inlineStr">
        <is>
          <t>68679</t>
        </is>
      </c>
      <c r="E43" t="inlineStr">
        <is>
          <t>TA-25-1034001</t>
        </is>
      </c>
      <c r="F43" t="inlineStr">
        <is>
          <t>3007081248</t>
        </is>
      </c>
      <c r="G43" t="inlineStr">
        <is>
          <t>APERTURA</t>
        </is>
      </c>
      <c r="H43" t="inlineStr">
        <is>
          <t>CB CRECIMIENTO - NUEVO</t>
        </is>
      </c>
      <c r="I43" t="inlineStr">
        <is>
          <t>SANTANDER</t>
        </is>
      </c>
      <c r="J43" t="inlineStr">
        <is>
          <t>SAN GIL</t>
        </is>
      </c>
      <c r="K43" t="inlineStr">
        <is>
          <t>BARRIO SAN GIL SAN GIL 1</t>
        </is>
      </c>
      <c r="L43" t="inlineStr">
        <is>
          <t>BANCOLOMBIA</t>
        </is>
      </c>
      <c r="M43" t="inlineStr">
        <is>
          <t>FO-25-1433107</t>
        </is>
      </c>
      <c r="N43" s="49" t="n">
        <v>45896.71597222222</v>
      </c>
      <c r="O43" s="49" t="n">
        <v>45898.33402777778</v>
      </c>
      <c r="P43" t="inlineStr">
        <is>
          <t>UNO A UNO</t>
        </is>
      </c>
      <c r="Q43" t="inlineStr">
        <is>
          <t>UNO A UNO</t>
        </is>
      </c>
      <c r="R43" t="inlineStr">
        <is>
          <t>EJECUTADO</t>
        </is>
      </c>
      <c r="S43" t="inlineStr">
        <is>
          <t>VISITA TECNICA</t>
        </is>
      </c>
      <c r="T43" t="inlineStr">
        <is>
          <t>FKZZZ657</t>
        </is>
      </c>
      <c r="U43" t="inlineStr">
        <is>
          <t>TIPO II</t>
        </is>
      </c>
      <c r="V43" t="inlineStr">
        <is>
          <t>TERRESTRE</t>
        </is>
      </c>
      <c r="W43" t="inlineStr">
        <is>
          <t>HERRERA LUQUE SAUL JAVIER</t>
        </is>
      </c>
      <c r="X43" t="inlineStr">
        <is>
          <t>1</t>
        </is>
      </c>
      <c r="Y43" t="inlineStr">
        <is>
          <t>0</t>
        </is>
      </c>
      <c r="Z43" s="48" t="n">
        <v>163814</v>
      </c>
      <c r="AA43" t="inlineStr">
        <is>
          <t>0</t>
        </is>
      </c>
      <c r="AB43" s="48" t="n">
        <v>0</v>
      </c>
      <c r="AC43" s="48" t="n">
        <v>163814</v>
      </c>
    </row>
    <row r="44">
      <c r="A44" t="inlineStr">
        <is>
          <t>CALI</t>
        </is>
      </c>
      <c r="B44" t="inlineStr">
        <is>
          <t>SUROCCIDENTE Y EJE CAFETERO</t>
        </is>
      </c>
      <c r="C44" t="inlineStr">
        <is>
          <t>0004-0003</t>
        </is>
      </c>
      <c r="D44" t="inlineStr">
        <is>
          <t>76001</t>
        </is>
      </c>
      <c r="E44" t="inlineStr">
        <is>
          <t>TA-25-1034002</t>
        </is>
      </c>
      <c r="F44" t="inlineStr">
        <is>
          <t>3007081196</t>
        </is>
      </c>
      <c r="G44" t="inlineStr">
        <is>
          <t>APERTURA</t>
        </is>
      </c>
      <c r="H44" t="inlineStr">
        <is>
          <t>CB CRECIMIENTO - NUEVO</t>
        </is>
      </c>
      <c r="I44" t="inlineStr">
        <is>
          <t>VALLE DEL CAUCA</t>
        </is>
      </c>
      <c r="J44" t="inlineStr">
        <is>
          <t>CALI</t>
        </is>
      </c>
      <c r="K44" t="inlineStr">
        <is>
          <t>BARRIO FLORALIA CALI 11</t>
        </is>
      </c>
      <c r="L44" t="inlineStr">
        <is>
          <t>BANCOLOMBIA</t>
        </is>
      </c>
      <c r="M44" t="inlineStr">
        <is>
          <t>FO-25-1433110</t>
        </is>
      </c>
      <c r="N44" s="49" t="n">
        <v>45896.65069444444</v>
      </c>
      <c r="O44" s="49" t="n">
        <v>45898.37083333333</v>
      </c>
      <c r="P44" t="inlineStr">
        <is>
          <t>UNO A UNO</t>
        </is>
      </c>
      <c r="Q44" t="inlineStr">
        <is>
          <t>UNO A UNO</t>
        </is>
      </c>
      <c r="R44" t="inlineStr">
        <is>
          <t>EJECUTADO</t>
        </is>
      </c>
      <c r="S44" t="inlineStr">
        <is>
          <t>VISITA TECNICA</t>
        </is>
      </c>
      <c r="T44" t="inlineStr">
        <is>
          <t>FKZZZ658</t>
        </is>
      </c>
      <c r="U44" t="inlineStr">
        <is>
          <t>TIPO I</t>
        </is>
      </c>
      <c r="V44" t="inlineStr">
        <is>
          <t>TERRESTRE</t>
        </is>
      </c>
      <c r="W44" t="inlineStr">
        <is>
          <t>HERRERA MONAR GEOVANNY</t>
        </is>
      </c>
      <c r="X44" t="inlineStr">
        <is>
          <t>1</t>
        </is>
      </c>
      <c r="Y44" t="inlineStr">
        <is>
          <t>0</t>
        </is>
      </c>
      <c r="Z44" s="48" t="n">
        <v>75096</v>
      </c>
      <c r="AA44" t="inlineStr">
        <is>
          <t>0</t>
        </is>
      </c>
      <c r="AB44" s="48" t="n">
        <v>0</v>
      </c>
      <c r="AC44" s="48" t="n">
        <v>75096</v>
      </c>
    </row>
    <row r="45">
      <c r="A45" t="inlineStr">
        <is>
          <t>MANIZALES</t>
        </is>
      </c>
      <c r="B45" t="inlineStr">
        <is>
          <t>SUROCCIDENTE Y EJE CAFETERO</t>
        </is>
      </c>
      <c r="C45" t="inlineStr">
        <is>
          <t>0004-0002</t>
        </is>
      </c>
      <c r="D45" t="inlineStr">
        <is>
          <t>17174</t>
        </is>
      </c>
      <c r="E45" t="inlineStr">
        <is>
          <t>TA-25-1034003</t>
        </is>
      </c>
      <c r="F45" t="inlineStr">
        <is>
          <t>3007081198</t>
        </is>
      </c>
      <c r="G45" t="inlineStr">
        <is>
          <t>APERTURA</t>
        </is>
      </c>
      <c r="H45" t="inlineStr">
        <is>
          <t>CB CRECIMIENTO - NUEVO</t>
        </is>
      </c>
      <c r="I45" t="inlineStr">
        <is>
          <t>CALDAS</t>
        </is>
      </c>
      <c r="J45" t="inlineStr">
        <is>
          <t>CHINCHINA</t>
        </is>
      </c>
      <c r="K45" t="inlineStr">
        <is>
          <t>BARRIO CENTRO CHINCHINA 14</t>
        </is>
      </c>
      <c r="L45" t="inlineStr">
        <is>
          <t>BANCOLOMBIA</t>
        </is>
      </c>
      <c r="M45" t="inlineStr">
        <is>
          <t>FO-25-1433115</t>
        </is>
      </c>
      <c r="N45" s="49" t="n">
        <v>45896.62638888889</v>
      </c>
      <c r="O45" s="49" t="n">
        <v>45897.6125</v>
      </c>
      <c r="P45" t="inlineStr">
        <is>
          <t>UNO A UNO</t>
        </is>
      </c>
      <c r="Q45" t="inlineStr">
        <is>
          <t>UNO A UNO</t>
        </is>
      </c>
      <c r="R45" t="inlineStr">
        <is>
          <t>EJECUTADO</t>
        </is>
      </c>
      <c r="S45" t="inlineStr">
        <is>
          <t>VISITA TECNICA</t>
        </is>
      </c>
      <c r="T45" t="inlineStr">
        <is>
          <t>FKZZZ659</t>
        </is>
      </c>
      <c r="U45" t="inlineStr">
        <is>
          <t>TIPO II</t>
        </is>
      </c>
      <c r="V45" t="inlineStr">
        <is>
          <t>TERRESTRE</t>
        </is>
      </c>
      <c r="W45" t="inlineStr">
        <is>
          <t>FRANCO CAÑAVERAL YAMID RAUL</t>
        </is>
      </c>
      <c r="X45" t="inlineStr">
        <is>
          <t>1</t>
        </is>
      </c>
      <c r="Y45" t="inlineStr">
        <is>
          <t>0</t>
        </is>
      </c>
      <c r="Z45" s="48" t="n">
        <v>163814</v>
      </c>
      <c r="AA45" t="inlineStr">
        <is>
          <t>0</t>
        </is>
      </c>
      <c r="AB45" s="48" t="n">
        <v>0</v>
      </c>
      <c r="AC45" s="48" t="n">
        <v>163814</v>
      </c>
    </row>
    <row r="46">
      <c r="A46" t="inlineStr">
        <is>
          <t>CALI</t>
        </is>
      </c>
      <c r="B46" t="inlineStr">
        <is>
          <t>SUROCCIDENTE Y EJE CAFETERO</t>
        </is>
      </c>
      <c r="C46" t="inlineStr">
        <is>
          <t>0004-0003</t>
        </is>
      </c>
      <c r="D46" t="inlineStr">
        <is>
          <t>76001</t>
        </is>
      </c>
      <c r="E46" t="inlineStr">
        <is>
          <t>TA-25-1034005</t>
        </is>
      </c>
      <c r="F46" t="inlineStr">
        <is>
          <t>3007081197</t>
        </is>
      </c>
      <c r="G46" t="inlineStr">
        <is>
          <t>APERTURA</t>
        </is>
      </c>
      <c r="H46" t="inlineStr">
        <is>
          <t>CB CRECIMIENTO - NUEVO</t>
        </is>
      </c>
      <c r="I46" t="inlineStr">
        <is>
          <t>VALLE DEL CAUCA</t>
        </is>
      </c>
      <c r="J46" t="inlineStr">
        <is>
          <t>CALI</t>
        </is>
      </c>
      <c r="K46" t="inlineStr">
        <is>
          <t>BARRIO LOS NARANJOS 1 CALI</t>
        </is>
      </c>
      <c r="L46" t="inlineStr">
        <is>
          <t>BANCOLOMBIA</t>
        </is>
      </c>
      <c r="M46" t="inlineStr">
        <is>
          <t>FO-25-1433122</t>
        </is>
      </c>
      <c r="N46" s="49" t="n">
        <v>45896.65347222222</v>
      </c>
      <c r="O46" s="49" t="n">
        <v>45897.57847222222</v>
      </c>
      <c r="P46" t="inlineStr">
        <is>
          <t>UNO A UNO</t>
        </is>
      </c>
      <c r="Q46" t="inlineStr">
        <is>
          <t>UNO A UNO</t>
        </is>
      </c>
      <c r="R46" t="inlineStr">
        <is>
          <t>EJECUTADO</t>
        </is>
      </c>
      <c r="S46" t="inlineStr">
        <is>
          <t>VISITA TECNICA</t>
        </is>
      </c>
      <c r="T46" t="inlineStr">
        <is>
          <t>FKZZZ794</t>
        </is>
      </c>
      <c r="U46" t="inlineStr">
        <is>
          <t>TIPO I</t>
        </is>
      </c>
      <c r="V46" t="inlineStr">
        <is>
          <t>TERRESTRE</t>
        </is>
      </c>
      <c r="W46" t="inlineStr">
        <is>
          <t>BOLAÑOS TABORDA JORGE ENRIQUE</t>
        </is>
      </c>
      <c r="X46" t="inlineStr">
        <is>
          <t>1</t>
        </is>
      </c>
      <c r="Y46" t="inlineStr">
        <is>
          <t>0</t>
        </is>
      </c>
      <c r="Z46" s="48" t="n">
        <v>75096</v>
      </c>
      <c r="AA46" t="inlineStr">
        <is>
          <t>0</t>
        </is>
      </c>
      <c r="AB46" s="48" t="n">
        <v>0</v>
      </c>
      <c r="AC46" s="48" t="n">
        <v>75096</v>
      </c>
    </row>
    <row r="47">
      <c r="A47" t="inlineStr">
        <is>
          <t>BOGOTA</t>
        </is>
      </c>
      <c r="B47" t="inlineStr">
        <is>
          <t>CUNDINAMARCA</t>
        </is>
      </c>
      <c r="C47" t="inlineStr">
        <is>
          <t>0004-0004</t>
        </is>
      </c>
      <c r="D47" t="inlineStr">
        <is>
          <t>25035</t>
        </is>
      </c>
      <c r="E47" t="inlineStr">
        <is>
          <t>TA-25-1034007</t>
        </is>
      </c>
      <c r="F47" t="inlineStr">
        <is>
          <t>3007081183</t>
        </is>
      </c>
      <c r="G47" t="inlineStr">
        <is>
          <t>APERTURA</t>
        </is>
      </c>
      <c r="H47" t="inlineStr">
        <is>
          <t>CB CRECIMIENTO - NUEVO</t>
        </is>
      </c>
      <c r="I47" t="inlineStr">
        <is>
          <t>CUNDINAMARCA</t>
        </is>
      </c>
      <c r="J47" t="inlineStr">
        <is>
          <t>ANAPOIMA</t>
        </is>
      </c>
      <c r="K47" t="inlineStr">
        <is>
          <t>BARRIO ANAPOIMA ANAPOIMA 2</t>
        </is>
      </c>
      <c r="L47" t="inlineStr">
        <is>
          <t>BANCOLOMBIA</t>
        </is>
      </c>
      <c r="M47" t="inlineStr">
        <is>
          <t>FO-25-1433126</t>
        </is>
      </c>
      <c r="N47" s="49" t="n">
        <v>45896.72430555556</v>
      </c>
      <c r="O47" s="49" t="n">
        <v>45898.61666666667</v>
      </c>
      <c r="P47" t="inlineStr">
        <is>
          <t>UNO A UNO</t>
        </is>
      </c>
      <c r="Q47" t="inlineStr">
        <is>
          <t>UNO A UNO</t>
        </is>
      </c>
      <c r="R47" t="inlineStr">
        <is>
          <t>EJECUTADO</t>
        </is>
      </c>
      <c r="S47" t="inlineStr">
        <is>
          <t>VISITA TECNICA</t>
        </is>
      </c>
      <c r="T47" t="inlineStr">
        <is>
          <t>FKZZZ661</t>
        </is>
      </c>
      <c r="U47" t="inlineStr">
        <is>
          <t>TIPO II</t>
        </is>
      </c>
      <c r="V47" t="inlineStr">
        <is>
          <t>TERRESTRE</t>
        </is>
      </c>
      <c r="W47" t="inlineStr">
        <is>
          <t>GOMEZ VEGA DAVID SNEYDER</t>
        </is>
      </c>
      <c r="X47" t="inlineStr">
        <is>
          <t>1</t>
        </is>
      </c>
      <c r="Y47" t="inlineStr">
        <is>
          <t>0</t>
        </is>
      </c>
      <c r="Z47" s="48" t="n">
        <v>163814</v>
      </c>
      <c r="AA47" t="inlineStr">
        <is>
          <t>0</t>
        </is>
      </c>
      <c r="AB47" s="48" t="n">
        <v>0</v>
      </c>
      <c r="AC47" s="48" t="n">
        <v>163814</v>
      </c>
    </row>
    <row r="48">
      <c r="A48" t="inlineStr">
        <is>
          <t>VALLEDUPAR</t>
        </is>
      </c>
      <c r="B48" t="inlineStr">
        <is>
          <t>COSTA</t>
        </is>
      </c>
      <c r="C48" t="inlineStr">
        <is>
          <t>0004-0001</t>
        </is>
      </c>
      <c r="D48" t="inlineStr">
        <is>
          <t>20045</t>
        </is>
      </c>
      <c r="E48" t="inlineStr">
        <is>
          <t>TA-25-1034013</t>
        </is>
      </c>
      <c r="F48" t="inlineStr">
        <is>
          <t>3007081186</t>
        </is>
      </c>
      <c r="G48" t="inlineStr">
        <is>
          <t>APERTURA</t>
        </is>
      </c>
      <c r="H48" t="inlineStr">
        <is>
          <t>CB CRECIMIENTO - NUEVO</t>
        </is>
      </c>
      <c r="I48" t="inlineStr">
        <is>
          <t>CESAR</t>
        </is>
      </c>
      <c r="J48" t="inlineStr">
        <is>
          <t>BECERRIL</t>
        </is>
      </c>
      <c r="K48" t="inlineStr">
        <is>
          <t>BARRIO CENTRO BECERRIL 8</t>
        </is>
      </c>
      <c r="L48" t="inlineStr">
        <is>
          <t>BANCOLOMBIA</t>
        </is>
      </c>
      <c r="M48" t="inlineStr">
        <is>
          <t>FO-25-1433137</t>
        </is>
      </c>
      <c r="N48" s="49" t="n">
        <v>45896.55208333334</v>
      </c>
      <c r="O48" s="49" t="n">
        <v>45897.58263888889</v>
      </c>
      <c r="P48" t="inlineStr">
        <is>
          <t>UNO A UNO</t>
        </is>
      </c>
      <c r="Q48" t="inlineStr">
        <is>
          <t>UNO A UNO</t>
        </is>
      </c>
      <c r="R48" t="inlineStr">
        <is>
          <t>EJECUTADO</t>
        </is>
      </c>
      <c r="S48" t="inlineStr">
        <is>
          <t>VISITA TECNICA</t>
        </is>
      </c>
      <c r="T48" t="inlineStr">
        <is>
          <t>FKZZZ663</t>
        </is>
      </c>
      <c r="U48" t="inlineStr">
        <is>
          <t>TIPO II</t>
        </is>
      </c>
      <c r="V48" t="inlineStr">
        <is>
          <t>TERRESTRE</t>
        </is>
      </c>
      <c r="W48" t="inlineStr">
        <is>
          <t>MONTES DIAZ JOHN FRED</t>
        </is>
      </c>
      <c r="X48" t="inlineStr">
        <is>
          <t>1</t>
        </is>
      </c>
      <c r="Y48" t="inlineStr">
        <is>
          <t>0</t>
        </is>
      </c>
      <c r="Z48" s="48" t="n">
        <v>163814</v>
      </c>
      <c r="AA48" t="inlineStr">
        <is>
          <t>0</t>
        </is>
      </c>
      <c r="AB48" s="48" t="n">
        <v>0</v>
      </c>
      <c r="AC48" s="48" t="n">
        <v>163814</v>
      </c>
    </row>
    <row r="49">
      <c r="A49" t="inlineStr">
        <is>
          <t>VILLAVICENCIO</t>
        </is>
      </c>
      <c r="B49" t="inlineStr">
        <is>
          <t>REMOTAS</t>
        </is>
      </c>
      <c r="C49" t="inlineStr">
        <is>
          <t>0004-0007</t>
        </is>
      </c>
      <c r="D49" t="inlineStr">
        <is>
          <t>50680</t>
        </is>
      </c>
      <c r="E49" t="inlineStr">
        <is>
          <t>TA-25-1034015</t>
        </is>
      </c>
      <c r="F49" t="inlineStr">
        <is>
          <t>3007081246</t>
        </is>
      </c>
      <c r="G49" t="inlineStr">
        <is>
          <t>APERTURA</t>
        </is>
      </c>
      <c r="H49" t="inlineStr">
        <is>
          <t>CB CRECIMIENTO - NUEVO</t>
        </is>
      </c>
      <c r="I49" t="inlineStr">
        <is>
          <t>META</t>
        </is>
      </c>
      <c r="J49" t="inlineStr">
        <is>
          <t>SAN CARLOS DE GUAROA</t>
        </is>
      </c>
      <c r="K49" t="inlineStr">
        <is>
          <t>BARRIO CENTRO SAN CARLOS DE GUAROA 8</t>
        </is>
      </c>
      <c r="L49" t="inlineStr">
        <is>
          <t>BANCOLOMBIA</t>
        </is>
      </c>
      <c r="M49" t="inlineStr">
        <is>
          <t>FO-25-1433143</t>
        </is>
      </c>
      <c r="N49" s="49" t="n">
        <v>45896.68680555555</v>
      </c>
      <c r="O49" s="49" t="n">
        <v>45898.59652777778</v>
      </c>
      <c r="P49" t="inlineStr">
        <is>
          <t>UNO A UNO</t>
        </is>
      </c>
      <c r="Q49" t="inlineStr">
        <is>
          <t>UNO A UNO</t>
        </is>
      </c>
      <c r="R49" t="inlineStr">
        <is>
          <t>EJECUTADO</t>
        </is>
      </c>
      <c r="S49" t="inlineStr">
        <is>
          <t>VISITA TECNICA</t>
        </is>
      </c>
      <c r="T49" t="inlineStr">
        <is>
          <t>FKZZZ664</t>
        </is>
      </c>
      <c r="U49" t="inlineStr">
        <is>
          <t>TIPO II</t>
        </is>
      </c>
      <c r="V49" t="inlineStr">
        <is>
          <t>TERRESTRE</t>
        </is>
      </c>
      <c r="W49" t="inlineStr">
        <is>
          <t>CASTRILLON URREA LONDIER LEANDRO</t>
        </is>
      </c>
      <c r="X49" t="inlineStr">
        <is>
          <t>1</t>
        </is>
      </c>
      <c r="Y49" t="inlineStr">
        <is>
          <t>0</t>
        </is>
      </c>
      <c r="Z49" s="48" t="n">
        <v>163814</v>
      </c>
      <c r="AA49" t="inlineStr">
        <is>
          <t>0</t>
        </is>
      </c>
      <c r="AB49" s="48" t="n">
        <v>0</v>
      </c>
      <c r="AC49" s="48" t="n">
        <v>163814</v>
      </c>
    </row>
    <row r="50">
      <c r="A50" t="inlineStr">
        <is>
          <t>CALI</t>
        </is>
      </c>
      <c r="B50" t="inlineStr">
        <is>
          <t>SUROCCIDENTE Y EJE CAFETERO</t>
        </is>
      </c>
      <c r="C50" t="inlineStr">
        <is>
          <t>0004-0003</t>
        </is>
      </c>
      <c r="D50" t="inlineStr">
        <is>
          <t>76001</t>
        </is>
      </c>
      <c r="E50" t="inlineStr">
        <is>
          <t>TA-25-1034019</t>
        </is>
      </c>
      <c r="F50" t="inlineStr">
        <is>
          <t>3007081194</t>
        </is>
      </c>
      <c r="G50" t="inlineStr">
        <is>
          <t>APERTURA</t>
        </is>
      </c>
      <c r="H50" t="inlineStr">
        <is>
          <t>CB CRECIMIENTO - NUEVO</t>
        </is>
      </c>
      <c r="I50" t="inlineStr">
        <is>
          <t>VALLE DEL CAUCA</t>
        </is>
      </c>
      <c r="J50" t="inlineStr">
        <is>
          <t>CALI</t>
        </is>
      </c>
      <c r="K50" t="inlineStr">
        <is>
          <t>BARRIO LA RIVERA CALI 6</t>
        </is>
      </c>
      <c r="L50" t="inlineStr">
        <is>
          <t>BANCOLOMBIA</t>
        </is>
      </c>
      <c r="M50" t="inlineStr">
        <is>
          <t>FO-25-1433158</t>
        </is>
      </c>
      <c r="N50" s="49" t="n">
        <v>45896.65069444444</v>
      </c>
      <c r="O50" s="49" t="n">
        <v>45898.31388888889</v>
      </c>
      <c r="P50" t="inlineStr">
        <is>
          <t>UNO A UNO</t>
        </is>
      </c>
      <c r="Q50" t="inlineStr">
        <is>
          <t>UNO A UNO</t>
        </is>
      </c>
      <c r="R50" t="inlineStr">
        <is>
          <t>EJECUTADO</t>
        </is>
      </c>
      <c r="S50" t="inlineStr">
        <is>
          <t>VISITA TECNICA</t>
        </is>
      </c>
      <c r="T50" t="inlineStr">
        <is>
          <t>FKZZZ666</t>
        </is>
      </c>
      <c r="U50" t="inlineStr">
        <is>
          <t>TIPO I</t>
        </is>
      </c>
      <c r="V50" t="inlineStr">
        <is>
          <t>TERRESTRE</t>
        </is>
      </c>
      <c r="W50" t="inlineStr">
        <is>
          <t>HERRERA MONAR GEOVANNY</t>
        </is>
      </c>
      <c r="X50" t="inlineStr">
        <is>
          <t>1</t>
        </is>
      </c>
      <c r="Y50" t="inlineStr">
        <is>
          <t>0</t>
        </is>
      </c>
      <c r="Z50" s="48" t="n">
        <v>75096</v>
      </c>
      <c r="AA50" t="inlineStr">
        <is>
          <t>0</t>
        </is>
      </c>
      <c r="AB50" s="48" t="n">
        <v>0</v>
      </c>
      <c r="AC50" s="48" t="n">
        <v>75096</v>
      </c>
    </row>
    <row r="51">
      <c r="A51" t="inlineStr">
        <is>
          <t>BOGOTA</t>
        </is>
      </c>
      <c r="B51" t="inlineStr">
        <is>
          <t>CUNDINAMARCA</t>
        </is>
      </c>
      <c r="C51" t="inlineStr">
        <is>
          <t>0004-0004</t>
        </is>
      </c>
      <c r="D51" t="inlineStr">
        <is>
          <t>11001</t>
        </is>
      </c>
      <c r="E51" t="inlineStr">
        <is>
          <t>TA-25-1034020</t>
        </is>
      </c>
      <c r="F51" t="inlineStr">
        <is>
          <t>3007081188</t>
        </is>
      </c>
      <c r="G51" t="inlineStr">
        <is>
          <t>APERTURA</t>
        </is>
      </c>
      <c r="H51" t="inlineStr">
        <is>
          <t>CB CRECIMIENTO - NUEVO</t>
        </is>
      </c>
      <c r="I51" t="inlineStr">
        <is>
          <t>CUNDINAMARCA</t>
        </is>
      </c>
      <c r="J51" t="inlineStr">
        <is>
          <t>BOGOTA</t>
        </is>
      </c>
      <c r="K51" t="inlineStr">
        <is>
          <t>BARRIO BARRANCAS BOGOTA 13</t>
        </is>
      </c>
      <c r="L51" t="inlineStr">
        <is>
          <t>BANCOLOMBIA</t>
        </is>
      </c>
      <c r="M51" t="inlineStr">
        <is>
          <t>FO-25-1433163</t>
        </is>
      </c>
      <c r="N51" s="49" t="n">
        <v>45896.72430555556</v>
      </c>
      <c r="O51" s="49" t="n">
        <v>45897.5875</v>
      </c>
      <c r="P51" t="inlineStr">
        <is>
          <t>UNO A UNO</t>
        </is>
      </c>
      <c r="Q51" t="inlineStr">
        <is>
          <t>UNO A UNO</t>
        </is>
      </c>
      <c r="R51" t="inlineStr">
        <is>
          <t>EJECUTADO</t>
        </is>
      </c>
      <c r="S51" t="inlineStr">
        <is>
          <t>VISITA TECNICA</t>
        </is>
      </c>
      <c r="T51" t="inlineStr">
        <is>
          <t>FKZZZ667</t>
        </is>
      </c>
      <c r="U51" t="inlineStr">
        <is>
          <t>TIPO I</t>
        </is>
      </c>
      <c r="V51" t="inlineStr">
        <is>
          <t>TERRESTRE</t>
        </is>
      </c>
      <c r="W51" t="inlineStr">
        <is>
          <t>ORTIZ MARTINEZ STIVEN</t>
        </is>
      </c>
      <c r="X51" t="inlineStr">
        <is>
          <t>1</t>
        </is>
      </c>
      <c r="Y51" t="inlineStr">
        <is>
          <t>0</t>
        </is>
      </c>
      <c r="Z51" s="48" t="n">
        <v>75096</v>
      </c>
      <c r="AA51" t="inlineStr">
        <is>
          <t>0</t>
        </is>
      </c>
      <c r="AB51" s="48" t="n">
        <v>0</v>
      </c>
      <c r="AC51" s="48" t="n">
        <v>75096</v>
      </c>
    </row>
    <row r="52">
      <c r="A52" t="inlineStr">
        <is>
          <t>PEREIRA</t>
        </is>
      </c>
      <c r="B52" t="inlineStr">
        <is>
          <t>SUROCCIDENTE Y EJE CAFETERO</t>
        </is>
      </c>
      <c r="C52" t="inlineStr">
        <is>
          <t>0004-0002</t>
        </is>
      </c>
      <c r="D52" t="inlineStr">
        <is>
          <t>66001</t>
        </is>
      </c>
      <c r="E52" t="inlineStr">
        <is>
          <t>TA-25-1034021</t>
        </is>
      </c>
      <c r="F52" t="inlineStr">
        <is>
          <t>3007081243</t>
        </is>
      </c>
      <c r="G52" t="inlineStr">
        <is>
          <t>APERTURA</t>
        </is>
      </c>
      <c r="H52" t="inlineStr">
        <is>
          <t>CB CRECIMIENTO - NUEVO</t>
        </is>
      </c>
      <c r="I52" t="inlineStr">
        <is>
          <t>RISARALDA</t>
        </is>
      </c>
      <c r="J52" t="inlineStr">
        <is>
          <t>PEREIRA</t>
        </is>
      </c>
      <c r="K52" t="inlineStr">
        <is>
          <t>BARRIO PUEBLITO PAISA CUBA PEREIRA</t>
        </is>
      </c>
      <c r="L52" t="inlineStr">
        <is>
          <t>BANCOLOMBIA</t>
        </is>
      </c>
      <c r="M52" t="inlineStr">
        <is>
          <t>FO-25-1433171</t>
        </is>
      </c>
      <c r="N52" s="49" t="n">
        <v>45896.63333333333</v>
      </c>
      <c r="O52" s="49" t="n">
        <v>45897.59027777778</v>
      </c>
      <c r="P52" t="inlineStr">
        <is>
          <t>UNO A UNO</t>
        </is>
      </c>
      <c r="Q52" t="inlineStr">
        <is>
          <t>UNO A UNO</t>
        </is>
      </c>
      <c r="R52" t="inlineStr">
        <is>
          <t>EJECUTADO</t>
        </is>
      </c>
      <c r="S52" t="inlineStr">
        <is>
          <t>VISITA TECNICA</t>
        </is>
      </c>
      <c r="T52" t="inlineStr">
        <is>
          <t>FKZZZ668</t>
        </is>
      </c>
      <c r="U52" t="inlineStr">
        <is>
          <t>TIPO I</t>
        </is>
      </c>
      <c r="V52" t="inlineStr">
        <is>
          <t>TERRESTRE</t>
        </is>
      </c>
      <c r="W52" t="inlineStr">
        <is>
          <t>ARROYAVE CANO MANUEL GUILLERMO</t>
        </is>
      </c>
      <c r="X52" t="inlineStr">
        <is>
          <t>1</t>
        </is>
      </c>
      <c r="Y52" t="inlineStr">
        <is>
          <t>0</t>
        </is>
      </c>
      <c r="Z52" s="48" t="n">
        <v>75096</v>
      </c>
      <c r="AA52" t="inlineStr">
        <is>
          <t>0</t>
        </is>
      </c>
      <c r="AB52" s="48" t="n">
        <v>0</v>
      </c>
      <c r="AC52" s="48" t="n">
        <v>75096</v>
      </c>
    </row>
    <row r="53">
      <c r="A53" t="inlineStr">
        <is>
          <t>VILLAVICENCIO</t>
        </is>
      </c>
      <c r="B53" t="inlineStr">
        <is>
          <t>REMOTAS</t>
        </is>
      </c>
      <c r="C53" t="inlineStr">
        <is>
          <t>0004-0007</t>
        </is>
      </c>
      <c r="D53" t="inlineStr">
        <is>
          <t>50006</t>
        </is>
      </c>
      <c r="E53" t="inlineStr">
        <is>
          <t>TA-25-1034023</t>
        </is>
      </c>
      <c r="F53" t="inlineStr">
        <is>
          <t>3007081180</t>
        </is>
      </c>
      <c r="G53" t="inlineStr">
        <is>
          <t>APERTURA</t>
        </is>
      </c>
      <c r="H53" t="inlineStr">
        <is>
          <t>CB CRECIMIENTO - NUEVO</t>
        </is>
      </c>
      <c r="I53" t="inlineStr">
        <is>
          <t>META</t>
        </is>
      </c>
      <c r="J53" t="inlineStr">
        <is>
          <t>ACACIAS</t>
        </is>
      </c>
      <c r="K53" t="inlineStr">
        <is>
          <t>BARRIO BRISAS DEL PLAYON ACACIAS</t>
        </is>
      </c>
      <c r="L53" t="inlineStr">
        <is>
          <t>BANCOLOMBIA</t>
        </is>
      </c>
      <c r="M53" t="inlineStr">
        <is>
          <t>FO-25-1433185</t>
        </is>
      </c>
      <c r="N53" s="49" t="n">
        <v>45896.6875</v>
      </c>
      <c r="O53" s="49" t="n">
        <v>45897.59583333333</v>
      </c>
      <c r="P53" t="inlineStr">
        <is>
          <t>UNO A UNO</t>
        </is>
      </c>
      <c r="Q53" t="inlineStr">
        <is>
          <t>UNO A UNO</t>
        </is>
      </c>
      <c r="R53" t="inlineStr">
        <is>
          <t>EJECUTADO</t>
        </is>
      </c>
      <c r="S53" t="inlineStr">
        <is>
          <t>VISITA TECNICA</t>
        </is>
      </c>
      <c r="T53" t="inlineStr">
        <is>
          <t>FKZZZ670</t>
        </is>
      </c>
      <c r="U53" t="inlineStr">
        <is>
          <t>TIPO II</t>
        </is>
      </c>
      <c r="V53" t="inlineStr">
        <is>
          <t>TERRESTRE</t>
        </is>
      </c>
      <c r="W53" t="inlineStr">
        <is>
          <t>ROZO JIMENEZ EDGAR ARMANDO</t>
        </is>
      </c>
      <c r="X53" t="inlineStr">
        <is>
          <t>1</t>
        </is>
      </c>
      <c r="Y53" t="inlineStr">
        <is>
          <t>0</t>
        </is>
      </c>
      <c r="Z53" s="48" t="n">
        <v>163814</v>
      </c>
      <c r="AA53" t="inlineStr">
        <is>
          <t>0</t>
        </is>
      </c>
      <c r="AB53" s="48" t="n">
        <v>0</v>
      </c>
      <c r="AC53" s="48" t="n">
        <v>163814</v>
      </c>
    </row>
    <row r="54">
      <c r="A54" t="inlineStr">
        <is>
          <t>NEIVA</t>
        </is>
      </c>
      <c r="B54" t="inlineStr">
        <is>
          <t>REMOTAS</t>
        </is>
      </c>
      <c r="C54" t="inlineStr">
        <is>
          <t>0004-0007</t>
        </is>
      </c>
      <c r="D54" t="inlineStr">
        <is>
          <t>41016</t>
        </is>
      </c>
      <c r="E54" t="inlineStr">
        <is>
          <t>TA-25-1034024</t>
        </is>
      </c>
      <c r="F54" t="inlineStr">
        <is>
          <t>3007081181</t>
        </is>
      </c>
      <c r="G54" t="inlineStr">
        <is>
          <t>APERTURA</t>
        </is>
      </c>
      <c r="H54" t="inlineStr">
        <is>
          <t>CB CRECIMIENTO - NUEVO</t>
        </is>
      </c>
      <c r="I54" t="inlineStr">
        <is>
          <t>HUILA</t>
        </is>
      </c>
      <c r="J54" t="inlineStr">
        <is>
          <t>AIPE</t>
        </is>
      </c>
      <c r="K54" t="inlineStr">
        <is>
          <t>BARRIO LAS MARIAS AIPE</t>
        </is>
      </c>
      <c r="L54" t="inlineStr">
        <is>
          <t>BANCOLOMBIA</t>
        </is>
      </c>
      <c r="M54" t="inlineStr">
        <is>
          <t>FO-25-1433192</t>
        </is>
      </c>
      <c r="N54" s="49" t="n">
        <v>45896.6875</v>
      </c>
      <c r="O54" s="49" t="n">
        <v>45898.31666666667</v>
      </c>
      <c r="P54" t="inlineStr">
        <is>
          <t>UNO A UNO</t>
        </is>
      </c>
      <c r="Q54" t="inlineStr">
        <is>
          <t>UNO A UNO</t>
        </is>
      </c>
      <c r="R54" t="inlineStr">
        <is>
          <t>EJECUTADO</t>
        </is>
      </c>
      <c r="S54" t="inlineStr">
        <is>
          <t>VISITA TECNICA</t>
        </is>
      </c>
      <c r="T54" t="inlineStr">
        <is>
          <t>FKZZZ671</t>
        </is>
      </c>
      <c r="U54" t="inlineStr">
        <is>
          <t>TIPO II</t>
        </is>
      </c>
      <c r="V54" t="inlineStr">
        <is>
          <t>TERRESTRE</t>
        </is>
      </c>
      <c r="W54" t="inlineStr">
        <is>
          <t>DIAZ VARGAS JONATHAN MIGUEL</t>
        </is>
      </c>
      <c r="X54" t="inlineStr">
        <is>
          <t>1</t>
        </is>
      </c>
      <c r="Y54" t="inlineStr">
        <is>
          <t>0</t>
        </is>
      </c>
      <c r="Z54" s="48" t="n">
        <v>163814</v>
      </c>
      <c r="AA54" t="inlineStr">
        <is>
          <t>0</t>
        </is>
      </c>
      <c r="AB54" s="48" t="n">
        <v>0</v>
      </c>
      <c r="AC54" s="48" t="n">
        <v>163814</v>
      </c>
    </row>
    <row r="55">
      <c r="A55" t="inlineStr">
        <is>
          <t>BOGOTA</t>
        </is>
      </c>
      <c r="B55" t="inlineStr">
        <is>
          <t>CUNDINAMARCA</t>
        </is>
      </c>
      <c r="C55" t="inlineStr">
        <is>
          <t>0004-0004</t>
        </is>
      </c>
      <c r="D55" t="inlineStr">
        <is>
          <t>11001</t>
        </is>
      </c>
      <c r="E55" t="inlineStr">
        <is>
          <t>TA-25-1034030</t>
        </is>
      </c>
      <c r="F55" t="inlineStr">
        <is>
          <t>3007081189</t>
        </is>
      </c>
      <c r="G55" t="inlineStr">
        <is>
          <t>APERTURA</t>
        </is>
      </c>
      <c r="H55" t="inlineStr">
        <is>
          <t>CB CRECIMIENTO - NUEVO</t>
        </is>
      </c>
      <c r="I55" t="inlineStr">
        <is>
          <t>CUNDINAMARCA</t>
        </is>
      </c>
      <c r="J55" t="inlineStr">
        <is>
          <t>BOGOTA</t>
        </is>
      </c>
      <c r="K55" t="inlineStr">
        <is>
          <t>BARRIO ALFONSO LOPEZ 6 BOGOTA</t>
        </is>
      </c>
      <c r="L55" t="inlineStr">
        <is>
          <t>BANCOLOMBIA</t>
        </is>
      </c>
      <c r="M55" t="inlineStr">
        <is>
          <t>FO-25-1433226</t>
        </is>
      </c>
      <c r="N55" s="49" t="n">
        <v>45896.72430555556</v>
      </c>
      <c r="O55" s="49" t="n">
        <v>45898.59930555556</v>
      </c>
      <c r="P55" t="inlineStr">
        <is>
          <t>UNO A UNO</t>
        </is>
      </c>
      <c r="Q55" t="inlineStr">
        <is>
          <t>UNO A UNO</t>
        </is>
      </c>
      <c r="R55" t="inlineStr">
        <is>
          <t>EJECUTADO</t>
        </is>
      </c>
      <c r="S55" t="inlineStr">
        <is>
          <t>VISITA TECNICA</t>
        </is>
      </c>
      <c r="T55" t="inlineStr">
        <is>
          <t>FKZZZ677</t>
        </is>
      </c>
      <c r="U55" t="inlineStr">
        <is>
          <t>TIPO I</t>
        </is>
      </c>
      <c r="V55" t="inlineStr">
        <is>
          <t>TERRESTRE</t>
        </is>
      </c>
      <c r="W55" t="inlineStr">
        <is>
          <t>ROMERO ROJAS BREIDY JHOHAN</t>
        </is>
      </c>
      <c r="X55" t="inlineStr">
        <is>
          <t>1</t>
        </is>
      </c>
      <c r="Y55" t="inlineStr">
        <is>
          <t>0</t>
        </is>
      </c>
      <c r="Z55" s="48" t="n">
        <v>75096</v>
      </c>
      <c r="AA55" t="inlineStr">
        <is>
          <t>0</t>
        </is>
      </c>
      <c r="AB55" s="48" t="n">
        <v>0</v>
      </c>
      <c r="AC55" s="48" t="n">
        <v>75096</v>
      </c>
    </row>
    <row r="56">
      <c r="A56" t="inlineStr">
        <is>
          <t>MEDELLIN</t>
        </is>
      </c>
      <c r="B56" t="inlineStr">
        <is>
          <t>NOROCCIDENTE</t>
        </is>
      </c>
      <c r="C56" t="inlineStr">
        <is>
          <t>0004-0005</t>
        </is>
      </c>
      <c r="D56" t="inlineStr">
        <is>
          <t>5001</t>
        </is>
      </c>
      <c r="E56" t="inlineStr">
        <is>
          <t>TA-25-1034032</t>
        </is>
      </c>
      <c r="F56" t="inlineStr">
        <is>
          <t>3007037302</t>
        </is>
      </c>
      <c r="G56" t="inlineStr">
        <is>
          <t>APERTURA</t>
        </is>
      </c>
      <c r="H56" t="inlineStr">
        <is>
          <t>DATAFONO ADICIONAL</t>
        </is>
      </c>
      <c r="I56" t="inlineStr">
        <is>
          <t>ANTIOQUIA</t>
        </is>
      </c>
      <c r="J56" t="inlineStr">
        <is>
          <t>MEDELLIN</t>
        </is>
      </c>
      <c r="K56" t="inlineStr">
        <is>
          <t>BARRIO MANRIQUE MEDELLIN 3</t>
        </is>
      </c>
      <c r="L56" t="inlineStr">
        <is>
          <t>BANCOLOMBIA</t>
        </is>
      </c>
      <c r="M56" t="inlineStr">
        <is>
          <t>FO-25-1433239</t>
        </is>
      </c>
      <c r="N56" s="49" t="n">
        <v>45896.58055555556</v>
      </c>
      <c r="O56" s="49" t="n">
        <v>45898.62083333333</v>
      </c>
      <c r="P56" t="inlineStr">
        <is>
          <t>CB UNO A UNO</t>
        </is>
      </c>
      <c r="Q56" t="inlineStr">
        <is>
          <t>CB UNO A UNO</t>
        </is>
      </c>
      <c r="R56" t="inlineStr">
        <is>
          <t>EJECUTADO</t>
        </is>
      </c>
      <c r="S56" t="inlineStr">
        <is>
          <t>VISITA TECNICA</t>
        </is>
      </c>
      <c r="T56" t="inlineStr">
        <is>
          <t>FKZZZ679</t>
        </is>
      </c>
      <c r="U56" t="inlineStr">
        <is>
          <t>TIPO I</t>
        </is>
      </c>
      <c r="V56" t="inlineStr">
        <is>
          <t>TERRESTRE</t>
        </is>
      </c>
      <c r="W56" t="inlineStr">
        <is>
          <t>PAREJA ECHAVARRIA JHON DAVID</t>
        </is>
      </c>
      <c r="X56" t="inlineStr">
        <is>
          <t>1</t>
        </is>
      </c>
      <c r="Y56" t="inlineStr">
        <is>
          <t>0</t>
        </is>
      </c>
      <c r="Z56" s="48" t="n">
        <v>75096</v>
      </c>
      <c r="AA56" t="inlineStr">
        <is>
          <t>0</t>
        </is>
      </c>
      <c r="AB56" s="48" t="n">
        <v>0</v>
      </c>
      <c r="AC56" s="48" t="n">
        <v>75096</v>
      </c>
    </row>
    <row r="57">
      <c r="A57" t="inlineStr">
        <is>
          <t>MEDELLIN</t>
        </is>
      </c>
      <c r="B57" t="inlineStr">
        <is>
          <t>NOROCCIDENTE</t>
        </is>
      </c>
      <c r="C57" t="inlineStr">
        <is>
          <t>0004-0005</t>
        </is>
      </c>
      <c r="D57" t="inlineStr">
        <is>
          <t>5001</t>
        </is>
      </c>
      <c r="E57" t="inlineStr">
        <is>
          <t>TA-25-1034454</t>
        </is>
      </c>
      <c r="F57" t="inlineStr">
        <is>
          <t>3007081238</t>
        </is>
      </c>
      <c r="G57" t="inlineStr">
        <is>
          <t>APERTURA</t>
        </is>
      </c>
      <c r="H57" t="inlineStr">
        <is>
          <t>CB CRECIMIENTO ALIANZA - NUEVO</t>
        </is>
      </c>
      <c r="I57" t="inlineStr">
        <is>
          <t>ANTIOQUIA</t>
        </is>
      </c>
      <c r="J57" t="inlineStr">
        <is>
          <t>MEDELLIN</t>
        </is>
      </c>
      <c r="K57" t="inlineStr">
        <is>
          <t>DISTRICOL FRUVER PAGUE MENOS</t>
        </is>
      </c>
      <c r="L57" t="inlineStr">
        <is>
          <t>BANCOLOMBIA</t>
        </is>
      </c>
      <c r="M57" t="inlineStr">
        <is>
          <t>FO-25-1433870</t>
        </is>
      </c>
      <c r="N57" s="49" t="n">
        <v>45896.58055555556</v>
      </c>
      <c r="O57" s="49" t="n">
        <v>45898.60208333333</v>
      </c>
      <c r="P57" t="inlineStr">
        <is>
          <t>AGREGADOR</t>
        </is>
      </c>
      <c r="Q57" t="inlineStr">
        <is>
          <t>DISTRICOL</t>
        </is>
      </c>
      <c r="R57" t="inlineStr">
        <is>
          <t>EJECUTADO</t>
        </is>
      </c>
      <c r="S57" t="inlineStr">
        <is>
          <t>VISITA TECNICA</t>
        </is>
      </c>
      <c r="T57" t="inlineStr">
        <is>
          <t>FKZZZ681</t>
        </is>
      </c>
      <c r="U57" t="inlineStr">
        <is>
          <t>TIPO I</t>
        </is>
      </c>
      <c r="V57" t="inlineStr">
        <is>
          <t>TERRESTRE</t>
        </is>
      </c>
      <c r="W57" t="inlineStr">
        <is>
          <t>PAREJA ECHAVARRIA JHON DAVID</t>
        </is>
      </c>
      <c r="X57" t="inlineStr">
        <is>
          <t>1</t>
        </is>
      </c>
      <c r="Y57" t="inlineStr">
        <is>
          <t>0</t>
        </is>
      </c>
      <c r="Z57" s="48" t="n">
        <v>75096</v>
      </c>
      <c r="AA57" t="inlineStr">
        <is>
          <t>0</t>
        </is>
      </c>
      <c r="AB57" s="48" t="n">
        <v>0</v>
      </c>
      <c r="AC57" s="48" t="n">
        <v>75096</v>
      </c>
    </row>
    <row r="58">
      <c r="A58" t="inlineStr">
        <is>
          <t>MEDELLIN</t>
        </is>
      </c>
      <c r="B58" t="inlineStr">
        <is>
          <t>NOROCCIDENTE</t>
        </is>
      </c>
      <c r="C58" t="inlineStr">
        <is>
          <t>0004-0005</t>
        </is>
      </c>
      <c r="D58" t="inlineStr">
        <is>
          <t>5088</t>
        </is>
      </c>
      <c r="E58" t="inlineStr">
        <is>
          <t>TA-25-1034455</t>
        </is>
      </c>
      <c r="F58" t="inlineStr">
        <is>
          <t>3007081234</t>
        </is>
      </c>
      <c r="G58" t="inlineStr">
        <is>
          <t>APERTURA</t>
        </is>
      </c>
      <c r="H58" t="inlineStr">
        <is>
          <t>CB CRECIMIENTO ALIANZA - NUEVO</t>
        </is>
      </c>
      <c r="I58" t="inlineStr">
        <is>
          <t>ANTIOQUIA</t>
        </is>
      </c>
      <c r="J58" t="inlineStr">
        <is>
          <t>BELLO</t>
        </is>
      </c>
      <c r="K58" t="inlineStr">
        <is>
          <t>DISTRICOL SUPERMERCADO PORVENI</t>
        </is>
      </c>
      <c r="L58" t="inlineStr">
        <is>
          <t>BANCOLOMBIA</t>
        </is>
      </c>
      <c r="M58" t="inlineStr">
        <is>
          <t>FO-25-1433873</t>
        </is>
      </c>
      <c r="N58" s="49" t="n">
        <v>45896.58055555556</v>
      </c>
      <c r="O58" s="49" t="n">
        <v>45898.52777777778</v>
      </c>
      <c r="P58" t="inlineStr">
        <is>
          <t>AGREGADOR</t>
        </is>
      </c>
      <c r="Q58" t="inlineStr">
        <is>
          <t>DISTRICOL</t>
        </is>
      </c>
      <c r="R58" t="inlineStr">
        <is>
          <t>EJECUTADO</t>
        </is>
      </c>
      <c r="S58" t="inlineStr">
        <is>
          <t>VISITA TECNICA</t>
        </is>
      </c>
      <c r="T58" t="inlineStr">
        <is>
          <t>FKZZZ682</t>
        </is>
      </c>
      <c r="U58" t="inlineStr">
        <is>
          <t>TIPO I</t>
        </is>
      </c>
      <c r="V58" t="inlineStr">
        <is>
          <t>TERRESTRE</t>
        </is>
      </c>
      <c r="W58" t="inlineStr">
        <is>
          <t>QUINTERO SANCHEZ JUAN SEBASTIAN</t>
        </is>
      </c>
      <c r="X58" t="inlineStr">
        <is>
          <t>1</t>
        </is>
      </c>
      <c r="Y58" t="inlineStr">
        <is>
          <t>0</t>
        </is>
      </c>
      <c r="Z58" s="48" t="n">
        <v>75096</v>
      </c>
      <c r="AA58" t="inlineStr">
        <is>
          <t>0</t>
        </is>
      </c>
      <c r="AB58" s="48" t="n">
        <v>0</v>
      </c>
      <c r="AC58" s="48" t="n">
        <v>75096</v>
      </c>
    </row>
    <row r="59">
      <c r="A59" t="inlineStr">
        <is>
          <t>MEDELLIN</t>
        </is>
      </c>
      <c r="B59" t="inlineStr">
        <is>
          <t>NOROCCIDENTE</t>
        </is>
      </c>
      <c r="C59" t="inlineStr">
        <is>
          <t>0004-0005</t>
        </is>
      </c>
      <c r="D59" t="inlineStr">
        <is>
          <t>5361</t>
        </is>
      </c>
      <c r="E59" t="inlineStr">
        <is>
          <t>TA-25-1034457</t>
        </is>
      </c>
      <c r="F59" t="inlineStr">
        <is>
          <t>3007081215</t>
        </is>
      </c>
      <c r="G59" t="inlineStr">
        <is>
          <t>APERTURA</t>
        </is>
      </c>
      <c r="H59" t="inlineStr">
        <is>
          <t>CB CRECIMIENTO ALIANZA - NUEVO</t>
        </is>
      </c>
      <c r="I59" t="inlineStr">
        <is>
          <t>ANTIOQUIA</t>
        </is>
      </c>
      <c r="J59" t="inlineStr">
        <is>
          <t>ITUANGO</t>
        </is>
      </c>
      <c r="K59" t="inlineStr">
        <is>
          <t>DISTRICOL PEQUEÑOS ENCANTOS</t>
        </is>
      </c>
      <c r="L59" t="inlineStr">
        <is>
          <t>BANCOLOMBIA</t>
        </is>
      </c>
      <c r="M59" t="inlineStr">
        <is>
          <t>FO-25-1433881</t>
        </is>
      </c>
      <c r="N59" s="49" t="n">
        <v>45896.83611111111</v>
      </c>
      <c r="O59" s="49" t="n">
        <v>45898.29166666666</v>
      </c>
      <c r="P59" t="inlineStr">
        <is>
          <t>AGREGADOR</t>
        </is>
      </c>
      <c r="Q59" t="inlineStr">
        <is>
          <t>DISTRICOL</t>
        </is>
      </c>
      <c r="R59" t="inlineStr">
        <is>
          <t>EJECUTADO</t>
        </is>
      </c>
      <c r="S59" t="inlineStr">
        <is>
          <t>VISITA TECNICA</t>
        </is>
      </c>
      <c r="T59" t="inlineStr">
        <is>
          <t>FKZZZ684</t>
        </is>
      </c>
      <c r="U59" t="inlineStr">
        <is>
          <t>TIPO IV</t>
        </is>
      </c>
      <c r="V59" t="inlineStr">
        <is>
          <t>TERRESTRE</t>
        </is>
      </c>
      <c r="W59" t="inlineStr">
        <is>
          <t>MARTINEZ TOVAR OSCAR DAVID</t>
        </is>
      </c>
      <c r="X59" t="inlineStr">
        <is>
          <t>1</t>
        </is>
      </c>
      <c r="Y59" t="inlineStr">
        <is>
          <t>0</t>
        </is>
      </c>
      <c r="Z59" s="48" t="n">
        <v>504833</v>
      </c>
      <c r="AA59" t="inlineStr">
        <is>
          <t>0</t>
        </is>
      </c>
      <c r="AB59" s="48" t="n">
        <v>0</v>
      </c>
      <c r="AC59" s="48" t="n">
        <v>504833</v>
      </c>
    </row>
    <row r="60">
      <c r="A60" t="inlineStr">
        <is>
          <t>MEDELLIN</t>
        </is>
      </c>
      <c r="B60" t="inlineStr">
        <is>
          <t>NOROCCIDENTE</t>
        </is>
      </c>
      <c r="C60" t="inlineStr">
        <is>
          <t>0004-0005</t>
        </is>
      </c>
      <c r="D60" t="inlineStr">
        <is>
          <t>5858</t>
        </is>
      </c>
      <c r="E60" t="inlineStr">
        <is>
          <t>TA-25-1034458</t>
        </is>
      </c>
      <c r="F60" t="inlineStr">
        <is>
          <t>3007081231</t>
        </is>
      </c>
      <c r="G60" t="inlineStr">
        <is>
          <t>APERTURA</t>
        </is>
      </c>
      <c r="H60" t="inlineStr">
        <is>
          <t>CB CRECIMIENTO ALIANZA - NUEVO</t>
        </is>
      </c>
      <c r="I60" t="inlineStr">
        <is>
          <t>ANTIOQUIA</t>
        </is>
      </c>
      <c r="J60" t="inlineStr">
        <is>
          <t>VEGACHI</t>
        </is>
      </c>
      <c r="K60" t="inlineStr">
        <is>
          <t>DISTRICOL CELUMOVIL VEGACHI</t>
        </is>
      </c>
      <c r="L60" t="inlineStr">
        <is>
          <t>BANCOLOMBIA</t>
        </is>
      </c>
      <c r="M60" t="inlineStr">
        <is>
          <t>FO-25-1433884</t>
        </is>
      </c>
      <c r="N60" s="49" t="n">
        <v>45896.83680555555</v>
      </c>
      <c r="O60" s="49" t="n">
        <v>45897.65069444444</v>
      </c>
      <c r="P60" t="inlineStr">
        <is>
          <t>AGREGADOR</t>
        </is>
      </c>
      <c r="Q60" t="inlineStr">
        <is>
          <t>DISTRICOL</t>
        </is>
      </c>
      <c r="R60" t="inlineStr">
        <is>
          <t>EJECUTADO</t>
        </is>
      </c>
      <c r="S60" t="inlineStr">
        <is>
          <t>VISITA TECNICA</t>
        </is>
      </c>
      <c r="T60" t="inlineStr">
        <is>
          <t>FKZZZ685</t>
        </is>
      </c>
      <c r="U60" t="inlineStr">
        <is>
          <t>TIPO III</t>
        </is>
      </c>
      <c r="V60" t="inlineStr">
        <is>
          <t>TERRESTRE</t>
        </is>
      </c>
      <c r="W60" t="inlineStr">
        <is>
          <t>DIAZ ZABALA FRANCIS DUBAN</t>
        </is>
      </c>
      <c r="X60" t="inlineStr">
        <is>
          <t>1</t>
        </is>
      </c>
      <c r="Y60" t="inlineStr">
        <is>
          <t>0</t>
        </is>
      </c>
      <c r="Z60" s="48" t="n">
        <v>275729</v>
      </c>
      <c r="AA60" t="inlineStr">
        <is>
          <t>0</t>
        </is>
      </c>
      <c r="AB60" s="48" t="n">
        <v>0</v>
      </c>
      <c r="AC60" s="48" t="n">
        <v>275729</v>
      </c>
    </row>
    <row r="61">
      <c r="A61" t="inlineStr">
        <is>
          <t>TUNJA</t>
        </is>
      </c>
      <c r="B61" t="inlineStr">
        <is>
          <t>SANTANDERES</t>
        </is>
      </c>
      <c r="C61" t="inlineStr">
        <is>
          <t>0004-0008</t>
        </is>
      </c>
      <c r="D61" t="inlineStr">
        <is>
          <t>15238</t>
        </is>
      </c>
      <c r="E61" t="inlineStr">
        <is>
          <t>TA-25-1034459</t>
        </is>
      </c>
      <c r="F61" t="inlineStr">
        <is>
          <t>3007081223</t>
        </is>
      </c>
      <c r="G61" t="inlineStr">
        <is>
          <t>APERTURA</t>
        </is>
      </c>
      <c r="H61" t="inlineStr">
        <is>
          <t>CB CRECIMIENTO ALIANZA - NUEVO</t>
        </is>
      </c>
      <c r="I61" t="inlineStr">
        <is>
          <t>BOYACA</t>
        </is>
      </c>
      <c r="J61" t="inlineStr">
        <is>
          <t>DUITAMA</t>
        </is>
      </c>
      <c r="K61" t="inlineStr">
        <is>
          <t>DISTRICOL MAGIC PAPELERIA CREA</t>
        </is>
      </c>
      <c r="L61" t="inlineStr">
        <is>
          <t>BANCOLOMBIA</t>
        </is>
      </c>
      <c r="M61" t="inlineStr">
        <is>
          <t>FO-25-1433887</t>
        </is>
      </c>
      <c r="N61" s="49" t="n">
        <v>45896.71597222222</v>
      </c>
      <c r="O61" s="49" t="n">
        <v>45897.63958333333</v>
      </c>
      <c r="P61" t="inlineStr">
        <is>
          <t>AGREGADOR</t>
        </is>
      </c>
      <c r="Q61" t="inlineStr">
        <is>
          <t>DISTRICOL</t>
        </is>
      </c>
      <c r="R61" t="inlineStr">
        <is>
          <t>EJECUTADO</t>
        </is>
      </c>
      <c r="S61" t="inlineStr">
        <is>
          <t>VISITA TECNICA</t>
        </is>
      </c>
      <c r="T61" t="inlineStr">
        <is>
          <t>FKZZZ686</t>
        </is>
      </c>
      <c r="U61" t="inlineStr">
        <is>
          <t>TIPO II</t>
        </is>
      </c>
      <c r="V61" t="inlineStr">
        <is>
          <t>TERRESTRE</t>
        </is>
      </c>
      <c r="W61" t="inlineStr">
        <is>
          <t>RODRIGUEZ MURCIA YERSON IVAN</t>
        </is>
      </c>
      <c r="X61" t="inlineStr">
        <is>
          <t>1</t>
        </is>
      </c>
      <c r="Y61" t="inlineStr">
        <is>
          <t>0</t>
        </is>
      </c>
      <c r="Z61" s="48" t="n">
        <v>163814</v>
      </c>
      <c r="AA61" t="inlineStr">
        <is>
          <t>0</t>
        </is>
      </c>
      <c r="AB61" s="48" t="n">
        <v>0</v>
      </c>
      <c r="AC61" s="48" t="n">
        <v>163814</v>
      </c>
    </row>
    <row r="62">
      <c r="A62" t="inlineStr">
        <is>
          <t>NEIVA</t>
        </is>
      </c>
      <c r="B62" t="inlineStr">
        <is>
          <t>REMOTAS</t>
        </is>
      </c>
      <c r="C62" t="inlineStr">
        <is>
          <t>0004-0007</t>
        </is>
      </c>
      <c r="D62" t="inlineStr">
        <is>
          <t>18256</t>
        </is>
      </c>
      <c r="E62" t="inlineStr">
        <is>
          <t>TA-25-1034460</t>
        </is>
      </c>
      <c r="F62" t="inlineStr">
        <is>
          <t>3007081224</t>
        </is>
      </c>
      <c r="G62" t="inlineStr">
        <is>
          <t>APERTURA</t>
        </is>
      </c>
      <c r="H62" t="inlineStr">
        <is>
          <t>CB CRECIMIENTO ALIANZA - NUEVO</t>
        </is>
      </c>
      <c r="I62" t="inlineStr">
        <is>
          <t>CAQUETA</t>
        </is>
      </c>
      <c r="J62" t="inlineStr">
        <is>
          <t>EL PAUJIL</t>
        </is>
      </c>
      <c r="K62" t="inlineStr">
        <is>
          <t>DISTRICOL TIENDA CHAUX</t>
        </is>
      </c>
      <c r="L62" t="inlineStr">
        <is>
          <t>BANCOLOMBIA</t>
        </is>
      </c>
      <c r="M62" t="inlineStr">
        <is>
          <t>FO-25-1433892</t>
        </is>
      </c>
      <c r="N62" s="49" t="n">
        <v>45896.6875</v>
      </c>
      <c r="O62" s="49" t="n">
        <v>45898.3375</v>
      </c>
      <c r="P62" t="inlineStr">
        <is>
          <t>AGREGADOR</t>
        </is>
      </c>
      <c r="Q62" t="inlineStr">
        <is>
          <t>DISTRICOL</t>
        </is>
      </c>
      <c r="R62" t="inlineStr">
        <is>
          <t>EJECUTADO</t>
        </is>
      </c>
      <c r="S62" t="inlineStr">
        <is>
          <t>VISITA TECNICA</t>
        </is>
      </c>
      <c r="T62" t="inlineStr">
        <is>
          <t>FKZZZ687</t>
        </is>
      </c>
      <c r="U62" t="inlineStr">
        <is>
          <t>TIPO IV</t>
        </is>
      </c>
      <c r="V62" t="inlineStr">
        <is>
          <t>TERRESTRE</t>
        </is>
      </c>
      <c r="W62" t="inlineStr">
        <is>
          <t>DEVIA REINOSO JUAN CARLOS</t>
        </is>
      </c>
      <c r="X62" t="inlineStr">
        <is>
          <t>1</t>
        </is>
      </c>
      <c r="Y62" t="inlineStr">
        <is>
          <t>0</t>
        </is>
      </c>
      <c r="Z62" s="48" t="n">
        <v>504833</v>
      </c>
      <c r="AA62" t="inlineStr">
        <is>
          <t>0</t>
        </is>
      </c>
      <c r="AB62" s="48" t="n">
        <v>0</v>
      </c>
      <c r="AC62" s="48" t="n">
        <v>504833</v>
      </c>
    </row>
    <row r="63">
      <c r="A63" t="inlineStr">
        <is>
          <t>PASTO</t>
        </is>
      </c>
      <c r="B63" t="inlineStr">
        <is>
          <t>SUROCCIDENTE Y EJE CAFETERO</t>
        </is>
      </c>
      <c r="C63" t="inlineStr">
        <is>
          <t>0004-0003</t>
        </is>
      </c>
      <c r="D63" t="inlineStr">
        <is>
          <t>52356</t>
        </is>
      </c>
      <c r="E63" t="inlineStr">
        <is>
          <t>TA-25-1034462</t>
        </is>
      </c>
      <c r="F63" t="inlineStr">
        <is>
          <t>3007081226</t>
        </is>
      </c>
      <c r="G63" t="inlineStr">
        <is>
          <t>APERTURA</t>
        </is>
      </c>
      <c r="H63" t="inlineStr">
        <is>
          <t>CB CRECIMIENTO ALIANZA - NUEVO</t>
        </is>
      </c>
      <c r="I63" t="inlineStr">
        <is>
          <t>NARIÑO</t>
        </is>
      </c>
      <c r="J63" t="inlineStr">
        <is>
          <t>IPIALES</t>
        </is>
      </c>
      <c r="K63" t="inlineStr">
        <is>
          <t>DISTRICOL EL LANCERO B MILITAR</t>
        </is>
      </c>
      <c r="L63" t="inlineStr">
        <is>
          <t>BANCOLOMBIA</t>
        </is>
      </c>
      <c r="M63" t="inlineStr">
        <is>
          <t>FO-25-1433899</t>
        </is>
      </c>
      <c r="N63" s="49" t="n">
        <v>45896.6375</v>
      </c>
      <c r="O63" s="49" t="n">
        <v>45897.56527777778</v>
      </c>
      <c r="P63" t="inlineStr">
        <is>
          <t>AGREGADOR</t>
        </is>
      </c>
      <c r="Q63" t="inlineStr">
        <is>
          <t>DISTRICOL</t>
        </is>
      </c>
      <c r="R63" t="inlineStr">
        <is>
          <t>EJECUTADO</t>
        </is>
      </c>
      <c r="S63" t="inlineStr">
        <is>
          <t>VISITA TECNICA</t>
        </is>
      </c>
      <c r="T63" t="inlineStr">
        <is>
          <t>FKZZZ689</t>
        </is>
      </c>
      <c r="U63" t="inlineStr">
        <is>
          <t>TIPO II</t>
        </is>
      </c>
      <c r="V63" t="inlineStr">
        <is>
          <t>TERRESTRE</t>
        </is>
      </c>
      <c r="W63" t="inlineStr">
        <is>
          <t>CASTILLO HERRERA ALEX RICARDO</t>
        </is>
      </c>
      <c r="X63" t="inlineStr">
        <is>
          <t>1</t>
        </is>
      </c>
      <c r="Y63" t="inlineStr">
        <is>
          <t>0</t>
        </is>
      </c>
      <c r="Z63" s="48" t="n">
        <v>163814</v>
      </c>
      <c r="AA63" t="inlineStr">
        <is>
          <t>0</t>
        </is>
      </c>
      <c r="AB63" s="48" t="n">
        <v>0</v>
      </c>
      <c r="AC63" s="48" t="n">
        <v>163814</v>
      </c>
    </row>
    <row r="64">
      <c r="A64" t="inlineStr">
        <is>
          <t>PASTO</t>
        </is>
      </c>
      <c r="B64" t="inlineStr">
        <is>
          <t>SUROCCIDENTE Y EJE CAFETERO</t>
        </is>
      </c>
      <c r="C64" t="inlineStr">
        <is>
          <t>0004-0003</t>
        </is>
      </c>
      <c r="D64" t="inlineStr">
        <is>
          <t>52838</t>
        </is>
      </c>
      <c r="E64" t="inlineStr">
        <is>
          <t>TA-25-1034464</t>
        </is>
      </c>
      <c r="F64" t="inlineStr">
        <is>
          <t>3007081233</t>
        </is>
      </c>
      <c r="G64" t="inlineStr">
        <is>
          <t>APERTURA</t>
        </is>
      </c>
      <c r="H64" t="inlineStr">
        <is>
          <t>CB CRECIMIENTO ALIANZA - NUEVO</t>
        </is>
      </c>
      <c r="I64" t="inlineStr">
        <is>
          <t>NARIÑO</t>
        </is>
      </c>
      <c r="J64" t="inlineStr">
        <is>
          <t>TUQUERRES</t>
        </is>
      </c>
      <c r="K64" t="inlineStr">
        <is>
          <t>DISTRICOL DROG SANA SANA</t>
        </is>
      </c>
      <c r="L64" t="inlineStr">
        <is>
          <t>BANCOLOMBIA</t>
        </is>
      </c>
      <c r="M64" t="inlineStr">
        <is>
          <t>FO-25-1433910</t>
        </is>
      </c>
      <c r="N64" s="49" t="n">
        <v>45896.36458333334</v>
      </c>
      <c r="O64" s="49" t="n">
        <v>45897.68194444444</v>
      </c>
      <c r="P64" t="inlineStr">
        <is>
          <t>AGREGADOR</t>
        </is>
      </c>
      <c r="Q64" t="inlineStr">
        <is>
          <t>DISTRICOL</t>
        </is>
      </c>
      <c r="R64" t="inlineStr">
        <is>
          <t>EJECUTADO</t>
        </is>
      </c>
      <c r="S64" t="inlineStr">
        <is>
          <t>VISITA TECNICA</t>
        </is>
      </c>
      <c r="T64" t="inlineStr">
        <is>
          <t>FKZZZ691</t>
        </is>
      </c>
      <c r="U64" t="inlineStr">
        <is>
          <t>TIPO II</t>
        </is>
      </c>
      <c r="V64" t="inlineStr">
        <is>
          <t>TERRESTRE</t>
        </is>
      </c>
      <c r="W64" t="inlineStr">
        <is>
          <t>GUERRERO RAMIREZ OSCAR DARIO</t>
        </is>
      </c>
      <c r="X64" t="inlineStr">
        <is>
          <t>1</t>
        </is>
      </c>
      <c r="Y64" t="inlineStr">
        <is>
          <t>0</t>
        </is>
      </c>
      <c r="Z64" s="48" t="n">
        <v>163814</v>
      </c>
      <c r="AA64" t="inlineStr">
        <is>
          <t>0</t>
        </is>
      </c>
      <c r="AB64" s="48" t="n">
        <v>0</v>
      </c>
      <c r="AC64" s="48" t="n">
        <v>163814</v>
      </c>
    </row>
    <row r="65">
      <c r="A65" t="inlineStr">
        <is>
          <t>PEREIRA</t>
        </is>
      </c>
      <c r="B65" t="inlineStr">
        <is>
          <t>SUROCCIDENTE Y EJE CAFETERO</t>
        </is>
      </c>
      <c r="C65" t="inlineStr">
        <is>
          <t>0004-0002</t>
        </is>
      </c>
      <c r="D65" t="inlineStr">
        <is>
          <t>76400</t>
        </is>
      </c>
      <c r="E65" t="inlineStr">
        <is>
          <t>TA-25-1034469</t>
        </is>
      </c>
      <c r="F65" t="inlineStr">
        <is>
          <t>3007081228</t>
        </is>
      </c>
      <c r="G65" t="inlineStr">
        <is>
          <t>APERTURA</t>
        </is>
      </c>
      <c r="H65" t="inlineStr">
        <is>
          <t>CB CRECIMIENTO ALIANZA - NUEVO</t>
        </is>
      </c>
      <c r="I65" t="inlineStr">
        <is>
          <t>VALLE DEL CAUCA</t>
        </is>
      </c>
      <c r="J65" t="inlineStr">
        <is>
          <t>LA UNION</t>
        </is>
      </c>
      <c r="K65" t="inlineStr">
        <is>
          <t>DISTRICOL COSITAS Y VAINAS</t>
        </is>
      </c>
      <c r="L65" t="inlineStr">
        <is>
          <t>BANCOLOMBIA</t>
        </is>
      </c>
      <c r="M65" t="inlineStr">
        <is>
          <t>FO-25-1433917</t>
        </is>
      </c>
      <c r="N65" s="49" t="n">
        <v>45896.63958333333</v>
      </c>
      <c r="O65" s="49" t="n">
        <v>45898.32430555556</v>
      </c>
      <c r="P65" t="inlineStr">
        <is>
          <t>AGREGADOR</t>
        </is>
      </c>
      <c r="Q65" t="inlineStr">
        <is>
          <t>DISTRICOL</t>
        </is>
      </c>
      <c r="R65" t="inlineStr">
        <is>
          <t>EJECUTADO</t>
        </is>
      </c>
      <c r="S65" t="inlineStr">
        <is>
          <t>VISITA TECNICA</t>
        </is>
      </c>
      <c r="T65" t="inlineStr">
        <is>
          <t>FKZZZ692</t>
        </is>
      </c>
      <c r="U65" t="inlineStr">
        <is>
          <t>TIPO II</t>
        </is>
      </c>
      <c r="V65" t="inlineStr">
        <is>
          <t>TERRESTRE</t>
        </is>
      </c>
      <c r="W65" t="inlineStr">
        <is>
          <t>PAREDES CASTILLO DIEGO</t>
        </is>
      </c>
      <c r="X65" t="inlineStr">
        <is>
          <t>1</t>
        </is>
      </c>
      <c r="Y65" t="inlineStr">
        <is>
          <t>0</t>
        </is>
      </c>
      <c r="Z65" s="48" t="n">
        <v>163814</v>
      </c>
      <c r="AA65" t="inlineStr">
        <is>
          <t>0</t>
        </is>
      </c>
      <c r="AB65" s="48" t="n">
        <v>0</v>
      </c>
      <c r="AC65" s="48" t="n">
        <v>163814</v>
      </c>
    </row>
    <row r="66">
      <c r="A66" t="inlineStr">
        <is>
          <t>YOPAL</t>
        </is>
      </c>
      <c r="B66" t="inlineStr">
        <is>
          <t>REMOTAS</t>
        </is>
      </c>
      <c r="C66" t="inlineStr">
        <is>
          <t>0004-0007</t>
        </is>
      </c>
      <c r="D66" t="inlineStr">
        <is>
          <t>85001</t>
        </is>
      </c>
      <c r="E66" t="inlineStr">
        <is>
          <t>TA-25-1034474</t>
        </is>
      </c>
      <c r="F66" t="inlineStr">
        <is>
          <t>3007081239</t>
        </is>
      </c>
      <c r="G66" t="inlineStr">
        <is>
          <t>APERTURA</t>
        </is>
      </c>
      <c r="H66" t="inlineStr">
        <is>
          <t>CB CRECIMIENTO ALIANZA - NUEVO</t>
        </is>
      </c>
      <c r="I66" t="inlineStr">
        <is>
          <t>CASANARE</t>
        </is>
      </c>
      <c r="J66" t="inlineStr">
        <is>
          <t>YOPAL</t>
        </is>
      </c>
      <c r="K66" t="inlineStr">
        <is>
          <t>DISTRICOL PAPELERIA LA MONA 2</t>
        </is>
      </c>
      <c r="L66" t="inlineStr">
        <is>
          <t>BANCOLOMBIA</t>
        </is>
      </c>
      <c r="M66" t="inlineStr">
        <is>
          <t>FO-25-1433923</t>
        </is>
      </c>
      <c r="N66" s="49" t="n">
        <v>45896.6875</v>
      </c>
      <c r="O66" s="49" t="n">
        <v>45897.675</v>
      </c>
      <c r="P66" t="inlineStr">
        <is>
          <t>AGREGADOR</t>
        </is>
      </c>
      <c r="Q66" t="inlineStr">
        <is>
          <t>DISTRICOL</t>
        </is>
      </c>
      <c r="R66" t="inlineStr">
        <is>
          <t>EJECUTADO</t>
        </is>
      </c>
      <c r="S66" t="inlineStr">
        <is>
          <t>VISITA TECNICA</t>
        </is>
      </c>
      <c r="T66" t="inlineStr">
        <is>
          <t>FKZZZ693</t>
        </is>
      </c>
      <c r="U66" t="inlineStr">
        <is>
          <t>TIPO I</t>
        </is>
      </c>
      <c r="V66" t="inlineStr">
        <is>
          <t>TERRESTRE</t>
        </is>
      </c>
      <c r="W66" t="inlineStr">
        <is>
          <t>BERNAL ELAICA EDGAR ALEXIS</t>
        </is>
      </c>
      <c r="X66" t="inlineStr">
        <is>
          <t>1</t>
        </is>
      </c>
      <c r="Y66" t="inlineStr">
        <is>
          <t>0</t>
        </is>
      </c>
      <c r="Z66" s="48" t="n">
        <v>75096</v>
      </c>
      <c r="AA66" t="inlineStr">
        <is>
          <t>0</t>
        </is>
      </c>
      <c r="AB66" s="48" t="n">
        <v>0</v>
      </c>
      <c r="AC66" s="48" t="n">
        <v>75096</v>
      </c>
    </row>
    <row r="67">
      <c r="A67" t="inlineStr">
        <is>
          <t>YOPAL</t>
        </is>
      </c>
      <c r="B67" t="inlineStr">
        <is>
          <t>REMOTAS</t>
        </is>
      </c>
      <c r="C67" t="inlineStr">
        <is>
          <t>0004-0007</t>
        </is>
      </c>
      <c r="D67" t="inlineStr">
        <is>
          <t>85010</t>
        </is>
      </c>
      <c r="E67" t="inlineStr">
        <is>
          <t>TA-25-1034475</t>
        </is>
      </c>
      <c r="F67" t="inlineStr">
        <is>
          <t>3007081214</t>
        </is>
      </c>
      <c r="G67" t="inlineStr">
        <is>
          <t>APERTURA</t>
        </is>
      </c>
      <c r="H67" t="inlineStr">
        <is>
          <t>CB CRECIMIENTO ALIANZA - NUEVO</t>
        </is>
      </c>
      <c r="I67" t="inlineStr">
        <is>
          <t>CASANARE</t>
        </is>
      </c>
      <c r="J67" t="inlineStr">
        <is>
          <t>AGUAZUL</t>
        </is>
      </c>
      <c r="K67" t="inlineStr">
        <is>
          <t>DISTRICOL SUPERDROGAS LA 17</t>
        </is>
      </c>
      <c r="L67" t="inlineStr">
        <is>
          <t>BANCOLOMBIA</t>
        </is>
      </c>
      <c r="M67" t="inlineStr">
        <is>
          <t>FO-25-1433927</t>
        </is>
      </c>
      <c r="N67" s="49" t="n">
        <v>45896.6875</v>
      </c>
      <c r="O67" s="49" t="n">
        <v>45897.5625</v>
      </c>
      <c r="P67" t="inlineStr">
        <is>
          <t>AGREGADOR</t>
        </is>
      </c>
      <c r="Q67" t="inlineStr">
        <is>
          <t>DISTRICOL</t>
        </is>
      </c>
      <c r="R67" t="inlineStr">
        <is>
          <t>EJECUTADO</t>
        </is>
      </c>
      <c r="S67" t="inlineStr">
        <is>
          <t>VISITA TECNICA</t>
        </is>
      </c>
      <c r="T67" t="inlineStr">
        <is>
          <t>FKZZZ694</t>
        </is>
      </c>
      <c r="U67" t="inlineStr">
        <is>
          <t>TIPO II</t>
        </is>
      </c>
      <c r="V67" t="inlineStr">
        <is>
          <t>TERRESTRE</t>
        </is>
      </c>
      <c r="W67" t="inlineStr">
        <is>
          <t>BERNAL ELAICA EDGAR ALEXIS</t>
        </is>
      </c>
      <c r="X67" t="inlineStr">
        <is>
          <t>1</t>
        </is>
      </c>
      <c r="Y67" t="inlineStr">
        <is>
          <t>0</t>
        </is>
      </c>
      <c r="Z67" s="48" t="n">
        <v>163814</v>
      </c>
      <c r="AA67" t="inlineStr">
        <is>
          <t>0</t>
        </is>
      </c>
      <c r="AB67" s="48" t="n">
        <v>0</v>
      </c>
      <c r="AC67" s="48" t="n">
        <v>163814</v>
      </c>
    </row>
    <row r="68">
      <c r="A68" t="inlineStr">
        <is>
          <t>APARTADO</t>
        </is>
      </c>
      <c r="B68" t="inlineStr">
        <is>
          <t>NOROCCIDENTE</t>
        </is>
      </c>
      <c r="C68" t="inlineStr">
        <is>
          <t>0004-0005</t>
        </is>
      </c>
      <c r="D68" t="inlineStr">
        <is>
          <t>5045</t>
        </is>
      </c>
      <c r="E68" t="inlineStr">
        <is>
          <t>TA-25-1034479</t>
        </is>
      </c>
      <c r="F68" t="inlineStr">
        <is>
          <t>3007081220</t>
        </is>
      </c>
      <c r="G68" t="inlineStr">
        <is>
          <t>APERTURA</t>
        </is>
      </c>
      <c r="H68" t="inlineStr">
        <is>
          <t>CB CRECIMIENTO ALIANZA - NUEVO</t>
        </is>
      </c>
      <c r="I68" t="inlineStr">
        <is>
          <t>ANTIOQUIA</t>
        </is>
      </c>
      <c r="J68" t="inlineStr">
        <is>
          <t>APARTADO</t>
        </is>
      </c>
      <c r="K68" t="inlineStr">
        <is>
          <t>DISTRICOL MISCELANEA YAJANDRE</t>
        </is>
      </c>
      <c r="L68" t="inlineStr">
        <is>
          <t>BANCOLOMBIA</t>
        </is>
      </c>
      <c r="M68" t="inlineStr">
        <is>
          <t>FO-25-1433944</t>
        </is>
      </c>
      <c r="N68" s="49" t="n">
        <v>45896.83680555555</v>
      </c>
      <c r="O68" s="49" t="n">
        <v>45898.32847222222</v>
      </c>
      <c r="P68" t="inlineStr">
        <is>
          <t>AGREGADOR</t>
        </is>
      </c>
      <c r="Q68" t="inlineStr">
        <is>
          <t>DISTRICOL</t>
        </is>
      </c>
      <c r="R68" t="inlineStr">
        <is>
          <t>EJECUTADO</t>
        </is>
      </c>
      <c r="S68" t="inlineStr">
        <is>
          <t>VISITA TECNICA</t>
        </is>
      </c>
      <c r="T68" t="inlineStr">
        <is>
          <t>FKZZZ697</t>
        </is>
      </c>
      <c r="U68" t="inlineStr">
        <is>
          <t>TIPO I</t>
        </is>
      </c>
      <c r="V68" t="inlineStr">
        <is>
          <t>TERRESTRE</t>
        </is>
      </c>
      <c r="W68" t="inlineStr">
        <is>
          <t>SALDARRIAGA MIRANDA SANTIAGO</t>
        </is>
      </c>
      <c r="X68" t="inlineStr">
        <is>
          <t>1</t>
        </is>
      </c>
      <c r="Y68" t="inlineStr">
        <is>
          <t>0</t>
        </is>
      </c>
      <c r="Z68" s="48" t="n">
        <v>75096</v>
      </c>
      <c r="AA68" t="inlineStr">
        <is>
          <t>0</t>
        </is>
      </c>
      <c r="AB68" s="48" t="n">
        <v>0</v>
      </c>
      <c r="AC68" s="48" t="n">
        <v>75096</v>
      </c>
    </row>
    <row r="69">
      <c r="A69" t="inlineStr">
        <is>
          <t>BUCARAMANGA</t>
        </is>
      </c>
      <c r="B69" t="inlineStr">
        <is>
          <t>SANTANDERES</t>
        </is>
      </c>
      <c r="C69" t="inlineStr">
        <is>
          <t>0004-0008</t>
        </is>
      </c>
      <c r="D69" t="inlineStr">
        <is>
          <t>68001</t>
        </is>
      </c>
      <c r="E69" t="inlineStr">
        <is>
          <t>TA-25-1034488</t>
        </is>
      </c>
      <c r="F69" t="inlineStr">
        <is>
          <t>3007035899</t>
        </is>
      </c>
      <c r="G69" t="inlineStr">
        <is>
          <t>APERTURA</t>
        </is>
      </c>
      <c r="H69" t="inlineStr">
        <is>
          <t>DATAFONO ADICIONAL - ALIANZA</t>
        </is>
      </c>
      <c r="I69" t="inlineStr">
        <is>
          <t>SANTANDER</t>
        </is>
      </c>
      <c r="J69" t="inlineStr">
        <is>
          <t>BUCARAMANGA</t>
        </is>
      </c>
      <c r="K69" t="inlineStr">
        <is>
          <t>COMCARD BUCARAMANGA RYM</t>
        </is>
      </c>
      <c r="L69" t="inlineStr">
        <is>
          <t>BANCOLOMBIA</t>
        </is>
      </c>
      <c r="M69" t="inlineStr">
        <is>
          <t>FO-25-1433954</t>
        </is>
      </c>
      <c r="N69" s="49" t="n">
        <v>45896.71597222222</v>
      </c>
      <c r="O69" s="49" t="n">
        <v>45897.55625</v>
      </c>
      <c r="P69" t="inlineStr">
        <is>
          <t>AGREGADOR</t>
        </is>
      </c>
      <c r="Q69" t="inlineStr">
        <is>
          <t>COMCARD - PTM</t>
        </is>
      </c>
      <c r="R69" t="inlineStr">
        <is>
          <t>EJECUTADO</t>
        </is>
      </c>
      <c r="S69" t="inlineStr">
        <is>
          <t>VISITA TECNICA</t>
        </is>
      </c>
      <c r="T69" t="inlineStr">
        <is>
          <t>FKZZZ698</t>
        </is>
      </c>
      <c r="U69" t="inlineStr">
        <is>
          <t>TIPO I</t>
        </is>
      </c>
      <c r="V69" t="inlineStr">
        <is>
          <t>TERRESTRE</t>
        </is>
      </c>
      <c r="W69" t="inlineStr">
        <is>
          <t>MARTINEZ FLOREZ DONIS ALBERTO</t>
        </is>
      </c>
      <c r="X69" t="inlineStr">
        <is>
          <t>1</t>
        </is>
      </c>
      <c r="Y69" t="inlineStr">
        <is>
          <t>0</t>
        </is>
      </c>
      <c r="Z69" s="48" t="n">
        <v>75096</v>
      </c>
      <c r="AA69" t="inlineStr">
        <is>
          <t>0</t>
        </is>
      </c>
      <c r="AB69" s="48" t="n">
        <v>0</v>
      </c>
      <c r="AC69" s="48" t="n">
        <v>75096</v>
      </c>
    </row>
    <row r="70">
      <c r="A70" t="inlineStr">
        <is>
          <t>BUCARAMANGA</t>
        </is>
      </c>
      <c r="B70" t="inlineStr">
        <is>
          <t>SANTANDERES</t>
        </is>
      </c>
      <c r="C70" t="inlineStr">
        <is>
          <t>0004-0008</t>
        </is>
      </c>
      <c r="D70" t="inlineStr">
        <is>
          <t>68307</t>
        </is>
      </c>
      <c r="E70" t="inlineStr">
        <is>
          <t>TA-25-1034489</t>
        </is>
      </c>
      <c r="F70" t="inlineStr">
        <is>
          <t>3007067407</t>
        </is>
      </c>
      <c r="G70" t="inlineStr">
        <is>
          <t>APERTURA</t>
        </is>
      </c>
      <c r="H70" t="inlineStr">
        <is>
          <t>DATAFONO ADICIONAL - ALIANZA</t>
        </is>
      </c>
      <c r="I70" t="inlineStr">
        <is>
          <t>SANTANDER</t>
        </is>
      </c>
      <c r="J70" t="inlineStr">
        <is>
          <t>GIRON</t>
        </is>
      </c>
      <c r="K70" t="inlineStr">
        <is>
          <t>DISTRICOL ESTEBAN Y SOFIA</t>
        </is>
      </c>
      <c r="L70" t="inlineStr">
        <is>
          <t>BANCOLOMBIA</t>
        </is>
      </c>
      <c r="M70" t="inlineStr">
        <is>
          <t>FO-25-1433959</t>
        </is>
      </c>
      <c r="N70" s="49" t="n">
        <v>45896.71597222222</v>
      </c>
      <c r="O70" s="49" t="n">
        <v>45897.61319444444</v>
      </c>
      <c r="P70" t="inlineStr">
        <is>
          <t>AGREGADOR</t>
        </is>
      </c>
      <c r="Q70" t="inlineStr">
        <is>
          <t>DISTRICOL</t>
        </is>
      </c>
      <c r="R70" t="inlineStr">
        <is>
          <t>EJECUTADO</t>
        </is>
      </c>
      <c r="S70" t="inlineStr">
        <is>
          <t>VISITA TECNICA</t>
        </is>
      </c>
      <c r="T70" t="inlineStr">
        <is>
          <t>FKZZZ699</t>
        </is>
      </c>
      <c r="U70" t="inlineStr">
        <is>
          <t>TIPO I</t>
        </is>
      </c>
      <c r="V70" t="inlineStr">
        <is>
          <t>TERRESTRE</t>
        </is>
      </c>
      <c r="W70" t="inlineStr">
        <is>
          <t>SANTOS GONZALEZ JOHAN FABIAN</t>
        </is>
      </c>
      <c r="X70" t="inlineStr">
        <is>
          <t>1</t>
        </is>
      </c>
      <c r="Y70" t="inlineStr">
        <is>
          <t>0</t>
        </is>
      </c>
      <c r="Z70" s="48" t="n">
        <v>75096</v>
      </c>
      <c r="AA70" t="inlineStr">
        <is>
          <t>0</t>
        </is>
      </c>
      <c r="AB70" s="48" t="n">
        <v>0</v>
      </c>
      <c r="AC70" s="48" t="n">
        <v>75096</v>
      </c>
    </row>
    <row r="71">
      <c r="A71" t="inlineStr">
        <is>
          <t>CALI</t>
        </is>
      </c>
      <c r="B71" t="inlineStr">
        <is>
          <t>SUROCCIDENTE Y EJE CAFETERO</t>
        </is>
      </c>
      <c r="C71" t="inlineStr">
        <is>
          <t>0004-0003</t>
        </is>
      </c>
      <c r="D71" t="inlineStr">
        <is>
          <t>76130</t>
        </is>
      </c>
      <c r="E71" t="inlineStr">
        <is>
          <t>TA-25-1034494</t>
        </is>
      </c>
      <c r="F71" t="inlineStr">
        <is>
          <t>3007078755</t>
        </is>
      </c>
      <c r="G71" t="inlineStr">
        <is>
          <t>APERTURA</t>
        </is>
      </c>
      <c r="H71" t="inlineStr">
        <is>
          <t>DATAFONO ADICIONAL - ALIANZA</t>
        </is>
      </c>
      <c r="I71" t="inlineStr">
        <is>
          <t>VALLE DEL CAUCA</t>
        </is>
      </c>
      <c r="J71" t="inlineStr">
        <is>
          <t>CANDELARIA</t>
        </is>
      </c>
      <c r="K71" t="inlineStr">
        <is>
          <t>DISTRICOL METALMETALLICA</t>
        </is>
      </c>
      <c r="L71" t="inlineStr">
        <is>
          <t>BANCOLOMBIA</t>
        </is>
      </c>
      <c r="M71" t="inlineStr">
        <is>
          <t>FO-25-1433963</t>
        </is>
      </c>
      <c r="N71" s="49" t="n">
        <v>45896.69791666666</v>
      </c>
      <c r="O71" s="49" t="n">
        <v>45898.62916666667</v>
      </c>
      <c r="P71" t="inlineStr">
        <is>
          <t>AGREGADOR</t>
        </is>
      </c>
      <c r="Q71" t="inlineStr">
        <is>
          <t>DISTRICOL</t>
        </is>
      </c>
      <c r="R71" t="inlineStr">
        <is>
          <t>EJECUTADO</t>
        </is>
      </c>
      <c r="S71" t="inlineStr">
        <is>
          <t>VISITA TECNICA</t>
        </is>
      </c>
      <c r="T71" t="inlineStr">
        <is>
          <t>FKZZZ700</t>
        </is>
      </c>
      <c r="U71" t="inlineStr">
        <is>
          <t>TIPO II</t>
        </is>
      </c>
      <c r="V71" t="inlineStr">
        <is>
          <t>TERRESTRE</t>
        </is>
      </c>
      <c r="W71" t="inlineStr">
        <is>
          <t>TORRES GARCIA JENDRY JOSE</t>
        </is>
      </c>
      <c r="X71" t="inlineStr">
        <is>
          <t>1</t>
        </is>
      </c>
      <c r="Y71" t="inlineStr">
        <is>
          <t>0</t>
        </is>
      </c>
      <c r="Z71" s="48" t="n">
        <v>163814</v>
      </c>
      <c r="AA71" t="inlineStr">
        <is>
          <t>0</t>
        </is>
      </c>
      <c r="AB71" s="48" t="n">
        <v>0</v>
      </c>
      <c r="AC71" s="48" t="n">
        <v>163814</v>
      </c>
    </row>
    <row r="72">
      <c r="A72" t="inlineStr">
        <is>
          <t>PEREIRA</t>
        </is>
      </c>
      <c r="B72" t="inlineStr">
        <is>
          <t>SUROCCIDENTE Y EJE CAFETERO</t>
        </is>
      </c>
      <c r="C72" t="inlineStr">
        <is>
          <t>0004-0002</t>
        </is>
      </c>
      <c r="D72" t="inlineStr">
        <is>
          <t>76147</t>
        </is>
      </c>
      <c r="E72" t="inlineStr">
        <is>
          <t>TA-25-1034498</t>
        </is>
      </c>
      <c r="F72" t="inlineStr">
        <is>
          <t>3007045576</t>
        </is>
      </c>
      <c r="G72" t="inlineStr">
        <is>
          <t>APERTURA</t>
        </is>
      </c>
      <c r="H72" t="inlineStr">
        <is>
          <t>DATAFONO ADICIONAL - ALIANZA</t>
        </is>
      </c>
      <c r="I72" t="inlineStr">
        <is>
          <t>VALLE DEL CAUCA</t>
        </is>
      </c>
      <c r="J72" t="inlineStr">
        <is>
          <t>CARTAGO</t>
        </is>
      </c>
      <c r="K72" t="inlineStr">
        <is>
          <t>DISTRICOL LA TIENDA DEL HOGAR</t>
        </is>
      </c>
      <c r="L72" t="inlineStr">
        <is>
          <t>BANCOLOMBIA</t>
        </is>
      </c>
      <c r="M72" t="inlineStr">
        <is>
          <t>FO-25-1433969</t>
        </is>
      </c>
      <c r="N72" s="49" t="n">
        <v>45896.65277777778</v>
      </c>
      <c r="O72" s="49" t="n">
        <v>45898.67708333334</v>
      </c>
      <c r="P72" t="inlineStr">
        <is>
          <t>AGREGADOR</t>
        </is>
      </c>
      <c r="Q72" t="inlineStr">
        <is>
          <t>DISTRICOL</t>
        </is>
      </c>
      <c r="R72" t="inlineStr">
        <is>
          <t>EJECUTADO</t>
        </is>
      </c>
      <c r="S72" t="inlineStr">
        <is>
          <t>VISITA TECNICA</t>
        </is>
      </c>
      <c r="T72" t="inlineStr">
        <is>
          <t>FKZZZ701</t>
        </is>
      </c>
      <c r="U72" t="inlineStr">
        <is>
          <t>TIPO I</t>
        </is>
      </c>
      <c r="V72" t="inlineStr">
        <is>
          <t>TERRESTRE</t>
        </is>
      </c>
      <c r="W72" t="inlineStr">
        <is>
          <t>LOAIZA LOPEZ JHON FREDDY</t>
        </is>
      </c>
      <c r="X72" t="inlineStr">
        <is>
          <t>1</t>
        </is>
      </c>
      <c r="Y72" t="inlineStr">
        <is>
          <t>0</t>
        </is>
      </c>
      <c r="Z72" s="48" t="n">
        <v>75096</v>
      </c>
      <c r="AA72" t="inlineStr">
        <is>
          <t>0</t>
        </is>
      </c>
      <c r="AB72" s="48" t="n">
        <v>0</v>
      </c>
      <c r="AC72" s="48" t="n">
        <v>75096</v>
      </c>
    </row>
    <row r="73">
      <c r="A73" t="inlineStr">
        <is>
          <t>CUCUTA</t>
        </is>
      </c>
      <c r="B73" t="inlineStr">
        <is>
          <t>SANTANDERES</t>
        </is>
      </c>
      <c r="C73" t="inlineStr">
        <is>
          <t>0004-0008</t>
        </is>
      </c>
      <c r="D73" t="inlineStr">
        <is>
          <t>54553</t>
        </is>
      </c>
      <c r="E73" t="inlineStr">
        <is>
          <t>TA-25-554285</t>
        </is>
      </c>
      <c r="F73" t="inlineStr">
        <is>
          <t>3007078911</t>
        </is>
      </c>
      <c r="G73" t="inlineStr">
        <is>
          <t>APERTURA</t>
        </is>
      </c>
      <c r="H73" t="inlineStr">
        <is>
          <t>CB CRECIMIENTO - NUEVO</t>
        </is>
      </c>
      <c r="I73" t="inlineStr">
        <is>
          <t>NORTE DE SANTANDER</t>
        </is>
      </c>
      <c r="J73" t="inlineStr">
        <is>
          <t>PUERTO SANTANDER</t>
        </is>
      </c>
      <c r="K73" t="inlineStr">
        <is>
          <t>BARRIO CENTRO PUERTO SANTANDER 5</t>
        </is>
      </c>
      <c r="L73" t="inlineStr">
        <is>
          <t>BANCOLOMBIA</t>
        </is>
      </c>
      <c r="M73" t="inlineStr">
        <is>
          <t>FO-25-842188</t>
        </is>
      </c>
      <c r="N73" s="49" t="n">
        <v>45410.71458333333</v>
      </c>
      <c r="O73" s="49" t="n">
        <v>45891.44791666666</v>
      </c>
      <c r="P73" t="inlineStr">
        <is>
          <t>UNO A UNO</t>
        </is>
      </c>
      <c r="Q73" t="inlineStr">
        <is>
          <t>UNO A UNO</t>
        </is>
      </c>
      <c r="R73" t="inlineStr">
        <is>
          <t>EJECUTADO</t>
        </is>
      </c>
      <c r="S73" t="inlineStr">
        <is>
          <t>VISITA TECNICA</t>
        </is>
      </c>
      <c r="T73" t="inlineStr">
        <is>
          <t>F1SZZ784</t>
        </is>
      </c>
      <c r="U73" t="inlineStr">
        <is>
          <t>TIPO II</t>
        </is>
      </c>
      <c r="V73" t="inlineStr">
        <is>
          <t>TERRESTRE</t>
        </is>
      </c>
      <c r="W73" t="inlineStr">
        <is>
          <t>MORA VEGA JEAMPIER</t>
        </is>
      </c>
      <c r="X73" t="inlineStr">
        <is>
          <t>1</t>
        </is>
      </c>
      <c r="Y73" t="inlineStr">
        <is>
          <t>0</t>
        </is>
      </c>
      <c r="Z73" s="48" t="n">
        <v>163814</v>
      </c>
      <c r="AA73" t="inlineStr">
        <is>
          <t>0</t>
        </is>
      </c>
      <c r="AB73" s="48" t="n">
        <v>0</v>
      </c>
      <c r="AC73" s="48" t="n">
        <v>163814</v>
      </c>
    </row>
    <row r="74">
      <c r="A74" t="inlineStr">
        <is>
          <t>TUNJA</t>
        </is>
      </c>
      <c r="B74" t="inlineStr">
        <is>
          <t>SANTANDERES</t>
        </is>
      </c>
      <c r="C74" t="inlineStr">
        <is>
          <t>0004-0008</t>
        </is>
      </c>
      <c r="D74" t="inlineStr">
        <is>
          <t>15212</t>
        </is>
      </c>
      <c r="E74" t="inlineStr">
        <is>
          <t>TA-25-721946</t>
        </is>
      </c>
      <c r="F74" t="inlineStr">
        <is>
          <t>3007079734</t>
        </is>
      </c>
      <c r="G74" t="inlineStr">
        <is>
          <t>APERTURA</t>
        </is>
      </c>
      <c r="H74" t="inlineStr">
        <is>
          <t>CB CRECIMIENTO - NUEVO</t>
        </is>
      </c>
      <c r="I74" t="inlineStr">
        <is>
          <t>BOYACA</t>
        </is>
      </c>
      <c r="J74" t="inlineStr">
        <is>
          <t>COPER</t>
        </is>
      </c>
      <c r="K74" t="inlineStr">
        <is>
          <t>BARRIO CENTRO COPER 1</t>
        </is>
      </c>
      <c r="L74" t="inlineStr">
        <is>
          <t>BANCOLOMBIA</t>
        </is>
      </c>
      <c r="M74" t="inlineStr">
        <is>
          <t>FO-25-1063045</t>
        </is>
      </c>
      <c r="N74" s="49" t="n">
        <v>45452.61666666667</v>
      </c>
      <c r="O74" s="49" t="n">
        <v>45891.44861111111</v>
      </c>
      <c r="P74" t="inlineStr">
        <is>
          <t>UNO A UNO</t>
        </is>
      </c>
      <c r="Q74" t="inlineStr">
        <is>
          <t>UNO A UNO</t>
        </is>
      </c>
      <c r="R74" t="inlineStr">
        <is>
          <t>EJECUTADO</t>
        </is>
      </c>
      <c r="S74" t="inlineStr">
        <is>
          <t>VISITA TECNICA</t>
        </is>
      </c>
      <c r="T74" t="inlineStr">
        <is>
          <t>F1XZZ054</t>
        </is>
      </c>
      <c r="U74" t="inlineStr">
        <is>
          <t>TIPO III</t>
        </is>
      </c>
      <c r="V74" t="inlineStr">
        <is>
          <t>TERRESTRE</t>
        </is>
      </c>
      <c r="W74" t="inlineStr">
        <is>
          <t>SOLER HOYOS CRISTIAN LEONARDO</t>
        </is>
      </c>
      <c r="X74" t="inlineStr">
        <is>
          <t>1</t>
        </is>
      </c>
      <c r="Y74" t="inlineStr">
        <is>
          <t>0</t>
        </is>
      </c>
      <c r="Z74" s="48" t="n">
        <v>275729</v>
      </c>
      <c r="AA74" t="inlineStr">
        <is>
          <t>0</t>
        </is>
      </c>
      <c r="AB74" s="48" t="n">
        <v>0</v>
      </c>
      <c r="AC74" s="48" t="n">
        <v>275729</v>
      </c>
    </row>
    <row r="75">
      <c r="A75" t="inlineStr">
        <is>
          <t>CUCUTA</t>
        </is>
      </c>
      <c r="B75" t="inlineStr">
        <is>
          <t>SANTANDERES</t>
        </is>
      </c>
      <c r="C75" t="inlineStr">
        <is>
          <t>0004-0008</t>
        </is>
      </c>
      <c r="D75" t="inlineStr">
        <is>
          <t>54001</t>
        </is>
      </c>
      <c r="E75" t="inlineStr">
        <is>
          <t>TA-25-820394</t>
        </is>
      </c>
      <c r="F75" t="inlineStr">
        <is>
          <t>3007080135</t>
        </is>
      </c>
      <c r="G75" t="inlineStr">
        <is>
          <t>APERTURA</t>
        </is>
      </c>
      <c r="H75" t="inlineStr">
        <is>
          <t>CB CRECIMIENTO - NUEVO</t>
        </is>
      </c>
      <c r="I75" t="inlineStr">
        <is>
          <t>NORTE DE SANTANDER</t>
        </is>
      </c>
      <c r="J75" t="inlineStr">
        <is>
          <t>CUCUTA</t>
        </is>
      </c>
      <c r="K75" t="inlineStr">
        <is>
          <t>BARRIO VDA AGUA CLARA CUCUTA</t>
        </is>
      </c>
      <c r="L75" t="inlineStr">
        <is>
          <t>BANCOLOMBIA</t>
        </is>
      </c>
      <c r="M75" t="inlineStr">
        <is>
          <t>FO-25-1161711</t>
        </is>
      </c>
      <c r="N75" s="49" t="n">
        <v>45474.61527777778</v>
      </c>
      <c r="O75" s="49" t="n">
        <v>45891.44861111111</v>
      </c>
      <c r="P75" t="inlineStr">
        <is>
          <t>UNO A UNO</t>
        </is>
      </c>
      <c r="Q75" t="inlineStr">
        <is>
          <t>UNO A UNO</t>
        </is>
      </c>
      <c r="R75" t="inlineStr">
        <is>
          <t>EJECUTADO</t>
        </is>
      </c>
      <c r="S75" t="inlineStr">
        <is>
          <t>VISITA TECNICA</t>
        </is>
      </c>
      <c r="T75" t="inlineStr">
        <is>
          <t>F1ZZZ686</t>
        </is>
      </c>
      <c r="U75" t="inlineStr">
        <is>
          <t>TIPO I</t>
        </is>
      </c>
      <c r="V75" t="inlineStr">
        <is>
          <t>TERRESTRE</t>
        </is>
      </c>
      <c r="W75" t="inlineStr">
        <is>
          <t>TORRES MANTILLA JOSE DANIEL</t>
        </is>
      </c>
      <c r="X75" t="inlineStr">
        <is>
          <t>1</t>
        </is>
      </c>
      <c r="Y75" t="inlineStr">
        <is>
          <t>0</t>
        </is>
      </c>
      <c r="Z75" s="48" t="n">
        <v>75096</v>
      </c>
      <c r="AA75" t="inlineStr">
        <is>
          <t>0</t>
        </is>
      </c>
      <c r="AB75" s="48" t="n">
        <v>0</v>
      </c>
      <c r="AC75" s="48" t="n">
        <v>75096</v>
      </c>
    </row>
    <row r="76">
      <c r="A76" t="inlineStr">
        <is>
          <t>TUNJA</t>
        </is>
      </c>
      <c r="B76" t="inlineStr">
        <is>
          <t>SANTANDERES</t>
        </is>
      </c>
      <c r="C76" t="inlineStr">
        <is>
          <t>0004-0008</t>
        </is>
      </c>
      <c r="D76" t="inlineStr">
        <is>
          <t>15218</t>
        </is>
      </c>
      <c r="E76" t="inlineStr">
        <is>
          <t>TA-25-885165</t>
        </is>
      </c>
      <c r="F76" t="inlineStr">
        <is>
          <t>3007080630</t>
        </is>
      </c>
      <c r="G76" t="inlineStr">
        <is>
          <t>APERTURA</t>
        </is>
      </c>
      <c r="H76" t="inlineStr">
        <is>
          <t>CB CRECIMIENTO - NUEVO</t>
        </is>
      </c>
      <c r="I76" t="inlineStr">
        <is>
          <t>BOYACA</t>
        </is>
      </c>
      <c r="J76" t="inlineStr">
        <is>
          <t>COVARACHIA</t>
        </is>
      </c>
      <c r="K76" t="inlineStr">
        <is>
          <t>BARRIO CENTRO COVARACHIA 1</t>
        </is>
      </c>
      <c r="L76" t="inlineStr">
        <is>
          <t>BANCOLOMBIA</t>
        </is>
      </c>
      <c r="M76" t="inlineStr">
        <is>
          <t>FO-25-1272742</t>
        </is>
      </c>
      <c r="N76" s="49" t="n">
        <v>45861.62361111111</v>
      </c>
      <c r="O76" s="49" t="n">
        <v>45890.65694444445</v>
      </c>
      <c r="P76" t="inlineStr">
        <is>
          <t>UNO A UNO</t>
        </is>
      </c>
      <c r="Q76" t="inlineStr">
        <is>
          <t>UNO A UNO</t>
        </is>
      </c>
      <c r="R76" t="inlineStr">
        <is>
          <t>EJECUTADO</t>
        </is>
      </c>
      <c r="S76" t="inlineStr">
        <is>
          <t>VISITA TECNICA</t>
        </is>
      </c>
      <c r="T76" t="inlineStr">
        <is>
          <t>V6ZZZ785</t>
        </is>
      </c>
      <c r="U76" t="inlineStr">
        <is>
          <t>TIPO IV</t>
        </is>
      </c>
      <c r="V76" t="inlineStr">
        <is>
          <t>TERRESTRE</t>
        </is>
      </c>
      <c r="W76" t="inlineStr">
        <is>
          <t>HERRERA GARZON JEYSON STEVENT</t>
        </is>
      </c>
      <c r="X76" t="inlineStr">
        <is>
          <t>1</t>
        </is>
      </c>
      <c r="Y76" t="inlineStr">
        <is>
          <t>0</t>
        </is>
      </c>
      <c r="Z76" s="48" t="n">
        <v>504833</v>
      </c>
      <c r="AA76" t="inlineStr">
        <is>
          <t>0</t>
        </is>
      </c>
      <c r="AB76" s="48" t="n">
        <v>0</v>
      </c>
      <c r="AC76" s="48" t="n">
        <v>504833</v>
      </c>
    </row>
    <row r="77">
      <c r="A77" t="inlineStr">
        <is>
          <t>VILLAVICENCIO</t>
        </is>
      </c>
      <c r="B77" t="inlineStr">
        <is>
          <t>REMOTAS</t>
        </is>
      </c>
      <c r="C77" t="inlineStr">
        <is>
          <t>0004-0007</t>
        </is>
      </c>
      <c r="D77" t="inlineStr">
        <is>
          <t>85440</t>
        </is>
      </c>
      <c r="E77" t="inlineStr">
        <is>
          <t>TA-25-897274</t>
        </is>
      </c>
      <c r="F77" t="inlineStr">
        <is>
          <t>3007080704</t>
        </is>
      </c>
      <c r="G77" t="inlineStr">
        <is>
          <t>APERTURA</t>
        </is>
      </c>
      <c r="H77" t="inlineStr">
        <is>
          <t>CB CRECIMIENTO - NUEVO</t>
        </is>
      </c>
      <c r="I77" t="inlineStr">
        <is>
          <t>CASANARE</t>
        </is>
      </c>
      <c r="J77" t="inlineStr">
        <is>
          <t>VILLANUEVA</t>
        </is>
      </c>
      <c r="K77" t="inlineStr">
        <is>
          <t>BARRIO FUNDADORES VILLANUEVA 6</t>
        </is>
      </c>
      <c r="L77" t="inlineStr">
        <is>
          <t>BANCOLOMBIA</t>
        </is>
      </c>
      <c r="M77" t="inlineStr">
        <is>
          <t>FO-25-1293622</t>
        </is>
      </c>
      <c r="N77" s="49" t="n">
        <v>45866.77361111111</v>
      </c>
      <c r="O77" s="49" t="n">
        <v>45873.38680555556</v>
      </c>
      <c r="P77" t="inlineStr">
        <is>
          <t>UNO A UNO</t>
        </is>
      </c>
      <c r="Q77" t="inlineStr">
        <is>
          <t>UNO A UNO</t>
        </is>
      </c>
      <c r="R77" t="inlineStr">
        <is>
          <t>EJECUTADO</t>
        </is>
      </c>
      <c r="S77" t="inlineStr">
        <is>
          <t>VISITA TECNICA</t>
        </is>
      </c>
      <c r="T77" t="inlineStr">
        <is>
          <t>V8ZZZ344</t>
        </is>
      </c>
      <c r="U77" t="inlineStr">
        <is>
          <t>TIPO III</t>
        </is>
      </c>
      <c r="V77" t="inlineStr">
        <is>
          <t>TERRESTRE</t>
        </is>
      </c>
      <c r="W77" t="inlineStr">
        <is>
          <t>PEDREROS CONTRERAS MICHAEL STEVENS</t>
        </is>
      </c>
      <c r="X77" t="inlineStr">
        <is>
          <t>1</t>
        </is>
      </c>
      <c r="Y77" t="inlineStr">
        <is>
          <t>0</t>
        </is>
      </c>
      <c r="Z77" s="48" t="n">
        <v>275729</v>
      </c>
      <c r="AA77" t="inlineStr">
        <is>
          <t>0</t>
        </is>
      </c>
      <c r="AB77" s="48" t="n">
        <v>0</v>
      </c>
      <c r="AC77" s="48" t="n">
        <v>275729</v>
      </c>
    </row>
    <row r="78">
      <c r="A78" t="inlineStr">
        <is>
          <t>NEIVA</t>
        </is>
      </c>
      <c r="B78" t="inlineStr">
        <is>
          <t>REMOTAS</t>
        </is>
      </c>
      <c r="C78" t="inlineStr">
        <is>
          <t>0004-0007</t>
        </is>
      </c>
      <c r="D78" t="inlineStr">
        <is>
          <t>18001</t>
        </is>
      </c>
      <c r="E78" t="inlineStr">
        <is>
          <t>TA-25-897275</t>
        </is>
      </c>
      <c r="F78" t="inlineStr">
        <is>
          <t>3007080665</t>
        </is>
      </c>
      <c r="G78" t="inlineStr">
        <is>
          <t>APERTURA</t>
        </is>
      </c>
      <c r="H78" t="inlineStr">
        <is>
          <t>CB CRECIMIENTO - NUEVO</t>
        </is>
      </c>
      <c r="I78" t="inlineStr">
        <is>
          <t>CAQUETA</t>
        </is>
      </c>
      <c r="J78" t="inlineStr">
        <is>
          <t>FLORENCIA</t>
        </is>
      </c>
      <c r="K78" t="inlineStr">
        <is>
          <t>BARRIO BUENOS AIRES FLORENCIA 1</t>
        </is>
      </c>
      <c r="L78" t="inlineStr">
        <is>
          <t>BANCOLOMBIA</t>
        </is>
      </c>
      <c r="M78" t="inlineStr">
        <is>
          <t>FO-25-1293630</t>
        </is>
      </c>
      <c r="N78" s="49" t="n">
        <v>45866.77361111111</v>
      </c>
      <c r="O78" s="49" t="n">
        <v>45873.30416666667</v>
      </c>
      <c r="P78" t="inlineStr">
        <is>
          <t>UNO A UNO</t>
        </is>
      </c>
      <c r="Q78" t="inlineStr">
        <is>
          <t>UNO A UNO</t>
        </is>
      </c>
      <c r="R78" t="inlineStr">
        <is>
          <t>EJECUTADO</t>
        </is>
      </c>
      <c r="S78" t="inlineStr">
        <is>
          <t>VISITA TECNICA</t>
        </is>
      </c>
      <c r="T78" t="inlineStr">
        <is>
          <t>V8ZZZ345</t>
        </is>
      </c>
      <c r="U78" t="inlineStr">
        <is>
          <t>TIPO IV</t>
        </is>
      </c>
      <c r="V78" t="inlineStr">
        <is>
          <t>TERRESTRE</t>
        </is>
      </c>
      <c r="W78" t="inlineStr">
        <is>
          <t>DEVIA REINOSO JUAN CARLOS</t>
        </is>
      </c>
      <c r="X78" t="inlineStr">
        <is>
          <t>1</t>
        </is>
      </c>
      <c r="Y78" t="inlineStr">
        <is>
          <t>0</t>
        </is>
      </c>
      <c r="Z78" s="48" t="n">
        <v>504833</v>
      </c>
      <c r="AA78" t="inlineStr">
        <is>
          <t>0</t>
        </is>
      </c>
      <c r="AB78" s="48" t="n">
        <v>0</v>
      </c>
      <c r="AC78" s="48" t="n">
        <v>504833</v>
      </c>
    </row>
    <row r="79">
      <c r="A79" t="inlineStr">
        <is>
          <t>NEIVA</t>
        </is>
      </c>
      <c r="B79" t="inlineStr">
        <is>
          <t>REMOTAS</t>
        </is>
      </c>
      <c r="C79" t="inlineStr">
        <is>
          <t>0004-0007</t>
        </is>
      </c>
      <c r="D79" t="inlineStr">
        <is>
          <t>18001</t>
        </is>
      </c>
      <c r="E79" t="inlineStr">
        <is>
          <t>TA-25-897283</t>
        </is>
      </c>
      <c r="F79" t="inlineStr">
        <is>
          <t>3007080664</t>
        </is>
      </c>
      <c r="G79" t="inlineStr">
        <is>
          <t>APERTURA</t>
        </is>
      </c>
      <c r="H79" t="inlineStr">
        <is>
          <t>CB CRECIMIENTO - NUEVO</t>
        </is>
      </c>
      <c r="I79" t="inlineStr">
        <is>
          <t>CAQUETA</t>
        </is>
      </c>
      <c r="J79" t="inlineStr">
        <is>
          <t>FLORENCIA</t>
        </is>
      </c>
      <c r="K79" t="inlineStr">
        <is>
          <t>BARRIO SIETE DE AGOSTO FLORENCIA 7</t>
        </is>
      </c>
      <c r="L79" t="inlineStr">
        <is>
          <t>BANCOLOMBIA</t>
        </is>
      </c>
      <c r="M79" t="inlineStr">
        <is>
          <t>FO-25-1293646</t>
        </is>
      </c>
      <c r="N79" s="49" t="n">
        <v>45866.77361111111</v>
      </c>
      <c r="O79" s="49" t="n">
        <v>45870.52847222222</v>
      </c>
      <c r="P79" t="inlineStr">
        <is>
          <t>UNO A UNO</t>
        </is>
      </c>
      <c r="Q79" t="inlineStr">
        <is>
          <t>UNO A UNO</t>
        </is>
      </c>
      <c r="R79" t="inlineStr">
        <is>
          <t>EJECUTADO</t>
        </is>
      </c>
      <c r="S79" t="inlineStr">
        <is>
          <t>VISITA TECNICA</t>
        </is>
      </c>
      <c r="T79" t="inlineStr">
        <is>
          <t>V8ZZZ349</t>
        </is>
      </c>
      <c r="U79" t="inlineStr">
        <is>
          <t>TIPO IV</t>
        </is>
      </c>
      <c r="V79" t="inlineStr">
        <is>
          <t>TERRESTRE</t>
        </is>
      </c>
      <c r="W79" t="inlineStr">
        <is>
          <t>DEVIA REINOSO JUAN CARLOS</t>
        </is>
      </c>
      <c r="X79" t="inlineStr">
        <is>
          <t>1</t>
        </is>
      </c>
      <c r="Y79" t="inlineStr">
        <is>
          <t>0</t>
        </is>
      </c>
      <c r="Z79" s="48" t="n">
        <v>504833</v>
      </c>
      <c r="AA79" t="inlineStr">
        <is>
          <t>0</t>
        </is>
      </c>
      <c r="AB79" s="48" t="n">
        <v>0</v>
      </c>
      <c r="AC79" s="48" t="n">
        <v>504833</v>
      </c>
    </row>
    <row r="80">
      <c r="A80" t="inlineStr">
        <is>
          <t>NEIVA</t>
        </is>
      </c>
      <c r="B80" t="inlineStr">
        <is>
          <t>REMOTAS</t>
        </is>
      </c>
      <c r="C80" t="inlineStr">
        <is>
          <t>0004-0007</t>
        </is>
      </c>
      <c r="D80" t="inlineStr">
        <is>
          <t>18205</t>
        </is>
      </c>
      <c r="E80" t="inlineStr">
        <is>
          <t>TA-25-897298</t>
        </is>
      </c>
      <c r="F80" t="inlineStr">
        <is>
          <t>3007080662</t>
        </is>
      </c>
      <c r="G80" t="inlineStr">
        <is>
          <t>APERTURA</t>
        </is>
      </c>
      <c r="H80" t="inlineStr">
        <is>
          <t>CB CRECIMIENTO - NUEVO</t>
        </is>
      </c>
      <c r="I80" t="inlineStr">
        <is>
          <t>CAQUETA</t>
        </is>
      </c>
      <c r="J80" t="inlineStr">
        <is>
          <t>CURILLO</t>
        </is>
      </c>
      <c r="K80" t="inlineStr">
        <is>
          <t>BARRIO EL JARDIN CURILLO</t>
        </is>
      </c>
      <c r="L80" t="inlineStr">
        <is>
          <t>BANCOLOMBIA</t>
        </is>
      </c>
      <c r="M80" t="inlineStr">
        <is>
          <t>FO-25-1293672</t>
        </is>
      </c>
      <c r="N80" s="49" t="n">
        <v>45866.77430555555</v>
      </c>
      <c r="O80" s="49" t="n">
        <v>45870.29861111111</v>
      </c>
      <c r="P80" t="inlineStr">
        <is>
          <t>UNO A UNO</t>
        </is>
      </c>
      <c r="Q80" t="inlineStr">
        <is>
          <t>UNO A UNO</t>
        </is>
      </c>
      <c r="R80" t="inlineStr">
        <is>
          <t>EJECUTADO</t>
        </is>
      </c>
      <c r="S80" t="inlineStr">
        <is>
          <t>VISITA TECNICA</t>
        </is>
      </c>
      <c r="T80" t="inlineStr">
        <is>
          <t>V8ZZZ355</t>
        </is>
      </c>
      <c r="U80" t="inlineStr">
        <is>
          <t>TIPO IV</t>
        </is>
      </c>
      <c r="V80" t="inlineStr">
        <is>
          <t>TERRESTRE</t>
        </is>
      </c>
      <c r="W80" t="inlineStr">
        <is>
          <t>BERMUDEZ SANCHEZ JOSE NEYBER</t>
        </is>
      </c>
      <c r="X80" t="inlineStr">
        <is>
          <t>1</t>
        </is>
      </c>
      <c r="Y80" t="inlineStr">
        <is>
          <t>0</t>
        </is>
      </c>
      <c r="Z80" s="48" t="n">
        <v>504833</v>
      </c>
      <c r="AA80" t="inlineStr">
        <is>
          <t>0</t>
        </is>
      </c>
      <c r="AB80" s="48" t="n">
        <v>0</v>
      </c>
      <c r="AC80" s="48" t="n">
        <v>504833</v>
      </c>
    </row>
    <row r="81">
      <c r="A81" t="inlineStr">
        <is>
          <t>NEIVA</t>
        </is>
      </c>
      <c r="B81" t="inlineStr">
        <is>
          <t>REMOTAS</t>
        </is>
      </c>
      <c r="C81" t="inlineStr">
        <is>
          <t>0004-0007</t>
        </is>
      </c>
      <c r="D81" t="inlineStr">
        <is>
          <t>41020</t>
        </is>
      </c>
      <c r="E81" t="inlineStr">
        <is>
          <t>TA-25-897299</t>
        </is>
      </c>
      <c r="F81" t="inlineStr">
        <is>
          <t>3007080648</t>
        </is>
      </c>
      <c r="G81" t="inlineStr">
        <is>
          <t>APERTURA</t>
        </is>
      </c>
      <c r="H81" t="inlineStr">
        <is>
          <t>CB CRECIMIENTO - NUEVO</t>
        </is>
      </c>
      <c r="I81" t="inlineStr">
        <is>
          <t>HUILA</t>
        </is>
      </c>
      <c r="J81" t="inlineStr">
        <is>
          <t>ALGECIRAS</t>
        </is>
      </c>
      <c r="K81" t="inlineStr">
        <is>
          <t>BARRIO CENTRO ALGECIRAS 17</t>
        </is>
      </c>
      <c r="L81" t="inlineStr">
        <is>
          <t>BANCOLOMBIA</t>
        </is>
      </c>
      <c r="M81" t="inlineStr">
        <is>
          <t>FO-25-1293674</t>
        </is>
      </c>
      <c r="N81" s="49" t="n">
        <v>45866.77430555555</v>
      </c>
      <c r="O81" s="49" t="n">
        <v>45873.3875</v>
      </c>
      <c r="P81" t="inlineStr">
        <is>
          <t>UNO A UNO</t>
        </is>
      </c>
      <c r="Q81" t="inlineStr">
        <is>
          <t>UNO A UNO</t>
        </is>
      </c>
      <c r="R81" t="inlineStr">
        <is>
          <t>EJECUTADO</t>
        </is>
      </c>
      <c r="S81" t="inlineStr">
        <is>
          <t>VISITA TECNICA</t>
        </is>
      </c>
      <c r="T81" t="inlineStr">
        <is>
          <t>V8ZZZ356</t>
        </is>
      </c>
      <c r="U81" t="inlineStr">
        <is>
          <t>TIPO II</t>
        </is>
      </c>
      <c r="V81" t="inlineStr">
        <is>
          <t>TERRESTRE</t>
        </is>
      </c>
      <c r="W81" t="inlineStr">
        <is>
          <t>DIAZ VARGAS JONATHAN MIGUEL</t>
        </is>
      </c>
      <c r="X81" t="inlineStr">
        <is>
          <t>1</t>
        </is>
      </c>
      <c r="Y81" t="inlineStr">
        <is>
          <t>0</t>
        </is>
      </c>
      <c r="Z81" s="48" t="n">
        <v>163814</v>
      </c>
      <c r="AA81" t="inlineStr">
        <is>
          <t>0</t>
        </is>
      </c>
      <c r="AB81" s="48" t="n">
        <v>0</v>
      </c>
      <c r="AC81" s="48" t="n">
        <v>163814</v>
      </c>
    </row>
    <row r="82">
      <c r="A82" t="inlineStr">
        <is>
          <t>NEIVA</t>
        </is>
      </c>
      <c r="B82" t="inlineStr">
        <is>
          <t>REMOTAS</t>
        </is>
      </c>
      <c r="C82" t="inlineStr">
        <is>
          <t>0004-0007</t>
        </is>
      </c>
      <c r="D82" t="inlineStr">
        <is>
          <t>18610</t>
        </is>
      </c>
      <c r="E82" t="inlineStr">
        <is>
          <t>TA-25-897339</t>
        </is>
      </c>
      <c r="F82" t="inlineStr">
        <is>
          <t>3007080690</t>
        </is>
      </c>
      <c r="G82" t="inlineStr">
        <is>
          <t>APERTURA</t>
        </is>
      </c>
      <c r="H82" t="inlineStr">
        <is>
          <t>CB CRECIMIENTO - NUEVO</t>
        </is>
      </c>
      <c r="I82" t="inlineStr">
        <is>
          <t>CAQUETA</t>
        </is>
      </c>
      <c r="J82" t="inlineStr">
        <is>
          <t>SAN JOSE DEL FRAGUA</t>
        </is>
      </c>
      <c r="K82" t="inlineStr">
        <is>
          <t>BARRIO CENTRO SAN JOSE DEL FRAGUA 12</t>
        </is>
      </c>
      <c r="L82" t="inlineStr">
        <is>
          <t>BANCOLOMBIA</t>
        </is>
      </c>
      <c r="M82" t="inlineStr">
        <is>
          <t>FO-25-1293769</t>
        </is>
      </c>
      <c r="N82" s="49" t="n">
        <v>45866.77430555555</v>
      </c>
      <c r="O82" s="49" t="n">
        <v>45870.30763888889</v>
      </c>
      <c r="P82" t="inlineStr">
        <is>
          <t>UNO A UNO</t>
        </is>
      </c>
      <c r="Q82" t="inlineStr">
        <is>
          <t>UNO A UNO</t>
        </is>
      </c>
      <c r="R82" t="inlineStr">
        <is>
          <t>EJECUTADO</t>
        </is>
      </c>
      <c r="S82" t="inlineStr">
        <is>
          <t>VISITA TECNICA</t>
        </is>
      </c>
      <c r="T82" t="inlineStr">
        <is>
          <t>V8ZZZ378</t>
        </is>
      </c>
      <c r="U82" t="inlineStr">
        <is>
          <t>TIPO IV</t>
        </is>
      </c>
      <c r="V82" t="inlineStr">
        <is>
          <t>TERRESTRE</t>
        </is>
      </c>
      <c r="W82" t="inlineStr">
        <is>
          <t>BERMUDEZ SANCHEZ JOSE NEYBER</t>
        </is>
      </c>
      <c r="X82" t="inlineStr">
        <is>
          <t>1</t>
        </is>
      </c>
      <c r="Y82" t="inlineStr">
        <is>
          <t>0</t>
        </is>
      </c>
      <c r="Z82" s="48" t="n">
        <v>504833</v>
      </c>
      <c r="AA82" t="inlineStr">
        <is>
          <t>0</t>
        </is>
      </c>
      <c r="AB82" s="48" t="n">
        <v>0</v>
      </c>
      <c r="AC82" s="48" t="n">
        <v>504833</v>
      </c>
    </row>
    <row r="83">
      <c r="A83" t="inlineStr">
        <is>
          <t>PASTO</t>
        </is>
      </c>
      <c r="B83" t="inlineStr">
        <is>
          <t>SUROCCIDENTE Y EJE CAFETERO</t>
        </is>
      </c>
      <c r="C83" t="inlineStr">
        <is>
          <t>0004-0003</t>
        </is>
      </c>
      <c r="D83" t="inlineStr">
        <is>
          <t>52427</t>
        </is>
      </c>
      <c r="E83" t="inlineStr">
        <is>
          <t>TA-25-897342</t>
        </is>
      </c>
      <c r="F83" t="inlineStr">
        <is>
          <t>3007080676</t>
        </is>
      </c>
      <c r="G83" t="inlineStr">
        <is>
          <t>APERTURA</t>
        </is>
      </c>
      <c r="H83" t="inlineStr">
        <is>
          <t>CB CRECIMIENTO - NUEVO</t>
        </is>
      </c>
      <c r="I83" t="inlineStr">
        <is>
          <t>NARIÑO</t>
        </is>
      </c>
      <c r="J83" t="inlineStr">
        <is>
          <t>MAGUI</t>
        </is>
      </c>
      <c r="K83" t="inlineStr">
        <is>
          <t>BARRIO CRR BRISAS DE HAMBURGO MAGUI</t>
        </is>
      </c>
      <c r="L83" t="inlineStr">
        <is>
          <t>BANCOLOMBIA</t>
        </is>
      </c>
      <c r="M83" t="inlineStr">
        <is>
          <t>FO-25-1293775</t>
        </is>
      </c>
      <c r="N83" s="49" t="n">
        <v>45866.61736111111</v>
      </c>
      <c r="O83" s="49" t="n">
        <v>45883.55069444444</v>
      </c>
      <c r="P83" t="inlineStr">
        <is>
          <t>UNO A UNO</t>
        </is>
      </c>
      <c r="Q83" t="inlineStr">
        <is>
          <t>UNO A UNO</t>
        </is>
      </c>
      <c r="R83" t="inlineStr">
        <is>
          <t>EJECUTADO</t>
        </is>
      </c>
      <c r="S83" t="inlineStr">
        <is>
          <t>VISITA TECNICA</t>
        </is>
      </c>
      <c r="T83" t="inlineStr">
        <is>
          <t>V8ZZZ380</t>
        </is>
      </c>
      <c r="U83" t="inlineStr">
        <is>
          <t>TIPO IV ESPECIAL</t>
        </is>
      </c>
      <c r="V83" t="inlineStr">
        <is>
          <t>FLUVIAL</t>
        </is>
      </c>
      <c r="W83" t="inlineStr">
        <is>
          <t>PAZ MARTINEZ RICHARD HUMBERTO</t>
        </is>
      </c>
      <c r="X83" t="inlineStr">
        <is>
          <t>1</t>
        </is>
      </c>
      <c r="Y83" t="inlineStr">
        <is>
          <t>0</t>
        </is>
      </c>
      <c r="Z83" s="48" t="n">
        <v>504833</v>
      </c>
      <c r="AA83" t="inlineStr">
        <is>
          <t>0</t>
        </is>
      </c>
      <c r="AB83" s="48" t="n">
        <v>0</v>
      </c>
      <c r="AC83" s="48" t="n">
        <v>504833</v>
      </c>
    </row>
    <row r="84">
      <c r="A84" t="inlineStr">
        <is>
          <t>PASTO</t>
        </is>
      </c>
      <c r="B84" t="inlineStr">
        <is>
          <t>SUROCCIDENTE Y EJE CAFETERO</t>
        </is>
      </c>
      <c r="C84" t="inlineStr">
        <is>
          <t>0004-0003</t>
        </is>
      </c>
      <c r="D84" t="inlineStr">
        <is>
          <t>52427</t>
        </is>
      </c>
      <c r="E84" t="inlineStr">
        <is>
          <t>TA-25-897364</t>
        </is>
      </c>
      <c r="F84" t="inlineStr">
        <is>
          <t>3007080675</t>
        </is>
      </c>
      <c r="G84" t="inlineStr">
        <is>
          <t>APERTURA</t>
        </is>
      </c>
      <c r="H84" t="inlineStr">
        <is>
          <t>CB CRECIMIENTO - NUEVO</t>
        </is>
      </c>
      <c r="I84" t="inlineStr">
        <is>
          <t>NARIÑO</t>
        </is>
      </c>
      <c r="J84" t="inlineStr">
        <is>
          <t>MAGUI</t>
        </is>
      </c>
      <c r="K84" t="inlineStr">
        <is>
          <t>BARRIO LA PISTA MAGUI</t>
        </is>
      </c>
      <c r="L84" t="inlineStr">
        <is>
          <t>BANCOLOMBIA</t>
        </is>
      </c>
      <c r="M84" t="inlineStr">
        <is>
          <t>FO-25-1293834</t>
        </is>
      </c>
      <c r="N84" s="49" t="n">
        <v>45866.61875</v>
      </c>
      <c r="O84" s="49" t="n">
        <v>45883.55</v>
      </c>
      <c r="P84" t="inlineStr">
        <is>
          <t>UNO A UNO</t>
        </is>
      </c>
      <c r="Q84" t="inlineStr">
        <is>
          <t>UNO A UNO</t>
        </is>
      </c>
      <c r="R84" t="inlineStr">
        <is>
          <t>EJECUTADO</t>
        </is>
      </c>
      <c r="S84" t="inlineStr">
        <is>
          <t>VISITA TECNICA</t>
        </is>
      </c>
      <c r="T84" t="inlineStr">
        <is>
          <t>V8ZZZ393</t>
        </is>
      </c>
      <c r="U84" t="inlineStr">
        <is>
          <t>TIPO IV ESPECIAL</t>
        </is>
      </c>
      <c r="V84" t="inlineStr">
        <is>
          <t>FLUVIAL</t>
        </is>
      </c>
      <c r="W84" t="inlineStr">
        <is>
          <t>PAZ MARTINEZ RICHARD HUMBERTO</t>
        </is>
      </c>
      <c r="X84" t="inlineStr">
        <is>
          <t>1</t>
        </is>
      </c>
      <c r="Y84" t="inlineStr">
        <is>
          <t>0</t>
        </is>
      </c>
      <c r="Z84" s="48" t="n">
        <v>504833</v>
      </c>
      <c r="AA84" t="inlineStr">
        <is>
          <t>0</t>
        </is>
      </c>
      <c r="AB84" s="48" t="n">
        <v>0</v>
      </c>
      <c r="AC84" s="48" t="n">
        <v>504833</v>
      </c>
    </row>
    <row r="85">
      <c r="A85" t="inlineStr">
        <is>
          <t>YOPAL</t>
        </is>
      </c>
      <c r="B85" t="inlineStr">
        <is>
          <t>REMOTAS</t>
        </is>
      </c>
      <c r="C85" t="inlineStr">
        <is>
          <t>0004-0007</t>
        </is>
      </c>
      <c r="D85" t="inlineStr">
        <is>
          <t>85001</t>
        </is>
      </c>
      <c r="E85" t="inlineStr">
        <is>
          <t>TA-25-897375</t>
        </is>
      </c>
      <c r="F85" t="inlineStr">
        <is>
          <t>3007080709</t>
        </is>
      </c>
      <c r="G85" t="inlineStr">
        <is>
          <t>APERTURA</t>
        </is>
      </c>
      <c r="H85" t="inlineStr">
        <is>
          <t>CB CRECIMIENTO - NUEVO</t>
        </is>
      </c>
      <c r="I85" t="inlineStr">
        <is>
          <t>CASANARE</t>
        </is>
      </c>
      <c r="J85" t="inlineStr">
        <is>
          <t>YOPAL</t>
        </is>
      </c>
      <c r="K85" t="inlineStr">
        <is>
          <t>BARRIO LA ESPERANZA YOPAL 6</t>
        </is>
      </c>
      <c r="L85" t="inlineStr">
        <is>
          <t>BANCOLOMBIA</t>
        </is>
      </c>
      <c r="M85" t="inlineStr">
        <is>
          <t>FO-25-1293877</t>
        </is>
      </c>
      <c r="N85" s="49" t="n">
        <v>45866.775</v>
      </c>
      <c r="O85" s="49" t="n">
        <v>45870.49652777778</v>
      </c>
      <c r="P85" t="inlineStr">
        <is>
          <t>UNO A UNO</t>
        </is>
      </c>
      <c r="Q85" t="inlineStr">
        <is>
          <t>UNO A UNO</t>
        </is>
      </c>
      <c r="R85" t="inlineStr">
        <is>
          <t>EJECUTADO</t>
        </is>
      </c>
      <c r="S85" t="inlineStr">
        <is>
          <t>VISITA TECNICA</t>
        </is>
      </c>
      <c r="T85" t="inlineStr">
        <is>
          <t>V8ZZZ402</t>
        </is>
      </c>
      <c r="U85" t="inlineStr">
        <is>
          <t>TIPO I</t>
        </is>
      </c>
      <c r="V85" t="inlineStr">
        <is>
          <t>TERRESTRE</t>
        </is>
      </c>
      <c r="W85" t="inlineStr">
        <is>
          <t>BERNAL ELAICA EDGAR ALEXIS</t>
        </is>
      </c>
      <c r="X85" t="inlineStr">
        <is>
          <t>1</t>
        </is>
      </c>
      <c r="Y85" t="inlineStr">
        <is>
          <t>0</t>
        </is>
      </c>
      <c r="Z85" s="48" t="n">
        <v>75096</v>
      </c>
      <c r="AA85" t="inlineStr">
        <is>
          <t>0</t>
        </is>
      </c>
      <c r="AB85" s="48" t="n">
        <v>0</v>
      </c>
      <c r="AC85" s="48" t="n">
        <v>75096</v>
      </c>
    </row>
    <row r="86">
      <c r="A86" t="inlineStr">
        <is>
          <t>BOGOTA</t>
        </is>
      </c>
      <c r="B86" t="inlineStr">
        <is>
          <t>CUNDINAMARCA</t>
        </is>
      </c>
      <c r="C86" t="inlineStr">
        <is>
          <t>0004-0004</t>
        </is>
      </c>
      <c r="D86" t="inlineStr">
        <is>
          <t>11001</t>
        </is>
      </c>
      <c r="E86" t="inlineStr">
        <is>
          <t>TA-25-901893</t>
        </is>
      </c>
      <c r="F86" t="inlineStr">
        <is>
          <t>12345252</t>
        </is>
      </c>
      <c r="G86" t="inlineStr">
        <is>
          <t>APERTURA</t>
        </is>
      </c>
      <c r="H86" t="inlineStr">
        <is>
          <t>CB CRECIMIENTO - NUEVO</t>
        </is>
      </c>
      <c r="I86" t="inlineStr">
        <is>
          <t>CUNDINAMARCA</t>
        </is>
      </c>
      <c r="J86" t="inlineStr">
        <is>
          <t>BOGOTA</t>
        </is>
      </c>
      <c r="K86" t="inlineStr">
        <is>
          <t>DROGUERIA HIPERFARMA RINCON</t>
        </is>
      </c>
      <c r="L86" t="inlineStr">
        <is>
          <t>REDEBAN</t>
        </is>
      </c>
      <c r="M86" t="inlineStr">
        <is>
          <t>FO-25-1301434</t>
        </is>
      </c>
      <c r="N86" s="49" t="n">
        <v>45867.7375</v>
      </c>
      <c r="O86" s="49" t="n">
        <v>45882.42708333334</v>
      </c>
      <c r="R86" t="inlineStr">
        <is>
          <t>EJECUTADO</t>
        </is>
      </c>
      <c r="S86" t="inlineStr">
        <is>
          <t>VISITA TECNICA</t>
        </is>
      </c>
      <c r="T86" t="inlineStr">
        <is>
          <t>V9ZZZ695</t>
        </is>
      </c>
      <c r="U86" t="inlineStr">
        <is>
          <t>TIPO I</t>
        </is>
      </c>
      <c r="V86" t="inlineStr">
        <is>
          <t>TERRESTRE</t>
        </is>
      </c>
      <c r="W86" t="inlineStr">
        <is>
          <t>MURCIA HERNANDEZ HARVEY IGNACIO</t>
        </is>
      </c>
      <c r="X86" t="inlineStr">
        <is>
          <t>1</t>
        </is>
      </c>
      <c r="Y86" t="inlineStr">
        <is>
          <t>0</t>
        </is>
      </c>
      <c r="Z86" s="48" t="n">
        <v>75096</v>
      </c>
      <c r="AA86" t="inlineStr">
        <is>
          <t>0</t>
        </is>
      </c>
      <c r="AB86" s="48" t="n">
        <v>0</v>
      </c>
      <c r="AC86" s="48" t="n">
        <v>75096</v>
      </c>
    </row>
    <row r="87">
      <c r="A87" t="inlineStr">
        <is>
          <t>NEIVA</t>
        </is>
      </c>
      <c r="B87" t="inlineStr">
        <is>
          <t>REMOTAS</t>
        </is>
      </c>
      <c r="C87" t="inlineStr">
        <is>
          <t>0004-0007</t>
        </is>
      </c>
      <c r="D87" t="inlineStr">
        <is>
          <t>18753</t>
        </is>
      </c>
      <c r="E87" t="inlineStr">
        <is>
          <t>TA-25-904057</t>
        </is>
      </c>
      <c r="F87" t="inlineStr">
        <is>
          <t>3007031694</t>
        </is>
      </c>
      <c r="G87" t="inlineStr">
        <is>
          <t>APERTURA</t>
        </is>
      </c>
      <c r="H87" t="inlineStr">
        <is>
          <t>DATAFONO ADICIONAL - ALIANZA</t>
        </is>
      </c>
      <c r="I87" t="inlineStr">
        <is>
          <t>CAQUETA</t>
        </is>
      </c>
      <c r="J87" t="inlineStr">
        <is>
          <t>SAN VICENTE DEL CAGUAN</t>
        </is>
      </c>
      <c r="K87" t="inlineStr">
        <is>
          <t>MULTIPAGAS SAN VICENTE DEL CAG</t>
        </is>
      </c>
      <c r="L87" t="inlineStr">
        <is>
          <t>BANCOLOMBIA</t>
        </is>
      </c>
      <c r="M87" t="inlineStr">
        <is>
          <t>FO-25-1304946</t>
        </is>
      </c>
      <c r="N87" s="49" t="n">
        <v>45868.28611111111</v>
      </c>
      <c r="O87" s="49" t="n">
        <v>45875.62708333333</v>
      </c>
      <c r="P87" t="inlineStr">
        <is>
          <t>ROBUSTO</t>
        </is>
      </c>
      <c r="Q87" t="inlineStr">
        <is>
          <t>MULTIPAGAS</t>
        </is>
      </c>
      <c r="R87" t="inlineStr">
        <is>
          <t>EJECUTADO</t>
        </is>
      </c>
      <c r="S87" t="inlineStr">
        <is>
          <t>VISITA TECNICA</t>
        </is>
      </c>
      <c r="T87" t="inlineStr">
        <is>
          <t>VAZZZ348 - VAZZZ349</t>
        </is>
      </c>
      <c r="U87" t="inlineStr">
        <is>
          <t>TIPO IV ESPECIAL</t>
        </is>
      </c>
      <c r="V87" t="inlineStr">
        <is>
          <t>TERRESTRE / AEREO</t>
        </is>
      </c>
      <c r="W87" t="inlineStr">
        <is>
          <t>BERMUDEZ SANCHEZ JOSE NEYBER</t>
        </is>
      </c>
      <c r="X87" t="inlineStr">
        <is>
          <t>1</t>
        </is>
      </c>
      <c r="Y87" t="inlineStr">
        <is>
          <t>0</t>
        </is>
      </c>
      <c r="Z87" s="48" t="n">
        <v>504833</v>
      </c>
      <c r="AA87" t="inlineStr">
        <is>
          <t>0</t>
        </is>
      </c>
      <c r="AB87" s="48" t="n">
        <v>0</v>
      </c>
      <c r="AC87" s="48" t="n">
        <v>504833</v>
      </c>
    </row>
    <row r="88">
      <c r="A88" t="inlineStr">
        <is>
          <t>YOPAL</t>
        </is>
      </c>
      <c r="B88" t="inlineStr">
        <is>
          <t>REMOTAS</t>
        </is>
      </c>
      <c r="C88" t="inlineStr">
        <is>
          <t>0004-0007</t>
        </is>
      </c>
      <c r="D88" t="inlineStr">
        <is>
          <t>85001</t>
        </is>
      </c>
      <c r="E88" t="inlineStr">
        <is>
          <t>TA-25-904061</t>
        </is>
      </c>
      <c r="F88" t="inlineStr">
        <is>
          <t>3007080764</t>
        </is>
      </c>
      <c r="G88" t="inlineStr">
        <is>
          <t>APERTURA</t>
        </is>
      </c>
      <c r="H88" t="inlineStr">
        <is>
          <t>CB CRECIMIENTO - NUEVO</t>
        </is>
      </c>
      <c r="I88" t="inlineStr">
        <is>
          <t>CASANARE</t>
        </is>
      </c>
      <c r="J88" t="inlineStr">
        <is>
          <t>YOPAL</t>
        </is>
      </c>
      <c r="K88" t="inlineStr">
        <is>
          <t>BARRIO EL GALVAN YOPAL</t>
        </is>
      </c>
      <c r="L88" t="inlineStr">
        <is>
          <t>BANCOLOMBIA</t>
        </is>
      </c>
      <c r="M88" t="inlineStr">
        <is>
          <t>FO-25-1304963</t>
        </is>
      </c>
      <c r="N88" s="49" t="n">
        <v>45868.28611111111</v>
      </c>
      <c r="O88" s="49" t="n">
        <v>45870.29166666666</v>
      </c>
      <c r="P88" t="inlineStr">
        <is>
          <t>UNO A UNO</t>
        </is>
      </c>
      <c r="Q88" t="inlineStr">
        <is>
          <t>UNO A UNO</t>
        </is>
      </c>
      <c r="R88" t="inlineStr">
        <is>
          <t>EJECUTADO</t>
        </is>
      </c>
      <c r="S88" t="inlineStr">
        <is>
          <t>VISITA TECNICA</t>
        </is>
      </c>
      <c r="T88" t="inlineStr">
        <is>
          <t>VAZZZ359</t>
        </is>
      </c>
      <c r="U88" t="inlineStr">
        <is>
          <t>TIPO I</t>
        </is>
      </c>
      <c r="V88" t="inlineStr">
        <is>
          <t>TERRESTRE</t>
        </is>
      </c>
      <c r="W88" t="inlineStr">
        <is>
          <t>BERNAL ELAICA EDGAR ALEXIS</t>
        </is>
      </c>
      <c r="X88" t="inlineStr">
        <is>
          <t>1</t>
        </is>
      </c>
      <c r="Y88" t="inlineStr">
        <is>
          <t>0</t>
        </is>
      </c>
      <c r="Z88" s="48" t="n">
        <v>75096</v>
      </c>
      <c r="AA88" t="inlineStr">
        <is>
          <t>0</t>
        </is>
      </c>
      <c r="AB88" s="48" t="n">
        <v>0</v>
      </c>
      <c r="AC88" s="48" t="n">
        <v>75096</v>
      </c>
    </row>
    <row r="89">
      <c r="A89" t="inlineStr">
        <is>
          <t>YOPAL</t>
        </is>
      </c>
      <c r="B89" t="inlineStr">
        <is>
          <t>REMOTAS</t>
        </is>
      </c>
      <c r="C89" t="inlineStr">
        <is>
          <t>0004-0007</t>
        </is>
      </c>
      <c r="D89" t="inlineStr">
        <is>
          <t>85162</t>
        </is>
      </c>
      <c r="E89" t="inlineStr">
        <is>
          <t>TA-25-904063</t>
        </is>
      </c>
      <c r="F89" t="inlineStr">
        <is>
          <t>3007080742</t>
        </is>
      </c>
      <c r="G89" t="inlineStr">
        <is>
          <t>APERTURA</t>
        </is>
      </c>
      <c r="H89" t="inlineStr">
        <is>
          <t>CB CRECIMIENTO - NUEVO</t>
        </is>
      </c>
      <c r="I89" t="inlineStr">
        <is>
          <t>CASANARE</t>
        </is>
      </c>
      <c r="J89" t="inlineStr">
        <is>
          <t>MONTERREY</t>
        </is>
      </c>
      <c r="K89" t="inlineStr">
        <is>
          <t>BARRIO ALCARAVANES MONTERREY 1</t>
        </is>
      </c>
      <c r="L89" t="inlineStr">
        <is>
          <t>BANCOLOMBIA</t>
        </is>
      </c>
      <c r="M89" t="inlineStr">
        <is>
          <t>FO-25-1304972</t>
        </is>
      </c>
      <c r="N89" s="49" t="n">
        <v>45868.28611111111</v>
      </c>
      <c r="O89" s="49" t="n">
        <v>45874.65625</v>
      </c>
      <c r="P89" t="inlineStr">
        <is>
          <t>UNO A UNO</t>
        </is>
      </c>
      <c r="Q89" t="inlineStr">
        <is>
          <t>UNO A UNO</t>
        </is>
      </c>
      <c r="R89" t="inlineStr">
        <is>
          <t>EJECUTADO</t>
        </is>
      </c>
      <c r="S89" t="inlineStr">
        <is>
          <t>VISITA TECNICA</t>
        </is>
      </c>
      <c r="T89" t="inlineStr">
        <is>
          <t>VAZZZ361</t>
        </is>
      </c>
      <c r="U89" t="inlineStr">
        <is>
          <t>TIPO II</t>
        </is>
      </c>
      <c r="V89" t="inlineStr">
        <is>
          <t>TERRESTRE</t>
        </is>
      </c>
      <c r="W89" t="inlineStr">
        <is>
          <t>BERNAL ELAICA EDGAR ALEXIS</t>
        </is>
      </c>
      <c r="X89" t="inlineStr">
        <is>
          <t>1</t>
        </is>
      </c>
      <c r="Y89" t="inlineStr">
        <is>
          <t>0</t>
        </is>
      </c>
      <c r="Z89" s="48" t="n">
        <v>163814</v>
      </c>
      <c r="AA89" t="inlineStr">
        <is>
          <t>0</t>
        </is>
      </c>
      <c r="AB89" s="48" t="n">
        <v>0</v>
      </c>
      <c r="AC89" s="48" t="n">
        <v>163814</v>
      </c>
    </row>
    <row r="90">
      <c r="A90" t="inlineStr">
        <is>
          <t>TUNJA</t>
        </is>
      </c>
      <c r="B90" t="inlineStr">
        <is>
          <t>SANTANDERES</t>
        </is>
      </c>
      <c r="C90" t="inlineStr">
        <is>
          <t>0004-0008</t>
        </is>
      </c>
      <c r="D90" t="inlineStr">
        <is>
          <t>15464</t>
        </is>
      </c>
      <c r="E90" t="inlineStr">
        <is>
          <t>TA-25-904065</t>
        </is>
      </c>
      <c r="F90" t="inlineStr">
        <is>
          <t>3007080720</t>
        </is>
      </c>
      <c r="G90" t="inlineStr">
        <is>
          <t>APERTURA</t>
        </is>
      </c>
      <c r="H90" t="inlineStr">
        <is>
          <t>CB CRECIMIENTO - NUEVO</t>
        </is>
      </c>
      <c r="I90" t="inlineStr">
        <is>
          <t>BOYACA</t>
        </is>
      </c>
      <c r="J90" t="inlineStr">
        <is>
          <t>MONGUA</t>
        </is>
      </c>
      <c r="K90" t="inlineStr">
        <is>
          <t>BARRIO CENTRO MONGUA 1</t>
        </is>
      </c>
      <c r="L90" t="inlineStr">
        <is>
          <t>BANCOLOMBIA</t>
        </is>
      </c>
      <c r="M90" t="inlineStr">
        <is>
          <t>FO-25-1304982</t>
        </is>
      </c>
      <c r="N90" s="49" t="n">
        <v>45868.59861111111</v>
      </c>
      <c r="O90" s="49" t="n">
        <v>45873.30694444444</v>
      </c>
      <c r="P90" t="inlineStr">
        <is>
          <t>UNO A UNO</t>
        </is>
      </c>
      <c r="Q90" t="inlineStr">
        <is>
          <t>UNO A UNO</t>
        </is>
      </c>
      <c r="R90" t="inlineStr">
        <is>
          <t>EJECUTADO</t>
        </is>
      </c>
      <c r="S90" t="inlineStr">
        <is>
          <t>VISITA TECNICA</t>
        </is>
      </c>
      <c r="T90" t="inlineStr">
        <is>
          <t>VAZZZ363</t>
        </is>
      </c>
      <c r="U90" t="inlineStr">
        <is>
          <t>TIPO II</t>
        </is>
      </c>
      <c r="V90" t="inlineStr">
        <is>
          <t>TERRESTRE</t>
        </is>
      </c>
      <c r="W90" t="inlineStr">
        <is>
          <t>SOLER HOYOS CRISTIAN LEONARDO</t>
        </is>
      </c>
      <c r="X90" t="inlineStr">
        <is>
          <t>1</t>
        </is>
      </c>
      <c r="Y90" t="inlineStr">
        <is>
          <t>0</t>
        </is>
      </c>
      <c r="Z90" s="48" t="n">
        <v>163814</v>
      </c>
      <c r="AA90" t="inlineStr">
        <is>
          <t>0</t>
        </is>
      </c>
      <c r="AB90" s="48" t="n">
        <v>0</v>
      </c>
      <c r="AC90" s="48" t="n">
        <v>163814</v>
      </c>
    </row>
    <row r="91">
      <c r="A91" t="inlineStr">
        <is>
          <t>NEIVA</t>
        </is>
      </c>
      <c r="B91" t="inlineStr">
        <is>
          <t>REMOTAS</t>
        </is>
      </c>
      <c r="C91" t="inlineStr">
        <is>
          <t>0004-0007</t>
        </is>
      </c>
      <c r="D91" t="inlineStr">
        <is>
          <t>41306</t>
        </is>
      </c>
      <c r="E91" t="inlineStr">
        <is>
          <t>TA-25-904066</t>
        </is>
      </c>
      <c r="F91" t="inlineStr">
        <is>
          <t>3007080736</t>
        </is>
      </c>
      <c r="G91" t="inlineStr">
        <is>
          <t>APERTURA</t>
        </is>
      </c>
      <c r="H91" t="inlineStr">
        <is>
          <t>CB CRECIMIENTO - NUEVO</t>
        </is>
      </c>
      <c r="I91" t="inlineStr">
        <is>
          <t>HUILA</t>
        </is>
      </c>
      <c r="J91" t="inlineStr">
        <is>
          <t>GIGANTE</t>
        </is>
      </c>
      <c r="K91" t="inlineStr">
        <is>
          <t>BARRIO CENTRO GIGANTE  6</t>
        </is>
      </c>
      <c r="L91" t="inlineStr">
        <is>
          <t>BANCOLOMBIA</t>
        </is>
      </c>
      <c r="M91" t="inlineStr">
        <is>
          <t>FO-25-1304987</t>
        </is>
      </c>
      <c r="N91" s="49" t="n">
        <v>45868.28611111111</v>
      </c>
      <c r="O91" s="49" t="n">
        <v>45873.30972222222</v>
      </c>
      <c r="P91" t="inlineStr">
        <is>
          <t>UNO A UNO</t>
        </is>
      </c>
      <c r="Q91" t="inlineStr">
        <is>
          <t>UNO A UNO</t>
        </is>
      </c>
      <c r="R91" t="inlineStr">
        <is>
          <t>EJECUTADO</t>
        </is>
      </c>
      <c r="S91" t="inlineStr">
        <is>
          <t>VISITA TECNICA</t>
        </is>
      </c>
      <c r="T91" t="inlineStr">
        <is>
          <t>VAZZZ364</t>
        </is>
      </c>
      <c r="U91" t="inlineStr">
        <is>
          <t>TIPO II</t>
        </is>
      </c>
      <c r="V91" t="inlineStr">
        <is>
          <t>TERRESTRE</t>
        </is>
      </c>
      <c r="W91" t="inlineStr">
        <is>
          <t>DIAZ VARGAS JONATHAN MIGUEL</t>
        </is>
      </c>
      <c r="X91" t="inlineStr">
        <is>
          <t>1</t>
        </is>
      </c>
      <c r="Y91" t="inlineStr">
        <is>
          <t>0</t>
        </is>
      </c>
      <c r="Z91" s="48" t="n">
        <v>163814</v>
      </c>
      <c r="AA91" t="inlineStr">
        <is>
          <t>0</t>
        </is>
      </c>
      <c r="AB91" s="48" t="n">
        <v>0</v>
      </c>
      <c r="AC91" s="48" t="n">
        <v>163814</v>
      </c>
    </row>
    <row r="92">
      <c r="A92" t="inlineStr">
        <is>
          <t>CUCUTA</t>
        </is>
      </c>
      <c r="B92" t="inlineStr">
        <is>
          <t>SANTANDERES</t>
        </is>
      </c>
      <c r="C92" t="inlineStr">
        <is>
          <t>0004-0008</t>
        </is>
      </c>
      <c r="D92" t="inlineStr">
        <is>
          <t>54001</t>
        </is>
      </c>
      <c r="E92" t="inlineStr">
        <is>
          <t>TA-25-904067</t>
        </is>
      </c>
      <c r="F92" t="inlineStr">
        <is>
          <t>3007080729</t>
        </is>
      </c>
      <c r="G92" t="inlineStr">
        <is>
          <t>APERTURA</t>
        </is>
      </c>
      <c r="H92" t="inlineStr">
        <is>
          <t>CB CRECIMIENTO - NUEVO</t>
        </is>
      </c>
      <c r="I92" t="inlineStr">
        <is>
          <t>NORTE DE SANTANDER</t>
        </is>
      </c>
      <c r="J92" t="inlineStr">
        <is>
          <t>CUCUTA</t>
        </is>
      </c>
      <c r="K92" t="inlineStr">
        <is>
          <t>BARRIO EL CENTRO CUCUTA 86</t>
        </is>
      </c>
      <c r="L92" t="inlineStr">
        <is>
          <t>BANCOLOMBIA</t>
        </is>
      </c>
      <c r="M92" t="inlineStr">
        <is>
          <t>FO-25-1304991</t>
        </is>
      </c>
      <c r="N92" s="49" t="n">
        <v>45868.59861111111</v>
      </c>
      <c r="O92" s="49" t="n">
        <v>45870.30347222222</v>
      </c>
      <c r="P92" t="inlineStr">
        <is>
          <t>UNO A UNO</t>
        </is>
      </c>
      <c r="Q92" t="inlineStr">
        <is>
          <t>UNO A UNO</t>
        </is>
      </c>
      <c r="R92" t="inlineStr">
        <is>
          <t>EJECUTADO</t>
        </is>
      </c>
      <c r="S92" t="inlineStr">
        <is>
          <t>VISITA TECNICA</t>
        </is>
      </c>
      <c r="T92" t="inlineStr">
        <is>
          <t>VAZZZ365</t>
        </is>
      </c>
      <c r="U92" t="inlineStr">
        <is>
          <t>TIPO I</t>
        </is>
      </c>
      <c r="V92" t="inlineStr">
        <is>
          <t>TERRESTRE</t>
        </is>
      </c>
      <c r="W92" t="inlineStr">
        <is>
          <t>NARANJO AFANADOR RUBEN JESUS</t>
        </is>
      </c>
      <c r="X92" t="inlineStr">
        <is>
          <t>1</t>
        </is>
      </c>
      <c r="Y92" t="inlineStr">
        <is>
          <t>0</t>
        </is>
      </c>
      <c r="Z92" s="48" t="n">
        <v>75096</v>
      </c>
      <c r="AA92" t="inlineStr">
        <is>
          <t>0</t>
        </is>
      </c>
      <c r="AB92" s="48" t="n">
        <v>0</v>
      </c>
      <c r="AC92" s="48" t="n">
        <v>75096</v>
      </c>
    </row>
    <row r="93">
      <c r="A93" t="inlineStr">
        <is>
          <t>CUCUTA</t>
        </is>
      </c>
      <c r="B93" t="inlineStr">
        <is>
          <t>SANTANDERES</t>
        </is>
      </c>
      <c r="C93" t="inlineStr">
        <is>
          <t>0004-0008</t>
        </is>
      </c>
      <c r="D93" t="inlineStr">
        <is>
          <t>54001</t>
        </is>
      </c>
      <c r="E93" t="inlineStr">
        <is>
          <t>TA-25-904069</t>
        </is>
      </c>
      <c r="F93" t="inlineStr">
        <is>
          <t>3007080728</t>
        </is>
      </c>
      <c r="G93" t="inlineStr">
        <is>
          <t>APERTURA</t>
        </is>
      </c>
      <c r="H93" t="inlineStr">
        <is>
          <t>CB CRECIMIENTO - NUEVO</t>
        </is>
      </c>
      <c r="I93" t="inlineStr">
        <is>
          <t>NORTE DE SANTANDER</t>
        </is>
      </c>
      <c r="J93" t="inlineStr">
        <is>
          <t>CUCUTA</t>
        </is>
      </c>
      <c r="K93" t="inlineStr">
        <is>
          <t>BARRIO TRIGAL DEL NORTE CUCUTA 9</t>
        </is>
      </c>
      <c r="L93" t="inlineStr">
        <is>
          <t>BANCOLOMBIA</t>
        </is>
      </c>
      <c r="M93" t="inlineStr">
        <is>
          <t>FO-25-1305001</t>
        </is>
      </c>
      <c r="N93" s="49" t="n">
        <v>45868.59861111111</v>
      </c>
      <c r="O93" s="49" t="n">
        <v>45870.30625</v>
      </c>
      <c r="P93" t="inlineStr">
        <is>
          <t>UNO A UNO</t>
        </is>
      </c>
      <c r="Q93" t="inlineStr">
        <is>
          <t>UNO A UNO</t>
        </is>
      </c>
      <c r="R93" t="inlineStr">
        <is>
          <t>EJECUTADO</t>
        </is>
      </c>
      <c r="S93" t="inlineStr">
        <is>
          <t>VISITA TECNICA</t>
        </is>
      </c>
      <c r="T93" t="inlineStr">
        <is>
          <t>VAZZZ367</t>
        </is>
      </c>
      <c r="U93" t="inlineStr">
        <is>
          <t>TIPO I</t>
        </is>
      </c>
      <c r="V93" t="inlineStr">
        <is>
          <t>TERRESTRE</t>
        </is>
      </c>
      <c r="W93" t="inlineStr">
        <is>
          <t>DURAN ACOSTA FRANK YONNY</t>
        </is>
      </c>
      <c r="X93" t="inlineStr">
        <is>
          <t>1</t>
        </is>
      </c>
      <c r="Y93" t="inlineStr">
        <is>
          <t>0</t>
        </is>
      </c>
      <c r="Z93" s="48" t="n">
        <v>75096</v>
      </c>
      <c r="AA93" t="inlineStr">
        <is>
          <t>0</t>
        </is>
      </c>
      <c r="AB93" s="48" t="n">
        <v>0</v>
      </c>
      <c r="AC93" s="48" t="n">
        <v>75096</v>
      </c>
    </row>
    <row r="94">
      <c r="A94" t="inlineStr">
        <is>
          <t>CALI</t>
        </is>
      </c>
      <c r="B94" t="inlineStr">
        <is>
          <t>SUROCCIDENTE Y EJE CAFETERO</t>
        </is>
      </c>
      <c r="C94" t="inlineStr">
        <is>
          <t>0004-0003</t>
        </is>
      </c>
      <c r="D94" t="inlineStr">
        <is>
          <t>19212</t>
        </is>
      </c>
      <c r="E94" t="inlineStr">
        <is>
          <t>TA-25-904070</t>
        </is>
      </c>
      <c r="F94" t="inlineStr">
        <is>
          <t>3007080727</t>
        </is>
      </c>
      <c r="G94" t="inlineStr">
        <is>
          <t>APERTURA</t>
        </is>
      </c>
      <c r="H94" t="inlineStr">
        <is>
          <t>CB CRECIMIENTO - NUEVO</t>
        </is>
      </c>
      <c r="I94" t="inlineStr">
        <is>
          <t>CAUCA</t>
        </is>
      </c>
      <c r="J94" t="inlineStr">
        <is>
          <t>CORINTO</t>
        </is>
      </c>
      <c r="K94" t="inlineStr">
        <is>
          <t>BARRIO CENTRO CORINTO 9</t>
        </is>
      </c>
      <c r="L94" t="inlineStr">
        <is>
          <t>BANCOLOMBIA</t>
        </is>
      </c>
      <c r="M94" t="inlineStr">
        <is>
          <t>FO-25-1305008</t>
        </is>
      </c>
      <c r="N94" s="49" t="n">
        <v>45868.69722222222</v>
      </c>
      <c r="O94" s="49" t="n">
        <v>45870.64166666667</v>
      </c>
      <c r="P94" t="inlineStr">
        <is>
          <t>UNO A UNO</t>
        </is>
      </c>
      <c r="Q94" t="inlineStr">
        <is>
          <t>UNO A UNO</t>
        </is>
      </c>
      <c r="R94" t="inlineStr">
        <is>
          <t>EJECUTADO</t>
        </is>
      </c>
      <c r="S94" t="inlineStr">
        <is>
          <t>VISITA TECNICA</t>
        </is>
      </c>
      <c r="T94" t="inlineStr">
        <is>
          <t>VAZZZ368</t>
        </is>
      </c>
      <c r="U94" t="inlineStr">
        <is>
          <t>TIPO III</t>
        </is>
      </c>
      <c r="V94" t="inlineStr">
        <is>
          <t>TERRESTRE</t>
        </is>
      </c>
      <c r="W94" t="inlineStr">
        <is>
          <t>PAREDES CASTILLO DIEGO</t>
        </is>
      </c>
      <c r="X94" t="inlineStr">
        <is>
          <t>1</t>
        </is>
      </c>
      <c r="Y94" t="inlineStr">
        <is>
          <t>0</t>
        </is>
      </c>
      <c r="Z94" s="48" t="n">
        <v>275729</v>
      </c>
      <c r="AA94" t="inlineStr">
        <is>
          <t>0</t>
        </is>
      </c>
      <c r="AB94" s="48" t="n">
        <v>0</v>
      </c>
      <c r="AC94" s="48" t="n">
        <v>275729</v>
      </c>
    </row>
    <row r="95">
      <c r="A95" t="inlineStr">
        <is>
          <t>CALI</t>
        </is>
      </c>
      <c r="B95" t="inlineStr">
        <is>
          <t>SUROCCIDENTE Y EJE CAFETERO</t>
        </is>
      </c>
      <c r="C95" t="inlineStr">
        <is>
          <t>0004-0003</t>
        </is>
      </c>
      <c r="D95" t="inlineStr">
        <is>
          <t>76001</t>
        </is>
      </c>
      <c r="E95" t="inlineStr">
        <is>
          <t>TA-25-904071</t>
        </is>
      </c>
      <c r="F95" t="inlineStr">
        <is>
          <t>3007080724</t>
        </is>
      </c>
      <c r="G95" t="inlineStr">
        <is>
          <t>APERTURA</t>
        </is>
      </c>
      <c r="H95" t="inlineStr">
        <is>
          <t>CB CRECIMIENTO - NUEVO</t>
        </is>
      </c>
      <c r="I95" t="inlineStr">
        <is>
          <t>VALLE DEL CAUCA</t>
        </is>
      </c>
      <c r="J95" t="inlineStr">
        <is>
          <t>CALI</t>
        </is>
      </c>
      <c r="K95" t="inlineStr">
        <is>
          <t>BARRIO CIUDADELA DEL RIO CALI 2</t>
        </is>
      </c>
      <c r="L95" t="inlineStr">
        <is>
          <t>BANCOLOMBIA</t>
        </is>
      </c>
      <c r="M95" t="inlineStr">
        <is>
          <t>FO-25-1305012</t>
        </is>
      </c>
      <c r="N95" s="49" t="n">
        <v>45868.69930555556</v>
      </c>
      <c r="O95" s="49" t="n">
        <v>45873.38888888889</v>
      </c>
      <c r="P95" t="inlineStr">
        <is>
          <t>UNO A UNO</t>
        </is>
      </c>
      <c r="Q95" t="inlineStr">
        <is>
          <t>UNO A UNO</t>
        </is>
      </c>
      <c r="R95" t="inlineStr">
        <is>
          <t>EJECUTADO</t>
        </is>
      </c>
      <c r="S95" t="inlineStr">
        <is>
          <t>VISITA TECNICA</t>
        </is>
      </c>
      <c r="T95" t="inlineStr">
        <is>
          <t>VAZZZ369</t>
        </is>
      </c>
      <c r="U95" t="inlineStr">
        <is>
          <t>TIPO I</t>
        </is>
      </c>
      <c r="V95" t="inlineStr">
        <is>
          <t>TERRESTRE</t>
        </is>
      </c>
      <c r="W95" t="inlineStr">
        <is>
          <t>BOLAÑOS TABORDA JORGE ENRIQUE</t>
        </is>
      </c>
      <c r="X95" t="inlineStr">
        <is>
          <t>1</t>
        </is>
      </c>
      <c r="Y95" t="inlineStr">
        <is>
          <t>0</t>
        </is>
      </c>
      <c r="Z95" s="48" t="n">
        <v>75096</v>
      </c>
      <c r="AA95" t="inlineStr">
        <is>
          <t>0</t>
        </is>
      </c>
      <c r="AB95" s="48" t="n">
        <v>0</v>
      </c>
      <c r="AC95" s="48" t="n">
        <v>75096</v>
      </c>
    </row>
    <row r="96">
      <c r="A96" t="inlineStr">
        <is>
          <t>MEDELLIN</t>
        </is>
      </c>
      <c r="B96" t="inlineStr">
        <is>
          <t>NOROCCIDENTE</t>
        </is>
      </c>
      <c r="C96" t="inlineStr">
        <is>
          <t>0004-0005</t>
        </is>
      </c>
      <c r="D96" t="inlineStr">
        <is>
          <t>5001</t>
        </is>
      </c>
      <c r="E96" t="inlineStr">
        <is>
          <t>TA-25-904072</t>
        </is>
      </c>
      <c r="F96" t="inlineStr">
        <is>
          <t>3007080762</t>
        </is>
      </c>
      <c r="G96" t="inlineStr">
        <is>
          <t>APERTURA</t>
        </is>
      </c>
      <c r="H96" t="inlineStr">
        <is>
          <t>CB CRECIMIENTO - NUEVO</t>
        </is>
      </c>
      <c r="I96" t="inlineStr">
        <is>
          <t>ANTIOQUIA</t>
        </is>
      </c>
      <c r="J96" t="inlineStr">
        <is>
          <t>MEDELLIN</t>
        </is>
      </c>
      <c r="K96" t="inlineStr">
        <is>
          <t>BARRIO BELEN MALIBU MEDELLIN</t>
        </is>
      </c>
      <c r="L96" t="inlineStr">
        <is>
          <t>BANCOLOMBIA</t>
        </is>
      </c>
      <c r="M96" t="inlineStr">
        <is>
          <t>FO-25-1305019</t>
        </is>
      </c>
      <c r="N96" s="49" t="n">
        <v>45868.67222222222</v>
      </c>
      <c r="O96" s="49" t="n">
        <v>45870.64375</v>
      </c>
      <c r="P96" t="inlineStr">
        <is>
          <t>UNO A UNO</t>
        </is>
      </c>
      <c r="Q96" t="inlineStr">
        <is>
          <t>UNO A UNO</t>
        </is>
      </c>
      <c r="R96" t="inlineStr">
        <is>
          <t>EJECUTADO</t>
        </is>
      </c>
      <c r="S96" t="inlineStr">
        <is>
          <t>VISITA TECNICA</t>
        </is>
      </c>
      <c r="T96" t="inlineStr">
        <is>
          <t>VAZZZ370</t>
        </is>
      </c>
      <c r="U96" t="inlineStr">
        <is>
          <t>TIPO I</t>
        </is>
      </c>
      <c r="V96" t="inlineStr">
        <is>
          <t>TERRESTRE</t>
        </is>
      </c>
      <c r="W96" t="inlineStr">
        <is>
          <t>QUINTERO SANCHEZ JUAN SEBASTIAN</t>
        </is>
      </c>
      <c r="X96" t="inlineStr">
        <is>
          <t>1</t>
        </is>
      </c>
      <c r="Y96" t="inlineStr">
        <is>
          <t>0</t>
        </is>
      </c>
      <c r="Z96" s="48" t="n">
        <v>75096</v>
      </c>
      <c r="AA96" t="inlineStr">
        <is>
          <t>0</t>
        </is>
      </c>
      <c r="AB96" s="48" t="n">
        <v>0</v>
      </c>
      <c r="AC96" s="48" t="n">
        <v>75096</v>
      </c>
    </row>
    <row r="97">
      <c r="A97" t="inlineStr">
        <is>
          <t>PASTO</t>
        </is>
      </c>
      <c r="B97" t="inlineStr">
        <is>
          <t>SUROCCIDENTE Y EJE CAFETERO</t>
        </is>
      </c>
      <c r="C97" t="inlineStr">
        <is>
          <t>0004-0003</t>
        </is>
      </c>
      <c r="D97" t="inlineStr">
        <is>
          <t>52621</t>
        </is>
      </c>
      <c r="E97" t="inlineStr">
        <is>
          <t>TA-25-904073</t>
        </is>
      </c>
      <c r="F97" t="inlineStr">
        <is>
          <t>3007080750</t>
        </is>
      </c>
      <c r="G97" t="inlineStr">
        <is>
          <t>APERTURA</t>
        </is>
      </c>
      <c r="H97" t="inlineStr">
        <is>
          <t>CB CRECIMIENTO - NUEVO</t>
        </is>
      </c>
      <c r="I97" t="inlineStr">
        <is>
          <t>NARIÑO</t>
        </is>
      </c>
      <c r="J97" t="inlineStr">
        <is>
          <t>ROBERTO PAYAN</t>
        </is>
      </c>
      <c r="K97" t="inlineStr">
        <is>
          <t>BARRIO LA PRIMAVERA ROBERTO PAYAN</t>
        </is>
      </c>
      <c r="L97" t="inlineStr">
        <is>
          <t>BANCOLOMBIA</t>
        </is>
      </c>
      <c r="M97" t="inlineStr">
        <is>
          <t>FO-25-1305024</t>
        </is>
      </c>
      <c r="N97" s="49" t="n">
        <v>45868.61944444444</v>
      </c>
      <c r="O97" s="49" t="n">
        <v>45881.58194444444</v>
      </c>
      <c r="P97" t="inlineStr">
        <is>
          <t>UNO A UNO</t>
        </is>
      </c>
      <c r="Q97" t="inlineStr">
        <is>
          <t>UNO A UNO</t>
        </is>
      </c>
      <c r="R97" t="inlineStr">
        <is>
          <t>EJECUTADO</t>
        </is>
      </c>
      <c r="S97" t="inlineStr">
        <is>
          <t>VISITA TECNICA</t>
        </is>
      </c>
      <c r="T97" t="inlineStr">
        <is>
          <t>VAZZZ371</t>
        </is>
      </c>
      <c r="U97" t="inlineStr">
        <is>
          <t>TIPO IV ESPECIAL</t>
        </is>
      </c>
      <c r="V97" t="inlineStr">
        <is>
          <t>FLUVIAL</t>
        </is>
      </c>
      <c r="W97" t="inlineStr">
        <is>
          <t>PAZ MARTINEZ RICHARD HUMBERTO</t>
        </is>
      </c>
      <c r="X97" t="inlineStr">
        <is>
          <t>1</t>
        </is>
      </c>
      <c r="Y97" t="inlineStr">
        <is>
          <t>0</t>
        </is>
      </c>
      <c r="Z97" s="48" t="n">
        <v>504833</v>
      </c>
      <c r="AA97" t="inlineStr">
        <is>
          <t>0</t>
        </is>
      </c>
      <c r="AB97" s="48" t="n">
        <v>0</v>
      </c>
      <c r="AC97" s="48" t="n">
        <v>504833</v>
      </c>
    </row>
    <row r="98">
      <c r="A98" t="inlineStr">
        <is>
          <t>PASTO</t>
        </is>
      </c>
      <c r="B98" t="inlineStr">
        <is>
          <t>SUROCCIDENTE Y EJE CAFETERO</t>
        </is>
      </c>
      <c r="C98" t="inlineStr">
        <is>
          <t>0004-0003</t>
        </is>
      </c>
      <c r="D98" t="inlineStr">
        <is>
          <t>52585</t>
        </is>
      </c>
      <c r="E98" t="inlineStr">
        <is>
          <t>TA-25-904074</t>
        </is>
      </c>
      <c r="F98" t="inlineStr">
        <is>
          <t>3007080749</t>
        </is>
      </c>
      <c r="G98" t="inlineStr">
        <is>
          <t>APERTURA</t>
        </is>
      </c>
      <c r="H98" t="inlineStr">
        <is>
          <t>CB CRECIMIENTO - NUEVO</t>
        </is>
      </c>
      <c r="I98" t="inlineStr">
        <is>
          <t>NARIÑO</t>
        </is>
      </c>
      <c r="J98" t="inlineStr">
        <is>
          <t>PUPIALES</t>
        </is>
      </c>
      <c r="K98" t="inlineStr">
        <is>
          <t>BARRIO EL CENTRO PUPIALES 1</t>
        </is>
      </c>
      <c r="L98" t="inlineStr">
        <is>
          <t>BANCOLOMBIA</t>
        </is>
      </c>
      <c r="M98" t="inlineStr">
        <is>
          <t>FO-25-1305027</t>
        </is>
      </c>
      <c r="N98" s="49" t="n">
        <v>45868.70555555556</v>
      </c>
      <c r="O98" s="49" t="n">
        <v>45873.39027777778</v>
      </c>
      <c r="P98" t="inlineStr">
        <is>
          <t>UNO A UNO</t>
        </is>
      </c>
      <c r="Q98" t="inlineStr">
        <is>
          <t>UNO A UNO</t>
        </is>
      </c>
      <c r="R98" t="inlineStr">
        <is>
          <t>EJECUTADO</t>
        </is>
      </c>
      <c r="S98" t="inlineStr">
        <is>
          <t>VISITA TECNICA</t>
        </is>
      </c>
      <c r="T98" t="inlineStr">
        <is>
          <t>VAZZZ372</t>
        </is>
      </c>
      <c r="U98" t="inlineStr">
        <is>
          <t>TIPO II</t>
        </is>
      </c>
      <c r="V98" t="inlineStr">
        <is>
          <t>TERRESTRE</t>
        </is>
      </c>
      <c r="W98" t="inlineStr">
        <is>
          <t>REMICIO AMADO JOHN HEBER</t>
        </is>
      </c>
      <c r="X98" t="inlineStr">
        <is>
          <t>1</t>
        </is>
      </c>
      <c r="Y98" t="inlineStr">
        <is>
          <t>0</t>
        </is>
      </c>
      <c r="Z98" s="48" t="n">
        <v>163814</v>
      </c>
      <c r="AA98" t="inlineStr">
        <is>
          <t>0</t>
        </is>
      </c>
      <c r="AB98" s="48" t="n">
        <v>0</v>
      </c>
      <c r="AC98" s="48" t="n">
        <v>163814</v>
      </c>
    </row>
    <row r="99">
      <c r="A99" t="inlineStr">
        <is>
          <t>PASTO</t>
        </is>
      </c>
      <c r="B99" t="inlineStr">
        <is>
          <t>SUROCCIDENTE Y EJE CAFETERO</t>
        </is>
      </c>
      <c r="C99" t="inlineStr">
        <is>
          <t>0004-0003</t>
        </is>
      </c>
      <c r="D99" t="inlineStr">
        <is>
          <t>52427</t>
        </is>
      </c>
      <c r="E99" t="inlineStr">
        <is>
          <t>TA-25-904075</t>
        </is>
      </c>
      <c r="F99" t="inlineStr">
        <is>
          <t>3007080739</t>
        </is>
      </c>
      <c r="G99" t="inlineStr">
        <is>
          <t>APERTURA</t>
        </is>
      </c>
      <c r="H99" t="inlineStr">
        <is>
          <t>CB CRECIMIENTO - NUEVO</t>
        </is>
      </c>
      <c r="I99" t="inlineStr">
        <is>
          <t>NARIÑO</t>
        </is>
      </c>
      <c r="J99" t="inlineStr">
        <is>
          <t>MAGUI</t>
        </is>
      </c>
      <c r="K99" t="inlineStr">
        <is>
          <t>BARRIO LA CALLE  CUATE MAGUI</t>
        </is>
      </c>
      <c r="L99" t="inlineStr">
        <is>
          <t>BANCOLOMBIA</t>
        </is>
      </c>
      <c r="M99" t="inlineStr">
        <is>
          <t>FO-25-1305033</t>
        </is>
      </c>
      <c r="N99" s="49" t="n">
        <v>45868.61805555555</v>
      </c>
      <c r="O99" s="49" t="n">
        <v>45882.63541666666</v>
      </c>
      <c r="P99" t="inlineStr">
        <is>
          <t>UNO A UNO</t>
        </is>
      </c>
      <c r="Q99" t="inlineStr">
        <is>
          <t>UNO A UNO</t>
        </is>
      </c>
      <c r="R99" t="inlineStr">
        <is>
          <t>EJECUTADO</t>
        </is>
      </c>
      <c r="S99" t="inlineStr">
        <is>
          <t>VISITA TECNICA</t>
        </is>
      </c>
      <c r="T99" t="inlineStr">
        <is>
          <t>VAZZZ373</t>
        </is>
      </c>
      <c r="U99" t="inlineStr">
        <is>
          <t>TIPO IV ESPECIAL</t>
        </is>
      </c>
      <c r="V99" t="inlineStr">
        <is>
          <t>FLUVIAL</t>
        </is>
      </c>
      <c r="W99" t="inlineStr">
        <is>
          <t>PAZ MARTINEZ RICHARD HUMBERTO</t>
        </is>
      </c>
      <c r="X99" t="inlineStr">
        <is>
          <t>1</t>
        </is>
      </c>
      <c r="Y99" t="inlineStr">
        <is>
          <t>0</t>
        </is>
      </c>
      <c r="Z99" s="48" t="n">
        <v>504833</v>
      </c>
      <c r="AA99" t="inlineStr">
        <is>
          <t>0</t>
        </is>
      </c>
      <c r="AB99" s="48" t="n">
        <v>0</v>
      </c>
      <c r="AC99" s="48" t="n">
        <v>504833</v>
      </c>
    </row>
    <row r="100">
      <c r="A100" t="inlineStr">
        <is>
          <t>MEDELLIN</t>
        </is>
      </c>
      <c r="B100" t="inlineStr">
        <is>
          <t>NOROCCIDENTE</t>
        </is>
      </c>
      <c r="C100" t="inlineStr">
        <is>
          <t>0004-0005</t>
        </is>
      </c>
      <c r="D100" t="inlineStr">
        <is>
          <t>5001</t>
        </is>
      </c>
      <c r="E100" t="inlineStr">
        <is>
          <t>TA-25-904086</t>
        </is>
      </c>
      <c r="F100" t="inlineStr">
        <is>
          <t>3007080763</t>
        </is>
      </c>
      <c r="G100" t="inlineStr">
        <is>
          <t>APERTURA</t>
        </is>
      </c>
      <c r="H100" t="inlineStr">
        <is>
          <t>CB CRECIMIENTO - NUEVO</t>
        </is>
      </c>
      <c r="I100" t="inlineStr">
        <is>
          <t>ANTIOQUIA</t>
        </is>
      </c>
      <c r="J100" t="inlineStr">
        <is>
          <t>MEDELLIN</t>
        </is>
      </c>
      <c r="K100" t="inlineStr">
        <is>
          <t>BARRIO BELEN MEDELLIN 17</t>
        </is>
      </c>
      <c r="L100" t="inlineStr">
        <is>
          <t>BANCOLOMBIA</t>
        </is>
      </c>
      <c r="M100" t="inlineStr">
        <is>
          <t>FO-25-1305052</t>
        </is>
      </c>
      <c r="N100" s="49" t="n">
        <v>45868.67291666667</v>
      </c>
      <c r="O100" s="49" t="n">
        <v>45870.49027777778</v>
      </c>
      <c r="P100" t="inlineStr">
        <is>
          <t>UNO A UNO</t>
        </is>
      </c>
      <c r="Q100" t="inlineStr">
        <is>
          <t>UNO A UNO</t>
        </is>
      </c>
      <c r="R100" t="inlineStr">
        <is>
          <t>EJECUTADO</t>
        </is>
      </c>
      <c r="S100" t="inlineStr">
        <is>
          <t>VISITA TECNICA</t>
        </is>
      </c>
      <c r="T100" t="inlineStr">
        <is>
          <t>VAZZZ377</t>
        </is>
      </c>
      <c r="U100" t="inlineStr">
        <is>
          <t>TIPO I</t>
        </is>
      </c>
      <c r="V100" t="inlineStr">
        <is>
          <t>TERRESTRE</t>
        </is>
      </c>
      <c r="W100" t="inlineStr">
        <is>
          <t>QUINTERO SANCHEZ JUAN SEBASTIAN</t>
        </is>
      </c>
      <c r="X100" t="inlineStr">
        <is>
          <t>1</t>
        </is>
      </c>
      <c r="Y100" t="inlineStr">
        <is>
          <t>0</t>
        </is>
      </c>
      <c r="Z100" s="48" t="n">
        <v>75096</v>
      </c>
      <c r="AA100" t="inlineStr">
        <is>
          <t>0</t>
        </is>
      </c>
      <c r="AB100" s="48" t="n">
        <v>0</v>
      </c>
      <c r="AC100" s="48" t="n">
        <v>75096</v>
      </c>
    </row>
    <row r="101">
      <c r="A101" t="inlineStr">
        <is>
          <t>VILLAVICENCIO</t>
        </is>
      </c>
      <c r="B101" t="inlineStr">
        <is>
          <t>REMOTAS</t>
        </is>
      </c>
      <c r="C101" t="inlineStr">
        <is>
          <t>0004-0007</t>
        </is>
      </c>
      <c r="D101" t="inlineStr">
        <is>
          <t>50313</t>
        </is>
      </c>
      <c r="E101" t="inlineStr">
        <is>
          <t>TA-25-904088</t>
        </is>
      </c>
      <c r="F101" t="inlineStr">
        <is>
          <t>3007080737</t>
        </is>
      </c>
      <c r="G101" t="inlineStr">
        <is>
          <t>APERTURA</t>
        </is>
      </c>
      <c r="H101" t="inlineStr">
        <is>
          <t>CB CRECIMIENTO - NUEVO</t>
        </is>
      </c>
      <c r="I101" t="inlineStr">
        <is>
          <t>META</t>
        </is>
      </c>
      <c r="J101" t="inlineStr">
        <is>
          <t>GRANADA</t>
        </is>
      </c>
      <c r="K101" t="inlineStr">
        <is>
          <t>BARRIO CENTRO GRANADA  1</t>
        </is>
      </c>
      <c r="L101" t="inlineStr">
        <is>
          <t>BANCOLOMBIA</t>
        </is>
      </c>
      <c r="M101" t="inlineStr">
        <is>
          <t>FO-25-1305055</t>
        </is>
      </c>
      <c r="N101" s="49" t="n">
        <v>45868.28611111111</v>
      </c>
      <c r="O101" s="49" t="n">
        <v>45870.53055555555</v>
      </c>
      <c r="P101" t="inlineStr">
        <is>
          <t>UNO A UNO</t>
        </is>
      </c>
      <c r="Q101" t="inlineStr">
        <is>
          <t>UNO A UNO</t>
        </is>
      </c>
      <c r="R101" t="inlineStr">
        <is>
          <t>EJECUTADO</t>
        </is>
      </c>
      <c r="S101" t="inlineStr">
        <is>
          <t>VISITA TECNICA</t>
        </is>
      </c>
      <c r="T101" t="inlineStr">
        <is>
          <t>VAZZZ378</t>
        </is>
      </c>
      <c r="U101" t="inlineStr">
        <is>
          <t>TIPO II</t>
        </is>
      </c>
      <c r="V101" t="inlineStr">
        <is>
          <t>TERRESTRE</t>
        </is>
      </c>
      <c r="W101" t="inlineStr">
        <is>
          <t>ROZO JIMENEZ EDGAR ARMANDO</t>
        </is>
      </c>
      <c r="X101" t="inlineStr">
        <is>
          <t>1</t>
        </is>
      </c>
      <c r="Y101" t="inlineStr">
        <is>
          <t>0</t>
        </is>
      </c>
      <c r="Z101" s="48" t="n">
        <v>163814</v>
      </c>
      <c r="AA101" t="inlineStr">
        <is>
          <t>0</t>
        </is>
      </c>
      <c r="AB101" s="48" t="n">
        <v>0</v>
      </c>
      <c r="AC101" s="48" t="n">
        <v>163814</v>
      </c>
    </row>
    <row r="102">
      <c r="A102" t="inlineStr">
        <is>
          <t>BUCARAMANGA</t>
        </is>
      </c>
      <c r="B102" t="inlineStr">
        <is>
          <t>SANTANDERES</t>
        </is>
      </c>
      <c r="C102" t="inlineStr">
        <is>
          <t>0004-0008</t>
        </is>
      </c>
      <c r="D102" t="inlineStr">
        <is>
          <t>13688</t>
        </is>
      </c>
      <c r="E102" t="inlineStr">
        <is>
          <t>TA-25-904091</t>
        </is>
      </c>
      <c r="F102" t="inlineStr">
        <is>
          <t>3007080753</t>
        </is>
      </c>
      <c r="G102" t="inlineStr">
        <is>
          <t>APERTURA</t>
        </is>
      </c>
      <c r="H102" t="inlineStr">
        <is>
          <t>CB CRECIMIENTO - NUEVO</t>
        </is>
      </c>
      <c r="I102" t="inlineStr">
        <is>
          <t>BOLIVAR</t>
        </is>
      </c>
      <c r="J102" t="inlineStr">
        <is>
          <t>SANTA ROSA DEL SUR</t>
        </is>
      </c>
      <c r="K102" t="inlineStr">
        <is>
          <t>BARRIO LA FERIA SANTA ROSA DEL SUR</t>
        </is>
      </c>
      <c r="L102" t="inlineStr">
        <is>
          <t>BANCOLOMBIA</t>
        </is>
      </c>
      <c r="M102" t="inlineStr">
        <is>
          <t>FO-25-1305064</t>
        </is>
      </c>
      <c r="N102" s="49" t="n">
        <v>45868.59861111111</v>
      </c>
      <c r="O102" s="49" t="n">
        <v>45875.29166666666</v>
      </c>
      <c r="P102" t="inlineStr">
        <is>
          <t>UNO A UNO</t>
        </is>
      </c>
      <c r="Q102" t="inlineStr">
        <is>
          <t>UNO A UNO</t>
        </is>
      </c>
      <c r="R102" t="inlineStr">
        <is>
          <t>EJECUTADO</t>
        </is>
      </c>
      <c r="S102" t="inlineStr">
        <is>
          <t>VISITA TECNICA</t>
        </is>
      </c>
      <c r="T102" t="inlineStr">
        <is>
          <t>VAZZZ381</t>
        </is>
      </c>
      <c r="U102" t="inlineStr">
        <is>
          <t>TIPO IV ESPECIAL</t>
        </is>
      </c>
      <c r="V102" t="inlineStr">
        <is>
          <t>TERRESTRE/FLUVIAL</t>
        </is>
      </c>
      <c r="W102" t="inlineStr">
        <is>
          <t>ORTEBARRERAGA MARLON STWAR</t>
        </is>
      </c>
      <c r="X102" t="inlineStr">
        <is>
          <t>1</t>
        </is>
      </c>
      <c r="Y102" t="inlineStr">
        <is>
          <t>0</t>
        </is>
      </c>
      <c r="Z102" s="48" t="n">
        <v>504833</v>
      </c>
      <c r="AA102" t="inlineStr">
        <is>
          <t>0</t>
        </is>
      </c>
      <c r="AB102" s="48" t="n">
        <v>0</v>
      </c>
      <c r="AC102" s="48" t="n">
        <v>504833</v>
      </c>
    </row>
    <row r="103">
      <c r="A103" t="inlineStr">
        <is>
          <t>NEIVA</t>
        </is>
      </c>
      <c r="B103" t="inlineStr">
        <is>
          <t>REMOTAS</t>
        </is>
      </c>
      <c r="C103" t="inlineStr">
        <is>
          <t>0004-0007</t>
        </is>
      </c>
      <c r="D103" t="inlineStr">
        <is>
          <t>18001</t>
        </is>
      </c>
      <c r="E103" t="inlineStr">
        <is>
          <t>TA-25-904092</t>
        </is>
      </c>
      <c r="F103" t="inlineStr">
        <is>
          <t>3007080733</t>
        </is>
      </c>
      <c r="G103" t="inlineStr">
        <is>
          <t>APERTURA</t>
        </is>
      </c>
      <c r="H103" t="inlineStr">
        <is>
          <t>CB CRECIMIENTO - NUEVO</t>
        </is>
      </c>
      <c r="I103" t="inlineStr">
        <is>
          <t>CAQUETA</t>
        </is>
      </c>
      <c r="J103" t="inlineStr">
        <is>
          <t>FLORENCIA</t>
        </is>
      </c>
      <c r="K103" t="inlineStr">
        <is>
          <t>BARRIO CENTRO FLORENCIA 39</t>
        </is>
      </c>
      <c r="L103" t="inlineStr">
        <is>
          <t>BANCOLOMBIA</t>
        </is>
      </c>
      <c r="M103" t="inlineStr">
        <is>
          <t>FO-25-1305067</t>
        </is>
      </c>
      <c r="N103" s="49" t="n">
        <v>45868.28611111111</v>
      </c>
      <c r="O103" s="49" t="n">
        <v>45873.55902777778</v>
      </c>
      <c r="P103" t="inlineStr">
        <is>
          <t>UNO A UNO</t>
        </is>
      </c>
      <c r="Q103" t="inlineStr">
        <is>
          <t>UNO A UNO</t>
        </is>
      </c>
      <c r="R103" t="inlineStr">
        <is>
          <t>EJECUTADO</t>
        </is>
      </c>
      <c r="S103" t="inlineStr">
        <is>
          <t>VISITA TECNICA</t>
        </is>
      </c>
      <c r="T103" t="inlineStr">
        <is>
          <t>VAZZZ382</t>
        </is>
      </c>
      <c r="U103" t="inlineStr">
        <is>
          <t>TIPO IV</t>
        </is>
      </c>
      <c r="V103" t="inlineStr">
        <is>
          <t>TERRESTRE</t>
        </is>
      </c>
      <c r="W103" t="inlineStr">
        <is>
          <t>BERMUDEZ SANCHEZ JOSE NEYBER</t>
        </is>
      </c>
      <c r="X103" t="inlineStr">
        <is>
          <t>1</t>
        </is>
      </c>
      <c r="Y103" t="inlineStr">
        <is>
          <t>0</t>
        </is>
      </c>
      <c r="Z103" s="48" t="n">
        <v>504833</v>
      </c>
      <c r="AA103" t="inlineStr">
        <is>
          <t>0</t>
        </is>
      </c>
      <c r="AB103" s="48" t="n">
        <v>0</v>
      </c>
      <c r="AC103" s="48" t="n">
        <v>504833</v>
      </c>
    </row>
    <row r="104">
      <c r="A104" t="inlineStr">
        <is>
          <t>TUNJA</t>
        </is>
      </c>
      <c r="B104" t="inlineStr">
        <is>
          <t>SANTANDERES</t>
        </is>
      </c>
      <c r="C104" t="inlineStr">
        <is>
          <t>0004-0008</t>
        </is>
      </c>
      <c r="D104" t="inlineStr">
        <is>
          <t>68861</t>
        </is>
      </c>
      <c r="E104" t="inlineStr">
        <is>
          <t>TA-25-904093</t>
        </is>
      </c>
      <c r="F104" t="inlineStr">
        <is>
          <t>3007080757</t>
        </is>
      </c>
      <c r="G104" t="inlineStr">
        <is>
          <t>APERTURA</t>
        </is>
      </c>
      <c r="H104" t="inlineStr">
        <is>
          <t>CB CRECIMIENTO - NUEVO</t>
        </is>
      </c>
      <c r="I104" t="inlineStr">
        <is>
          <t>SANTANDER</t>
        </is>
      </c>
      <c r="J104" t="inlineStr">
        <is>
          <t>VELEZ</t>
        </is>
      </c>
      <c r="K104" t="inlineStr">
        <is>
          <t>BARRIO VELEZ VELEZ 3</t>
        </is>
      </c>
      <c r="L104" t="inlineStr">
        <is>
          <t>BANCOLOMBIA</t>
        </is>
      </c>
      <c r="M104" t="inlineStr">
        <is>
          <t>FO-25-1305071</t>
        </is>
      </c>
      <c r="N104" s="49" t="n">
        <v>45868.59861111111</v>
      </c>
      <c r="O104" s="49" t="n">
        <v>45873.39097222222</v>
      </c>
      <c r="P104" t="inlineStr">
        <is>
          <t>UNO A UNO</t>
        </is>
      </c>
      <c r="Q104" t="inlineStr">
        <is>
          <t>UNO A UNO</t>
        </is>
      </c>
      <c r="R104" t="inlineStr">
        <is>
          <t>EJECUTADO</t>
        </is>
      </c>
      <c r="S104" t="inlineStr">
        <is>
          <t>VISITA TECNICA</t>
        </is>
      </c>
      <c r="T104" t="inlineStr">
        <is>
          <t>VAZZZ383</t>
        </is>
      </c>
      <c r="U104" t="inlineStr">
        <is>
          <t>TIPO II</t>
        </is>
      </c>
      <c r="V104" t="inlineStr">
        <is>
          <t>TERRESTRE</t>
        </is>
      </c>
      <c r="W104" t="inlineStr">
        <is>
          <t>GONZALEZ GONZALEZ MARIO ALBERTO</t>
        </is>
      </c>
      <c r="X104" t="inlineStr">
        <is>
          <t>1</t>
        </is>
      </c>
      <c r="Y104" t="inlineStr">
        <is>
          <t>0</t>
        </is>
      </c>
      <c r="Z104" s="48" t="n">
        <v>163814</v>
      </c>
      <c r="AA104" t="inlineStr">
        <is>
          <t>0</t>
        </is>
      </c>
      <c r="AB104" s="48" t="n">
        <v>0</v>
      </c>
      <c r="AC104" s="48" t="n">
        <v>163814</v>
      </c>
    </row>
    <row r="105">
      <c r="A105" t="inlineStr">
        <is>
          <t>CUCUTA</t>
        </is>
      </c>
      <c r="B105" t="inlineStr">
        <is>
          <t>SANTANDERES</t>
        </is>
      </c>
      <c r="C105" t="inlineStr">
        <is>
          <t>0004-0008</t>
        </is>
      </c>
      <c r="D105" t="inlineStr">
        <is>
          <t>54498</t>
        </is>
      </c>
      <c r="E105" t="inlineStr">
        <is>
          <t>TA-25-904094</t>
        </is>
      </c>
      <c r="F105" t="inlineStr">
        <is>
          <t>3007080745</t>
        </is>
      </c>
      <c r="G105" t="inlineStr">
        <is>
          <t>APERTURA</t>
        </is>
      </c>
      <c r="H105" t="inlineStr">
        <is>
          <t>CB CRECIMIENTO - NUEVO</t>
        </is>
      </c>
      <c r="I105" t="inlineStr">
        <is>
          <t>NORTE DE SANTANDER</t>
        </is>
      </c>
      <c r="J105" t="inlineStr">
        <is>
          <t>OCAÑA</t>
        </is>
      </c>
      <c r="K105" t="inlineStr">
        <is>
          <t>BARRIO JUAN 23  OCAÑA</t>
        </is>
      </c>
      <c r="L105" t="inlineStr">
        <is>
          <t>BANCOLOMBIA</t>
        </is>
      </c>
      <c r="M105" t="inlineStr">
        <is>
          <t>FO-25-1305075</t>
        </is>
      </c>
      <c r="N105" s="49" t="n">
        <v>45868.59861111111</v>
      </c>
      <c r="O105" s="49" t="n">
        <v>45870.53263888889</v>
      </c>
      <c r="P105" t="inlineStr">
        <is>
          <t>UNO A UNO</t>
        </is>
      </c>
      <c r="Q105" t="inlineStr">
        <is>
          <t>UNO A UNO</t>
        </is>
      </c>
      <c r="R105" t="inlineStr">
        <is>
          <t>EJECUTADO</t>
        </is>
      </c>
      <c r="S105" t="inlineStr">
        <is>
          <t>VISITA TECNICA</t>
        </is>
      </c>
      <c r="T105" t="inlineStr">
        <is>
          <t>VAZZZ384</t>
        </is>
      </c>
      <c r="U105" t="inlineStr">
        <is>
          <t>TIPO IV</t>
        </is>
      </c>
      <c r="V105" t="inlineStr">
        <is>
          <t>TERRESTRE</t>
        </is>
      </c>
      <c r="W105" t="inlineStr">
        <is>
          <t>GELVEZ MOGOLLON JOSE ELISEO</t>
        </is>
      </c>
      <c r="X105" t="inlineStr">
        <is>
          <t>1</t>
        </is>
      </c>
      <c r="Y105" t="inlineStr">
        <is>
          <t>0</t>
        </is>
      </c>
      <c r="Z105" s="48" t="n">
        <v>504833</v>
      </c>
      <c r="AA105" t="inlineStr">
        <is>
          <t>0</t>
        </is>
      </c>
      <c r="AB105" s="48" t="n">
        <v>0</v>
      </c>
      <c r="AC105" s="48" t="n">
        <v>504833</v>
      </c>
    </row>
    <row r="106">
      <c r="A106" t="inlineStr">
        <is>
          <t>CALI</t>
        </is>
      </c>
      <c r="B106" t="inlineStr">
        <is>
          <t>SUROCCIDENTE Y EJE CAFETERO</t>
        </is>
      </c>
      <c r="C106" t="inlineStr">
        <is>
          <t>0004-0003</t>
        </is>
      </c>
      <c r="D106" t="inlineStr">
        <is>
          <t>19137</t>
        </is>
      </c>
      <c r="E106" t="inlineStr">
        <is>
          <t>TA-25-904098</t>
        </is>
      </c>
      <c r="F106" t="inlineStr">
        <is>
          <t>3007080723</t>
        </is>
      </c>
      <c r="G106" t="inlineStr">
        <is>
          <t>APERTURA</t>
        </is>
      </c>
      <c r="H106" t="inlineStr">
        <is>
          <t>CB CRECIMIENTO - NUEVO</t>
        </is>
      </c>
      <c r="I106" t="inlineStr">
        <is>
          <t>CAUCA</t>
        </is>
      </c>
      <c r="J106" t="inlineStr">
        <is>
          <t>CALDONO</t>
        </is>
      </c>
      <c r="K106" t="inlineStr">
        <is>
          <t>BARRIO PESCADOR CALDONO</t>
        </is>
      </c>
      <c r="L106" t="inlineStr">
        <is>
          <t>BANCOLOMBIA</t>
        </is>
      </c>
      <c r="M106" t="inlineStr">
        <is>
          <t>FO-25-1305084</t>
        </is>
      </c>
      <c r="N106" s="49" t="n">
        <v>45868.68958333333</v>
      </c>
      <c r="O106" s="49" t="n">
        <v>45870.58055555556</v>
      </c>
      <c r="P106" t="inlineStr">
        <is>
          <t>UNO A UNO</t>
        </is>
      </c>
      <c r="Q106" t="inlineStr">
        <is>
          <t>UNO A UNO</t>
        </is>
      </c>
      <c r="R106" t="inlineStr">
        <is>
          <t>EJECUTADO</t>
        </is>
      </c>
      <c r="S106" t="inlineStr">
        <is>
          <t>VISITA TECNICA</t>
        </is>
      </c>
      <c r="T106" t="inlineStr">
        <is>
          <t>VAZZZ386</t>
        </is>
      </c>
      <c r="U106" t="inlineStr">
        <is>
          <t>TIPO III</t>
        </is>
      </c>
      <c r="V106" t="inlineStr">
        <is>
          <t>TERRESTRE</t>
        </is>
      </c>
      <c r="W106" t="inlineStr">
        <is>
          <t>GIMBUEL LASSO LUIS GERMAN</t>
        </is>
      </c>
      <c r="X106" t="inlineStr">
        <is>
          <t>1</t>
        </is>
      </c>
      <c r="Y106" t="inlineStr">
        <is>
          <t>0</t>
        </is>
      </c>
      <c r="Z106" s="48" t="n">
        <v>275729</v>
      </c>
      <c r="AA106" t="inlineStr">
        <is>
          <t>0</t>
        </is>
      </c>
      <c r="AB106" s="48" t="n">
        <v>0</v>
      </c>
      <c r="AC106" s="48" t="n">
        <v>275729</v>
      </c>
    </row>
    <row r="107">
      <c r="A107" t="inlineStr">
        <is>
          <t>CARTAGENA</t>
        </is>
      </c>
      <c r="B107" t="inlineStr">
        <is>
          <t>COSTA</t>
        </is>
      </c>
      <c r="C107" t="inlineStr">
        <is>
          <t>0004-0001</t>
        </is>
      </c>
      <c r="D107" t="inlineStr">
        <is>
          <t>13442</t>
        </is>
      </c>
      <c r="E107" t="inlineStr">
        <is>
          <t>TA-25-904100</t>
        </is>
      </c>
      <c r="F107" t="inlineStr">
        <is>
          <t>3007080740</t>
        </is>
      </c>
      <c r="G107" t="inlineStr">
        <is>
          <t>APERTURA</t>
        </is>
      </c>
      <c r="H107" t="inlineStr">
        <is>
          <t>CB CRECIMIENTO - NUEVO</t>
        </is>
      </c>
      <c r="I107" t="inlineStr">
        <is>
          <t>BOLIVAR</t>
        </is>
      </c>
      <c r="J107" t="inlineStr">
        <is>
          <t>MARIA LA BAJA</t>
        </is>
      </c>
      <c r="K107" t="inlineStr">
        <is>
          <t>BARRIO VRD NUEVA ESPERANZA MARIA LA BAJA</t>
        </is>
      </c>
      <c r="L107" t="inlineStr">
        <is>
          <t>BANCOLOMBIA</t>
        </is>
      </c>
      <c r="M107" t="inlineStr">
        <is>
          <t>FO-25-1305093</t>
        </is>
      </c>
      <c r="N107" s="49" t="n">
        <v>45868.58819444444</v>
      </c>
      <c r="O107" s="49" t="n">
        <v>45875.58611111111</v>
      </c>
      <c r="P107" t="inlineStr">
        <is>
          <t>UNO A UNO</t>
        </is>
      </c>
      <c r="Q107" t="inlineStr">
        <is>
          <t>UNO A UNO</t>
        </is>
      </c>
      <c r="R107" t="inlineStr">
        <is>
          <t>EJECUTADO</t>
        </is>
      </c>
      <c r="S107" t="inlineStr">
        <is>
          <t>VISITA TECNICA</t>
        </is>
      </c>
      <c r="T107" t="inlineStr">
        <is>
          <t>VAZZZ388</t>
        </is>
      </c>
      <c r="U107" t="inlineStr">
        <is>
          <t>TIPO II</t>
        </is>
      </c>
      <c r="V107" t="inlineStr">
        <is>
          <t>TERRESTRE</t>
        </is>
      </c>
      <c r="W107" t="inlineStr">
        <is>
          <t>MARTINEZ SALGUEDO ANDRES AUGUSTO</t>
        </is>
      </c>
      <c r="X107" t="inlineStr">
        <is>
          <t>1</t>
        </is>
      </c>
      <c r="Y107" t="inlineStr">
        <is>
          <t>0</t>
        </is>
      </c>
      <c r="Z107" s="48" t="n">
        <v>163814</v>
      </c>
      <c r="AA107" t="inlineStr">
        <is>
          <t>0</t>
        </is>
      </c>
      <c r="AB107" s="48" t="n">
        <v>0</v>
      </c>
      <c r="AC107" s="48" t="n">
        <v>163814</v>
      </c>
    </row>
    <row r="108">
      <c r="A108" t="inlineStr">
        <is>
          <t>NEIVA</t>
        </is>
      </c>
      <c r="B108" t="inlineStr">
        <is>
          <t>REMOTAS</t>
        </is>
      </c>
      <c r="C108" t="inlineStr">
        <is>
          <t>0004-0007</t>
        </is>
      </c>
      <c r="D108" t="inlineStr">
        <is>
          <t>41396</t>
        </is>
      </c>
      <c r="E108" t="inlineStr">
        <is>
          <t>TA-25-904101</t>
        </is>
      </c>
      <c r="F108" t="inlineStr">
        <is>
          <t>3007080738</t>
        </is>
      </c>
      <c r="G108" t="inlineStr">
        <is>
          <t>APERTURA</t>
        </is>
      </c>
      <c r="H108" t="inlineStr">
        <is>
          <t>CB CRECIMIENTO - NUEVO</t>
        </is>
      </c>
      <c r="I108" t="inlineStr">
        <is>
          <t>HUILA</t>
        </is>
      </c>
      <c r="J108" t="inlineStr">
        <is>
          <t>LA PLATA</t>
        </is>
      </c>
      <c r="K108" t="inlineStr">
        <is>
          <t>BARRIO LA POLA LA PLATA 5</t>
        </is>
      </c>
      <c r="L108" t="inlineStr">
        <is>
          <t>BANCOLOMBIA</t>
        </is>
      </c>
      <c r="M108" t="inlineStr">
        <is>
          <t>FO-25-1305096</t>
        </is>
      </c>
      <c r="N108" s="49" t="n">
        <v>45868.28611111111</v>
      </c>
      <c r="O108" s="49" t="n">
        <v>45873.29583333333</v>
      </c>
      <c r="P108" t="inlineStr">
        <is>
          <t>UNO A UNO</t>
        </is>
      </c>
      <c r="Q108" t="inlineStr">
        <is>
          <t>UNO A UNO</t>
        </is>
      </c>
      <c r="R108" t="inlineStr">
        <is>
          <t>EJECUTADO</t>
        </is>
      </c>
      <c r="S108" t="inlineStr">
        <is>
          <t>VISITA TECNICA</t>
        </is>
      </c>
      <c r="T108" t="inlineStr">
        <is>
          <t>VAZZZ389</t>
        </is>
      </c>
      <c r="U108" t="inlineStr">
        <is>
          <t>TIPO III</t>
        </is>
      </c>
      <c r="V108" t="inlineStr">
        <is>
          <t>TERRESTRE</t>
        </is>
      </c>
      <c r="W108" t="inlineStr">
        <is>
          <t>ANDRADE HERNANDEZ JUAN CARLOS</t>
        </is>
      </c>
      <c r="X108" t="inlineStr">
        <is>
          <t>1</t>
        </is>
      </c>
      <c r="Y108" t="inlineStr">
        <is>
          <t>0</t>
        </is>
      </c>
      <c r="Z108" s="48" t="n">
        <v>275729</v>
      </c>
      <c r="AA108" t="inlineStr">
        <is>
          <t>0</t>
        </is>
      </c>
      <c r="AB108" s="48" t="n">
        <v>0</v>
      </c>
      <c r="AC108" s="48" t="n">
        <v>275729</v>
      </c>
    </row>
    <row r="109">
      <c r="A109" t="inlineStr">
        <is>
          <t>TUNJA</t>
        </is>
      </c>
      <c r="B109" t="inlineStr">
        <is>
          <t>SANTANDERES</t>
        </is>
      </c>
      <c r="C109" t="inlineStr">
        <is>
          <t>0004-0008</t>
        </is>
      </c>
      <c r="D109" t="inlineStr">
        <is>
          <t>15238</t>
        </is>
      </c>
      <c r="E109" t="inlineStr">
        <is>
          <t>TA-25-904103</t>
        </is>
      </c>
      <c r="F109" t="inlineStr">
        <is>
          <t>3007080731</t>
        </is>
      </c>
      <c r="G109" t="inlineStr">
        <is>
          <t>APERTURA</t>
        </is>
      </c>
      <c r="H109" t="inlineStr">
        <is>
          <t>CB CRECIMIENTO - NUEVO</t>
        </is>
      </c>
      <c r="I109" t="inlineStr">
        <is>
          <t>BOYACA</t>
        </is>
      </c>
      <c r="J109" t="inlineStr">
        <is>
          <t>DUITAMA</t>
        </is>
      </c>
      <c r="K109" t="inlineStr">
        <is>
          <t>BARRIO LA GRUTA DUITAMA 1</t>
        </is>
      </c>
      <c r="L109" t="inlineStr">
        <is>
          <t>BANCOLOMBIA</t>
        </is>
      </c>
      <c r="M109" t="inlineStr">
        <is>
          <t>FO-25-1305107</t>
        </is>
      </c>
      <c r="N109" s="49" t="n">
        <v>45868.59861111111</v>
      </c>
      <c r="O109" s="49" t="n">
        <v>45870.29444444444</v>
      </c>
      <c r="P109" t="inlineStr">
        <is>
          <t>UNO A UNO</t>
        </is>
      </c>
      <c r="Q109" t="inlineStr">
        <is>
          <t>UNO A UNO</t>
        </is>
      </c>
      <c r="R109" t="inlineStr">
        <is>
          <t>EJECUTADO</t>
        </is>
      </c>
      <c r="S109" t="inlineStr">
        <is>
          <t>VISITA TECNICA</t>
        </is>
      </c>
      <c r="T109" t="inlineStr">
        <is>
          <t>VAZZZ391</t>
        </is>
      </c>
      <c r="U109" t="inlineStr">
        <is>
          <t>TIPO II</t>
        </is>
      </c>
      <c r="V109" t="inlineStr">
        <is>
          <t>TERRESTRE</t>
        </is>
      </c>
      <c r="W109" t="inlineStr">
        <is>
          <t>RODRIGUEZ MURCIA YERSON IVAN</t>
        </is>
      </c>
      <c r="X109" t="inlineStr">
        <is>
          <t>1</t>
        </is>
      </c>
      <c r="Y109" t="inlineStr">
        <is>
          <t>0</t>
        </is>
      </c>
      <c r="Z109" s="48" t="n">
        <v>163814</v>
      </c>
      <c r="AA109" t="inlineStr">
        <is>
          <t>0</t>
        </is>
      </c>
      <c r="AB109" s="48" t="n">
        <v>0</v>
      </c>
      <c r="AC109" s="48" t="n">
        <v>163814</v>
      </c>
    </row>
    <row r="110">
      <c r="A110" t="inlineStr">
        <is>
          <t>TUNJA</t>
        </is>
      </c>
      <c r="B110" t="inlineStr">
        <is>
          <t>SANTANDERES</t>
        </is>
      </c>
      <c r="C110" t="inlineStr">
        <is>
          <t>0004-0008</t>
        </is>
      </c>
      <c r="D110" t="inlineStr">
        <is>
          <t>15407</t>
        </is>
      </c>
      <c r="E110" t="inlineStr">
        <is>
          <t>TA-25-904104</t>
        </is>
      </c>
      <c r="F110" t="inlineStr">
        <is>
          <t>3007080758</t>
        </is>
      </c>
      <c r="G110" t="inlineStr">
        <is>
          <t>APERTURA</t>
        </is>
      </c>
      <c r="H110" t="inlineStr">
        <is>
          <t>CB CRECIMIENTO - NUEVO</t>
        </is>
      </c>
      <c r="I110" t="inlineStr">
        <is>
          <t>BOYACA</t>
        </is>
      </c>
      <c r="J110" t="inlineStr">
        <is>
          <t>VILLA DE LEYVA</t>
        </is>
      </c>
      <c r="K110" t="inlineStr">
        <is>
          <t>BARRIO CENTRO VILLA DE LEYVA 9</t>
        </is>
      </c>
      <c r="L110" t="inlineStr">
        <is>
          <t>BANCOLOMBIA</t>
        </is>
      </c>
      <c r="M110" t="inlineStr">
        <is>
          <t>FO-25-1305110</t>
        </is>
      </c>
      <c r="N110" s="49" t="n">
        <v>45868.59861111111</v>
      </c>
      <c r="O110" s="49" t="n">
        <v>45870.31111111111</v>
      </c>
      <c r="P110" t="inlineStr">
        <is>
          <t>UNO A UNO</t>
        </is>
      </c>
      <c r="Q110" t="inlineStr">
        <is>
          <t>UNO A UNO</t>
        </is>
      </c>
      <c r="R110" t="inlineStr">
        <is>
          <t>EJECUTADO</t>
        </is>
      </c>
      <c r="S110" t="inlineStr">
        <is>
          <t>VISITA TECNICA</t>
        </is>
      </c>
      <c r="T110" t="inlineStr">
        <is>
          <t>VAZZZ392</t>
        </is>
      </c>
      <c r="U110" t="inlineStr">
        <is>
          <t>TIPO II</t>
        </is>
      </c>
      <c r="V110" t="inlineStr">
        <is>
          <t>TERRESTRE</t>
        </is>
      </c>
      <c r="W110" t="inlineStr">
        <is>
          <t>ALVARADO MORENO CRISTHIAN</t>
        </is>
      </c>
      <c r="X110" t="inlineStr">
        <is>
          <t>1</t>
        </is>
      </c>
      <c r="Y110" t="inlineStr">
        <is>
          <t>0</t>
        </is>
      </c>
      <c r="Z110" s="48" t="n">
        <v>163814</v>
      </c>
      <c r="AA110" t="inlineStr">
        <is>
          <t>0</t>
        </is>
      </c>
      <c r="AB110" s="48" t="n">
        <v>0</v>
      </c>
      <c r="AC110" s="48" t="n">
        <v>163814</v>
      </c>
    </row>
    <row r="111">
      <c r="A111" t="inlineStr">
        <is>
          <t>MEDELLIN</t>
        </is>
      </c>
      <c r="B111" t="inlineStr">
        <is>
          <t>NOROCCIDENTE</t>
        </is>
      </c>
      <c r="C111" t="inlineStr">
        <is>
          <t>0004-0005</t>
        </is>
      </c>
      <c r="D111" t="inlineStr">
        <is>
          <t>5001</t>
        </is>
      </c>
      <c r="E111" t="inlineStr">
        <is>
          <t>TA-25-904105</t>
        </is>
      </c>
      <c r="F111" t="inlineStr">
        <is>
          <t>3007080761</t>
        </is>
      </c>
      <c r="G111" t="inlineStr">
        <is>
          <t>APERTURA</t>
        </is>
      </c>
      <c r="H111" t="inlineStr">
        <is>
          <t>CB CRECIMIENTO - NUEVO</t>
        </is>
      </c>
      <c r="I111" t="inlineStr">
        <is>
          <t>ANTIOQUIA</t>
        </is>
      </c>
      <c r="J111" t="inlineStr">
        <is>
          <t>MEDELLIN</t>
        </is>
      </c>
      <c r="K111" t="inlineStr">
        <is>
          <t>BARRIO CAICEDO MEDELLIN 17</t>
        </is>
      </c>
      <c r="L111" t="inlineStr">
        <is>
          <t>BANCOLOMBIA</t>
        </is>
      </c>
      <c r="M111" t="inlineStr">
        <is>
          <t>FO-25-1305113</t>
        </is>
      </c>
      <c r="N111" s="49" t="n">
        <v>45868.67222222222</v>
      </c>
      <c r="O111" s="49" t="n">
        <v>45873.31597222222</v>
      </c>
      <c r="P111" t="inlineStr">
        <is>
          <t>UNO A UNO</t>
        </is>
      </c>
      <c r="Q111" t="inlineStr">
        <is>
          <t>UNO A UNO</t>
        </is>
      </c>
      <c r="R111" t="inlineStr">
        <is>
          <t>EJECUTADO</t>
        </is>
      </c>
      <c r="S111" t="inlineStr">
        <is>
          <t>VISITA TECNICA</t>
        </is>
      </c>
      <c r="T111" t="inlineStr">
        <is>
          <t>VAZZZ393</t>
        </is>
      </c>
      <c r="U111" t="inlineStr">
        <is>
          <t>TIPO I</t>
        </is>
      </c>
      <c r="V111" t="inlineStr">
        <is>
          <t>TERRESTRE</t>
        </is>
      </c>
      <c r="W111" t="inlineStr">
        <is>
          <t>PAREJA ECHAVARRIA JHON DAVID</t>
        </is>
      </c>
      <c r="X111" t="inlineStr">
        <is>
          <t>1</t>
        </is>
      </c>
      <c r="Y111" t="inlineStr">
        <is>
          <t>0</t>
        </is>
      </c>
      <c r="Z111" s="48" t="n">
        <v>75096</v>
      </c>
      <c r="AA111" t="inlineStr">
        <is>
          <t>0</t>
        </is>
      </c>
      <c r="AB111" s="48" t="n">
        <v>0</v>
      </c>
      <c r="AC111" s="48" t="n">
        <v>75096</v>
      </c>
    </row>
    <row r="112">
      <c r="A112" t="inlineStr">
        <is>
          <t>TUNJA</t>
        </is>
      </c>
      <c r="B112" t="inlineStr">
        <is>
          <t>SANTANDERES</t>
        </is>
      </c>
      <c r="C112" t="inlineStr">
        <is>
          <t>0004-0008</t>
        </is>
      </c>
      <c r="D112" t="inlineStr">
        <is>
          <t>15759</t>
        </is>
      </c>
      <c r="E112" t="inlineStr">
        <is>
          <t>TA-25-904106</t>
        </is>
      </c>
      <c r="F112" t="inlineStr">
        <is>
          <t>3007080755</t>
        </is>
      </c>
      <c r="G112" t="inlineStr">
        <is>
          <t>APERTURA</t>
        </is>
      </c>
      <c r="H112" t="inlineStr">
        <is>
          <t>CB CRECIMIENTO - NUEVO</t>
        </is>
      </c>
      <c r="I112" t="inlineStr">
        <is>
          <t>BOYACA</t>
        </is>
      </c>
      <c r="J112" t="inlineStr">
        <is>
          <t>SOGAMOSO</t>
        </is>
      </c>
      <c r="K112" t="inlineStr">
        <is>
          <t>BARRIO GUSTAVO JIMENEZ SOGAMOSO 4</t>
        </is>
      </c>
      <c r="L112" t="inlineStr">
        <is>
          <t>BANCOLOMBIA</t>
        </is>
      </c>
      <c r="M112" t="inlineStr">
        <is>
          <t>FO-25-1305118</t>
        </is>
      </c>
      <c r="N112" s="49" t="n">
        <v>45868.59930555556</v>
      </c>
      <c r="O112" s="49" t="n">
        <v>45870.55277777778</v>
      </c>
      <c r="P112" t="inlineStr">
        <is>
          <t>UNO A UNO</t>
        </is>
      </c>
      <c r="Q112" t="inlineStr">
        <is>
          <t>UNO A UNO</t>
        </is>
      </c>
      <c r="R112" t="inlineStr">
        <is>
          <t>EJECUTADO</t>
        </is>
      </c>
      <c r="S112" t="inlineStr">
        <is>
          <t>VISITA TECNICA</t>
        </is>
      </c>
      <c r="T112" t="inlineStr">
        <is>
          <t>VAZZZ395</t>
        </is>
      </c>
      <c r="U112" t="inlineStr">
        <is>
          <t>TIPO II</t>
        </is>
      </c>
      <c r="V112" t="inlineStr">
        <is>
          <t>TERRESTRE</t>
        </is>
      </c>
      <c r="W112" t="inlineStr">
        <is>
          <t>SOLER HOYOS CRISTIAN LEONARDO</t>
        </is>
      </c>
      <c r="X112" t="inlineStr">
        <is>
          <t>1</t>
        </is>
      </c>
      <c r="Y112" t="inlineStr">
        <is>
          <t>0</t>
        </is>
      </c>
      <c r="Z112" s="48" t="n">
        <v>163814</v>
      </c>
      <c r="AA112" t="inlineStr">
        <is>
          <t>0</t>
        </is>
      </c>
      <c r="AB112" s="48" t="n">
        <v>0</v>
      </c>
      <c r="AC112" s="48" t="n">
        <v>163814</v>
      </c>
    </row>
    <row r="113">
      <c r="A113" t="inlineStr">
        <is>
          <t>BUCARAMANGA</t>
        </is>
      </c>
      <c r="B113" t="inlineStr">
        <is>
          <t>SANTANDERES</t>
        </is>
      </c>
      <c r="C113" t="inlineStr">
        <is>
          <t>0004-0008</t>
        </is>
      </c>
      <c r="D113" t="inlineStr">
        <is>
          <t>68001</t>
        </is>
      </c>
      <c r="E113" t="inlineStr">
        <is>
          <t>TA-25-904109</t>
        </is>
      </c>
      <c r="F113" t="inlineStr">
        <is>
          <t>3007080722</t>
        </is>
      </c>
      <c r="G113" t="inlineStr">
        <is>
          <t>APERTURA</t>
        </is>
      </c>
      <c r="H113" t="inlineStr">
        <is>
          <t>CB CRECIMIENTO - NUEVO</t>
        </is>
      </c>
      <c r="I113" t="inlineStr">
        <is>
          <t>SANTANDER</t>
        </is>
      </c>
      <c r="J113" t="inlineStr">
        <is>
          <t>BUCARAMANGA</t>
        </is>
      </c>
      <c r="K113" t="inlineStr">
        <is>
          <t>BARRIO ALARCON BUCARAMANGA 5</t>
        </is>
      </c>
      <c r="L113" t="inlineStr">
        <is>
          <t>BANCOLOMBIA</t>
        </is>
      </c>
      <c r="M113" t="inlineStr">
        <is>
          <t>FO-25-1305127</t>
        </is>
      </c>
      <c r="N113" s="49" t="n">
        <v>45868.59930555556</v>
      </c>
      <c r="O113" s="49" t="n">
        <v>45873.39236111111</v>
      </c>
      <c r="P113" t="inlineStr">
        <is>
          <t>UNO A UNO</t>
        </is>
      </c>
      <c r="Q113" t="inlineStr">
        <is>
          <t>UNO A UNO</t>
        </is>
      </c>
      <c r="R113" t="inlineStr">
        <is>
          <t>EJECUTADO</t>
        </is>
      </c>
      <c r="S113" t="inlineStr">
        <is>
          <t>VISITA TECNICA</t>
        </is>
      </c>
      <c r="T113" t="inlineStr">
        <is>
          <t>VAZZZ397</t>
        </is>
      </c>
      <c r="U113" t="inlineStr">
        <is>
          <t>TIPO I</t>
        </is>
      </c>
      <c r="V113" t="inlineStr">
        <is>
          <t>TERRESTRE</t>
        </is>
      </c>
      <c r="W113" t="inlineStr">
        <is>
          <t>REYES RAMIREZ DIEGO ALEXANDER</t>
        </is>
      </c>
      <c r="X113" t="inlineStr">
        <is>
          <t>1</t>
        </is>
      </c>
      <c r="Y113" t="inlineStr">
        <is>
          <t>0</t>
        </is>
      </c>
      <c r="Z113" s="48" t="n">
        <v>75096</v>
      </c>
      <c r="AA113" t="inlineStr">
        <is>
          <t>0</t>
        </is>
      </c>
      <c r="AB113" s="48" t="n">
        <v>0</v>
      </c>
      <c r="AC113" s="48" t="n">
        <v>75096</v>
      </c>
    </row>
    <row r="114">
      <c r="A114" t="inlineStr">
        <is>
          <t>VILLAVICENCIO</t>
        </is>
      </c>
      <c r="B114" t="inlineStr">
        <is>
          <t>REMOTAS</t>
        </is>
      </c>
      <c r="C114" t="inlineStr">
        <is>
          <t>0004-0007</t>
        </is>
      </c>
      <c r="D114" t="inlineStr">
        <is>
          <t>50110</t>
        </is>
      </c>
      <c r="E114" t="inlineStr">
        <is>
          <t>TA-25-904110</t>
        </is>
      </c>
      <c r="F114" t="inlineStr">
        <is>
          <t>3007080719</t>
        </is>
      </c>
      <c r="G114" t="inlineStr">
        <is>
          <t>APERTURA</t>
        </is>
      </c>
      <c r="H114" t="inlineStr">
        <is>
          <t>CB CRECIMIENTO - NUEVO</t>
        </is>
      </c>
      <c r="I114" t="inlineStr">
        <is>
          <t>META</t>
        </is>
      </c>
      <c r="J114" t="inlineStr">
        <is>
          <t>BARRANCA DE UPIA</t>
        </is>
      </c>
      <c r="K114" t="inlineStr">
        <is>
          <t>BARRIO LIBERTAD I BARRANCA DE UPIA</t>
        </is>
      </c>
      <c r="L114" t="inlineStr">
        <is>
          <t>BANCOLOMBIA</t>
        </is>
      </c>
      <c r="M114" t="inlineStr">
        <is>
          <t>FO-25-1305133</t>
        </is>
      </c>
      <c r="N114" s="49" t="n">
        <v>45868.28611111111</v>
      </c>
      <c r="O114" s="49" t="n">
        <v>45873.39375</v>
      </c>
      <c r="P114" t="inlineStr">
        <is>
          <t>UNO A UNO</t>
        </is>
      </c>
      <c r="Q114" t="inlineStr">
        <is>
          <t>UNO A UNO</t>
        </is>
      </c>
      <c r="R114" t="inlineStr">
        <is>
          <t>EJECUTADO</t>
        </is>
      </c>
      <c r="S114" t="inlineStr">
        <is>
          <t>VISITA TECNICA</t>
        </is>
      </c>
      <c r="T114" t="inlineStr">
        <is>
          <t>VAZZZ398</t>
        </is>
      </c>
      <c r="U114" t="inlineStr">
        <is>
          <t>TIPO II</t>
        </is>
      </c>
      <c r="V114" t="inlineStr">
        <is>
          <t>TERRESTRE</t>
        </is>
      </c>
      <c r="W114" t="inlineStr">
        <is>
          <t>PEDREROS CONTRERAS MICHAEL STEVENS</t>
        </is>
      </c>
      <c r="X114" t="inlineStr">
        <is>
          <t>1</t>
        </is>
      </c>
      <c r="Y114" t="inlineStr">
        <is>
          <t>0</t>
        </is>
      </c>
      <c r="Z114" s="48" t="n">
        <v>163814</v>
      </c>
      <c r="AA114" t="inlineStr">
        <is>
          <t>0</t>
        </is>
      </c>
      <c r="AB114" s="48" t="n">
        <v>0</v>
      </c>
      <c r="AC114" s="48" t="n">
        <v>163814</v>
      </c>
    </row>
    <row r="115">
      <c r="A115" t="inlineStr">
        <is>
          <t>MEDELLIN</t>
        </is>
      </c>
      <c r="B115" t="inlineStr">
        <is>
          <t>NOROCCIDENTE</t>
        </is>
      </c>
      <c r="C115" t="inlineStr">
        <is>
          <t>0004-0005</t>
        </is>
      </c>
      <c r="D115" t="inlineStr">
        <is>
          <t>5483</t>
        </is>
      </c>
      <c r="E115" t="inlineStr">
        <is>
          <t>TA-25-904116</t>
        </is>
      </c>
      <c r="F115" t="inlineStr">
        <is>
          <t>3007080744</t>
        </is>
      </c>
      <c r="G115" t="inlineStr">
        <is>
          <t>APERTURA</t>
        </is>
      </c>
      <c r="H115" t="inlineStr">
        <is>
          <t>CB CRECIMIENTO - NUEVO</t>
        </is>
      </c>
      <c r="I115" t="inlineStr">
        <is>
          <t>ANTIOQUIA</t>
        </is>
      </c>
      <c r="J115" t="inlineStr">
        <is>
          <t>NARIÑO</t>
        </is>
      </c>
      <c r="K115" t="inlineStr">
        <is>
          <t>BARRIO CORR PUERTO VENUS NARIÑO</t>
        </is>
      </c>
      <c r="L115" t="inlineStr">
        <is>
          <t>BANCOLOMBIA</t>
        </is>
      </c>
      <c r="M115" t="inlineStr">
        <is>
          <t>FO-25-1305143</t>
        </is>
      </c>
      <c r="N115" s="49" t="n">
        <v>45868.67222222222</v>
      </c>
      <c r="O115" s="49" t="n">
        <v>45870.50277777778</v>
      </c>
      <c r="P115" t="inlineStr">
        <is>
          <t>UNO A UNO</t>
        </is>
      </c>
      <c r="Q115" t="inlineStr">
        <is>
          <t>UNO A UNO</t>
        </is>
      </c>
      <c r="R115" t="inlineStr">
        <is>
          <t>EJECUTADO</t>
        </is>
      </c>
      <c r="S115" t="inlineStr">
        <is>
          <t>VISITA TECNICA</t>
        </is>
      </c>
      <c r="T115" t="inlineStr">
        <is>
          <t>VAZZZ401</t>
        </is>
      </c>
      <c r="U115" t="inlineStr">
        <is>
          <t>TIPO IV</t>
        </is>
      </c>
      <c r="V115" t="inlineStr">
        <is>
          <t>TERRESTRE</t>
        </is>
      </c>
      <c r="W115" t="inlineStr">
        <is>
          <t>MARTINEZ TOVAR OSCAR DAVID</t>
        </is>
      </c>
      <c r="X115" t="inlineStr">
        <is>
          <t>1</t>
        </is>
      </c>
      <c r="Y115" t="inlineStr">
        <is>
          <t>0</t>
        </is>
      </c>
      <c r="Z115" s="48" t="n">
        <v>504833</v>
      </c>
      <c r="AA115" t="inlineStr">
        <is>
          <t>0</t>
        </is>
      </c>
      <c r="AB115" s="48" t="n">
        <v>0</v>
      </c>
      <c r="AC115" s="48" t="n">
        <v>504833</v>
      </c>
    </row>
    <row r="116">
      <c r="A116" t="inlineStr">
        <is>
          <t>NEIVA</t>
        </is>
      </c>
      <c r="B116" t="inlineStr">
        <is>
          <t>REMOTAS</t>
        </is>
      </c>
      <c r="C116" t="inlineStr">
        <is>
          <t>0004-0007</t>
        </is>
      </c>
      <c r="D116" t="inlineStr">
        <is>
          <t>41001</t>
        </is>
      </c>
      <c r="E116" t="inlineStr">
        <is>
          <t>TA-25-904125</t>
        </is>
      </c>
      <c r="F116" t="inlineStr">
        <is>
          <t>3007080743</t>
        </is>
      </c>
      <c r="G116" t="inlineStr">
        <is>
          <t>APERTURA</t>
        </is>
      </c>
      <c r="H116" t="inlineStr">
        <is>
          <t>CB CRECIMIENTO - NUEVO</t>
        </is>
      </c>
      <c r="I116" t="inlineStr">
        <is>
          <t>HUILA</t>
        </is>
      </c>
      <c r="J116" t="inlineStr">
        <is>
          <t>NEIVA</t>
        </is>
      </c>
      <c r="K116" t="inlineStr">
        <is>
          <t>BARRIO CAGUAN NEIVA 5</t>
        </is>
      </c>
      <c r="L116" t="inlineStr">
        <is>
          <t>BANCOLOMBIA</t>
        </is>
      </c>
      <c r="M116" t="inlineStr">
        <is>
          <t>FO-25-1305152</t>
        </is>
      </c>
      <c r="N116" s="49" t="n">
        <v>45868.28680555556</v>
      </c>
      <c r="O116" s="49" t="n">
        <v>45870.31388888889</v>
      </c>
      <c r="P116" t="inlineStr">
        <is>
          <t>UNO A UNO</t>
        </is>
      </c>
      <c r="Q116" t="inlineStr">
        <is>
          <t>UNO A UNO</t>
        </is>
      </c>
      <c r="R116" t="inlineStr">
        <is>
          <t>EJECUTADO</t>
        </is>
      </c>
      <c r="S116" t="inlineStr">
        <is>
          <t>VISITA TECNICA</t>
        </is>
      </c>
      <c r="T116" t="inlineStr">
        <is>
          <t>VAZZZ404</t>
        </is>
      </c>
      <c r="U116" t="inlineStr">
        <is>
          <t>TIPO I</t>
        </is>
      </c>
      <c r="V116" t="inlineStr">
        <is>
          <t>TERRESTRE</t>
        </is>
      </c>
      <c r="W116" t="inlineStr">
        <is>
          <t>DIAZ VARGAS JONATHAN MIGUEL</t>
        </is>
      </c>
      <c r="X116" t="inlineStr">
        <is>
          <t>1</t>
        </is>
      </c>
      <c r="Y116" t="inlineStr">
        <is>
          <t>0</t>
        </is>
      </c>
      <c r="Z116" s="48" t="n">
        <v>75096</v>
      </c>
      <c r="AA116" t="inlineStr">
        <is>
          <t>0</t>
        </is>
      </c>
      <c r="AB116" s="48" t="n">
        <v>0</v>
      </c>
      <c r="AC116" s="48" t="n">
        <v>75096</v>
      </c>
    </row>
    <row r="117">
      <c r="A117" t="inlineStr">
        <is>
          <t>PASTO</t>
        </is>
      </c>
      <c r="B117" t="inlineStr">
        <is>
          <t>SUROCCIDENTE Y EJE CAFETERO</t>
        </is>
      </c>
      <c r="C117" t="inlineStr">
        <is>
          <t>0004-0003</t>
        </is>
      </c>
      <c r="D117" t="inlineStr">
        <is>
          <t>52079</t>
        </is>
      </c>
      <c r="E117" t="inlineStr">
        <is>
          <t>TA-25-904128</t>
        </is>
      </c>
      <c r="F117" t="inlineStr">
        <is>
          <t>3007080575</t>
        </is>
      </c>
      <c r="G117" t="inlineStr">
        <is>
          <t>APERTURA</t>
        </is>
      </c>
      <c r="H117" t="inlineStr">
        <is>
          <t>CB CRECIMIENTO - OTRAS LISTAS</t>
        </is>
      </c>
      <c r="I117" t="inlineStr">
        <is>
          <t>NARIÑO</t>
        </is>
      </c>
      <c r="J117" t="inlineStr">
        <is>
          <t>BARBACOAS</t>
        </is>
      </c>
      <c r="K117" t="inlineStr">
        <is>
          <t>BARRIO CL DEL COMERCIO BARBACOAS 2</t>
        </is>
      </c>
      <c r="L117" t="inlineStr">
        <is>
          <t>BANCOLOMBIA</t>
        </is>
      </c>
      <c r="M117" t="inlineStr">
        <is>
          <t>FO-25-1305161</t>
        </is>
      </c>
      <c r="N117" s="49" t="n">
        <v>45868.65138888889</v>
      </c>
      <c r="O117" s="49" t="n">
        <v>45870.29583333333</v>
      </c>
      <c r="P117" t="inlineStr">
        <is>
          <t>UNO A UNO</t>
        </is>
      </c>
      <c r="Q117" t="inlineStr">
        <is>
          <t>UNO A UNO</t>
        </is>
      </c>
      <c r="R117" t="inlineStr">
        <is>
          <t>EJECUTADO</t>
        </is>
      </c>
      <c r="S117" t="inlineStr">
        <is>
          <t>VISITA TECNICA</t>
        </is>
      </c>
      <c r="T117" t="inlineStr">
        <is>
          <t>VAZZZ406</t>
        </is>
      </c>
      <c r="U117" t="inlineStr">
        <is>
          <t>TIPO IV</t>
        </is>
      </c>
      <c r="V117" t="inlineStr">
        <is>
          <t>TERRESTRE</t>
        </is>
      </c>
      <c r="W117" t="inlineStr">
        <is>
          <t>PAZ MARTINEZ RICHARD HUMBERTO</t>
        </is>
      </c>
      <c r="X117" t="inlineStr">
        <is>
          <t>1</t>
        </is>
      </c>
      <c r="Y117" t="inlineStr">
        <is>
          <t>0</t>
        </is>
      </c>
      <c r="Z117" s="48" t="n">
        <v>504833</v>
      </c>
      <c r="AA117" t="inlineStr">
        <is>
          <t>0</t>
        </is>
      </c>
      <c r="AB117" s="48" t="n">
        <v>0</v>
      </c>
      <c r="AC117" s="48" t="n">
        <v>504833</v>
      </c>
    </row>
    <row r="118">
      <c r="A118" t="inlineStr">
        <is>
          <t>TUNJA</t>
        </is>
      </c>
      <c r="B118" t="inlineStr">
        <is>
          <t>SANTANDERES</t>
        </is>
      </c>
      <c r="C118" t="inlineStr">
        <is>
          <t>0004-0008</t>
        </is>
      </c>
      <c r="D118" t="inlineStr">
        <is>
          <t>15176</t>
        </is>
      </c>
      <c r="E118" t="inlineStr">
        <is>
          <t>TA-25-904129</t>
        </is>
      </c>
      <c r="F118" t="inlineStr">
        <is>
          <t>3007048650</t>
        </is>
      </c>
      <c r="G118" t="inlineStr">
        <is>
          <t>APERTURA</t>
        </is>
      </c>
      <c r="H118" t="inlineStr">
        <is>
          <t>DATAFONO ADICIONAL</t>
        </is>
      </c>
      <c r="I118" t="inlineStr">
        <is>
          <t>BOYACA</t>
        </is>
      </c>
      <c r="J118" t="inlineStr">
        <is>
          <t>CHIQUINQUIRA</t>
        </is>
      </c>
      <c r="K118" t="inlineStr">
        <is>
          <t>BARRIO ANTONIA SANTOS CHIQUINQ</t>
        </is>
      </c>
      <c r="L118" t="inlineStr">
        <is>
          <t>BANCOLOMBIA</t>
        </is>
      </c>
      <c r="M118" t="inlineStr">
        <is>
          <t>FO-25-1305165</t>
        </is>
      </c>
      <c r="N118" s="49" t="n">
        <v>45868.59930555556</v>
      </c>
      <c r="O118" s="49" t="n">
        <v>45870.58611111111</v>
      </c>
      <c r="P118" t="inlineStr">
        <is>
          <t>CB UNO A UNO</t>
        </is>
      </c>
      <c r="Q118" t="inlineStr">
        <is>
          <t>CB UNO A UNO</t>
        </is>
      </c>
      <c r="R118" t="inlineStr">
        <is>
          <t>EJECUTADO</t>
        </is>
      </c>
      <c r="S118" t="inlineStr">
        <is>
          <t>VISITA TECNICA</t>
        </is>
      </c>
      <c r="T118" t="inlineStr">
        <is>
          <t>VAZZZ407</t>
        </is>
      </c>
      <c r="U118" t="inlineStr">
        <is>
          <t>TIPO III</t>
        </is>
      </c>
      <c r="V118" t="inlineStr">
        <is>
          <t>TERRESTRE</t>
        </is>
      </c>
      <c r="W118" t="inlineStr">
        <is>
          <t>ALVARADO MORENO CRISTHIAN</t>
        </is>
      </c>
      <c r="X118" t="inlineStr">
        <is>
          <t>1</t>
        </is>
      </c>
      <c r="Y118" t="inlineStr">
        <is>
          <t>0</t>
        </is>
      </c>
      <c r="Z118" s="48" t="n">
        <v>275729</v>
      </c>
      <c r="AA118" t="inlineStr">
        <is>
          <t>0</t>
        </is>
      </c>
      <c r="AB118" s="48" t="n">
        <v>0</v>
      </c>
      <c r="AC118" s="48" t="n">
        <v>275729</v>
      </c>
    </row>
    <row r="119">
      <c r="A119" t="inlineStr">
        <is>
          <t>PASTO</t>
        </is>
      </c>
      <c r="B119" t="inlineStr">
        <is>
          <t>SUROCCIDENTE Y EJE CAFETERO</t>
        </is>
      </c>
      <c r="C119" t="inlineStr">
        <is>
          <t>0004-0003</t>
        </is>
      </c>
      <c r="D119" t="inlineStr">
        <is>
          <t>52490</t>
        </is>
      </c>
      <c r="E119" t="inlineStr">
        <is>
          <t>TA-25-904130</t>
        </is>
      </c>
      <c r="F119" t="inlineStr">
        <is>
          <t>3007064004</t>
        </is>
      </c>
      <c r="G119" t="inlineStr">
        <is>
          <t>APERTURA</t>
        </is>
      </c>
      <c r="H119" t="inlineStr">
        <is>
          <t>DATAFONO ADICIONAL</t>
        </is>
      </c>
      <c r="I119" t="inlineStr">
        <is>
          <t>NARIÑO</t>
        </is>
      </c>
      <c r="J119" t="inlineStr">
        <is>
          <t>OLAYA HERRERA</t>
        </is>
      </c>
      <c r="K119" t="inlineStr">
        <is>
          <t>BARRIO BARRIO POLICARPA OLAYA</t>
        </is>
      </c>
      <c r="L119" t="inlineStr">
        <is>
          <t>BANCOLOMBIA</t>
        </is>
      </c>
      <c r="M119" t="inlineStr">
        <is>
          <t>FO-25-1305171</t>
        </is>
      </c>
      <c r="N119" s="49" t="n">
        <v>45868.62986111111</v>
      </c>
      <c r="O119" s="49" t="n">
        <v>45883.50416666667</v>
      </c>
      <c r="P119" t="inlineStr">
        <is>
          <t>CB UNO A UNO</t>
        </is>
      </c>
      <c r="Q119" t="inlineStr">
        <is>
          <t>CB UNO A UNO</t>
        </is>
      </c>
      <c r="R119" t="inlineStr">
        <is>
          <t>EJECUTADO</t>
        </is>
      </c>
      <c r="S119" t="inlineStr">
        <is>
          <t>VISITA TECNICA</t>
        </is>
      </c>
      <c r="T119" t="inlineStr">
        <is>
          <t>VAZZZ408</t>
        </is>
      </c>
      <c r="U119" t="inlineStr">
        <is>
          <t>TIPO IV ESPECIAL</t>
        </is>
      </c>
      <c r="V119" t="inlineStr">
        <is>
          <t>FLUVIAL</t>
        </is>
      </c>
      <c r="W119" t="inlineStr">
        <is>
          <t>PAREDES CASTILLO DIEGO</t>
        </is>
      </c>
      <c r="X119" t="inlineStr">
        <is>
          <t>1</t>
        </is>
      </c>
      <c r="Y119" t="inlineStr">
        <is>
          <t>0</t>
        </is>
      </c>
      <c r="Z119" s="48" t="n">
        <v>504833</v>
      </c>
      <c r="AA119" t="inlineStr">
        <is>
          <t>0</t>
        </is>
      </c>
      <c r="AB119" s="48" t="n">
        <v>0</v>
      </c>
      <c r="AC119" s="48" t="n">
        <v>504833</v>
      </c>
    </row>
    <row r="120">
      <c r="A120" t="inlineStr">
        <is>
          <t>MEDELLIN</t>
        </is>
      </c>
      <c r="B120" t="inlineStr">
        <is>
          <t>NOROCCIDENTE</t>
        </is>
      </c>
      <c r="C120" t="inlineStr">
        <is>
          <t>0004-0005</t>
        </is>
      </c>
      <c r="D120" t="inlineStr">
        <is>
          <t>5001</t>
        </is>
      </c>
      <c r="E120" t="inlineStr">
        <is>
          <t>TA-25-904686</t>
        </is>
      </c>
      <c r="F120" t="inlineStr">
        <is>
          <t>3007080717</t>
        </is>
      </c>
      <c r="G120" t="inlineStr">
        <is>
          <t>APERTURA</t>
        </is>
      </c>
      <c r="H120" t="inlineStr">
        <is>
          <t>CB CRECIMIENTO ALIANZA - NUEVO</t>
        </is>
      </c>
      <c r="I120" t="inlineStr">
        <is>
          <t>ANTIOQUIA</t>
        </is>
      </c>
      <c r="J120" t="inlineStr">
        <is>
          <t>MEDELLIN</t>
        </is>
      </c>
      <c r="K120" t="inlineStr">
        <is>
          <t>DISTRICOL VARIEDADES Y DETALLE</t>
        </is>
      </c>
      <c r="L120" t="inlineStr">
        <is>
          <t>BANCOLOMBIA</t>
        </is>
      </c>
      <c r="M120" t="inlineStr">
        <is>
          <t>FO-25-1306012</t>
        </is>
      </c>
      <c r="N120" s="49" t="n">
        <v>45868.67222222222</v>
      </c>
      <c r="O120" s="49" t="n">
        <v>45870.48194444444</v>
      </c>
      <c r="P120" t="inlineStr">
        <is>
          <t>AGREGADOR</t>
        </is>
      </c>
      <c r="Q120" t="inlineStr">
        <is>
          <t>DISTRICOL</t>
        </is>
      </c>
      <c r="R120" t="inlineStr">
        <is>
          <t>EJECUTADO</t>
        </is>
      </c>
      <c r="S120" t="inlineStr">
        <is>
          <t>VISITA TECNICA</t>
        </is>
      </c>
      <c r="T120" t="inlineStr">
        <is>
          <t>VAZZZ340</t>
        </is>
      </c>
      <c r="U120" t="inlineStr">
        <is>
          <t>TIPO I</t>
        </is>
      </c>
      <c r="V120" t="inlineStr">
        <is>
          <t>TERRESTRE</t>
        </is>
      </c>
      <c r="W120" t="inlineStr">
        <is>
          <t>BARRIENTOS HERNANDEZ CRISTIAN HORACIO</t>
        </is>
      </c>
      <c r="X120" t="inlineStr">
        <is>
          <t>1</t>
        </is>
      </c>
      <c r="Y120" t="inlineStr">
        <is>
          <t>0</t>
        </is>
      </c>
      <c r="Z120" s="48" t="n">
        <v>75096</v>
      </c>
      <c r="AA120" t="inlineStr">
        <is>
          <t>0</t>
        </is>
      </c>
      <c r="AB120" s="48" t="n">
        <v>0</v>
      </c>
      <c r="AC120" s="48" t="n">
        <v>75096</v>
      </c>
    </row>
    <row r="121">
      <c r="A121" t="inlineStr">
        <is>
          <t>MEDELLIN</t>
        </is>
      </c>
      <c r="B121" t="inlineStr">
        <is>
          <t>NOROCCIDENTE</t>
        </is>
      </c>
      <c r="C121" t="inlineStr">
        <is>
          <t>0004-0005</t>
        </is>
      </c>
      <c r="D121" t="inlineStr">
        <is>
          <t>5001</t>
        </is>
      </c>
      <c r="E121" t="inlineStr">
        <is>
          <t>TA-25-904688</t>
        </is>
      </c>
      <c r="F121" t="inlineStr">
        <is>
          <t>3007080718</t>
        </is>
      </c>
      <c r="G121" t="inlineStr">
        <is>
          <t>APERTURA</t>
        </is>
      </c>
      <c r="H121" t="inlineStr">
        <is>
          <t>CB CRECIMIENTO ALIANZA - NUEVO</t>
        </is>
      </c>
      <c r="I121" t="inlineStr">
        <is>
          <t>ANTIOQUIA</t>
        </is>
      </c>
      <c r="J121" t="inlineStr">
        <is>
          <t>MEDELLIN</t>
        </is>
      </c>
      <c r="K121" t="inlineStr">
        <is>
          <t>DISTRICOL PAPELERIA LA PIZARRA</t>
        </is>
      </c>
      <c r="L121" t="inlineStr">
        <is>
          <t>BANCOLOMBIA</t>
        </is>
      </c>
      <c r="M121" t="inlineStr">
        <is>
          <t>FO-25-1306018</t>
        </is>
      </c>
      <c r="N121" s="49" t="n">
        <v>45868.67222222222</v>
      </c>
      <c r="O121" s="49" t="n">
        <v>45870.55069444444</v>
      </c>
      <c r="P121" t="inlineStr">
        <is>
          <t>AGREGADOR</t>
        </is>
      </c>
      <c r="Q121" t="inlineStr">
        <is>
          <t>DISTRICOL</t>
        </is>
      </c>
      <c r="R121" t="inlineStr">
        <is>
          <t>EJECUTADO</t>
        </is>
      </c>
      <c r="S121" t="inlineStr">
        <is>
          <t>VISITA TECNICA</t>
        </is>
      </c>
      <c r="T121" t="inlineStr">
        <is>
          <t>VAZZZ341</t>
        </is>
      </c>
      <c r="U121" t="inlineStr">
        <is>
          <t>TIPO I</t>
        </is>
      </c>
      <c r="V121" t="inlineStr">
        <is>
          <t>TERRESTRE</t>
        </is>
      </c>
      <c r="W121" t="inlineStr">
        <is>
          <t>PAREJA ECHAVARRIA JHON DAVID</t>
        </is>
      </c>
      <c r="X121" t="inlineStr">
        <is>
          <t>1</t>
        </is>
      </c>
      <c r="Y121" t="inlineStr">
        <is>
          <t>0</t>
        </is>
      </c>
      <c r="Z121" s="48" t="n">
        <v>75096</v>
      </c>
      <c r="AA121" t="inlineStr">
        <is>
          <t>0</t>
        </is>
      </c>
      <c r="AB121" s="48" t="n">
        <v>0</v>
      </c>
      <c r="AC121" s="48" t="n">
        <v>75096</v>
      </c>
    </row>
    <row r="122">
      <c r="A122" t="inlineStr">
        <is>
          <t>MEDELLIN</t>
        </is>
      </c>
      <c r="B122" t="inlineStr">
        <is>
          <t>NOROCCIDENTE</t>
        </is>
      </c>
      <c r="C122" t="inlineStr">
        <is>
          <t>0004-0005</t>
        </is>
      </c>
      <c r="D122" t="inlineStr">
        <is>
          <t>5088</t>
        </is>
      </c>
      <c r="E122" t="inlineStr">
        <is>
          <t>TA-25-904689</t>
        </is>
      </c>
      <c r="F122" t="inlineStr">
        <is>
          <t>3007080715</t>
        </is>
      </c>
      <c r="G122" t="inlineStr">
        <is>
          <t>APERTURA</t>
        </is>
      </c>
      <c r="H122" t="inlineStr">
        <is>
          <t>CB CRECIMIENTO ALIANZA - NUEVO</t>
        </is>
      </c>
      <c r="I122" t="inlineStr">
        <is>
          <t>ANTIOQUIA</t>
        </is>
      </c>
      <c r="J122" t="inlineStr">
        <is>
          <t>BELLO</t>
        </is>
      </c>
      <c r="K122" t="inlineStr">
        <is>
          <t>DISTRICOL ABARROTES EL PUERTO</t>
        </is>
      </c>
      <c r="L122" t="inlineStr">
        <is>
          <t>BANCOLOMBIA</t>
        </is>
      </c>
      <c r="M122" t="inlineStr">
        <is>
          <t>FO-25-1306022</t>
        </is>
      </c>
      <c r="N122" s="49" t="n">
        <v>45868.67222222222</v>
      </c>
      <c r="O122" s="49" t="n">
        <v>45870.63819444444</v>
      </c>
      <c r="P122" t="inlineStr">
        <is>
          <t>AGREGADOR</t>
        </is>
      </c>
      <c r="Q122" t="inlineStr">
        <is>
          <t>DISTRICOL</t>
        </is>
      </c>
      <c r="R122" t="inlineStr">
        <is>
          <t>EJECUTADO</t>
        </is>
      </c>
      <c r="S122" t="inlineStr">
        <is>
          <t>VISITA TECNICA</t>
        </is>
      </c>
      <c r="T122" t="inlineStr">
        <is>
          <t>VAZZZ342</t>
        </is>
      </c>
      <c r="U122" t="inlineStr">
        <is>
          <t>TIPO I</t>
        </is>
      </c>
      <c r="V122" t="inlineStr">
        <is>
          <t>TERRESTRE</t>
        </is>
      </c>
      <c r="W122" t="inlineStr">
        <is>
          <t>BARRIENTOS HERNANDEZ CRISTIAN HORACIO</t>
        </is>
      </c>
      <c r="X122" t="inlineStr">
        <is>
          <t>1</t>
        </is>
      </c>
      <c r="Y122" t="inlineStr">
        <is>
          <t>0</t>
        </is>
      </c>
      <c r="Z122" s="48" t="n">
        <v>75096</v>
      </c>
      <c r="AA122" t="inlineStr">
        <is>
          <t>0</t>
        </is>
      </c>
      <c r="AB122" s="48" t="n">
        <v>0</v>
      </c>
      <c r="AC122" s="48" t="n">
        <v>75096</v>
      </c>
    </row>
    <row r="123">
      <c r="A123" t="inlineStr">
        <is>
          <t>MEDELLIN</t>
        </is>
      </c>
      <c r="B123" t="inlineStr">
        <is>
          <t>NOROCCIDENTE</t>
        </is>
      </c>
      <c r="C123" t="inlineStr">
        <is>
          <t>0004-0005</t>
        </is>
      </c>
      <c r="D123" t="inlineStr">
        <is>
          <t>5440</t>
        </is>
      </c>
      <c r="E123" t="inlineStr">
        <is>
          <t>TA-25-904690</t>
        </is>
      </c>
      <c r="F123" t="inlineStr">
        <is>
          <t>3007080716</t>
        </is>
      </c>
      <c r="G123" t="inlineStr">
        <is>
          <t>APERTURA</t>
        </is>
      </c>
      <c r="H123" t="inlineStr">
        <is>
          <t>CB CRECIMIENTO ALIANZA - NUEVO</t>
        </is>
      </c>
      <c r="I123" t="inlineStr">
        <is>
          <t>ANTIOQUIA</t>
        </is>
      </c>
      <c r="J123" t="inlineStr">
        <is>
          <t>MARINILLA</t>
        </is>
      </c>
      <c r="K123" t="inlineStr">
        <is>
          <t>DISTRICOL DREAM SHOP LA BOUTIQ</t>
        </is>
      </c>
      <c r="L123" t="inlineStr">
        <is>
          <t>BANCOLOMBIA</t>
        </is>
      </c>
      <c r="M123" t="inlineStr">
        <is>
          <t>FO-25-1306024</t>
        </is>
      </c>
      <c r="N123" s="49" t="n">
        <v>45868.67222222222</v>
      </c>
      <c r="O123" s="49" t="n">
        <v>45870.30208333334</v>
      </c>
      <c r="P123" t="inlineStr">
        <is>
          <t>AGREGADOR</t>
        </is>
      </c>
      <c r="Q123" t="inlineStr">
        <is>
          <t>DISTRICOL</t>
        </is>
      </c>
      <c r="R123" t="inlineStr">
        <is>
          <t>EJECUTADO</t>
        </is>
      </c>
      <c r="S123" t="inlineStr">
        <is>
          <t>VISITA TECNICA</t>
        </is>
      </c>
      <c r="T123" t="inlineStr">
        <is>
          <t>VAZZZ343</t>
        </is>
      </c>
      <c r="U123" t="inlineStr">
        <is>
          <t>TIPO II</t>
        </is>
      </c>
      <c r="V123" t="inlineStr">
        <is>
          <t>TERRESTRE</t>
        </is>
      </c>
      <c r="W123" t="inlineStr">
        <is>
          <t>DIAZ ZABALA FRANCIS DUBAN</t>
        </is>
      </c>
      <c r="X123" t="inlineStr">
        <is>
          <t>1</t>
        </is>
      </c>
      <c r="Y123" t="inlineStr">
        <is>
          <t>0</t>
        </is>
      </c>
      <c r="Z123" s="48" t="n">
        <v>163814</v>
      </c>
      <c r="AA123" t="inlineStr">
        <is>
          <t>0</t>
        </is>
      </c>
      <c r="AB123" s="48" t="n">
        <v>0</v>
      </c>
      <c r="AC123" s="48" t="n">
        <v>163814</v>
      </c>
    </row>
    <row r="124">
      <c r="A124" t="inlineStr">
        <is>
          <t>BUCARAMANGA</t>
        </is>
      </c>
      <c r="B124" t="inlineStr">
        <is>
          <t>SANTANDERES</t>
        </is>
      </c>
      <c r="C124" t="inlineStr">
        <is>
          <t>0004-0008</t>
        </is>
      </c>
      <c r="D124" t="inlineStr">
        <is>
          <t>68679</t>
        </is>
      </c>
      <c r="E124" t="inlineStr">
        <is>
          <t>TA-25-904696</t>
        </is>
      </c>
      <c r="F124" t="inlineStr">
        <is>
          <t>3007080714</t>
        </is>
      </c>
      <c r="G124" t="inlineStr">
        <is>
          <t>APERTURA</t>
        </is>
      </c>
      <c r="H124" t="inlineStr">
        <is>
          <t>CB CRECIMIENTO ALIANZA - NUEVO</t>
        </is>
      </c>
      <c r="I124" t="inlineStr">
        <is>
          <t>SANTANDER</t>
        </is>
      </c>
      <c r="J124" t="inlineStr">
        <is>
          <t>SAN GIL</t>
        </is>
      </c>
      <c r="K124" t="inlineStr">
        <is>
          <t>DISTRICOL MISCELANEA Y DROGUER</t>
        </is>
      </c>
      <c r="L124" t="inlineStr">
        <is>
          <t>BANCOLOMBIA</t>
        </is>
      </c>
      <c r="M124" t="inlineStr">
        <is>
          <t>FO-25-1306030</t>
        </is>
      </c>
      <c r="N124" s="49" t="n">
        <v>45868.59791666667</v>
      </c>
      <c r="O124" s="49" t="n">
        <v>45870.29027777778</v>
      </c>
      <c r="P124" t="inlineStr">
        <is>
          <t>AGREGADOR</t>
        </is>
      </c>
      <c r="Q124" t="inlineStr">
        <is>
          <t>DISTRICOL</t>
        </is>
      </c>
      <c r="R124" t="inlineStr">
        <is>
          <t>EJECUTADO</t>
        </is>
      </c>
      <c r="S124" t="inlineStr">
        <is>
          <t>VISITA TECNICA</t>
        </is>
      </c>
      <c r="T124" t="inlineStr">
        <is>
          <t>VAZZZ345</t>
        </is>
      </c>
      <c r="U124" t="inlineStr">
        <is>
          <t>TIPO II</t>
        </is>
      </c>
      <c r="V124" t="inlineStr">
        <is>
          <t>TERRESTRE</t>
        </is>
      </c>
      <c r="W124" t="inlineStr">
        <is>
          <t>MARIÑO PABON JORGE ENRIQUE</t>
        </is>
      </c>
      <c r="X124" t="inlineStr">
        <is>
          <t>1</t>
        </is>
      </c>
      <c r="Y124" t="inlineStr">
        <is>
          <t>0</t>
        </is>
      </c>
      <c r="Z124" s="48" t="n">
        <v>163814</v>
      </c>
      <c r="AA124" t="inlineStr">
        <is>
          <t>0</t>
        </is>
      </c>
      <c r="AB124" s="48" t="n">
        <v>0</v>
      </c>
      <c r="AC124" s="48" t="n">
        <v>163814</v>
      </c>
    </row>
    <row r="125">
      <c r="A125" t="inlineStr">
        <is>
          <t>CALI</t>
        </is>
      </c>
      <c r="B125" t="inlineStr">
        <is>
          <t>SUROCCIDENTE Y EJE CAFETERO</t>
        </is>
      </c>
      <c r="C125" t="inlineStr">
        <is>
          <t>0004-0003</t>
        </is>
      </c>
      <c r="D125" t="inlineStr">
        <is>
          <t>76001</t>
        </is>
      </c>
      <c r="E125" t="inlineStr">
        <is>
          <t>TA-25-904698</t>
        </is>
      </c>
      <c r="F125" t="inlineStr">
        <is>
          <t>3007080712</t>
        </is>
      </c>
      <c r="G125" t="inlineStr">
        <is>
          <t>APERTURA</t>
        </is>
      </c>
      <c r="H125" t="inlineStr">
        <is>
          <t>CB CRECIMIENTO ALIANZA - NUEVO</t>
        </is>
      </c>
      <c r="I125" t="inlineStr">
        <is>
          <t>VALLE DEL CAUCA</t>
        </is>
      </c>
      <c r="J125" t="inlineStr">
        <is>
          <t>CALI</t>
        </is>
      </c>
      <c r="K125" t="inlineStr">
        <is>
          <t>DISTRICOL ZONA MULTIPLE YSN 2</t>
        </is>
      </c>
      <c r="L125" t="inlineStr">
        <is>
          <t>BANCOLOMBIA</t>
        </is>
      </c>
      <c r="M125" t="inlineStr">
        <is>
          <t>FO-25-1306037</t>
        </is>
      </c>
      <c r="N125" s="49" t="n">
        <v>45868.71597222222</v>
      </c>
      <c r="O125" s="49" t="n">
        <v>45873.38888888889</v>
      </c>
      <c r="P125" t="inlineStr">
        <is>
          <t>AGREGADOR</t>
        </is>
      </c>
      <c r="Q125" t="inlineStr">
        <is>
          <t>DISTRICOL</t>
        </is>
      </c>
      <c r="R125" t="inlineStr">
        <is>
          <t>EJECUTADO</t>
        </is>
      </c>
      <c r="S125" t="inlineStr">
        <is>
          <t>VISITA TECNICA</t>
        </is>
      </c>
      <c r="T125" t="inlineStr">
        <is>
          <t>VAZZZ347</t>
        </is>
      </c>
      <c r="U125" t="inlineStr">
        <is>
          <t>TIPO I</t>
        </is>
      </c>
      <c r="V125" t="inlineStr">
        <is>
          <t>TERRESTRE</t>
        </is>
      </c>
      <c r="W125" t="inlineStr">
        <is>
          <t>HERRERA MONAR GEOVANNY</t>
        </is>
      </c>
      <c r="X125" t="inlineStr">
        <is>
          <t>1</t>
        </is>
      </c>
      <c r="Y125" t="inlineStr">
        <is>
          <t>0</t>
        </is>
      </c>
      <c r="Z125" s="48" t="n">
        <v>75096</v>
      </c>
      <c r="AA125" t="inlineStr">
        <is>
          <t>0</t>
        </is>
      </c>
      <c r="AB125" s="48" t="n">
        <v>0</v>
      </c>
      <c r="AC125" s="48" t="n">
        <v>75096</v>
      </c>
    </row>
    <row r="126">
      <c r="A126" t="inlineStr">
        <is>
          <t>CALI</t>
        </is>
      </c>
      <c r="B126" t="inlineStr">
        <is>
          <t>SUROCCIDENTE Y EJE CAFETERO</t>
        </is>
      </c>
      <c r="C126" t="inlineStr">
        <is>
          <t>0004-0003</t>
        </is>
      </c>
      <c r="D126" t="inlineStr">
        <is>
          <t>76892</t>
        </is>
      </c>
      <c r="E126" t="inlineStr">
        <is>
          <t>TA-25-904699</t>
        </is>
      </c>
      <c r="F126" t="inlineStr">
        <is>
          <t>3007066067</t>
        </is>
      </c>
      <c r="G126" t="inlineStr">
        <is>
          <t>APERTURA</t>
        </is>
      </c>
      <c r="H126" t="inlineStr">
        <is>
          <t>DATAFONO ADICIONAL - ALIANZA</t>
        </is>
      </c>
      <c r="I126" t="inlineStr">
        <is>
          <t>VALLE DEL CAUCA</t>
        </is>
      </c>
      <c r="J126" t="inlineStr">
        <is>
          <t>YUMBO</t>
        </is>
      </c>
      <c r="K126" t="inlineStr">
        <is>
          <t>DISTRICOL DIST MISC THOVAJU</t>
        </is>
      </c>
      <c r="L126" t="inlineStr">
        <is>
          <t>BANCOLOMBIA</t>
        </is>
      </c>
      <c r="M126" t="inlineStr">
        <is>
          <t>FO-25-1306040</t>
        </is>
      </c>
      <c r="N126" s="49" t="n">
        <v>45868.70208333333</v>
      </c>
      <c r="O126" s="49" t="n">
        <v>45870.57847222222</v>
      </c>
      <c r="P126" t="inlineStr">
        <is>
          <t>AGREGADOR</t>
        </is>
      </c>
      <c r="Q126" t="inlineStr">
        <is>
          <t>DISTRICOL</t>
        </is>
      </c>
      <c r="R126" t="inlineStr">
        <is>
          <t>EJECUTADO</t>
        </is>
      </c>
      <c r="S126" t="inlineStr">
        <is>
          <t>VISITA TECNICA</t>
        </is>
      </c>
      <c r="T126" t="inlineStr">
        <is>
          <t>VAZZZ351</t>
        </is>
      </c>
      <c r="U126" t="inlineStr">
        <is>
          <t>TIPO I</t>
        </is>
      </c>
      <c r="V126" t="inlineStr">
        <is>
          <t>TERRESTRE</t>
        </is>
      </c>
      <c r="W126" t="inlineStr">
        <is>
          <t>MONTERO MUESES GIAN CARLO</t>
        </is>
      </c>
      <c r="X126" t="inlineStr">
        <is>
          <t>1</t>
        </is>
      </c>
      <c r="Y126" t="inlineStr">
        <is>
          <t>0</t>
        </is>
      </c>
      <c r="Z126" s="48" t="n">
        <v>75096</v>
      </c>
      <c r="AA126" t="inlineStr">
        <is>
          <t>0</t>
        </is>
      </c>
      <c r="AB126" s="48" t="n">
        <v>0</v>
      </c>
      <c r="AC126" s="48" t="n">
        <v>75096</v>
      </c>
    </row>
    <row r="127">
      <c r="A127" t="inlineStr">
        <is>
          <t>CARTAGENA</t>
        </is>
      </c>
      <c r="B127" t="inlineStr">
        <is>
          <t>COSTA</t>
        </is>
      </c>
      <c r="C127" t="inlineStr">
        <is>
          <t>0004-0001</t>
        </is>
      </c>
      <c r="D127" t="inlineStr">
        <is>
          <t>13001</t>
        </is>
      </c>
      <c r="E127" t="inlineStr">
        <is>
          <t>TA-25-904701</t>
        </is>
      </c>
      <c r="F127" t="inlineStr">
        <is>
          <t>3007080725</t>
        </is>
      </c>
      <c r="G127" t="inlineStr">
        <is>
          <t>APERTURA</t>
        </is>
      </c>
      <c r="H127" t="inlineStr">
        <is>
          <t>CB CRECIMIENTO - NUEVO</t>
        </is>
      </c>
      <c r="I127" t="inlineStr">
        <is>
          <t>BOLIVAR</t>
        </is>
      </c>
      <c r="J127" t="inlineStr">
        <is>
          <t>CARTAGENA</t>
        </is>
      </c>
      <c r="K127" t="inlineStr">
        <is>
          <t>BARRIO URB SAN JUAN CARTAGENA DE INDIAS</t>
        </is>
      </c>
      <c r="L127" t="inlineStr">
        <is>
          <t>BANCOLOMBIA</t>
        </is>
      </c>
      <c r="M127" t="inlineStr">
        <is>
          <t>FO-25-1306042</t>
        </is>
      </c>
      <c r="N127" s="49" t="n">
        <v>45868.58819444444</v>
      </c>
      <c r="O127" s="49" t="n">
        <v>45879.67152777778</v>
      </c>
      <c r="P127" t="inlineStr">
        <is>
          <t>UNO A UNO</t>
        </is>
      </c>
      <c r="Q127" t="inlineStr">
        <is>
          <t>UNO A UNO</t>
        </is>
      </c>
      <c r="R127" t="inlineStr">
        <is>
          <t>EJECUTADO</t>
        </is>
      </c>
      <c r="S127" t="inlineStr">
        <is>
          <t>VISITA TECNICA</t>
        </is>
      </c>
      <c r="T127" t="inlineStr">
        <is>
          <t>VAZZZ394</t>
        </is>
      </c>
      <c r="U127" t="inlineStr">
        <is>
          <t>TIPO I</t>
        </is>
      </c>
      <c r="V127" t="inlineStr">
        <is>
          <t>TERRESTRE</t>
        </is>
      </c>
      <c r="W127" t="inlineStr">
        <is>
          <t>MARTINEZ SALGUEDO ANDRES AUGUSTO</t>
        </is>
      </c>
      <c r="X127" t="inlineStr">
        <is>
          <t>1</t>
        </is>
      </c>
      <c r="Y127" t="inlineStr">
        <is>
          <t>0</t>
        </is>
      </c>
      <c r="Z127" s="48" t="n">
        <v>75096</v>
      </c>
      <c r="AA127" t="inlineStr">
        <is>
          <t>0</t>
        </is>
      </c>
      <c r="AB127" s="48" t="n">
        <v>0</v>
      </c>
      <c r="AC127" s="48" t="n">
        <v>75096</v>
      </c>
    </row>
    <row r="128">
      <c r="A128" t="inlineStr">
        <is>
          <t>NEIVA</t>
        </is>
      </c>
      <c r="B128" t="inlineStr">
        <is>
          <t>REMOTAS</t>
        </is>
      </c>
      <c r="C128" t="inlineStr">
        <is>
          <t>0004-0007</t>
        </is>
      </c>
      <c r="D128" t="inlineStr">
        <is>
          <t>18001</t>
        </is>
      </c>
      <c r="E128" t="inlineStr">
        <is>
          <t>TA-25-915445</t>
        </is>
      </c>
      <c r="F128" t="inlineStr">
        <is>
          <t>3007080786</t>
        </is>
      </c>
      <c r="G128" t="inlineStr">
        <is>
          <t>APERTURA</t>
        </is>
      </c>
      <c r="H128" t="inlineStr">
        <is>
          <t>CB CRECIMIENTO - NUEVO</t>
        </is>
      </c>
      <c r="I128" t="inlineStr">
        <is>
          <t>CAQUETA</t>
        </is>
      </c>
      <c r="J128" t="inlineStr">
        <is>
          <t>FLORENCIA</t>
        </is>
      </c>
      <c r="K128" t="inlineStr">
        <is>
          <t>BARRIO LA LIBERTAD FLORENCIA 2</t>
        </is>
      </c>
      <c r="L128" t="inlineStr">
        <is>
          <t>BANCOLOMBIA</t>
        </is>
      </c>
      <c r="M128" t="inlineStr">
        <is>
          <t>FO-25-1316240</t>
        </is>
      </c>
      <c r="N128" s="49" t="n">
        <v>45870.725</v>
      </c>
      <c r="O128" s="49" t="n">
        <v>45874.33888888889</v>
      </c>
      <c r="P128" t="inlineStr">
        <is>
          <t>UNO A UNO</t>
        </is>
      </c>
      <c r="Q128" t="inlineStr">
        <is>
          <t>UNO A UNO</t>
        </is>
      </c>
      <c r="R128" t="inlineStr">
        <is>
          <t>EJECUTADO</t>
        </is>
      </c>
      <c r="S128" t="inlineStr">
        <is>
          <t>VISITA TECNICA</t>
        </is>
      </c>
      <c r="T128" t="inlineStr">
        <is>
          <t>F7ZZZ994</t>
        </is>
      </c>
      <c r="U128" t="inlineStr">
        <is>
          <t>TIPO IV</t>
        </is>
      </c>
      <c r="V128" t="inlineStr">
        <is>
          <t>TERRESTRE</t>
        </is>
      </c>
      <c r="W128" t="inlineStr">
        <is>
          <t>BERMUDEZ SANCHEZ JOSE NEYBER</t>
        </is>
      </c>
      <c r="X128" t="inlineStr">
        <is>
          <t>1</t>
        </is>
      </c>
      <c r="Y128" t="inlineStr">
        <is>
          <t>0</t>
        </is>
      </c>
      <c r="Z128" s="48" t="n">
        <v>504833</v>
      </c>
      <c r="AA128" t="inlineStr">
        <is>
          <t>0</t>
        </is>
      </c>
      <c r="AB128" s="48" t="n">
        <v>0</v>
      </c>
      <c r="AC128" s="48" t="n">
        <v>504833</v>
      </c>
    </row>
    <row r="129">
      <c r="A129" t="inlineStr">
        <is>
          <t>BARRANQUILLA</t>
        </is>
      </c>
      <c r="B129" t="inlineStr">
        <is>
          <t>COSTA</t>
        </is>
      </c>
      <c r="C129" t="inlineStr">
        <is>
          <t>0004-0001</t>
        </is>
      </c>
      <c r="D129" t="inlineStr">
        <is>
          <t>8433</t>
        </is>
      </c>
      <c r="E129" t="inlineStr">
        <is>
          <t>TA-25-915446</t>
        </is>
      </c>
      <c r="F129" t="inlineStr">
        <is>
          <t>3007080788</t>
        </is>
      </c>
      <c r="G129" t="inlineStr">
        <is>
          <t>APERTURA</t>
        </is>
      </c>
      <c r="H129" t="inlineStr">
        <is>
          <t>CB CRECIMIENTO - NUEVO</t>
        </is>
      </c>
      <c r="I129" t="inlineStr">
        <is>
          <t>ATLANTICO</t>
        </is>
      </c>
      <c r="J129" t="inlineStr">
        <is>
          <t>MALAMBO</t>
        </is>
      </c>
      <c r="K129" t="inlineStr">
        <is>
          <t>BARRIO CONCOR MALAMBO 4</t>
        </is>
      </c>
      <c r="L129" t="inlineStr">
        <is>
          <t>BANCOLOMBIA</t>
        </is>
      </c>
      <c r="M129" t="inlineStr">
        <is>
          <t>FO-25-1316244</t>
        </is>
      </c>
      <c r="N129" s="49" t="n">
        <v>45870.59652777778</v>
      </c>
      <c r="O129" s="49" t="n">
        <v>45874.31388888889</v>
      </c>
      <c r="P129" t="inlineStr">
        <is>
          <t>UNO A UNO</t>
        </is>
      </c>
      <c r="Q129" t="inlineStr">
        <is>
          <t>UNO A UNO</t>
        </is>
      </c>
      <c r="R129" t="inlineStr">
        <is>
          <t>EJECUTADO</t>
        </is>
      </c>
      <c r="S129" t="inlineStr">
        <is>
          <t>VISITA TECNICA</t>
        </is>
      </c>
      <c r="T129" t="inlineStr">
        <is>
          <t>F7ZZZ995</t>
        </is>
      </c>
      <c r="U129" t="inlineStr">
        <is>
          <t>TIPO II</t>
        </is>
      </c>
      <c r="V129" t="inlineStr">
        <is>
          <t>TERRESTRE</t>
        </is>
      </c>
      <c r="W129" t="inlineStr">
        <is>
          <t>PORRAS CASTRO DARLON NASCK</t>
        </is>
      </c>
      <c r="X129" t="inlineStr">
        <is>
          <t>1</t>
        </is>
      </c>
      <c r="Y129" t="inlineStr">
        <is>
          <t>0</t>
        </is>
      </c>
      <c r="Z129" s="48" t="n">
        <v>163814</v>
      </c>
      <c r="AA129" t="inlineStr">
        <is>
          <t>0</t>
        </is>
      </c>
      <c r="AB129" s="48" t="n">
        <v>0</v>
      </c>
      <c r="AC129" s="48" t="n">
        <v>163814</v>
      </c>
    </row>
    <row r="130">
      <c r="A130" t="inlineStr">
        <is>
          <t>CUCUTA</t>
        </is>
      </c>
      <c r="B130" t="inlineStr">
        <is>
          <t>SANTANDERES</t>
        </is>
      </c>
      <c r="C130" t="inlineStr">
        <is>
          <t>0004-0008</t>
        </is>
      </c>
      <c r="D130" t="inlineStr">
        <is>
          <t>54001</t>
        </is>
      </c>
      <c r="E130" t="inlineStr">
        <is>
          <t>TA-25-915451</t>
        </is>
      </c>
      <c r="F130" t="inlineStr">
        <is>
          <t>3007080783</t>
        </is>
      </c>
      <c r="G130" t="inlineStr">
        <is>
          <t>APERTURA</t>
        </is>
      </c>
      <c r="H130" t="inlineStr">
        <is>
          <t>CB CRECIMIENTO - NUEVO</t>
        </is>
      </c>
      <c r="I130" t="inlineStr">
        <is>
          <t>NORTE DE SANTANDER</t>
        </is>
      </c>
      <c r="J130" t="inlineStr">
        <is>
          <t>CUCUTA</t>
        </is>
      </c>
      <c r="K130" t="inlineStr">
        <is>
          <t>BARRIO NIÑA CECI CUCUTA 9</t>
        </is>
      </c>
      <c r="L130" t="inlineStr">
        <is>
          <t>BANCOLOMBIA</t>
        </is>
      </c>
      <c r="M130" t="inlineStr">
        <is>
          <t>FO-25-1316254</t>
        </is>
      </c>
      <c r="N130" s="49" t="n">
        <v>45870.55972222222</v>
      </c>
      <c r="O130" s="49" t="n">
        <v>45874.31597222222</v>
      </c>
      <c r="P130" t="inlineStr">
        <is>
          <t>UNO A UNO</t>
        </is>
      </c>
      <c r="Q130" t="inlineStr">
        <is>
          <t>UNO A UNO</t>
        </is>
      </c>
      <c r="R130" t="inlineStr">
        <is>
          <t>EJECUTADO</t>
        </is>
      </c>
      <c r="S130" t="inlineStr">
        <is>
          <t>VISITA TECNICA</t>
        </is>
      </c>
      <c r="T130" t="inlineStr">
        <is>
          <t>F7ZZZ996</t>
        </is>
      </c>
      <c r="U130" t="inlineStr">
        <is>
          <t>TIPO I</t>
        </is>
      </c>
      <c r="V130" t="inlineStr">
        <is>
          <t>TERRESTRE</t>
        </is>
      </c>
      <c r="W130" t="inlineStr">
        <is>
          <t>DURAN ACOSTA FRANK YONNY</t>
        </is>
      </c>
      <c r="X130" t="inlineStr">
        <is>
          <t>1</t>
        </is>
      </c>
      <c r="Y130" t="inlineStr">
        <is>
          <t>0</t>
        </is>
      </c>
      <c r="Z130" s="48" t="n">
        <v>75096</v>
      </c>
      <c r="AA130" t="inlineStr">
        <is>
          <t>0</t>
        </is>
      </c>
      <c r="AB130" s="48" t="n">
        <v>0</v>
      </c>
      <c r="AC130" s="48" t="n">
        <v>75096</v>
      </c>
    </row>
    <row r="131">
      <c r="A131" t="inlineStr">
        <is>
          <t>CUCUTA</t>
        </is>
      </c>
      <c r="B131" t="inlineStr">
        <is>
          <t>SANTANDERES</t>
        </is>
      </c>
      <c r="C131" t="inlineStr">
        <is>
          <t>0004-0008</t>
        </is>
      </c>
      <c r="D131" t="inlineStr">
        <is>
          <t>54498</t>
        </is>
      </c>
      <c r="E131" t="inlineStr">
        <is>
          <t>TA-25-915453</t>
        </is>
      </c>
      <c r="F131" t="inlineStr">
        <is>
          <t>3007080794</t>
        </is>
      </c>
      <c r="G131" t="inlineStr">
        <is>
          <t>APERTURA</t>
        </is>
      </c>
      <c r="H131" t="inlineStr">
        <is>
          <t>CB CRECIMIENTO - NUEVO</t>
        </is>
      </c>
      <c r="I131" t="inlineStr">
        <is>
          <t>NORTE DE SANTANDER</t>
        </is>
      </c>
      <c r="J131" t="inlineStr">
        <is>
          <t>OCAÑA</t>
        </is>
      </c>
      <c r="K131" t="inlineStr">
        <is>
          <t>BARRIO BAMBO OCAÑA</t>
        </is>
      </c>
      <c r="L131" t="inlineStr">
        <is>
          <t>BANCOLOMBIA</t>
        </is>
      </c>
      <c r="M131" t="inlineStr">
        <is>
          <t>FO-25-1316260</t>
        </is>
      </c>
      <c r="N131" s="49" t="n">
        <v>45870.55972222222</v>
      </c>
      <c r="O131" s="49" t="n">
        <v>45898.37916666667</v>
      </c>
      <c r="P131" t="inlineStr">
        <is>
          <t>UNO A UNO</t>
        </is>
      </c>
      <c r="Q131" t="inlineStr">
        <is>
          <t>UNO A UNO</t>
        </is>
      </c>
      <c r="R131" t="inlineStr">
        <is>
          <t>EJECUTADO</t>
        </is>
      </c>
      <c r="S131" t="inlineStr">
        <is>
          <t>VISITA TECNICA</t>
        </is>
      </c>
      <c r="T131" t="inlineStr">
        <is>
          <t>F7ZZZ997</t>
        </is>
      </c>
      <c r="U131" t="inlineStr">
        <is>
          <t>TIPO IV</t>
        </is>
      </c>
      <c r="V131" t="inlineStr">
        <is>
          <t>TERRESTRE</t>
        </is>
      </c>
      <c r="W131" t="inlineStr">
        <is>
          <t>PACHECO BUITRAGO JAVIER ALONSO</t>
        </is>
      </c>
      <c r="X131" t="inlineStr">
        <is>
          <t>1</t>
        </is>
      </c>
      <c r="Y131" t="inlineStr">
        <is>
          <t>0</t>
        </is>
      </c>
      <c r="Z131" s="48" t="n">
        <v>504833</v>
      </c>
      <c r="AA131" t="inlineStr">
        <is>
          <t>0</t>
        </is>
      </c>
      <c r="AB131" s="48" t="n">
        <v>0</v>
      </c>
      <c r="AC131" s="48" t="n">
        <v>504833</v>
      </c>
    </row>
    <row r="132">
      <c r="A132" t="inlineStr">
        <is>
          <t>CUCUTA</t>
        </is>
      </c>
      <c r="B132" t="inlineStr">
        <is>
          <t>SANTANDERES</t>
        </is>
      </c>
      <c r="C132" t="inlineStr">
        <is>
          <t>0004-0008</t>
        </is>
      </c>
      <c r="D132" t="inlineStr">
        <is>
          <t>54498</t>
        </is>
      </c>
      <c r="E132" t="inlineStr">
        <is>
          <t>TA-25-915455</t>
        </is>
      </c>
      <c r="F132" t="inlineStr">
        <is>
          <t>3007080795</t>
        </is>
      </c>
      <c r="G132" t="inlineStr">
        <is>
          <t>APERTURA</t>
        </is>
      </c>
      <c r="H132" t="inlineStr">
        <is>
          <t>CB CRECIMIENTO - NUEVO</t>
        </is>
      </c>
      <c r="I132" t="inlineStr">
        <is>
          <t>NORTE DE SANTANDER</t>
        </is>
      </c>
      <c r="J132" t="inlineStr">
        <is>
          <t>OCAÑA</t>
        </is>
      </c>
      <c r="K132" t="inlineStr">
        <is>
          <t>BARRIO EL LIBANO OCAÑA 1</t>
        </is>
      </c>
      <c r="L132" t="inlineStr">
        <is>
          <t>BANCOLOMBIA</t>
        </is>
      </c>
      <c r="M132" t="inlineStr">
        <is>
          <t>FO-25-1316266</t>
        </is>
      </c>
      <c r="N132" s="49" t="n">
        <v>45870.55972222222</v>
      </c>
      <c r="O132" s="49" t="n">
        <v>45875.58819444444</v>
      </c>
      <c r="P132" t="inlineStr">
        <is>
          <t>UNO A UNO</t>
        </is>
      </c>
      <c r="Q132" t="inlineStr">
        <is>
          <t>UNO A UNO</t>
        </is>
      </c>
      <c r="R132" t="inlineStr">
        <is>
          <t>EJECUTADO</t>
        </is>
      </c>
      <c r="S132" t="inlineStr">
        <is>
          <t>VISITA TECNICA</t>
        </is>
      </c>
      <c r="T132" t="inlineStr">
        <is>
          <t>F7ZZZ998</t>
        </is>
      </c>
      <c r="U132" t="inlineStr">
        <is>
          <t>TIPO IV</t>
        </is>
      </c>
      <c r="V132" t="inlineStr">
        <is>
          <t>TERRESTRE</t>
        </is>
      </c>
      <c r="W132" t="inlineStr">
        <is>
          <t>PACHECO BUITRAGO JAVIER ALONSO</t>
        </is>
      </c>
      <c r="X132" t="inlineStr">
        <is>
          <t>1</t>
        </is>
      </c>
      <c r="Y132" t="inlineStr">
        <is>
          <t>0</t>
        </is>
      </c>
      <c r="Z132" s="48" t="n">
        <v>504833</v>
      </c>
      <c r="AA132" t="inlineStr">
        <is>
          <t>0</t>
        </is>
      </c>
      <c r="AB132" s="48" t="n">
        <v>0</v>
      </c>
      <c r="AC132" s="48" t="n">
        <v>504833</v>
      </c>
    </row>
    <row r="133">
      <c r="A133" t="inlineStr">
        <is>
          <t>SINCELEJO</t>
        </is>
      </c>
      <c r="B133" t="inlineStr">
        <is>
          <t>COSTA</t>
        </is>
      </c>
      <c r="C133" t="inlineStr">
        <is>
          <t>0004-0001</t>
        </is>
      </c>
      <c r="D133" t="inlineStr">
        <is>
          <t>70001</t>
        </is>
      </c>
      <c r="E133" t="inlineStr">
        <is>
          <t>TA-25-915456</t>
        </is>
      </c>
      <c r="F133" t="inlineStr">
        <is>
          <t>3007080810</t>
        </is>
      </c>
      <c r="G133" t="inlineStr">
        <is>
          <t>APERTURA</t>
        </is>
      </c>
      <c r="H133" t="inlineStr">
        <is>
          <t>CB CRECIMIENTO - NUEVO</t>
        </is>
      </c>
      <c r="I133" t="inlineStr">
        <is>
          <t>SUCRE</t>
        </is>
      </c>
      <c r="J133" t="inlineStr">
        <is>
          <t>SINCELEJO</t>
        </is>
      </c>
      <c r="K133" t="inlineStr">
        <is>
          <t>BARRIO EL CABRERO SINCELEJO</t>
        </is>
      </c>
      <c r="L133" t="inlineStr">
        <is>
          <t>BANCOLOMBIA</t>
        </is>
      </c>
      <c r="M133" t="inlineStr">
        <is>
          <t>FO-25-1316271</t>
        </is>
      </c>
      <c r="N133" s="49" t="n">
        <v>45870.66111111111</v>
      </c>
      <c r="O133" s="49" t="n">
        <v>45874.31736111111</v>
      </c>
      <c r="P133" t="inlineStr">
        <is>
          <t>UNO A UNO</t>
        </is>
      </c>
      <c r="Q133" t="inlineStr">
        <is>
          <t>UNO A UNO</t>
        </is>
      </c>
      <c r="R133" t="inlineStr">
        <is>
          <t>EJECUTADO</t>
        </is>
      </c>
      <c r="S133" t="inlineStr">
        <is>
          <t>VISITA TECNICA</t>
        </is>
      </c>
      <c r="T133" t="inlineStr">
        <is>
          <t>F7ZZZ999</t>
        </is>
      </c>
      <c r="U133" t="inlineStr">
        <is>
          <t>TIPO I</t>
        </is>
      </c>
      <c r="V133" t="inlineStr">
        <is>
          <t>TERRESTRE</t>
        </is>
      </c>
      <c r="W133" t="inlineStr">
        <is>
          <t>SANTOS GUZMAN CHRISTIAN FELIPE</t>
        </is>
      </c>
      <c r="X133" t="inlineStr">
        <is>
          <t>1</t>
        </is>
      </c>
      <c r="Y133" t="inlineStr">
        <is>
          <t>0</t>
        </is>
      </c>
      <c r="Z133" s="48" t="n">
        <v>75096</v>
      </c>
      <c r="AA133" t="inlineStr">
        <is>
          <t>0</t>
        </is>
      </c>
      <c r="AB133" s="48" t="n">
        <v>0</v>
      </c>
      <c r="AC133" s="48" t="n">
        <v>75096</v>
      </c>
    </row>
    <row r="134">
      <c r="A134" t="inlineStr">
        <is>
          <t>MONTERIA</t>
        </is>
      </c>
      <c r="B134" t="inlineStr">
        <is>
          <t>COSTA</t>
        </is>
      </c>
      <c r="C134" t="inlineStr">
        <is>
          <t>0004-0001</t>
        </is>
      </c>
      <c r="D134" t="inlineStr">
        <is>
          <t>23001</t>
        </is>
      </c>
      <c r="E134" t="inlineStr">
        <is>
          <t>TA-25-915457</t>
        </is>
      </c>
      <c r="F134" t="inlineStr">
        <is>
          <t>3007080792</t>
        </is>
      </c>
      <c r="G134" t="inlineStr">
        <is>
          <t>APERTURA</t>
        </is>
      </c>
      <c r="H134" t="inlineStr">
        <is>
          <t>CB CRECIMIENTO - NUEVO</t>
        </is>
      </c>
      <c r="I134" t="inlineStr">
        <is>
          <t>CORDOBA</t>
        </is>
      </c>
      <c r="J134" t="inlineStr">
        <is>
          <t>MONTERIA</t>
        </is>
      </c>
      <c r="K134" t="inlineStr">
        <is>
          <t>BARRIO URBINA MONTERIA</t>
        </is>
      </c>
      <c r="L134" t="inlineStr">
        <is>
          <t>BANCOLOMBIA</t>
        </is>
      </c>
      <c r="M134" t="inlineStr">
        <is>
          <t>FO-25-1316273</t>
        </is>
      </c>
      <c r="N134" s="49" t="n">
        <v>45870.60555555556</v>
      </c>
      <c r="O134" s="49" t="n">
        <v>45873.60902777778</v>
      </c>
      <c r="P134" t="inlineStr">
        <is>
          <t>UNO A UNO</t>
        </is>
      </c>
      <c r="Q134" t="inlineStr">
        <is>
          <t>UNO A UNO</t>
        </is>
      </c>
      <c r="R134" t="inlineStr">
        <is>
          <t>EJECUTADO</t>
        </is>
      </c>
      <c r="S134" t="inlineStr">
        <is>
          <t>VISITA TECNICA</t>
        </is>
      </c>
      <c r="T134" t="inlineStr">
        <is>
          <t>F8ZZZZ000</t>
        </is>
      </c>
      <c r="U134" t="inlineStr">
        <is>
          <t>TIPO I</t>
        </is>
      </c>
      <c r="V134" t="inlineStr">
        <is>
          <t>TERRESTRE</t>
        </is>
      </c>
      <c r="W134" t="inlineStr">
        <is>
          <t>GONZALEZ FERRER JESUS ALEXANDER</t>
        </is>
      </c>
      <c r="X134" t="inlineStr">
        <is>
          <t>1</t>
        </is>
      </c>
      <c r="Y134" t="inlineStr">
        <is>
          <t>0</t>
        </is>
      </c>
      <c r="Z134" s="48" t="n">
        <v>75096</v>
      </c>
      <c r="AA134" t="inlineStr">
        <is>
          <t>0</t>
        </is>
      </c>
      <c r="AB134" s="48" t="n">
        <v>0</v>
      </c>
      <c r="AC134" s="48" t="n">
        <v>75096</v>
      </c>
    </row>
    <row r="135">
      <c r="A135" t="inlineStr">
        <is>
          <t>CUCUTA</t>
        </is>
      </c>
      <c r="B135" t="inlineStr">
        <is>
          <t>SANTANDERES</t>
        </is>
      </c>
      <c r="C135" t="inlineStr">
        <is>
          <t>0004-0008</t>
        </is>
      </c>
      <c r="D135" t="inlineStr">
        <is>
          <t>54001</t>
        </is>
      </c>
      <c r="E135" t="inlineStr">
        <is>
          <t>TA-25-915458</t>
        </is>
      </c>
      <c r="F135" t="inlineStr">
        <is>
          <t>3007080784</t>
        </is>
      </c>
      <c r="G135" t="inlineStr">
        <is>
          <t>APERTURA</t>
        </is>
      </c>
      <c r="H135" t="inlineStr">
        <is>
          <t>CB CRECIMIENTO - NUEVO</t>
        </is>
      </c>
      <c r="I135" t="inlineStr">
        <is>
          <t>NORTE DE SANTANDER</t>
        </is>
      </c>
      <c r="J135" t="inlineStr">
        <is>
          <t>CUCUTA</t>
        </is>
      </c>
      <c r="K135" t="inlineStr">
        <is>
          <t>BARRIO CALLEJON CUCUTA 22</t>
        </is>
      </c>
      <c r="L135" t="inlineStr">
        <is>
          <t>BANCOLOMBIA</t>
        </is>
      </c>
      <c r="M135" t="inlineStr">
        <is>
          <t>FO-25-1316279</t>
        </is>
      </c>
      <c r="N135" s="49" t="n">
        <v>45870.55972222222</v>
      </c>
      <c r="O135" s="49" t="n">
        <v>45874.31944444445</v>
      </c>
      <c r="P135" t="inlineStr">
        <is>
          <t>UNO A UNO</t>
        </is>
      </c>
      <c r="Q135" t="inlineStr">
        <is>
          <t>UNO A UNO</t>
        </is>
      </c>
      <c r="R135" t="inlineStr">
        <is>
          <t>EJECUTADO</t>
        </is>
      </c>
      <c r="S135" t="inlineStr">
        <is>
          <t>VISITA TECNICA</t>
        </is>
      </c>
      <c r="T135" t="inlineStr">
        <is>
          <t>F8ZZZ001</t>
        </is>
      </c>
      <c r="U135" t="inlineStr">
        <is>
          <t>TIPO I</t>
        </is>
      </c>
      <c r="V135" t="inlineStr">
        <is>
          <t>TERRESTRE</t>
        </is>
      </c>
      <c r="W135" t="inlineStr">
        <is>
          <t>NARANJO AFANADOR RUBEN JESUS</t>
        </is>
      </c>
      <c r="X135" t="inlineStr">
        <is>
          <t>1</t>
        </is>
      </c>
      <c r="Y135" t="inlineStr">
        <is>
          <t>0</t>
        </is>
      </c>
      <c r="Z135" s="48" t="n">
        <v>75096</v>
      </c>
      <c r="AA135" t="inlineStr">
        <is>
          <t>0</t>
        </is>
      </c>
      <c r="AB135" s="48" t="n">
        <v>0</v>
      </c>
      <c r="AC135" s="48" t="n">
        <v>75096</v>
      </c>
    </row>
    <row r="136">
      <c r="A136" t="inlineStr">
        <is>
          <t>CUCUTA</t>
        </is>
      </c>
      <c r="B136" t="inlineStr">
        <is>
          <t>SANTANDERES</t>
        </is>
      </c>
      <c r="C136" t="inlineStr">
        <is>
          <t>0004-0008</t>
        </is>
      </c>
      <c r="D136" t="inlineStr">
        <is>
          <t>54498</t>
        </is>
      </c>
      <c r="E136" t="inlineStr">
        <is>
          <t>TA-25-915459</t>
        </is>
      </c>
      <c r="F136" t="inlineStr">
        <is>
          <t>3007080796</t>
        </is>
      </c>
      <c r="G136" t="inlineStr">
        <is>
          <t>APERTURA</t>
        </is>
      </c>
      <c r="H136" t="inlineStr">
        <is>
          <t>CB CRECIMIENTO - NUEVO</t>
        </is>
      </c>
      <c r="I136" t="inlineStr">
        <is>
          <t>NORTE DE SANTANDER</t>
        </is>
      </c>
      <c r="J136" t="inlineStr">
        <is>
          <t>OCAÑA</t>
        </is>
      </c>
      <c r="K136" t="inlineStr">
        <is>
          <t>BARRIO EL CARMEN OCAÑA 1</t>
        </is>
      </c>
      <c r="L136" t="inlineStr">
        <is>
          <t>BANCOLOMBIA</t>
        </is>
      </c>
      <c r="M136" t="inlineStr">
        <is>
          <t>FO-25-1316282</t>
        </is>
      </c>
      <c r="N136" s="49" t="n">
        <v>45870.55972222222</v>
      </c>
      <c r="O136" s="49" t="n">
        <v>45875.29513888889</v>
      </c>
      <c r="P136" t="inlineStr">
        <is>
          <t>UNO A UNO</t>
        </is>
      </c>
      <c r="Q136" t="inlineStr">
        <is>
          <t>UNO A UNO</t>
        </is>
      </c>
      <c r="R136" t="inlineStr">
        <is>
          <t>EJECUTADO</t>
        </is>
      </c>
      <c r="S136" t="inlineStr">
        <is>
          <t>VISITA TECNICA</t>
        </is>
      </c>
      <c r="T136" t="inlineStr">
        <is>
          <t>F8ZZZ002</t>
        </is>
      </c>
      <c r="U136" t="inlineStr">
        <is>
          <t>TIPO IV</t>
        </is>
      </c>
      <c r="V136" t="inlineStr">
        <is>
          <t>TERRESTRE</t>
        </is>
      </c>
      <c r="W136" t="inlineStr">
        <is>
          <t>GONZALEZ ESTUPIÑAN YEISON WALTER ANTONIO</t>
        </is>
      </c>
      <c r="X136" t="inlineStr">
        <is>
          <t>1</t>
        </is>
      </c>
      <c r="Y136" t="inlineStr">
        <is>
          <t>0</t>
        </is>
      </c>
      <c r="Z136" s="48" t="n">
        <v>504833</v>
      </c>
      <c r="AA136" t="inlineStr">
        <is>
          <t>0</t>
        </is>
      </c>
      <c r="AB136" s="48" t="n">
        <v>0</v>
      </c>
      <c r="AC136" s="48" t="n">
        <v>504833</v>
      </c>
    </row>
    <row r="137">
      <c r="A137" t="inlineStr">
        <is>
          <t>VALLEDUPAR</t>
        </is>
      </c>
      <c r="B137" t="inlineStr">
        <is>
          <t>COSTA</t>
        </is>
      </c>
      <c r="C137" t="inlineStr">
        <is>
          <t>0004-0001</t>
        </is>
      </c>
      <c r="D137" t="inlineStr">
        <is>
          <t>20011</t>
        </is>
      </c>
      <c r="E137" t="inlineStr">
        <is>
          <t>TA-25-915460</t>
        </is>
      </c>
      <c r="F137" t="inlineStr">
        <is>
          <t>3007080766</t>
        </is>
      </c>
      <c r="G137" t="inlineStr">
        <is>
          <t>APERTURA</t>
        </is>
      </c>
      <c r="H137" t="inlineStr">
        <is>
          <t>CB CRECIMIENTO - NUEVO</t>
        </is>
      </c>
      <c r="I137" t="inlineStr">
        <is>
          <t>CESAR</t>
        </is>
      </c>
      <c r="J137" t="inlineStr">
        <is>
          <t>AGUACHICA</t>
        </is>
      </c>
      <c r="K137" t="inlineStr">
        <is>
          <t>BARRIO LA SABANITA AGUACHICA 1</t>
        </is>
      </c>
      <c r="L137" t="inlineStr">
        <is>
          <t>BANCOLOMBIA</t>
        </is>
      </c>
      <c r="M137" t="inlineStr">
        <is>
          <t>FO-25-1316290</t>
        </is>
      </c>
      <c r="N137" s="49" t="n">
        <v>45870.60347222222</v>
      </c>
      <c r="O137" s="49" t="n">
        <v>45873.56111111111</v>
      </c>
      <c r="P137" t="inlineStr">
        <is>
          <t>UNO A UNO</t>
        </is>
      </c>
      <c r="Q137" t="inlineStr">
        <is>
          <t>UNO A UNO</t>
        </is>
      </c>
      <c r="R137" t="inlineStr">
        <is>
          <t>EJECUTADO</t>
        </is>
      </c>
      <c r="S137" t="inlineStr">
        <is>
          <t>VISITA TECNICA</t>
        </is>
      </c>
      <c r="T137" t="inlineStr">
        <is>
          <t>F8ZZZ003</t>
        </is>
      </c>
      <c r="U137" t="inlineStr">
        <is>
          <t>TIPO IV</t>
        </is>
      </c>
      <c r="V137" t="inlineStr">
        <is>
          <t>TERRESTRE</t>
        </is>
      </c>
      <c r="W137" t="inlineStr">
        <is>
          <t>MONTES DIAZ JOHN FRED</t>
        </is>
      </c>
      <c r="X137" t="inlineStr">
        <is>
          <t>1</t>
        </is>
      </c>
      <c r="Y137" t="inlineStr">
        <is>
          <t>0</t>
        </is>
      </c>
      <c r="Z137" s="48" t="n">
        <v>504833</v>
      </c>
      <c r="AA137" t="inlineStr">
        <is>
          <t>0</t>
        </is>
      </c>
      <c r="AB137" s="48" t="n">
        <v>0</v>
      </c>
      <c r="AC137" s="48" t="n">
        <v>504833</v>
      </c>
    </row>
    <row r="138">
      <c r="A138" t="inlineStr">
        <is>
          <t>CARTAGENA</t>
        </is>
      </c>
      <c r="B138" t="inlineStr">
        <is>
          <t>COSTA</t>
        </is>
      </c>
      <c r="C138" t="inlineStr">
        <is>
          <t>0004-0001</t>
        </is>
      </c>
      <c r="D138" t="inlineStr">
        <is>
          <t>13001</t>
        </is>
      </c>
      <c r="E138" t="inlineStr">
        <is>
          <t>TA-25-915461</t>
        </is>
      </c>
      <c r="F138" t="inlineStr">
        <is>
          <t>3007080780</t>
        </is>
      </c>
      <c r="G138" t="inlineStr">
        <is>
          <t>APERTURA</t>
        </is>
      </c>
      <c r="H138" t="inlineStr">
        <is>
          <t>CB CRECIMIENTO - NUEVO</t>
        </is>
      </c>
      <c r="I138" t="inlineStr">
        <is>
          <t>BOLIVAR</t>
        </is>
      </c>
      <c r="J138" t="inlineStr">
        <is>
          <t>CARTAGENA</t>
        </is>
      </c>
      <c r="K138" t="inlineStr">
        <is>
          <t>BARRIO AMBERES CARTAGENA DE INDIAS 3</t>
        </is>
      </c>
      <c r="L138" t="inlineStr">
        <is>
          <t>BANCOLOMBIA</t>
        </is>
      </c>
      <c r="M138" t="inlineStr">
        <is>
          <t>FO-25-1316299</t>
        </is>
      </c>
      <c r="N138" s="49" t="n">
        <v>45870.59861111111</v>
      </c>
      <c r="O138" s="49" t="n">
        <v>45873.58541666667</v>
      </c>
      <c r="P138" t="inlineStr">
        <is>
          <t>UNO A UNO</t>
        </is>
      </c>
      <c r="Q138" t="inlineStr">
        <is>
          <t>UNO A UNO</t>
        </is>
      </c>
      <c r="R138" t="inlineStr">
        <is>
          <t>EJECUTADO</t>
        </is>
      </c>
      <c r="S138" t="inlineStr">
        <is>
          <t>VISITA TECNICA</t>
        </is>
      </c>
      <c r="T138" t="inlineStr">
        <is>
          <t>F8ZZZ004</t>
        </is>
      </c>
      <c r="U138" t="inlineStr">
        <is>
          <t>TIPO I</t>
        </is>
      </c>
      <c r="V138" t="inlineStr">
        <is>
          <t>TERRESTRE</t>
        </is>
      </c>
      <c r="W138" t="inlineStr">
        <is>
          <t>CANEDO HERRERA ALEXANDER</t>
        </is>
      </c>
      <c r="X138" t="inlineStr">
        <is>
          <t>1</t>
        </is>
      </c>
      <c r="Y138" t="inlineStr">
        <is>
          <t>0</t>
        </is>
      </c>
      <c r="Z138" s="48" t="n">
        <v>75096</v>
      </c>
      <c r="AA138" t="inlineStr">
        <is>
          <t>0</t>
        </is>
      </c>
      <c r="AB138" s="48" t="n">
        <v>0</v>
      </c>
      <c r="AC138" s="48" t="n">
        <v>75096</v>
      </c>
    </row>
    <row r="139">
      <c r="A139" t="inlineStr">
        <is>
          <t>BUCARAMANGA</t>
        </is>
      </c>
      <c r="B139" t="inlineStr">
        <is>
          <t>SANTANDERES</t>
        </is>
      </c>
      <c r="C139" t="inlineStr">
        <is>
          <t>0004-0008</t>
        </is>
      </c>
      <c r="D139" t="inlineStr">
        <is>
          <t>13688</t>
        </is>
      </c>
      <c r="E139" t="inlineStr">
        <is>
          <t>TA-25-915463</t>
        </is>
      </c>
      <c r="F139" t="inlineStr">
        <is>
          <t>3007080807</t>
        </is>
      </c>
      <c r="G139" t="inlineStr">
        <is>
          <t>APERTURA</t>
        </is>
      </c>
      <c r="H139" t="inlineStr">
        <is>
          <t>CB CRECIMIENTO - NUEVO</t>
        </is>
      </c>
      <c r="I139" t="inlineStr">
        <is>
          <t>BOLIVAR</t>
        </is>
      </c>
      <c r="J139" t="inlineStr">
        <is>
          <t>SANTA ROSA DEL SUR</t>
        </is>
      </c>
      <c r="K139" t="inlineStr">
        <is>
          <t>BARRIO SAN MARTIN SANTA ROSA DEL SUR 3</t>
        </is>
      </c>
      <c r="L139" t="inlineStr">
        <is>
          <t>BANCOLOMBIA</t>
        </is>
      </c>
      <c r="M139" t="inlineStr">
        <is>
          <t>FO-25-1316304</t>
        </is>
      </c>
      <c r="N139" s="49" t="n">
        <v>45870.55972222222</v>
      </c>
      <c r="O139" s="49" t="n">
        <v>45875.46458333333</v>
      </c>
      <c r="P139" t="inlineStr">
        <is>
          <t>UNO A UNO</t>
        </is>
      </c>
      <c r="Q139" t="inlineStr">
        <is>
          <t>UNO A UNO</t>
        </is>
      </c>
      <c r="R139" t="inlineStr">
        <is>
          <t>EJECUTADO</t>
        </is>
      </c>
      <c r="S139" t="inlineStr">
        <is>
          <t>VISITA TECNICA</t>
        </is>
      </c>
      <c r="T139" t="inlineStr">
        <is>
          <t xml:space="preserve">F8ZZZ005 </t>
        </is>
      </c>
      <c r="U139" t="inlineStr">
        <is>
          <t>TIPO IV ESPECIAL</t>
        </is>
      </c>
      <c r="V139" t="inlineStr">
        <is>
          <t>TERRESTRE/FLUVIAL</t>
        </is>
      </c>
      <c r="W139" t="inlineStr">
        <is>
          <t>ORTEBARRERAGA MARLON STWAR</t>
        </is>
      </c>
      <c r="X139" t="inlineStr">
        <is>
          <t>1</t>
        </is>
      </c>
      <c r="Y139" t="inlineStr">
        <is>
          <t>0</t>
        </is>
      </c>
      <c r="Z139" s="48" t="n">
        <v>504833</v>
      </c>
      <c r="AA139" t="inlineStr">
        <is>
          <t>0</t>
        </is>
      </c>
      <c r="AB139" s="48" t="n">
        <v>0</v>
      </c>
      <c r="AC139" s="48" t="n">
        <v>504833</v>
      </c>
    </row>
    <row r="140">
      <c r="A140" t="inlineStr">
        <is>
          <t>CALI</t>
        </is>
      </c>
      <c r="B140" t="inlineStr">
        <is>
          <t>SUROCCIDENTE Y EJE CAFETERO</t>
        </is>
      </c>
      <c r="C140" t="inlineStr">
        <is>
          <t>0004-0003</t>
        </is>
      </c>
      <c r="D140" t="inlineStr">
        <is>
          <t>76001</t>
        </is>
      </c>
      <c r="E140" t="inlineStr">
        <is>
          <t>TA-25-915464</t>
        </is>
      </c>
      <c r="F140" t="inlineStr">
        <is>
          <t>3007080777</t>
        </is>
      </c>
      <c r="G140" t="inlineStr">
        <is>
          <t>APERTURA</t>
        </is>
      </c>
      <c r="H140" t="inlineStr">
        <is>
          <t>CB CRECIMIENTO - NUEVO</t>
        </is>
      </c>
      <c r="I140" t="inlineStr">
        <is>
          <t>VALLE DEL CAUCA</t>
        </is>
      </c>
      <c r="J140" t="inlineStr">
        <is>
          <t>CALI</t>
        </is>
      </c>
      <c r="K140" t="inlineStr">
        <is>
          <t>BARRIO SAN PASCUAL CALI 2</t>
        </is>
      </c>
      <c r="L140" t="inlineStr">
        <is>
          <t>BANCOLOMBIA</t>
        </is>
      </c>
      <c r="M140" t="inlineStr">
        <is>
          <t>FO-25-1316308</t>
        </is>
      </c>
      <c r="N140" s="49" t="n">
        <v>45870.29930555556</v>
      </c>
      <c r="O140" s="49" t="n">
        <v>45873.57777777778</v>
      </c>
      <c r="P140" t="inlineStr">
        <is>
          <t>UNO A UNO</t>
        </is>
      </c>
      <c r="Q140" t="inlineStr">
        <is>
          <t>UNO A UNO</t>
        </is>
      </c>
      <c r="R140" t="inlineStr">
        <is>
          <t>EJECUTADO</t>
        </is>
      </c>
      <c r="S140" t="inlineStr">
        <is>
          <t>VISITA TECNICA</t>
        </is>
      </c>
      <c r="T140" t="inlineStr">
        <is>
          <t>F8ZZZ006</t>
        </is>
      </c>
      <c r="U140" t="inlineStr">
        <is>
          <t>TIPO I</t>
        </is>
      </c>
      <c r="V140" t="inlineStr">
        <is>
          <t>TERRESTRE</t>
        </is>
      </c>
      <c r="W140" t="inlineStr">
        <is>
          <t>PAREDES CASTILLO DIEGO</t>
        </is>
      </c>
      <c r="X140" t="inlineStr">
        <is>
          <t>1</t>
        </is>
      </c>
      <c r="Y140" t="inlineStr">
        <is>
          <t>0</t>
        </is>
      </c>
      <c r="Z140" s="48" t="n">
        <v>75096</v>
      </c>
      <c r="AA140" t="inlineStr">
        <is>
          <t>0</t>
        </is>
      </c>
      <c r="AB140" s="48" t="n">
        <v>0</v>
      </c>
      <c r="AC140" s="48" t="n">
        <v>75096</v>
      </c>
    </row>
    <row r="141">
      <c r="A141" t="inlineStr">
        <is>
          <t>PASTO</t>
        </is>
      </c>
      <c r="B141" t="inlineStr">
        <is>
          <t>SUROCCIDENTE Y EJE CAFETERO</t>
        </is>
      </c>
      <c r="C141" t="inlineStr">
        <is>
          <t>0004-0003</t>
        </is>
      </c>
      <c r="D141" t="inlineStr">
        <is>
          <t>52786</t>
        </is>
      </c>
      <c r="E141" t="inlineStr">
        <is>
          <t>TA-25-915467</t>
        </is>
      </c>
      <c r="F141" t="inlineStr">
        <is>
          <t>3007080812</t>
        </is>
      </c>
      <c r="G141" t="inlineStr">
        <is>
          <t>APERTURA</t>
        </is>
      </c>
      <c r="H141" t="inlineStr">
        <is>
          <t>CB CRECIMIENTO - NUEVO</t>
        </is>
      </c>
      <c r="I141" t="inlineStr">
        <is>
          <t>NARIÑO</t>
        </is>
      </c>
      <c r="J141" t="inlineStr">
        <is>
          <t>TAMINANGO</t>
        </is>
      </c>
      <c r="K141" t="inlineStr">
        <is>
          <t>BARRIO EL PRADO TAMINANGO 3</t>
        </is>
      </c>
      <c r="L141" t="inlineStr">
        <is>
          <t>BANCOLOMBIA</t>
        </is>
      </c>
      <c r="M141" t="inlineStr">
        <is>
          <t>FO-25-1316317</t>
        </is>
      </c>
      <c r="N141" s="49" t="n">
        <v>45870.575</v>
      </c>
      <c r="O141" s="49" t="n">
        <v>45873.66805555556</v>
      </c>
      <c r="P141" t="inlineStr">
        <is>
          <t>UNO A UNO</t>
        </is>
      </c>
      <c r="Q141" t="inlineStr">
        <is>
          <t>UNO A UNO</t>
        </is>
      </c>
      <c r="R141" t="inlineStr">
        <is>
          <t>EJECUTADO</t>
        </is>
      </c>
      <c r="S141" t="inlineStr">
        <is>
          <t>VISITA TECNICA</t>
        </is>
      </c>
      <c r="T141" t="inlineStr">
        <is>
          <t>F8ZZZ007</t>
        </is>
      </c>
      <c r="U141" t="inlineStr">
        <is>
          <t>TIPO II</t>
        </is>
      </c>
      <c r="V141" t="inlineStr">
        <is>
          <t>TERRESTRE</t>
        </is>
      </c>
      <c r="W141" t="inlineStr">
        <is>
          <t>REMICIO AMADO JOHN HEBER</t>
        </is>
      </c>
      <c r="X141" t="inlineStr">
        <is>
          <t>1</t>
        </is>
      </c>
      <c r="Y141" t="inlineStr">
        <is>
          <t>0</t>
        </is>
      </c>
      <c r="Z141" s="48" t="n">
        <v>163814</v>
      </c>
      <c r="AA141" t="inlineStr">
        <is>
          <t>0</t>
        </is>
      </c>
      <c r="AB141" s="48" t="n">
        <v>0</v>
      </c>
      <c r="AC141" s="48" t="n">
        <v>163814</v>
      </c>
    </row>
    <row r="142">
      <c r="A142" t="inlineStr">
        <is>
          <t>BOGOTA</t>
        </is>
      </c>
      <c r="B142" t="inlineStr">
        <is>
          <t>CUNDINAMARCA</t>
        </is>
      </c>
      <c r="C142" t="inlineStr">
        <is>
          <t>0004-0004</t>
        </is>
      </c>
      <c r="D142" t="inlineStr">
        <is>
          <t>11001</t>
        </is>
      </c>
      <c r="E142" t="inlineStr">
        <is>
          <t>TA-25-915468</t>
        </is>
      </c>
      <c r="F142" t="inlineStr">
        <is>
          <t>3007080772</t>
        </is>
      </c>
      <c r="G142" t="inlineStr">
        <is>
          <t>APERTURA</t>
        </is>
      </c>
      <c r="H142" t="inlineStr">
        <is>
          <t>CB CRECIMIENTO - NUEVO</t>
        </is>
      </c>
      <c r="I142" t="inlineStr">
        <is>
          <t>CUNDINAMARCA</t>
        </is>
      </c>
      <c r="J142" t="inlineStr">
        <is>
          <t>BOGOTA</t>
        </is>
      </c>
      <c r="K142" t="inlineStr">
        <is>
          <t>BARRIO LA ISABELLA BOGOTA</t>
        </is>
      </c>
      <c r="L142" t="inlineStr">
        <is>
          <t>BANCOLOMBIA</t>
        </is>
      </c>
      <c r="M142" t="inlineStr">
        <is>
          <t>FO-25-1328346</t>
        </is>
      </c>
      <c r="N142" s="49" t="n">
        <v>45870.57083333333</v>
      </c>
      <c r="O142" s="49" t="n">
        <v>45875.30208333334</v>
      </c>
      <c r="P142" t="inlineStr">
        <is>
          <t>UNO A UNO</t>
        </is>
      </c>
      <c r="Q142" t="inlineStr">
        <is>
          <t>UNO A UNO</t>
        </is>
      </c>
      <c r="R142" t="inlineStr">
        <is>
          <t>EJECUTADO</t>
        </is>
      </c>
      <c r="S142" t="inlineStr">
        <is>
          <t>VISITA TECNICA</t>
        </is>
      </c>
      <c r="T142" t="inlineStr">
        <is>
          <t>F8ZZZ008</t>
        </is>
      </c>
      <c r="U142" t="inlineStr">
        <is>
          <t>TIPO I</t>
        </is>
      </c>
      <c r="V142" t="inlineStr">
        <is>
          <t>TERRESTRE</t>
        </is>
      </c>
      <c r="W142" t="inlineStr">
        <is>
          <t>GALINDO ROJAS LUIS FELIPE</t>
        </is>
      </c>
      <c r="X142" t="inlineStr">
        <is>
          <t>2</t>
        </is>
      </c>
      <c r="Y142" t="inlineStr">
        <is>
          <t>0</t>
        </is>
      </c>
      <c r="Z142" s="48" t="n">
        <v>75096</v>
      </c>
      <c r="AA142" t="inlineStr">
        <is>
          <t>0</t>
        </is>
      </c>
      <c r="AB142" s="48" t="n">
        <v>0</v>
      </c>
      <c r="AC142" s="48" t="n">
        <v>75096</v>
      </c>
    </row>
    <row r="143">
      <c r="A143" t="inlineStr">
        <is>
          <t>MANIZALES</t>
        </is>
      </c>
      <c r="B143" t="inlineStr">
        <is>
          <t>SUROCCIDENTE Y EJE CAFETERO</t>
        </is>
      </c>
      <c r="C143" t="inlineStr">
        <is>
          <t>0004-0002</t>
        </is>
      </c>
      <c r="D143" t="inlineStr">
        <is>
          <t>17001</t>
        </is>
      </c>
      <c r="E143" t="inlineStr">
        <is>
          <t>TA-25-915469</t>
        </is>
      </c>
      <c r="F143" t="inlineStr">
        <is>
          <t>3007080789</t>
        </is>
      </c>
      <c r="G143" t="inlineStr">
        <is>
          <t>APERTURA</t>
        </is>
      </c>
      <c r="H143" t="inlineStr">
        <is>
          <t>CB CRECIMIENTO - NUEVO</t>
        </is>
      </c>
      <c r="I143" t="inlineStr">
        <is>
          <t>CALDAS</t>
        </is>
      </c>
      <c r="J143" t="inlineStr">
        <is>
          <t>MANIZALES</t>
        </is>
      </c>
      <c r="K143" t="inlineStr">
        <is>
          <t>BARRIO GUAYACANES MANIZALES 1</t>
        </is>
      </c>
      <c r="L143" t="inlineStr">
        <is>
          <t>BANCOLOMBIA</t>
        </is>
      </c>
      <c r="M143" t="inlineStr">
        <is>
          <t>FO-25-1316329</t>
        </is>
      </c>
      <c r="N143" s="49" t="n">
        <v>45870.27430555555</v>
      </c>
      <c r="O143" s="49" t="n">
        <v>45873.55138888889</v>
      </c>
      <c r="P143" t="inlineStr">
        <is>
          <t>UNO A UNO</t>
        </is>
      </c>
      <c r="Q143" t="inlineStr">
        <is>
          <t>UNO A UNO</t>
        </is>
      </c>
      <c r="R143" t="inlineStr">
        <is>
          <t>EJECUTADO</t>
        </is>
      </c>
      <c r="S143" t="inlineStr">
        <is>
          <t>VISITA TECNICA</t>
        </is>
      </c>
      <c r="T143" t="inlineStr">
        <is>
          <t>F8ZZZ009</t>
        </is>
      </c>
      <c r="U143" t="inlineStr">
        <is>
          <t>TIPO I</t>
        </is>
      </c>
      <c r="V143" t="inlineStr">
        <is>
          <t>TERRESTRE</t>
        </is>
      </c>
      <c r="W143" t="inlineStr">
        <is>
          <t>AGUIRRE HENAO RAUL EDUARDO</t>
        </is>
      </c>
      <c r="X143" t="inlineStr">
        <is>
          <t>1</t>
        </is>
      </c>
      <c r="Y143" t="inlineStr">
        <is>
          <t>0</t>
        </is>
      </c>
      <c r="Z143" s="48" t="n">
        <v>75096</v>
      </c>
      <c r="AA143" t="inlineStr">
        <is>
          <t>0</t>
        </is>
      </c>
      <c r="AB143" s="48" t="n">
        <v>0</v>
      </c>
      <c r="AC143" s="48" t="n">
        <v>75096</v>
      </c>
    </row>
    <row r="144">
      <c r="A144" t="inlineStr">
        <is>
          <t>MEDELLIN</t>
        </is>
      </c>
      <c r="B144" t="inlineStr">
        <is>
          <t>NOROCCIDENTE</t>
        </is>
      </c>
      <c r="C144" t="inlineStr">
        <is>
          <t>0004-0005</t>
        </is>
      </c>
      <c r="D144" t="inlineStr">
        <is>
          <t>5001</t>
        </is>
      </c>
      <c r="E144" t="inlineStr">
        <is>
          <t>TA-25-915470</t>
        </is>
      </c>
      <c r="F144" t="inlineStr">
        <is>
          <t>3007080818</t>
        </is>
      </c>
      <c r="G144" t="inlineStr">
        <is>
          <t>APERTURA</t>
        </is>
      </c>
      <c r="H144" t="inlineStr">
        <is>
          <t>CB CRECIMIENTO - NUEVO</t>
        </is>
      </c>
      <c r="I144" t="inlineStr">
        <is>
          <t>ANTIOQUIA</t>
        </is>
      </c>
      <c r="J144" t="inlineStr">
        <is>
          <t>MEDELLIN</t>
        </is>
      </c>
      <c r="K144" t="inlineStr">
        <is>
          <t>BARRIO SAN JAVIER LA LOMA MEDELLIN 1</t>
        </is>
      </c>
      <c r="L144" t="inlineStr">
        <is>
          <t>BANCOLOMBIA</t>
        </is>
      </c>
      <c r="M144" t="inlineStr">
        <is>
          <t>FO-25-1316336</t>
        </is>
      </c>
      <c r="N144" s="49" t="n">
        <v>45870.66944444444</v>
      </c>
      <c r="O144" s="49" t="n">
        <v>45874.32222222222</v>
      </c>
      <c r="P144" t="inlineStr">
        <is>
          <t>UNO A UNO</t>
        </is>
      </c>
      <c r="Q144" t="inlineStr">
        <is>
          <t>UNO A UNO</t>
        </is>
      </c>
      <c r="R144" t="inlineStr">
        <is>
          <t>EJECUTADO</t>
        </is>
      </c>
      <c r="S144" t="inlineStr">
        <is>
          <t>VISITA TECNICA</t>
        </is>
      </c>
      <c r="T144" t="inlineStr">
        <is>
          <t>F8ZZZ010</t>
        </is>
      </c>
      <c r="U144" t="inlineStr">
        <is>
          <t>TIPO I</t>
        </is>
      </c>
      <c r="V144" t="inlineStr">
        <is>
          <t>TERRESTRE</t>
        </is>
      </c>
      <c r="W144" t="inlineStr">
        <is>
          <t>BADEL ACUÑA LUIS ALBERTO</t>
        </is>
      </c>
      <c r="X144" t="inlineStr">
        <is>
          <t>1</t>
        </is>
      </c>
      <c r="Y144" t="inlineStr">
        <is>
          <t>0</t>
        </is>
      </c>
      <c r="Z144" s="48" t="n">
        <v>75096</v>
      </c>
      <c r="AA144" t="inlineStr">
        <is>
          <t>0</t>
        </is>
      </c>
      <c r="AB144" s="48" t="n">
        <v>0</v>
      </c>
      <c r="AC144" s="48" t="n">
        <v>75096</v>
      </c>
    </row>
    <row r="145">
      <c r="A145" t="inlineStr">
        <is>
          <t>PEREIRA</t>
        </is>
      </c>
      <c r="B145" t="inlineStr">
        <is>
          <t>SUROCCIDENTE Y EJE CAFETERO</t>
        </is>
      </c>
      <c r="C145" t="inlineStr">
        <is>
          <t>0004-0002</t>
        </is>
      </c>
      <c r="D145" t="inlineStr">
        <is>
          <t>76823</t>
        </is>
      </c>
      <c r="E145" t="inlineStr">
        <is>
          <t>TA-25-915471</t>
        </is>
      </c>
      <c r="F145" t="inlineStr">
        <is>
          <t>3007080814</t>
        </is>
      </c>
      <c r="G145" t="inlineStr">
        <is>
          <t>APERTURA</t>
        </is>
      </c>
      <c r="H145" t="inlineStr">
        <is>
          <t>CB CRECIMIENTO - NUEVO</t>
        </is>
      </c>
      <c r="I145" t="inlineStr">
        <is>
          <t>VALLE DEL CAUCA</t>
        </is>
      </c>
      <c r="J145" t="inlineStr">
        <is>
          <t>TORO</t>
        </is>
      </c>
      <c r="K145" t="inlineStr">
        <is>
          <t>BARRIO BULEVAR AVENIDA TORO</t>
        </is>
      </c>
      <c r="L145" t="inlineStr">
        <is>
          <t>BANCOLOMBIA</t>
        </is>
      </c>
      <c r="M145" t="inlineStr">
        <is>
          <t>FO-25-1316342</t>
        </is>
      </c>
      <c r="N145" s="49" t="n">
        <v>45870.68402777778</v>
      </c>
      <c r="O145" s="49" t="n">
        <v>45874.57708333333</v>
      </c>
      <c r="P145" t="inlineStr">
        <is>
          <t>UNO A UNO</t>
        </is>
      </c>
      <c r="Q145" t="inlineStr">
        <is>
          <t>UNO A UNO</t>
        </is>
      </c>
      <c r="R145" t="inlineStr">
        <is>
          <t>EJECUTADO</t>
        </is>
      </c>
      <c r="S145" t="inlineStr">
        <is>
          <t>VISITA TECNICA</t>
        </is>
      </c>
      <c r="T145" t="inlineStr">
        <is>
          <t>F8ZZZ011</t>
        </is>
      </c>
      <c r="U145" t="inlineStr">
        <is>
          <t>TIPO II</t>
        </is>
      </c>
      <c r="V145" t="inlineStr">
        <is>
          <t>TERRESTRE</t>
        </is>
      </c>
      <c r="W145" t="inlineStr">
        <is>
          <t>FRANCO CAÑAVERAL YAMID RAUL</t>
        </is>
      </c>
      <c r="X145" t="inlineStr">
        <is>
          <t>1</t>
        </is>
      </c>
      <c r="Y145" t="inlineStr">
        <is>
          <t>0</t>
        </is>
      </c>
      <c r="Z145" s="48" t="n">
        <v>163814</v>
      </c>
      <c r="AA145" t="inlineStr">
        <is>
          <t>0</t>
        </is>
      </c>
      <c r="AB145" s="48" t="n">
        <v>0</v>
      </c>
      <c r="AC145" s="48" t="n">
        <v>163814</v>
      </c>
    </row>
    <row r="146">
      <c r="A146" t="inlineStr">
        <is>
          <t>MEDELLIN</t>
        </is>
      </c>
      <c r="B146" t="inlineStr">
        <is>
          <t>NOROCCIDENTE</t>
        </is>
      </c>
      <c r="C146" t="inlineStr">
        <is>
          <t>0004-0005</t>
        </is>
      </c>
      <c r="D146" t="inlineStr">
        <is>
          <t>5001</t>
        </is>
      </c>
      <c r="E146" t="inlineStr">
        <is>
          <t>TA-25-915472</t>
        </is>
      </c>
      <c r="F146" t="inlineStr">
        <is>
          <t>3007080819</t>
        </is>
      </c>
      <c r="G146" t="inlineStr">
        <is>
          <t>APERTURA</t>
        </is>
      </c>
      <c r="H146" t="inlineStr">
        <is>
          <t>CB CRECIMIENTO - NUEVO</t>
        </is>
      </c>
      <c r="I146" t="inlineStr">
        <is>
          <t>ANTIOQUIA</t>
        </is>
      </c>
      <c r="J146" t="inlineStr">
        <is>
          <t>MEDELLIN</t>
        </is>
      </c>
      <c r="K146" t="inlineStr">
        <is>
          <t>BARRIO CHAGUALO MEDELLIN 4</t>
        </is>
      </c>
      <c r="L146" t="inlineStr">
        <is>
          <t>BANCOLOMBIA</t>
        </is>
      </c>
      <c r="M146" t="inlineStr">
        <is>
          <t>FO-25-1316348</t>
        </is>
      </c>
      <c r="N146" s="49" t="n">
        <v>45870.66944444444</v>
      </c>
      <c r="O146" s="49" t="n">
        <v>45873.5625</v>
      </c>
      <c r="P146" t="inlineStr">
        <is>
          <t>UNO A UNO</t>
        </is>
      </c>
      <c r="Q146" t="inlineStr">
        <is>
          <t>UNO A UNO</t>
        </is>
      </c>
      <c r="R146" t="inlineStr">
        <is>
          <t>EJECUTADO</t>
        </is>
      </c>
      <c r="S146" t="inlineStr">
        <is>
          <t>VISITA TECNICA</t>
        </is>
      </c>
      <c r="T146" t="inlineStr">
        <is>
          <t>F8ZZZ013</t>
        </is>
      </c>
      <c r="U146" t="inlineStr">
        <is>
          <t>TIPO I</t>
        </is>
      </c>
      <c r="V146" t="inlineStr">
        <is>
          <t>TERRESTRE</t>
        </is>
      </c>
      <c r="W146" t="inlineStr">
        <is>
          <t>BADEL ACUÑA LUIS ALBERTO</t>
        </is>
      </c>
      <c r="X146" t="inlineStr">
        <is>
          <t>1</t>
        </is>
      </c>
      <c r="Y146" t="inlineStr">
        <is>
          <t>0</t>
        </is>
      </c>
      <c r="Z146" s="48" t="n">
        <v>75096</v>
      </c>
      <c r="AA146" t="inlineStr">
        <is>
          <t>0</t>
        </is>
      </c>
      <c r="AB146" s="48" t="n">
        <v>0</v>
      </c>
      <c r="AC146" s="48" t="n">
        <v>75096</v>
      </c>
    </row>
    <row r="147">
      <c r="A147" t="inlineStr">
        <is>
          <t>BOGOTA</t>
        </is>
      </c>
      <c r="B147" t="inlineStr">
        <is>
          <t>CUNDINAMARCA</t>
        </is>
      </c>
      <c r="C147" t="inlineStr">
        <is>
          <t>0004-0004</t>
        </is>
      </c>
      <c r="D147" t="inlineStr">
        <is>
          <t>11001</t>
        </is>
      </c>
      <c r="E147" t="inlineStr">
        <is>
          <t>TA-25-915473</t>
        </is>
      </c>
      <c r="F147" t="inlineStr">
        <is>
          <t>3007080775</t>
        </is>
      </c>
      <c r="G147" t="inlineStr">
        <is>
          <t>APERTURA</t>
        </is>
      </c>
      <c r="H147" t="inlineStr">
        <is>
          <t>CB CRECIMIENTO - NUEVO</t>
        </is>
      </c>
      <c r="I147" t="inlineStr">
        <is>
          <t>CUNDINAMARCA</t>
        </is>
      </c>
      <c r="J147" t="inlineStr">
        <is>
          <t>BOGOTA</t>
        </is>
      </c>
      <c r="K147" t="inlineStr">
        <is>
          <t>BARRIO VILLAS DEL DORADO BOGOTA 8</t>
        </is>
      </c>
      <c r="L147" t="inlineStr">
        <is>
          <t>BANCOLOMBIA</t>
        </is>
      </c>
      <c r="M147" t="inlineStr">
        <is>
          <t>FO-25-1316351</t>
        </is>
      </c>
      <c r="N147" s="49" t="n">
        <v>45870.57083333333</v>
      </c>
      <c r="O147" s="49" t="n">
        <v>45874.36319444444</v>
      </c>
      <c r="P147" t="inlineStr">
        <is>
          <t>UNO A UNO</t>
        </is>
      </c>
      <c r="Q147" t="inlineStr">
        <is>
          <t>UNO A UNO</t>
        </is>
      </c>
      <c r="R147" t="inlineStr">
        <is>
          <t>EJECUTADO</t>
        </is>
      </c>
      <c r="S147" t="inlineStr">
        <is>
          <t>VISITA TECNICA</t>
        </is>
      </c>
      <c r="T147" t="inlineStr">
        <is>
          <t>F8ZZZ014</t>
        </is>
      </c>
      <c r="U147" t="inlineStr">
        <is>
          <t>TIPO I</t>
        </is>
      </c>
      <c r="V147" t="inlineStr">
        <is>
          <t>TERRESTRE</t>
        </is>
      </c>
      <c r="W147" t="inlineStr">
        <is>
          <t>MURCIA HERNANDEZ HARVEY IGNACIO</t>
        </is>
      </c>
      <c r="X147" t="inlineStr">
        <is>
          <t>1</t>
        </is>
      </c>
      <c r="Y147" t="inlineStr">
        <is>
          <t>0</t>
        </is>
      </c>
      <c r="Z147" s="48" t="n">
        <v>75096</v>
      </c>
      <c r="AA147" t="inlineStr">
        <is>
          <t>0</t>
        </is>
      </c>
      <c r="AB147" s="48" t="n">
        <v>0</v>
      </c>
      <c r="AC147" s="48" t="n">
        <v>75096</v>
      </c>
    </row>
    <row r="148">
      <c r="A148" t="inlineStr">
        <is>
          <t>CALI</t>
        </is>
      </c>
      <c r="B148" t="inlineStr">
        <is>
          <t>SUROCCIDENTE Y EJE CAFETERO</t>
        </is>
      </c>
      <c r="C148" t="inlineStr">
        <is>
          <t>0004-0003</t>
        </is>
      </c>
      <c r="D148" t="inlineStr">
        <is>
          <t>19845</t>
        </is>
      </c>
      <c r="E148" t="inlineStr">
        <is>
          <t>TA-25-915474</t>
        </is>
      </c>
      <c r="F148" t="inlineStr">
        <is>
          <t>3007080817</t>
        </is>
      </c>
      <c r="G148" t="inlineStr">
        <is>
          <t>APERTURA</t>
        </is>
      </c>
      <c r="H148" t="inlineStr">
        <is>
          <t>CB CRECIMIENTO - NUEVO</t>
        </is>
      </c>
      <c r="I148" t="inlineStr">
        <is>
          <t>CAUCA</t>
        </is>
      </c>
      <c r="J148" t="inlineStr">
        <is>
          <t>VILLA RICA</t>
        </is>
      </c>
      <c r="K148" t="inlineStr">
        <is>
          <t>BARRIO CENTRO VILLA RICA  4</t>
        </is>
      </c>
      <c r="L148" t="inlineStr">
        <is>
          <t>BANCOLOMBIA</t>
        </is>
      </c>
      <c r="M148" t="inlineStr">
        <is>
          <t>FO-25-1316356</t>
        </is>
      </c>
      <c r="N148" s="49" t="n">
        <v>45870.28819444445</v>
      </c>
      <c r="O148" s="49" t="n">
        <v>45873.65486111111</v>
      </c>
      <c r="P148" t="inlineStr">
        <is>
          <t>UNO A UNO</t>
        </is>
      </c>
      <c r="Q148" t="inlineStr">
        <is>
          <t>UNO A UNO</t>
        </is>
      </c>
      <c r="R148" t="inlineStr">
        <is>
          <t>EJECUTADO</t>
        </is>
      </c>
      <c r="S148" t="inlineStr">
        <is>
          <t>VISITA TECNICA</t>
        </is>
      </c>
      <c r="T148" t="inlineStr">
        <is>
          <t>F8ZZZ015</t>
        </is>
      </c>
      <c r="U148" t="inlineStr">
        <is>
          <t>TIPO IV</t>
        </is>
      </c>
      <c r="V148" t="inlineStr">
        <is>
          <t>TERRESTRE</t>
        </is>
      </c>
      <c r="W148" t="inlineStr">
        <is>
          <t>HERRERA MONAR GEOVANNY</t>
        </is>
      </c>
      <c r="X148" t="inlineStr">
        <is>
          <t>1</t>
        </is>
      </c>
      <c r="Y148" t="inlineStr">
        <is>
          <t>0</t>
        </is>
      </c>
      <c r="Z148" s="48" t="n">
        <v>504833</v>
      </c>
      <c r="AA148" t="inlineStr">
        <is>
          <t>0</t>
        </is>
      </c>
      <c r="AB148" s="48" t="n">
        <v>0</v>
      </c>
      <c r="AC148" s="48" t="n">
        <v>504833</v>
      </c>
    </row>
    <row r="149">
      <c r="A149" t="inlineStr">
        <is>
          <t>PASTO</t>
        </is>
      </c>
      <c r="B149" t="inlineStr">
        <is>
          <t>SUROCCIDENTE Y EJE CAFETERO</t>
        </is>
      </c>
      <c r="C149" t="inlineStr">
        <is>
          <t>0004-0003</t>
        </is>
      </c>
      <c r="D149" t="inlineStr">
        <is>
          <t>52835</t>
        </is>
      </c>
      <c r="E149" t="inlineStr">
        <is>
          <t>TA-25-915475</t>
        </is>
      </c>
      <c r="F149" t="inlineStr">
        <is>
          <t>3007080803</t>
        </is>
      </c>
      <c r="G149" t="inlineStr">
        <is>
          <t>APERTURA</t>
        </is>
      </c>
      <c r="H149" t="inlineStr">
        <is>
          <t>CB CRECIMIENTO - NUEVO</t>
        </is>
      </c>
      <c r="I149" t="inlineStr">
        <is>
          <t>NARIÑO</t>
        </is>
      </c>
      <c r="J149" t="inlineStr">
        <is>
          <t>SAN ANDRES DE TUMACO</t>
        </is>
      </c>
      <c r="K149" t="inlineStr">
        <is>
          <t>BARRIO SABALETA SAN ANDRES DE TUMACO</t>
        </is>
      </c>
      <c r="L149" t="inlineStr">
        <is>
          <t>BANCOLOMBIA</t>
        </is>
      </c>
      <c r="M149" t="inlineStr">
        <is>
          <t>FO-25-1316359</t>
        </is>
      </c>
      <c r="N149" s="49" t="n">
        <v>45870.44652777778</v>
      </c>
      <c r="O149" s="49" t="n">
        <v>45874.50069444445</v>
      </c>
      <c r="P149" t="inlineStr">
        <is>
          <t>UNO A UNO</t>
        </is>
      </c>
      <c r="Q149" t="inlineStr">
        <is>
          <t>UNO A UNO</t>
        </is>
      </c>
      <c r="R149" t="inlineStr">
        <is>
          <t>EJECUTADO</t>
        </is>
      </c>
      <c r="S149" t="inlineStr">
        <is>
          <t>VISITA TECNICA</t>
        </is>
      </c>
      <c r="T149" t="inlineStr">
        <is>
          <t>F8ZZZ016</t>
        </is>
      </c>
      <c r="U149" t="inlineStr">
        <is>
          <t>TIPO IV</t>
        </is>
      </c>
      <c r="V149" t="inlineStr">
        <is>
          <t>TERRESTRE</t>
        </is>
      </c>
      <c r="W149" t="inlineStr">
        <is>
          <t>PAZ MARTINEZ RICHARD HUMBERTO</t>
        </is>
      </c>
      <c r="X149" t="inlineStr">
        <is>
          <t>1</t>
        </is>
      </c>
      <c r="Y149" t="inlineStr">
        <is>
          <t>0</t>
        </is>
      </c>
      <c r="Z149" s="48" t="n">
        <v>504833</v>
      </c>
      <c r="AA149" t="inlineStr">
        <is>
          <t>0</t>
        </is>
      </c>
      <c r="AB149" s="48" t="n">
        <v>0</v>
      </c>
      <c r="AC149" s="48" t="n">
        <v>504833</v>
      </c>
    </row>
    <row r="150">
      <c r="A150" t="inlineStr">
        <is>
          <t>CALI</t>
        </is>
      </c>
      <c r="B150" t="inlineStr">
        <is>
          <t>SUROCCIDENTE Y EJE CAFETERO</t>
        </is>
      </c>
      <c r="C150" t="inlineStr">
        <is>
          <t>0004-0003</t>
        </is>
      </c>
      <c r="D150" t="inlineStr">
        <is>
          <t>76001</t>
        </is>
      </c>
      <c r="E150" t="inlineStr">
        <is>
          <t>TA-25-915476</t>
        </is>
      </c>
      <c r="F150" t="inlineStr">
        <is>
          <t>3007080778</t>
        </is>
      </c>
      <c r="G150" t="inlineStr">
        <is>
          <t>APERTURA</t>
        </is>
      </c>
      <c r="H150" t="inlineStr">
        <is>
          <t>CB CRECIMIENTO - NUEVO</t>
        </is>
      </c>
      <c r="I150" t="inlineStr">
        <is>
          <t>VALLE DEL CAUCA</t>
        </is>
      </c>
      <c r="J150" t="inlineStr">
        <is>
          <t>CALI</t>
        </is>
      </c>
      <c r="K150" t="inlineStr">
        <is>
          <t>BARRIO FELIDIA CALI</t>
        </is>
      </c>
      <c r="L150" t="inlineStr">
        <is>
          <t>BANCOLOMBIA</t>
        </is>
      </c>
      <c r="M150" t="inlineStr">
        <is>
          <t>FO-25-1316363</t>
        </is>
      </c>
      <c r="N150" s="49" t="n">
        <v>45870.28472222222</v>
      </c>
      <c r="O150" s="49" t="n">
        <v>45873.62222222222</v>
      </c>
      <c r="P150" t="inlineStr">
        <is>
          <t>UNO A UNO</t>
        </is>
      </c>
      <c r="Q150" t="inlineStr">
        <is>
          <t>UNO A UNO</t>
        </is>
      </c>
      <c r="R150" t="inlineStr">
        <is>
          <t>EJECUTADO</t>
        </is>
      </c>
      <c r="S150" t="inlineStr">
        <is>
          <t>VISITA TECNICA</t>
        </is>
      </c>
      <c r="T150" t="inlineStr">
        <is>
          <t>F8ZZZ017</t>
        </is>
      </c>
      <c r="U150" t="inlineStr">
        <is>
          <t>TIPO I</t>
        </is>
      </c>
      <c r="V150" t="inlineStr">
        <is>
          <t>TERRESTRE</t>
        </is>
      </c>
      <c r="W150" t="inlineStr">
        <is>
          <t>BOLAÑOS TABORDA JORGE ENRIQUE</t>
        </is>
      </c>
      <c r="X150" t="inlineStr">
        <is>
          <t>1</t>
        </is>
      </c>
      <c r="Y150" t="inlineStr">
        <is>
          <t>0</t>
        </is>
      </c>
      <c r="Z150" s="48" t="n">
        <v>75096</v>
      </c>
      <c r="AA150" t="inlineStr">
        <is>
          <t>0</t>
        </is>
      </c>
      <c r="AB150" s="48" t="n">
        <v>0</v>
      </c>
      <c r="AC150" s="48" t="n">
        <v>75096</v>
      </c>
    </row>
    <row r="151">
      <c r="A151" t="inlineStr">
        <is>
          <t>CALI</t>
        </is>
      </c>
      <c r="B151" t="inlineStr">
        <is>
          <t>SUROCCIDENTE Y EJE CAFETERO</t>
        </is>
      </c>
      <c r="C151" t="inlineStr">
        <is>
          <t>0004-0003</t>
        </is>
      </c>
      <c r="D151" t="inlineStr">
        <is>
          <t>76001</t>
        </is>
      </c>
      <c r="E151" t="inlineStr">
        <is>
          <t>TA-25-915477</t>
        </is>
      </c>
      <c r="F151" t="inlineStr">
        <is>
          <t>3007080779</t>
        </is>
      </c>
      <c r="G151" t="inlineStr">
        <is>
          <t>APERTURA</t>
        </is>
      </c>
      <c r="H151" t="inlineStr">
        <is>
          <t>CB CRECIMIENTO - NUEVO</t>
        </is>
      </c>
      <c r="I151" t="inlineStr">
        <is>
          <t>VALLE DEL CAUCA</t>
        </is>
      </c>
      <c r="J151" t="inlineStr">
        <is>
          <t>CALI</t>
        </is>
      </c>
      <c r="K151" t="inlineStr">
        <is>
          <t>BARRIO TRONCAL CALI 1</t>
        </is>
      </c>
      <c r="L151" t="inlineStr">
        <is>
          <t>BANCOLOMBIA</t>
        </is>
      </c>
      <c r="M151" t="inlineStr">
        <is>
          <t>FO-25-1316366</t>
        </is>
      </c>
      <c r="N151" s="49" t="n">
        <v>45870.30416666667</v>
      </c>
      <c r="O151" s="49" t="n">
        <v>45873.58333333334</v>
      </c>
      <c r="P151" t="inlineStr">
        <is>
          <t>UNO A UNO</t>
        </is>
      </c>
      <c r="Q151" t="inlineStr">
        <is>
          <t>UNO A UNO</t>
        </is>
      </c>
      <c r="R151" t="inlineStr">
        <is>
          <t>EJECUTADO</t>
        </is>
      </c>
      <c r="S151" t="inlineStr">
        <is>
          <t>VISITA TECNICA</t>
        </is>
      </c>
      <c r="T151" t="inlineStr">
        <is>
          <t>F8ZZZ018</t>
        </is>
      </c>
      <c r="U151" t="inlineStr">
        <is>
          <t>TIPO I</t>
        </is>
      </c>
      <c r="V151" t="inlineStr">
        <is>
          <t>TERRESTRE</t>
        </is>
      </c>
      <c r="W151" t="inlineStr">
        <is>
          <t>TORRES GARCIA JENDRY JOSE</t>
        </is>
      </c>
      <c r="X151" t="inlineStr">
        <is>
          <t>1</t>
        </is>
      </c>
      <c r="Y151" t="inlineStr">
        <is>
          <t>0</t>
        </is>
      </c>
      <c r="Z151" s="48" t="n">
        <v>75096</v>
      </c>
      <c r="AA151" t="inlineStr">
        <is>
          <t>0</t>
        </is>
      </c>
      <c r="AB151" s="48" t="n">
        <v>0</v>
      </c>
      <c r="AC151" s="48" t="n">
        <v>75096</v>
      </c>
    </row>
    <row r="152">
      <c r="A152" t="inlineStr">
        <is>
          <t>BOGOTA</t>
        </is>
      </c>
      <c r="B152" t="inlineStr">
        <is>
          <t>CUNDINAMARCA</t>
        </is>
      </c>
      <c r="C152" t="inlineStr">
        <is>
          <t>0004-0004</t>
        </is>
      </c>
      <c r="D152" t="inlineStr">
        <is>
          <t>25035</t>
        </is>
      </c>
      <c r="E152" t="inlineStr">
        <is>
          <t>TA-25-915478</t>
        </is>
      </c>
      <c r="F152" t="inlineStr">
        <is>
          <t>3007080768</t>
        </is>
      </c>
      <c r="G152" t="inlineStr">
        <is>
          <t>APERTURA</t>
        </is>
      </c>
      <c r="H152" t="inlineStr">
        <is>
          <t>CB CRECIMIENTO - NUEVO</t>
        </is>
      </c>
      <c r="I152" t="inlineStr">
        <is>
          <t>CUNDINAMARCA</t>
        </is>
      </c>
      <c r="J152" t="inlineStr">
        <is>
          <t>ANAPOIMA</t>
        </is>
      </c>
      <c r="K152" t="inlineStr">
        <is>
          <t>BARRIO CENTRO ANAPOIMA ANAPOIMA 1</t>
        </is>
      </c>
      <c r="L152" t="inlineStr">
        <is>
          <t>BANCOLOMBIA</t>
        </is>
      </c>
      <c r="M152" t="inlineStr">
        <is>
          <t>FO-25-1316370</t>
        </is>
      </c>
      <c r="N152" s="49" t="n">
        <v>45870.71319444444</v>
      </c>
      <c r="O152" s="49" t="n">
        <v>45875.30416666667</v>
      </c>
      <c r="P152" t="inlineStr">
        <is>
          <t>UNO A UNO</t>
        </is>
      </c>
      <c r="Q152" t="inlineStr">
        <is>
          <t>UNO A UNO</t>
        </is>
      </c>
      <c r="R152" t="inlineStr">
        <is>
          <t>EJECUTADO</t>
        </is>
      </c>
      <c r="S152" t="inlineStr">
        <is>
          <t>VISITA TECNICA</t>
        </is>
      </c>
      <c r="T152" t="inlineStr">
        <is>
          <t>F8ZZZ019</t>
        </is>
      </c>
      <c r="U152" t="inlineStr">
        <is>
          <t>TIPO II</t>
        </is>
      </c>
      <c r="V152" t="inlineStr">
        <is>
          <t>TERRESTRE</t>
        </is>
      </c>
      <c r="W152" t="inlineStr">
        <is>
          <t>GOMEZ VEGA DAVID SNEYDER</t>
        </is>
      </c>
      <c r="X152" t="inlineStr">
        <is>
          <t>1</t>
        </is>
      </c>
      <c r="Y152" t="inlineStr">
        <is>
          <t>0</t>
        </is>
      </c>
      <c r="Z152" s="48" t="n">
        <v>163814</v>
      </c>
      <c r="AA152" t="inlineStr">
        <is>
          <t>0</t>
        </is>
      </c>
      <c r="AB152" s="48" t="n">
        <v>0</v>
      </c>
      <c r="AC152" s="48" t="n">
        <v>163814</v>
      </c>
    </row>
    <row r="153">
      <c r="A153" t="inlineStr">
        <is>
          <t>MANIZALES</t>
        </is>
      </c>
      <c r="B153" t="inlineStr">
        <is>
          <t>SUROCCIDENTE Y EJE CAFETERO</t>
        </is>
      </c>
      <c r="C153" t="inlineStr">
        <is>
          <t>0004-0002</t>
        </is>
      </c>
      <c r="D153" t="inlineStr">
        <is>
          <t>17001</t>
        </is>
      </c>
      <c r="E153" t="inlineStr">
        <is>
          <t>TA-25-915479</t>
        </is>
      </c>
      <c r="F153" t="inlineStr">
        <is>
          <t>3007080791</t>
        </is>
      </c>
      <c r="G153" t="inlineStr">
        <is>
          <t>APERTURA</t>
        </is>
      </c>
      <c r="H153" t="inlineStr">
        <is>
          <t>CB CRECIMIENTO - NUEVO</t>
        </is>
      </c>
      <c r="I153" t="inlineStr">
        <is>
          <t>CALDAS</t>
        </is>
      </c>
      <c r="J153" t="inlineStr">
        <is>
          <t>MANIZALES</t>
        </is>
      </c>
      <c r="K153" t="inlineStr">
        <is>
          <t>BARRIO CERVANTES MANIZALES 3</t>
        </is>
      </c>
      <c r="L153" t="inlineStr">
        <is>
          <t>BANCOLOMBIA</t>
        </is>
      </c>
      <c r="M153" t="inlineStr">
        <is>
          <t>FO-25-1316376</t>
        </is>
      </c>
      <c r="N153" s="49" t="n">
        <v>45870.67222222222</v>
      </c>
      <c r="O153" s="49" t="n">
        <v>45874.68055555555</v>
      </c>
      <c r="P153" t="inlineStr">
        <is>
          <t>UNO A UNO</t>
        </is>
      </c>
      <c r="Q153" t="inlineStr">
        <is>
          <t>UNO A UNO</t>
        </is>
      </c>
      <c r="R153" t="inlineStr">
        <is>
          <t>EJECUTADO</t>
        </is>
      </c>
      <c r="S153" t="inlineStr">
        <is>
          <t>VISITA TECNICA</t>
        </is>
      </c>
      <c r="T153" t="inlineStr">
        <is>
          <t>F8ZZZ020</t>
        </is>
      </c>
      <c r="U153" t="inlineStr">
        <is>
          <t>TIPO I</t>
        </is>
      </c>
      <c r="V153" t="inlineStr">
        <is>
          <t>TERRESTRE</t>
        </is>
      </c>
      <c r="W153" t="inlineStr">
        <is>
          <t>ARROYAVE CANO MANUEL GUILLERMO</t>
        </is>
      </c>
      <c r="X153" t="inlineStr">
        <is>
          <t>1</t>
        </is>
      </c>
      <c r="Y153" t="inlineStr">
        <is>
          <t>0</t>
        </is>
      </c>
      <c r="Z153" s="48" t="n">
        <v>75096</v>
      </c>
      <c r="AA153" t="inlineStr">
        <is>
          <t>0</t>
        </is>
      </c>
      <c r="AB153" s="48" t="n">
        <v>0</v>
      </c>
      <c r="AC153" s="48" t="n">
        <v>75096</v>
      </c>
    </row>
    <row r="154">
      <c r="A154" t="inlineStr">
        <is>
          <t>CUCUTA</t>
        </is>
      </c>
      <c r="B154" t="inlineStr">
        <is>
          <t>SANTANDERES</t>
        </is>
      </c>
      <c r="C154" t="inlineStr">
        <is>
          <t>0004-0008</t>
        </is>
      </c>
      <c r="D154" t="inlineStr">
        <is>
          <t>54405</t>
        </is>
      </c>
      <c r="E154" t="inlineStr">
        <is>
          <t>TA-25-915483</t>
        </is>
      </c>
      <c r="F154" t="inlineStr">
        <is>
          <t>3007080787</t>
        </is>
      </c>
      <c r="G154" t="inlineStr">
        <is>
          <t>APERTURA</t>
        </is>
      </c>
      <c r="H154" t="inlineStr">
        <is>
          <t>CB CRECIMIENTO - NUEVO</t>
        </is>
      </c>
      <c r="I154" t="inlineStr">
        <is>
          <t>NORTE DE SANTANDER</t>
        </is>
      </c>
      <c r="J154" t="inlineStr">
        <is>
          <t>LOS PATIOS</t>
        </is>
      </c>
      <c r="K154" t="inlineStr">
        <is>
          <t>BARRIO RECTA COROZAL LOS PATIOS</t>
        </is>
      </c>
      <c r="L154" t="inlineStr">
        <is>
          <t>BANCOLOMBIA</t>
        </is>
      </c>
      <c r="M154" t="inlineStr">
        <is>
          <t>FO-25-1316381</t>
        </is>
      </c>
      <c r="N154" s="49" t="n">
        <v>45870.55972222222</v>
      </c>
      <c r="O154" s="49" t="n">
        <v>45874.32361111111</v>
      </c>
      <c r="P154" t="inlineStr">
        <is>
          <t>UNO A UNO</t>
        </is>
      </c>
      <c r="Q154" t="inlineStr">
        <is>
          <t>UNO A UNO</t>
        </is>
      </c>
      <c r="R154" t="inlineStr">
        <is>
          <t>EJECUTADO</t>
        </is>
      </c>
      <c r="S154" t="inlineStr">
        <is>
          <t>VISITA TECNICA</t>
        </is>
      </c>
      <c r="T154" t="inlineStr">
        <is>
          <t>F8ZZZ021</t>
        </is>
      </c>
      <c r="U154" t="inlineStr">
        <is>
          <t>TIPO I</t>
        </is>
      </c>
      <c r="V154" t="inlineStr">
        <is>
          <t>TERRESTRE</t>
        </is>
      </c>
      <c r="W154" t="inlineStr">
        <is>
          <t>PACHECO BUITRAGO JAVIER ALONSO</t>
        </is>
      </c>
      <c r="X154" t="inlineStr">
        <is>
          <t>1</t>
        </is>
      </c>
      <c r="Y154" t="inlineStr">
        <is>
          <t>0</t>
        </is>
      </c>
      <c r="Z154" s="48" t="n">
        <v>75096</v>
      </c>
      <c r="AA154" t="inlineStr">
        <is>
          <t>0</t>
        </is>
      </c>
      <c r="AB154" s="48" t="n">
        <v>0</v>
      </c>
      <c r="AC154" s="48" t="n">
        <v>75096</v>
      </c>
    </row>
    <row r="155">
      <c r="A155" t="inlineStr">
        <is>
          <t>TUNJA</t>
        </is>
      </c>
      <c r="B155" t="inlineStr">
        <is>
          <t>SANTANDERES</t>
        </is>
      </c>
      <c r="C155" t="inlineStr">
        <is>
          <t>0004-0008</t>
        </is>
      </c>
      <c r="D155" t="inlineStr">
        <is>
          <t>15001</t>
        </is>
      </c>
      <c r="E155" t="inlineStr">
        <is>
          <t>TA-25-915486</t>
        </is>
      </c>
      <c r="F155" t="inlineStr">
        <is>
          <t>3007080815</t>
        </is>
      </c>
      <c r="G155" t="inlineStr">
        <is>
          <t>APERTURA</t>
        </is>
      </c>
      <c r="H155" t="inlineStr">
        <is>
          <t>CB CRECIMIENTO - NUEVO</t>
        </is>
      </c>
      <c r="I155" t="inlineStr">
        <is>
          <t>BOYACA</t>
        </is>
      </c>
      <c r="J155" t="inlineStr">
        <is>
          <t>TUNJA</t>
        </is>
      </c>
      <c r="K155" t="inlineStr">
        <is>
          <t>BARRIO MARIA FERNANDA TUNJA 1</t>
        </is>
      </c>
      <c r="L155" t="inlineStr">
        <is>
          <t>BANCOLOMBIA</t>
        </is>
      </c>
      <c r="M155" t="inlineStr">
        <is>
          <t>FO-25-1316385</t>
        </is>
      </c>
      <c r="N155" s="49" t="n">
        <v>45870.55972222222</v>
      </c>
      <c r="O155" s="49" t="n">
        <v>45873.58055555556</v>
      </c>
      <c r="P155" t="inlineStr">
        <is>
          <t>UNO A UNO</t>
        </is>
      </c>
      <c r="Q155" t="inlineStr">
        <is>
          <t>UNO A UNO</t>
        </is>
      </c>
      <c r="R155" t="inlineStr">
        <is>
          <t>EJECUTADO</t>
        </is>
      </c>
      <c r="S155" t="inlineStr">
        <is>
          <t>VISITA TECNICA</t>
        </is>
      </c>
      <c r="T155" t="inlineStr">
        <is>
          <t>F8ZZZ022</t>
        </is>
      </c>
      <c r="U155" t="inlineStr">
        <is>
          <t>TIPO I</t>
        </is>
      </c>
      <c r="V155" t="inlineStr">
        <is>
          <t>TERRESTRE</t>
        </is>
      </c>
      <c r="W155" t="inlineStr">
        <is>
          <t>HERRERA GARZON JEYSON STEVENT</t>
        </is>
      </c>
      <c r="X155" t="inlineStr">
        <is>
          <t>1</t>
        </is>
      </c>
      <c r="Y155" t="inlineStr">
        <is>
          <t>0</t>
        </is>
      </c>
      <c r="Z155" s="48" t="n">
        <v>75096</v>
      </c>
      <c r="AA155" t="inlineStr">
        <is>
          <t>0</t>
        </is>
      </c>
      <c r="AB155" s="48" t="n">
        <v>0</v>
      </c>
      <c r="AC155" s="48" t="n">
        <v>75096</v>
      </c>
    </row>
    <row r="156">
      <c r="A156" t="inlineStr">
        <is>
          <t>NEIVA</t>
        </is>
      </c>
      <c r="B156" t="inlineStr">
        <is>
          <t>REMOTAS</t>
        </is>
      </c>
      <c r="C156" t="inlineStr">
        <is>
          <t>0004-0007</t>
        </is>
      </c>
      <c r="D156" t="inlineStr">
        <is>
          <t>41791</t>
        </is>
      </c>
      <c r="E156" t="inlineStr">
        <is>
          <t>TA-25-915489</t>
        </is>
      </c>
      <c r="F156" t="inlineStr">
        <is>
          <t>3007080813</t>
        </is>
      </c>
      <c r="G156" t="inlineStr">
        <is>
          <t>APERTURA</t>
        </is>
      </c>
      <c r="H156" t="inlineStr">
        <is>
          <t>CB CRECIMIENTO - NUEVO</t>
        </is>
      </c>
      <c r="I156" t="inlineStr">
        <is>
          <t>HUILA</t>
        </is>
      </c>
      <c r="J156" t="inlineStr">
        <is>
          <t>TARQUI</t>
        </is>
      </c>
      <c r="K156" t="inlineStr">
        <is>
          <t>BARRIO LA LOMA - BODEGA TARQUI</t>
        </is>
      </c>
      <c r="L156" t="inlineStr">
        <is>
          <t>BANCOLOMBIA</t>
        </is>
      </c>
      <c r="M156" t="inlineStr">
        <is>
          <t>FO-25-1316391</t>
        </is>
      </c>
      <c r="N156" s="49" t="n">
        <v>45870.725</v>
      </c>
      <c r="O156" s="49" t="n">
        <v>45874.30694444444</v>
      </c>
      <c r="P156" t="inlineStr">
        <is>
          <t>UNO A UNO</t>
        </is>
      </c>
      <c r="Q156" t="inlineStr">
        <is>
          <t>UNO A UNO</t>
        </is>
      </c>
      <c r="R156" t="inlineStr">
        <is>
          <t>EJECUTADO</t>
        </is>
      </c>
      <c r="S156" t="inlineStr">
        <is>
          <t>VISITA TECNICA</t>
        </is>
      </c>
      <c r="T156" t="inlineStr">
        <is>
          <t>F8ZZZ023</t>
        </is>
      </c>
      <c r="U156" t="inlineStr">
        <is>
          <t>TIPO III</t>
        </is>
      </c>
      <c r="V156" t="inlineStr">
        <is>
          <t>TERRESTRE</t>
        </is>
      </c>
      <c r="W156" t="inlineStr">
        <is>
          <t>ANDRADE HERNANDEZ JUAN CARLOS</t>
        </is>
      </c>
      <c r="X156" t="inlineStr">
        <is>
          <t>1</t>
        </is>
      </c>
      <c r="Y156" t="inlineStr">
        <is>
          <t>0</t>
        </is>
      </c>
      <c r="Z156" s="48" t="n">
        <v>275729</v>
      </c>
      <c r="AA156" t="inlineStr">
        <is>
          <t>0</t>
        </is>
      </c>
      <c r="AB156" s="48" t="n">
        <v>0</v>
      </c>
      <c r="AC156" s="48" t="n">
        <v>275729</v>
      </c>
    </row>
    <row r="157">
      <c r="A157" t="inlineStr">
        <is>
          <t>BUCARAMANGA</t>
        </is>
      </c>
      <c r="B157" t="inlineStr">
        <is>
          <t>SANTANDERES</t>
        </is>
      </c>
      <c r="C157" t="inlineStr">
        <is>
          <t>0004-0008</t>
        </is>
      </c>
      <c r="D157" t="inlineStr">
        <is>
          <t>13688</t>
        </is>
      </c>
      <c r="E157" t="inlineStr">
        <is>
          <t>TA-25-915493</t>
        </is>
      </c>
      <c r="F157" t="inlineStr">
        <is>
          <t>3007080806</t>
        </is>
      </c>
      <c r="G157" t="inlineStr">
        <is>
          <t>APERTURA</t>
        </is>
      </c>
      <c r="H157" t="inlineStr">
        <is>
          <t>CB CRECIMIENTO - NUEVO</t>
        </is>
      </c>
      <c r="I157" t="inlineStr">
        <is>
          <t>BOLIVAR</t>
        </is>
      </c>
      <c r="J157" t="inlineStr">
        <is>
          <t>SANTA ROSA DEL SUR</t>
        </is>
      </c>
      <c r="K157" t="inlineStr">
        <is>
          <t>BARRIO SAN MARTIN SANTA ROSA DEL SUR 4</t>
        </is>
      </c>
      <c r="L157" t="inlineStr">
        <is>
          <t>BANCOLOMBIA</t>
        </is>
      </c>
      <c r="M157" t="inlineStr">
        <is>
          <t>FO-25-1316401</t>
        </is>
      </c>
      <c r="N157" s="49" t="n">
        <v>45870.55972222222</v>
      </c>
      <c r="O157" s="49" t="n">
        <v>45875.41111111111</v>
      </c>
      <c r="P157" t="inlineStr">
        <is>
          <t>UNO A UNO</t>
        </is>
      </c>
      <c r="Q157" t="inlineStr">
        <is>
          <t>UNO A UNO</t>
        </is>
      </c>
      <c r="R157" t="inlineStr">
        <is>
          <t>EJECUTADO</t>
        </is>
      </c>
      <c r="S157" t="inlineStr">
        <is>
          <t>VISITA TECNICA</t>
        </is>
      </c>
      <c r="T157" t="inlineStr">
        <is>
          <t>F8ZZZ024</t>
        </is>
      </c>
      <c r="U157" t="inlineStr">
        <is>
          <t>TIPO IV ESPECIAL</t>
        </is>
      </c>
      <c r="V157" t="inlineStr">
        <is>
          <t>TERRESTRE/FLUVIAL</t>
        </is>
      </c>
      <c r="W157" t="inlineStr">
        <is>
          <t>ORTEBARRERAGA MARLON STWAR</t>
        </is>
      </c>
      <c r="X157" t="inlineStr">
        <is>
          <t>1</t>
        </is>
      </c>
      <c r="Y157" t="inlineStr">
        <is>
          <t>0</t>
        </is>
      </c>
      <c r="Z157" s="48" t="n">
        <v>504833</v>
      </c>
      <c r="AA157" t="inlineStr">
        <is>
          <t>0</t>
        </is>
      </c>
      <c r="AB157" s="48" t="n">
        <v>0</v>
      </c>
      <c r="AC157" s="48" t="n">
        <v>504833</v>
      </c>
    </row>
    <row r="158">
      <c r="A158" t="inlineStr">
        <is>
          <t>BOGOTA</t>
        </is>
      </c>
      <c r="B158" t="inlineStr">
        <is>
          <t>CUNDINAMARCA</t>
        </is>
      </c>
      <c r="C158" t="inlineStr">
        <is>
          <t>0004-0004</t>
        </is>
      </c>
      <c r="D158" t="inlineStr">
        <is>
          <t>11001</t>
        </is>
      </c>
      <c r="E158" t="inlineStr">
        <is>
          <t>TA-25-915494</t>
        </is>
      </c>
      <c r="F158" t="inlineStr">
        <is>
          <t>3007080771</t>
        </is>
      </c>
      <c r="G158" t="inlineStr">
        <is>
          <t>APERTURA</t>
        </is>
      </c>
      <c r="H158" t="inlineStr">
        <is>
          <t>CB CRECIMIENTO - NUEVO</t>
        </is>
      </c>
      <c r="I158" t="inlineStr">
        <is>
          <t>CUNDINAMARCA</t>
        </is>
      </c>
      <c r="J158" t="inlineStr">
        <is>
          <t>BOGOTA</t>
        </is>
      </c>
      <c r="K158" t="inlineStr">
        <is>
          <t>BARRIO LA IGUALDAD BOGOTA 3</t>
        </is>
      </c>
      <c r="L158" t="inlineStr">
        <is>
          <t>BANCOLOMBIA</t>
        </is>
      </c>
      <c r="M158" t="inlineStr">
        <is>
          <t>FO-25-1316407</t>
        </is>
      </c>
      <c r="N158" s="49" t="n">
        <v>45870.57152777778</v>
      </c>
      <c r="O158" s="49" t="n">
        <v>45874.32638888889</v>
      </c>
      <c r="P158" t="inlineStr">
        <is>
          <t>UNO A UNO</t>
        </is>
      </c>
      <c r="Q158" t="inlineStr">
        <is>
          <t>UNO A UNO</t>
        </is>
      </c>
      <c r="R158" t="inlineStr">
        <is>
          <t>EJECUTADO</t>
        </is>
      </c>
      <c r="S158" t="inlineStr">
        <is>
          <t>VISITA TECNICA</t>
        </is>
      </c>
      <c r="T158" t="inlineStr">
        <is>
          <t>F8ZZZ025</t>
        </is>
      </c>
      <c r="U158" t="inlineStr">
        <is>
          <t>TIPO I</t>
        </is>
      </c>
      <c r="V158" t="inlineStr">
        <is>
          <t>TERRESTRE</t>
        </is>
      </c>
      <c r="W158" t="inlineStr">
        <is>
          <t>GARCIA PASTRANA KEVIN FERNANDO</t>
        </is>
      </c>
      <c r="X158" t="inlineStr">
        <is>
          <t>1</t>
        </is>
      </c>
      <c r="Y158" t="inlineStr">
        <is>
          <t>0</t>
        </is>
      </c>
      <c r="Z158" s="48" t="n">
        <v>75096</v>
      </c>
      <c r="AA158" t="inlineStr">
        <is>
          <t>0</t>
        </is>
      </c>
      <c r="AB158" s="48" t="n">
        <v>0</v>
      </c>
      <c r="AC158" s="48" t="n">
        <v>75096</v>
      </c>
    </row>
    <row r="159">
      <c r="A159" t="inlineStr">
        <is>
          <t>CALI</t>
        </is>
      </c>
      <c r="B159" t="inlineStr">
        <is>
          <t>SUROCCIDENTE Y EJE CAFETERO</t>
        </is>
      </c>
      <c r="C159" t="inlineStr">
        <is>
          <t>0004-0003</t>
        </is>
      </c>
      <c r="D159" t="inlineStr">
        <is>
          <t>19532</t>
        </is>
      </c>
      <c r="E159" t="inlineStr">
        <is>
          <t>TA-25-915495</t>
        </is>
      </c>
      <c r="F159" t="inlineStr">
        <is>
          <t>3007080797</t>
        </is>
      </c>
      <c r="G159" t="inlineStr">
        <is>
          <t>APERTURA</t>
        </is>
      </c>
      <c r="H159" t="inlineStr">
        <is>
          <t>CB CRECIMIENTO - NUEVO</t>
        </is>
      </c>
      <c r="I159" t="inlineStr">
        <is>
          <t>CAUCA</t>
        </is>
      </c>
      <c r="J159" t="inlineStr">
        <is>
          <t>PATIA</t>
        </is>
      </c>
      <c r="K159" t="inlineStr">
        <is>
          <t>BARRIO LA CENTRAL PATIA 6</t>
        </is>
      </c>
      <c r="L159" t="inlineStr">
        <is>
          <t>BANCOLOMBIA</t>
        </is>
      </c>
      <c r="M159" t="inlineStr">
        <is>
          <t>FO-25-1316417</t>
        </is>
      </c>
      <c r="N159" s="49" t="n">
        <v>45870.64861111111</v>
      </c>
      <c r="O159" s="49" t="n">
        <v>45874.62916666667</v>
      </c>
      <c r="P159" t="inlineStr">
        <is>
          <t>UNO A UNO</t>
        </is>
      </c>
      <c r="Q159" t="inlineStr">
        <is>
          <t>UNO A UNO</t>
        </is>
      </c>
      <c r="R159" t="inlineStr">
        <is>
          <t>EJECUTADO</t>
        </is>
      </c>
      <c r="S159" t="inlineStr">
        <is>
          <t>VISITA TECNICA</t>
        </is>
      </c>
      <c r="T159" t="inlineStr">
        <is>
          <t>F8ZZZ026</t>
        </is>
      </c>
      <c r="U159" t="inlineStr">
        <is>
          <t>TIPO IV</t>
        </is>
      </c>
      <c r="V159" t="inlineStr">
        <is>
          <t>TERRESTRE</t>
        </is>
      </c>
      <c r="W159" t="inlineStr">
        <is>
          <t>GIMBUEL LASSO LUIS GERMAN</t>
        </is>
      </c>
      <c r="X159" t="inlineStr">
        <is>
          <t>1</t>
        </is>
      </c>
      <c r="Y159" t="inlineStr">
        <is>
          <t>0</t>
        </is>
      </c>
      <c r="Z159" s="48" t="n">
        <v>504833</v>
      </c>
      <c r="AA159" t="inlineStr">
        <is>
          <t>0</t>
        </is>
      </c>
      <c r="AB159" s="48" t="n">
        <v>0</v>
      </c>
      <c r="AC159" s="48" t="n">
        <v>504833</v>
      </c>
    </row>
    <row r="160">
      <c r="A160" t="inlineStr">
        <is>
          <t>PEREIRA</t>
        </is>
      </c>
      <c r="B160" t="inlineStr">
        <is>
          <t>SUROCCIDENTE Y EJE CAFETERO</t>
        </is>
      </c>
      <c r="C160" t="inlineStr">
        <is>
          <t>0004-0002</t>
        </is>
      </c>
      <c r="D160" t="inlineStr">
        <is>
          <t>63001</t>
        </is>
      </c>
      <c r="E160" t="inlineStr">
        <is>
          <t>TA-25-915497</t>
        </is>
      </c>
      <c r="F160" t="inlineStr">
        <is>
          <t>3007080770</t>
        </is>
      </c>
      <c r="G160" t="inlineStr">
        <is>
          <t>APERTURA</t>
        </is>
      </c>
      <c r="H160" t="inlineStr">
        <is>
          <t>CB CRECIMIENTO - NUEVO</t>
        </is>
      </c>
      <c r="I160" t="inlineStr">
        <is>
          <t>QUINDIO</t>
        </is>
      </c>
      <c r="J160" t="inlineStr">
        <is>
          <t>ARMENIA</t>
        </is>
      </c>
      <c r="K160" t="inlineStr">
        <is>
          <t>BARRIO SAN JOSE ARMENIA 1</t>
        </is>
      </c>
      <c r="L160" t="inlineStr">
        <is>
          <t>BANCOLOMBIA</t>
        </is>
      </c>
      <c r="M160" t="inlineStr">
        <is>
          <t>FO-25-1316427</t>
        </is>
      </c>
      <c r="N160" s="49" t="n">
        <v>45870.26875</v>
      </c>
      <c r="O160" s="49" t="n">
        <v>45873.57361111111</v>
      </c>
      <c r="P160" t="inlineStr">
        <is>
          <t>UNO A UNO</t>
        </is>
      </c>
      <c r="Q160" t="inlineStr">
        <is>
          <t>UNO A UNO</t>
        </is>
      </c>
      <c r="R160" t="inlineStr">
        <is>
          <t>EJECUTADO</t>
        </is>
      </c>
      <c r="S160" t="inlineStr">
        <is>
          <t>VISITA TECNICA</t>
        </is>
      </c>
      <c r="T160" t="inlineStr">
        <is>
          <t>F8ZZZ028</t>
        </is>
      </c>
      <c r="U160" t="inlineStr">
        <is>
          <t>TIPO II</t>
        </is>
      </c>
      <c r="V160" t="inlineStr">
        <is>
          <t>TERRESTRE</t>
        </is>
      </c>
      <c r="W160" t="inlineStr">
        <is>
          <t>SANCHEZ SOLORZANO JUAN SEBASTIAN</t>
        </is>
      </c>
      <c r="X160" t="inlineStr">
        <is>
          <t>1</t>
        </is>
      </c>
      <c r="Y160" t="inlineStr">
        <is>
          <t>0</t>
        </is>
      </c>
      <c r="Z160" s="48" t="n">
        <v>163814</v>
      </c>
      <c r="AA160" t="inlineStr">
        <is>
          <t>0</t>
        </is>
      </c>
      <c r="AB160" s="48" t="n">
        <v>0</v>
      </c>
      <c r="AC160" s="48" t="n">
        <v>163814</v>
      </c>
    </row>
    <row r="161">
      <c r="A161" t="inlineStr">
        <is>
          <t>VILLAVICENCIO</t>
        </is>
      </c>
      <c r="B161" t="inlineStr">
        <is>
          <t>REMOTAS</t>
        </is>
      </c>
      <c r="C161" t="inlineStr">
        <is>
          <t>0004-0007</t>
        </is>
      </c>
      <c r="D161" t="inlineStr">
        <is>
          <t>50606</t>
        </is>
      </c>
      <c r="E161" t="inlineStr">
        <is>
          <t>TA-25-915498</t>
        </is>
      </c>
      <c r="F161" t="inlineStr">
        <is>
          <t>3007080800</t>
        </is>
      </c>
      <c r="G161" t="inlineStr">
        <is>
          <t>APERTURA</t>
        </is>
      </c>
      <c r="H161" t="inlineStr">
        <is>
          <t>CB CRECIMIENTO - NUEVO</t>
        </is>
      </c>
      <c r="I161" t="inlineStr">
        <is>
          <t>META</t>
        </is>
      </c>
      <c r="J161" t="inlineStr">
        <is>
          <t>RESTREPO</t>
        </is>
      </c>
      <c r="K161" t="inlineStr">
        <is>
          <t>BARRIO CENTRO RESTREPO 7</t>
        </is>
      </c>
      <c r="L161" t="inlineStr">
        <is>
          <t>BANCOLOMBIA</t>
        </is>
      </c>
      <c r="M161" t="inlineStr">
        <is>
          <t>FO-25-1316432</t>
        </is>
      </c>
      <c r="N161" s="49" t="n">
        <v>45870.725</v>
      </c>
      <c r="O161" s="49" t="n">
        <v>45874.59722222222</v>
      </c>
      <c r="P161" t="inlineStr">
        <is>
          <t>UNO A UNO</t>
        </is>
      </c>
      <c r="Q161" t="inlineStr">
        <is>
          <t>UNO A UNO</t>
        </is>
      </c>
      <c r="R161" t="inlineStr">
        <is>
          <t>EJECUTADO</t>
        </is>
      </c>
      <c r="S161" t="inlineStr">
        <is>
          <t>VISITA TECNICA</t>
        </is>
      </c>
      <c r="T161" t="inlineStr">
        <is>
          <t>F8ZZZ029</t>
        </is>
      </c>
      <c r="U161" t="inlineStr">
        <is>
          <t>TIPO II</t>
        </is>
      </c>
      <c r="V161" t="inlineStr">
        <is>
          <t>TERRESTRE</t>
        </is>
      </c>
      <c r="W161" t="inlineStr">
        <is>
          <t>ROZO JIMENEZ EDGAR ARMANDO</t>
        </is>
      </c>
      <c r="X161" t="inlineStr">
        <is>
          <t>1</t>
        </is>
      </c>
      <c r="Y161" t="inlineStr">
        <is>
          <t>0</t>
        </is>
      </c>
      <c r="Z161" s="48" t="n">
        <v>163814</v>
      </c>
      <c r="AA161" t="inlineStr">
        <is>
          <t>0</t>
        </is>
      </c>
      <c r="AB161" s="48" t="n">
        <v>0</v>
      </c>
      <c r="AC161" s="48" t="n">
        <v>163814</v>
      </c>
    </row>
    <row r="162">
      <c r="A162" t="inlineStr">
        <is>
          <t>BOGOTA</t>
        </is>
      </c>
      <c r="B162" t="inlineStr">
        <is>
          <t>CUNDINAMARCA</t>
        </is>
      </c>
      <c r="C162" t="inlineStr">
        <is>
          <t>0004-0004</t>
        </is>
      </c>
      <c r="D162" t="inlineStr">
        <is>
          <t>11001</t>
        </is>
      </c>
      <c r="E162" t="inlineStr">
        <is>
          <t>TA-25-915499</t>
        </is>
      </c>
      <c r="F162" t="inlineStr">
        <is>
          <t>3007080773</t>
        </is>
      </c>
      <c r="G162" t="inlineStr">
        <is>
          <t>APERTURA</t>
        </is>
      </c>
      <c r="H162" t="inlineStr">
        <is>
          <t>CB CRECIMIENTO - NUEVO</t>
        </is>
      </c>
      <c r="I162" t="inlineStr">
        <is>
          <t>CUNDINAMARCA</t>
        </is>
      </c>
      <c r="J162" t="inlineStr">
        <is>
          <t>BOGOTA</t>
        </is>
      </c>
      <c r="K162" t="inlineStr">
        <is>
          <t>BARRIO EL TESORO BOGOTA 5</t>
        </is>
      </c>
      <c r="L162" t="inlineStr">
        <is>
          <t>BANCOLOMBIA</t>
        </is>
      </c>
      <c r="M162" t="inlineStr">
        <is>
          <t>FO-25-1316436</t>
        </is>
      </c>
      <c r="N162" s="49" t="n">
        <v>45870.71388888889</v>
      </c>
      <c r="O162" s="49" t="n">
        <v>45879.67222222222</v>
      </c>
      <c r="P162" t="inlineStr">
        <is>
          <t>UNO A UNO</t>
        </is>
      </c>
      <c r="Q162" t="inlineStr">
        <is>
          <t>UNO A UNO</t>
        </is>
      </c>
      <c r="R162" t="inlineStr">
        <is>
          <t>EJECUTADO</t>
        </is>
      </c>
      <c r="S162" t="inlineStr">
        <is>
          <t>VISITA TECNICA</t>
        </is>
      </c>
      <c r="T162" t="inlineStr">
        <is>
          <t>F8ZZZ030</t>
        </is>
      </c>
      <c r="U162" t="inlineStr">
        <is>
          <t>TIPO I</t>
        </is>
      </c>
      <c r="V162" t="inlineStr">
        <is>
          <t>TERRESTRE</t>
        </is>
      </c>
      <c r="W162" t="inlineStr">
        <is>
          <t>BUSTOS MORA DIEGO MANUEL</t>
        </is>
      </c>
      <c r="X162" t="inlineStr">
        <is>
          <t>1</t>
        </is>
      </c>
      <c r="Y162" t="inlineStr">
        <is>
          <t>0</t>
        </is>
      </c>
      <c r="Z162" s="48" t="n">
        <v>75096</v>
      </c>
      <c r="AA162" t="inlineStr">
        <is>
          <t>0</t>
        </is>
      </c>
      <c r="AB162" s="48" t="n">
        <v>0</v>
      </c>
      <c r="AC162" s="48" t="n">
        <v>75096</v>
      </c>
    </row>
    <row r="163">
      <c r="A163" t="inlineStr">
        <is>
          <t>BOGOTA</t>
        </is>
      </c>
      <c r="B163" t="inlineStr">
        <is>
          <t>CUNDINAMARCA</t>
        </is>
      </c>
      <c r="C163" t="inlineStr">
        <is>
          <t>0004-0004</t>
        </is>
      </c>
      <c r="D163" t="inlineStr">
        <is>
          <t>11001</t>
        </is>
      </c>
      <c r="E163" t="inlineStr">
        <is>
          <t>TA-25-915500</t>
        </is>
      </c>
      <c r="F163" t="inlineStr">
        <is>
          <t>3007080776</t>
        </is>
      </c>
      <c r="G163" t="inlineStr">
        <is>
          <t>APERTURA</t>
        </is>
      </c>
      <c r="H163" t="inlineStr">
        <is>
          <t>CB CRECIMIENTO - NUEVO</t>
        </is>
      </c>
      <c r="I163" t="inlineStr">
        <is>
          <t>CUNDINAMARCA</t>
        </is>
      </c>
      <c r="J163" t="inlineStr">
        <is>
          <t>BOGOTA</t>
        </is>
      </c>
      <c r="K163" t="inlineStr">
        <is>
          <t>BARRIO TRINIDAD BOGOTA 2</t>
        </is>
      </c>
      <c r="L163" t="inlineStr">
        <is>
          <t>BANCOLOMBIA</t>
        </is>
      </c>
      <c r="M163" t="inlineStr">
        <is>
          <t>FO-25-1316439</t>
        </is>
      </c>
      <c r="N163" s="49" t="n">
        <v>45870.57152777778</v>
      </c>
      <c r="O163" s="49" t="n">
        <v>45873.56527777778</v>
      </c>
      <c r="P163" t="inlineStr">
        <is>
          <t>UNO A UNO</t>
        </is>
      </c>
      <c r="Q163" t="inlineStr">
        <is>
          <t>UNO A UNO</t>
        </is>
      </c>
      <c r="R163" t="inlineStr">
        <is>
          <t>EJECUTADO</t>
        </is>
      </c>
      <c r="S163" t="inlineStr">
        <is>
          <t>VISITA TECNICA</t>
        </is>
      </c>
      <c r="T163" t="inlineStr">
        <is>
          <t>F8ZZZ031</t>
        </is>
      </c>
      <c r="U163" t="inlineStr">
        <is>
          <t>TIPO I</t>
        </is>
      </c>
      <c r="V163" t="inlineStr">
        <is>
          <t>TERRESTRE</t>
        </is>
      </c>
      <c r="W163" t="inlineStr">
        <is>
          <t>GALINDO ROJAS LUIS FELIPE</t>
        </is>
      </c>
      <c r="X163" t="inlineStr">
        <is>
          <t>1</t>
        </is>
      </c>
      <c r="Y163" t="inlineStr">
        <is>
          <t>0</t>
        </is>
      </c>
      <c r="Z163" s="48" t="n">
        <v>75096</v>
      </c>
      <c r="AA163" t="inlineStr">
        <is>
          <t>0</t>
        </is>
      </c>
      <c r="AB163" s="48" t="n">
        <v>0</v>
      </c>
      <c r="AC163" s="48" t="n">
        <v>75096</v>
      </c>
    </row>
    <row r="164">
      <c r="A164" t="inlineStr">
        <is>
          <t>PEREIRA</t>
        </is>
      </c>
      <c r="B164" t="inlineStr">
        <is>
          <t>SUROCCIDENTE Y EJE CAFETERO</t>
        </is>
      </c>
      <c r="C164" t="inlineStr">
        <is>
          <t>0004-0002</t>
        </is>
      </c>
      <c r="D164" t="inlineStr">
        <is>
          <t>66001</t>
        </is>
      </c>
      <c r="E164" t="inlineStr">
        <is>
          <t>TA-25-915501</t>
        </is>
      </c>
      <c r="F164" t="inlineStr">
        <is>
          <t>3007080798</t>
        </is>
      </c>
      <c r="G164" t="inlineStr">
        <is>
          <t>APERTURA</t>
        </is>
      </c>
      <c r="H164" t="inlineStr">
        <is>
          <t>CB CRECIMIENTO - NUEVO</t>
        </is>
      </c>
      <c r="I164" t="inlineStr">
        <is>
          <t>RISARALDA</t>
        </is>
      </c>
      <c r="J164" t="inlineStr">
        <is>
          <t>PEREIRA</t>
        </is>
      </c>
      <c r="K164" t="inlineStr">
        <is>
          <t>BARRIO EL JARDIN ETAPA 3 PEREIRA</t>
        </is>
      </c>
      <c r="L164" t="inlineStr">
        <is>
          <t>BANCOLOMBIA</t>
        </is>
      </c>
      <c r="M164" t="inlineStr">
        <is>
          <t>FO-25-1316441</t>
        </is>
      </c>
      <c r="N164" s="49" t="n">
        <v>45870.26666666667</v>
      </c>
      <c r="O164" s="49" t="n">
        <v>45873.55625</v>
      </c>
      <c r="P164" t="inlineStr">
        <is>
          <t>UNO A UNO</t>
        </is>
      </c>
      <c r="Q164" t="inlineStr">
        <is>
          <t>UNO A UNO</t>
        </is>
      </c>
      <c r="R164" t="inlineStr">
        <is>
          <t>EJECUTADO</t>
        </is>
      </c>
      <c r="S164" t="inlineStr">
        <is>
          <t>VISITA TECNICA</t>
        </is>
      </c>
      <c r="T164" t="inlineStr">
        <is>
          <t>F8ZZZ033</t>
        </is>
      </c>
      <c r="U164" t="inlineStr">
        <is>
          <t>TIPO I</t>
        </is>
      </c>
      <c r="V164" t="inlineStr">
        <is>
          <t>TERRESTRE</t>
        </is>
      </c>
      <c r="W164" t="inlineStr">
        <is>
          <t>FRANCO CAÑAVERAL YAMID RAUL</t>
        </is>
      </c>
      <c r="X164" t="inlineStr">
        <is>
          <t>1</t>
        </is>
      </c>
      <c r="Y164" t="inlineStr">
        <is>
          <t>0</t>
        </is>
      </c>
      <c r="Z164" s="48" t="n">
        <v>75096</v>
      </c>
      <c r="AA164" t="inlineStr">
        <is>
          <t>0</t>
        </is>
      </c>
      <c r="AB164" s="48" t="n">
        <v>0</v>
      </c>
      <c r="AC164" s="48" t="n">
        <v>75096</v>
      </c>
    </row>
    <row r="165">
      <c r="A165" t="inlineStr">
        <is>
          <t>SINCELEJO</t>
        </is>
      </c>
      <c r="B165" t="inlineStr">
        <is>
          <t>COSTA</t>
        </is>
      </c>
      <c r="C165" t="inlineStr">
        <is>
          <t>0004-0001</t>
        </is>
      </c>
      <c r="D165" t="inlineStr">
        <is>
          <t>70820</t>
        </is>
      </c>
      <c r="E165" t="inlineStr">
        <is>
          <t>TA-25-915502</t>
        </is>
      </c>
      <c r="F165" t="inlineStr">
        <is>
          <t>3007080808</t>
        </is>
      </c>
      <c r="G165" t="inlineStr">
        <is>
          <t>APERTURA</t>
        </is>
      </c>
      <c r="H165" t="inlineStr">
        <is>
          <t>CB CRECIMIENTO - NUEVO</t>
        </is>
      </c>
      <c r="I165" t="inlineStr">
        <is>
          <t>SUCRE</t>
        </is>
      </c>
      <c r="J165" t="inlineStr">
        <is>
          <t>SANTIAGO DE TOLU</t>
        </is>
      </c>
      <c r="K165" t="inlineStr">
        <is>
          <t>BARRIO EL ARROYITO SANTIAGO DE TOLU</t>
        </is>
      </c>
      <c r="L165" t="inlineStr">
        <is>
          <t>BANCOLOMBIA</t>
        </is>
      </c>
      <c r="M165" t="inlineStr">
        <is>
          <t>FO-25-1316445</t>
        </is>
      </c>
      <c r="N165" s="49" t="n">
        <v>45870.66111111111</v>
      </c>
      <c r="O165" s="49" t="n">
        <v>45874.56944444445</v>
      </c>
      <c r="P165" t="inlineStr">
        <is>
          <t>UNO A UNO</t>
        </is>
      </c>
      <c r="Q165" t="inlineStr">
        <is>
          <t>UNO A UNO</t>
        </is>
      </c>
      <c r="R165" t="inlineStr">
        <is>
          <t>EJECUTADO</t>
        </is>
      </c>
      <c r="S165" t="inlineStr">
        <is>
          <t>VISITA TECNICA</t>
        </is>
      </c>
      <c r="T165" t="inlineStr">
        <is>
          <t>F8ZZZ034</t>
        </is>
      </c>
      <c r="U165" t="inlineStr">
        <is>
          <t>TIPO II</t>
        </is>
      </c>
      <c r="V165" t="inlineStr">
        <is>
          <t>TERRESTRE</t>
        </is>
      </c>
      <c r="W165" t="inlineStr">
        <is>
          <t>SANTOS GUZMAN CHRISTIAN FELIPE</t>
        </is>
      </c>
      <c r="X165" t="inlineStr">
        <is>
          <t>1</t>
        </is>
      </c>
      <c r="Y165" t="inlineStr">
        <is>
          <t>0</t>
        </is>
      </c>
      <c r="Z165" s="48" t="n">
        <v>163814</v>
      </c>
      <c r="AA165" t="inlineStr">
        <is>
          <t>0</t>
        </is>
      </c>
      <c r="AB165" s="48" t="n">
        <v>0</v>
      </c>
      <c r="AC165" s="48" t="n">
        <v>163814</v>
      </c>
    </row>
    <row r="166">
      <c r="A166" t="inlineStr">
        <is>
          <t>TUNJA</t>
        </is>
      </c>
      <c r="B166" t="inlineStr">
        <is>
          <t>SANTANDERES</t>
        </is>
      </c>
      <c r="C166" t="inlineStr">
        <is>
          <t>0004-0008</t>
        </is>
      </c>
      <c r="D166" t="inlineStr">
        <is>
          <t>15238</t>
        </is>
      </c>
      <c r="E166" t="inlineStr">
        <is>
          <t>TA-25-915504</t>
        </is>
      </c>
      <c r="F166" t="inlineStr">
        <is>
          <t>3007080785</t>
        </is>
      </c>
      <c r="G166" t="inlineStr">
        <is>
          <t>APERTURA</t>
        </is>
      </c>
      <c r="H166" t="inlineStr">
        <is>
          <t>CB CRECIMIENTO - NUEVO</t>
        </is>
      </c>
      <c r="I166" t="inlineStr">
        <is>
          <t>BOYACA</t>
        </is>
      </c>
      <c r="J166" t="inlineStr">
        <is>
          <t>DUITAMA</t>
        </is>
      </c>
      <c r="K166" t="inlineStr">
        <is>
          <t>BARRIO VEREDA LA TRINIDAD DUITAMA 2</t>
        </is>
      </c>
      <c r="L166" t="inlineStr">
        <is>
          <t>BANCOLOMBIA</t>
        </is>
      </c>
      <c r="M166" t="inlineStr">
        <is>
          <t>FO-25-1316450</t>
        </is>
      </c>
      <c r="N166" s="49" t="n">
        <v>45870.55972222222</v>
      </c>
      <c r="O166" s="49" t="n">
        <v>45879.63333333333</v>
      </c>
      <c r="P166" t="inlineStr">
        <is>
          <t>UNO A UNO</t>
        </is>
      </c>
      <c r="Q166" t="inlineStr">
        <is>
          <t>UNO A UNO</t>
        </is>
      </c>
      <c r="R166" t="inlineStr">
        <is>
          <t>EJECUTADO</t>
        </is>
      </c>
      <c r="S166" t="inlineStr">
        <is>
          <t>VISITA TECNICA</t>
        </is>
      </c>
      <c r="T166" t="inlineStr">
        <is>
          <t>F8ZZZ035</t>
        </is>
      </c>
      <c r="U166" t="inlineStr">
        <is>
          <t>TIPO II</t>
        </is>
      </c>
      <c r="V166" t="inlineStr">
        <is>
          <t>TERRESTRE</t>
        </is>
      </c>
      <c r="W166" t="inlineStr">
        <is>
          <t>RODRIGUEZ MURCIA YERSON IVAN</t>
        </is>
      </c>
      <c r="X166" t="inlineStr">
        <is>
          <t>1</t>
        </is>
      </c>
      <c r="Y166" t="inlineStr">
        <is>
          <t>0</t>
        </is>
      </c>
      <c r="Z166" s="48" t="n">
        <v>163814</v>
      </c>
      <c r="AA166" t="inlineStr">
        <is>
          <t>0</t>
        </is>
      </c>
      <c r="AB166" s="48" t="n">
        <v>0</v>
      </c>
      <c r="AC166" s="48" t="n">
        <v>163814</v>
      </c>
    </row>
    <row r="167">
      <c r="A167" t="inlineStr">
        <is>
          <t>NEIVA</t>
        </is>
      </c>
      <c r="B167" t="inlineStr">
        <is>
          <t>REMOTAS</t>
        </is>
      </c>
      <c r="C167" t="inlineStr">
        <is>
          <t>0004-0007</t>
        </is>
      </c>
      <c r="D167" t="inlineStr">
        <is>
          <t>41551</t>
        </is>
      </c>
      <c r="E167" t="inlineStr">
        <is>
          <t>TA-25-915513</t>
        </is>
      </c>
      <c r="F167" t="inlineStr">
        <is>
          <t>3007080799</t>
        </is>
      </c>
      <c r="G167" t="inlineStr">
        <is>
          <t>APERTURA</t>
        </is>
      </c>
      <c r="H167" t="inlineStr">
        <is>
          <t>CB CRECIMIENTO - NUEVO</t>
        </is>
      </c>
      <c r="I167" t="inlineStr">
        <is>
          <t>HUILA</t>
        </is>
      </c>
      <c r="J167" t="inlineStr">
        <is>
          <t>PITALITO</t>
        </is>
      </c>
      <c r="K167" t="inlineStr">
        <is>
          <t>BARRIO PARAISO  PITALITO</t>
        </is>
      </c>
      <c r="L167" t="inlineStr">
        <is>
          <t>BANCOLOMBIA</t>
        </is>
      </c>
      <c r="M167" t="inlineStr">
        <is>
          <t>FO-25-1316460</t>
        </is>
      </c>
      <c r="N167" s="49" t="n">
        <v>45870.725</v>
      </c>
      <c r="O167" s="49" t="n">
        <v>45874.56666666667</v>
      </c>
      <c r="P167" t="inlineStr">
        <is>
          <t>UNO A UNO</t>
        </is>
      </c>
      <c r="Q167" t="inlineStr">
        <is>
          <t>UNO A UNO</t>
        </is>
      </c>
      <c r="R167" t="inlineStr">
        <is>
          <t>EJECUTADO</t>
        </is>
      </c>
      <c r="S167" t="inlineStr">
        <is>
          <t>VISITA TECNICA</t>
        </is>
      </c>
      <c r="T167" t="inlineStr">
        <is>
          <t>F8ZZZ037</t>
        </is>
      </c>
      <c r="U167" t="inlineStr">
        <is>
          <t>TIPO III</t>
        </is>
      </c>
      <c r="V167" t="inlineStr">
        <is>
          <t>TERRESTRE</t>
        </is>
      </c>
      <c r="W167" t="inlineStr">
        <is>
          <t>ANDRADE HERNANDEZ JUAN CARLOS</t>
        </is>
      </c>
      <c r="X167" t="inlineStr">
        <is>
          <t>1</t>
        </is>
      </c>
      <c r="Y167" t="inlineStr">
        <is>
          <t>0</t>
        </is>
      </c>
      <c r="Z167" s="48" t="n">
        <v>275729</v>
      </c>
      <c r="AA167" t="inlineStr">
        <is>
          <t>0</t>
        </is>
      </c>
      <c r="AB167" s="48" t="n">
        <v>0</v>
      </c>
      <c r="AC167" s="48" t="n">
        <v>275729</v>
      </c>
    </row>
    <row r="168">
      <c r="A168" t="inlineStr">
        <is>
          <t>APARTADO</t>
        </is>
      </c>
      <c r="B168" t="inlineStr">
        <is>
          <t>NOROCCIDENTE</t>
        </is>
      </c>
      <c r="C168" t="inlineStr">
        <is>
          <t>0004-0005</t>
        </is>
      </c>
      <c r="D168" t="inlineStr">
        <is>
          <t>5490</t>
        </is>
      </c>
      <c r="E168" t="inlineStr">
        <is>
          <t>TA-25-915515</t>
        </is>
      </c>
      <c r="F168" t="inlineStr">
        <is>
          <t>3007080782</t>
        </is>
      </c>
      <c r="G168" t="inlineStr">
        <is>
          <t>APERTURA</t>
        </is>
      </c>
      <c r="H168" t="inlineStr">
        <is>
          <t>CB CRECIMIENTO - NUEVO</t>
        </is>
      </c>
      <c r="I168" t="inlineStr">
        <is>
          <t>ANTIOQUIA</t>
        </is>
      </c>
      <c r="J168" t="inlineStr">
        <is>
          <t>NECOCLI</t>
        </is>
      </c>
      <c r="K168" t="inlineStr">
        <is>
          <t>BARRIO CL PRINCIPAL CORREGIMIENTO EL TOTUMO NECOCLI ANTI  NECOCLI</t>
        </is>
      </c>
      <c r="L168" t="inlineStr">
        <is>
          <t>BANCOLOMBIA</t>
        </is>
      </c>
      <c r="M168" t="inlineStr">
        <is>
          <t>FO-25-1316465</t>
        </is>
      </c>
      <c r="N168" s="49" t="n">
        <v>45870.66944444444</v>
      </c>
      <c r="O168" s="49" t="n">
        <v>45879.67291666667</v>
      </c>
      <c r="P168" t="inlineStr">
        <is>
          <t>UNO A UNO</t>
        </is>
      </c>
      <c r="Q168" t="inlineStr">
        <is>
          <t>UNO A UNO</t>
        </is>
      </c>
      <c r="R168" t="inlineStr">
        <is>
          <t>EJECUTADO</t>
        </is>
      </c>
      <c r="S168" t="inlineStr">
        <is>
          <t>VISITA TECNICA</t>
        </is>
      </c>
      <c r="T168" t="inlineStr">
        <is>
          <t>F8ZZZ038</t>
        </is>
      </c>
      <c r="U168" t="inlineStr">
        <is>
          <t>TIPO II</t>
        </is>
      </c>
      <c r="V168" t="inlineStr">
        <is>
          <t>TERRESTRE</t>
        </is>
      </c>
      <c r="W168" t="inlineStr">
        <is>
          <t>SALDARRIAGA MIRANDA SANTIAGO</t>
        </is>
      </c>
      <c r="X168" t="inlineStr">
        <is>
          <t>1</t>
        </is>
      </c>
      <c r="Y168" t="inlineStr">
        <is>
          <t>0</t>
        </is>
      </c>
      <c r="Z168" s="48" t="n">
        <v>163814</v>
      </c>
      <c r="AA168" t="inlineStr">
        <is>
          <t>0</t>
        </is>
      </c>
      <c r="AB168" s="48" t="n">
        <v>0</v>
      </c>
      <c r="AC168" s="48" t="n">
        <v>163814</v>
      </c>
    </row>
    <row r="169">
      <c r="A169" t="inlineStr">
        <is>
          <t>BOGOTA</t>
        </is>
      </c>
      <c r="B169" t="inlineStr">
        <is>
          <t>CUNDINAMARCA</t>
        </is>
      </c>
      <c r="C169" t="inlineStr">
        <is>
          <t>0004-0004</t>
        </is>
      </c>
      <c r="D169" t="inlineStr">
        <is>
          <t>25797</t>
        </is>
      </c>
      <c r="E169" t="inlineStr">
        <is>
          <t>TA-25-915519</t>
        </is>
      </c>
      <c r="F169" t="inlineStr">
        <is>
          <t>3007080804</t>
        </is>
      </c>
      <c r="G169" t="inlineStr">
        <is>
          <t>APERTURA</t>
        </is>
      </c>
      <c r="H169" t="inlineStr">
        <is>
          <t>CB CRECIMIENTO - NUEVO</t>
        </is>
      </c>
      <c r="I169" t="inlineStr">
        <is>
          <t>CUNDINAMARCA</t>
        </is>
      </c>
      <c r="J169" t="inlineStr">
        <is>
          <t>TENA</t>
        </is>
      </c>
      <c r="K169" t="inlineStr">
        <is>
          <t>BARRIO GUASIMAL TENA TENA</t>
        </is>
      </c>
      <c r="L169" t="inlineStr">
        <is>
          <t>BANCOLOMBIA</t>
        </is>
      </c>
      <c r="M169" t="inlineStr">
        <is>
          <t>FO-25-1316472</t>
        </is>
      </c>
      <c r="N169" s="49" t="n">
        <v>45870.71388888889</v>
      </c>
      <c r="O169" s="49" t="n">
        <v>45874.57083333333</v>
      </c>
      <c r="P169" t="inlineStr">
        <is>
          <t>UNO A UNO</t>
        </is>
      </c>
      <c r="Q169" t="inlineStr">
        <is>
          <t>UNO A UNO</t>
        </is>
      </c>
      <c r="R169" t="inlineStr">
        <is>
          <t>EJECUTADO</t>
        </is>
      </c>
      <c r="S169" t="inlineStr">
        <is>
          <t>VISITA TECNICA</t>
        </is>
      </c>
      <c r="T169" t="inlineStr">
        <is>
          <t>F8ZZZ039</t>
        </is>
      </c>
      <c r="U169" t="inlineStr">
        <is>
          <t>TIPO II</t>
        </is>
      </c>
      <c r="V169" t="inlineStr">
        <is>
          <t>TERRESTRE</t>
        </is>
      </c>
      <c r="W169" t="inlineStr">
        <is>
          <t>GOMEZ VEGA DAVID SNEYDER</t>
        </is>
      </c>
      <c r="X169" t="inlineStr">
        <is>
          <t>1</t>
        </is>
      </c>
      <c r="Y169" t="inlineStr">
        <is>
          <t>0</t>
        </is>
      </c>
      <c r="Z169" s="48" t="n">
        <v>163814</v>
      </c>
      <c r="AA169" t="inlineStr">
        <is>
          <t>0</t>
        </is>
      </c>
      <c r="AB169" s="48" t="n">
        <v>0</v>
      </c>
      <c r="AC169" s="48" t="n">
        <v>163814</v>
      </c>
    </row>
    <row r="170">
      <c r="A170" t="inlineStr">
        <is>
          <t>MANIZALES</t>
        </is>
      </c>
      <c r="B170" t="inlineStr">
        <is>
          <t>SUROCCIDENTE Y EJE CAFETERO</t>
        </is>
      </c>
      <c r="C170" t="inlineStr">
        <is>
          <t>0004-0002</t>
        </is>
      </c>
      <c r="D170" t="inlineStr">
        <is>
          <t>17013</t>
        </is>
      </c>
      <c r="E170" t="inlineStr">
        <is>
          <t>TA-25-915520</t>
        </is>
      </c>
      <c r="F170" t="inlineStr">
        <is>
          <t>3007080767</t>
        </is>
      </c>
      <c r="G170" t="inlineStr">
        <is>
          <t>APERTURA</t>
        </is>
      </c>
      <c r="H170" t="inlineStr">
        <is>
          <t>CB CRECIMIENTO - NUEVO</t>
        </is>
      </c>
      <c r="I170" t="inlineStr">
        <is>
          <t>CALDAS</t>
        </is>
      </c>
      <c r="J170" t="inlineStr">
        <is>
          <t>AGUADAS</t>
        </is>
      </c>
      <c r="K170" t="inlineStr">
        <is>
          <t>BARRIO OLIVARES SECTOR LA Y  AGUADAS</t>
        </is>
      </c>
      <c r="L170" t="inlineStr">
        <is>
          <t>BANCOLOMBIA</t>
        </is>
      </c>
      <c r="M170" t="inlineStr">
        <is>
          <t>FO-25-1316477</t>
        </is>
      </c>
      <c r="N170" s="49" t="n">
        <v>45870.65833333333</v>
      </c>
      <c r="O170" s="49" t="n">
        <v>45874.64791666667</v>
      </c>
      <c r="P170" t="inlineStr">
        <is>
          <t>UNO A UNO</t>
        </is>
      </c>
      <c r="Q170" t="inlineStr">
        <is>
          <t>UNO A UNO</t>
        </is>
      </c>
      <c r="R170" t="inlineStr">
        <is>
          <t>EJECUTADO</t>
        </is>
      </c>
      <c r="S170" t="inlineStr">
        <is>
          <t>VISITA TECNICA</t>
        </is>
      </c>
      <c r="T170" t="inlineStr">
        <is>
          <t>F8ZZZ040</t>
        </is>
      </c>
      <c r="U170" t="inlineStr">
        <is>
          <t>TIPO III</t>
        </is>
      </c>
      <c r="V170" t="inlineStr">
        <is>
          <t>TERRESTRE</t>
        </is>
      </c>
      <c r="W170" t="inlineStr">
        <is>
          <t>AGUIRRE HENAO RAUL EDUARDO</t>
        </is>
      </c>
      <c r="X170" t="inlineStr">
        <is>
          <t>1</t>
        </is>
      </c>
      <c r="Y170" t="inlineStr">
        <is>
          <t>0</t>
        </is>
      </c>
      <c r="Z170" s="48" t="n">
        <v>275729</v>
      </c>
      <c r="AA170" t="inlineStr">
        <is>
          <t>0</t>
        </is>
      </c>
      <c r="AB170" s="48" t="n">
        <v>0</v>
      </c>
      <c r="AC170" s="48" t="n">
        <v>275729</v>
      </c>
    </row>
    <row r="171">
      <c r="A171" t="inlineStr">
        <is>
          <t>MANIZALES</t>
        </is>
      </c>
      <c r="B171" t="inlineStr">
        <is>
          <t>SUROCCIDENTE Y EJE CAFETERO</t>
        </is>
      </c>
      <c r="C171" t="inlineStr">
        <is>
          <t>0004-0002</t>
        </is>
      </c>
      <c r="D171" t="inlineStr">
        <is>
          <t>17001</t>
        </is>
      </c>
      <c r="E171" t="inlineStr">
        <is>
          <t>TA-25-915522</t>
        </is>
      </c>
      <c r="F171" t="inlineStr">
        <is>
          <t>3007080790</t>
        </is>
      </c>
      <c r="G171" t="inlineStr">
        <is>
          <t>APERTURA</t>
        </is>
      </c>
      <c r="H171" t="inlineStr">
        <is>
          <t>CB CRECIMIENTO - NUEVO</t>
        </is>
      </c>
      <c r="I171" t="inlineStr">
        <is>
          <t>CALDAS</t>
        </is>
      </c>
      <c r="J171" t="inlineStr">
        <is>
          <t>MANIZALES</t>
        </is>
      </c>
      <c r="K171" t="inlineStr">
        <is>
          <t>BARRIO VINA DEL RIO MANIZALES</t>
        </is>
      </c>
      <c r="L171" t="inlineStr">
        <is>
          <t>BANCOLOMBIA</t>
        </is>
      </c>
      <c r="M171" t="inlineStr">
        <is>
          <t>FO-25-1316479</t>
        </is>
      </c>
      <c r="N171" s="49" t="n">
        <v>45870.67291666667</v>
      </c>
      <c r="O171" s="49" t="n">
        <v>45874.57291666666</v>
      </c>
      <c r="P171" t="inlineStr">
        <is>
          <t>UNO A UNO</t>
        </is>
      </c>
      <c r="Q171" t="inlineStr">
        <is>
          <t>UNO A UNO</t>
        </is>
      </c>
      <c r="R171" t="inlineStr">
        <is>
          <t>EJECUTADO</t>
        </is>
      </c>
      <c r="S171" t="inlineStr">
        <is>
          <t>VISITA TECNICA</t>
        </is>
      </c>
      <c r="T171" t="inlineStr">
        <is>
          <t>F8ZZZ041</t>
        </is>
      </c>
      <c r="U171" t="inlineStr">
        <is>
          <t>TIPO I</t>
        </is>
      </c>
      <c r="V171" t="inlineStr">
        <is>
          <t>TERRESTRE</t>
        </is>
      </c>
      <c r="W171" t="inlineStr">
        <is>
          <t>ARROYAVE CANO MANUEL GUILLERMO</t>
        </is>
      </c>
      <c r="X171" t="inlineStr">
        <is>
          <t>1</t>
        </is>
      </c>
      <c r="Y171" t="inlineStr">
        <is>
          <t>0</t>
        </is>
      </c>
      <c r="Z171" s="48" t="n">
        <v>75096</v>
      </c>
      <c r="AA171" t="inlineStr">
        <is>
          <t>0</t>
        </is>
      </c>
      <c r="AB171" s="48" t="n">
        <v>0</v>
      </c>
      <c r="AC171" s="48" t="n">
        <v>75096</v>
      </c>
    </row>
    <row r="172">
      <c r="A172" t="inlineStr">
        <is>
          <t>BOGOTA</t>
        </is>
      </c>
      <c r="B172" t="inlineStr">
        <is>
          <t>CUNDINAMARCA</t>
        </is>
      </c>
      <c r="C172" t="inlineStr">
        <is>
          <t>0004-0004</t>
        </is>
      </c>
      <c r="D172" t="inlineStr">
        <is>
          <t>25781</t>
        </is>
      </c>
      <c r="E172" t="inlineStr">
        <is>
          <t>TA-25-915523</t>
        </is>
      </c>
      <c r="F172" t="inlineStr">
        <is>
          <t>3007080801</t>
        </is>
      </c>
      <c r="G172" t="inlineStr">
        <is>
          <t>APERTURA</t>
        </is>
      </c>
      <c r="H172" t="inlineStr">
        <is>
          <t>CB CRECIMIENTO - NUEVO</t>
        </is>
      </c>
      <c r="I172" t="inlineStr">
        <is>
          <t>CUNDINAMARCA</t>
        </is>
      </c>
      <c r="J172" t="inlineStr">
        <is>
          <t>SUTATAUSA</t>
        </is>
      </c>
      <c r="K172" t="inlineStr">
        <is>
          <t>BARRIO CENTRO SUTATAUSA CENTRO</t>
        </is>
      </c>
      <c r="L172" t="inlineStr">
        <is>
          <t>BANCOLOMBIA</t>
        </is>
      </c>
      <c r="M172" t="inlineStr">
        <is>
          <t>FO-25-1316485</t>
        </is>
      </c>
      <c r="N172" s="49" t="n">
        <v>45870.71388888889</v>
      </c>
      <c r="O172" s="49" t="n">
        <v>45874.65</v>
      </c>
      <c r="P172" t="inlineStr">
        <is>
          <t>UNO A UNO</t>
        </is>
      </c>
      <c r="Q172" t="inlineStr">
        <is>
          <t>UNO A UNO</t>
        </is>
      </c>
      <c r="R172" t="inlineStr">
        <is>
          <t>EJECUTADO</t>
        </is>
      </c>
      <c r="S172" t="inlineStr">
        <is>
          <t>VISITA TECNICA</t>
        </is>
      </c>
      <c r="T172" t="inlineStr">
        <is>
          <t>F8ZZZ042</t>
        </is>
      </c>
      <c r="U172" t="inlineStr">
        <is>
          <t>TIPO II</t>
        </is>
      </c>
      <c r="V172" t="inlineStr">
        <is>
          <t>TERRESTRE</t>
        </is>
      </c>
      <c r="W172" t="inlineStr">
        <is>
          <t>MURCIA HERNANDEZ HARVEY IGNACIO</t>
        </is>
      </c>
      <c r="X172" t="inlineStr">
        <is>
          <t>1</t>
        </is>
      </c>
      <c r="Y172" t="inlineStr">
        <is>
          <t>0</t>
        </is>
      </c>
      <c r="Z172" s="48" t="n">
        <v>163814</v>
      </c>
      <c r="AA172" t="inlineStr">
        <is>
          <t>0</t>
        </is>
      </c>
      <c r="AB172" s="48" t="n">
        <v>0</v>
      </c>
      <c r="AC172" s="48" t="n">
        <v>163814</v>
      </c>
    </row>
    <row r="173">
      <c r="A173" t="inlineStr">
        <is>
          <t>MONTERIA</t>
        </is>
      </c>
      <c r="B173" t="inlineStr">
        <is>
          <t>COSTA</t>
        </is>
      </c>
      <c r="C173" t="inlineStr">
        <is>
          <t>0004-0001</t>
        </is>
      </c>
      <c r="D173" t="inlineStr">
        <is>
          <t>23417</t>
        </is>
      </c>
      <c r="E173" t="inlineStr">
        <is>
          <t>TA-25-915526</t>
        </is>
      </c>
      <c r="F173" t="inlineStr">
        <is>
          <t>3007080822</t>
        </is>
      </c>
      <c r="G173" t="inlineStr">
        <is>
          <t>APERTURA</t>
        </is>
      </c>
      <c r="H173" t="inlineStr">
        <is>
          <t>CB CRECIMIENTO - NUEVO</t>
        </is>
      </c>
      <c r="I173" t="inlineStr">
        <is>
          <t>CORDOBA</t>
        </is>
      </c>
      <c r="J173" t="inlineStr">
        <is>
          <t>LORICA</t>
        </is>
      </c>
      <c r="K173" t="inlineStr">
        <is>
          <t>BARRIO SAN MIGUEL LORICA</t>
        </is>
      </c>
      <c r="L173" t="inlineStr">
        <is>
          <t>BANCOLOMBIA</t>
        </is>
      </c>
      <c r="M173" t="inlineStr">
        <is>
          <t>FO-25-1316489</t>
        </is>
      </c>
      <c r="N173" s="49" t="n">
        <v>45870.60555555556</v>
      </c>
      <c r="O173" s="49" t="n">
        <v>45874.65347222222</v>
      </c>
      <c r="P173" t="inlineStr">
        <is>
          <t>UNO A UNO</t>
        </is>
      </c>
      <c r="Q173" t="inlineStr">
        <is>
          <t>UNO A UNO</t>
        </is>
      </c>
      <c r="R173" t="inlineStr">
        <is>
          <t>EJECUTADO</t>
        </is>
      </c>
      <c r="S173" t="inlineStr">
        <is>
          <t>VISITA TECNICA</t>
        </is>
      </c>
      <c r="T173" t="inlineStr">
        <is>
          <t>F8ZZZ044</t>
        </is>
      </c>
      <c r="U173" t="inlineStr">
        <is>
          <t>TIPO II</t>
        </is>
      </c>
      <c r="V173" t="inlineStr">
        <is>
          <t>TERRESTRE</t>
        </is>
      </c>
      <c r="W173" t="inlineStr">
        <is>
          <t>GONZALEZ FERRER JESUS ALEXANDER</t>
        </is>
      </c>
      <c r="X173" t="inlineStr">
        <is>
          <t>1</t>
        </is>
      </c>
      <c r="Y173" t="inlineStr">
        <is>
          <t>0</t>
        </is>
      </c>
      <c r="Z173" s="48" t="n">
        <v>163814</v>
      </c>
      <c r="AA173" t="inlineStr">
        <is>
          <t>0</t>
        </is>
      </c>
      <c r="AB173" s="48" t="n">
        <v>0</v>
      </c>
      <c r="AC173" s="48" t="n">
        <v>163814</v>
      </c>
    </row>
    <row r="174">
      <c r="A174" t="inlineStr">
        <is>
          <t>MEDELLIN</t>
        </is>
      </c>
      <c r="B174" t="inlineStr">
        <is>
          <t>NOROCCIDENTE</t>
        </is>
      </c>
      <c r="C174" t="inlineStr">
        <is>
          <t>0004-0005</t>
        </is>
      </c>
      <c r="D174" t="inlineStr">
        <is>
          <t>5890</t>
        </is>
      </c>
      <c r="E174" t="inlineStr">
        <is>
          <t>TA-25-915528</t>
        </is>
      </c>
      <c r="F174" t="inlineStr">
        <is>
          <t>3007080809</t>
        </is>
      </c>
      <c r="G174" t="inlineStr">
        <is>
          <t>APERTURA</t>
        </is>
      </c>
      <c r="H174" t="inlineStr">
        <is>
          <t>CB CRECIMIENTO - NUEVO</t>
        </is>
      </c>
      <c r="I174" t="inlineStr">
        <is>
          <t>ANTIOQUIA</t>
        </is>
      </c>
      <c r="J174" t="inlineStr">
        <is>
          <t>YOLOMBO</t>
        </is>
      </c>
      <c r="K174" t="inlineStr">
        <is>
          <t>BARRIO EL CENTRO YOLOMBO</t>
        </is>
      </c>
      <c r="L174" t="inlineStr">
        <is>
          <t>BANCOLOMBIA</t>
        </is>
      </c>
      <c r="M174" t="inlineStr">
        <is>
          <t>FO-25-1316493</t>
        </is>
      </c>
      <c r="N174" s="49" t="n">
        <v>45870.66944444444</v>
      </c>
      <c r="O174" s="49" t="n">
        <v>45875.31180555555</v>
      </c>
      <c r="P174" t="inlineStr">
        <is>
          <t>UNO A UNO</t>
        </is>
      </c>
      <c r="Q174" t="inlineStr">
        <is>
          <t>UNO A UNO</t>
        </is>
      </c>
      <c r="R174" t="inlineStr">
        <is>
          <t>EJECUTADO</t>
        </is>
      </c>
      <c r="S174" t="inlineStr">
        <is>
          <t>VISITA TECNICA</t>
        </is>
      </c>
      <c r="T174" t="inlineStr">
        <is>
          <t>F8ZZZ045 - F8ZZZ046</t>
        </is>
      </c>
      <c r="U174" t="inlineStr">
        <is>
          <t>TIPO II</t>
        </is>
      </c>
      <c r="V174" t="inlineStr">
        <is>
          <t>TERRESTRE</t>
        </is>
      </c>
      <c r="W174" t="inlineStr">
        <is>
          <t>BADEL ACUÑA LUIS ALBERTO</t>
        </is>
      </c>
      <c r="X174" t="inlineStr">
        <is>
          <t>1</t>
        </is>
      </c>
      <c r="Y174" t="inlineStr">
        <is>
          <t>0</t>
        </is>
      </c>
      <c r="Z174" s="48" t="n">
        <v>163814</v>
      </c>
      <c r="AA174" t="inlineStr">
        <is>
          <t>0</t>
        </is>
      </c>
      <c r="AB174" s="48" t="n">
        <v>0</v>
      </c>
      <c r="AC174" s="48" t="n">
        <v>163814</v>
      </c>
    </row>
    <row r="175">
      <c r="A175" t="inlineStr">
        <is>
          <t>PASTO</t>
        </is>
      </c>
      <c r="B175" t="inlineStr">
        <is>
          <t>SUROCCIDENTE Y EJE CAFETERO</t>
        </is>
      </c>
      <c r="C175" t="inlineStr">
        <is>
          <t>0004-0003</t>
        </is>
      </c>
      <c r="D175" t="inlineStr">
        <is>
          <t>52835</t>
        </is>
      </c>
      <c r="E175" t="inlineStr">
        <is>
          <t>TA-25-915529</t>
        </is>
      </c>
      <c r="F175" t="inlineStr">
        <is>
          <t>3007080802</t>
        </is>
      </c>
      <c r="G175" t="inlineStr">
        <is>
          <t>APERTURA</t>
        </is>
      </c>
      <c r="H175" t="inlineStr">
        <is>
          <t>CB CRECIMIENTO - NUEVO</t>
        </is>
      </c>
      <c r="I175" t="inlineStr">
        <is>
          <t>NARIÑO</t>
        </is>
      </c>
      <c r="J175" t="inlineStr">
        <is>
          <t>SAN ANDRES DE TUMACO</t>
        </is>
      </c>
      <c r="K175" t="inlineStr">
        <is>
          <t>BARRIO VEREDA LA ZABALETA SAN ANDRES DE TUMACO</t>
        </is>
      </c>
      <c r="L175" t="inlineStr">
        <is>
          <t>BANCOLOMBIA</t>
        </is>
      </c>
      <c r="M175" t="inlineStr">
        <is>
          <t>FO-25-1316499</t>
        </is>
      </c>
      <c r="N175" s="49" t="n">
        <v>45870.44722222222</v>
      </c>
      <c r="O175" s="49" t="n">
        <v>45875.28888888889</v>
      </c>
      <c r="P175" t="inlineStr">
        <is>
          <t>UNO A UNO</t>
        </is>
      </c>
      <c r="Q175" t="inlineStr">
        <is>
          <t>UNO A UNO</t>
        </is>
      </c>
      <c r="R175" t="inlineStr">
        <is>
          <t>EJECUTADO</t>
        </is>
      </c>
      <c r="S175" t="inlineStr">
        <is>
          <t>VISITA TECNICA</t>
        </is>
      </c>
      <c r="T175" t="inlineStr">
        <is>
          <t>F8ZZZ047</t>
        </is>
      </c>
      <c r="U175" t="inlineStr">
        <is>
          <t>TIPO IV</t>
        </is>
      </c>
      <c r="V175" t="inlineStr">
        <is>
          <t>TERRESTRE</t>
        </is>
      </c>
      <c r="W175" t="inlineStr">
        <is>
          <t>PAZ MARTINEZ RICHARD HUMBERTO</t>
        </is>
      </c>
      <c r="X175" t="inlineStr">
        <is>
          <t>1</t>
        </is>
      </c>
      <c r="Y175" t="inlineStr">
        <is>
          <t>0</t>
        </is>
      </c>
      <c r="Z175" s="48" t="n">
        <v>504833</v>
      </c>
      <c r="AA175" t="inlineStr">
        <is>
          <t>0</t>
        </is>
      </c>
      <c r="AB175" s="48" t="n">
        <v>0</v>
      </c>
      <c r="AC175" s="48" t="n">
        <v>504833</v>
      </c>
    </row>
    <row r="176">
      <c r="A176" t="inlineStr">
        <is>
          <t>BOGOTA</t>
        </is>
      </c>
      <c r="B176" t="inlineStr">
        <is>
          <t>CUNDINAMARCA</t>
        </is>
      </c>
      <c r="C176" t="inlineStr">
        <is>
          <t>0004-0004</t>
        </is>
      </c>
      <c r="D176" t="inlineStr">
        <is>
          <t>11001</t>
        </is>
      </c>
      <c r="E176" t="inlineStr">
        <is>
          <t>TA-25-915535</t>
        </is>
      </c>
      <c r="F176" t="inlineStr">
        <is>
          <t>3007080774</t>
        </is>
      </c>
      <c r="G176" t="inlineStr">
        <is>
          <t>APERTURA</t>
        </is>
      </c>
      <c r="H176" t="inlineStr">
        <is>
          <t>CB CRECIMIENTO - NUEVO</t>
        </is>
      </c>
      <c r="I176" t="inlineStr">
        <is>
          <t>CUNDINAMARCA</t>
        </is>
      </c>
      <c r="J176" t="inlineStr">
        <is>
          <t>BOGOTA</t>
        </is>
      </c>
      <c r="K176" t="inlineStr">
        <is>
          <t>BARRIO SAN BLAS BOGOTA 6</t>
        </is>
      </c>
      <c r="L176" t="inlineStr">
        <is>
          <t>BANCOLOMBIA</t>
        </is>
      </c>
      <c r="M176" t="inlineStr">
        <is>
          <t>FO-25-1316505</t>
        </is>
      </c>
      <c r="N176" s="49" t="n">
        <v>45870.57152777778</v>
      </c>
      <c r="O176" s="49" t="n">
        <v>45874.32916666667</v>
      </c>
      <c r="P176" t="inlineStr">
        <is>
          <t>UNO A UNO</t>
        </is>
      </c>
      <c r="Q176" t="inlineStr">
        <is>
          <t>UNO A UNO</t>
        </is>
      </c>
      <c r="R176" t="inlineStr">
        <is>
          <t>EJECUTADO</t>
        </is>
      </c>
      <c r="S176" t="inlineStr">
        <is>
          <t>VISITA TECNICA</t>
        </is>
      </c>
      <c r="T176" t="inlineStr">
        <is>
          <t>F8ZZZ048</t>
        </is>
      </c>
      <c r="U176" t="inlineStr">
        <is>
          <t>TIPO I</t>
        </is>
      </c>
      <c r="V176" t="inlineStr">
        <is>
          <t>TERRESTRE</t>
        </is>
      </c>
      <c r="W176" t="inlineStr">
        <is>
          <t>ROMERO ROJAS BREIDY JHOHAN</t>
        </is>
      </c>
      <c r="X176" t="inlineStr">
        <is>
          <t>1</t>
        </is>
      </c>
      <c r="Y176" t="inlineStr">
        <is>
          <t>0</t>
        </is>
      </c>
      <c r="Z176" s="48" t="n">
        <v>75096</v>
      </c>
      <c r="AA176" t="inlineStr">
        <is>
          <t>0</t>
        </is>
      </c>
      <c r="AB176" s="48" t="n">
        <v>0</v>
      </c>
      <c r="AC176" s="48" t="n">
        <v>75096</v>
      </c>
    </row>
    <row r="177">
      <c r="A177" t="inlineStr">
        <is>
          <t>MEDELLIN</t>
        </is>
      </c>
      <c r="B177" t="inlineStr">
        <is>
          <t>NOROCCIDENTE</t>
        </is>
      </c>
      <c r="C177" t="inlineStr">
        <is>
          <t>0004-0005</t>
        </is>
      </c>
      <c r="D177" t="inlineStr">
        <is>
          <t>5361</t>
        </is>
      </c>
      <c r="E177" t="inlineStr">
        <is>
          <t>TA-25-915536</t>
        </is>
      </c>
      <c r="F177" t="inlineStr">
        <is>
          <t>3007080769</t>
        </is>
      </c>
      <c r="G177" t="inlineStr">
        <is>
          <t>APERTURA</t>
        </is>
      </c>
      <c r="H177" t="inlineStr">
        <is>
          <t>CB CRECIMIENTO - NUEVO</t>
        </is>
      </c>
      <c r="I177" t="inlineStr">
        <is>
          <t>ANTIOQUIA</t>
        </is>
      </c>
      <c r="J177" t="inlineStr">
        <is>
          <t>ITUANGO</t>
        </is>
      </c>
      <c r="K177" t="inlineStr">
        <is>
          <t>BARRIO CARRERA RUIZ ITUANGO</t>
        </is>
      </c>
      <c r="L177" t="inlineStr">
        <is>
          <t>BANCOLOMBIA</t>
        </is>
      </c>
      <c r="M177" t="inlineStr">
        <is>
          <t>FO-25-1316508</t>
        </is>
      </c>
      <c r="N177" s="49" t="n">
        <v>45870.66944444444</v>
      </c>
      <c r="O177" s="49" t="n">
        <v>45875.45694444444</v>
      </c>
      <c r="P177" t="inlineStr">
        <is>
          <t>UNO A UNO</t>
        </is>
      </c>
      <c r="Q177" t="inlineStr">
        <is>
          <t>UNO A UNO</t>
        </is>
      </c>
      <c r="R177" t="inlineStr">
        <is>
          <t>EJECUTADO</t>
        </is>
      </c>
      <c r="S177" t="inlineStr">
        <is>
          <t>VISITA TECNICA</t>
        </is>
      </c>
      <c r="T177" t="inlineStr">
        <is>
          <t>F8ZZZ049</t>
        </is>
      </c>
      <c r="U177" t="inlineStr">
        <is>
          <t>TIPO IV</t>
        </is>
      </c>
      <c r="V177" t="inlineStr">
        <is>
          <t>TERRESTRE</t>
        </is>
      </c>
      <c r="W177" t="inlineStr">
        <is>
          <t>DIAZ ZABALA FRANCIS DUBAN</t>
        </is>
      </c>
      <c r="X177" t="inlineStr">
        <is>
          <t>1</t>
        </is>
      </c>
      <c r="Y177" t="inlineStr">
        <is>
          <t>0</t>
        </is>
      </c>
      <c r="Z177" s="48" t="n">
        <v>504833</v>
      </c>
      <c r="AA177" t="inlineStr">
        <is>
          <t>0</t>
        </is>
      </c>
      <c r="AB177" s="48" t="n">
        <v>0</v>
      </c>
      <c r="AC177" s="48" t="n">
        <v>504833</v>
      </c>
    </row>
    <row r="178">
      <c r="A178" t="inlineStr">
        <is>
          <t>SINCELEJO</t>
        </is>
      </c>
      <c r="B178" t="inlineStr">
        <is>
          <t>COSTA</t>
        </is>
      </c>
      <c r="C178" t="inlineStr">
        <is>
          <t>0004-0001</t>
        </is>
      </c>
      <c r="D178" t="inlineStr">
        <is>
          <t>70708</t>
        </is>
      </c>
      <c r="E178" t="inlineStr">
        <is>
          <t>TA-25-915537</t>
        </is>
      </c>
      <c r="F178" t="inlineStr">
        <is>
          <t>3007080805</t>
        </is>
      </c>
      <c r="G178" t="inlineStr">
        <is>
          <t>APERTURA</t>
        </is>
      </c>
      <c r="H178" t="inlineStr">
        <is>
          <t>CB CRECIMIENTO - NUEVO</t>
        </is>
      </c>
      <c r="I178" t="inlineStr">
        <is>
          <t>SUCRE</t>
        </is>
      </c>
      <c r="J178" t="inlineStr">
        <is>
          <t>SAN MARCOS</t>
        </is>
      </c>
      <c r="K178" t="inlineStr">
        <is>
          <t>BARRIO SUCRE SAN MARCOS 1</t>
        </is>
      </c>
      <c r="L178" t="inlineStr">
        <is>
          <t>BANCOLOMBIA</t>
        </is>
      </c>
      <c r="M178" t="inlineStr">
        <is>
          <t>FO-25-1316511</t>
        </is>
      </c>
      <c r="N178" s="49" t="n">
        <v>45870.66180555556</v>
      </c>
      <c r="O178" s="49" t="n">
        <v>45873.55347222222</v>
      </c>
      <c r="P178" t="inlineStr">
        <is>
          <t>UNO A UNO</t>
        </is>
      </c>
      <c r="Q178" t="inlineStr">
        <is>
          <t>UNO A UNO</t>
        </is>
      </c>
      <c r="R178" t="inlineStr">
        <is>
          <t>EJECUTADO</t>
        </is>
      </c>
      <c r="S178" t="inlineStr">
        <is>
          <t>VISITA TECNICA</t>
        </is>
      </c>
      <c r="T178" t="inlineStr">
        <is>
          <t>F8ZZZ050</t>
        </is>
      </c>
      <c r="U178" t="inlineStr">
        <is>
          <t>TIPO III</t>
        </is>
      </c>
      <c r="V178" t="inlineStr">
        <is>
          <t>TERRESTRE</t>
        </is>
      </c>
      <c r="W178" t="inlineStr">
        <is>
          <t>CASSIANI PEREZ RAUL RAMIRO</t>
        </is>
      </c>
      <c r="X178" t="inlineStr">
        <is>
          <t>1</t>
        </is>
      </c>
      <c r="Y178" t="inlineStr">
        <is>
          <t>0</t>
        </is>
      </c>
      <c r="Z178" s="48" t="n">
        <v>275729</v>
      </c>
      <c r="AA178" t="inlineStr">
        <is>
          <t>0</t>
        </is>
      </c>
      <c r="AB178" s="48" t="n">
        <v>0</v>
      </c>
      <c r="AC178" s="48" t="n">
        <v>275729</v>
      </c>
    </row>
    <row r="179">
      <c r="A179" t="inlineStr">
        <is>
          <t>NEIVA</t>
        </is>
      </c>
      <c r="B179" t="inlineStr">
        <is>
          <t>REMOTAS</t>
        </is>
      </c>
      <c r="C179" t="inlineStr">
        <is>
          <t>0004-0007</t>
        </is>
      </c>
      <c r="D179" t="inlineStr">
        <is>
          <t>41001</t>
        </is>
      </c>
      <c r="E179" t="inlineStr">
        <is>
          <t>TA-25-915539</t>
        </is>
      </c>
      <c r="F179" t="inlineStr">
        <is>
          <t>3007080793</t>
        </is>
      </c>
      <c r="G179" t="inlineStr">
        <is>
          <t>APERTURA</t>
        </is>
      </c>
      <c r="H179" t="inlineStr">
        <is>
          <t>CB CRECIMIENTO - NUEVO</t>
        </is>
      </c>
      <c r="I179" t="inlineStr">
        <is>
          <t>HUILA</t>
        </is>
      </c>
      <c r="J179" t="inlineStr">
        <is>
          <t>NEIVA</t>
        </is>
      </c>
      <c r="K179" t="inlineStr">
        <is>
          <t>BARRIO CARACOLI NEIVA</t>
        </is>
      </c>
      <c r="L179" t="inlineStr">
        <is>
          <t>BANCOLOMBIA</t>
        </is>
      </c>
      <c r="M179" t="inlineStr">
        <is>
          <t>FO-25-1316514</t>
        </is>
      </c>
      <c r="N179" s="49" t="n">
        <v>45870.725</v>
      </c>
      <c r="O179" s="49" t="n">
        <v>45874.33194444444</v>
      </c>
      <c r="P179" t="inlineStr">
        <is>
          <t>UNO A UNO</t>
        </is>
      </c>
      <c r="Q179" t="inlineStr">
        <is>
          <t>UNO A UNO</t>
        </is>
      </c>
      <c r="R179" t="inlineStr">
        <is>
          <t>EJECUTADO</t>
        </is>
      </c>
      <c r="S179" t="inlineStr">
        <is>
          <t>VISITA TECNICA</t>
        </is>
      </c>
      <c r="T179" t="inlineStr">
        <is>
          <t>F8ZZZ051</t>
        </is>
      </c>
      <c r="U179" t="inlineStr">
        <is>
          <t>TIPO I</t>
        </is>
      </c>
      <c r="V179" t="inlineStr">
        <is>
          <t>TERRESTRE</t>
        </is>
      </c>
      <c r="W179" t="inlineStr">
        <is>
          <t>DIAZ VARGAS JONATHAN MIGUEL</t>
        </is>
      </c>
      <c r="X179" t="inlineStr">
        <is>
          <t>1</t>
        </is>
      </c>
      <c r="Y179" t="inlineStr">
        <is>
          <t>0</t>
        </is>
      </c>
      <c r="Z179" s="48" t="n">
        <v>75096</v>
      </c>
      <c r="AA179" t="inlineStr">
        <is>
          <t>0</t>
        </is>
      </c>
      <c r="AB179" s="48" t="n">
        <v>0</v>
      </c>
      <c r="AC179" s="48" t="n">
        <v>75096</v>
      </c>
    </row>
    <row r="180">
      <c r="A180" t="inlineStr">
        <is>
          <t>IBAGUE</t>
        </is>
      </c>
      <c r="B180" t="inlineStr">
        <is>
          <t>REMOTAS</t>
        </is>
      </c>
      <c r="C180" t="inlineStr">
        <is>
          <t>0004-0007</t>
        </is>
      </c>
      <c r="D180" t="inlineStr">
        <is>
          <t>73001</t>
        </is>
      </c>
      <c r="E180" t="inlineStr">
        <is>
          <t>TA-25-915540</t>
        </is>
      </c>
      <c r="F180" t="inlineStr">
        <is>
          <t>3007080821</t>
        </is>
      </c>
      <c r="G180" t="inlineStr">
        <is>
          <t>APERTURA</t>
        </is>
      </c>
      <c r="H180" t="inlineStr">
        <is>
          <t>CB CRECIMIENTO - NUEVO</t>
        </is>
      </c>
      <c r="I180" t="inlineStr">
        <is>
          <t>TOLIMA</t>
        </is>
      </c>
      <c r="J180" t="inlineStr">
        <is>
          <t>IBAGUE</t>
        </is>
      </c>
      <c r="K180" t="inlineStr">
        <is>
          <t>BARRIO SAN SIMON PARTE BAJA IBAGUE 4</t>
        </is>
      </c>
      <c r="L180" t="inlineStr">
        <is>
          <t>BANCOLOMBIA</t>
        </is>
      </c>
      <c r="M180" t="inlineStr">
        <is>
          <t>FO-25-1316516</t>
        </is>
      </c>
      <c r="N180" s="49" t="n">
        <v>45870.725</v>
      </c>
      <c r="O180" s="49" t="n">
        <v>45874.30486111111</v>
      </c>
      <c r="P180" t="inlineStr">
        <is>
          <t>UNO A UNO</t>
        </is>
      </c>
      <c r="Q180" t="inlineStr">
        <is>
          <t>UNO A UNO</t>
        </is>
      </c>
      <c r="R180" t="inlineStr">
        <is>
          <t>EJECUTADO</t>
        </is>
      </c>
      <c r="S180" t="inlineStr">
        <is>
          <t>VISITA TECNICA</t>
        </is>
      </c>
      <c r="T180" t="inlineStr">
        <is>
          <t>F8ZZZ052</t>
        </is>
      </c>
      <c r="U180" t="inlineStr">
        <is>
          <t>TIPO I</t>
        </is>
      </c>
      <c r="V180" t="inlineStr">
        <is>
          <t>TERRESTRE</t>
        </is>
      </c>
      <c r="W180" t="inlineStr">
        <is>
          <t>BARRAGAN TAFUR EDWIN ESTEBAN</t>
        </is>
      </c>
      <c r="X180" t="inlineStr">
        <is>
          <t>1</t>
        </is>
      </c>
      <c r="Y180" t="inlineStr">
        <is>
          <t>0</t>
        </is>
      </c>
      <c r="Z180" s="48" t="n">
        <v>75096</v>
      </c>
      <c r="AA180" t="inlineStr">
        <is>
          <t>0</t>
        </is>
      </c>
      <c r="AB180" s="48" t="n">
        <v>0</v>
      </c>
      <c r="AC180" s="48" t="n">
        <v>75096</v>
      </c>
    </row>
    <row r="181">
      <c r="A181" t="inlineStr">
        <is>
          <t>CARTAGENA</t>
        </is>
      </c>
      <c r="B181" t="inlineStr">
        <is>
          <t>COSTA</t>
        </is>
      </c>
      <c r="C181" t="inlineStr">
        <is>
          <t>0004-0001</t>
        </is>
      </c>
      <c r="D181" t="inlineStr">
        <is>
          <t>13654</t>
        </is>
      </c>
      <c r="E181" t="inlineStr">
        <is>
          <t>TA-25-915541</t>
        </is>
      </c>
      <c r="F181" t="inlineStr">
        <is>
          <t>3007039726</t>
        </is>
      </c>
      <c r="G181" t="inlineStr">
        <is>
          <t>APERTURA</t>
        </is>
      </c>
      <c r="H181" t="inlineStr">
        <is>
          <t>DATAFONO ADICIONAL</t>
        </is>
      </c>
      <c r="I181" t="inlineStr">
        <is>
          <t>BOLIVAR</t>
        </is>
      </c>
      <c r="J181" t="inlineStr">
        <is>
          <t>SAN JACINTO</t>
        </is>
      </c>
      <c r="K181" t="inlineStr">
        <is>
          <t>ARRIO CENTRO SAN JACINTO 2</t>
        </is>
      </c>
      <c r="L181" t="inlineStr">
        <is>
          <t>BANCOLOMBIA</t>
        </is>
      </c>
      <c r="M181" t="inlineStr">
        <is>
          <t>FO-25-1316519</t>
        </is>
      </c>
      <c r="N181" s="49" t="n">
        <v>45870.59305555555</v>
      </c>
      <c r="O181" s="49" t="n">
        <v>45874.49652777778</v>
      </c>
      <c r="P181" t="inlineStr">
        <is>
          <t>CB UNO A UNO</t>
        </is>
      </c>
      <c r="Q181" t="inlineStr">
        <is>
          <t>CB UNO A UNO</t>
        </is>
      </c>
      <c r="R181" t="inlineStr">
        <is>
          <t>EJECUTADO</t>
        </is>
      </c>
      <c r="S181" t="inlineStr">
        <is>
          <t>VISITA TECNICA</t>
        </is>
      </c>
      <c r="T181" t="inlineStr">
        <is>
          <t>F8ZZZ053</t>
        </is>
      </c>
      <c r="U181" t="inlineStr">
        <is>
          <t>TIPO III</t>
        </is>
      </c>
      <c r="V181" t="inlineStr">
        <is>
          <t>TERRESTRE</t>
        </is>
      </c>
      <c r="W181" t="inlineStr">
        <is>
          <t>MARTINEZ SALGUEDO ANDRES AUGUSTO</t>
        </is>
      </c>
      <c r="X181" t="inlineStr">
        <is>
          <t>1</t>
        </is>
      </c>
      <c r="Y181" t="inlineStr">
        <is>
          <t>0</t>
        </is>
      </c>
      <c r="Z181" s="48" t="n">
        <v>275729</v>
      </c>
      <c r="AA181" t="inlineStr">
        <is>
          <t>0</t>
        </is>
      </c>
      <c r="AB181" s="48" t="n">
        <v>0</v>
      </c>
      <c r="AC181" s="48" t="n">
        <v>275729</v>
      </c>
    </row>
    <row r="182">
      <c r="A182" t="inlineStr">
        <is>
          <t>MANIZALES</t>
        </is>
      </c>
      <c r="B182" t="inlineStr">
        <is>
          <t>SUROCCIDENTE Y EJE CAFETERO</t>
        </is>
      </c>
      <c r="C182" t="inlineStr">
        <is>
          <t>0004-0002</t>
        </is>
      </c>
      <c r="D182" t="inlineStr">
        <is>
          <t>17001</t>
        </is>
      </c>
      <c r="E182" t="inlineStr">
        <is>
          <t>TA-25-915542</t>
        </is>
      </c>
      <c r="F182" t="inlineStr">
        <is>
          <t>3007045650</t>
        </is>
      </c>
      <c r="G182" t="inlineStr">
        <is>
          <t>APERTURA</t>
        </is>
      </c>
      <c r="H182" t="inlineStr">
        <is>
          <t>DATAFONO ADICIONAL</t>
        </is>
      </c>
      <c r="I182" t="inlineStr">
        <is>
          <t>CALDAS</t>
        </is>
      </c>
      <c r="J182" t="inlineStr">
        <is>
          <t>MANIZALES</t>
        </is>
      </c>
      <c r="K182" t="inlineStr">
        <is>
          <t>BARRIO SAN CAYETANO MANIZALES</t>
        </is>
      </c>
      <c r="L182" t="inlineStr">
        <is>
          <t>BANCOLOMBIA</t>
        </is>
      </c>
      <c r="M182" t="inlineStr">
        <is>
          <t>FO-25-1316521</t>
        </is>
      </c>
      <c r="N182" s="49" t="n">
        <v>45870.34097222222</v>
      </c>
      <c r="O182" s="49" t="n">
        <v>45873.3</v>
      </c>
      <c r="P182" t="inlineStr">
        <is>
          <t>CB UNO A UNO</t>
        </is>
      </c>
      <c r="Q182" t="inlineStr">
        <is>
          <t>CB UNO A UNO</t>
        </is>
      </c>
      <c r="R182" t="inlineStr">
        <is>
          <t>EJECUTADO</t>
        </is>
      </c>
      <c r="S182" t="inlineStr">
        <is>
          <t>VISITA TECNICA</t>
        </is>
      </c>
      <c r="T182" t="inlineStr">
        <is>
          <t>F8ZZZ054</t>
        </is>
      </c>
      <c r="U182" t="inlineStr">
        <is>
          <t>TIPO I</t>
        </is>
      </c>
      <c r="V182" t="inlineStr">
        <is>
          <t>TERRESTRE</t>
        </is>
      </c>
      <c r="W182" t="inlineStr">
        <is>
          <t>AGUIRRE HENAO RAUL EDUARDO</t>
        </is>
      </c>
      <c r="X182" t="inlineStr">
        <is>
          <t>1</t>
        </is>
      </c>
      <c r="Y182" t="inlineStr">
        <is>
          <t>0</t>
        </is>
      </c>
      <c r="Z182" s="48" t="n">
        <v>75096</v>
      </c>
      <c r="AA182" t="inlineStr">
        <is>
          <t>0</t>
        </is>
      </c>
      <c r="AB182" s="48" t="n">
        <v>0</v>
      </c>
      <c r="AC182" s="48" t="n">
        <v>75096</v>
      </c>
    </row>
    <row r="183">
      <c r="A183" t="inlineStr">
        <is>
          <t>VILLAVICENCIO</t>
        </is>
      </c>
      <c r="B183" t="inlineStr">
        <is>
          <t>REMOTAS</t>
        </is>
      </c>
      <c r="C183" t="inlineStr">
        <is>
          <t>0004-0007</t>
        </is>
      </c>
      <c r="D183" t="inlineStr">
        <is>
          <t>50001</t>
        </is>
      </c>
      <c r="E183" t="inlineStr">
        <is>
          <t>TA-25-915543</t>
        </is>
      </c>
      <c r="F183" t="inlineStr">
        <is>
          <t>3007055873</t>
        </is>
      </c>
      <c r="G183" t="inlineStr">
        <is>
          <t>APERTURA</t>
        </is>
      </c>
      <c r="H183" t="inlineStr">
        <is>
          <t>DATAFONO ADICIONAL</t>
        </is>
      </c>
      <c r="I183" t="inlineStr">
        <is>
          <t>META</t>
        </is>
      </c>
      <c r="J183" t="inlineStr">
        <is>
          <t>VILLAVICENCIO</t>
        </is>
      </c>
      <c r="K183" t="inlineStr">
        <is>
          <t>BARRIO ESMERALDA VILLAVICENCIO</t>
        </is>
      </c>
      <c r="L183" t="inlineStr">
        <is>
          <t>BANCOLOMBIA</t>
        </is>
      </c>
      <c r="M183" t="inlineStr">
        <is>
          <t>FO-25-1316523</t>
        </is>
      </c>
      <c r="N183" s="49" t="n">
        <v>45870.725</v>
      </c>
      <c r="O183" s="49" t="n">
        <v>45873.57152777778</v>
      </c>
      <c r="P183" t="inlineStr">
        <is>
          <t>CB UNO A UNO</t>
        </is>
      </c>
      <c r="Q183" t="inlineStr">
        <is>
          <t>CB UNO A UNO</t>
        </is>
      </c>
      <c r="R183" t="inlineStr">
        <is>
          <t>EJECUTADO</t>
        </is>
      </c>
      <c r="S183" t="inlineStr">
        <is>
          <t>VISITA TECNICA</t>
        </is>
      </c>
      <c r="T183" t="inlineStr">
        <is>
          <t>F8ZZZ055</t>
        </is>
      </c>
      <c r="U183" t="inlineStr">
        <is>
          <t>TIPO I</t>
        </is>
      </c>
      <c r="V183" t="inlineStr">
        <is>
          <t>TERRESTRE</t>
        </is>
      </c>
      <c r="W183" t="inlineStr">
        <is>
          <t>ROZO JIMENEZ EDGAR ARMANDO</t>
        </is>
      </c>
      <c r="X183" t="inlineStr">
        <is>
          <t>1</t>
        </is>
      </c>
      <c r="Y183" t="inlineStr">
        <is>
          <t>0</t>
        </is>
      </c>
      <c r="Z183" s="48" t="n">
        <v>75096</v>
      </c>
      <c r="AA183" t="inlineStr">
        <is>
          <t>0</t>
        </is>
      </c>
      <c r="AB183" s="48" t="n">
        <v>0</v>
      </c>
      <c r="AC183" s="48" t="n">
        <v>75096</v>
      </c>
    </row>
    <row r="184">
      <c r="A184" t="inlineStr">
        <is>
          <t>MEDELLIN</t>
        </is>
      </c>
      <c r="B184" t="inlineStr">
        <is>
          <t>NOROCCIDENTE</t>
        </is>
      </c>
      <c r="C184" t="inlineStr">
        <is>
          <t>0004-0005</t>
        </is>
      </c>
      <c r="D184" t="inlineStr">
        <is>
          <t>5001</t>
        </is>
      </c>
      <c r="E184" t="inlineStr">
        <is>
          <t>TA-25-915544</t>
        </is>
      </c>
      <c r="F184" t="inlineStr">
        <is>
          <t>3007073410</t>
        </is>
      </c>
      <c r="G184" t="inlineStr">
        <is>
          <t>APERTURA</t>
        </is>
      </c>
      <c r="H184" t="inlineStr">
        <is>
          <t>DATAFONO ADICIONAL</t>
        </is>
      </c>
      <c r="I184" t="inlineStr">
        <is>
          <t>ANTIOQUIA</t>
        </is>
      </c>
      <c r="J184" t="inlineStr">
        <is>
          <t>MEDELLIN</t>
        </is>
      </c>
      <c r="K184" t="inlineStr">
        <is>
          <t>BARRIO MANRIQUE MEDELLIN  25</t>
        </is>
      </c>
      <c r="L184" t="inlineStr">
        <is>
          <t>BANCOLOMBIA</t>
        </is>
      </c>
      <c r="M184" t="inlineStr">
        <is>
          <t>FO-25-1316526</t>
        </is>
      </c>
      <c r="N184" s="49" t="n">
        <v>45870.66944444444</v>
      </c>
      <c r="O184" s="49" t="n">
        <v>45874.36458333334</v>
      </c>
      <c r="P184" t="inlineStr">
        <is>
          <t>CB UNO A UNO</t>
        </is>
      </c>
      <c r="Q184" t="inlineStr">
        <is>
          <t>CB UNO A UNO</t>
        </is>
      </c>
      <c r="R184" t="inlineStr">
        <is>
          <t>EJECUTADO</t>
        </is>
      </c>
      <c r="S184" t="inlineStr">
        <is>
          <t>VISITA TECNICA</t>
        </is>
      </c>
      <c r="T184" t="inlineStr">
        <is>
          <t>F8ZZZ056</t>
        </is>
      </c>
      <c r="U184" t="inlineStr">
        <is>
          <t>TIPO I</t>
        </is>
      </c>
      <c r="V184" t="inlineStr">
        <is>
          <t>TERRESTRE</t>
        </is>
      </c>
      <c r="W184" t="inlineStr">
        <is>
          <t>DIAZ ZABALA FRANCIS DUBAN</t>
        </is>
      </c>
      <c r="X184" t="inlineStr">
        <is>
          <t>1</t>
        </is>
      </c>
      <c r="Y184" t="inlineStr">
        <is>
          <t>0</t>
        </is>
      </c>
      <c r="Z184" s="48" t="n">
        <v>75096</v>
      </c>
      <c r="AA184" t="inlineStr">
        <is>
          <t>0</t>
        </is>
      </c>
      <c r="AB184" s="48" t="n">
        <v>0</v>
      </c>
      <c r="AC184" s="48" t="n">
        <v>75096</v>
      </c>
    </row>
    <row r="185">
      <c r="A185" t="inlineStr">
        <is>
          <t>CALI</t>
        </is>
      </c>
      <c r="B185" t="inlineStr">
        <is>
          <t>SUROCCIDENTE Y EJE CAFETERO</t>
        </is>
      </c>
      <c r="C185" t="inlineStr">
        <is>
          <t>0004-0003</t>
        </is>
      </c>
      <c r="D185" t="inlineStr">
        <is>
          <t>76001</t>
        </is>
      </c>
      <c r="E185" t="inlineStr">
        <is>
          <t>TA-25-920650</t>
        </is>
      </c>
      <c r="F185" t="inlineStr">
        <is>
          <t>3007080824</t>
        </is>
      </c>
      <c r="G185" t="inlineStr">
        <is>
          <t>APERTURA</t>
        </is>
      </c>
      <c r="H185" t="inlineStr">
        <is>
          <t>CB CRECIMIENTO ALIANZA - NUEVO</t>
        </is>
      </c>
      <c r="I185" t="inlineStr">
        <is>
          <t>VALLE DEL CAUCA</t>
        </is>
      </c>
      <c r="J185" t="inlineStr">
        <is>
          <t>CALI</t>
        </is>
      </c>
      <c r="K185" t="inlineStr">
        <is>
          <t>OPRAP CENTRO COMERCIAL LA ESTACIÓN</t>
        </is>
      </c>
      <c r="L185" t="inlineStr">
        <is>
          <t>BANCOLOMBIA</t>
        </is>
      </c>
      <c r="M185" t="inlineStr">
        <is>
          <t>FO-25-1327564</t>
        </is>
      </c>
      <c r="N185" s="49" t="n">
        <v>45873.72222222222</v>
      </c>
      <c r="O185" s="49" t="n">
        <v>45875.31666666667</v>
      </c>
      <c r="P185" t="inlineStr">
        <is>
          <t>ROBUSTO</t>
        </is>
      </c>
      <c r="Q185" t="inlineStr">
        <is>
          <t>OPRAP</t>
        </is>
      </c>
      <c r="R185" t="inlineStr">
        <is>
          <t>EJECUTADO</t>
        </is>
      </c>
      <c r="S185" t="inlineStr">
        <is>
          <t>VISITA TECNICA</t>
        </is>
      </c>
      <c r="T185" t="inlineStr">
        <is>
          <t>F9ZZZ224 - F9ZZZ222 - F9ZZZ223 - F9ZZZ221</t>
        </is>
      </c>
      <c r="U185" t="inlineStr">
        <is>
          <t>TIPO I</t>
        </is>
      </c>
      <c r="V185" t="inlineStr">
        <is>
          <t>TERRESTRE</t>
        </is>
      </c>
      <c r="W185" t="inlineStr">
        <is>
          <t>MONTERO MUESES GIAN CARLO</t>
        </is>
      </c>
      <c r="X185" t="inlineStr">
        <is>
          <t>1</t>
        </is>
      </c>
      <c r="Y185" t="inlineStr">
        <is>
          <t>0</t>
        </is>
      </c>
      <c r="Z185" s="48" t="n">
        <v>75096</v>
      </c>
      <c r="AA185" t="inlineStr">
        <is>
          <t>0</t>
        </is>
      </c>
      <c r="AB185" s="48" t="n">
        <v>0</v>
      </c>
      <c r="AC185" s="48" t="n">
        <v>75096</v>
      </c>
    </row>
    <row r="186">
      <c r="A186" t="inlineStr">
        <is>
          <t>YOPAL</t>
        </is>
      </c>
      <c r="B186" t="inlineStr">
        <is>
          <t>REMOTAS</t>
        </is>
      </c>
      <c r="C186" t="inlineStr">
        <is>
          <t>0004-0007</t>
        </is>
      </c>
      <c r="D186" t="inlineStr">
        <is>
          <t>85230</t>
        </is>
      </c>
      <c r="E186" t="inlineStr">
        <is>
          <t>TA-25-929379</t>
        </is>
      </c>
      <c r="F186" t="inlineStr">
        <is>
          <t>3007080903</t>
        </is>
      </c>
      <c r="G186" t="inlineStr">
        <is>
          <t>APERTURA</t>
        </is>
      </c>
      <c r="H186" t="inlineStr">
        <is>
          <t>CB CRECIMIENTO - NUEVO</t>
        </is>
      </c>
      <c r="I186" t="inlineStr">
        <is>
          <t>CASANARE</t>
        </is>
      </c>
      <c r="J186" t="inlineStr">
        <is>
          <t>OROCUE</t>
        </is>
      </c>
      <c r="K186" t="inlineStr">
        <is>
          <t>BARRIO SAN GREGORIO OROCUE 2</t>
        </is>
      </c>
      <c r="L186" t="inlineStr">
        <is>
          <t>BANCOLOMBIA</t>
        </is>
      </c>
      <c r="M186" t="inlineStr">
        <is>
          <t>FO-25-1337532</t>
        </is>
      </c>
      <c r="N186" s="49" t="n">
        <v>45875.41944444444</v>
      </c>
      <c r="O186" s="49" t="n">
        <v>45889.29236111111</v>
      </c>
      <c r="P186" t="inlineStr">
        <is>
          <t>UNO A UNO</t>
        </is>
      </c>
      <c r="Q186" t="inlineStr">
        <is>
          <t>UNO A UNO</t>
        </is>
      </c>
      <c r="R186" t="inlineStr">
        <is>
          <t>EJECUTADO</t>
        </is>
      </c>
      <c r="S186" t="inlineStr">
        <is>
          <t>VISITA TECNICA</t>
        </is>
      </c>
      <c r="T186" t="inlineStr">
        <is>
          <t>FGZZZ881</t>
        </is>
      </c>
      <c r="U186" t="inlineStr">
        <is>
          <t>TIPO IV ESPECIAL</t>
        </is>
      </c>
      <c r="V186" t="inlineStr">
        <is>
          <t>TERRESTRE/FLUVIAL</t>
        </is>
      </c>
      <c r="W186" t="inlineStr">
        <is>
          <t>BERNAL ELAICA EDGAR ALEXIS</t>
        </is>
      </c>
      <c r="X186" t="inlineStr">
        <is>
          <t>1</t>
        </is>
      </c>
      <c r="Y186" t="inlineStr">
        <is>
          <t>0</t>
        </is>
      </c>
      <c r="Z186" s="48" t="n">
        <v>504833</v>
      </c>
      <c r="AA186" t="inlineStr">
        <is>
          <t>0</t>
        </is>
      </c>
      <c r="AB186" s="48" t="n">
        <v>0</v>
      </c>
      <c r="AC186" s="48" t="n">
        <v>504833</v>
      </c>
    </row>
    <row r="187">
      <c r="A187" t="inlineStr">
        <is>
          <t>BARRANQUILLA</t>
        </is>
      </c>
      <c r="B187" t="inlineStr">
        <is>
          <t>COSTA</t>
        </is>
      </c>
      <c r="C187" t="inlineStr">
        <is>
          <t>0004-0001</t>
        </is>
      </c>
      <c r="D187" t="inlineStr">
        <is>
          <t>8560</t>
        </is>
      </c>
      <c r="E187" t="inlineStr">
        <is>
          <t>TA-25-929386</t>
        </is>
      </c>
      <c r="F187" t="inlineStr">
        <is>
          <t>3007080910</t>
        </is>
      </c>
      <c r="G187" t="inlineStr">
        <is>
          <t>APERTURA</t>
        </is>
      </c>
      <c r="H187" t="inlineStr">
        <is>
          <t>CB CRECIMIENTO - NUEVO</t>
        </is>
      </c>
      <c r="I187" t="inlineStr">
        <is>
          <t>ATLANTICO</t>
        </is>
      </c>
      <c r="J187" t="inlineStr">
        <is>
          <t>PONEDERA</t>
        </is>
      </c>
      <c r="K187" t="inlineStr">
        <is>
          <t>BARRIO CENTRO PONEDERA  4</t>
        </is>
      </c>
      <c r="L187" t="inlineStr">
        <is>
          <t>BANCOLOMBIA</t>
        </is>
      </c>
      <c r="M187" t="inlineStr">
        <is>
          <t>FO-25-1337541</t>
        </is>
      </c>
      <c r="N187" s="49" t="n">
        <v>45875.60208333333</v>
      </c>
      <c r="O187" s="49" t="n">
        <v>45881.39652777778</v>
      </c>
      <c r="P187" t="inlineStr">
        <is>
          <t>UNO A UNO</t>
        </is>
      </c>
      <c r="Q187" t="inlineStr">
        <is>
          <t>UNO A UNO</t>
        </is>
      </c>
      <c r="R187" t="inlineStr">
        <is>
          <t>EJECUTADO</t>
        </is>
      </c>
      <c r="S187" t="inlineStr">
        <is>
          <t>VISITA TECNICA</t>
        </is>
      </c>
      <c r="T187" t="inlineStr">
        <is>
          <t>FGZZZ882</t>
        </is>
      </c>
      <c r="U187" t="inlineStr">
        <is>
          <t>TIPO II</t>
        </is>
      </c>
      <c r="V187" t="inlineStr">
        <is>
          <t>TERRESTRE</t>
        </is>
      </c>
      <c r="W187" t="inlineStr">
        <is>
          <t>PEÑALOZA GUTIERREZ RAFAEL GUSTAVO</t>
        </is>
      </c>
      <c r="X187" t="inlineStr">
        <is>
          <t>1</t>
        </is>
      </c>
      <c r="Y187" t="inlineStr">
        <is>
          <t>0</t>
        </is>
      </c>
      <c r="Z187" s="48" t="n">
        <v>163814</v>
      </c>
      <c r="AA187" t="inlineStr">
        <is>
          <t>0</t>
        </is>
      </c>
      <c r="AB187" s="48" t="n">
        <v>0</v>
      </c>
      <c r="AC187" s="48" t="n">
        <v>163814</v>
      </c>
    </row>
    <row r="188">
      <c r="A188" t="inlineStr">
        <is>
          <t>CUCUTA</t>
        </is>
      </c>
      <c r="B188" t="inlineStr">
        <is>
          <t>SANTANDERES</t>
        </is>
      </c>
      <c r="C188" t="inlineStr">
        <is>
          <t>0004-0008</t>
        </is>
      </c>
      <c r="D188" t="inlineStr">
        <is>
          <t>54874</t>
        </is>
      </c>
      <c r="E188" t="inlineStr">
        <is>
          <t>TA-25-929387</t>
        </is>
      </c>
      <c r="F188" t="inlineStr">
        <is>
          <t>3007080921</t>
        </is>
      </c>
      <c r="G188" t="inlineStr">
        <is>
          <t>APERTURA</t>
        </is>
      </c>
      <c r="H188" t="inlineStr">
        <is>
          <t>CB CRECIMIENTO - NUEVO</t>
        </is>
      </c>
      <c r="I188" t="inlineStr">
        <is>
          <t>NORTE DE SANTANDER</t>
        </is>
      </c>
      <c r="J188" t="inlineStr">
        <is>
          <t>VILLA DEL ROSARIO</t>
        </is>
      </c>
      <c r="K188" t="inlineStr">
        <is>
          <t>BARRIO GRANCOLOMBIA VILLA DEL ROSARIO 3</t>
        </is>
      </c>
      <c r="L188" t="inlineStr">
        <is>
          <t>BANCOLOMBIA</t>
        </is>
      </c>
      <c r="M188" t="inlineStr">
        <is>
          <t>FO-25-1337545</t>
        </is>
      </c>
      <c r="N188" s="49" t="n">
        <v>45875.61319444444</v>
      </c>
      <c r="O188" s="49" t="n">
        <v>45881.31875</v>
      </c>
      <c r="P188" t="inlineStr">
        <is>
          <t>UNO A UNO</t>
        </is>
      </c>
      <c r="Q188" t="inlineStr">
        <is>
          <t>UNO A UNO</t>
        </is>
      </c>
      <c r="R188" t="inlineStr">
        <is>
          <t>EJECUTADO</t>
        </is>
      </c>
      <c r="S188" t="inlineStr">
        <is>
          <t>VISITA TECNICA</t>
        </is>
      </c>
      <c r="T188" t="inlineStr">
        <is>
          <t>FGZZZ883</t>
        </is>
      </c>
      <c r="U188" t="inlineStr">
        <is>
          <t>TIPO I</t>
        </is>
      </c>
      <c r="V188" t="inlineStr">
        <is>
          <t>TERRESTRE</t>
        </is>
      </c>
      <c r="W188" t="inlineStr">
        <is>
          <t>PACHECO BUITRAGO JAVIER ALONSO</t>
        </is>
      </c>
      <c r="X188" t="inlineStr">
        <is>
          <t>1</t>
        </is>
      </c>
      <c r="Y188" t="inlineStr">
        <is>
          <t>0</t>
        </is>
      </c>
      <c r="Z188" s="48" t="n">
        <v>75096</v>
      </c>
      <c r="AA188" t="inlineStr">
        <is>
          <t>0</t>
        </is>
      </c>
      <c r="AB188" s="48" t="n">
        <v>0</v>
      </c>
      <c r="AC188" s="48" t="n">
        <v>75096</v>
      </c>
    </row>
    <row r="189">
      <c r="A189" t="inlineStr">
        <is>
          <t>NEIVA</t>
        </is>
      </c>
      <c r="B189" t="inlineStr">
        <is>
          <t>REMOTAS</t>
        </is>
      </c>
      <c r="C189" t="inlineStr">
        <is>
          <t>0004-0007</t>
        </is>
      </c>
      <c r="D189" t="inlineStr">
        <is>
          <t>18247</t>
        </is>
      </c>
      <c r="E189" t="inlineStr">
        <is>
          <t>TA-25-929389</t>
        </is>
      </c>
      <c r="F189" t="inlineStr">
        <is>
          <t>3007080884</t>
        </is>
      </c>
      <c r="G189" t="inlineStr">
        <is>
          <t>APERTURA</t>
        </is>
      </c>
      <c r="H189" t="inlineStr">
        <is>
          <t>CB CRECIMIENTO - NUEVO</t>
        </is>
      </c>
      <c r="I189" t="inlineStr">
        <is>
          <t>CAQUETA</t>
        </is>
      </c>
      <c r="J189" t="inlineStr">
        <is>
          <t>EL DONCELLO</t>
        </is>
      </c>
      <c r="K189" t="inlineStr">
        <is>
          <t>BRR EL RECREO EL DONCELLO</t>
        </is>
      </c>
      <c r="L189" t="inlineStr">
        <is>
          <t>BANCOLOMBIA</t>
        </is>
      </c>
      <c r="M189" t="inlineStr">
        <is>
          <t>FO-25-1337553</t>
        </is>
      </c>
      <c r="N189" s="49" t="n">
        <v>45875.42013888889</v>
      </c>
      <c r="O189" s="49" t="n">
        <v>45880.59791666667</v>
      </c>
      <c r="P189" t="inlineStr">
        <is>
          <t>UNO A UNO</t>
        </is>
      </c>
      <c r="Q189" t="inlineStr">
        <is>
          <t>UNO A UNO</t>
        </is>
      </c>
      <c r="R189" t="inlineStr">
        <is>
          <t>EJECUTADO</t>
        </is>
      </c>
      <c r="S189" t="inlineStr">
        <is>
          <t>VISITA TECNICA</t>
        </is>
      </c>
      <c r="T189" t="inlineStr">
        <is>
          <t>FGZZZ884</t>
        </is>
      </c>
      <c r="U189" t="inlineStr">
        <is>
          <t>TIPO IV</t>
        </is>
      </c>
      <c r="V189" t="inlineStr">
        <is>
          <t>TERRESTRE</t>
        </is>
      </c>
      <c r="W189" t="inlineStr">
        <is>
          <t>BERMUDEZ SANCHEZ JOSE NEYBER</t>
        </is>
      </c>
      <c r="X189" t="inlineStr">
        <is>
          <t>1</t>
        </is>
      </c>
      <c r="Y189" t="inlineStr">
        <is>
          <t>0</t>
        </is>
      </c>
      <c r="Z189" s="48" t="n">
        <v>504833</v>
      </c>
      <c r="AA189" t="inlineStr">
        <is>
          <t>0</t>
        </is>
      </c>
      <c r="AB189" s="48" t="n">
        <v>0</v>
      </c>
      <c r="AC189" s="48" t="n">
        <v>504833</v>
      </c>
    </row>
    <row r="190">
      <c r="A190" t="inlineStr">
        <is>
          <t>TUNJA</t>
        </is>
      </c>
      <c r="B190" t="inlineStr">
        <is>
          <t>SANTANDERES</t>
        </is>
      </c>
      <c r="C190" t="inlineStr">
        <is>
          <t>0004-0008</t>
        </is>
      </c>
      <c r="D190" t="inlineStr">
        <is>
          <t>15299</t>
        </is>
      </c>
      <c r="E190" t="inlineStr">
        <is>
          <t>TA-25-929390</t>
        </is>
      </c>
      <c r="F190" t="inlineStr">
        <is>
          <t>3007080886</t>
        </is>
      </c>
      <c r="G190" t="inlineStr">
        <is>
          <t>APERTURA</t>
        </is>
      </c>
      <c r="H190" t="inlineStr">
        <is>
          <t>CB CRECIMIENTO - NUEVO</t>
        </is>
      </c>
      <c r="I190" t="inlineStr">
        <is>
          <t>BOYACA</t>
        </is>
      </c>
      <c r="J190" t="inlineStr">
        <is>
          <t>GARAGOA</t>
        </is>
      </c>
      <c r="K190" t="inlineStr">
        <is>
          <t>BARRIO CIUDAD JARDIN GARAGOA 2</t>
        </is>
      </c>
      <c r="L190" t="inlineStr">
        <is>
          <t>BANCOLOMBIA</t>
        </is>
      </c>
      <c r="M190" t="inlineStr">
        <is>
          <t>FO-25-1337562</t>
        </is>
      </c>
      <c r="N190" s="49" t="n">
        <v>45875.61319444444</v>
      </c>
      <c r="O190" s="49" t="n">
        <v>45882.32291666666</v>
      </c>
      <c r="P190" t="inlineStr">
        <is>
          <t>UNO A UNO</t>
        </is>
      </c>
      <c r="Q190" t="inlineStr">
        <is>
          <t>UNO A UNO</t>
        </is>
      </c>
      <c r="R190" t="inlineStr">
        <is>
          <t>EJECUTADO</t>
        </is>
      </c>
      <c r="S190" t="inlineStr">
        <is>
          <t>VISITA TECNICA</t>
        </is>
      </c>
      <c r="T190" t="inlineStr">
        <is>
          <t>FGZZZ885</t>
        </is>
      </c>
      <c r="U190" t="inlineStr">
        <is>
          <t>TIPO III</t>
        </is>
      </c>
      <c r="V190" t="inlineStr">
        <is>
          <t>TERRESTRE</t>
        </is>
      </c>
      <c r="W190" t="inlineStr">
        <is>
          <t>SOLER HOYOS CRISTIAN LEONARDO</t>
        </is>
      </c>
      <c r="X190" t="inlineStr">
        <is>
          <t>1</t>
        </is>
      </c>
      <c r="Y190" t="inlineStr">
        <is>
          <t>0</t>
        </is>
      </c>
      <c r="Z190" s="48" t="n">
        <v>275729</v>
      </c>
      <c r="AA190" t="inlineStr">
        <is>
          <t>0</t>
        </is>
      </c>
      <c r="AB190" s="48" t="n">
        <v>0</v>
      </c>
      <c r="AC190" s="48" t="n">
        <v>275729</v>
      </c>
    </row>
    <row r="191">
      <c r="A191" t="inlineStr">
        <is>
          <t>VILLAVICENCIO</t>
        </is>
      </c>
      <c r="B191" t="inlineStr">
        <is>
          <t>REMOTAS</t>
        </is>
      </c>
      <c r="C191" t="inlineStr">
        <is>
          <t>0004-0007</t>
        </is>
      </c>
      <c r="D191" t="inlineStr">
        <is>
          <t>50006</t>
        </is>
      </c>
      <c r="E191" t="inlineStr">
        <is>
          <t>TA-25-929391</t>
        </is>
      </c>
      <c r="F191" t="inlineStr">
        <is>
          <t>3007080861</t>
        </is>
      </c>
      <c r="G191" t="inlineStr">
        <is>
          <t>APERTURA</t>
        </is>
      </c>
      <c r="H191" t="inlineStr">
        <is>
          <t>CB CRECIMIENTO - NUEVO</t>
        </is>
      </c>
      <c r="I191" t="inlineStr">
        <is>
          <t>META</t>
        </is>
      </c>
      <c r="J191" t="inlineStr">
        <is>
          <t>ACACIAS</t>
        </is>
      </c>
      <c r="K191" t="inlineStr">
        <is>
          <t>BARRIO INDEPENDENCIA ACACIAS 1</t>
        </is>
      </c>
      <c r="L191" t="inlineStr">
        <is>
          <t>BANCOLOMBIA</t>
        </is>
      </c>
      <c r="M191" t="inlineStr">
        <is>
          <t>FO-25-1367708</t>
        </is>
      </c>
      <c r="N191" s="49" t="n">
        <v>45875.42013888889</v>
      </c>
      <c r="O191" s="49" t="n">
        <v>45884.62847222222</v>
      </c>
      <c r="P191" t="inlineStr">
        <is>
          <t>UNO A UNO</t>
        </is>
      </c>
      <c r="Q191" t="inlineStr">
        <is>
          <t>UNO A UNO</t>
        </is>
      </c>
      <c r="R191" t="inlineStr">
        <is>
          <t>EJECUTADO</t>
        </is>
      </c>
      <c r="S191" t="inlineStr">
        <is>
          <t>VISITA TECNICA</t>
        </is>
      </c>
      <c r="T191" t="inlineStr">
        <is>
          <t>FGZZZ886</t>
        </is>
      </c>
      <c r="U191" t="inlineStr">
        <is>
          <t>TIPO II</t>
        </is>
      </c>
      <c r="V191" t="inlineStr">
        <is>
          <t>TERRESTRE</t>
        </is>
      </c>
      <c r="W191" t="inlineStr">
        <is>
          <t>ROZO JIMENEZ EDGAR ARMANDO</t>
        </is>
      </c>
      <c r="X191" t="inlineStr">
        <is>
          <t>2</t>
        </is>
      </c>
      <c r="Y191" t="inlineStr">
        <is>
          <t>0</t>
        </is>
      </c>
      <c r="Z191" s="48" t="n">
        <v>163814</v>
      </c>
      <c r="AA191" t="inlineStr">
        <is>
          <t>0</t>
        </is>
      </c>
      <c r="AB191" s="48" t="n">
        <v>0</v>
      </c>
      <c r="AC191" s="48" t="n">
        <v>163814</v>
      </c>
    </row>
    <row r="192">
      <c r="A192" t="inlineStr">
        <is>
          <t>TUNJA</t>
        </is>
      </c>
      <c r="B192" t="inlineStr">
        <is>
          <t>SANTANDERES</t>
        </is>
      </c>
      <c r="C192" t="inlineStr">
        <is>
          <t>0004-0008</t>
        </is>
      </c>
      <c r="D192" t="inlineStr">
        <is>
          <t>15507</t>
        </is>
      </c>
      <c r="E192" t="inlineStr">
        <is>
          <t>TA-25-929392</t>
        </is>
      </c>
      <c r="F192" t="inlineStr">
        <is>
          <t>3007080904</t>
        </is>
      </c>
      <c r="G192" t="inlineStr">
        <is>
          <t>APERTURA</t>
        </is>
      </c>
      <c r="H192" t="inlineStr">
        <is>
          <t>CB CRECIMIENTO - NUEVO</t>
        </is>
      </c>
      <c r="I192" t="inlineStr">
        <is>
          <t>BOYACA</t>
        </is>
      </c>
      <c r="J192" t="inlineStr">
        <is>
          <t>OTANCHE</t>
        </is>
      </c>
      <c r="K192" t="inlineStr">
        <is>
          <t>BARRIO CENTRO OTANCHE 4</t>
        </is>
      </c>
      <c r="L192" t="inlineStr">
        <is>
          <t>BANCOLOMBIA</t>
        </is>
      </c>
      <c r="M192" t="inlineStr">
        <is>
          <t>FO-25-1337573</t>
        </is>
      </c>
      <c r="N192" s="49" t="n">
        <v>45875.61319444444</v>
      </c>
      <c r="O192" s="49" t="n">
        <v>45882.56666666667</v>
      </c>
      <c r="P192" t="inlineStr">
        <is>
          <t>UNO A UNO</t>
        </is>
      </c>
      <c r="Q192" t="inlineStr">
        <is>
          <t>UNO A UNO</t>
        </is>
      </c>
      <c r="R192" t="inlineStr">
        <is>
          <t>EJECUTADO</t>
        </is>
      </c>
      <c r="S192" t="inlineStr">
        <is>
          <t>VISITA TECNICA</t>
        </is>
      </c>
      <c r="T192" t="inlineStr">
        <is>
          <t>FGZZZ887</t>
        </is>
      </c>
      <c r="U192" t="inlineStr">
        <is>
          <t>TIPO IV</t>
        </is>
      </c>
      <c r="V192" t="inlineStr">
        <is>
          <t>TERRESTRE</t>
        </is>
      </c>
      <c r="W192" t="inlineStr">
        <is>
          <t>RODRIGUEZ MURCIA YERSON IVAN</t>
        </is>
      </c>
      <c r="X192" t="inlineStr">
        <is>
          <t>1</t>
        </is>
      </c>
      <c r="Y192" t="inlineStr">
        <is>
          <t>0</t>
        </is>
      </c>
      <c r="Z192" s="48" t="n">
        <v>504833</v>
      </c>
      <c r="AA192" t="inlineStr">
        <is>
          <t>0</t>
        </is>
      </c>
      <c r="AB192" s="48" t="n">
        <v>0</v>
      </c>
      <c r="AC192" s="48" t="n">
        <v>504833</v>
      </c>
    </row>
    <row r="193">
      <c r="A193" t="inlineStr">
        <is>
          <t>BUCARAMANGA</t>
        </is>
      </c>
      <c r="B193" t="inlineStr">
        <is>
          <t>SANTANDERES</t>
        </is>
      </c>
      <c r="C193" t="inlineStr">
        <is>
          <t>0004-0008</t>
        </is>
      </c>
      <c r="D193" t="inlineStr">
        <is>
          <t>68755</t>
        </is>
      </c>
      <c r="E193" t="inlineStr">
        <is>
          <t>TA-25-929393</t>
        </is>
      </c>
      <c r="F193" t="inlineStr">
        <is>
          <t>3007080916</t>
        </is>
      </c>
      <c r="G193" t="inlineStr">
        <is>
          <t>APERTURA</t>
        </is>
      </c>
      <c r="H193" t="inlineStr">
        <is>
          <t>CB CRECIMIENTO - NUEVO</t>
        </is>
      </c>
      <c r="I193" t="inlineStr">
        <is>
          <t>SANTANDER</t>
        </is>
      </c>
      <c r="J193" t="inlineStr">
        <is>
          <t>SOCORRO</t>
        </is>
      </c>
      <c r="K193" t="inlineStr">
        <is>
          <t>BARRIO SOCORRO SOCORRO 2</t>
        </is>
      </c>
      <c r="L193" t="inlineStr">
        <is>
          <t>BANCOLOMBIA</t>
        </is>
      </c>
      <c r="M193" t="inlineStr">
        <is>
          <t>FO-25-1337580</t>
        </is>
      </c>
      <c r="N193" s="49" t="n">
        <v>45875.61319444444</v>
      </c>
      <c r="O193" s="49" t="n">
        <v>45881.29652777778</v>
      </c>
      <c r="P193" t="inlineStr">
        <is>
          <t>UNO A UNO</t>
        </is>
      </c>
      <c r="Q193" t="inlineStr">
        <is>
          <t>UNO A UNO</t>
        </is>
      </c>
      <c r="R193" t="inlineStr">
        <is>
          <t>EJECUTADO</t>
        </is>
      </c>
      <c r="S193" t="inlineStr">
        <is>
          <t>VISITA TECNICA</t>
        </is>
      </c>
      <c r="T193" t="inlineStr">
        <is>
          <t>FGZZZ888</t>
        </is>
      </c>
      <c r="U193" t="inlineStr">
        <is>
          <t>TIPO III</t>
        </is>
      </c>
      <c r="V193" t="inlineStr">
        <is>
          <t>TERRESTRE</t>
        </is>
      </c>
      <c r="W193" t="inlineStr">
        <is>
          <t>MARTINEZ FLOREZ DONIS ALBERTO</t>
        </is>
      </c>
      <c r="X193" t="inlineStr">
        <is>
          <t>1</t>
        </is>
      </c>
      <c r="Y193" t="inlineStr">
        <is>
          <t>0</t>
        </is>
      </c>
      <c r="Z193" s="48" t="n">
        <v>275729</v>
      </c>
      <c r="AA193" t="inlineStr">
        <is>
          <t>0</t>
        </is>
      </c>
      <c r="AB193" s="48" t="n">
        <v>0</v>
      </c>
      <c r="AC193" s="48" t="n">
        <v>275729</v>
      </c>
    </row>
    <row r="194">
      <c r="A194" t="inlineStr">
        <is>
          <t>BUCARAMANGA</t>
        </is>
      </c>
      <c r="B194" t="inlineStr">
        <is>
          <t>SANTANDERES</t>
        </is>
      </c>
      <c r="C194" t="inlineStr">
        <is>
          <t>0004-0008</t>
        </is>
      </c>
      <c r="D194" t="inlineStr">
        <is>
          <t>68276</t>
        </is>
      </c>
      <c r="E194" t="inlineStr">
        <is>
          <t>TA-25-929394</t>
        </is>
      </c>
      <c r="F194" t="inlineStr">
        <is>
          <t>3007080885</t>
        </is>
      </c>
      <c r="G194" t="inlineStr">
        <is>
          <t>APERTURA</t>
        </is>
      </c>
      <c r="H194" t="inlineStr">
        <is>
          <t>CB CRECIMIENTO - NUEVO</t>
        </is>
      </c>
      <c r="I194" t="inlineStr">
        <is>
          <t>SANTANDER</t>
        </is>
      </c>
      <c r="J194" t="inlineStr">
        <is>
          <t>FLORIDABLANCA</t>
        </is>
      </c>
      <c r="K194" t="inlineStr">
        <is>
          <t>BARRIO LA ESMERALDA FLORIDABLANCA FLORIDABLANCA</t>
        </is>
      </c>
      <c r="L194" t="inlineStr">
        <is>
          <t>BANCOLOMBIA</t>
        </is>
      </c>
      <c r="M194" t="inlineStr">
        <is>
          <t>FO-25-1337588</t>
        </is>
      </c>
      <c r="N194" s="49" t="n">
        <v>45875.61319444444</v>
      </c>
      <c r="O194" s="49" t="n">
        <v>45881.39722222222</v>
      </c>
      <c r="P194" t="inlineStr">
        <is>
          <t>UNO A UNO</t>
        </is>
      </c>
      <c r="Q194" t="inlineStr">
        <is>
          <t>UNO A UNO</t>
        </is>
      </c>
      <c r="R194" t="inlineStr">
        <is>
          <t>EJECUTADO</t>
        </is>
      </c>
      <c r="S194" t="inlineStr">
        <is>
          <t>VISITA TECNICA</t>
        </is>
      </c>
      <c r="T194" t="inlineStr">
        <is>
          <t>FGZZZ889</t>
        </is>
      </c>
      <c r="U194" t="inlineStr">
        <is>
          <t>TIPO I</t>
        </is>
      </c>
      <c r="V194" t="inlineStr">
        <is>
          <t>TERRESTRE</t>
        </is>
      </c>
      <c r="W194" t="inlineStr">
        <is>
          <t>REYES RAMIREZ DIEGO ALEXANDER</t>
        </is>
      </c>
      <c r="X194" t="inlineStr">
        <is>
          <t>1</t>
        </is>
      </c>
      <c r="Y194" t="inlineStr">
        <is>
          <t>0</t>
        </is>
      </c>
      <c r="Z194" s="48" t="n">
        <v>75096</v>
      </c>
      <c r="AA194" t="inlineStr">
        <is>
          <t>0</t>
        </is>
      </c>
      <c r="AB194" s="48" t="n">
        <v>0</v>
      </c>
      <c r="AC194" s="48" t="n">
        <v>75096</v>
      </c>
    </row>
    <row r="195">
      <c r="A195" t="inlineStr">
        <is>
          <t>CUCUTA</t>
        </is>
      </c>
      <c r="B195" t="inlineStr">
        <is>
          <t>SANTANDERES</t>
        </is>
      </c>
      <c r="C195" t="inlineStr">
        <is>
          <t>0004-0008</t>
        </is>
      </c>
      <c r="D195" t="inlineStr">
        <is>
          <t>54001</t>
        </is>
      </c>
      <c r="E195" t="inlineStr">
        <is>
          <t>TA-25-929395</t>
        </is>
      </c>
      <c r="F195" t="inlineStr">
        <is>
          <t>3007080879</t>
        </is>
      </c>
      <c r="G195" t="inlineStr">
        <is>
          <t>APERTURA</t>
        </is>
      </c>
      <c r="H195" t="inlineStr">
        <is>
          <t>CB CRECIMIENTO - NUEVO</t>
        </is>
      </c>
      <c r="I195" t="inlineStr">
        <is>
          <t>NORTE DE SANTANDER</t>
        </is>
      </c>
      <c r="J195" t="inlineStr">
        <is>
          <t>CUCUTA</t>
        </is>
      </c>
      <c r="K195" t="inlineStr">
        <is>
          <t>BARRIO SAN LUIS CUCUTA 31</t>
        </is>
      </c>
      <c r="L195" t="inlineStr">
        <is>
          <t>BANCOLOMBIA</t>
        </is>
      </c>
      <c r="M195" t="inlineStr">
        <is>
          <t>FO-25-1337593</t>
        </is>
      </c>
      <c r="N195" s="49" t="n">
        <v>45875.61319444444</v>
      </c>
      <c r="O195" s="49" t="n">
        <v>45879.65</v>
      </c>
      <c r="P195" t="inlineStr">
        <is>
          <t>UNO A UNO</t>
        </is>
      </c>
      <c r="Q195" t="inlineStr">
        <is>
          <t>UNO A UNO</t>
        </is>
      </c>
      <c r="R195" t="inlineStr">
        <is>
          <t>EJECUTADO</t>
        </is>
      </c>
      <c r="S195" t="inlineStr">
        <is>
          <t>VISITA TECNICA</t>
        </is>
      </c>
      <c r="T195" t="inlineStr">
        <is>
          <t>FGZZZ890</t>
        </is>
      </c>
      <c r="U195" t="inlineStr">
        <is>
          <t>TIPO I</t>
        </is>
      </c>
      <c r="V195" t="inlineStr">
        <is>
          <t>TERRESTRE</t>
        </is>
      </c>
      <c r="W195" t="inlineStr">
        <is>
          <t>PACHECO BUITRAGO JAVIER ALONSO</t>
        </is>
      </c>
      <c r="X195" t="inlineStr">
        <is>
          <t>1</t>
        </is>
      </c>
      <c r="Y195" t="inlineStr">
        <is>
          <t>0</t>
        </is>
      </c>
      <c r="Z195" s="48" t="n">
        <v>75096</v>
      </c>
      <c r="AA195" t="inlineStr">
        <is>
          <t>0</t>
        </is>
      </c>
      <c r="AB195" s="48" t="n">
        <v>0</v>
      </c>
      <c r="AC195" s="48" t="n">
        <v>75096</v>
      </c>
    </row>
    <row r="196">
      <c r="A196" t="inlineStr">
        <is>
          <t>IBAGUE</t>
        </is>
      </c>
      <c r="B196" t="inlineStr">
        <is>
          <t>REMOTAS</t>
        </is>
      </c>
      <c r="C196" t="inlineStr">
        <is>
          <t>0004-0007</t>
        </is>
      </c>
      <c r="D196" t="inlineStr">
        <is>
          <t>73001</t>
        </is>
      </c>
      <c r="E196" t="inlineStr">
        <is>
          <t>TA-25-929396</t>
        </is>
      </c>
      <c r="F196" t="inlineStr">
        <is>
          <t>3007080887</t>
        </is>
      </c>
      <c r="G196" t="inlineStr">
        <is>
          <t>APERTURA</t>
        </is>
      </c>
      <c r="H196" t="inlineStr">
        <is>
          <t>CB CRECIMIENTO - NUEVO</t>
        </is>
      </c>
      <c r="I196" t="inlineStr">
        <is>
          <t>TOLIMA</t>
        </is>
      </c>
      <c r="J196" t="inlineStr">
        <is>
          <t>IBAGUE</t>
        </is>
      </c>
      <c r="K196" t="inlineStr">
        <is>
          <t>BARRIO LA GAVIOTA IBAGUE 9</t>
        </is>
      </c>
      <c r="L196" t="inlineStr">
        <is>
          <t>BANCOLOMBIA</t>
        </is>
      </c>
      <c r="M196" t="inlineStr">
        <is>
          <t>FO-25-1337597</t>
        </is>
      </c>
      <c r="N196" s="49" t="n">
        <v>45875.42013888889</v>
      </c>
      <c r="O196" s="49" t="n">
        <v>45879.62013888889</v>
      </c>
      <c r="P196" t="inlineStr">
        <is>
          <t>UNO A UNO</t>
        </is>
      </c>
      <c r="Q196" t="inlineStr">
        <is>
          <t>UNO A UNO</t>
        </is>
      </c>
      <c r="R196" t="inlineStr">
        <is>
          <t>EJECUTADO</t>
        </is>
      </c>
      <c r="S196" t="inlineStr">
        <is>
          <t>VISITA TECNICA</t>
        </is>
      </c>
      <c r="T196" t="inlineStr">
        <is>
          <t>FGZZZ891</t>
        </is>
      </c>
      <c r="U196" t="inlineStr">
        <is>
          <t>TIPO I</t>
        </is>
      </c>
      <c r="V196" t="inlineStr">
        <is>
          <t>TERRESTRE</t>
        </is>
      </c>
      <c r="W196" t="inlineStr">
        <is>
          <t>GUTIERREZ  CAMILO ANDRES</t>
        </is>
      </c>
      <c r="X196" t="inlineStr">
        <is>
          <t>1</t>
        </is>
      </c>
      <c r="Y196" t="inlineStr">
        <is>
          <t>0</t>
        </is>
      </c>
      <c r="Z196" s="48" t="n">
        <v>75096</v>
      </c>
      <c r="AA196" t="inlineStr">
        <is>
          <t>0</t>
        </is>
      </c>
      <c r="AB196" s="48" t="n">
        <v>0</v>
      </c>
      <c r="AC196" s="48" t="n">
        <v>75096</v>
      </c>
    </row>
    <row r="197">
      <c r="A197" t="inlineStr">
        <is>
          <t>IBAGUE</t>
        </is>
      </c>
      <c r="B197" t="inlineStr">
        <is>
          <t>REMOTAS</t>
        </is>
      </c>
      <c r="C197" t="inlineStr">
        <is>
          <t>0004-0007</t>
        </is>
      </c>
      <c r="D197" t="inlineStr">
        <is>
          <t>73001</t>
        </is>
      </c>
      <c r="E197" t="inlineStr">
        <is>
          <t>TA-25-929397</t>
        </is>
      </c>
      <c r="F197" t="inlineStr">
        <is>
          <t>3007080890</t>
        </is>
      </c>
      <c r="G197" t="inlineStr">
        <is>
          <t>APERTURA</t>
        </is>
      </c>
      <c r="H197" t="inlineStr">
        <is>
          <t>CB CRECIMIENTO - NUEVO</t>
        </is>
      </c>
      <c r="I197" t="inlineStr">
        <is>
          <t>TOLIMA</t>
        </is>
      </c>
      <c r="J197" t="inlineStr">
        <is>
          <t>IBAGUE</t>
        </is>
      </c>
      <c r="K197" t="inlineStr">
        <is>
          <t>BARRIO VERGEL IBAGUE</t>
        </is>
      </c>
      <c r="L197" t="inlineStr">
        <is>
          <t>BANCOLOMBIA</t>
        </is>
      </c>
      <c r="M197" t="inlineStr">
        <is>
          <t>FO-25-1337605</t>
        </is>
      </c>
      <c r="N197" s="49" t="n">
        <v>45875.42013888889</v>
      </c>
      <c r="O197" s="49" t="n">
        <v>45880.6</v>
      </c>
      <c r="P197" t="inlineStr">
        <is>
          <t>UNO A UNO</t>
        </is>
      </c>
      <c r="Q197" t="inlineStr">
        <is>
          <t>UNO A UNO</t>
        </is>
      </c>
      <c r="R197" t="inlineStr">
        <is>
          <t>EJECUTADO</t>
        </is>
      </c>
      <c r="S197" t="inlineStr">
        <is>
          <t>VISITA TECNICA</t>
        </is>
      </c>
      <c r="T197" t="inlineStr">
        <is>
          <t>FGZZZ892</t>
        </is>
      </c>
      <c r="U197" t="inlineStr">
        <is>
          <t>TIPO I</t>
        </is>
      </c>
      <c r="V197" t="inlineStr">
        <is>
          <t>TERRESTRE</t>
        </is>
      </c>
      <c r="W197" t="inlineStr">
        <is>
          <t>GUTIERREZ  CAMILO ANDRES</t>
        </is>
      </c>
      <c r="X197" t="inlineStr">
        <is>
          <t>1</t>
        </is>
      </c>
      <c r="Y197" t="inlineStr">
        <is>
          <t>0</t>
        </is>
      </c>
      <c r="Z197" s="48" t="n">
        <v>75096</v>
      </c>
      <c r="AA197" t="inlineStr">
        <is>
          <t>0</t>
        </is>
      </c>
      <c r="AB197" s="48" t="n">
        <v>0</v>
      </c>
      <c r="AC197" s="48" t="n">
        <v>75096</v>
      </c>
    </row>
    <row r="198">
      <c r="A198" t="inlineStr">
        <is>
          <t>YOPAL</t>
        </is>
      </c>
      <c r="B198" t="inlineStr">
        <is>
          <t>REMOTAS</t>
        </is>
      </c>
      <c r="C198" t="inlineStr">
        <is>
          <t>0004-0007</t>
        </is>
      </c>
      <c r="D198" t="inlineStr">
        <is>
          <t>85250</t>
        </is>
      </c>
      <c r="E198" t="inlineStr">
        <is>
          <t>TA-25-929399</t>
        </is>
      </c>
      <c r="F198" t="inlineStr">
        <is>
          <t>3007080905</t>
        </is>
      </c>
      <c r="G198" t="inlineStr">
        <is>
          <t>APERTURA</t>
        </is>
      </c>
      <c r="H198" t="inlineStr">
        <is>
          <t>CB CRECIMIENTO - NUEVO</t>
        </is>
      </c>
      <c r="I198" t="inlineStr">
        <is>
          <t>CASANARE</t>
        </is>
      </c>
      <c r="J198" t="inlineStr">
        <is>
          <t>PAZ DE ARIPORO</t>
        </is>
      </c>
      <c r="K198" t="inlineStr">
        <is>
          <t>BARRIO CENTRO PAZ DE ARIPORO 10</t>
        </is>
      </c>
      <c r="L198" t="inlineStr">
        <is>
          <t>BANCOLOMBIA</t>
        </is>
      </c>
      <c r="M198" t="inlineStr">
        <is>
          <t>FO-25-1337610</t>
        </is>
      </c>
      <c r="N198" s="49" t="n">
        <v>45875.42013888889</v>
      </c>
      <c r="O198" s="49" t="n">
        <v>45880.60208333333</v>
      </c>
      <c r="P198" t="inlineStr">
        <is>
          <t>UNO A UNO</t>
        </is>
      </c>
      <c r="Q198" t="inlineStr">
        <is>
          <t>UNO A UNO</t>
        </is>
      </c>
      <c r="R198" t="inlineStr">
        <is>
          <t>EJECUTADO</t>
        </is>
      </c>
      <c r="S198" t="inlineStr">
        <is>
          <t>VISITA TECNICA</t>
        </is>
      </c>
      <c r="T198" t="inlineStr">
        <is>
          <t>FGZZZ893</t>
        </is>
      </c>
      <c r="U198" t="inlineStr">
        <is>
          <t>TIPO II</t>
        </is>
      </c>
      <c r="V198" t="inlineStr">
        <is>
          <t>TERRESTRE</t>
        </is>
      </c>
      <c r="W198" t="inlineStr">
        <is>
          <t>BERNAL ELAICA EDGAR ALEXIS</t>
        </is>
      </c>
      <c r="X198" t="inlineStr">
        <is>
          <t>1</t>
        </is>
      </c>
      <c r="Y198" t="inlineStr">
        <is>
          <t>0</t>
        </is>
      </c>
      <c r="Z198" s="48" t="n">
        <v>163814</v>
      </c>
      <c r="AA198" t="inlineStr">
        <is>
          <t>0</t>
        </is>
      </c>
      <c r="AB198" s="48" t="n">
        <v>0</v>
      </c>
      <c r="AC198" s="48" t="n">
        <v>163814</v>
      </c>
    </row>
    <row r="199">
      <c r="A199" t="inlineStr">
        <is>
          <t>VALLEDUPAR</t>
        </is>
      </c>
      <c r="B199" t="inlineStr">
        <is>
          <t>COSTA</t>
        </is>
      </c>
      <c r="C199" t="inlineStr">
        <is>
          <t>0004-0001</t>
        </is>
      </c>
      <c r="D199" t="inlineStr">
        <is>
          <t>20011</t>
        </is>
      </c>
      <c r="E199" t="inlineStr">
        <is>
          <t>TA-25-929402</t>
        </is>
      </c>
      <c r="F199" t="inlineStr">
        <is>
          <t>3007080925</t>
        </is>
      </c>
      <c r="G199" t="inlineStr">
        <is>
          <t>APERTURA</t>
        </is>
      </c>
      <c r="H199" t="inlineStr">
        <is>
          <t>CB CRECIMIENTO - NUEVO</t>
        </is>
      </c>
      <c r="I199" t="inlineStr">
        <is>
          <t>CESAR</t>
        </is>
      </c>
      <c r="J199" t="inlineStr">
        <is>
          <t>AGUACHICA</t>
        </is>
      </c>
      <c r="K199" t="inlineStr">
        <is>
          <t>BARRIO VRD EL JUNCAL AGUACHICA</t>
        </is>
      </c>
      <c r="L199" t="inlineStr">
        <is>
          <t>BANCOLOMBIA</t>
        </is>
      </c>
      <c r="M199" t="inlineStr">
        <is>
          <t>FO-25-1337616</t>
        </is>
      </c>
      <c r="N199" s="49" t="n">
        <v>45875.60902777778</v>
      </c>
      <c r="O199" s="49" t="n">
        <v>45877.55277777778</v>
      </c>
      <c r="P199" t="inlineStr">
        <is>
          <t>UNO A UNO</t>
        </is>
      </c>
      <c r="Q199" t="inlineStr">
        <is>
          <t>UNO A UNO</t>
        </is>
      </c>
      <c r="R199" t="inlineStr">
        <is>
          <t>EJECUTADO</t>
        </is>
      </c>
      <c r="S199" t="inlineStr">
        <is>
          <t>VISITA TECNICA</t>
        </is>
      </c>
      <c r="T199" t="inlineStr">
        <is>
          <t>FGZZZ894</t>
        </is>
      </c>
      <c r="U199" t="inlineStr">
        <is>
          <t>TIPO IV</t>
        </is>
      </c>
      <c r="V199" t="inlineStr">
        <is>
          <t>TERRESTRE</t>
        </is>
      </c>
      <c r="W199" t="inlineStr">
        <is>
          <t>MAESTRE MENGUAL EDGAR ENRIQUE</t>
        </is>
      </c>
      <c r="X199" t="inlineStr">
        <is>
          <t>1</t>
        </is>
      </c>
      <c r="Y199" t="inlineStr">
        <is>
          <t>0</t>
        </is>
      </c>
      <c r="Z199" s="48" t="n">
        <v>504833</v>
      </c>
      <c r="AA199" t="inlineStr">
        <is>
          <t>0</t>
        </is>
      </c>
      <c r="AB199" s="48" t="n">
        <v>0</v>
      </c>
      <c r="AC199" s="48" t="n">
        <v>504833</v>
      </c>
    </row>
    <row r="200">
      <c r="A200" t="inlineStr">
        <is>
          <t>BUCARAMANGA</t>
        </is>
      </c>
      <c r="B200" t="inlineStr">
        <is>
          <t>SANTANDERES</t>
        </is>
      </c>
      <c r="C200" t="inlineStr">
        <is>
          <t>0004-0008</t>
        </is>
      </c>
      <c r="D200" t="inlineStr">
        <is>
          <t>68547</t>
        </is>
      </c>
      <c r="E200" t="inlineStr">
        <is>
          <t>TA-25-929404</t>
        </is>
      </c>
      <c r="F200" t="inlineStr">
        <is>
          <t>3007080908</t>
        </is>
      </c>
      <c r="G200" t="inlineStr">
        <is>
          <t>APERTURA</t>
        </is>
      </c>
      <c r="H200" t="inlineStr">
        <is>
          <t>CB CRECIMIENTO - NUEVO</t>
        </is>
      </c>
      <c r="I200" t="inlineStr">
        <is>
          <t>SANTANDER</t>
        </is>
      </c>
      <c r="J200" t="inlineStr">
        <is>
          <t>PIEDECUESTA</t>
        </is>
      </c>
      <c r="K200" t="inlineStr">
        <is>
          <t>BARRIO CABECERA 2 PIEDECUESTA PIEDECUESTA</t>
        </is>
      </c>
      <c r="L200" t="inlineStr">
        <is>
          <t>BANCOLOMBIA</t>
        </is>
      </c>
      <c r="M200" t="inlineStr">
        <is>
          <t>FO-25-1337624</t>
        </is>
      </c>
      <c r="N200" s="49" t="n">
        <v>45875.61388888889</v>
      </c>
      <c r="O200" s="49" t="n">
        <v>45881.39791666667</v>
      </c>
      <c r="P200" t="inlineStr">
        <is>
          <t>UNO A UNO</t>
        </is>
      </c>
      <c r="Q200" t="inlineStr">
        <is>
          <t>UNO A UNO</t>
        </is>
      </c>
      <c r="R200" t="inlineStr">
        <is>
          <t>EJECUTADO</t>
        </is>
      </c>
      <c r="S200" t="inlineStr">
        <is>
          <t>VISITA TECNICA</t>
        </is>
      </c>
      <c r="T200" t="inlineStr">
        <is>
          <t>FGZZZ895</t>
        </is>
      </c>
      <c r="U200" t="inlineStr">
        <is>
          <t>TIPO II</t>
        </is>
      </c>
      <c r="V200" t="inlineStr">
        <is>
          <t>TERRESTRE</t>
        </is>
      </c>
      <c r="W200" t="inlineStr">
        <is>
          <t>PEÑA DIAZ IVAN YESID</t>
        </is>
      </c>
      <c r="X200" t="inlineStr">
        <is>
          <t>1</t>
        </is>
      </c>
      <c r="Y200" t="inlineStr">
        <is>
          <t>0</t>
        </is>
      </c>
      <c r="Z200" s="48" t="n">
        <v>163814</v>
      </c>
      <c r="AA200" t="inlineStr">
        <is>
          <t>0</t>
        </is>
      </c>
      <c r="AB200" s="48" t="n">
        <v>0</v>
      </c>
      <c r="AC200" s="48" t="n">
        <v>163814</v>
      </c>
    </row>
    <row r="201">
      <c r="A201" t="inlineStr">
        <is>
          <t>MONTERIA</t>
        </is>
      </c>
      <c r="B201" t="inlineStr">
        <is>
          <t>COSTA</t>
        </is>
      </c>
      <c r="C201" t="inlineStr">
        <is>
          <t>0004-0001</t>
        </is>
      </c>
      <c r="D201" t="inlineStr">
        <is>
          <t>23001</t>
        </is>
      </c>
      <c r="E201" t="inlineStr">
        <is>
          <t>TA-25-929405</t>
        </is>
      </c>
      <c r="F201" t="inlineStr">
        <is>
          <t>3007080897</t>
        </is>
      </c>
      <c r="G201" t="inlineStr">
        <is>
          <t>APERTURA</t>
        </is>
      </c>
      <c r="H201" t="inlineStr">
        <is>
          <t>CB CRECIMIENTO - NUEVO</t>
        </is>
      </c>
      <c r="I201" t="inlineStr">
        <is>
          <t>CORDOBA</t>
        </is>
      </c>
      <c r="J201" t="inlineStr">
        <is>
          <t>MONTERIA</t>
        </is>
      </c>
      <c r="K201" t="inlineStr">
        <is>
          <t>BARRIO CANTA CLARO MONTERIA 4</t>
        </is>
      </c>
      <c r="L201" t="inlineStr">
        <is>
          <t>BANCOLOMBIA</t>
        </is>
      </c>
      <c r="M201" t="inlineStr">
        <is>
          <t>FO-25-1337629</t>
        </is>
      </c>
      <c r="N201" s="49" t="n">
        <v>45875.59027777778</v>
      </c>
      <c r="O201" s="49" t="n">
        <v>45879.65416666667</v>
      </c>
      <c r="P201" t="inlineStr">
        <is>
          <t>UNO A UNO</t>
        </is>
      </c>
      <c r="Q201" t="inlineStr">
        <is>
          <t>UNO A UNO</t>
        </is>
      </c>
      <c r="R201" t="inlineStr">
        <is>
          <t>EJECUTADO</t>
        </is>
      </c>
      <c r="S201" t="inlineStr">
        <is>
          <t>VISITA TECNICA</t>
        </is>
      </c>
      <c r="T201" t="inlineStr">
        <is>
          <t>FGZZZ896</t>
        </is>
      </c>
      <c r="U201" t="inlineStr">
        <is>
          <t>TIPO I</t>
        </is>
      </c>
      <c r="V201" t="inlineStr">
        <is>
          <t>TERRESTRE</t>
        </is>
      </c>
      <c r="W201" t="inlineStr">
        <is>
          <t>GONZALEZ FERRER JESUS ALEXANDER</t>
        </is>
      </c>
      <c r="X201" t="inlineStr">
        <is>
          <t>1</t>
        </is>
      </c>
      <c r="Y201" t="inlineStr">
        <is>
          <t>0</t>
        </is>
      </c>
      <c r="Z201" s="48" t="n">
        <v>75096</v>
      </c>
      <c r="AA201" t="inlineStr">
        <is>
          <t>0</t>
        </is>
      </c>
      <c r="AB201" s="48" t="n">
        <v>0</v>
      </c>
      <c r="AC201" s="48" t="n">
        <v>75096</v>
      </c>
    </row>
    <row r="202">
      <c r="A202" t="inlineStr">
        <is>
          <t>MONTERIA</t>
        </is>
      </c>
      <c r="B202" t="inlineStr">
        <is>
          <t>COSTA</t>
        </is>
      </c>
      <c r="C202" t="inlineStr">
        <is>
          <t>0004-0001</t>
        </is>
      </c>
      <c r="D202" t="inlineStr">
        <is>
          <t>23001</t>
        </is>
      </c>
      <c r="E202" t="inlineStr">
        <is>
          <t>TA-25-929407</t>
        </is>
      </c>
      <c r="F202" t="inlineStr">
        <is>
          <t>3007080898</t>
        </is>
      </c>
      <c r="G202" t="inlineStr">
        <is>
          <t>APERTURA</t>
        </is>
      </c>
      <c r="H202" t="inlineStr">
        <is>
          <t>CB CRECIMIENTO - NUEVO</t>
        </is>
      </c>
      <c r="I202" t="inlineStr">
        <is>
          <t>CORDOBA</t>
        </is>
      </c>
      <c r="J202" t="inlineStr">
        <is>
          <t>MONTERIA</t>
        </is>
      </c>
      <c r="K202" t="inlineStr">
        <is>
          <t>BARRIO CHUCHURUBI MONTERIA 9</t>
        </is>
      </c>
      <c r="L202" t="inlineStr">
        <is>
          <t>BANCOLOMBIA</t>
        </is>
      </c>
      <c r="M202" t="inlineStr">
        <is>
          <t>FO-25-1337634</t>
        </is>
      </c>
      <c r="N202" s="49" t="n">
        <v>45875.59027777778</v>
      </c>
      <c r="O202" s="49" t="n">
        <v>45879.66875</v>
      </c>
      <c r="P202" t="inlineStr">
        <is>
          <t>UNO A UNO</t>
        </is>
      </c>
      <c r="Q202" t="inlineStr">
        <is>
          <t>UNO A UNO</t>
        </is>
      </c>
      <c r="R202" t="inlineStr">
        <is>
          <t>EJECUTADO</t>
        </is>
      </c>
      <c r="S202" t="inlineStr">
        <is>
          <t>VISITA TECNICA</t>
        </is>
      </c>
      <c r="T202" t="inlineStr">
        <is>
          <t>FGZZZ897</t>
        </is>
      </c>
      <c r="U202" t="inlineStr">
        <is>
          <t>TIPO I</t>
        </is>
      </c>
      <c r="V202" t="inlineStr">
        <is>
          <t>TERRESTRE</t>
        </is>
      </c>
      <c r="W202" t="inlineStr">
        <is>
          <t>GONZALEZ FERRER JESUS ALEXANDER</t>
        </is>
      </c>
      <c r="X202" t="inlineStr">
        <is>
          <t>1</t>
        </is>
      </c>
      <c r="Y202" t="inlineStr">
        <is>
          <t>0</t>
        </is>
      </c>
      <c r="Z202" s="48" t="n">
        <v>75096</v>
      </c>
      <c r="AA202" t="inlineStr">
        <is>
          <t>0</t>
        </is>
      </c>
      <c r="AB202" s="48" t="n">
        <v>0</v>
      </c>
      <c r="AC202" s="48" t="n">
        <v>75096</v>
      </c>
    </row>
    <row r="203">
      <c r="A203" t="inlineStr">
        <is>
          <t>MONTERIA</t>
        </is>
      </c>
      <c r="B203" t="inlineStr">
        <is>
          <t>COSTA</t>
        </is>
      </c>
      <c r="C203" t="inlineStr">
        <is>
          <t>0004-0001</t>
        </is>
      </c>
      <c r="D203" t="inlineStr">
        <is>
          <t>23001</t>
        </is>
      </c>
      <c r="E203" t="inlineStr">
        <is>
          <t>TA-25-929408</t>
        </is>
      </c>
      <c r="F203" t="inlineStr">
        <is>
          <t>3007080899</t>
        </is>
      </c>
      <c r="G203" t="inlineStr">
        <is>
          <t>APERTURA</t>
        </is>
      </c>
      <c r="H203" t="inlineStr">
        <is>
          <t>CB CRECIMIENTO - NUEVO</t>
        </is>
      </c>
      <c r="I203" t="inlineStr">
        <is>
          <t>CORDOBA</t>
        </is>
      </c>
      <c r="J203" t="inlineStr">
        <is>
          <t>MONTERIA</t>
        </is>
      </c>
      <c r="K203" t="inlineStr">
        <is>
          <t>BARRIO URB LOS ARAUJOS MONTERIA 1</t>
        </is>
      </c>
      <c r="L203" t="inlineStr">
        <is>
          <t>BANCOLOMBIA</t>
        </is>
      </c>
      <c r="M203" t="inlineStr">
        <is>
          <t>FO-25-1337642</t>
        </is>
      </c>
      <c r="N203" s="49" t="n">
        <v>45875.59027777778</v>
      </c>
      <c r="O203" s="49" t="n">
        <v>45879.67361111111</v>
      </c>
      <c r="P203" t="inlineStr">
        <is>
          <t>UNO A UNO</t>
        </is>
      </c>
      <c r="Q203" t="inlineStr">
        <is>
          <t>UNO A UNO</t>
        </is>
      </c>
      <c r="R203" t="inlineStr">
        <is>
          <t>EJECUTADO</t>
        </is>
      </c>
      <c r="S203" t="inlineStr">
        <is>
          <t>VISITA TECNICA</t>
        </is>
      </c>
      <c r="T203" t="inlineStr">
        <is>
          <t>FGZZZ898</t>
        </is>
      </c>
      <c r="U203" t="inlineStr">
        <is>
          <t>TIPO I</t>
        </is>
      </c>
      <c r="V203" t="inlineStr">
        <is>
          <t>TERRESTRE</t>
        </is>
      </c>
      <c r="W203" t="inlineStr">
        <is>
          <t>GONZALEZ FERRER JESUS ALEXANDER</t>
        </is>
      </c>
      <c r="X203" t="inlineStr">
        <is>
          <t>1</t>
        </is>
      </c>
      <c r="Y203" t="inlineStr">
        <is>
          <t>0</t>
        </is>
      </c>
      <c r="Z203" s="48" t="n">
        <v>75096</v>
      </c>
      <c r="AA203" t="inlineStr">
        <is>
          <t>0</t>
        </is>
      </c>
      <c r="AB203" s="48" t="n">
        <v>0</v>
      </c>
      <c r="AC203" s="48" t="n">
        <v>75096</v>
      </c>
    </row>
    <row r="204">
      <c r="A204" t="inlineStr">
        <is>
          <t>CUCUTA</t>
        </is>
      </c>
      <c r="B204" t="inlineStr">
        <is>
          <t>SANTANDERES</t>
        </is>
      </c>
      <c r="C204" t="inlineStr">
        <is>
          <t>0004-0008</t>
        </is>
      </c>
      <c r="D204" t="inlineStr">
        <is>
          <t>54001</t>
        </is>
      </c>
      <c r="E204" t="inlineStr">
        <is>
          <t>TA-25-929409</t>
        </is>
      </c>
      <c r="F204" t="inlineStr">
        <is>
          <t>3007080880</t>
        </is>
      </c>
      <c r="G204" t="inlineStr">
        <is>
          <t>APERTURA</t>
        </is>
      </c>
      <c r="H204" t="inlineStr">
        <is>
          <t>CB CRECIMIENTO - NUEVO</t>
        </is>
      </c>
      <c r="I204" t="inlineStr">
        <is>
          <t>NORTE DE SANTANDER</t>
        </is>
      </c>
      <c r="J204" t="inlineStr">
        <is>
          <t>CUCUTA</t>
        </is>
      </c>
      <c r="K204" t="inlineStr">
        <is>
          <t>BARRIO URB PRADOS DEL ESTE CUCUTA 8</t>
        </is>
      </c>
      <c r="L204" t="inlineStr">
        <is>
          <t>BANCOLOMBIA</t>
        </is>
      </c>
      <c r="M204" t="inlineStr">
        <is>
          <t>FO-25-1337647</t>
        </is>
      </c>
      <c r="N204" s="49" t="n">
        <v>45875.61388888889</v>
      </c>
      <c r="O204" s="49" t="n">
        <v>45879.65625</v>
      </c>
      <c r="P204" t="inlineStr">
        <is>
          <t>UNO A UNO</t>
        </is>
      </c>
      <c r="Q204" t="inlineStr">
        <is>
          <t>UNO A UNO</t>
        </is>
      </c>
      <c r="R204" t="inlineStr">
        <is>
          <t>EJECUTADO</t>
        </is>
      </c>
      <c r="S204" t="inlineStr">
        <is>
          <t>VISITA TECNICA</t>
        </is>
      </c>
      <c r="T204" t="inlineStr">
        <is>
          <t>FGZZZ899</t>
        </is>
      </c>
      <c r="U204" t="inlineStr">
        <is>
          <t>TIPO I</t>
        </is>
      </c>
      <c r="V204" t="inlineStr">
        <is>
          <t>TERRESTRE</t>
        </is>
      </c>
      <c r="W204" t="inlineStr">
        <is>
          <t>DURAN ACOSTA FRANK YONNY</t>
        </is>
      </c>
      <c r="X204" t="inlineStr">
        <is>
          <t>1</t>
        </is>
      </c>
      <c r="Y204" t="inlineStr">
        <is>
          <t>0</t>
        </is>
      </c>
      <c r="Z204" s="48" t="n">
        <v>75096</v>
      </c>
      <c r="AA204" t="inlineStr">
        <is>
          <t>0</t>
        </is>
      </c>
      <c r="AB204" s="48" t="n">
        <v>0</v>
      </c>
      <c r="AC204" s="48" t="n">
        <v>75096</v>
      </c>
    </row>
    <row r="205">
      <c r="A205" t="inlineStr">
        <is>
          <t>BUCARAMANGA</t>
        </is>
      </c>
      <c r="B205" t="inlineStr">
        <is>
          <t>SANTANDERES</t>
        </is>
      </c>
      <c r="C205" t="inlineStr">
        <is>
          <t>0004-0008</t>
        </is>
      </c>
      <c r="D205" t="inlineStr">
        <is>
          <t>68001</t>
        </is>
      </c>
      <c r="E205" t="inlineStr">
        <is>
          <t>TA-25-929410</t>
        </is>
      </c>
      <c r="F205" t="inlineStr">
        <is>
          <t>3007080867</t>
        </is>
      </c>
      <c r="G205" t="inlineStr">
        <is>
          <t>APERTURA</t>
        </is>
      </c>
      <c r="H205" t="inlineStr">
        <is>
          <t>CB CRECIMIENTO - NUEVO</t>
        </is>
      </c>
      <c r="I205" t="inlineStr">
        <is>
          <t>SANTANDER</t>
        </is>
      </c>
      <c r="J205" t="inlineStr">
        <is>
          <t>BUCARAMANGA</t>
        </is>
      </c>
      <c r="K205" t="inlineStr">
        <is>
          <t>BARRIO KENNEDY BUCARAMANGA 2</t>
        </is>
      </c>
      <c r="L205" t="inlineStr">
        <is>
          <t>BANCOLOMBIA</t>
        </is>
      </c>
      <c r="M205" t="inlineStr">
        <is>
          <t>FO-25-1337654</t>
        </is>
      </c>
      <c r="N205" s="49" t="n">
        <v>45875.61388888889</v>
      </c>
      <c r="O205" s="49" t="n">
        <v>45877.62986111111</v>
      </c>
      <c r="P205" t="inlineStr">
        <is>
          <t>UNO A UNO</t>
        </is>
      </c>
      <c r="Q205" t="inlineStr">
        <is>
          <t>UNO A UNO</t>
        </is>
      </c>
      <c r="R205" t="inlineStr">
        <is>
          <t>EJECUTADO</t>
        </is>
      </c>
      <c r="S205" t="inlineStr">
        <is>
          <t>VISITA TECNICA</t>
        </is>
      </c>
      <c r="T205" t="inlineStr">
        <is>
          <t>FGZZZ900</t>
        </is>
      </c>
      <c r="U205" t="inlineStr">
        <is>
          <t>TIPO I</t>
        </is>
      </c>
      <c r="V205" t="inlineStr">
        <is>
          <t>TERRESTRE</t>
        </is>
      </c>
      <c r="W205" t="inlineStr">
        <is>
          <t>HERRERA LUQUE SAUL JAVIER</t>
        </is>
      </c>
      <c r="X205" t="inlineStr">
        <is>
          <t>1</t>
        </is>
      </c>
      <c r="Y205" t="inlineStr">
        <is>
          <t>0</t>
        </is>
      </c>
      <c r="Z205" s="48" t="n">
        <v>75096</v>
      </c>
      <c r="AA205" t="inlineStr">
        <is>
          <t>0</t>
        </is>
      </c>
      <c r="AB205" s="48" t="n">
        <v>0</v>
      </c>
      <c r="AC205" s="48" t="n">
        <v>75096</v>
      </c>
    </row>
    <row r="206">
      <c r="A206" t="inlineStr">
        <is>
          <t>VILLAVICENCIO</t>
        </is>
      </c>
      <c r="B206" t="inlineStr">
        <is>
          <t>REMOTAS</t>
        </is>
      </c>
      <c r="C206" t="inlineStr">
        <is>
          <t>0004-0007</t>
        </is>
      </c>
      <c r="D206" t="inlineStr">
        <is>
          <t>50223</t>
        </is>
      </c>
      <c r="E206" t="inlineStr">
        <is>
          <t>TA-25-929418</t>
        </is>
      </c>
      <c r="F206" t="inlineStr">
        <is>
          <t>3007080878</t>
        </is>
      </c>
      <c r="G206" t="inlineStr">
        <is>
          <t>APERTURA</t>
        </is>
      </c>
      <c r="H206" t="inlineStr">
        <is>
          <t>CB CRECIMIENTO - NUEVO</t>
        </is>
      </c>
      <c r="I206" t="inlineStr">
        <is>
          <t>META</t>
        </is>
      </c>
      <c r="J206" t="inlineStr">
        <is>
          <t>CUBARRAL</t>
        </is>
      </c>
      <c r="K206" t="inlineStr">
        <is>
          <t>BARRIO ZONA RURAL CUBARRAL</t>
        </is>
      </c>
      <c r="L206" t="inlineStr">
        <is>
          <t>BANCOLOMBIA</t>
        </is>
      </c>
      <c r="M206" t="inlineStr">
        <is>
          <t>FO-25-1337663</t>
        </is>
      </c>
      <c r="N206" s="49" t="n">
        <v>45875.42013888889</v>
      </c>
      <c r="O206" s="49" t="n">
        <v>45877.66597222222</v>
      </c>
      <c r="P206" t="inlineStr">
        <is>
          <t>UNO A UNO</t>
        </is>
      </c>
      <c r="Q206" t="inlineStr">
        <is>
          <t>UNO A UNO</t>
        </is>
      </c>
      <c r="R206" t="inlineStr">
        <is>
          <t>EJECUTADO</t>
        </is>
      </c>
      <c r="S206" t="inlineStr">
        <is>
          <t>VISITA TECNICA</t>
        </is>
      </c>
      <c r="T206" t="inlineStr">
        <is>
          <t>FGZZZ901</t>
        </is>
      </c>
      <c r="U206" t="inlineStr">
        <is>
          <t>TIPO II</t>
        </is>
      </c>
      <c r="V206" t="inlineStr">
        <is>
          <t>TERRESTRE</t>
        </is>
      </c>
      <c r="W206" t="inlineStr">
        <is>
          <t>ROZO JIMENEZ EDGAR ARMANDO</t>
        </is>
      </c>
      <c r="X206" t="inlineStr">
        <is>
          <t>1</t>
        </is>
      </c>
      <c r="Y206" t="inlineStr">
        <is>
          <t>0</t>
        </is>
      </c>
      <c r="Z206" s="48" t="n">
        <v>163814</v>
      </c>
      <c r="AA206" t="inlineStr">
        <is>
          <t>0</t>
        </is>
      </c>
      <c r="AB206" s="48" t="n">
        <v>0</v>
      </c>
      <c r="AC206" s="48" t="n">
        <v>163814</v>
      </c>
    </row>
    <row r="207">
      <c r="A207" t="inlineStr">
        <is>
          <t>BOGOTA</t>
        </is>
      </c>
      <c r="B207" t="inlineStr">
        <is>
          <t>CUNDINAMARCA</t>
        </is>
      </c>
      <c r="C207" t="inlineStr">
        <is>
          <t>0004-0004</t>
        </is>
      </c>
      <c r="D207" t="inlineStr">
        <is>
          <t>25899</t>
        </is>
      </c>
      <c r="E207" t="inlineStr">
        <is>
          <t>TA-25-929430</t>
        </is>
      </c>
      <c r="F207" t="inlineStr">
        <is>
          <t>3007080924</t>
        </is>
      </c>
      <c r="G207" t="inlineStr">
        <is>
          <t>APERTURA</t>
        </is>
      </c>
      <c r="H207" t="inlineStr">
        <is>
          <t>CB CRECIMIENTO - NUEVO</t>
        </is>
      </c>
      <c r="I207" t="inlineStr">
        <is>
          <t>CUNDINAMARCA</t>
        </is>
      </c>
      <c r="J207" t="inlineStr">
        <is>
          <t>ZIPAQUIRA</t>
        </is>
      </c>
      <c r="K207" t="inlineStr">
        <is>
          <t>BARRIO LA CONCEPCION ZIPAQUIRA</t>
        </is>
      </c>
      <c r="L207" t="inlineStr">
        <is>
          <t>BANCOLOMBIA</t>
        </is>
      </c>
      <c r="M207" t="inlineStr">
        <is>
          <t>FO-25-1337678</t>
        </is>
      </c>
      <c r="N207" s="49" t="n">
        <v>45875.75208333333</v>
      </c>
      <c r="O207" s="49" t="n">
        <v>45881.30416666667</v>
      </c>
      <c r="P207" t="inlineStr">
        <is>
          <t>UNO A UNO</t>
        </is>
      </c>
      <c r="Q207" t="inlineStr">
        <is>
          <t>UNO A UNO</t>
        </is>
      </c>
      <c r="R207" t="inlineStr">
        <is>
          <t>EJECUTADO</t>
        </is>
      </c>
      <c r="S207" t="inlineStr">
        <is>
          <t>VISITA TECNICA</t>
        </is>
      </c>
      <c r="T207" t="inlineStr">
        <is>
          <t>FGZZZ902</t>
        </is>
      </c>
      <c r="U207" t="inlineStr">
        <is>
          <t>TIPO II</t>
        </is>
      </c>
      <c r="V207" t="inlineStr">
        <is>
          <t>TERRESTRE</t>
        </is>
      </c>
      <c r="W207" t="inlineStr">
        <is>
          <t>LOZADA ROJAS CHRISTIAN ANDRES</t>
        </is>
      </c>
      <c r="X207" t="inlineStr">
        <is>
          <t>1</t>
        </is>
      </c>
      <c r="Y207" t="inlineStr">
        <is>
          <t>0</t>
        </is>
      </c>
      <c r="Z207" s="48" t="n">
        <v>163814</v>
      </c>
      <c r="AA207" t="inlineStr">
        <is>
          <t>0</t>
        </is>
      </c>
      <c r="AB207" s="48" t="n">
        <v>0</v>
      </c>
      <c r="AC207" s="48" t="n">
        <v>163814</v>
      </c>
    </row>
    <row r="208">
      <c r="A208" t="inlineStr">
        <is>
          <t>BOGOTA</t>
        </is>
      </c>
      <c r="B208" t="inlineStr">
        <is>
          <t>CUNDINAMARCA</t>
        </is>
      </c>
      <c r="C208" t="inlineStr">
        <is>
          <t>0004-0004</t>
        </is>
      </c>
      <c r="D208" t="inlineStr">
        <is>
          <t>25436</t>
        </is>
      </c>
      <c r="E208" t="inlineStr">
        <is>
          <t>TA-25-929449</t>
        </is>
      </c>
      <c r="F208" t="inlineStr">
        <is>
          <t>3007080900</t>
        </is>
      </c>
      <c r="G208" t="inlineStr">
        <is>
          <t>APERTURA</t>
        </is>
      </c>
      <c r="H208" t="inlineStr">
        <is>
          <t>CB CRECIMIENTO - NUEVO</t>
        </is>
      </c>
      <c r="I208" t="inlineStr">
        <is>
          <t>CUNDINAMARCA</t>
        </is>
      </c>
      <c r="J208" t="inlineStr">
        <is>
          <t>MANTA</t>
        </is>
      </c>
      <c r="K208" t="inlineStr">
        <is>
          <t>BARRIO CENTRO MANTA 2</t>
        </is>
      </c>
      <c r="L208" t="inlineStr">
        <is>
          <t>BANCOLOMBIA</t>
        </is>
      </c>
      <c r="M208" t="inlineStr">
        <is>
          <t>FO-25-1337685</t>
        </is>
      </c>
      <c r="N208" s="49" t="n">
        <v>45875.52152777778</v>
      </c>
      <c r="O208" s="49" t="n">
        <v>45880.60555555556</v>
      </c>
      <c r="P208" t="inlineStr">
        <is>
          <t>UNO A UNO</t>
        </is>
      </c>
      <c r="Q208" t="inlineStr">
        <is>
          <t>UNO A UNO</t>
        </is>
      </c>
      <c r="R208" t="inlineStr">
        <is>
          <t>EJECUTADO</t>
        </is>
      </c>
      <c r="S208" t="inlineStr">
        <is>
          <t>VISITA TECNICA</t>
        </is>
      </c>
      <c r="T208" t="inlineStr">
        <is>
          <t>FGZZZ903</t>
        </is>
      </c>
      <c r="U208" t="inlineStr">
        <is>
          <t>TIPO III</t>
        </is>
      </c>
      <c r="V208" t="inlineStr">
        <is>
          <t>TERRESTRE</t>
        </is>
      </c>
      <c r="W208" t="inlineStr">
        <is>
          <t>MURCIA HERNANDEZ HARVEY IGNACIO</t>
        </is>
      </c>
      <c r="X208" t="inlineStr">
        <is>
          <t>1</t>
        </is>
      </c>
      <c r="Y208" t="inlineStr">
        <is>
          <t>0</t>
        </is>
      </c>
      <c r="Z208" s="48" t="n">
        <v>275729</v>
      </c>
      <c r="AA208" t="inlineStr">
        <is>
          <t>0</t>
        </is>
      </c>
      <c r="AB208" s="48" t="n">
        <v>0</v>
      </c>
      <c r="AC208" s="48" t="n">
        <v>275729</v>
      </c>
    </row>
    <row r="209">
      <c r="A209" t="inlineStr">
        <is>
          <t>BOGOTA</t>
        </is>
      </c>
      <c r="B209" t="inlineStr">
        <is>
          <t>CUNDINAMARCA</t>
        </is>
      </c>
      <c r="C209" t="inlineStr">
        <is>
          <t>0004-0004</t>
        </is>
      </c>
      <c r="D209" t="inlineStr">
        <is>
          <t>25843</t>
        </is>
      </c>
      <c r="E209" t="inlineStr">
        <is>
          <t>TA-25-929451</t>
        </is>
      </c>
      <c r="F209" t="inlineStr">
        <is>
          <t>3007080920</t>
        </is>
      </c>
      <c r="G209" t="inlineStr">
        <is>
          <t>APERTURA</t>
        </is>
      </c>
      <c r="H209" t="inlineStr">
        <is>
          <t>CB CRECIMIENTO - NUEVO</t>
        </is>
      </c>
      <c r="I209" t="inlineStr">
        <is>
          <t>CUNDINAMARCA</t>
        </is>
      </c>
      <c r="J209" t="inlineStr">
        <is>
          <t>VILLA DE SAN DIEGO DE UBATE</t>
        </is>
      </c>
      <c r="K209" t="inlineStr">
        <is>
          <t>BARRIO VEREDA LA ESPERANZA VILLA DE SAN DIEGO DE UBATE</t>
        </is>
      </c>
      <c r="L209" t="inlineStr">
        <is>
          <t>BANCOLOMBIA</t>
        </is>
      </c>
      <c r="M209" t="inlineStr">
        <is>
          <t>FO-25-1337691</t>
        </is>
      </c>
      <c r="N209" s="49" t="n">
        <v>45875.75208333333</v>
      </c>
      <c r="O209" s="49" t="n">
        <v>45881.29166666666</v>
      </c>
      <c r="P209" t="inlineStr">
        <is>
          <t>UNO A UNO</t>
        </is>
      </c>
      <c r="Q209" t="inlineStr">
        <is>
          <t>UNO A UNO</t>
        </is>
      </c>
      <c r="R209" t="inlineStr">
        <is>
          <t>EJECUTADO</t>
        </is>
      </c>
      <c r="S209" t="inlineStr">
        <is>
          <t>VISITA TECNICA</t>
        </is>
      </c>
      <c r="T209" t="inlineStr">
        <is>
          <t>FGZZZ904</t>
        </is>
      </c>
      <c r="U209" t="inlineStr">
        <is>
          <t>TIPO II</t>
        </is>
      </c>
      <c r="V209" t="inlineStr">
        <is>
          <t>TERRESTRE</t>
        </is>
      </c>
      <c r="W209" t="inlineStr">
        <is>
          <t>LOZADA ROJAS CHRISTIAN ANDRES</t>
        </is>
      </c>
      <c r="X209" t="inlineStr">
        <is>
          <t>1</t>
        </is>
      </c>
      <c r="Y209" t="inlineStr">
        <is>
          <t>0</t>
        </is>
      </c>
      <c r="Z209" s="48" t="n">
        <v>163814</v>
      </c>
      <c r="AA209" t="inlineStr">
        <is>
          <t>0</t>
        </is>
      </c>
      <c r="AB209" s="48" t="n">
        <v>0</v>
      </c>
      <c r="AC209" s="48" t="n">
        <v>163814</v>
      </c>
    </row>
    <row r="210">
      <c r="A210" t="inlineStr">
        <is>
          <t>BUCARAMANGA</t>
        </is>
      </c>
      <c r="B210" t="inlineStr">
        <is>
          <t>SANTANDERES</t>
        </is>
      </c>
      <c r="C210" t="inlineStr">
        <is>
          <t>0004-0008</t>
        </is>
      </c>
      <c r="D210" t="inlineStr">
        <is>
          <t>68500</t>
        </is>
      </c>
      <c r="E210" t="inlineStr">
        <is>
          <t>TA-25-929453</t>
        </is>
      </c>
      <c r="F210" t="inlineStr">
        <is>
          <t>3007080902</t>
        </is>
      </c>
      <c r="G210" t="inlineStr">
        <is>
          <t>APERTURA</t>
        </is>
      </c>
      <c r="H210" t="inlineStr">
        <is>
          <t>CB CRECIMIENTO - NUEVO</t>
        </is>
      </c>
      <c r="I210" t="inlineStr">
        <is>
          <t>SANTANDER</t>
        </is>
      </c>
      <c r="J210" t="inlineStr">
        <is>
          <t>OIBA</t>
        </is>
      </c>
      <c r="K210" t="inlineStr">
        <is>
          <t>BARRIO LA VARIABLE OIBA OIBA</t>
        </is>
      </c>
      <c r="L210" t="inlineStr">
        <is>
          <t>BANCOLOMBIA</t>
        </is>
      </c>
      <c r="M210" t="inlineStr">
        <is>
          <t>FO-25-1337696</t>
        </is>
      </c>
      <c r="N210" s="49" t="n">
        <v>45875.61388888889</v>
      </c>
      <c r="O210" s="49" t="n">
        <v>45881.59513888889</v>
      </c>
      <c r="P210" t="inlineStr">
        <is>
          <t>UNO A UNO</t>
        </is>
      </c>
      <c r="Q210" t="inlineStr">
        <is>
          <t>UNO A UNO</t>
        </is>
      </c>
      <c r="R210" t="inlineStr">
        <is>
          <t>EJECUTADO</t>
        </is>
      </c>
      <c r="S210" t="inlineStr">
        <is>
          <t>VISITA TECNICA</t>
        </is>
      </c>
      <c r="T210" t="inlineStr">
        <is>
          <t>FGZZZ905</t>
        </is>
      </c>
      <c r="U210" t="inlineStr">
        <is>
          <t>TIPO III</t>
        </is>
      </c>
      <c r="V210" t="inlineStr">
        <is>
          <t>TERRESTRE</t>
        </is>
      </c>
      <c r="W210" t="inlineStr">
        <is>
          <t>MARTINEZ FLOREZ DONIS ALBERTO</t>
        </is>
      </c>
      <c r="X210" t="inlineStr">
        <is>
          <t>1</t>
        </is>
      </c>
      <c r="Y210" t="inlineStr">
        <is>
          <t>0</t>
        </is>
      </c>
      <c r="Z210" s="48" t="n">
        <v>275729</v>
      </c>
      <c r="AA210" t="inlineStr">
        <is>
          <t>0</t>
        </is>
      </c>
      <c r="AB210" s="48" t="n">
        <v>0</v>
      </c>
      <c r="AC210" s="48" t="n">
        <v>275729</v>
      </c>
    </row>
    <row r="211">
      <c r="A211" t="inlineStr">
        <is>
          <t>CALI</t>
        </is>
      </c>
      <c r="B211" t="inlineStr">
        <is>
          <t>SUROCCIDENTE Y EJE CAFETERO</t>
        </is>
      </c>
      <c r="C211" t="inlineStr">
        <is>
          <t>0004-0003</t>
        </is>
      </c>
      <c r="D211" t="inlineStr">
        <is>
          <t>76001</t>
        </is>
      </c>
      <c r="E211" t="inlineStr">
        <is>
          <t>TA-25-929470</t>
        </is>
      </c>
      <c r="F211" t="inlineStr">
        <is>
          <t>3007080871</t>
        </is>
      </c>
      <c r="G211" t="inlineStr">
        <is>
          <t>APERTURA</t>
        </is>
      </c>
      <c r="H211" t="inlineStr">
        <is>
          <t>CB CRECIMIENTO - NUEVO</t>
        </is>
      </c>
      <c r="I211" t="inlineStr">
        <is>
          <t>VALLE DEL CAUCA</t>
        </is>
      </c>
      <c r="J211" t="inlineStr">
        <is>
          <t>CALI</t>
        </is>
      </c>
      <c r="K211" t="inlineStr">
        <is>
          <t>BARRIO TERRON COLORADO CALI 2</t>
        </is>
      </c>
      <c r="L211" t="inlineStr">
        <is>
          <t>BANCOLOMBIA</t>
        </is>
      </c>
      <c r="M211" t="inlineStr">
        <is>
          <t>FO-25-1337707</t>
        </is>
      </c>
      <c r="N211" s="49" t="n">
        <v>45875.72361111111</v>
      </c>
      <c r="O211" s="49" t="n">
        <v>45879.65833333333</v>
      </c>
      <c r="P211" t="inlineStr">
        <is>
          <t>UNO A UNO</t>
        </is>
      </c>
      <c r="Q211" t="inlineStr">
        <is>
          <t>UNO A UNO</t>
        </is>
      </c>
      <c r="R211" t="inlineStr">
        <is>
          <t>EJECUTADO</t>
        </is>
      </c>
      <c r="S211" t="inlineStr">
        <is>
          <t>VISITA TECNICA</t>
        </is>
      </c>
      <c r="T211" t="inlineStr">
        <is>
          <t>FGZZZ906</t>
        </is>
      </c>
      <c r="U211" t="inlineStr">
        <is>
          <t>TIPO I</t>
        </is>
      </c>
      <c r="V211" t="inlineStr">
        <is>
          <t>TERRESTRE</t>
        </is>
      </c>
      <c r="W211" t="inlineStr">
        <is>
          <t>BOLAÑOS TABORDA JORGE ENRIQUE</t>
        </is>
      </c>
      <c r="X211" t="inlineStr">
        <is>
          <t>1</t>
        </is>
      </c>
      <c r="Y211" t="inlineStr">
        <is>
          <t>0</t>
        </is>
      </c>
      <c r="Z211" s="48" t="n">
        <v>75096</v>
      </c>
      <c r="AA211" t="inlineStr">
        <is>
          <t>0</t>
        </is>
      </c>
      <c r="AB211" s="48" t="n">
        <v>0</v>
      </c>
      <c r="AC211" s="48" t="n">
        <v>75096</v>
      </c>
    </row>
    <row r="212">
      <c r="A212" t="inlineStr">
        <is>
          <t>MEDELLIN</t>
        </is>
      </c>
      <c r="B212" t="inlineStr">
        <is>
          <t>NOROCCIDENTE</t>
        </is>
      </c>
      <c r="C212" t="inlineStr">
        <is>
          <t>0004-0005</t>
        </is>
      </c>
      <c r="D212" t="inlineStr">
        <is>
          <t>5686</t>
        </is>
      </c>
      <c r="E212" t="inlineStr">
        <is>
          <t>TA-25-929484</t>
        </is>
      </c>
      <c r="F212" t="inlineStr">
        <is>
          <t>3007080883</t>
        </is>
      </c>
      <c r="G212" t="inlineStr">
        <is>
          <t>APERTURA</t>
        </is>
      </c>
      <c r="H212" t="inlineStr">
        <is>
          <t>CB CRECIMIENTO - NUEVO</t>
        </is>
      </c>
      <c r="I212" t="inlineStr">
        <is>
          <t>ANTIOQUIA</t>
        </is>
      </c>
      <c r="J212" t="inlineStr">
        <is>
          <t>SANTA ROSA DE OSOS</t>
        </is>
      </c>
      <c r="K212" t="inlineStr">
        <is>
          <t>BARRIO VEREDA EL CANEY SANTA ROSA DE OSOS 1</t>
        </is>
      </c>
      <c r="L212" t="inlineStr">
        <is>
          <t>BANCOLOMBIA</t>
        </is>
      </c>
      <c r="M212" t="inlineStr">
        <is>
          <t>FO-25-1337717</t>
        </is>
      </c>
      <c r="N212" s="49" t="n">
        <v>45875.42569444444</v>
      </c>
      <c r="O212" s="49" t="n">
        <v>45880.60763888889</v>
      </c>
      <c r="P212" t="inlineStr">
        <is>
          <t>UNO A UNO</t>
        </is>
      </c>
      <c r="Q212" t="inlineStr">
        <is>
          <t>UNO A UNO</t>
        </is>
      </c>
      <c r="R212" t="inlineStr">
        <is>
          <t>EJECUTADO</t>
        </is>
      </c>
      <c r="S212" t="inlineStr">
        <is>
          <t>VISITA TECNICA</t>
        </is>
      </c>
      <c r="T212" t="inlineStr">
        <is>
          <t>FGZZZ907</t>
        </is>
      </c>
      <c r="U212" t="inlineStr">
        <is>
          <t>TIPO II</t>
        </is>
      </c>
      <c r="V212" t="inlineStr">
        <is>
          <t>TERRESTRE</t>
        </is>
      </c>
      <c r="W212" t="inlineStr">
        <is>
          <t>DIAZ ZABALA FRANCIS DUBAN</t>
        </is>
      </c>
      <c r="X212" t="inlineStr">
        <is>
          <t>1</t>
        </is>
      </c>
      <c r="Y212" t="inlineStr">
        <is>
          <t>0</t>
        </is>
      </c>
      <c r="Z212" s="48" t="n">
        <v>163814</v>
      </c>
      <c r="AA212" t="inlineStr">
        <is>
          <t>0</t>
        </is>
      </c>
      <c r="AB212" s="48" t="n">
        <v>0</v>
      </c>
      <c r="AC212" s="48" t="n">
        <v>163814</v>
      </c>
    </row>
    <row r="213">
      <c r="A213" t="inlineStr">
        <is>
          <t>CALI</t>
        </is>
      </c>
      <c r="B213" t="inlineStr">
        <is>
          <t>SUROCCIDENTE Y EJE CAFETERO</t>
        </is>
      </c>
      <c r="C213" t="inlineStr">
        <is>
          <t>0004-0003</t>
        </is>
      </c>
      <c r="D213" t="inlineStr">
        <is>
          <t>76001</t>
        </is>
      </c>
      <c r="E213" t="inlineStr">
        <is>
          <t>TA-25-929495</t>
        </is>
      </c>
      <c r="F213" t="inlineStr">
        <is>
          <t>3007080872</t>
        </is>
      </c>
      <c r="G213" t="inlineStr">
        <is>
          <t>APERTURA</t>
        </is>
      </c>
      <c r="H213" t="inlineStr">
        <is>
          <t>CB CRECIMIENTO - NUEVO</t>
        </is>
      </c>
      <c r="I213" t="inlineStr">
        <is>
          <t>VALLE DEL CAUCA</t>
        </is>
      </c>
      <c r="J213" t="inlineStr">
        <is>
          <t>CALI</t>
        </is>
      </c>
      <c r="K213" t="inlineStr">
        <is>
          <t>BARRIO  EL INGENIO CALI</t>
        </is>
      </c>
      <c r="L213" t="inlineStr">
        <is>
          <t>BANCOLOMBIA</t>
        </is>
      </c>
      <c r="M213" t="inlineStr">
        <is>
          <t>FO-25-1337724</t>
        </is>
      </c>
      <c r="N213" s="49" t="n">
        <v>45875.725</v>
      </c>
      <c r="O213" s="49" t="n">
        <v>45877.66875</v>
      </c>
      <c r="P213" t="inlineStr">
        <is>
          <t>UNO A UNO</t>
        </is>
      </c>
      <c r="Q213" t="inlineStr">
        <is>
          <t>UNO A UNO</t>
        </is>
      </c>
      <c r="R213" t="inlineStr">
        <is>
          <t>EJECUTADO</t>
        </is>
      </c>
      <c r="S213" t="inlineStr">
        <is>
          <t>VISITA TECNICA</t>
        </is>
      </c>
      <c r="T213" t="inlineStr">
        <is>
          <t>FGZZZ908</t>
        </is>
      </c>
      <c r="U213" t="inlineStr">
        <is>
          <t>TIPO I</t>
        </is>
      </c>
      <c r="V213" t="inlineStr">
        <is>
          <t>TERRESTRE</t>
        </is>
      </c>
      <c r="W213" t="inlineStr">
        <is>
          <t>HERRERA MONAR GEOVANNY</t>
        </is>
      </c>
      <c r="X213" t="inlineStr">
        <is>
          <t>1</t>
        </is>
      </c>
      <c r="Y213" t="inlineStr">
        <is>
          <t>0</t>
        </is>
      </c>
      <c r="Z213" s="48" t="n">
        <v>75096</v>
      </c>
      <c r="AA213" t="inlineStr">
        <is>
          <t>0</t>
        </is>
      </c>
      <c r="AB213" s="48" t="n">
        <v>0</v>
      </c>
      <c r="AC213" s="48" t="n">
        <v>75096</v>
      </c>
    </row>
    <row r="214">
      <c r="A214" t="inlineStr">
        <is>
          <t>TUNJA</t>
        </is>
      </c>
      <c r="B214" t="inlineStr">
        <is>
          <t>SANTANDERES</t>
        </is>
      </c>
      <c r="C214" t="inlineStr">
        <is>
          <t>0004-0008</t>
        </is>
      </c>
      <c r="D214" t="inlineStr">
        <is>
          <t>15776</t>
        </is>
      </c>
      <c r="E214" t="inlineStr">
        <is>
          <t>TA-25-929577</t>
        </is>
      </c>
      <c r="F214" t="inlineStr">
        <is>
          <t>3007080912</t>
        </is>
      </c>
      <c r="G214" t="inlineStr">
        <is>
          <t>APERTURA</t>
        </is>
      </c>
      <c r="H214" t="inlineStr">
        <is>
          <t>CB CRECIMIENTO - NUEVO</t>
        </is>
      </c>
      <c r="I214" t="inlineStr">
        <is>
          <t>BOYACA</t>
        </is>
      </c>
      <c r="J214" t="inlineStr">
        <is>
          <t>SUTAMARCHAN</t>
        </is>
      </c>
      <c r="K214" t="inlineStr">
        <is>
          <t>BARRIO CENTRO SUTAMARCHAN 4</t>
        </is>
      </c>
      <c r="L214" t="inlineStr">
        <is>
          <t>BANCOLOMBIA</t>
        </is>
      </c>
      <c r="M214" t="inlineStr">
        <is>
          <t>FO-25-1337775</t>
        </is>
      </c>
      <c r="N214" s="49" t="n">
        <v>45875.61388888889</v>
      </c>
      <c r="O214" s="49" t="n">
        <v>45881.49444444444</v>
      </c>
      <c r="P214" t="inlineStr">
        <is>
          <t>UNO A UNO</t>
        </is>
      </c>
      <c r="Q214" t="inlineStr">
        <is>
          <t>UNO A UNO</t>
        </is>
      </c>
      <c r="R214" t="inlineStr">
        <is>
          <t>EJECUTADO</t>
        </is>
      </c>
      <c r="S214" t="inlineStr">
        <is>
          <t>VISITA TECNICA</t>
        </is>
      </c>
      <c r="T214" t="inlineStr">
        <is>
          <t>FGZZZ909</t>
        </is>
      </c>
      <c r="U214" t="inlineStr">
        <is>
          <t>TIPO II</t>
        </is>
      </c>
      <c r="V214" t="inlineStr">
        <is>
          <t>TERRESTRE</t>
        </is>
      </c>
      <c r="W214" t="inlineStr">
        <is>
          <t>RODRIGUEZ MURCIA YERSON IVAN</t>
        </is>
      </c>
      <c r="X214" t="inlineStr">
        <is>
          <t>1</t>
        </is>
      </c>
      <c r="Y214" t="inlineStr">
        <is>
          <t>0</t>
        </is>
      </c>
      <c r="Z214" s="48" t="n">
        <v>163814</v>
      </c>
      <c r="AA214" t="inlineStr">
        <is>
          <t>0</t>
        </is>
      </c>
      <c r="AB214" s="48" t="n">
        <v>0</v>
      </c>
      <c r="AC214" s="48" t="n">
        <v>163814</v>
      </c>
    </row>
    <row r="215">
      <c r="A215" t="inlineStr">
        <is>
          <t>MEDELLIN</t>
        </is>
      </c>
      <c r="B215" t="inlineStr">
        <is>
          <t>NOROCCIDENTE</t>
        </is>
      </c>
      <c r="C215" t="inlineStr">
        <is>
          <t>0004-0005</t>
        </is>
      </c>
      <c r="D215" t="inlineStr">
        <is>
          <t>5001</t>
        </is>
      </c>
      <c r="E215" t="inlineStr">
        <is>
          <t>TA-25-930967</t>
        </is>
      </c>
      <c r="F215" t="inlineStr">
        <is>
          <t>3007080856</t>
        </is>
      </c>
      <c r="G215" t="inlineStr">
        <is>
          <t>APERTURA</t>
        </is>
      </c>
      <c r="H215" t="inlineStr">
        <is>
          <t>CB CRECIMIENTO ALIANZA - NUEVO</t>
        </is>
      </c>
      <c r="I215" t="inlineStr">
        <is>
          <t>ANTIOQUIA</t>
        </is>
      </c>
      <c r="J215" t="inlineStr">
        <is>
          <t>MEDELLIN</t>
        </is>
      </c>
      <c r="K215" t="inlineStr">
        <is>
          <t>PTM MEDELLIN AMALINA MULTISERV</t>
        </is>
      </c>
      <c r="L215" t="inlineStr">
        <is>
          <t>BANCOLOMBIA</t>
        </is>
      </c>
      <c r="M215" t="inlineStr">
        <is>
          <t>FO-25-1338727</t>
        </is>
      </c>
      <c r="N215" s="49" t="n">
        <v>45875.42569444444</v>
      </c>
      <c r="O215" s="49" t="n">
        <v>45880.57777777778</v>
      </c>
      <c r="P215" t="inlineStr">
        <is>
          <t>AGREGADOR</t>
        </is>
      </c>
      <c r="Q215" t="inlineStr">
        <is>
          <t>COMCARD - PTM</t>
        </is>
      </c>
      <c r="R215" t="inlineStr">
        <is>
          <t>EJECUTADO</t>
        </is>
      </c>
      <c r="S215" t="inlineStr">
        <is>
          <t>VISITA TECNICA</t>
        </is>
      </c>
      <c r="T215" t="inlineStr">
        <is>
          <t>FGZZZ974-FGZZZ992</t>
        </is>
      </c>
      <c r="U215" t="inlineStr">
        <is>
          <t>TIPO I</t>
        </is>
      </c>
      <c r="V215" t="inlineStr">
        <is>
          <t>TERRESTRE</t>
        </is>
      </c>
      <c r="W215" t="inlineStr">
        <is>
          <t>PAREJA ECHAVARRIA JHON DAVID</t>
        </is>
      </c>
      <c r="X215" t="inlineStr">
        <is>
          <t>1</t>
        </is>
      </c>
      <c r="Y215" t="inlineStr">
        <is>
          <t>0</t>
        </is>
      </c>
      <c r="Z215" s="48" t="n">
        <v>75096</v>
      </c>
      <c r="AA215" t="inlineStr">
        <is>
          <t>0</t>
        </is>
      </c>
      <c r="AB215" s="48" t="n">
        <v>0</v>
      </c>
      <c r="AC215" s="48" t="n">
        <v>75096</v>
      </c>
    </row>
    <row r="216">
      <c r="A216" t="inlineStr">
        <is>
          <t>MEDELLIN</t>
        </is>
      </c>
      <c r="B216" t="inlineStr">
        <is>
          <t>NOROCCIDENTE</t>
        </is>
      </c>
      <c r="C216" t="inlineStr">
        <is>
          <t>0004-0005</t>
        </is>
      </c>
      <c r="D216" t="inlineStr">
        <is>
          <t>5001</t>
        </is>
      </c>
      <c r="E216" t="inlineStr">
        <is>
          <t>TA-25-930968</t>
        </is>
      </c>
      <c r="F216" t="inlineStr">
        <is>
          <t>3007080857</t>
        </is>
      </c>
      <c r="G216" t="inlineStr">
        <is>
          <t>APERTURA</t>
        </is>
      </c>
      <c r="H216" t="inlineStr">
        <is>
          <t>CB CRECIMIENTO ALIANZA - NUEVO</t>
        </is>
      </c>
      <c r="I216" t="inlineStr">
        <is>
          <t>ANTIOQUIA</t>
        </is>
      </c>
      <c r="J216" t="inlineStr">
        <is>
          <t>MEDELLIN</t>
        </is>
      </c>
      <c r="K216" t="inlineStr">
        <is>
          <t>PTM MEDELLIN VARIEDADES LA CHI</t>
        </is>
      </c>
      <c r="L216" t="inlineStr">
        <is>
          <t>BANCOLOMBIA</t>
        </is>
      </c>
      <c r="M216" t="inlineStr">
        <is>
          <t>FO-25-1338736</t>
        </is>
      </c>
      <c r="N216" s="49" t="n">
        <v>45875.42569444444</v>
      </c>
      <c r="O216" s="49" t="n">
        <v>45880.57986111111</v>
      </c>
      <c r="P216" t="inlineStr">
        <is>
          <t>AGREGADOR</t>
        </is>
      </c>
      <c r="Q216" t="inlineStr">
        <is>
          <t>COMCARD - PTM</t>
        </is>
      </c>
      <c r="R216" t="inlineStr">
        <is>
          <t>EJECUTADO</t>
        </is>
      </c>
      <c r="S216" t="inlineStr">
        <is>
          <t>VISITA TECNICA</t>
        </is>
      </c>
      <c r="T216" t="inlineStr">
        <is>
          <t>FGZZZ993- F9ZZZ975</t>
        </is>
      </c>
      <c r="U216" t="inlineStr">
        <is>
          <t>TIPO I</t>
        </is>
      </c>
      <c r="V216" t="inlineStr">
        <is>
          <t>TERRESTRE</t>
        </is>
      </c>
      <c r="W216" t="inlineStr">
        <is>
          <t>MARTINEZ TOVAR OSCAR DAVID</t>
        </is>
      </c>
      <c r="X216" t="inlineStr">
        <is>
          <t>1</t>
        </is>
      </c>
      <c r="Y216" t="inlineStr">
        <is>
          <t>0</t>
        </is>
      </c>
      <c r="Z216" s="48" t="n">
        <v>75096</v>
      </c>
      <c r="AA216" t="inlineStr">
        <is>
          <t>0</t>
        </is>
      </c>
      <c r="AB216" s="48" t="n">
        <v>0</v>
      </c>
      <c r="AC216" s="48" t="n">
        <v>75096</v>
      </c>
    </row>
    <row r="217">
      <c r="A217" t="inlineStr">
        <is>
          <t>MEDELLIN</t>
        </is>
      </c>
      <c r="B217" t="inlineStr">
        <is>
          <t>NOROCCIDENTE</t>
        </is>
      </c>
      <c r="C217" t="inlineStr">
        <is>
          <t>0004-0005</t>
        </is>
      </c>
      <c r="D217" t="inlineStr">
        <is>
          <t>5001</t>
        </is>
      </c>
      <c r="E217" t="inlineStr">
        <is>
          <t>TA-25-930969</t>
        </is>
      </c>
      <c r="F217" t="inlineStr">
        <is>
          <t>3007080858</t>
        </is>
      </c>
      <c r="G217" t="inlineStr">
        <is>
          <t>APERTURA</t>
        </is>
      </c>
      <c r="H217" t="inlineStr">
        <is>
          <t>CB CRECIMIENTO ALIANZA - NUEVO</t>
        </is>
      </c>
      <c r="I217" t="inlineStr">
        <is>
          <t>ANTIOQUIA</t>
        </is>
      </c>
      <c r="J217" t="inlineStr">
        <is>
          <t>MEDELLIN</t>
        </is>
      </c>
      <c r="K217" t="inlineStr">
        <is>
          <t>PTM MEDELLIN DEPOSITO ELFERRET</t>
        </is>
      </c>
      <c r="L217" t="inlineStr">
        <is>
          <t>BANCOLOMBIA</t>
        </is>
      </c>
      <c r="M217" t="inlineStr">
        <is>
          <t>FO-25-1338743</t>
        </is>
      </c>
      <c r="N217" s="49" t="n">
        <v>45875.42569444444</v>
      </c>
      <c r="O217" s="49" t="n">
        <v>45881.30138888889</v>
      </c>
      <c r="P217" t="inlineStr">
        <is>
          <t>AGREGADOR</t>
        </is>
      </c>
      <c r="Q217" t="inlineStr">
        <is>
          <t>COMCARD - PTM</t>
        </is>
      </c>
      <c r="R217" t="inlineStr">
        <is>
          <t>EJECUTADO</t>
        </is>
      </c>
      <c r="S217" t="inlineStr">
        <is>
          <t>VISITA TECNICA</t>
        </is>
      </c>
      <c r="T217" t="inlineStr">
        <is>
          <t>F9ZZZ976- FGZZZ994</t>
        </is>
      </c>
      <c r="U217" t="inlineStr">
        <is>
          <t>TIPO I</t>
        </is>
      </c>
      <c r="V217" t="inlineStr">
        <is>
          <t>TERRESTRE</t>
        </is>
      </c>
      <c r="W217" t="inlineStr">
        <is>
          <t>MARTINEZ TOVAR OSCAR DAVID</t>
        </is>
      </c>
      <c r="X217" t="inlineStr">
        <is>
          <t>1</t>
        </is>
      </c>
      <c r="Y217" t="inlineStr">
        <is>
          <t>0</t>
        </is>
      </c>
      <c r="Z217" s="48" t="n">
        <v>75096</v>
      </c>
      <c r="AA217" t="inlineStr">
        <is>
          <t>0</t>
        </is>
      </c>
      <c r="AB217" s="48" t="n">
        <v>0</v>
      </c>
      <c r="AC217" s="48" t="n">
        <v>75096</v>
      </c>
    </row>
    <row r="218">
      <c r="A218" t="inlineStr">
        <is>
          <t>MEDELLIN</t>
        </is>
      </c>
      <c r="B218" t="inlineStr">
        <is>
          <t>NOROCCIDENTE</t>
        </is>
      </c>
      <c r="C218" t="inlineStr">
        <is>
          <t>0004-0005</t>
        </is>
      </c>
      <c r="D218" t="inlineStr">
        <is>
          <t>5001</t>
        </is>
      </c>
      <c r="E218" t="inlineStr">
        <is>
          <t>TA-25-930972</t>
        </is>
      </c>
      <c r="F218" t="inlineStr">
        <is>
          <t>3007080859</t>
        </is>
      </c>
      <c r="G218" t="inlineStr">
        <is>
          <t>APERTURA</t>
        </is>
      </c>
      <c r="H218" t="inlineStr">
        <is>
          <t>CB CRECIMIENTO ALIANZA - NUEVO</t>
        </is>
      </c>
      <c r="I218" t="inlineStr">
        <is>
          <t>ANTIOQUIA</t>
        </is>
      </c>
      <c r="J218" t="inlineStr">
        <is>
          <t>MEDELLIN</t>
        </is>
      </c>
      <c r="K218" t="inlineStr">
        <is>
          <t>PTM MEDELLIN DROGUERIA FARMA 2</t>
        </is>
      </c>
      <c r="L218" t="inlineStr">
        <is>
          <t>BANCOLOMBIA</t>
        </is>
      </c>
      <c r="M218" t="inlineStr">
        <is>
          <t>FO-25-1338750</t>
        </is>
      </c>
      <c r="N218" s="49" t="n">
        <v>45875.42638888889</v>
      </c>
      <c r="O218" s="49" t="n">
        <v>45880.68125</v>
      </c>
      <c r="P218" t="inlineStr">
        <is>
          <t>AGREGADOR</t>
        </is>
      </c>
      <c r="Q218" t="inlineStr">
        <is>
          <t>COMCARD - PTM</t>
        </is>
      </c>
      <c r="R218" t="inlineStr">
        <is>
          <t>EJECUTADO</t>
        </is>
      </c>
      <c r="S218" t="inlineStr">
        <is>
          <t>VISITA TECNICA</t>
        </is>
      </c>
      <c r="T218" t="inlineStr">
        <is>
          <t>FGZZZ995-F9ZZZ977</t>
        </is>
      </c>
      <c r="U218" t="inlineStr">
        <is>
          <t>TIPO I</t>
        </is>
      </c>
      <c r="V218" t="inlineStr">
        <is>
          <t>TERRESTRE</t>
        </is>
      </c>
      <c r="W218" t="inlineStr">
        <is>
          <t>PAREJA ECHAVARRIA JHON DAVID</t>
        </is>
      </c>
      <c r="X218" t="inlineStr">
        <is>
          <t>1</t>
        </is>
      </c>
      <c r="Y218" t="inlineStr">
        <is>
          <t>0</t>
        </is>
      </c>
      <c r="Z218" s="48" t="n">
        <v>75096</v>
      </c>
      <c r="AA218" t="inlineStr">
        <is>
          <t>0</t>
        </is>
      </c>
      <c r="AB218" s="48" t="n">
        <v>0</v>
      </c>
      <c r="AC218" s="48" t="n">
        <v>75096</v>
      </c>
    </row>
    <row r="219">
      <c r="A219" t="inlineStr">
        <is>
          <t>MEDELLIN</t>
        </is>
      </c>
      <c r="B219" t="inlineStr">
        <is>
          <t>NOROCCIDENTE</t>
        </is>
      </c>
      <c r="C219" t="inlineStr">
        <is>
          <t>0004-0005</t>
        </is>
      </c>
      <c r="D219" t="inlineStr">
        <is>
          <t>5088</t>
        </is>
      </c>
      <c r="E219" t="inlineStr">
        <is>
          <t>TA-25-930974</t>
        </is>
      </c>
      <c r="F219" t="inlineStr">
        <is>
          <t>3007080853</t>
        </is>
      </c>
      <c r="G219" t="inlineStr">
        <is>
          <t>APERTURA</t>
        </is>
      </c>
      <c r="H219" t="inlineStr">
        <is>
          <t>CB CRECIMIENTO ALIANZA - NUEVO</t>
        </is>
      </c>
      <c r="I219" t="inlineStr">
        <is>
          <t>ANTIOQUIA</t>
        </is>
      </c>
      <c r="J219" t="inlineStr">
        <is>
          <t>BELLO</t>
        </is>
      </c>
      <c r="K219" t="inlineStr">
        <is>
          <t>PTM BELLO CRIPTOFUA</t>
        </is>
      </c>
      <c r="L219" t="inlineStr">
        <is>
          <t>BANCOLOMBIA</t>
        </is>
      </c>
      <c r="M219" t="inlineStr">
        <is>
          <t>FO-25-1338756</t>
        </is>
      </c>
      <c r="N219" s="49" t="n">
        <v>45875.66458333333</v>
      </c>
      <c r="O219" s="49" t="n">
        <v>45879.64097222222</v>
      </c>
      <c r="P219" t="inlineStr">
        <is>
          <t>AGREGADOR</t>
        </is>
      </c>
      <c r="Q219" t="inlineStr">
        <is>
          <t>COMCARD - PTM</t>
        </is>
      </c>
      <c r="R219" t="inlineStr">
        <is>
          <t>EJECUTADO</t>
        </is>
      </c>
      <c r="S219" t="inlineStr">
        <is>
          <t>VISITA TECNICA</t>
        </is>
      </c>
      <c r="T219" t="inlineStr">
        <is>
          <t>FGZZZ996-F9ZZZ978</t>
        </is>
      </c>
      <c r="U219" t="inlineStr">
        <is>
          <t>TIPO I</t>
        </is>
      </c>
      <c r="V219" t="inlineStr">
        <is>
          <t>TERRESTRE</t>
        </is>
      </c>
      <c r="W219" t="inlineStr">
        <is>
          <t>BADEL ACUÑA LUIS ALBERTO</t>
        </is>
      </c>
      <c r="X219" t="inlineStr">
        <is>
          <t>1</t>
        </is>
      </c>
      <c r="Y219" t="inlineStr">
        <is>
          <t>0</t>
        </is>
      </c>
      <c r="Z219" s="48" t="n">
        <v>75096</v>
      </c>
      <c r="AA219" t="inlineStr">
        <is>
          <t>0</t>
        </is>
      </c>
      <c r="AB219" s="48" t="n">
        <v>0</v>
      </c>
      <c r="AC219" s="48" t="n">
        <v>75096</v>
      </c>
    </row>
    <row r="220">
      <c r="A220" t="inlineStr">
        <is>
          <t>MEDELLIN</t>
        </is>
      </c>
      <c r="B220" t="inlineStr">
        <is>
          <t>NOROCCIDENTE</t>
        </is>
      </c>
      <c r="C220" t="inlineStr">
        <is>
          <t>0004-0005</t>
        </is>
      </c>
      <c r="D220" t="inlineStr">
        <is>
          <t>5088</t>
        </is>
      </c>
      <c r="E220" t="inlineStr">
        <is>
          <t>TA-25-930975</t>
        </is>
      </c>
      <c r="F220" t="inlineStr">
        <is>
          <t>3007080854</t>
        </is>
      </c>
      <c r="G220" t="inlineStr">
        <is>
          <t>APERTURA</t>
        </is>
      </c>
      <c r="H220" t="inlineStr">
        <is>
          <t>CB CRECIMIENTO ALIANZA - NUEVO</t>
        </is>
      </c>
      <c r="I220" t="inlineStr">
        <is>
          <t>ANTIOQUIA</t>
        </is>
      </c>
      <c r="J220" t="inlineStr">
        <is>
          <t>BELLO</t>
        </is>
      </c>
      <c r="K220" t="inlineStr">
        <is>
          <t>PTM BELLO UNIVERSO CONSTRUCTOR</t>
        </is>
      </c>
      <c r="L220" t="inlineStr">
        <is>
          <t>BANCOLOMBIA</t>
        </is>
      </c>
      <c r="M220" t="inlineStr">
        <is>
          <t>FO-25-1338762</t>
        </is>
      </c>
      <c r="N220" s="49" t="n">
        <v>45875.66458333333</v>
      </c>
      <c r="O220" s="49" t="n">
        <v>45877.6625</v>
      </c>
      <c r="P220" t="inlineStr">
        <is>
          <t>AGREGADOR</t>
        </is>
      </c>
      <c r="Q220" t="inlineStr">
        <is>
          <t>COMCARD - PTM</t>
        </is>
      </c>
      <c r="R220" t="inlineStr">
        <is>
          <t>EJECUTADO</t>
        </is>
      </c>
      <c r="S220" t="inlineStr">
        <is>
          <t>VISITA TECNICA</t>
        </is>
      </c>
      <c r="T220" t="inlineStr">
        <is>
          <t>FGZZZ997-F9ZZZ979</t>
        </is>
      </c>
      <c r="U220" t="inlineStr">
        <is>
          <t>TIPO I</t>
        </is>
      </c>
      <c r="V220" t="inlineStr">
        <is>
          <t>TERRESTRE</t>
        </is>
      </c>
      <c r="W220" t="inlineStr">
        <is>
          <t>BADEL ACUÑA LUIS ALBERTO</t>
        </is>
      </c>
      <c r="X220" t="inlineStr">
        <is>
          <t>1</t>
        </is>
      </c>
      <c r="Y220" t="inlineStr">
        <is>
          <t>0</t>
        </is>
      </c>
      <c r="Z220" s="48" t="n">
        <v>75096</v>
      </c>
      <c r="AA220" t="inlineStr">
        <is>
          <t>0</t>
        </is>
      </c>
      <c r="AB220" s="48" t="n">
        <v>0</v>
      </c>
      <c r="AC220" s="48" t="n">
        <v>75096</v>
      </c>
    </row>
    <row r="221">
      <c r="A221" t="inlineStr">
        <is>
          <t>MEDELLIN</t>
        </is>
      </c>
      <c r="B221" t="inlineStr">
        <is>
          <t>NOROCCIDENTE</t>
        </is>
      </c>
      <c r="C221" t="inlineStr">
        <is>
          <t>0004-0005</t>
        </is>
      </c>
      <c r="D221" t="inlineStr">
        <is>
          <t>5113</t>
        </is>
      </c>
      <c r="E221" t="inlineStr">
        <is>
          <t>TA-25-930976</t>
        </is>
      </c>
      <c r="F221" t="inlineStr">
        <is>
          <t>3007080848</t>
        </is>
      </c>
      <c r="G221" t="inlineStr">
        <is>
          <t>APERTURA</t>
        </is>
      </c>
      <c r="H221" t="inlineStr">
        <is>
          <t>CB CRECIMIENTO ALIANZA - NUEVO</t>
        </is>
      </c>
      <c r="I221" t="inlineStr">
        <is>
          <t>ANTIOQUIA</t>
        </is>
      </c>
      <c r="J221" t="inlineStr">
        <is>
          <t>BURITICA</t>
        </is>
      </c>
      <c r="K221" t="inlineStr">
        <is>
          <t>PTM BURITICA VARIEDADES EL CAR</t>
        </is>
      </c>
      <c r="L221" t="inlineStr">
        <is>
          <t>BANCOLOMBIA</t>
        </is>
      </c>
      <c r="M221" t="inlineStr">
        <is>
          <t>FO-25-1338770</t>
        </is>
      </c>
      <c r="N221" s="49" t="n">
        <v>45875.66458333333</v>
      </c>
      <c r="O221" s="49" t="n">
        <v>45879.61666666667</v>
      </c>
      <c r="P221" t="inlineStr">
        <is>
          <t>AGREGADOR</t>
        </is>
      </c>
      <c r="Q221" t="inlineStr">
        <is>
          <t>COMCARD - PTM</t>
        </is>
      </c>
      <c r="R221" t="inlineStr">
        <is>
          <t>EJECUTADO</t>
        </is>
      </c>
      <c r="S221" t="inlineStr">
        <is>
          <t>VISITA TECNICA</t>
        </is>
      </c>
      <c r="T221" t="inlineStr">
        <is>
          <t>FGZZZ998</t>
        </is>
      </c>
      <c r="U221" t="inlineStr">
        <is>
          <t>TIPO IV</t>
        </is>
      </c>
      <c r="V221" t="inlineStr">
        <is>
          <t>TERRESTRE</t>
        </is>
      </c>
      <c r="W221" t="inlineStr">
        <is>
          <t>MARTINEZ TOVAR OSCAR DAVID</t>
        </is>
      </c>
      <c r="X221" t="inlineStr">
        <is>
          <t>1</t>
        </is>
      </c>
      <c r="Y221" t="inlineStr">
        <is>
          <t>0</t>
        </is>
      </c>
      <c r="Z221" s="48" t="n">
        <v>504833</v>
      </c>
      <c r="AA221" t="inlineStr">
        <is>
          <t>0</t>
        </is>
      </c>
      <c r="AB221" s="48" t="n">
        <v>0</v>
      </c>
      <c r="AC221" s="48" t="n">
        <v>504833</v>
      </c>
    </row>
    <row r="222">
      <c r="A222" t="inlineStr">
        <is>
          <t>MEDELLIN</t>
        </is>
      </c>
      <c r="B222" t="inlineStr">
        <is>
          <t>NOROCCIDENTE</t>
        </is>
      </c>
      <c r="C222" t="inlineStr">
        <is>
          <t>0004-0005</t>
        </is>
      </c>
      <c r="D222" t="inlineStr">
        <is>
          <t>5120</t>
        </is>
      </c>
      <c r="E222" t="inlineStr">
        <is>
          <t>TA-25-930977</t>
        </is>
      </c>
      <c r="F222" t="inlineStr">
        <is>
          <t>3007080849</t>
        </is>
      </c>
      <c r="G222" t="inlineStr">
        <is>
          <t>APERTURA</t>
        </is>
      </c>
      <c r="H222" t="inlineStr">
        <is>
          <t>CB CRECIMIENTO ALIANZA - NUEVO</t>
        </is>
      </c>
      <c r="I222" t="inlineStr">
        <is>
          <t>ANTIOQUIA</t>
        </is>
      </c>
      <c r="J222" t="inlineStr">
        <is>
          <t>CACERES</t>
        </is>
      </c>
      <c r="K222" t="inlineStr">
        <is>
          <t>PTM CACERES DROGUERIA GALENO Y</t>
        </is>
      </c>
      <c r="L222" t="inlineStr">
        <is>
          <t>BANCOLOMBIA</t>
        </is>
      </c>
      <c r="M222" t="inlineStr">
        <is>
          <t>FO-25-1338778</t>
        </is>
      </c>
      <c r="N222" s="49" t="n">
        <v>45875.42569444444</v>
      </c>
      <c r="O222" s="49" t="n">
        <v>45881.59097222222</v>
      </c>
      <c r="P222" t="inlineStr">
        <is>
          <t>AGREGADOR</t>
        </is>
      </c>
      <c r="Q222" t="inlineStr">
        <is>
          <t>COMCARD - PTM</t>
        </is>
      </c>
      <c r="R222" t="inlineStr">
        <is>
          <t>EJECUTADO</t>
        </is>
      </c>
      <c r="S222" t="inlineStr">
        <is>
          <t>VISITA TECNICA</t>
        </is>
      </c>
      <c r="T222" t="inlineStr">
        <is>
          <t>FGZZZ999-F9ZZZ980</t>
        </is>
      </c>
      <c r="U222" t="inlineStr">
        <is>
          <t>TIPO IV</t>
        </is>
      </c>
      <c r="V222" t="inlineStr">
        <is>
          <t>TERRESTRE</t>
        </is>
      </c>
      <c r="W222" t="inlineStr">
        <is>
          <t>BADEL ACUÑA LUIS ALBERTO</t>
        </is>
      </c>
      <c r="X222" t="inlineStr">
        <is>
          <t>1</t>
        </is>
      </c>
      <c r="Y222" t="inlineStr">
        <is>
          <t>0</t>
        </is>
      </c>
      <c r="Z222" s="48" t="n">
        <v>504833</v>
      </c>
      <c r="AA222" t="inlineStr">
        <is>
          <t>0</t>
        </is>
      </c>
      <c r="AB222" s="48" t="n">
        <v>0</v>
      </c>
      <c r="AC222" s="48" t="n">
        <v>504833</v>
      </c>
    </row>
    <row r="223">
      <c r="A223" t="inlineStr">
        <is>
          <t>MONTERIA</t>
        </is>
      </c>
      <c r="B223" t="inlineStr">
        <is>
          <t>COSTA</t>
        </is>
      </c>
      <c r="C223" t="inlineStr">
        <is>
          <t>0004-0001</t>
        </is>
      </c>
      <c r="D223" t="inlineStr">
        <is>
          <t>5154</t>
        </is>
      </c>
      <c r="E223" t="inlineStr">
        <is>
          <t>TA-25-930978</t>
        </is>
      </c>
      <c r="F223" t="inlineStr">
        <is>
          <t>3007080840</t>
        </is>
      </c>
      <c r="G223" t="inlineStr">
        <is>
          <t>APERTURA</t>
        </is>
      </c>
      <c r="H223" t="inlineStr">
        <is>
          <t>CB CRECIMIENTO ALIANZA - NUEVO</t>
        </is>
      </c>
      <c r="I223" t="inlineStr">
        <is>
          <t>ANTIOQUIA</t>
        </is>
      </c>
      <c r="J223" t="inlineStr">
        <is>
          <t>CAUCASIA</t>
        </is>
      </c>
      <c r="K223" t="inlineStr">
        <is>
          <t>PTM CAUCASIA VARIEDADES LERS</t>
        </is>
      </c>
      <c r="L223" t="inlineStr">
        <is>
          <t>BANCOLOMBIA</t>
        </is>
      </c>
      <c r="M223" t="inlineStr">
        <is>
          <t>FO-25-1338785</t>
        </is>
      </c>
      <c r="N223" s="49" t="n">
        <v>45875.59236111111</v>
      </c>
      <c r="O223" s="49" t="n">
        <v>45879.62916666667</v>
      </c>
      <c r="P223" t="inlineStr">
        <is>
          <t>AGREGADOR</t>
        </is>
      </c>
      <c r="Q223" t="inlineStr">
        <is>
          <t>COMCARD - PTM</t>
        </is>
      </c>
      <c r="R223" t="inlineStr">
        <is>
          <t>EJECUTADO</t>
        </is>
      </c>
      <c r="S223" t="inlineStr">
        <is>
          <t>VISITA TECNICA</t>
        </is>
      </c>
      <c r="T223" t="inlineStr">
        <is>
          <t>FHZZZ000 - FHZZZ465</t>
        </is>
      </c>
      <c r="U223" t="inlineStr">
        <is>
          <t>TIPO II</t>
        </is>
      </c>
      <c r="V223" t="inlineStr">
        <is>
          <t>TERRESTRE</t>
        </is>
      </c>
      <c r="W223" t="inlineStr">
        <is>
          <t>CASSIANI PEREZ RAUL RAMIRO</t>
        </is>
      </c>
      <c r="X223" t="inlineStr">
        <is>
          <t>1</t>
        </is>
      </c>
      <c r="Y223" t="inlineStr">
        <is>
          <t>0</t>
        </is>
      </c>
      <c r="Z223" s="48" t="n">
        <v>163814</v>
      </c>
      <c r="AA223" t="inlineStr">
        <is>
          <t>0</t>
        </is>
      </c>
      <c r="AB223" s="48" t="n">
        <v>0</v>
      </c>
      <c r="AC223" s="48" t="n">
        <v>163814</v>
      </c>
    </row>
    <row r="224">
      <c r="A224" t="inlineStr">
        <is>
          <t>MEDELLIN</t>
        </is>
      </c>
      <c r="B224" t="inlineStr">
        <is>
          <t>NOROCCIDENTE</t>
        </is>
      </c>
      <c r="C224" t="inlineStr">
        <is>
          <t>0004-0005</t>
        </is>
      </c>
      <c r="D224" t="inlineStr">
        <is>
          <t>5440</t>
        </is>
      </c>
      <c r="E224" t="inlineStr">
        <is>
          <t>TA-25-930980</t>
        </is>
      </c>
      <c r="F224" t="inlineStr">
        <is>
          <t>3007080855</t>
        </is>
      </c>
      <c r="G224" t="inlineStr">
        <is>
          <t>APERTURA</t>
        </is>
      </c>
      <c r="H224" t="inlineStr">
        <is>
          <t>CB CRECIMIENTO ALIANZA - NUEVO</t>
        </is>
      </c>
      <c r="I224" t="inlineStr">
        <is>
          <t>ANTIOQUIA</t>
        </is>
      </c>
      <c r="J224" t="inlineStr">
        <is>
          <t>MARINILLA</t>
        </is>
      </c>
      <c r="K224" t="inlineStr">
        <is>
          <t>PTM MARINILLA PAPELERIA Y VARI</t>
        </is>
      </c>
      <c r="L224" t="inlineStr">
        <is>
          <t>BANCOLOMBIA</t>
        </is>
      </c>
      <c r="M224" t="inlineStr">
        <is>
          <t>FO-25-1338794</t>
        </is>
      </c>
      <c r="N224" s="49" t="n">
        <v>45875.66458333333</v>
      </c>
      <c r="O224" s="49" t="n">
        <v>45877.67569444444</v>
      </c>
      <c r="P224" t="inlineStr">
        <is>
          <t>AGREGADOR</t>
        </is>
      </c>
      <c r="Q224" t="inlineStr">
        <is>
          <t>COMCARD - PTM</t>
        </is>
      </c>
      <c r="R224" t="inlineStr">
        <is>
          <t>EJECUTADO</t>
        </is>
      </c>
      <c r="S224" t="inlineStr">
        <is>
          <t>VISITA TECNICA</t>
        </is>
      </c>
      <c r="T224" t="inlineStr">
        <is>
          <t>FHZZZ001-A104Z922</t>
        </is>
      </c>
      <c r="U224" t="inlineStr">
        <is>
          <t>TIPO II</t>
        </is>
      </c>
      <c r="V224" t="inlineStr">
        <is>
          <t>TERRESTRE</t>
        </is>
      </c>
      <c r="W224" t="inlineStr">
        <is>
          <t>DIAZ ZABALA FRANCIS DUBAN</t>
        </is>
      </c>
      <c r="X224" t="inlineStr">
        <is>
          <t>1</t>
        </is>
      </c>
      <c r="Y224" t="inlineStr">
        <is>
          <t>0</t>
        </is>
      </c>
      <c r="Z224" s="48" t="n">
        <v>163814</v>
      </c>
      <c r="AA224" t="inlineStr">
        <is>
          <t>0</t>
        </is>
      </c>
      <c r="AB224" s="48" t="n">
        <v>0</v>
      </c>
      <c r="AC224" s="48" t="n">
        <v>163814</v>
      </c>
    </row>
    <row r="225">
      <c r="A225" t="inlineStr">
        <is>
          <t>APARTADO</t>
        </is>
      </c>
      <c r="B225" t="inlineStr">
        <is>
          <t>NOROCCIDENTE</t>
        </is>
      </c>
      <c r="C225" t="inlineStr">
        <is>
          <t>0004-0005</t>
        </is>
      </c>
      <c r="D225" t="inlineStr">
        <is>
          <t>5837</t>
        </is>
      </c>
      <c r="E225" t="inlineStr">
        <is>
          <t>TA-25-930983</t>
        </is>
      </c>
      <c r="F225" t="inlineStr">
        <is>
          <t>3007080844</t>
        </is>
      </c>
      <c r="G225" t="inlineStr">
        <is>
          <t>APERTURA</t>
        </is>
      </c>
      <c r="H225" t="inlineStr">
        <is>
          <t>CB CRECIMIENTO ALIANZA - NUEVO</t>
        </is>
      </c>
      <c r="I225" t="inlineStr">
        <is>
          <t>ANTIOQUIA</t>
        </is>
      </c>
      <c r="J225" t="inlineStr">
        <is>
          <t>TURBO</t>
        </is>
      </c>
      <c r="K225" t="inlineStr">
        <is>
          <t>PTM TURBO MICELANIA Y PAPELERI</t>
        </is>
      </c>
      <c r="L225" t="inlineStr">
        <is>
          <t>BANCOLOMBIA</t>
        </is>
      </c>
      <c r="M225" t="inlineStr">
        <is>
          <t>FO-25-1338808</t>
        </is>
      </c>
      <c r="N225" s="49" t="n">
        <v>45875.66527777778</v>
      </c>
      <c r="O225" s="49" t="n">
        <v>45881.59375</v>
      </c>
      <c r="P225" t="inlineStr">
        <is>
          <t>AGREGADOR</t>
        </is>
      </c>
      <c r="Q225" t="inlineStr">
        <is>
          <t>COMCARD - PTM</t>
        </is>
      </c>
      <c r="R225" t="inlineStr">
        <is>
          <t>EJECUTADO</t>
        </is>
      </c>
      <c r="S225" t="inlineStr">
        <is>
          <t>VISITA TECNICA</t>
        </is>
      </c>
      <c r="T225" t="inlineStr">
        <is>
          <t>FHZZZ003-II0BZ500</t>
        </is>
      </c>
      <c r="U225" t="inlineStr">
        <is>
          <t>TIPO II</t>
        </is>
      </c>
      <c r="V225" t="inlineStr">
        <is>
          <t>TERRESTRE</t>
        </is>
      </c>
      <c r="W225" t="inlineStr">
        <is>
          <t>SALDARRIAGA MIRANDA SANTIAGO</t>
        </is>
      </c>
      <c r="X225" t="inlineStr">
        <is>
          <t>1</t>
        </is>
      </c>
      <c r="Y225" t="inlineStr">
        <is>
          <t>0</t>
        </is>
      </c>
      <c r="Z225" s="48" t="n">
        <v>163814</v>
      </c>
      <c r="AA225" t="inlineStr">
        <is>
          <t>0</t>
        </is>
      </c>
      <c r="AB225" s="48" t="n">
        <v>0</v>
      </c>
      <c r="AC225" s="48" t="n">
        <v>163814</v>
      </c>
    </row>
    <row r="226">
      <c r="A226" t="inlineStr">
        <is>
          <t>APARTADO</t>
        </is>
      </c>
      <c r="B226" t="inlineStr">
        <is>
          <t>NOROCCIDENTE</t>
        </is>
      </c>
      <c r="C226" t="inlineStr">
        <is>
          <t>0004-0005</t>
        </is>
      </c>
      <c r="D226" t="inlineStr">
        <is>
          <t>5837</t>
        </is>
      </c>
      <c r="E226" t="inlineStr">
        <is>
          <t>TA-25-930985</t>
        </is>
      </c>
      <c r="F226" t="inlineStr">
        <is>
          <t>3007080845</t>
        </is>
      </c>
      <c r="G226" t="inlineStr">
        <is>
          <t>APERTURA</t>
        </is>
      </c>
      <c r="H226" t="inlineStr">
        <is>
          <t>CB CRECIMIENTO ALIANZA - NUEVO</t>
        </is>
      </c>
      <c r="I226" t="inlineStr">
        <is>
          <t>ANTIOQUIA</t>
        </is>
      </c>
      <c r="J226" t="inlineStr">
        <is>
          <t>TURBO</t>
        </is>
      </c>
      <c r="K226" t="inlineStr">
        <is>
          <t>PTM TURBO SERVIDOGAS FLOREZ</t>
        </is>
      </c>
      <c r="L226" t="inlineStr">
        <is>
          <t>BANCOLOMBIA</t>
        </is>
      </c>
      <c r="M226" t="inlineStr">
        <is>
          <t>FO-25-1338816</t>
        </is>
      </c>
      <c r="N226" s="49" t="n">
        <v>45875.42638888889</v>
      </c>
      <c r="O226" s="49" t="n">
        <v>45883.25902777778</v>
      </c>
      <c r="P226" t="inlineStr">
        <is>
          <t>AGREGADOR</t>
        </is>
      </c>
      <c r="Q226" t="inlineStr">
        <is>
          <t>COMCARD - PTM</t>
        </is>
      </c>
      <c r="R226" t="inlineStr">
        <is>
          <t>EJECUTADO</t>
        </is>
      </c>
      <c r="S226" t="inlineStr">
        <is>
          <t>VISITA TECNICA</t>
        </is>
      </c>
      <c r="T226" t="inlineStr">
        <is>
          <t>FHZZZ004-II0BZ502</t>
        </is>
      </c>
      <c r="U226" t="inlineStr">
        <is>
          <t>TIPO II</t>
        </is>
      </c>
      <c r="V226" t="inlineStr">
        <is>
          <t>TERRESTRE</t>
        </is>
      </c>
      <c r="W226" t="inlineStr">
        <is>
          <t>SALDARRIAGA MIRANDA SANTIAGO</t>
        </is>
      </c>
      <c r="X226" t="inlineStr">
        <is>
          <t>1</t>
        </is>
      </c>
      <c r="Y226" t="inlineStr">
        <is>
          <t>0</t>
        </is>
      </c>
      <c r="Z226" s="48" t="n">
        <v>163814</v>
      </c>
      <c r="AA226" t="inlineStr">
        <is>
          <t>0</t>
        </is>
      </c>
      <c r="AB226" s="48" t="n">
        <v>0</v>
      </c>
      <c r="AC226" s="48" t="n">
        <v>163814</v>
      </c>
    </row>
    <row r="227">
      <c r="A227" t="inlineStr">
        <is>
          <t>BARRANQUILLA</t>
        </is>
      </c>
      <c r="B227" t="inlineStr">
        <is>
          <t>COSTA</t>
        </is>
      </c>
      <c r="C227" t="inlineStr">
        <is>
          <t>0004-0001</t>
        </is>
      </c>
      <c r="D227" t="inlineStr">
        <is>
          <t>8001</t>
        </is>
      </c>
      <c r="E227" t="inlineStr">
        <is>
          <t>TA-25-930986</t>
        </is>
      </c>
      <c r="F227" t="inlineStr">
        <is>
          <t>3007080826</t>
        </is>
      </c>
      <c r="G227" t="inlineStr">
        <is>
          <t>APERTURA</t>
        </is>
      </c>
      <c r="H227" t="inlineStr">
        <is>
          <t>CB CRECIMIENTO ALIANZA - NUEVO</t>
        </is>
      </c>
      <c r="I227" t="inlineStr">
        <is>
          <t>ATLANTICO</t>
        </is>
      </c>
      <c r="J227" t="inlineStr">
        <is>
          <t>BARRANQUILLA</t>
        </is>
      </c>
      <c r="K227" t="inlineStr">
        <is>
          <t>PTM BARRANQUILLA VARIEDADES Y</t>
        </is>
      </c>
      <c r="L227" t="inlineStr">
        <is>
          <t>BANCOLOMBIA</t>
        </is>
      </c>
      <c r="M227" t="inlineStr">
        <is>
          <t>FO-25-1338823</t>
        </is>
      </c>
      <c r="N227" s="49" t="n">
        <v>45875.59722222222</v>
      </c>
      <c r="O227" s="49" t="n">
        <v>45880.66875</v>
      </c>
      <c r="P227" t="inlineStr">
        <is>
          <t>AGREGADOR</t>
        </is>
      </c>
      <c r="Q227" t="inlineStr">
        <is>
          <t>COMCARD - PTM</t>
        </is>
      </c>
      <c r="R227" t="inlineStr">
        <is>
          <t>EJECUTADO</t>
        </is>
      </c>
      <c r="S227" t="inlineStr">
        <is>
          <t>VISITA TECNICA</t>
        </is>
      </c>
      <c r="T227" t="inlineStr">
        <is>
          <t>FHZZZ005- F9ZZZ992</t>
        </is>
      </c>
      <c r="U227" t="inlineStr">
        <is>
          <t>TIPO I</t>
        </is>
      </c>
      <c r="V227" t="inlineStr">
        <is>
          <t>TERRESTRE</t>
        </is>
      </c>
      <c r="W227" t="inlineStr">
        <is>
          <t>DE AVILA SIADES ALBERTO ENRIQUE</t>
        </is>
      </c>
      <c r="X227" t="inlineStr">
        <is>
          <t>1</t>
        </is>
      </c>
      <c r="Y227" t="inlineStr">
        <is>
          <t>0</t>
        </is>
      </c>
      <c r="Z227" s="48" t="n">
        <v>75096</v>
      </c>
      <c r="AA227" t="inlineStr">
        <is>
          <t>0</t>
        </is>
      </c>
      <c r="AB227" s="48" t="n">
        <v>0</v>
      </c>
      <c r="AC227" s="48" t="n">
        <v>75096</v>
      </c>
    </row>
    <row r="228">
      <c r="A228" t="inlineStr">
        <is>
          <t>CARTAGENA</t>
        </is>
      </c>
      <c r="B228" t="inlineStr">
        <is>
          <t>COSTA</t>
        </is>
      </c>
      <c r="C228" t="inlineStr">
        <is>
          <t>0004-0001</t>
        </is>
      </c>
      <c r="D228" t="inlineStr">
        <is>
          <t>13001</t>
        </is>
      </c>
      <c r="E228" t="inlineStr">
        <is>
          <t>TA-25-930991</t>
        </is>
      </c>
      <c r="F228" t="inlineStr">
        <is>
          <t>3007080839</t>
        </is>
      </c>
      <c r="G228" t="inlineStr">
        <is>
          <t>APERTURA</t>
        </is>
      </c>
      <c r="H228" t="inlineStr">
        <is>
          <t>CB CRECIMIENTO ALIANZA - NUEVO</t>
        </is>
      </c>
      <c r="I228" t="inlineStr">
        <is>
          <t>BOLIVAR</t>
        </is>
      </c>
      <c r="J228" t="inlineStr">
        <is>
          <t>CARTAGENA</t>
        </is>
      </c>
      <c r="K228" t="inlineStr">
        <is>
          <t>PTM CARTAGENA DROGUERIA Y FARM</t>
        </is>
      </c>
      <c r="L228" t="inlineStr">
        <is>
          <t>BANCOLOMBIA</t>
        </is>
      </c>
      <c r="M228" t="inlineStr">
        <is>
          <t>FO-25-1338829</t>
        </is>
      </c>
      <c r="N228" s="49" t="n">
        <v>45875.60625</v>
      </c>
      <c r="O228" s="49" t="n">
        <v>45879.62222222222</v>
      </c>
      <c r="P228" t="inlineStr">
        <is>
          <t>AGREGADOR</t>
        </is>
      </c>
      <c r="Q228" t="inlineStr">
        <is>
          <t>COMCARD - PTM</t>
        </is>
      </c>
      <c r="R228" t="inlineStr">
        <is>
          <t>EJECUTADO</t>
        </is>
      </c>
      <c r="S228" t="inlineStr">
        <is>
          <t>VISITA TECNICA</t>
        </is>
      </c>
      <c r="T228" t="inlineStr">
        <is>
          <t>FHZZZ006 -F9ZZZ993</t>
        </is>
      </c>
      <c r="U228" t="inlineStr">
        <is>
          <t>TIPO I</t>
        </is>
      </c>
      <c r="V228" t="inlineStr">
        <is>
          <t>TERRESTRE</t>
        </is>
      </c>
      <c r="W228" t="inlineStr">
        <is>
          <t>CANEDO HERRERA ALEXANDER</t>
        </is>
      </c>
      <c r="X228" t="inlineStr">
        <is>
          <t>1</t>
        </is>
      </c>
      <c r="Y228" t="inlineStr">
        <is>
          <t>0</t>
        </is>
      </c>
      <c r="Z228" s="48" t="n">
        <v>75096</v>
      </c>
      <c r="AA228" t="inlineStr">
        <is>
          <t>0</t>
        </is>
      </c>
      <c r="AB228" s="48" t="n">
        <v>0</v>
      </c>
      <c r="AC228" s="48" t="n">
        <v>75096</v>
      </c>
    </row>
    <row r="229">
      <c r="A229" t="inlineStr">
        <is>
          <t>PEREIRA</t>
        </is>
      </c>
      <c r="B229" t="inlineStr">
        <is>
          <t>SUROCCIDENTE Y EJE CAFETERO</t>
        </is>
      </c>
      <c r="C229" t="inlineStr">
        <is>
          <t>0004-0002</t>
        </is>
      </c>
      <c r="D229" t="inlineStr">
        <is>
          <t>63190</t>
        </is>
      </c>
      <c r="E229" t="inlineStr">
        <is>
          <t>TA-25-931004</t>
        </is>
      </c>
      <c r="F229" t="inlineStr">
        <is>
          <t>3007080841</t>
        </is>
      </c>
      <c r="G229" t="inlineStr">
        <is>
          <t>APERTURA</t>
        </is>
      </c>
      <c r="H229" t="inlineStr">
        <is>
          <t>CB CRECIMIENTO ALIANZA - NUEVO</t>
        </is>
      </c>
      <c r="I229" t="inlineStr">
        <is>
          <t>QUINDIO</t>
        </is>
      </c>
      <c r="J229" t="inlineStr">
        <is>
          <t>CIRCASIA</t>
        </is>
      </c>
      <c r="K229" t="inlineStr">
        <is>
          <t>PTM CIRCASIA CREDIPLAN VENTA D</t>
        </is>
      </c>
      <c r="L229" t="inlineStr">
        <is>
          <t>BANCOLOMBIA</t>
        </is>
      </c>
      <c r="M229" t="inlineStr">
        <is>
          <t>FO-25-1338842</t>
        </is>
      </c>
      <c r="N229" s="49" t="n">
        <v>45875.43888888889</v>
      </c>
      <c r="O229" s="49" t="n">
        <v>45880.58958333333</v>
      </c>
      <c r="P229" t="inlineStr">
        <is>
          <t>AGREGADOR</t>
        </is>
      </c>
      <c r="Q229" t="inlineStr">
        <is>
          <t>COMCARD - PTM</t>
        </is>
      </c>
      <c r="R229" t="inlineStr">
        <is>
          <t>EJECUTADO</t>
        </is>
      </c>
      <c r="S229" t="inlineStr">
        <is>
          <t>VISITA TECNICA</t>
        </is>
      </c>
      <c r="T229" t="inlineStr">
        <is>
          <t>FHZZZ007</t>
        </is>
      </c>
      <c r="U229" t="inlineStr">
        <is>
          <t>TIPO II</t>
        </is>
      </c>
      <c r="V229" t="inlineStr">
        <is>
          <t>TERRESTRE</t>
        </is>
      </c>
      <c r="W229" t="inlineStr">
        <is>
          <t>SANCHEZ SOLORZANO JUAN SEBASTIAN</t>
        </is>
      </c>
      <c r="X229" t="inlineStr">
        <is>
          <t>1</t>
        </is>
      </c>
      <c r="Y229" t="inlineStr">
        <is>
          <t>0</t>
        </is>
      </c>
      <c r="Z229" s="48" t="n">
        <v>163814</v>
      </c>
      <c r="AA229" t="inlineStr">
        <is>
          <t>0</t>
        </is>
      </c>
      <c r="AB229" s="48" t="n">
        <v>0</v>
      </c>
      <c r="AC229" s="48" t="n">
        <v>163814</v>
      </c>
    </row>
    <row r="230">
      <c r="A230" t="inlineStr">
        <is>
          <t>PEREIRA</t>
        </is>
      </c>
      <c r="B230" t="inlineStr">
        <is>
          <t>SUROCCIDENTE Y EJE CAFETERO</t>
        </is>
      </c>
      <c r="C230" t="inlineStr">
        <is>
          <t>0004-0002</t>
        </is>
      </c>
      <c r="D230" t="inlineStr">
        <is>
          <t>66001</t>
        </is>
      </c>
      <c r="E230" t="inlineStr">
        <is>
          <t>TA-25-931026</t>
        </is>
      </c>
      <c r="F230" t="inlineStr">
        <is>
          <t>3007080851</t>
        </is>
      </c>
      <c r="G230" t="inlineStr">
        <is>
          <t>APERTURA</t>
        </is>
      </c>
      <c r="H230" t="inlineStr">
        <is>
          <t>CB CRECIMIENTO ALIANZA - NUEVO</t>
        </is>
      </c>
      <c r="I230" t="inlineStr">
        <is>
          <t>RISARALDA</t>
        </is>
      </c>
      <c r="J230" t="inlineStr">
        <is>
          <t>PEREIRA</t>
        </is>
      </c>
      <c r="K230" t="inlineStr">
        <is>
          <t>PTM PEREIRA YOUR NEW LOOK</t>
        </is>
      </c>
      <c r="L230" t="inlineStr">
        <is>
          <t>BANCOLOMBIA</t>
        </is>
      </c>
      <c r="M230" t="inlineStr">
        <is>
          <t>FO-25-1338850</t>
        </is>
      </c>
      <c r="N230" s="49" t="n">
        <v>45875.44513888889</v>
      </c>
      <c r="O230" s="49" t="n">
        <v>45881.29861111111</v>
      </c>
      <c r="P230" t="inlineStr">
        <is>
          <t>AGREGADOR</t>
        </is>
      </c>
      <c r="Q230" t="inlineStr">
        <is>
          <t>COMCARD - PTM</t>
        </is>
      </c>
      <c r="R230" t="inlineStr">
        <is>
          <t>EJECUTADO</t>
        </is>
      </c>
      <c r="S230" t="inlineStr">
        <is>
          <t>VISITA TECNICA</t>
        </is>
      </c>
      <c r="T230" t="inlineStr">
        <is>
          <t>F9ZZZ995-FHZZZ008</t>
        </is>
      </c>
      <c r="U230" t="inlineStr">
        <is>
          <t>TIPO I</t>
        </is>
      </c>
      <c r="V230" t="inlineStr">
        <is>
          <t>TERRESTRE</t>
        </is>
      </c>
      <c r="W230" t="inlineStr">
        <is>
          <t>FRANCO CAÑAVERAL YAMID RAUL</t>
        </is>
      </c>
      <c r="X230" t="inlineStr">
        <is>
          <t>1</t>
        </is>
      </c>
      <c r="Y230" t="inlineStr">
        <is>
          <t>0</t>
        </is>
      </c>
      <c r="Z230" s="48" t="n">
        <v>75096</v>
      </c>
      <c r="AA230" t="inlineStr">
        <is>
          <t>0</t>
        </is>
      </c>
      <c r="AB230" s="48" t="n">
        <v>0</v>
      </c>
      <c r="AC230" s="48" t="n">
        <v>75096</v>
      </c>
    </row>
    <row r="231">
      <c r="A231" t="inlineStr">
        <is>
          <t>PEREIRA</t>
        </is>
      </c>
      <c r="B231" t="inlineStr">
        <is>
          <t>SUROCCIDENTE Y EJE CAFETERO</t>
        </is>
      </c>
      <c r="C231" t="inlineStr">
        <is>
          <t>0004-0002</t>
        </is>
      </c>
      <c r="D231" t="inlineStr">
        <is>
          <t>66170</t>
        </is>
      </c>
      <c r="E231" t="inlineStr">
        <is>
          <t>TA-25-931034</t>
        </is>
      </c>
      <c r="F231" t="inlineStr">
        <is>
          <t>3007080843</t>
        </is>
      </c>
      <c r="G231" t="inlineStr">
        <is>
          <t>APERTURA</t>
        </is>
      </c>
      <c r="H231" t="inlineStr">
        <is>
          <t>CB CRECIMIENTO ALIANZA - NUEVO</t>
        </is>
      </c>
      <c r="I231" t="inlineStr">
        <is>
          <t>RISARALDA</t>
        </is>
      </c>
      <c r="J231" t="inlineStr">
        <is>
          <t>DOSQUEBRADAS</t>
        </is>
      </c>
      <c r="K231" t="inlineStr">
        <is>
          <t>PTM DOSQUEBRADAS APOTEOSICA PE</t>
        </is>
      </c>
      <c r="L231" t="inlineStr">
        <is>
          <t>BANCOLOMBIA</t>
        </is>
      </c>
      <c r="M231" t="inlineStr">
        <is>
          <t>FO-25-1338859</t>
        </is>
      </c>
      <c r="N231" s="49" t="n">
        <v>45875.44513888889</v>
      </c>
      <c r="O231" s="49" t="n">
        <v>45880.58194444444</v>
      </c>
      <c r="P231" t="inlineStr">
        <is>
          <t>AGREGADOR</t>
        </is>
      </c>
      <c r="Q231" t="inlineStr">
        <is>
          <t>COMCARD - PTM</t>
        </is>
      </c>
      <c r="R231" t="inlineStr">
        <is>
          <t>EJECUTADO</t>
        </is>
      </c>
      <c r="S231" t="inlineStr">
        <is>
          <t>VISITA TECNICA</t>
        </is>
      </c>
      <c r="T231" t="inlineStr">
        <is>
          <t>F9ZZZ996-FHZZZ009</t>
        </is>
      </c>
      <c r="U231" t="inlineStr">
        <is>
          <t>TIPO I</t>
        </is>
      </c>
      <c r="V231" t="inlineStr">
        <is>
          <t>TERRESTRE</t>
        </is>
      </c>
      <c r="W231" t="inlineStr">
        <is>
          <t>FRANCO CAÑAVERAL YAMID RAUL</t>
        </is>
      </c>
      <c r="X231" t="inlineStr">
        <is>
          <t>1</t>
        </is>
      </c>
      <c r="Y231" t="inlineStr">
        <is>
          <t>0</t>
        </is>
      </c>
      <c r="Z231" s="48" t="n">
        <v>75096</v>
      </c>
      <c r="AA231" t="inlineStr">
        <is>
          <t>0</t>
        </is>
      </c>
      <c r="AB231" s="48" t="n">
        <v>0</v>
      </c>
      <c r="AC231" s="48" t="n">
        <v>75096</v>
      </c>
    </row>
    <row r="232">
      <c r="A232" t="inlineStr">
        <is>
          <t>BUCARAMANGA</t>
        </is>
      </c>
      <c r="B232" t="inlineStr">
        <is>
          <t>SANTANDERES</t>
        </is>
      </c>
      <c r="C232" t="inlineStr">
        <is>
          <t>0004-0008</t>
        </is>
      </c>
      <c r="D232" t="inlineStr">
        <is>
          <t>68001</t>
        </is>
      </c>
      <c r="E232" t="inlineStr">
        <is>
          <t>TA-25-931044</t>
        </is>
      </c>
      <c r="F232" t="inlineStr">
        <is>
          <t>3007080833</t>
        </is>
      </c>
      <c r="G232" t="inlineStr">
        <is>
          <t>APERTURA</t>
        </is>
      </c>
      <c r="H232" t="inlineStr">
        <is>
          <t>CB CRECIMIENTO ALIANZA - NUEVO</t>
        </is>
      </c>
      <c r="I232" t="inlineStr">
        <is>
          <t>SANTANDER</t>
        </is>
      </c>
      <c r="J232" t="inlineStr">
        <is>
          <t>BUCARAMANGA</t>
        </is>
      </c>
      <c r="K232" t="inlineStr">
        <is>
          <t>PTM BUCARAMANGA TIENDA NINO MA</t>
        </is>
      </c>
      <c r="L232" t="inlineStr">
        <is>
          <t>BANCOLOMBIA</t>
        </is>
      </c>
      <c r="M232" t="inlineStr">
        <is>
          <t>FO-25-1338872</t>
        </is>
      </c>
      <c r="N232" s="49" t="n">
        <v>45875.6125</v>
      </c>
      <c r="O232" s="49" t="n">
        <v>45879.63680555556</v>
      </c>
      <c r="P232" t="inlineStr">
        <is>
          <t>AGREGADOR</t>
        </is>
      </c>
      <c r="Q232" t="inlineStr">
        <is>
          <t>COMCARD - PTM</t>
        </is>
      </c>
      <c r="R232" t="inlineStr">
        <is>
          <t>EJECUTADO</t>
        </is>
      </c>
      <c r="S232" t="inlineStr">
        <is>
          <t>VISITA TECNICA</t>
        </is>
      </c>
      <c r="T232" t="inlineStr">
        <is>
          <t>FHZZZ010 - F9ZZZ997</t>
        </is>
      </c>
      <c r="U232" t="inlineStr">
        <is>
          <t>TIPO I</t>
        </is>
      </c>
      <c r="V232" t="inlineStr">
        <is>
          <t>TERRESTRE</t>
        </is>
      </c>
      <c r="W232" t="inlineStr">
        <is>
          <t>GELVEZ MOGOLLON JOSE ELISEO</t>
        </is>
      </c>
      <c r="X232" t="inlineStr">
        <is>
          <t>1</t>
        </is>
      </c>
      <c r="Y232" t="inlineStr">
        <is>
          <t>0</t>
        </is>
      </c>
      <c r="Z232" s="48" t="n">
        <v>75096</v>
      </c>
      <c r="AA232" t="inlineStr">
        <is>
          <t>0</t>
        </is>
      </c>
      <c r="AB232" s="48" t="n">
        <v>0</v>
      </c>
      <c r="AC232" s="48" t="n">
        <v>75096</v>
      </c>
    </row>
    <row r="233">
      <c r="A233" t="inlineStr">
        <is>
          <t>BUCARAMANGA</t>
        </is>
      </c>
      <c r="B233" t="inlineStr">
        <is>
          <t>SANTANDERES</t>
        </is>
      </c>
      <c r="C233" t="inlineStr">
        <is>
          <t>0004-0008</t>
        </is>
      </c>
      <c r="D233" t="inlineStr">
        <is>
          <t>68001</t>
        </is>
      </c>
      <c r="E233" t="inlineStr">
        <is>
          <t>TA-25-931065</t>
        </is>
      </c>
      <c r="F233" t="inlineStr">
        <is>
          <t>3007080834</t>
        </is>
      </c>
      <c r="G233" t="inlineStr">
        <is>
          <t>APERTURA</t>
        </is>
      </c>
      <c r="H233" t="inlineStr">
        <is>
          <t>CB CRECIMIENTO ALIANZA - NUEVO</t>
        </is>
      </c>
      <c r="I233" t="inlineStr">
        <is>
          <t>SANTANDER</t>
        </is>
      </c>
      <c r="J233" t="inlineStr">
        <is>
          <t>BUCARAMANGA</t>
        </is>
      </c>
      <c r="K233" t="inlineStr">
        <is>
          <t>PTM BUCARAMANGA TERRAZEO FRESH</t>
        </is>
      </c>
      <c r="L233" t="inlineStr">
        <is>
          <t>BANCOLOMBIA</t>
        </is>
      </c>
      <c r="M233" t="inlineStr">
        <is>
          <t>FO-25-1338883</t>
        </is>
      </c>
      <c r="N233" s="49" t="n">
        <v>45875.6125</v>
      </c>
      <c r="O233" s="49" t="n">
        <v>45879.63541666666</v>
      </c>
      <c r="P233" t="inlineStr">
        <is>
          <t>AGREGADOR</t>
        </is>
      </c>
      <c r="Q233" t="inlineStr">
        <is>
          <t>COMCARD - PTM</t>
        </is>
      </c>
      <c r="R233" t="inlineStr">
        <is>
          <t>EJECUTADO</t>
        </is>
      </c>
      <c r="S233" t="inlineStr">
        <is>
          <t>VISITA TECNICA</t>
        </is>
      </c>
      <c r="T233" t="inlineStr">
        <is>
          <t>FAZZZ137-FHZZZ011</t>
        </is>
      </c>
      <c r="U233" t="inlineStr">
        <is>
          <t>TIPO I</t>
        </is>
      </c>
      <c r="V233" t="inlineStr">
        <is>
          <t>TERRESTRE</t>
        </is>
      </c>
      <c r="W233" t="inlineStr">
        <is>
          <t>GELVEZ MOGOLLON JOSE ELISEO</t>
        </is>
      </c>
      <c r="X233" t="inlineStr">
        <is>
          <t>1</t>
        </is>
      </c>
      <c r="Y233" t="inlineStr">
        <is>
          <t>0</t>
        </is>
      </c>
      <c r="Z233" s="48" t="n">
        <v>75096</v>
      </c>
      <c r="AA233" t="inlineStr">
        <is>
          <t>0</t>
        </is>
      </c>
      <c r="AB233" s="48" t="n">
        <v>0</v>
      </c>
      <c r="AC233" s="48" t="n">
        <v>75096</v>
      </c>
    </row>
    <row r="234">
      <c r="A234" t="inlineStr">
        <is>
          <t>BUCARAMANGA</t>
        </is>
      </c>
      <c r="B234" t="inlineStr">
        <is>
          <t>SANTANDERES</t>
        </is>
      </c>
      <c r="C234" t="inlineStr">
        <is>
          <t>0004-0008</t>
        </is>
      </c>
      <c r="D234" t="inlineStr">
        <is>
          <t>68081</t>
        </is>
      </c>
      <c r="E234" t="inlineStr">
        <is>
          <t>TA-25-931066</t>
        </is>
      </c>
      <c r="F234" t="inlineStr">
        <is>
          <t>3007080825</t>
        </is>
      </c>
      <c r="G234" t="inlineStr">
        <is>
          <t>APERTURA</t>
        </is>
      </c>
      <c r="H234" t="inlineStr">
        <is>
          <t>CB CRECIMIENTO ALIANZA - NUEVO</t>
        </is>
      </c>
      <c r="I234" t="inlineStr">
        <is>
          <t>SANTANDER</t>
        </is>
      </c>
      <c r="J234" t="inlineStr">
        <is>
          <t>BARRANCABERMEJA</t>
        </is>
      </c>
      <c r="K234" t="inlineStr">
        <is>
          <t>PTM BARRANCABERMEJA PAPELERIA</t>
        </is>
      </c>
      <c r="L234" t="inlineStr">
        <is>
          <t>BANCOLOMBIA</t>
        </is>
      </c>
      <c r="M234" t="inlineStr">
        <is>
          <t>FO-25-1338890</t>
        </is>
      </c>
      <c r="N234" s="49" t="n">
        <v>45875.6125</v>
      </c>
      <c r="O234" s="49" t="n">
        <v>45881.31666666667</v>
      </c>
      <c r="P234" t="inlineStr">
        <is>
          <t>AGREGADOR</t>
        </is>
      </c>
      <c r="Q234" t="inlineStr">
        <is>
          <t>COMCARD - PTM</t>
        </is>
      </c>
      <c r="R234" t="inlineStr">
        <is>
          <t>EJECUTADO</t>
        </is>
      </c>
      <c r="S234" t="inlineStr">
        <is>
          <t>VISITA TECNICA</t>
        </is>
      </c>
      <c r="T234" t="inlineStr">
        <is>
          <t>FHZZZ012-FAZZZ138</t>
        </is>
      </c>
      <c r="U234" t="inlineStr">
        <is>
          <t>TIPO III</t>
        </is>
      </c>
      <c r="V234" t="inlineStr">
        <is>
          <t>TERRESTRE</t>
        </is>
      </c>
      <c r="W234" t="inlineStr">
        <is>
          <t>GELVEZ MOGOLLON JOSE ELISEO</t>
        </is>
      </c>
      <c r="X234" t="inlineStr">
        <is>
          <t>1</t>
        </is>
      </c>
      <c r="Y234" t="inlineStr">
        <is>
          <t>0</t>
        </is>
      </c>
      <c r="Z234" s="48" t="n">
        <v>275729</v>
      </c>
      <c r="AA234" t="inlineStr">
        <is>
          <t>0</t>
        </is>
      </c>
      <c r="AB234" s="48" t="n">
        <v>0</v>
      </c>
      <c r="AC234" s="48" t="n">
        <v>275729</v>
      </c>
    </row>
    <row r="235">
      <c r="A235" t="inlineStr">
        <is>
          <t>BUCARAMANGA</t>
        </is>
      </c>
      <c r="B235" t="inlineStr">
        <is>
          <t>SANTANDERES</t>
        </is>
      </c>
      <c r="C235" t="inlineStr">
        <is>
          <t>0004-0008</t>
        </is>
      </c>
      <c r="D235" t="inlineStr">
        <is>
          <t>68307</t>
        </is>
      </c>
      <c r="E235" t="inlineStr">
        <is>
          <t>TA-25-931067</t>
        </is>
      </c>
      <c r="F235" t="inlineStr">
        <is>
          <t>3007080846</t>
        </is>
      </c>
      <c r="G235" t="inlineStr">
        <is>
          <t>APERTURA</t>
        </is>
      </c>
      <c r="H235" t="inlineStr">
        <is>
          <t>CB CRECIMIENTO ALIANZA - NUEVO</t>
        </is>
      </c>
      <c r="I235" t="inlineStr">
        <is>
          <t>SANTANDER</t>
        </is>
      </c>
      <c r="J235" t="inlineStr">
        <is>
          <t>GIRON</t>
        </is>
      </c>
      <c r="K235" t="inlineStr">
        <is>
          <t>PTM GIRON VARIEDADES ANDINAS</t>
        </is>
      </c>
      <c r="L235" t="inlineStr">
        <is>
          <t>BANCOLOMBIA</t>
        </is>
      </c>
      <c r="M235" t="inlineStr">
        <is>
          <t>FO-25-1338899</t>
        </is>
      </c>
      <c r="N235" s="49" t="n">
        <v>45875.6125</v>
      </c>
      <c r="O235" s="49" t="n">
        <v>45879.62430555555</v>
      </c>
      <c r="P235" t="inlineStr">
        <is>
          <t>AGREGADOR</t>
        </is>
      </c>
      <c r="Q235" t="inlineStr">
        <is>
          <t>COMCARD - PTM</t>
        </is>
      </c>
      <c r="R235" t="inlineStr">
        <is>
          <t>EJECUTADO</t>
        </is>
      </c>
      <c r="S235" t="inlineStr">
        <is>
          <t>VISITA TECNICA</t>
        </is>
      </c>
      <c r="T235" t="inlineStr">
        <is>
          <t>106ZZ078-FHZZZ013</t>
        </is>
      </c>
      <c r="U235" t="inlineStr">
        <is>
          <t>TIPO I</t>
        </is>
      </c>
      <c r="V235" t="inlineStr">
        <is>
          <t>TERRESTRE</t>
        </is>
      </c>
      <c r="W235" t="inlineStr">
        <is>
          <t>SANTOS GONZALEZ JOHAN FABIAN</t>
        </is>
      </c>
      <c r="X235" t="inlineStr">
        <is>
          <t>1</t>
        </is>
      </c>
      <c r="Y235" t="inlineStr">
        <is>
          <t>0</t>
        </is>
      </c>
      <c r="Z235" s="48" t="n">
        <v>75096</v>
      </c>
      <c r="AA235" t="inlineStr">
        <is>
          <t>0</t>
        </is>
      </c>
      <c r="AB235" s="48" t="n">
        <v>0</v>
      </c>
      <c r="AC235" s="48" t="n">
        <v>75096</v>
      </c>
    </row>
    <row r="236">
      <c r="A236" t="inlineStr">
        <is>
          <t>BUCARAMANGA</t>
        </is>
      </c>
      <c r="B236" t="inlineStr">
        <is>
          <t>SANTANDERES</t>
        </is>
      </c>
      <c r="C236" t="inlineStr">
        <is>
          <t>0004-0008</t>
        </is>
      </c>
      <c r="D236" t="inlineStr">
        <is>
          <t>68307</t>
        </is>
      </c>
      <c r="E236" t="inlineStr">
        <is>
          <t>TA-25-931068</t>
        </is>
      </c>
      <c r="F236" t="inlineStr">
        <is>
          <t>3007080847</t>
        </is>
      </c>
      <c r="G236" t="inlineStr">
        <is>
          <t>APERTURA</t>
        </is>
      </c>
      <c r="H236" t="inlineStr">
        <is>
          <t>CB CRECIMIENTO ALIANZA - NUEVO</t>
        </is>
      </c>
      <c r="I236" t="inlineStr">
        <is>
          <t>SANTANDER</t>
        </is>
      </c>
      <c r="J236" t="inlineStr">
        <is>
          <t>GIRON</t>
        </is>
      </c>
      <c r="K236" t="inlineStr">
        <is>
          <t>PTM GIRON KYOMU DISTRIBUCIONES</t>
        </is>
      </c>
      <c r="L236" t="inlineStr">
        <is>
          <t>BANCOLOMBIA</t>
        </is>
      </c>
      <c r="M236" t="inlineStr">
        <is>
          <t>FO-25-1338907</t>
        </is>
      </c>
      <c r="N236" s="49" t="n">
        <v>45875.61319444444</v>
      </c>
      <c r="O236" s="49" t="n">
        <v>45879.63888888889</v>
      </c>
      <c r="P236" t="inlineStr">
        <is>
          <t>AGREGADOR</t>
        </is>
      </c>
      <c r="Q236" t="inlineStr">
        <is>
          <t>COMCARD - PTM</t>
        </is>
      </c>
      <c r="R236" t="inlineStr">
        <is>
          <t>EJECUTADO</t>
        </is>
      </c>
      <c r="S236" t="inlineStr">
        <is>
          <t>VISITA TECNICA</t>
        </is>
      </c>
      <c r="T236" t="inlineStr">
        <is>
          <t>17833419-FHZZZ014</t>
        </is>
      </c>
      <c r="U236" t="inlineStr">
        <is>
          <t>TIPO I</t>
        </is>
      </c>
      <c r="V236" t="inlineStr">
        <is>
          <t>TERRESTRE</t>
        </is>
      </c>
      <c r="W236" t="inlineStr">
        <is>
          <t>SANTOS GONZALEZ JOHAN FABIAN</t>
        </is>
      </c>
      <c r="X236" t="inlineStr">
        <is>
          <t>1</t>
        </is>
      </c>
      <c r="Y236" t="inlineStr">
        <is>
          <t>0</t>
        </is>
      </c>
      <c r="Z236" s="48" t="n">
        <v>75096</v>
      </c>
      <c r="AA236" t="inlineStr">
        <is>
          <t>0</t>
        </is>
      </c>
      <c r="AB236" s="48" t="n">
        <v>0</v>
      </c>
      <c r="AC236" s="48" t="n">
        <v>75096</v>
      </c>
    </row>
    <row r="237">
      <c r="A237" t="inlineStr">
        <is>
          <t>BUCARAMANGA</t>
        </is>
      </c>
      <c r="B237" t="inlineStr">
        <is>
          <t>SANTANDERES</t>
        </is>
      </c>
      <c r="C237" t="inlineStr">
        <is>
          <t>0004-0008</t>
        </is>
      </c>
      <c r="D237" t="inlineStr">
        <is>
          <t>68547</t>
        </is>
      </c>
      <c r="E237" t="inlineStr">
        <is>
          <t>TA-25-931069</t>
        </is>
      </c>
      <c r="F237" t="inlineStr">
        <is>
          <t>3007080852</t>
        </is>
      </c>
      <c r="G237" t="inlineStr">
        <is>
          <t>APERTURA</t>
        </is>
      </c>
      <c r="H237" t="inlineStr">
        <is>
          <t>CB CRECIMIENTO ALIANZA - NUEVO</t>
        </is>
      </c>
      <c r="I237" t="inlineStr">
        <is>
          <t>SANTANDER</t>
        </is>
      </c>
      <c r="J237" t="inlineStr">
        <is>
          <t>PIEDECUESTA</t>
        </is>
      </c>
      <c r="K237" t="inlineStr">
        <is>
          <t>PTM PIEDECUESTA PLANET SCHOOLL</t>
        </is>
      </c>
      <c r="L237" t="inlineStr">
        <is>
          <t>BANCOLOMBIA</t>
        </is>
      </c>
      <c r="M237" t="inlineStr">
        <is>
          <t>FO-25-1338916</t>
        </is>
      </c>
      <c r="N237" s="49" t="n">
        <v>45875.61319444444</v>
      </c>
      <c r="O237" s="49" t="n">
        <v>45879.64375</v>
      </c>
      <c r="P237" t="inlineStr">
        <is>
          <t>AGREGADOR</t>
        </is>
      </c>
      <c r="Q237" t="inlineStr">
        <is>
          <t>COMCARD - PTM</t>
        </is>
      </c>
      <c r="R237" t="inlineStr">
        <is>
          <t>EJECUTADO</t>
        </is>
      </c>
      <c r="S237" t="inlineStr">
        <is>
          <t>VISITA TECNICA</t>
        </is>
      </c>
      <c r="T237" t="inlineStr">
        <is>
          <t>FHZZZ015-FAZZZ290</t>
        </is>
      </c>
      <c r="U237" t="inlineStr">
        <is>
          <t>TIPO II</t>
        </is>
      </c>
      <c r="V237" t="inlineStr">
        <is>
          <t>TERRESTRE</t>
        </is>
      </c>
      <c r="W237" t="inlineStr">
        <is>
          <t>PEÑA DIAZ IVAN YESID</t>
        </is>
      </c>
      <c r="X237" t="inlineStr">
        <is>
          <t>1</t>
        </is>
      </c>
      <c r="Y237" t="inlineStr">
        <is>
          <t>0</t>
        </is>
      </c>
      <c r="Z237" s="48" t="n">
        <v>163814</v>
      </c>
      <c r="AA237" t="inlineStr">
        <is>
          <t>0</t>
        </is>
      </c>
      <c r="AB237" s="48" t="n">
        <v>0</v>
      </c>
      <c r="AC237" s="48" t="n">
        <v>163814</v>
      </c>
    </row>
    <row r="238">
      <c r="A238" t="inlineStr">
        <is>
          <t>IBAGUE</t>
        </is>
      </c>
      <c r="B238" t="inlineStr">
        <is>
          <t>REMOTAS</t>
        </is>
      </c>
      <c r="C238" t="inlineStr">
        <is>
          <t>0004-0007</t>
        </is>
      </c>
      <c r="D238" t="inlineStr">
        <is>
          <t>73001</t>
        </is>
      </c>
      <c r="E238" t="inlineStr">
        <is>
          <t>TA-25-931070</t>
        </is>
      </c>
      <c r="F238" t="inlineStr">
        <is>
          <t>3007080850</t>
        </is>
      </c>
      <c r="G238" t="inlineStr">
        <is>
          <t>APERTURA</t>
        </is>
      </c>
      <c r="H238" t="inlineStr">
        <is>
          <t>CB CRECIMIENTO ALIANZA - NUEVO</t>
        </is>
      </c>
      <c r="I238" t="inlineStr">
        <is>
          <t>TOLIMA</t>
        </is>
      </c>
      <c r="J238" t="inlineStr">
        <is>
          <t>IBAGUE</t>
        </is>
      </c>
      <c r="K238" t="inlineStr">
        <is>
          <t>PTM IBAGUE TIENDA DONDE PITA</t>
        </is>
      </c>
      <c r="L238" t="inlineStr">
        <is>
          <t>BANCOLOMBIA</t>
        </is>
      </c>
      <c r="M238" t="inlineStr">
        <is>
          <t>FO-25-1338925</t>
        </is>
      </c>
      <c r="N238" s="49" t="n">
        <v>45875.41944444444</v>
      </c>
      <c r="O238" s="49" t="n">
        <v>45879.61597222222</v>
      </c>
      <c r="P238" t="inlineStr">
        <is>
          <t>AGREGADOR</t>
        </is>
      </c>
      <c r="Q238" t="inlineStr">
        <is>
          <t>COMCARD - PTM</t>
        </is>
      </c>
      <c r="R238" t="inlineStr">
        <is>
          <t>EJECUTADO</t>
        </is>
      </c>
      <c r="S238" t="inlineStr">
        <is>
          <t>VISITA TECNICA</t>
        </is>
      </c>
      <c r="T238" t="inlineStr">
        <is>
          <t>FHZZZ016-FAZZZ822</t>
        </is>
      </c>
      <c r="U238" t="inlineStr">
        <is>
          <t>TIPO I</t>
        </is>
      </c>
      <c r="V238" t="inlineStr">
        <is>
          <t>TERRESTRE</t>
        </is>
      </c>
      <c r="W238" t="inlineStr">
        <is>
          <t>BARRAGAN TAFUR EDWIN ESTEBAN</t>
        </is>
      </c>
      <c r="X238" t="inlineStr">
        <is>
          <t>1</t>
        </is>
      </c>
      <c r="Y238" t="inlineStr">
        <is>
          <t>0</t>
        </is>
      </c>
      <c r="Z238" s="48" t="n">
        <v>75096</v>
      </c>
      <c r="AA238" t="inlineStr">
        <is>
          <t>0</t>
        </is>
      </c>
      <c r="AB238" s="48" t="n">
        <v>0</v>
      </c>
      <c r="AC238" s="48" t="n">
        <v>75096</v>
      </c>
    </row>
    <row r="239">
      <c r="A239" t="inlineStr">
        <is>
          <t>CALI</t>
        </is>
      </c>
      <c r="B239" t="inlineStr">
        <is>
          <t>SUROCCIDENTE Y EJE CAFETERO</t>
        </is>
      </c>
      <c r="C239" t="inlineStr">
        <is>
          <t>0004-0003</t>
        </is>
      </c>
      <c r="D239" t="inlineStr">
        <is>
          <t>76001</t>
        </is>
      </c>
      <c r="E239" t="inlineStr">
        <is>
          <t>TA-25-931072</t>
        </is>
      </c>
      <c r="F239" t="inlineStr">
        <is>
          <t>3007080835</t>
        </is>
      </c>
      <c r="G239" t="inlineStr">
        <is>
          <t>APERTURA</t>
        </is>
      </c>
      <c r="H239" t="inlineStr">
        <is>
          <t>CB CRECIMIENTO ALIANZA - NUEVO</t>
        </is>
      </c>
      <c r="I239" t="inlineStr">
        <is>
          <t>VALLE DEL CAUCA</t>
        </is>
      </c>
      <c r="J239" t="inlineStr">
        <is>
          <t>CALI</t>
        </is>
      </c>
      <c r="K239" t="inlineStr">
        <is>
          <t>PTM CALI CELURAIGOZA S.A.S.</t>
        </is>
      </c>
      <c r="L239" t="inlineStr">
        <is>
          <t>BANCOLOMBIA</t>
        </is>
      </c>
      <c r="M239" t="inlineStr">
        <is>
          <t>FO-25-1338933</t>
        </is>
      </c>
      <c r="N239" s="49" t="n">
        <v>45875.27847222222</v>
      </c>
      <c r="O239" s="49" t="n">
        <v>45880.69236111111</v>
      </c>
      <c r="P239" t="inlineStr">
        <is>
          <t>AGREGADOR</t>
        </is>
      </c>
      <c r="Q239" t="inlineStr">
        <is>
          <t>COMCARD - PTM</t>
        </is>
      </c>
      <c r="R239" t="inlineStr">
        <is>
          <t>EJECUTADO</t>
        </is>
      </c>
      <c r="S239" t="inlineStr">
        <is>
          <t>VISITA TECNICA</t>
        </is>
      </c>
      <c r="T239" t="inlineStr">
        <is>
          <t>FHZZZ017 - EF03Z177</t>
        </is>
      </c>
      <c r="U239" t="inlineStr">
        <is>
          <t>TIPO I</t>
        </is>
      </c>
      <c r="V239" t="inlineStr">
        <is>
          <t>TERRESTRE</t>
        </is>
      </c>
      <c r="W239" t="inlineStr">
        <is>
          <t>PAREDES CASTILLO DIEGO</t>
        </is>
      </c>
      <c r="X239" t="inlineStr">
        <is>
          <t>1</t>
        </is>
      </c>
      <c r="Y239" t="inlineStr">
        <is>
          <t>0</t>
        </is>
      </c>
      <c r="Z239" s="48" t="n">
        <v>75096</v>
      </c>
      <c r="AA239" t="inlineStr">
        <is>
          <t>0</t>
        </is>
      </c>
      <c r="AB239" s="48" t="n">
        <v>0</v>
      </c>
      <c r="AC239" s="48" t="n">
        <v>75096</v>
      </c>
    </row>
    <row r="240">
      <c r="A240" t="inlineStr">
        <is>
          <t>CALI</t>
        </is>
      </c>
      <c r="B240" t="inlineStr">
        <is>
          <t>SUROCCIDENTE Y EJE CAFETERO</t>
        </is>
      </c>
      <c r="C240" t="inlineStr">
        <is>
          <t>0004-0003</t>
        </is>
      </c>
      <c r="D240" t="inlineStr">
        <is>
          <t>76001</t>
        </is>
      </c>
      <c r="E240" t="inlineStr">
        <is>
          <t>TA-25-931084</t>
        </is>
      </c>
      <c r="F240" t="inlineStr">
        <is>
          <t>3007080836</t>
        </is>
      </c>
      <c r="G240" t="inlineStr">
        <is>
          <t>APERTURA</t>
        </is>
      </c>
      <c r="H240" t="inlineStr">
        <is>
          <t>CB CRECIMIENTO ALIANZA - NUEVO</t>
        </is>
      </c>
      <c r="I240" t="inlineStr">
        <is>
          <t>VALLE DEL CAUCA</t>
        </is>
      </c>
      <c r="J240" t="inlineStr">
        <is>
          <t>CALI</t>
        </is>
      </c>
      <c r="K240" t="inlineStr">
        <is>
          <t>PTM CALI POLLOS COLORADO</t>
        </is>
      </c>
      <c r="L240" t="inlineStr">
        <is>
          <t>BANCOLOMBIA</t>
        </is>
      </c>
      <c r="M240" t="inlineStr">
        <is>
          <t>FO-25-1338945</t>
        </is>
      </c>
      <c r="N240" s="49" t="n">
        <v>45875.2875</v>
      </c>
      <c r="O240" s="49" t="n">
        <v>45880.66944444444</v>
      </c>
      <c r="P240" t="inlineStr">
        <is>
          <t>AGREGADOR</t>
        </is>
      </c>
      <c r="Q240" t="inlineStr">
        <is>
          <t>COMCARD - PTM</t>
        </is>
      </c>
      <c r="R240" t="inlineStr">
        <is>
          <t>EJECUTADO</t>
        </is>
      </c>
      <c r="S240" t="inlineStr">
        <is>
          <t>VISITA TECNICA</t>
        </is>
      </c>
      <c r="T240" t="inlineStr">
        <is>
          <t>FHZZZ018 -EF03Z187</t>
        </is>
      </c>
      <c r="U240" t="inlineStr">
        <is>
          <t>TIPO I</t>
        </is>
      </c>
      <c r="V240" t="inlineStr">
        <is>
          <t>TERRESTRE</t>
        </is>
      </c>
      <c r="W240" t="inlineStr">
        <is>
          <t>TORRES GARCIA JENDRY JOSE</t>
        </is>
      </c>
      <c r="X240" t="inlineStr">
        <is>
          <t>1</t>
        </is>
      </c>
      <c r="Y240" t="inlineStr">
        <is>
          <t>0</t>
        </is>
      </c>
      <c r="Z240" s="48" t="n">
        <v>75096</v>
      </c>
      <c r="AA240" t="inlineStr">
        <is>
          <t>0</t>
        </is>
      </c>
      <c r="AB240" s="48" t="n">
        <v>0</v>
      </c>
      <c r="AC240" s="48" t="n">
        <v>75096</v>
      </c>
    </row>
    <row r="241">
      <c r="A241" t="inlineStr">
        <is>
          <t>CALI</t>
        </is>
      </c>
      <c r="B241" t="inlineStr">
        <is>
          <t>SUROCCIDENTE Y EJE CAFETERO</t>
        </is>
      </c>
      <c r="C241" t="inlineStr">
        <is>
          <t>0004-0003</t>
        </is>
      </c>
      <c r="D241" t="inlineStr">
        <is>
          <t>76001</t>
        </is>
      </c>
      <c r="E241" t="inlineStr">
        <is>
          <t>TA-25-931102</t>
        </is>
      </c>
      <c r="F241" t="inlineStr">
        <is>
          <t>3007080837</t>
        </is>
      </c>
      <c r="G241" t="inlineStr">
        <is>
          <t>APERTURA</t>
        </is>
      </c>
      <c r="H241" t="inlineStr">
        <is>
          <t>CB CRECIMIENTO ALIANZA - NUEVO</t>
        </is>
      </c>
      <c r="I241" t="inlineStr">
        <is>
          <t>VALLE DEL CAUCA</t>
        </is>
      </c>
      <c r="J241" t="inlineStr">
        <is>
          <t>CALI</t>
        </is>
      </c>
      <c r="K241" t="inlineStr">
        <is>
          <t>PTM CALI MULTISERVICIOS DAOR</t>
        </is>
      </c>
      <c r="L241" t="inlineStr">
        <is>
          <t>BANCOLOMBIA</t>
        </is>
      </c>
      <c r="M241" t="inlineStr">
        <is>
          <t>FO-25-1338956</t>
        </is>
      </c>
      <c r="N241" s="49" t="n">
        <v>45875.28194444445</v>
      </c>
      <c r="O241" s="49" t="n">
        <v>45880.65694444445</v>
      </c>
      <c r="P241" t="inlineStr">
        <is>
          <t>AGREGADOR</t>
        </is>
      </c>
      <c r="Q241" t="inlineStr">
        <is>
          <t>COMCARD - PTM</t>
        </is>
      </c>
      <c r="R241" t="inlineStr">
        <is>
          <t>EJECUTADO</t>
        </is>
      </c>
      <c r="S241" t="inlineStr">
        <is>
          <t>VISITA TECNICA</t>
        </is>
      </c>
      <c r="T241" t="inlineStr">
        <is>
          <t>FHZZZ019 - EF03Z196</t>
        </is>
      </c>
      <c r="U241" t="inlineStr">
        <is>
          <t>TIPO I</t>
        </is>
      </c>
      <c r="V241" t="inlineStr">
        <is>
          <t>TERRESTRE</t>
        </is>
      </c>
      <c r="W241" t="inlineStr">
        <is>
          <t>BOLAÑOS TABORDA JORGE ENRIQUE</t>
        </is>
      </c>
      <c r="X241" t="inlineStr">
        <is>
          <t>1</t>
        </is>
      </c>
      <c r="Y241" t="inlineStr">
        <is>
          <t>0</t>
        </is>
      </c>
      <c r="Z241" s="48" t="n">
        <v>75096</v>
      </c>
      <c r="AA241" t="inlineStr">
        <is>
          <t>0</t>
        </is>
      </c>
      <c r="AB241" s="48" t="n">
        <v>0</v>
      </c>
      <c r="AC241" s="48" t="n">
        <v>75096</v>
      </c>
    </row>
    <row r="242">
      <c r="A242" t="inlineStr">
        <is>
          <t>CALI</t>
        </is>
      </c>
      <c r="B242" t="inlineStr">
        <is>
          <t>SUROCCIDENTE Y EJE CAFETERO</t>
        </is>
      </c>
      <c r="C242" t="inlineStr">
        <is>
          <t>0004-0003</t>
        </is>
      </c>
      <c r="D242" t="inlineStr">
        <is>
          <t>76001</t>
        </is>
      </c>
      <c r="E242" t="inlineStr">
        <is>
          <t>TA-25-931115</t>
        </is>
      </c>
      <c r="F242" t="inlineStr">
        <is>
          <t>3007080838</t>
        </is>
      </c>
      <c r="G242" t="inlineStr">
        <is>
          <t>APERTURA</t>
        </is>
      </c>
      <c r="H242" t="inlineStr">
        <is>
          <t>CB CRECIMIENTO ALIANZA - NUEVO</t>
        </is>
      </c>
      <c r="I242" t="inlineStr">
        <is>
          <t>VALLE DEL CAUCA</t>
        </is>
      </c>
      <c r="J242" t="inlineStr">
        <is>
          <t>CALI</t>
        </is>
      </c>
      <c r="K242" t="inlineStr">
        <is>
          <t>PTM CALI MINIMARKET FULL HOGAR</t>
        </is>
      </c>
      <c r="L242" t="inlineStr">
        <is>
          <t>BANCOLOMBIA</t>
        </is>
      </c>
      <c r="M242" t="inlineStr">
        <is>
          <t>FO-25-1338965</t>
        </is>
      </c>
      <c r="N242" s="49" t="n">
        <v>45875.28611111111</v>
      </c>
      <c r="O242" s="49" t="n">
        <v>45880.62430555555</v>
      </c>
      <c r="P242" t="inlineStr">
        <is>
          <t>AGREGADOR</t>
        </is>
      </c>
      <c r="Q242" t="inlineStr">
        <is>
          <t>COMCARD - PTM</t>
        </is>
      </c>
      <c r="R242" t="inlineStr">
        <is>
          <t>EJECUTADO</t>
        </is>
      </c>
      <c r="S242" t="inlineStr">
        <is>
          <t>VISITA TECNICA</t>
        </is>
      </c>
      <c r="T242" t="inlineStr">
        <is>
          <t>FHZZZ020</t>
        </is>
      </c>
      <c r="U242" t="inlineStr">
        <is>
          <t>TIPO I</t>
        </is>
      </c>
      <c r="V242" t="inlineStr">
        <is>
          <t>TERRESTRE</t>
        </is>
      </c>
      <c r="W242" t="inlineStr">
        <is>
          <t>HERRERA MONAR GEOVANNY</t>
        </is>
      </c>
      <c r="X242" t="inlineStr">
        <is>
          <t>1</t>
        </is>
      </c>
      <c r="Y242" t="inlineStr">
        <is>
          <t>0</t>
        </is>
      </c>
      <c r="Z242" s="48" t="n">
        <v>75096</v>
      </c>
      <c r="AA242" t="inlineStr">
        <is>
          <t>0</t>
        </is>
      </c>
      <c r="AB242" s="48" t="n">
        <v>0</v>
      </c>
      <c r="AC242" s="48" t="n">
        <v>75096</v>
      </c>
    </row>
    <row r="243">
      <c r="A243" t="inlineStr">
        <is>
          <t>YOPAL</t>
        </is>
      </c>
      <c r="B243" t="inlineStr">
        <is>
          <t>REMOTAS</t>
        </is>
      </c>
      <c r="C243" t="inlineStr">
        <is>
          <t>0004-0007</t>
        </is>
      </c>
      <c r="D243" t="inlineStr">
        <is>
          <t>85001</t>
        </is>
      </c>
      <c r="E243" t="inlineStr">
        <is>
          <t>TA-25-931124</t>
        </is>
      </c>
      <c r="F243" t="inlineStr">
        <is>
          <t>3007080860</t>
        </is>
      </c>
      <c r="G243" t="inlineStr">
        <is>
          <t>APERTURA</t>
        </is>
      </c>
      <c r="H243" t="inlineStr">
        <is>
          <t>CB CRECIMIENTO ALIANZA - NUEVO</t>
        </is>
      </c>
      <c r="I243" t="inlineStr">
        <is>
          <t>CASANARE</t>
        </is>
      </c>
      <c r="J243" t="inlineStr">
        <is>
          <t>YOPAL</t>
        </is>
      </c>
      <c r="K243" t="inlineStr">
        <is>
          <t>PTM YOPAL FULL MOBILE STORE</t>
        </is>
      </c>
      <c r="L243" t="inlineStr">
        <is>
          <t>BANCOLOMBIA</t>
        </is>
      </c>
      <c r="M243" t="inlineStr">
        <is>
          <t>FO-25-1338974</t>
        </is>
      </c>
      <c r="N243" s="49" t="n">
        <v>45875.41944444444</v>
      </c>
      <c r="O243" s="49" t="n">
        <v>45877.575</v>
      </c>
      <c r="P243" t="inlineStr">
        <is>
          <t>AGREGADOR</t>
        </is>
      </c>
      <c r="Q243" t="inlineStr">
        <is>
          <t>COMCARD - PTM</t>
        </is>
      </c>
      <c r="R243" t="inlineStr">
        <is>
          <t>EJECUTADO</t>
        </is>
      </c>
      <c r="S243" t="inlineStr">
        <is>
          <t>VISITA TECNICA</t>
        </is>
      </c>
      <c r="T243" t="inlineStr">
        <is>
          <t>FAZZZ958-FHZZZ021</t>
        </is>
      </c>
      <c r="U243" t="inlineStr">
        <is>
          <t>TIPO I</t>
        </is>
      </c>
      <c r="V243" t="inlineStr">
        <is>
          <t>TERRESTRE</t>
        </is>
      </c>
      <c r="W243" t="inlineStr">
        <is>
          <t>BERNAL ELAICA EDGAR ALEXIS</t>
        </is>
      </c>
      <c r="X243" t="inlineStr">
        <is>
          <t>1</t>
        </is>
      </c>
      <c r="Y243" t="inlineStr">
        <is>
          <t>0</t>
        </is>
      </c>
      <c r="Z243" s="48" t="n">
        <v>75096</v>
      </c>
      <c r="AA243" t="inlineStr">
        <is>
          <t>0</t>
        </is>
      </c>
      <c r="AB243" s="48" t="n">
        <v>0</v>
      </c>
      <c r="AC243" s="48" t="n">
        <v>75096</v>
      </c>
    </row>
    <row r="244">
      <c r="A244" t="inlineStr">
        <is>
          <t>BOGOTA</t>
        </is>
      </c>
      <c r="B244" t="inlineStr">
        <is>
          <t>CUNDINAMARCA</t>
        </is>
      </c>
      <c r="C244" t="inlineStr">
        <is>
          <t>0004-0004</t>
        </is>
      </c>
      <c r="D244" t="inlineStr">
        <is>
          <t>11001</t>
        </is>
      </c>
      <c r="E244" t="inlineStr">
        <is>
          <t>TA-25-931137</t>
        </is>
      </c>
      <c r="F244" t="inlineStr">
        <is>
          <t>3007080827</t>
        </is>
      </c>
      <c r="G244" t="inlineStr">
        <is>
          <t>APERTURA</t>
        </is>
      </c>
      <c r="H244" t="inlineStr">
        <is>
          <t>CB CRECIMIENTO ALIANZA - NUEVO</t>
        </is>
      </c>
      <c r="I244" t="inlineStr">
        <is>
          <t>CUNDINAMARCA</t>
        </is>
      </c>
      <c r="J244" t="inlineStr">
        <is>
          <t>BOGOTA</t>
        </is>
      </c>
      <c r="K244" t="inlineStr">
        <is>
          <t>PTM BOGOTA NISSI PERSONALIZADO</t>
        </is>
      </c>
      <c r="L244" t="inlineStr">
        <is>
          <t>BANCOLOMBIA</t>
        </is>
      </c>
      <c r="M244" t="inlineStr">
        <is>
          <t>FO-25-1338987</t>
        </is>
      </c>
      <c r="N244" s="49" t="n">
        <v>45875.55902777778</v>
      </c>
      <c r="O244" s="49" t="n">
        <v>45879.64513888889</v>
      </c>
      <c r="P244" t="inlineStr">
        <is>
          <t>AGREGADOR</t>
        </is>
      </c>
      <c r="Q244" t="inlineStr">
        <is>
          <t>COMCARD - PTM</t>
        </is>
      </c>
      <c r="R244" t="inlineStr">
        <is>
          <t>EJECUTADO</t>
        </is>
      </c>
      <c r="S244" t="inlineStr">
        <is>
          <t>VISITA TECNICA</t>
        </is>
      </c>
      <c r="T244" t="inlineStr">
        <is>
          <t>FHZZZ022 -FAZZZ965</t>
        </is>
      </c>
      <c r="U244" t="inlineStr">
        <is>
          <t>TIPO I</t>
        </is>
      </c>
      <c r="V244" t="inlineStr">
        <is>
          <t>TERRESTRE</t>
        </is>
      </c>
      <c r="W244" t="inlineStr">
        <is>
          <t>ORTIZ MARTINEZ STIVEN</t>
        </is>
      </c>
      <c r="X244" t="inlineStr">
        <is>
          <t>1</t>
        </is>
      </c>
      <c r="Y244" t="inlineStr">
        <is>
          <t>0</t>
        </is>
      </c>
      <c r="Z244" s="48" t="n">
        <v>75096</v>
      </c>
      <c r="AA244" t="inlineStr">
        <is>
          <t>0</t>
        </is>
      </c>
      <c r="AB244" s="48" t="n">
        <v>0</v>
      </c>
      <c r="AC244" s="48" t="n">
        <v>75096</v>
      </c>
    </row>
    <row r="245">
      <c r="A245" t="inlineStr">
        <is>
          <t>BOGOTA</t>
        </is>
      </c>
      <c r="B245" t="inlineStr">
        <is>
          <t>CUNDINAMARCA</t>
        </is>
      </c>
      <c r="C245" t="inlineStr">
        <is>
          <t>0004-0004</t>
        </is>
      </c>
      <c r="D245" t="inlineStr">
        <is>
          <t>11001</t>
        </is>
      </c>
      <c r="E245" t="inlineStr">
        <is>
          <t>TA-25-931152</t>
        </is>
      </c>
      <c r="F245" t="inlineStr">
        <is>
          <t>3007080828</t>
        </is>
      </c>
      <c r="G245" t="inlineStr">
        <is>
          <t>APERTURA</t>
        </is>
      </c>
      <c r="H245" t="inlineStr">
        <is>
          <t>CB CRECIMIENTO ALIANZA - NUEVO</t>
        </is>
      </c>
      <c r="I245" t="inlineStr">
        <is>
          <t>CUNDINAMARCA</t>
        </is>
      </c>
      <c r="J245" t="inlineStr">
        <is>
          <t>BOGOTA</t>
        </is>
      </c>
      <c r="K245" t="inlineStr">
        <is>
          <t>PTM BOGOTA ZAHARA JEWELRY</t>
        </is>
      </c>
      <c r="L245" t="inlineStr">
        <is>
          <t>BANCOLOMBIA</t>
        </is>
      </c>
      <c r="M245" t="inlineStr">
        <is>
          <t>FO-25-1338995</t>
        </is>
      </c>
      <c r="N245" s="49" t="n">
        <v>45875.74097222222</v>
      </c>
      <c r="O245" s="49" t="n">
        <v>45880.59236111111</v>
      </c>
      <c r="P245" t="inlineStr">
        <is>
          <t>AGREGADOR</t>
        </is>
      </c>
      <c r="Q245" t="inlineStr">
        <is>
          <t>COMCARD - PTM</t>
        </is>
      </c>
      <c r="R245" t="inlineStr">
        <is>
          <t>EJECUTADO</t>
        </is>
      </c>
      <c r="S245" t="inlineStr">
        <is>
          <t>VISITA TECNICA</t>
        </is>
      </c>
      <c r="T245" t="inlineStr">
        <is>
          <t>FHZZZ023</t>
        </is>
      </c>
      <c r="U245" t="inlineStr">
        <is>
          <t>TIPO I</t>
        </is>
      </c>
      <c r="V245" t="inlineStr">
        <is>
          <t>TERRESTRE</t>
        </is>
      </c>
      <c r="W245" t="inlineStr">
        <is>
          <t>HERNANDEZ NARANJO OSCAR EDUARDO</t>
        </is>
      </c>
      <c r="X245" t="inlineStr">
        <is>
          <t>1</t>
        </is>
      </c>
      <c r="Y245" t="inlineStr">
        <is>
          <t>0</t>
        </is>
      </c>
      <c r="Z245" s="48" t="n">
        <v>75096</v>
      </c>
      <c r="AA245" t="inlineStr">
        <is>
          <t>0</t>
        </is>
      </c>
      <c r="AB245" s="48" t="n">
        <v>0</v>
      </c>
      <c r="AC245" s="48" t="n">
        <v>75096</v>
      </c>
    </row>
    <row r="246">
      <c r="A246" t="inlineStr">
        <is>
          <t>BOGOTA</t>
        </is>
      </c>
      <c r="B246" t="inlineStr">
        <is>
          <t>CUNDINAMARCA</t>
        </is>
      </c>
      <c r="C246" t="inlineStr">
        <is>
          <t>0004-0004</t>
        </is>
      </c>
      <c r="D246" t="inlineStr">
        <is>
          <t>11001</t>
        </is>
      </c>
      <c r="E246" t="inlineStr">
        <is>
          <t>TA-25-931154</t>
        </is>
      </c>
      <c r="F246" t="inlineStr">
        <is>
          <t>3007080831</t>
        </is>
      </c>
      <c r="G246" t="inlineStr">
        <is>
          <t>APERTURA</t>
        </is>
      </c>
      <c r="H246" t="inlineStr">
        <is>
          <t>CB CRECIMIENTO ALIANZA - NUEVO</t>
        </is>
      </c>
      <c r="I246" t="inlineStr">
        <is>
          <t>CUNDINAMARCA</t>
        </is>
      </c>
      <c r="J246" t="inlineStr">
        <is>
          <t>BOGOTA</t>
        </is>
      </c>
      <c r="K246" t="inlineStr">
        <is>
          <t>PTM BOGOTA CIGARRERIA Y MINIMA</t>
        </is>
      </c>
      <c r="L246" t="inlineStr">
        <is>
          <t>BANCOLOMBIA</t>
        </is>
      </c>
      <c r="M246" t="inlineStr">
        <is>
          <t>FO-25-1339013</t>
        </is>
      </c>
      <c r="N246" s="49" t="n">
        <v>45875.55902777778</v>
      </c>
      <c r="O246" s="49" t="n">
        <v>45877.66458333333</v>
      </c>
      <c r="P246" t="inlineStr">
        <is>
          <t>AGREGADOR</t>
        </is>
      </c>
      <c r="Q246" t="inlineStr">
        <is>
          <t>COMCARD - PTM</t>
        </is>
      </c>
      <c r="R246" t="inlineStr">
        <is>
          <t>EJECUTADO</t>
        </is>
      </c>
      <c r="S246" t="inlineStr">
        <is>
          <t>VISITA TECNICA</t>
        </is>
      </c>
      <c r="T246" t="inlineStr">
        <is>
          <t xml:space="preserve"> FHZZZ026 -FFZZZ122</t>
        </is>
      </c>
      <c r="U246" t="inlineStr">
        <is>
          <t>TIPO I</t>
        </is>
      </c>
      <c r="V246" t="inlineStr">
        <is>
          <t>TERRESTRE</t>
        </is>
      </c>
      <c r="W246" t="inlineStr">
        <is>
          <t>ORTIZ MARTINEZ STIVEN</t>
        </is>
      </c>
      <c r="X246" t="inlineStr">
        <is>
          <t>1</t>
        </is>
      </c>
      <c r="Y246" t="inlineStr">
        <is>
          <t>0</t>
        </is>
      </c>
      <c r="Z246" s="48" t="n">
        <v>75096</v>
      </c>
      <c r="AA246" t="inlineStr">
        <is>
          <t>0</t>
        </is>
      </c>
      <c r="AB246" s="48" t="n">
        <v>0</v>
      </c>
      <c r="AC246" s="48" t="n">
        <v>75096</v>
      </c>
    </row>
    <row r="247">
      <c r="A247" t="inlineStr">
        <is>
          <t>BOGOTA</t>
        </is>
      </c>
      <c r="B247" t="inlineStr">
        <is>
          <t>CUNDINAMARCA</t>
        </is>
      </c>
      <c r="C247" t="inlineStr">
        <is>
          <t>0004-0004</t>
        </is>
      </c>
      <c r="D247" t="inlineStr">
        <is>
          <t>11001</t>
        </is>
      </c>
      <c r="E247" t="inlineStr">
        <is>
          <t>TA-25-931155</t>
        </is>
      </c>
      <c r="F247" t="inlineStr">
        <is>
          <t>3007080832</t>
        </is>
      </c>
      <c r="G247" t="inlineStr">
        <is>
          <t>APERTURA</t>
        </is>
      </c>
      <c r="H247" t="inlineStr">
        <is>
          <t>CB CRECIMIENTO ALIANZA - NUEVO</t>
        </is>
      </c>
      <c r="I247" t="inlineStr">
        <is>
          <t>CUNDINAMARCA</t>
        </is>
      </c>
      <c r="J247" t="inlineStr">
        <is>
          <t>BOGOTA</t>
        </is>
      </c>
      <c r="K247" t="inlineStr">
        <is>
          <t>PTM BOGOTA CASA DE EVENTOS MAR</t>
        </is>
      </c>
      <c r="L247" t="inlineStr">
        <is>
          <t>BANCOLOMBIA</t>
        </is>
      </c>
      <c r="M247" t="inlineStr">
        <is>
          <t>FO-25-1339020</t>
        </is>
      </c>
      <c r="N247" s="49" t="n">
        <v>45875.75486111111</v>
      </c>
      <c r="O247" s="49" t="n">
        <v>45880.64791666667</v>
      </c>
      <c r="P247" t="inlineStr">
        <is>
          <t>AGREGADOR</t>
        </is>
      </c>
      <c r="Q247" t="inlineStr">
        <is>
          <t>COMCARD - PTM</t>
        </is>
      </c>
      <c r="R247" t="inlineStr">
        <is>
          <t>EJECUTADO</t>
        </is>
      </c>
      <c r="S247" t="inlineStr">
        <is>
          <t>VISITA TECNICA</t>
        </is>
      </c>
      <c r="T247" t="inlineStr">
        <is>
          <t>FHZZZ027 - FFZZZ123</t>
        </is>
      </c>
      <c r="U247" t="inlineStr">
        <is>
          <t>TIPO I</t>
        </is>
      </c>
      <c r="V247" t="inlineStr">
        <is>
          <t>TERRESTRE</t>
        </is>
      </c>
      <c r="W247" t="inlineStr">
        <is>
          <t>ORTIZ MARTINEZ STIVEN</t>
        </is>
      </c>
      <c r="X247" t="inlineStr">
        <is>
          <t>1</t>
        </is>
      </c>
      <c r="Y247" t="inlineStr">
        <is>
          <t>0</t>
        </is>
      </c>
      <c r="Z247" s="48" t="n">
        <v>75096</v>
      </c>
      <c r="AA247" t="inlineStr">
        <is>
          <t>0</t>
        </is>
      </c>
      <c r="AB247" s="48" t="n">
        <v>0</v>
      </c>
      <c r="AC247" s="48" t="n">
        <v>75096</v>
      </c>
    </row>
    <row r="248">
      <c r="A248" t="inlineStr">
        <is>
          <t>MONTERIA</t>
        </is>
      </c>
      <c r="B248" t="inlineStr">
        <is>
          <t>COSTA</t>
        </is>
      </c>
      <c r="C248" t="inlineStr">
        <is>
          <t>0004-0001</t>
        </is>
      </c>
      <c r="D248" t="inlineStr">
        <is>
          <t>5154</t>
        </is>
      </c>
      <c r="E248" t="inlineStr">
        <is>
          <t>TA-25-931157</t>
        </is>
      </c>
      <c r="F248" t="inlineStr">
        <is>
          <t>3007080876</t>
        </is>
      </c>
      <c r="G248" t="inlineStr">
        <is>
          <t>APERTURA</t>
        </is>
      </c>
      <c r="H248" t="inlineStr">
        <is>
          <t>CB CRECIMIENTO - NUEVO</t>
        </is>
      </c>
      <c r="I248" t="inlineStr">
        <is>
          <t>ANTIOQUIA</t>
        </is>
      </c>
      <c r="J248" t="inlineStr">
        <is>
          <t>CAUCASIA</t>
        </is>
      </c>
      <c r="K248" t="inlineStr">
        <is>
          <t>BARRIO ASOVIVIENDA CAUCASIA 2</t>
        </is>
      </c>
      <c r="L248" t="inlineStr">
        <is>
          <t>BANCOLOMBIA</t>
        </is>
      </c>
      <c r="M248" t="inlineStr">
        <is>
          <t>FO-25-1339032</t>
        </is>
      </c>
      <c r="N248" s="49" t="n">
        <v>45875.59236111111</v>
      </c>
      <c r="O248" s="49" t="n">
        <v>45877.52847222222</v>
      </c>
      <c r="P248" t="inlineStr">
        <is>
          <t>UNO A UNO</t>
        </is>
      </c>
      <c r="Q248" t="inlineStr">
        <is>
          <t>UNO A UNO</t>
        </is>
      </c>
      <c r="R248" t="inlineStr">
        <is>
          <t>EJECUTADO</t>
        </is>
      </c>
      <c r="S248" t="inlineStr">
        <is>
          <t>VISITA TECNICA</t>
        </is>
      </c>
      <c r="T248" t="inlineStr">
        <is>
          <t>FGZZZ910</t>
        </is>
      </c>
      <c r="U248" t="inlineStr">
        <is>
          <t>TIPO II</t>
        </is>
      </c>
      <c r="V248" t="inlineStr">
        <is>
          <t>TERRESTRE</t>
        </is>
      </c>
      <c r="W248" t="inlineStr">
        <is>
          <t>CASSIANI PEREZ RAUL RAMIRO</t>
        </is>
      </c>
      <c r="X248" t="inlineStr">
        <is>
          <t>1</t>
        </is>
      </c>
      <c r="Y248" t="inlineStr">
        <is>
          <t>0</t>
        </is>
      </c>
      <c r="Z248" s="48" t="n">
        <v>163814</v>
      </c>
      <c r="AA248" t="inlineStr">
        <is>
          <t>0</t>
        </is>
      </c>
      <c r="AB248" s="48" t="n">
        <v>0</v>
      </c>
      <c r="AC248" s="48" t="n">
        <v>163814</v>
      </c>
    </row>
    <row r="249">
      <c r="A249" t="inlineStr">
        <is>
          <t>NEIVA</t>
        </is>
      </c>
      <c r="B249" t="inlineStr">
        <is>
          <t>REMOTAS</t>
        </is>
      </c>
      <c r="C249" t="inlineStr">
        <is>
          <t>0004-0007</t>
        </is>
      </c>
      <c r="D249" t="inlineStr">
        <is>
          <t>41020</t>
        </is>
      </c>
      <c r="E249" t="inlineStr">
        <is>
          <t>TA-25-931158</t>
        </is>
      </c>
      <c r="F249" t="inlineStr">
        <is>
          <t>3007080864</t>
        </is>
      </c>
      <c r="G249" t="inlineStr">
        <is>
          <t>APERTURA</t>
        </is>
      </c>
      <c r="H249" t="inlineStr">
        <is>
          <t>CB CRECIMIENTO - NUEVO</t>
        </is>
      </c>
      <c r="I249" t="inlineStr">
        <is>
          <t>HUILA</t>
        </is>
      </c>
      <c r="J249" t="inlineStr">
        <is>
          <t>ALGECIRAS</t>
        </is>
      </c>
      <c r="K249" t="inlineStr">
        <is>
          <t>BARRIO CENTRO ALGECIRAS 18</t>
        </is>
      </c>
      <c r="L249" t="inlineStr">
        <is>
          <t>BANCOLOMBIA</t>
        </is>
      </c>
      <c r="M249" t="inlineStr">
        <is>
          <t>FO-25-1339039</t>
        </is>
      </c>
      <c r="N249" s="49" t="n">
        <v>45875.42013888889</v>
      </c>
      <c r="O249" s="49" t="n">
        <v>45879.67430555556</v>
      </c>
      <c r="P249" t="inlineStr">
        <is>
          <t>UNO A UNO</t>
        </is>
      </c>
      <c r="Q249" t="inlineStr">
        <is>
          <t>UNO A UNO</t>
        </is>
      </c>
      <c r="R249" t="inlineStr">
        <is>
          <t>EJECUTADO</t>
        </is>
      </c>
      <c r="S249" t="inlineStr">
        <is>
          <t>VISITA TECNICA</t>
        </is>
      </c>
      <c r="T249" t="inlineStr">
        <is>
          <t>FGZZZ911</t>
        </is>
      </c>
      <c r="U249" t="inlineStr">
        <is>
          <t>TIPO II</t>
        </is>
      </c>
      <c r="V249" t="inlineStr">
        <is>
          <t>TERRESTRE</t>
        </is>
      </c>
      <c r="W249" t="inlineStr">
        <is>
          <t>DEVIA REINOSO JUAN CARLOS</t>
        </is>
      </c>
      <c r="X249" t="inlineStr">
        <is>
          <t>1</t>
        </is>
      </c>
      <c r="Y249" t="inlineStr">
        <is>
          <t>0</t>
        </is>
      </c>
      <c r="Z249" s="48" t="n">
        <v>163814</v>
      </c>
      <c r="AA249" t="inlineStr">
        <is>
          <t>0</t>
        </is>
      </c>
      <c r="AB249" s="48" t="n">
        <v>0</v>
      </c>
      <c r="AC249" s="48" t="n">
        <v>163814</v>
      </c>
    </row>
    <row r="250">
      <c r="A250" t="inlineStr">
        <is>
          <t>TUNJA</t>
        </is>
      </c>
      <c r="B250" t="inlineStr">
        <is>
          <t>SANTANDERES</t>
        </is>
      </c>
      <c r="C250" t="inlineStr">
        <is>
          <t>0004-0008</t>
        </is>
      </c>
      <c r="D250" t="inlineStr">
        <is>
          <t>15367</t>
        </is>
      </c>
      <c r="E250" t="inlineStr">
        <is>
          <t>TA-25-931159</t>
        </is>
      </c>
      <c r="F250" t="inlineStr">
        <is>
          <t>3007080894</t>
        </is>
      </c>
      <c r="G250" t="inlineStr">
        <is>
          <t>APERTURA</t>
        </is>
      </c>
      <c r="H250" t="inlineStr">
        <is>
          <t>CB CRECIMIENTO - NUEVO</t>
        </is>
      </c>
      <c r="I250" t="inlineStr">
        <is>
          <t>BOYACA</t>
        </is>
      </c>
      <c r="J250" t="inlineStr">
        <is>
          <t>JENESANO</t>
        </is>
      </c>
      <c r="K250" t="inlineStr">
        <is>
          <t>BARRIO CENTRO JENESANO 7</t>
        </is>
      </c>
      <c r="L250" t="inlineStr">
        <is>
          <t>BANCOLOMBIA</t>
        </is>
      </c>
      <c r="M250" t="inlineStr">
        <is>
          <t>FO-25-1339047</t>
        </is>
      </c>
      <c r="N250" s="49" t="n">
        <v>45875.66597222222</v>
      </c>
      <c r="O250" s="49" t="n">
        <v>45881.39861111111</v>
      </c>
      <c r="P250" t="inlineStr">
        <is>
          <t>UNO A UNO</t>
        </is>
      </c>
      <c r="Q250" t="inlineStr">
        <is>
          <t>UNO A UNO</t>
        </is>
      </c>
      <c r="R250" t="inlineStr">
        <is>
          <t>EJECUTADO</t>
        </is>
      </c>
      <c r="S250" t="inlineStr">
        <is>
          <t>VISITA TECNICA</t>
        </is>
      </c>
      <c r="T250" t="inlineStr">
        <is>
          <t>FGZZZ912</t>
        </is>
      </c>
      <c r="U250" t="inlineStr">
        <is>
          <t>TIPO II</t>
        </is>
      </c>
      <c r="V250" t="inlineStr">
        <is>
          <t>TERRESTRE</t>
        </is>
      </c>
      <c r="W250" t="inlineStr">
        <is>
          <t>SOLER HOYOS CRISTIAN LEONARDO</t>
        </is>
      </c>
      <c r="X250" t="inlineStr">
        <is>
          <t>1</t>
        </is>
      </c>
      <c r="Y250" t="inlineStr">
        <is>
          <t>0</t>
        </is>
      </c>
      <c r="Z250" s="48" t="n">
        <v>163814</v>
      </c>
      <c r="AA250" t="inlineStr">
        <is>
          <t>0</t>
        </is>
      </c>
      <c r="AB250" s="48" t="n">
        <v>0</v>
      </c>
      <c r="AC250" s="48" t="n">
        <v>163814</v>
      </c>
    </row>
    <row r="251">
      <c r="A251" t="inlineStr">
        <is>
          <t>BARRANQUILLA</t>
        </is>
      </c>
      <c r="B251" t="inlineStr">
        <is>
          <t>COSTA</t>
        </is>
      </c>
      <c r="C251" t="inlineStr">
        <is>
          <t>0004-0001</t>
        </is>
      </c>
      <c r="D251" t="inlineStr">
        <is>
          <t>8758</t>
        </is>
      </c>
      <c r="E251" t="inlineStr">
        <is>
          <t>TA-25-931160</t>
        </is>
      </c>
      <c r="F251" t="inlineStr">
        <is>
          <t>3007080917</t>
        </is>
      </c>
      <c r="G251" t="inlineStr">
        <is>
          <t>APERTURA</t>
        </is>
      </c>
      <c r="H251" t="inlineStr">
        <is>
          <t>CB CRECIMIENTO - NUEVO</t>
        </is>
      </c>
      <c r="I251" t="inlineStr">
        <is>
          <t>ATLANTICO</t>
        </is>
      </c>
      <c r="J251" t="inlineStr">
        <is>
          <t>SOLEDAD</t>
        </is>
      </c>
      <c r="K251" t="inlineStr">
        <is>
          <t>BARRIO MANANTIALES SOLEDAD</t>
        </is>
      </c>
      <c r="L251" t="inlineStr">
        <is>
          <t>BANCOLOMBIA</t>
        </is>
      </c>
      <c r="M251" t="inlineStr">
        <is>
          <t>FO-25-1339054</t>
        </is>
      </c>
      <c r="N251" s="49" t="n">
        <v>45875.69236111111</v>
      </c>
      <c r="O251" s="49" t="n">
        <v>45880.61111111111</v>
      </c>
      <c r="P251" t="inlineStr">
        <is>
          <t>UNO A UNO</t>
        </is>
      </c>
      <c r="Q251" t="inlineStr">
        <is>
          <t>UNO A UNO</t>
        </is>
      </c>
      <c r="R251" t="inlineStr">
        <is>
          <t>EJECUTADO</t>
        </is>
      </c>
      <c r="S251" t="inlineStr">
        <is>
          <t>VISITA TECNICA</t>
        </is>
      </c>
      <c r="T251" t="inlineStr">
        <is>
          <t>FGZZZ913</t>
        </is>
      </c>
      <c r="U251" t="inlineStr">
        <is>
          <t>TIPO I</t>
        </is>
      </c>
      <c r="V251" t="inlineStr">
        <is>
          <t>TERRESTRE</t>
        </is>
      </c>
      <c r="W251" t="inlineStr">
        <is>
          <t>DE AGUAS MUÑOZ DAVID JOSE</t>
        </is>
      </c>
      <c r="X251" t="inlineStr">
        <is>
          <t>1</t>
        </is>
      </c>
      <c r="Y251" t="inlineStr">
        <is>
          <t>0</t>
        </is>
      </c>
      <c r="Z251" s="48" t="n">
        <v>75096</v>
      </c>
      <c r="AA251" t="inlineStr">
        <is>
          <t>0</t>
        </is>
      </c>
      <c r="AB251" s="48" t="n">
        <v>0</v>
      </c>
      <c r="AC251" s="48" t="n">
        <v>75096</v>
      </c>
    </row>
    <row r="252">
      <c r="A252" t="inlineStr">
        <is>
          <t>IBAGUE</t>
        </is>
      </c>
      <c r="B252" t="inlineStr">
        <is>
          <t>REMOTAS</t>
        </is>
      </c>
      <c r="C252" t="inlineStr">
        <is>
          <t>0004-0007</t>
        </is>
      </c>
      <c r="D252" t="inlineStr">
        <is>
          <t>73001</t>
        </is>
      </c>
      <c r="E252" t="inlineStr">
        <is>
          <t>TA-25-931161</t>
        </is>
      </c>
      <c r="F252" t="inlineStr">
        <is>
          <t>3007080888</t>
        </is>
      </c>
      <c r="G252" t="inlineStr">
        <is>
          <t>APERTURA</t>
        </is>
      </c>
      <c r="H252" t="inlineStr">
        <is>
          <t>CB CRECIMIENTO - NUEVO</t>
        </is>
      </c>
      <c r="I252" t="inlineStr">
        <is>
          <t>TOLIMA</t>
        </is>
      </c>
      <c r="J252" t="inlineStr">
        <is>
          <t>IBAGUE</t>
        </is>
      </c>
      <c r="K252" t="inlineStr">
        <is>
          <t>BARRIO GAITAN IBAGUE</t>
        </is>
      </c>
      <c r="L252" t="inlineStr">
        <is>
          <t>BANCOLOMBIA</t>
        </is>
      </c>
      <c r="M252" t="inlineStr">
        <is>
          <t>FO-25-1339064</t>
        </is>
      </c>
      <c r="N252" s="49" t="n">
        <v>45875.42013888889</v>
      </c>
      <c r="O252" s="49" t="n">
        <v>45883.25694444445</v>
      </c>
      <c r="P252" t="inlineStr">
        <is>
          <t>UNO A UNO</t>
        </is>
      </c>
      <c r="Q252" t="inlineStr">
        <is>
          <t>UNO A UNO</t>
        </is>
      </c>
      <c r="R252" t="inlineStr">
        <is>
          <t>EJECUTADO</t>
        </is>
      </c>
      <c r="S252" t="inlineStr">
        <is>
          <t>VISITA TECNICA</t>
        </is>
      </c>
      <c r="T252" t="inlineStr">
        <is>
          <t>FGZZZ914</t>
        </is>
      </c>
      <c r="U252" t="inlineStr">
        <is>
          <t>TIPO I</t>
        </is>
      </c>
      <c r="V252" t="inlineStr">
        <is>
          <t>TERRESTRE</t>
        </is>
      </c>
      <c r="W252" t="inlineStr">
        <is>
          <t>GUTIERREZ  CAMILO ANDRES</t>
        </is>
      </c>
      <c r="X252" t="inlineStr">
        <is>
          <t>1</t>
        </is>
      </c>
      <c r="Y252" t="inlineStr">
        <is>
          <t>0</t>
        </is>
      </c>
      <c r="Z252" s="48" t="n">
        <v>75096</v>
      </c>
      <c r="AA252" t="inlineStr">
        <is>
          <t>0</t>
        </is>
      </c>
      <c r="AB252" s="48" t="n">
        <v>0</v>
      </c>
      <c r="AC252" s="48" t="n">
        <v>75096</v>
      </c>
    </row>
    <row r="253">
      <c r="A253" t="inlineStr">
        <is>
          <t>CARTAGENA</t>
        </is>
      </c>
      <c r="B253" t="inlineStr">
        <is>
          <t>COSTA</t>
        </is>
      </c>
      <c r="C253" t="inlineStr">
        <is>
          <t>0004-0001</t>
        </is>
      </c>
      <c r="D253" t="inlineStr">
        <is>
          <t>13001</t>
        </is>
      </c>
      <c r="E253" t="inlineStr">
        <is>
          <t>TA-25-931162</t>
        </is>
      </c>
      <c r="F253" t="inlineStr">
        <is>
          <t>3007080875</t>
        </is>
      </c>
      <c r="G253" t="inlineStr">
        <is>
          <t>APERTURA</t>
        </is>
      </c>
      <c r="H253" t="inlineStr">
        <is>
          <t>CB CRECIMIENTO - NUEVO</t>
        </is>
      </c>
      <c r="I253" t="inlineStr">
        <is>
          <t>BOLIVAR</t>
        </is>
      </c>
      <c r="J253" t="inlineStr">
        <is>
          <t>CARTAGENA</t>
        </is>
      </c>
      <c r="K253" t="inlineStr">
        <is>
          <t>BRR CIUDAD BICENTENARIO SEC SAN SEBASTIAN CARTAGENA DE INDIAS</t>
        </is>
      </c>
      <c r="L253" t="inlineStr">
        <is>
          <t>BANCOLOMBIA</t>
        </is>
      </c>
      <c r="M253" t="inlineStr">
        <is>
          <t>FO-25-1339072</t>
        </is>
      </c>
      <c r="N253" s="49" t="n">
        <v>45875.60625</v>
      </c>
      <c r="O253" s="49" t="n">
        <v>45882.58680555555</v>
      </c>
      <c r="P253" t="inlineStr">
        <is>
          <t>UNO A UNO</t>
        </is>
      </c>
      <c r="Q253" t="inlineStr">
        <is>
          <t>UNO A UNO</t>
        </is>
      </c>
      <c r="R253" t="inlineStr">
        <is>
          <t>EJECUTADO</t>
        </is>
      </c>
      <c r="S253" t="inlineStr">
        <is>
          <t>VISITA TECNICA</t>
        </is>
      </c>
      <c r="T253" t="inlineStr">
        <is>
          <t>FGZZZ915</t>
        </is>
      </c>
      <c r="U253" t="inlineStr">
        <is>
          <t>TIPO I</t>
        </is>
      </c>
      <c r="V253" t="inlineStr">
        <is>
          <t>TERRESTRE</t>
        </is>
      </c>
      <c r="W253" t="inlineStr">
        <is>
          <t>CANEDO HERRERA ALEXANDER</t>
        </is>
      </c>
      <c r="X253" t="inlineStr">
        <is>
          <t>1</t>
        </is>
      </c>
      <c r="Y253" t="inlineStr">
        <is>
          <t>0</t>
        </is>
      </c>
      <c r="Z253" s="48" t="n">
        <v>75096</v>
      </c>
      <c r="AA253" t="inlineStr">
        <is>
          <t>0</t>
        </is>
      </c>
      <c r="AB253" s="48" t="n">
        <v>0</v>
      </c>
      <c r="AC253" s="48" t="n">
        <v>75096</v>
      </c>
    </row>
    <row r="254">
      <c r="A254" t="inlineStr">
        <is>
          <t>IBAGUE</t>
        </is>
      </c>
      <c r="B254" t="inlineStr">
        <is>
          <t>REMOTAS</t>
        </is>
      </c>
      <c r="C254" t="inlineStr">
        <is>
          <t>0004-0007</t>
        </is>
      </c>
      <c r="D254" t="inlineStr">
        <is>
          <t>73001</t>
        </is>
      </c>
      <c r="E254" t="inlineStr">
        <is>
          <t>TA-25-931163</t>
        </is>
      </c>
      <c r="F254" t="inlineStr">
        <is>
          <t>3007080889</t>
        </is>
      </c>
      <c r="G254" t="inlineStr">
        <is>
          <t>APERTURA</t>
        </is>
      </c>
      <c r="H254" t="inlineStr">
        <is>
          <t>CB CRECIMIENTO - NUEVO</t>
        </is>
      </c>
      <c r="I254" t="inlineStr">
        <is>
          <t>TOLIMA</t>
        </is>
      </c>
      <c r="J254" t="inlineStr">
        <is>
          <t>IBAGUE</t>
        </is>
      </c>
      <c r="K254" t="inlineStr">
        <is>
          <t>BARRIO SAN REMO IBAGUE</t>
        </is>
      </c>
      <c r="L254" t="inlineStr">
        <is>
          <t>BANCOLOMBIA</t>
        </is>
      </c>
      <c r="M254" t="inlineStr">
        <is>
          <t>FO-25-1339083</t>
        </is>
      </c>
      <c r="N254" s="49" t="n">
        <v>45875.42013888889</v>
      </c>
      <c r="O254" s="49" t="n">
        <v>45881.29375</v>
      </c>
      <c r="P254" t="inlineStr">
        <is>
          <t>UNO A UNO</t>
        </is>
      </c>
      <c r="Q254" t="inlineStr">
        <is>
          <t>UNO A UNO</t>
        </is>
      </c>
      <c r="R254" t="inlineStr">
        <is>
          <t>EJECUTADO</t>
        </is>
      </c>
      <c r="S254" t="inlineStr">
        <is>
          <t>VISITA TECNICA</t>
        </is>
      </c>
      <c r="T254" t="inlineStr">
        <is>
          <t>FGZZZ916</t>
        </is>
      </c>
      <c r="U254" t="inlineStr">
        <is>
          <t>TIPO I</t>
        </is>
      </c>
      <c r="V254" t="inlineStr">
        <is>
          <t>TERRESTRE</t>
        </is>
      </c>
      <c r="W254" t="inlineStr">
        <is>
          <t>BARRAGAN TAFUR EDWIN ESTEBAN</t>
        </is>
      </c>
      <c r="X254" t="inlineStr">
        <is>
          <t>1</t>
        </is>
      </c>
      <c r="Y254" t="inlineStr">
        <is>
          <t>0</t>
        </is>
      </c>
      <c r="Z254" s="48" t="n">
        <v>75096</v>
      </c>
      <c r="AA254" t="inlineStr">
        <is>
          <t>0</t>
        </is>
      </c>
      <c r="AB254" s="48" t="n">
        <v>0</v>
      </c>
      <c r="AC254" s="48" t="n">
        <v>75096</v>
      </c>
    </row>
    <row r="255">
      <c r="A255" t="inlineStr">
        <is>
          <t>BUCARAMANGA</t>
        </is>
      </c>
      <c r="B255" t="inlineStr">
        <is>
          <t>SANTANDERES</t>
        </is>
      </c>
      <c r="C255" t="inlineStr">
        <is>
          <t>0004-0008</t>
        </is>
      </c>
      <c r="D255" t="inlineStr">
        <is>
          <t>68547</t>
        </is>
      </c>
      <c r="E255" t="inlineStr">
        <is>
          <t>TA-25-931164</t>
        </is>
      </c>
      <c r="F255" t="inlineStr">
        <is>
          <t>3007080909</t>
        </is>
      </c>
      <c r="G255" t="inlineStr">
        <is>
          <t>APERTURA</t>
        </is>
      </c>
      <c r="H255" t="inlineStr">
        <is>
          <t>CB CRECIMIENTO - NUEVO</t>
        </is>
      </c>
      <c r="I255" t="inlineStr">
        <is>
          <t>SANTANDER</t>
        </is>
      </c>
      <c r="J255" t="inlineStr">
        <is>
          <t>PIEDECUESTA</t>
        </is>
      </c>
      <c r="K255" t="inlineStr">
        <is>
          <t>BARRIO SAN CARLOS PIEDECUESTA 1</t>
        </is>
      </c>
      <c r="L255" t="inlineStr">
        <is>
          <t>BANCOLOMBIA</t>
        </is>
      </c>
      <c r="M255" t="inlineStr">
        <is>
          <t>FO-25-1339090</t>
        </is>
      </c>
      <c r="N255" s="49" t="n">
        <v>45875.61458333334</v>
      </c>
      <c r="O255" s="49" t="n">
        <v>45881.32708333333</v>
      </c>
      <c r="P255" t="inlineStr">
        <is>
          <t>UNO A UNO</t>
        </is>
      </c>
      <c r="Q255" t="inlineStr">
        <is>
          <t>UNO A UNO</t>
        </is>
      </c>
      <c r="R255" t="inlineStr">
        <is>
          <t>EJECUTADO</t>
        </is>
      </c>
      <c r="S255" t="inlineStr">
        <is>
          <t>VISITA TECNICA</t>
        </is>
      </c>
      <c r="T255" t="inlineStr">
        <is>
          <t>FGZZZ917</t>
        </is>
      </c>
      <c r="U255" t="inlineStr">
        <is>
          <t>TIPO II</t>
        </is>
      </c>
      <c r="V255" t="inlineStr">
        <is>
          <t>TERRESTRE</t>
        </is>
      </c>
      <c r="W255" t="inlineStr">
        <is>
          <t>PEÑA DIAZ IVAN YESID</t>
        </is>
      </c>
      <c r="X255" t="inlineStr">
        <is>
          <t>1</t>
        </is>
      </c>
      <c r="Y255" t="inlineStr">
        <is>
          <t>0</t>
        </is>
      </c>
      <c r="Z255" s="48" t="n">
        <v>163814</v>
      </c>
      <c r="AA255" t="inlineStr">
        <is>
          <t>0</t>
        </is>
      </c>
      <c r="AB255" s="48" t="n">
        <v>0</v>
      </c>
      <c r="AC255" s="48" t="n">
        <v>163814</v>
      </c>
    </row>
    <row r="256">
      <c r="A256" t="inlineStr">
        <is>
          <t>BOGOTA</t>
        </is>
      </c>
      <c r="B256" t="inlineStr">
        <is>
          <t>CUNDINAMARCA</t>
        </is>
      </c>
      <c r="C256" t="inlineStr">
        <is>
          <t>0004-0004</t>
        </is>
      </c>
      <c r="D256" t="inlineStr">
        <is>
          <t>11001</t>
        </is>
      </c>
      <c r="E256" t="inlineStr">
        <is>
          <t>TA-25-931165</t>
        </is>
      </c>
      <c r="F256" t="inlineStr">
        <is>
          <t>3007080866</t>
        </is>
      </c>
      <c r="G256" t="inlineStr">
        <is>
          <t>APERTURA</t>
        </is>
      </c>
      <c r="H256" t="inlineStr">
        <is>
          <t>CB CRECIMIENTO - NUEVO</t>
        </is>
      </c>
      <c r="I256" t="inlineStr">
        <is>
          <t>CUNDINAMARCA</t>
        </is>
      </c>
      <c r="J256" t="inlineStr">
        <is>
          <t>BOGOTA</t>
        </is>
      </c>
      <c r="K256" t="inlineStr">
        <is>
          <t>BARRIO BOITA BOGOTA 8</t>
        </is>
      </c>
      <c r="L256" t="inlineStr">
        <is>
          <t>BANCOLOMBIA</t>
        </is>
      </c>
      <c r="M256" t="inlineStr">
        <is>
          <t>FO-25-1339105</t>
        </is>
      </c>
      <c r="N256" s="49" t="n">
        <v>45875.75486111111</v>
      </c>
      <c r="O256" s="49" t="n">
        <v>45880.61319444444</v>
      </c>
      <c r="P256" t="inlineStr">
        <is>
          <t>UNO A UNO</t>
        </is>
      </c>
      <c r="Q256" t="inlineStr">
        <is>
          <t>UNO A UNO</t>
        </is>
      </c>
      <c r="R256" t="inlineStr">
        <is>
          <t>EJECUTADO</t>
        </is>
      </c>
      <c r="S256" t="inlineStr">
        <is>
          <t>VISITA TECNICA</t>
        </is>
      </c>
      <c r="T256" t="inlineStr">
        <is>
          <t>FGZZZ918</t>
        </is>
      </c>
      <c r="U256" t="inlineStr">
        <is>
          <t>TIPO I</t>
        </is>
      </c>
      <c r="V256" t="inlineStr">
        <is>
          <t>TERRESTRE</t>
        </is>
      </c>
      <c r="W256" t="inlineStr">
        <is>
          <t>ORTIZ MARTINEZ STIVEN</t>
        </is>
      </c>
      <c r="X256" t="inlineStr">
        <is>
          <t>1</t>
        </is>
      </c>
      <c r="Y256" t="inlineStr">
        <is>
          <t>0</t>
        </is>
      </c>
      <c r="Z256" s="48" t="n">
        <v>75096</v>
      </c>
      <c r="AA256" t="inlineStr">
        <is>
          <t>0</t>
        </is>
      </c>
      <c r="AB256" s="48" t="n">
        <v>0</v>
      </c>
      <c r="AC256" s="48" t="n">
        <v>75096</v>
      </c>
    </row>
    <row r="257">
      <c r="A257" t="inlineStr">
        <is>
          <t>CALI</t>
        </is>
      </c>
      <c r="B257" t="inlineStr">
        <is>
          <t>SUROCCIDENTE Y EJE CAFETERO</t>
        </is>
      </c>
      <c r="C257" t="inlineStr">
        <is>
          <t>0004-0003</t>
        </is>
      </c>
      <c r="D257" t="inlineStr">
        <is>
          <t>19455</t>
        </is>
      </c>
      <c r="E257" t="inlineStr">
        <is>
          <t>TA-25-931166</t>
        </is>
      </c>
      <c r="F257" t="inlineStr">
        <is>
          <t>3007080895</t>
        </is>
      </c>
      <c r="G257" t="inlineStr">
        <is>
          <t>APERTURA</t>
        </is>
      </c>
      <c r="H257" t="inlineStr">
        <is>
          <t>CB CRECIMIENTO - NUEVO</t>
        </is>
      </c>
      <c r="I257" t="inlineStr">
        <is>
          <t>CAUCA</t>
        </is>
      </c>
      <c r="J257" t="inlineStr">
        <is>
          <t>MIRANDA</t>
        </is>
      </c>
      <c r="K257" t="inlineStr">
        <is>
          <t>BARRIO CENTRO MIRANDA 3</t>
        </is>
      </c>
      <c r="L257" t="inlineStr">
        <is>
          <t>BANCOLOMBIA</t>
        </is>
      </c>
      <c r="M257" t="inlineStr">
        <is>
          <t>FO-25-1339113</t>
        </is>
      </c>
      <c r="N257" s="49" t="n">
        <v>45875.71319444444</v>
      </c>
      <c r="O257" s="49" t="n">
        <v>45877.61597222222</v>
      </c>
      <c r="P257" t="inlineStr">
        <is>
          <t>UNO A UNO</t>
        </is>
      </c>
      <c r="Q257" t="inlineStr">
        <is>
          <t>UNO A UNO</t>
        </is>
      </c>
      <c r="R257" t="inlineStr">
        <is>
          <t>EJECUTADO</t>
        </is>
      </c>
      <c r="S257" t="inlineStr">
        <is>
          <t>VISITA TECNICA</t>
        </is>
      </c>
      <c r="T257" t="inlineStr">
        <is>
          <t>FGZZZ919</t>
        </is>
      </c>
      <c r="U257" t="inlineStr">
        <is>
          <t>TIPO III</t>
        </is>
      </c>
      <c r="V257" t="inlineStr">
        <is>
          <t>TERRESTRE</t>
        </is>
      </c>
      <c r="W257" t="inlineStr">
        <is>
          <t>PAREDES CASTILLO DIEGO</t>
        </is>
      </c>
      <c r="X257" t="inlineStr">
        <is>
          <t>1</t>
        </is>
      </c>
      <c r="Y257" t="inlineStr">
        <is>
          <t>0</t>
        </is>
      </c>
      <c r="Z257" s="48" t="n">
        <v>275729</v>
      </c>
      <c r="AA257" t="inlineStr">
        <is>
          <t>0</t>
        </is>
      </c>
      <c r="AB257" s="48" t="n">
        <v>0</v>
      </c>
      <c r="AC257" s="48" t="n">
        <v>275729</v>
      </c>
    </row>
    <row r="258">
      <c r="A258" t="inlineStr">
        <is>
          <t>PEREIRA</t>
        </is>
      </c>
      <c r="B258" t="inlineStr">
        <is>
          <t>SUROCCIDENTE Y EJE CAFETERO</t>
        </is>
      </c>
      <c r="C258" t="inlineStr">
        <is>
          <t>0004-0002</t>
        </is>
      </c>
      <c r="D258" t="inlineStr">
        <is>
          <t>76020</t>
        </is>
      </c>
      <c r="E258" t="inlineStr">
        <is>
          <t>TA-25-931167</t>
        </is>
      </c>
      <c r="F258" t="inlineStr">
        <is>
          <t>3007080863</t>
        </is>
      </c>
      <c r="G258" t="inlineStr">
        <is>
          <t>APERTURA</t>
        </is>
      </c>
      <c r="H258" t="inlineStr">
        <is>
          <t>CB CRECIMIENTO - NUEVO</t>
        </is>
      </c>
      <c r="I258" t="inlineStr">
        <is>
          <t>VALLE DEL CAUCA</t>
        </is>
      </c>
      <c r="J258" t="inlineStr">
        <is>
          <t>ALCALA</t>
        </is>
      </c>
      <c r="K258" t="inlineStr">
        <is>
          <t>BARRIO LA PLAZUELA ALCALA</t>
        </is>
      </c>
      <c r="L258" t="inlineStr">
        <is>
          <t>BANCOLOMBIA</t>
        </is>
      </c>
      <c r="M258" t="inlineStr">
        <is>
          <t>FO-25-1339125</t>
        </is>
      </c>
      <c r="N258" s="49" t="n">
        <v>45875.44375</v>
      </c>
      <c r="O258" s="49" t="n">
        <v>45880.61527777778</v>
      </c>
      <c r="P258" t="inlineStr">
        <is>
          <t>UNO A UNO</t>
        </is>
      </c>
      <c r="Q258" t="inlineStr">
        <is>
          <t>UNO A UNO</t>
        </is>
      </c>
      <c r="R258" t="inlineStr">
        <is>
          <t>EJECUTADO</t>
        </is>
      </c>
      <c r="S258" t="inlineStr">
        <is>
          <t>VISITA TECNICA</t>
        </is>
      </c>
      <c r="T258" t="inlineStr">
        <is>
          <t>FGZZZ920</t>
        </is>
      </c>
      <c r="U258" t="inlineStr">
        <is>
          <t>TIPO II</t>
        </is>
      </c>
      <c r="V258" t="inlineStr">
        <is>
          <t>TERRESTRE</t>
        </is>
      </c>
      <c r="W258" t="inlineStr">
        <is>
          <t>ARROYAVE CANO MANUEL GUILLERMO</t>
        </is>
      </c>
      <c r="X258" t="inlineStr">
        <is>
          <t>1</t>
        </is>
      </c>
      <c r="Y258" t="inlineStr">
        <is>
          <t>0</t>
        </is>
      </c>
      <c r="Z258" s="48" t="n">
        <v>163814</v>
      </c>
      <c r="AA258" t="inlineStr">
        <is>
          <t>0</t>
        </is>
      </c>
      <c r="AB258" s="48" t="n">
        <v>0</v>
      </c>
      <c r="AC258" s="48" t="n">
        <v>163814</v>
      </c>
    </row>
    <row r="259">
      <c r="A259" t="inlineStr">
        <is>
          <t>PASTO</t>
        </is>
      </c>
      <c r="B259" t="inlineStr">
        <is>
          <t>SUROCCIDENTE Y EJE CAFETERO</t>
        </is>
      </c>
      <c r="C259" t="inlineStr">
        <is>
          <t>0004-0003</t>
        </is>
      </c>
      <c r="D259" t="inlineStr">
        <is>
          <t>52110</t>
        </is>
      </c>
      <c r="E259" t="inlineStr">
        <is>
          <t>TA-25-931170</t>
        </is>
      </c>
      <c r="F259" t="inlineStr">
        <is>
          <t>3007080869</t>
        </is>
      </c>
      <c r="G259" t="inlineStr">
        <is>
          <t>APERTURA</t>
        </is>
      </c>
      <c r="H259" t="inlineStr">
        <is>
          <t>CB CRECIMIENTO - NUEVO</t>
        </is>
      </c>
      <c r="I259" t="inlineStr">
        <is>
          <t>NARIÑO</t>
        </is>
      </c>
      <c r="J259" t="inlineStr">
        <is>
          <t>BUESACO</t>
        </is>
      </c>
      <c r="K259" t="inlineStr">
        <is>
          <t>BARRIO LA LOMA BUESACO</t>
        </is>
      </c>
      <c r="L259" t="inlineStr">
        <is>
          <t>BANCOLOMBIA</t>
        </is>
      </c>
      <c r="M259" t="inlineStr">
        <is>
          <t>FO-25-1339133</t>
        </is>
      </c>
      <c r="N259" s="49" t="n">
        <v>45875.73958333334</v>
      </c>
      <c r="O259" s="49" t="n">
        <v>45877.67361111111</v>
      </c>
      <c r="P259" t="inlineStr">
        <is>
          <t>UNO A UNO</t>
        </is>
      </c>
      <c r="Q259" t="inlineStr">
        <is>
          <t>UNO A UNO</t>
        </is>
      </c>
      <c r="R259" t="inlineStr">
        <is>
          <t>EJECUTADO</t>
        </is>
      </c>
      <c r="S259" t="inlineStr">
        <is>
          <t>VISITA TECNICA</t>
        </is>
      </c>
      <c r="T259" t="inlineStr">
        <is>
          <t>FGZZZ921</t>
        </is>
      </c>
      <c r="U259" t="inlineStr">
        <is>
          <t>TIPO II</t>
        </is>
      </c>
      <c r="V259" t="inlineStr">
        <is>
          <t>TERRESTRE</t>
        </is>
      </c>
      <c r="W259" t="inlineStr">
        <is>
          <t>PAZ MARTINEZ RICHARD HUMBERTO</t>
        </is>
      </c>
      <c r="X259" t="inlineStr">
        <is>
          <t>1</t>
        </is>
      </c>
      <c r="Y259" t="inlineStr">
        <is>
          <t>0</t>
        </is>
      </c>
      <c r="Z259" s="48" t="n">
        <v>163814</v>
      </c>
      <c r="AA259" t="inlineStr">
        <is>
          <t>0</t>
        </is>
      </c>
      <c r="AB259" s="48" t="n">
        <v>0</v>
      </c>
      <c r="AC259" s="48" t="n">
        <v>163814</v>
      </c>
    </row>
    <row r="260">
      <c r="A260" t="inlineStr">
        <is>
          <t>BOGOTA</t>
        </is>
      </c>
      <c r="B260" t="inlineStr">
        <is>
          <t>CUNDINAMARCA</t>
        </is>
      </c>
      <c r="C260" t="inlineStr">
        <is>
          <t>0004-0004</t>
        </is>
      </c>
      <c r="D260" t="inlineStr">
        <is>
          <t>25754</t>
        </is>
      </c>
      <c r="E260" t="inlineStr">
        <is>
          <t>TA-25-931172</t>
        </is>
      </c>
      <c r="F260" t="inlineStr">
        <is>
          <t>3007080915</t>
        </is>
      </c>
      <c r="G260" t="inlineStr">
        <is>
          <t>APERTURA</t>
        </is>
      </c>
      <c r="H260" t="inlineStr">
        <is>
          <t>CB CRECIMIENTO - NUEVO</t>
        </is>
      </c>
      <c r="I260" t="inlineStr">
        <is>
          <t>CUNDINAMARCA</t>
        </is>
      </c>
      <c r="J260" t="inlineStr">
        <is>
          <t>SOACHA</t>
        </is>
      </c>
      <c r="K260" t="inlineStr">
        <is>
          <t>BARRIO TREBOL SOACHA SOACHA</t>
        </is>
      </c>
      <c r="L260" t="inlineStr">
        <is>
          <t>BANCOLOMBIA</t>
        </is>
      </c>
      <c r="M260" t="inlineStr">
        <is>
          <t>FO-25-1339140</t>
        </is>
      </c>
      <c r="N260" s="49" t="n">
        <v>45875.55902777778</v>
      </c>
      <c r="O260" s="49" t="n">
        <v>45877.55069444444</v>
      </c>
      <c r="P260" t="inlineStr">
        <is>
          <t>UNO A UNO</t>
        </is>
      </c>
      <c r="Q260" t="inlineStr">
        <is>
          <t>UNO A UNO</t>
        </is>
      </c>
      <c r="R260" t="inlineStr">
        <is>
          <t>EJECUTADO</t>
        </is>
      </c>
      <c r="S260" t="inlineStr">
        <is>
          <t>VISITA TECNICA</t>
        </is>
      </c>
      <c r="T260" t="inlineStr">
        <is>
          <t>FGZZZ923</t>
        </is>
      </c>
      <c r="U260" t="inlineStr">
        <is>
          <t>TIPO I</t>
        </is>
      </c>
      <c r="V260" t="inlineStr">
        <is>
          <t>TERRESTRE</t>
        </is>
      </c>
      <c r="W260" t="inlineStr">
        <is>
          <t>GALEANO SORIANO JUAN DAVID</t>
        </is>
      </c>
      <c r="X260" t="inlineStr">
        <is>
          <t>1</t>
        </is>
      </c>
      <c r="Y260" t="inlineStr">
        <is>
          <t>0</t>
        </is>
      </c>
      <c r="Z260" s="48" t="n">
        <v>75096</v>
      </c>
      <c r="AA260" t="inlineStr">
        <is>
          <t>0</t>
        </is>
      </c>
      <c r="AB260" s="48" t="n">
        <v>0</v>
      </c>
      <c r="AC260" s="48" t="n">
        <v>75096</v>
      </c>
    </row>
    <row r="261">
      <c r="A261" t="inlineStr">
        <is>
          <t>BUCARAMANGA</t>
        </is>
      </c>
      <c r="B261" t="inlineStr">
        <is>
          <t>SANTANDERES</t>
        </is>
      </c>
      <c r="C261" t="inlineStr">
        <is>
          <t>0004-0008</t>
        </is>
      </c>
      <c r="D261" t="inlineStr">
        <is>
          <t>68001</t>
        </is>
      </c>
      <c r="E261" t="inlineStr">
        <is>
          <t>TA-25-931173</t>
        </is>
      </c>
      <c r="F261" t="inlineStr">
        <is>
          <t>3007080868</t>
        </is>
      </c>
      <c r="G261" t="inlineStr">
        <is>
          <t>APERTURA</t>
        </is>
      </c>
      <c r="H261" t="inlineStr">
        <is>
          <t>CB CRECIMIENTO - NUEVO</t>
        </is>
      </c>
      <c r="I261" t="inlineStr">
        <is>
          <t>SANTANDER</t>
        </is>
      </c>
      <c r="J261" t="inlineStr">
        <is>
          <t>BUCARAMANGA</t>
        </is>
      </c>
      <c r="K261" t="inlineStr">
        <is>
          <t>BARRIO TERMINAL DE BUCARAMANGA BUCARAMANGA</t>
        </is>
      </c>
      <c r="L261" t="inlineStr">
        <is>
          <t>BANCOLOMBIA</t>
        </is>
      </c>
      <c r="M261" t="inlineStr">
        <is>
          <t>FO-25-1339148</t>
        </is>
      </c>
      <c r="N261" s="49" t="n">
        <v>45875.61458333334</v>
      </c>
      <c r="O261" s="49" t="n">
        <v>45877.57083333333</v>
      </c>
      <c r="P261" t="inlineStr">
        <is>
          <t>UNO A UNO</t>
        </is>
      </c>
      <c r="Q261" t="inlineStr">
        <is>
          <t>UNO A UNO</t>
        </is>
      </c>
      <c r="R261" t="inlineStr">
        <is>
          <t>EJECUTADO</t>
        </is>
      </c>
      <c r="S261" t="inlineStr">
        <is>
          <t>VISITA TECNICA</t>
        </is>
      </c>
      <c r="T261" t="inlineStr">
        <is>
          <t>FGZZZ925</t>
        </is>
      </c>
      <c r="U261" t="inlineStr">
        <is>
          <t>TIPO I</t>
        </is>
      </c>
      <c r="V261" t="inlineStr">
        <is>
          <t>TERRESTRE</t>
        </is>
      </c>
      <c r="W261" t="inlineStr">
        <is>
          <t>GONZALEZ ESTUPIÑAN YEISON WALTER ANTONIO</t>
        </is>
      </c>
      <c r="X261" t="inlineStr">
        <is>
          <t>1</t>
        </is>
      </c>
      <c r="Y261" t="inlineStr">
        <is>
          <t>0</t>
        </is>
      </c>
      <c r="Z261" s="48" t="n">
        <v>75096</v>
      </c>
      <c r="AA261" t="inlineStr">
        <is>
          <t>0</t>
        </is>
      </c>
      <c r="AB261" s="48" t="n">
        <v>0</v>
      </c>
      <c r="AC261" s="48" t="n">
        <v>75096</v>
      </c>
    </row>
    <row r="262">
      <c r="A262" t="inlineStr">
        <is>
          <t>MONTERIA</t>
        </is>
      </c>
      <c r="B262" t="inlineStr">
        <is>
          <t>COSTA</t>
        </is>
      </c>
      <c r="C262" t="inlineStr">
        <is>
          <t>0004-0001</t>
        </is>
      </c>
      <c r="D262" t="inlineStr">
        <is>
          <t>23464</t>
        </is>
      </c>
      <c r="E262" t="inlineStr">
        <is>
          <t>TA-25-931174</t>
        </is>
      </c>
      <c r="F262" t="inlineStr">
        <is>
          <t>3007080896</t>
        </is>
      </c>
      <c r="G262" t="inlineStr">
        <is>
          <t>APERTURA</t>
        </is>
      </c>
      <c r="H262" t="inlineStr">
        <is>
          <t>CB CRECIMIENTO - NUEVO</t>
        </is>
      </c>
      <c r="I262" t="inlineStr">
        <is>
          <t>CORDOBA</t>
        </is>
      </c>
      <c r="J262" t="inlineStr">
        <is>
          <t>MOMIL</t>
        </is>
      </c>
      <c r="K262" t="inlineStr">
        <is>
          <t>BARRIO SANTA LUCIA MOMIL 1</t>
        </is>
      </c>
      <c r="L262" t="inlineStr">
        <is>
          <t>BANCOLOMBIA</t>
        </is>
      </c>
      <c r="M262" t="inlineStr">
        <is>
          <t>FO-25-1339157</t>
        </is>
      </c>
      <c r="N262" s="49" t="n">
        <v>45875.59236111111</v>
      </c>
      <c r="O262" s="49" t="n">
        <v>45880.62986111111</v>
      </c>
      <c r="P262" t="inlineStr">
        <is>
          <t>UNO A UNO</t>
        </is>
      </c>
      <c r="Q262" t="inlineStr">
        <is>
          <t>UNO A UNO</t>
        </is>
      </c>
      <c r="R262" t="inlineStr">
        <is>
          <t>EJECUTADO</t>
        </is>
      </c>
      <c r="S262" t="inlineStr">
        <is>
          <t>VISITA TECNICA</t>
        </is>
      </c>
      <c r="T262" t="inlineStr">
        <is>
          <t>FGZZZ926</t>
        </is>
      </c>
      <c r="U262" t="inlineStr">
        <is>
          <t>TIPO II</t>
        </is>
      </c>
      <c r="V262" t="inlineStr">
        <is>
          <t>TERRESTRE</t>
        </is>
      </c>
      <c r="W262" t="inlineStr">
        <is>
          <t>CASSIANI PEREZ RAUL RAMIRO</t>
        </is>
      </c>
      <c r="X262" t="inlineStr">
        <is>
          <t>1</t>
        </is>
      </c>
      <c r="Y262" t="inlineStr">
        <is>
          <t>0</t>
        </is>
      </c>
      <c r="Z262" s="48" t="n">
        <v>163814</v>
      </c>
      <c r="AA262" t="inlineStr">
        <is>
          <t>0</t>
        </is>
      </c>
      <c r="AB262" s="48" t="n">
        <v>0</v>
      </c>
      <c r="AC262" s="48" t="n">
        <v>163814</v>
      </c>
    </row>
    <row r="263">
      <c r="A263" t="inlineStr">
        <is>
          <t>NEIVA</t>
        </is>
      </c>
      <c r="B263" t="inlineStr">
        <is>
          <t>REMOTAS</t>
        </is>
      </c>
      <c r="C263" t="inlineStr">
        <is>
          <t>0004-0007</t>
        </is>
      </c>
      <c r="D263" t="inlineStr">
        <is>
          <t>41001</t>
        </is>
      </c>
      <c r="E263" t="inlineStr">
        <is>
          <t>TA-25-931176</t>
        </is>
      </c>
      <c r="F263" t="inlineStr">
        <is>
          <t>3007080901</t>
        </is>
      </c>
      <c r="G263" t="inlineStr">
        <is>
          <t>APERTURA</t>
        </is>
      </c>
      <c r="H263" t="inlineStr">
        <is>
          <t>CB CRECIMIENTO - NUEVO</t>
        </is>
      </c>
      <c r="I263" t="inlineStr">
        <is>
          <t>HUILA</t>
        </is>
      </c>
      <c r="J263" t="inlineStr">
        <is>
          <t>NEIVA</t>
        </is>
      </c>
      <c r="K263" t="inlineStr">
        <is>
          <t>BARRIO SAN VALENTIN NEIVA 2</t>
        </is>
      </c>
      <c r="L263" t="inlineStr">
        <is>
          <t>BANCOLOMBIA</t>
        </is>
      </c>
      <c r="M263" t="inlineStr">
        <is>
          <t>FO-25-1339169</t>
        </is>
      </c>
      <c r="N263" s="49" t="n">
        <v>45875.42083333333</v>
      </c>
      <c r="O263" s="49" t="n">
        <v>45879.66180555556</v>
      </c>
      <c r="P263" t="inlineStr">
        <is>
          <t>UNO A UNO</t>
        </is>
      </c>
      <c r="Q263" t="inlineStr">
        <is>
          <t>UNO A UNO</t>
        </is>
      </c>
      <c r="R263" t="inlineStr">
        <is>
          <t>EJECUTADO</t>
        </is>
      </c>
      <c r="S263" t="inlineStr">
        <is>
          <t>VISITA TECNICA</t>
        </is>
      </c>
      <c r="T263" t="inlineStr">
        <is>
          <t>FGZZZ927</t>
        </is>
      </c>
      <c r="U263" t="inlineStr">
        <is>
          <t>TIPO I</t>
        </is>
      </c>
      <c r="V263" t="inlineStr">
        <is>
          <t>TERRESTRE</t>
        </is>
      </c>
      <c r="W263" t="inlineStr">
        <is>
          <t>DIAZ VARGAS JONATHAN MIGUEL</t>
        </is>
      </c>
      <c r="X263" t="inlineStr">
        <is>
          <t>1</t>
        </is>
      </c>
      <c r="Y263" t="inlineStr">
        <is>
          <t>0</t>
        </is>
      </c>
      <c r="Z263" s="48" t="n">
        <v>75096</v>
      </c>
      <c r="AA263" t="inlineStr">
        <is>
          <t>0</t>
        </is>
      </c>
      <c r="AB263" s="48" t="n">
        <v>0</v>
      </c>
      <c r="AC263" s="48" t="n">
        <v>75096</v>
      </c>
    </row>
    <row r="264">
      <c r="A264" t="inlineStr">
        <is>
          <t>CALI</t>
        </is>
      </c>
      <c r="B264" t="inlineStr">
        <is>
          <t>SUROCCIDENTE Y EJE CAFETERO</t>
        </is>
      </c>
      <c r="C264" t="inlineStr">
        <is>
          <t>0004-0003</t>
        </is>
      </c>
      <c r="D264" t="inlineStr">
        <is>
          <t>19845</t>
        </is>
      </c>
      <c r="E264" t="inlineStr">
        <is>
          <t>TA-25-931178</t>
        </is>
      </c>
      <c r="F264" t="inlineStr">
        <is>
          <t>3007080922</t>
        </is>
      </c>
      <c r="G264" t="inlineStr">
        <is>
          <t>APERTURA</t>
        </is>
      </c>
      <c r="H264" t="inlineStr">
        <is>
          <t>CB CRECIMIENTO - NUEVO</t>
        </is>
      </c>
      <c r="I264" t="inlineStr">
        <is>
          <t>CAUCA</t>
        </is>
      </c>
      <c r="J264" t="inlineStr">
        <is>
          <t>VILLA RICA</t>
        </is>
      </c>
      <c r="K264" t="inlineStr">
        <is>
          <t>BARRIO CENTRO VILLA RICA 5</t>
        </is>
      </c>
      <c r="L264" t="inlineStr">
        <is>
          <t>BANCOLOMBIA</t>
        </is>
      </c>
      <c r="M264" t="inlineStr">
        <is>
          <t>FO-25-1350933</t>
        </is>
      </c>
      <c r="N264" s="49" t="n">
        <v>45875.71597222222</v>
      </c>
      <c r="O264" s="49" t="n">
        <v>45882.59791666667</v>
      </c>
      <c r="P264" t="inlineStr">
        <is>
          <t>UNO A UNO</t>
        </is>
      </c>
      <c r="Q264" t="inlineStr">
        <is>
          <t>UNO A UNO</t>
        </is>
      </c>
      <c r="R264" t="inlineStr">
        <is>
          <t>EJECUTADO</t>
        </is>
      </c>
      <c r="S264" t="inlineStr">
        <is>
          <t>VISITA TECNICA</t>
        </is>
      </c>
      <c r="T264" t="inlineStr">
        <is>
          <t>FGZZZ929</t>
        </is>
      </c>
      <c r="U264" t="inlineStr">
        <is>
          <t>TIPO IV</t>
        </is>
      </c>
      <c r="V264" t="inlineStr">
        <is>
          <t>TERRESTRE</t>
        </is>
      </c>
      <c r="W264" t="inlineStr">
        <is>
          <t>TORRES GARCIA JENDRY JOSE</t>
        </is>
      </c>
      <c r="X264" t="inlineStr">
        <is>
          <t>2</t>
        </is>
      </c>
      <c r="Y264" t="inlineStr">
        <is>
          <t>0</t>
        </is>
      </c>
      <c r="Z264" s="48" t="n">
        <v>504833</v>
      </c>
      <c r="AA264" t="inlineStr">
        <is>
          <t>0</t>
        </is>
      </c>
      <c r="AB264" s="48" t="n">
        <v>0</v>
      </c>
      <c r="AC264" s="48" t="n">
        <v>504833</v>
      </c>
    </row>
    <row r="265">
      <c r="A265" t="inlineStr">
        <is>
          <t>PEREIRA</t>
        </is>
      </c>
      <c r="B265" t="inlineStr">
        <is>
          <t>SUROCCIDENTE Y EJE CAFETERO</t>
        </is>
      </c>
      <c r="C265" t="inlineStr">
        <is>
          <t>0004-0002</t>
        </is>
      </c>
      <c r="D265" t="inlineStr">
        <is>
          <t>66001</t>
        </is>
      </c>
      <c r="E265" t="inlineStr">
        <is>
          <t>TA-25-931179</t>
        </is>
      </c>
      <c r="F265" t="inlineStr">
        <is>
          <t>3007080907</t>
        </is>
      </c>
      <c r="G265" t="inlineStr">
        <is>
          <t>APERTURA</t>
        </is>
      </c>
      <c r="H265" t="inlineStr">
        <is>
          <t>CB CRECIMIENTO - NUEVO</t>
        </is>
      </c>
      <c r="I265" t="inlineStr">
        <is>
          <t>RISARALDA</t>
        </is>
      </c>
      <c r="J265" t="inlineStr">
        <is>
          <t>PEREIRA</t>
        </is>
      </c>
      <c r="K265" t="inlineStr">
        <is>
          <t>BARRIO CENTRO PEREIRA 52</t>
        </is>
      </c>
      <c r="L265" t="inlineStr">
        <is>
          <t>BANCOLOMBIA</t>
        </is>
      </c>
      <c r="M265" t="inlineStr">
        <is>
          <t>FO-25-1339182</t>
        </is>
      </c>
      <c r="N265" s="49" t="n">
        <v>45875.73402777778</v>
      </c>
      <c r="O265" s="49" t="n">
        <v>45877.55555555555</v>
      </c>
      <c r="P265" t="inlineStr">
        <is>
          <t>UNO A UNO</t>
        </is>
      </c>
      <c r="Q265" t="inlineStr">
        <is>
          <t>UNO A UNO</t>
        </is>
      </c>
      <c r="R265" t="inlineStr">
        <is>
          <t>EJECUTADO</t>
        </is>
      </c>
      <c r="S265" t="inlineStr">
        <is>
          <t>VISITA TECNICA</t>
        </is>
      </c>
      <c r="T265" t="inlineStr">
        <is>
          <t>FGZZZ931</t>
        </is>
      </c>
      <c r="U265" t="inlineStr">
        <is>
          <t>TIPO I</t>
        </is>
      </c>
      <c r="V265" t="inlineStr">
        <is>
          <t>TERRESTRE</t>
        </is>
      </c>
      <c r="W265" t="inlineStr">
        <is>
          <t>FRANCO CAÑAVERAL YAMID RAUL</t>
        </is>
      </c>
      <c r="X265" t="inlineStr">
        <is>
          <t>1</t>
        </is>
      </c>
      <c r="Y265" t="inlineStr">
        <is>
          <t>0</t>
        </is>
      </c>
      <c r="Z265" s="48" t="n">
        <v>75096</v>
      </c>
      <c r="AA265" t="inlineStr">
        <is>
          <t>0</t>
        </is>
      </c>
      <c r="AB265" s="48" t="n">
        <v>0</v>
      </c>
      <c r="AC265" s="48" t="n">
        <v>75096</v>
      </c>
    </row>
    <row r="266">
      <c r="A266" t="inlineStr">
        <is>
          <t>CARTAGENA</t>
        </is>
      </c>
      <c r="B266" t="inlineStr">
        <is>
          <t>COSTA</t>
        </is>
      </c>
      <c r="C266" t="inlineStr">
        <is>
          <t>0004-0001</t>
        </is>
      </c>
      <c r="D266" t="inlineStr">
        <is>
          <t>13657</t>
        </is>
      </c>
      <c r="E266" t="inlineStr">
        <is>
          <t>TA-25-931180</t>
        </is>
      </c>
      <c r="F266" t="inlineStr">
        <is>
          <t>3007080914</t>
        </is>
      </c>
      <c r="G266" t="inlineStr">
        <is>
          <t>APERTURA</t>
        </is>
      </c>
      <c r="H266" t="inlineStr">
        <is>
          <t>CB CRECIMIENTO - NUEVO</t>
        </is>
      </c>
      <c r="I266" t="inlineStr">
        <is>
          <t>BOLIVAR</t>
        </is>
      </c>
      <c r="J266" t="inlineStr">
        <is>
          <t>SAN JUAN NEPOMUCENO</t>
        </is>
      </c>
      <c r="K266" t="inlineStr">
        <is>
          <t>BARRIO LA FRONTERA SAN JUAN NEPOMUCENO</t>
        </is>
      </c>
      <c r="L266" t="inlineStr">
        <is>
          <t>BANCOLOMBIA</t>
        </is>
      </c>
      <c r="M266" t="inlineStr">
        <is>
          <t>FO-25-1339187</t>
        </is>
      </c>
      <c r="N266" s="49" t="n">
        <v>45875.60625</v>
      </c>
      <c r="O266" s="49" t="n">
        <v>45880.63263888889</v>
      </c>
      <c r="P266" t="inlineStr">
        <is>
          <t>UNO A UNO</t>
        </is>
      </c>
      <c r="Q266" t="inlineStr">
        <is>
          <t>UNO A UNO</t>
        </is>
      </c>
      <c r="R266" t="inlineStr">
        <is>
          <t>EJECUTADO</t>
        </is>
      </c>
      <c r="S266" t="inlineStr">
        <is>
          <t>VISITA TECNICA</t>
        </is>
      </c>
      <c r="T266" t="inlineStr">
        <is>
          <t>FGZZZ932</t>
        </is>
      </c>
      <c r="U266" t="inlineStr">
        <is>
          <t>TIPO II</t>
        </is>
      </c>
      <c r="V266" t="inlineStr">
        <is>
          <t>TERRESTRE</t>
        </is>
      </c>
      <c r="W266" t="inlineStr">
        <is>
          <t>CANEDO HERRERA ALEXANDER</t>
        </is>
      </c>
      <c r="X266" t="inlineStr">
        <is>
          <t>1</t>
        </is>
      </c>
      <c r="Y266" t="inlineStr">
        <is>
          <t>0</t>
        </is>
      </c>
      <c r="Z266" s="48" t="n">
        <v>163814</v>
      </c>
      <c r="AA266" t="inlineStr">
        <is>
          <t>0</t>
        </is>
      </c>
      <c r="AB266" s="48" t="n">
        <v>0</v>
      </c>
      <c r="AC266" s="48" t="n">
        <v>163814</v>
      </c>
    </row>
    <row r="267">
      <c r="A267" t="inlineStr">
        <is>
          <t>BUCARAMANGA</t>
        </is>
      </c>
      <c r="B267" t="inlineStr">
        <is>
          <t>SANTANDERES</t>
        </is>
      </c>
      <c r="C267" t="inlineStr">
        <is>
          <t>0004-0008</t>
        </is>
      </c>
      <c r="D267" t="inlineStr">
        <is>
          <t>68132</t>
        </is>
      </c>
      <c r="E267" t="inlineStr">
        <is>
          <t>TA-25-931182</t>
        </is>
      </c>
      <c r="F267" t="inlineStr">
        <is>
          <t>3007080873</t>
        </is>
      </c>
      <c r="G267" t="inlineStr">
        <is>
          <t>APERTURA</t>
        </is>
      </c>
      <c r="H267" t="inlineStr">
        <is>
          <t>CB CRECIMIENTO - NUEVO</t>
        </is>
      </c>
      <c r="I267" t="inlineStr">
        <is>
          <t>SANTANDER</t>
        </is>
      </c>
      <c r="J267" t="inlineStr">
        <is>
          <t>CALIFORNIA</t>
        </is>
      </c>
      <c r="K267" t="inlineStr">
        <is>
          <t>BARRIO CALIFORNIA CALIFORNIA</t>
        </is>
      </c>
      <c r="L267" t="inlineStr">
        <is>
          <t>BANCOLOMBIA</t>
        </is>
      </c>
      <c r="M267" t="inlineStr">
        <is>
          <t>FO-25-1339197</t>
        </is>
      </c>
      <c r="N267" s="49" t="n">
        <v>45875.61458333334</v>
      </c>
      <c r="O267" s="49" t="n">
        <v>45881.60069444445</v>
      </c>
      <c r="P267" t="inlineStr">
        <is>
          <t>UNO A UNO</t>
        </is>
      </c>
      <c r="Q267" t="inlineStr">
        <is>
          <t>UNO A UNO</t>
        </is>
      </c>
      <c r="R267" t="inlineStr">
        <is>
          <t>EJECUTADO</t>
        </is>
      </c>
      <c r="S267" t="inlineStr">
        <is>
          <t>VISITA TECNICA</t>
        </is>
      </c>
      <c r="T267" t="inlineStr">
        <is>
          <t>FGZZZ934</t>
        </is>
      </c>
      <c r="U267" t="inlineStr">
        <is>
          <t>TIPO III</t>
        </is>
      </c>
      <c r="V267" t="inlineStr">
        <is>
          <t>TERRESTRE</t>
        </is>
      </c>
      <c r="W267" t="inlineStr">
        <is>
          <t>SANTOS GONZALEZ JOHAN FABIAN</t>
        </is>
      </c>
      <c r="X267" t="inlineStr">
        <is>
          <t>1</t>
        </is>
      </c>
      <c r="Y267" t="inlineStr">
        <is>
          <t>0</t>
        </is>
      </c>
      <c r="Z267" s="48" t="n">
        <v>275729</v>
      </c>
      <c r="AA267" t="inlineStr">
        <is>
          <t>0</t>
        </is>
      </c>
      <c r="AB267" s="48" t="n">
        <v>0</v>
      </c>
      <c r="AC267" s="48" t="n">
        <v>275729</v>
      </c>
    </row>
    <row r="268">
      <c r="A268" t="inlineStr">
        <is>
          <t>TUNJA</t>
        </is>
      </c>
      <c r="B268" t="inlineStr">
        <is>
          <t>SANTANDERES</t>
        </is>
      </c>
      <c r="C268" t="inlineStr">
        <is>
          <t>0004-0008</t>
        </is>
      </c>
      <c r="D268" t="inlineStr">
        <is>
          <t>15238</t>
        </is>
      </c>
      <c r="E268" t="inlineStr">
        <is>
          <t>TA-25-931183</t>
        </is>
      </c>
      <c r="F268" t="inlineStr">
        <is>
          <t>3007080881</t>
        </is>
      </c>
      <c r="G268" t="inlineStr">
        <is>
          <t>APERTURA</t>
        </is>
      </c>
      <c r="H268" t="inlineStr">
        <is>
          <t>CB CRECIMIENTO - NUEVO</t>
        </is>
      </c>
      <c r="I268" t="inlineStr">
        <is>
          <t>BOYACA</t>
        </is>
      </c>
      <c r="J268" t="inlineStr">
        <is>
          <t>DUITAMA</t>
        </is>
      </c>
      <c r="K268" t="inlineStr">
        <is>
          <t>BARRIO LIBERTADOR DUITAMA 1</t>
        </is>
      </c>
      <c r="L268" t="inlineStr">
        <is>
          <t>BANCOLOMBIA</t>
        </is>
      </c>
      <c r="M268" t="inlineStr">
        <is>
          <t>FO-25-1339202</t>
        </is>
      </c>
      <c r="N268" s="49" t="n">
        <v>45875.66597222222</v>
      </c>
      <c r="O268" s="49" t="n">
        <v>45879.66458333333</v>
      </c>
      <c r="P268" t="inlineStr">
        <is>
          <t>UNO A UNO</t>
        </is>
      </c>
      <c r="Q268" t="inlineStr">
        <is>
          <t>UNO A UNO</t>
        </is>
      </c>
      <c r="R268" t="inlineStr">
        <is>
          <t>EJECUTADO</t>
        </is>
      </c>
      <c r="S268" t="inlineStr">
        <is>
          <t>VISITA TECNICA</t>
        </is>
      </c>
      <c r="T268" t="inlineStr">
        <is>
          <t>FGZZZ935</t>
        </is>
      </c>
      <c r="U268" t="inlineStr">
        <is>
          <t>TIPO II</t>
        </is>
      </c>
      <c r="V268" t="inlineStr">
        <is>
          <t>TERRESTRE</t>
        </is>
      </c>
      <c r="W268" t="inlineStr">
        <is>
          <t>SOLER HOYOS CRISTIAN LEONARDO</t>
        </is>
      </c>
      <c r="X268" t="inlineStr">
        <is>
          <t>1</t>
        </is>
      </c>
      <c r="Y268" t="inlineStr">
        <is>
          <t>0</t>
        </is>
      </c>
      <c r="Z268" s="48" t="n">
        <v>163814</v>
      </c>
      <c r="AA268" t="inlineStr">
        <is>
          <t>0</t>
        </is>
      </c>
      <c r="AB268" s="48" t="n">
        <v>0</v>
      </c>
      <c r="AC268" s="48" t="n">
        <v>163814</v>
      </c>
    </row>
    <row r="269">
      <c r="A269" t="inlineStr">
        <is>
          <t>BUCARAMANGA</t>
        </is>
      </c>
      <c r="B269" t="inlineStr">
        <is>
          <t>SANTANDERES</t>
        </is>
      </c>
      <c r="C269" t="inlineStr">
        <is>
          <t>0004-0008</t>
        </is>
      </c>
      <c r="D269" t="inlineStr">
        <is>
          <t>68169</t>
        </is>
      </c>
      <c r="E269" t="inlineStr">
        <is>
          <t>TA-25-931184</t>
        </is>
      </c>
      <c r="F269" t="inlineStr">
        <is>
          <t>3007080877</t>
        </is>
      </c>
      <c r="G269" t="inlineStr">
        <is>
          <t>APERTURA</t>
        </is>
      </c>
      <c r="H269" t="inlineStr">
        <is>
          <t>CB CRECIMIENTO - NUEVO</t>
        </is>
      </c>
      <c r="I269" t="inlineStr">
        <is>
          <t>SANTANDER</t>
        </is>
      </c>
      <c r="J269" t="inlineStr">
        <is>
          <t>CHARTA</t>
        </is>
      </c>
      <c r="K269" t="inlineStr">
        <is>
          <t>BARRIO EL CARMEN CHARTA</t>
        </is>
      </c>
      <c r="L269" t="inlineStr">
        <is>
          <t>BANCOLOMBIA</t>
        </is>
      </c>
      <c r="M269" t="inlineStr">
        <is>
          <t>FO-25-1339209</t>
        </is>
      </c>
      <c r="N269" s="49" t="n">
        <v>45875.61527777778</v>
      </c>
      <c r="O269" s="49" t="n">
        <v>45880.67222222222</v>
      </c>
      <c r="P269" t="inlineStr">
        <is>
          <t>UNO A UNO</t>
        </is>
      </c>
      <c r="Q269" t="inlineStr">
        <is>
          <t>UNO A UNO</t>
        </is>
      </c>
      <c r="R269" t="inlineStr">
        <is>
          <t>EJECUTADO</t>
        </is>
      </c>
      <c r="S269" t="inlineStr">
        <is>
          <t>VISITA TECNICA</t>
        </is>
      </c>
      <c r="T269" t="inlineStr">
        <is>
          <t>FGZZZ936</t>
        </is>
      </c>
      <c r="U269" t="inlineStr">
        <is>
          <t>TIPO II</t>
        </is>
      </c>
      <c r="V269" t="inlineStr">
        <is>
          <t>TERRESTRE</t>
        </is>
      </c>
      <c r="W269" t="inlineStr">
        <is>
          <t>SANTOS GONZALEZ JOHAN FABIAN</t>
        </is>
      </c>
      <c r="X269" t="inlineStr">
        <is>
          <t>1</t>
        </is>
      </c>
      <c r="Y269" t="inlineStr">
        <is>
          <t>0</t>
        </is>
      </c>
      <c r="Z269" s="48" t="n">
        <v>163814</v>
      </c>
      <c r="AA269" t="inlineStr">
        <is>
          <t>0</t>
        </is>
      </c>
      <c r="AB269" s="48" t="n">
        <v>0</v>
      </c>
      <c r="AC269" s="48" t="n">
        <v>163814</v>
      </c>
    </row>
    <row r="270">
      <c r="A270" t="inlineStr">
        <is>
          <t>PEREIRA</t>
        </is>
      </c>
      <c r="B270" t="inlineStr">
        <is>
          <t>SUROCCIDENTE Y EJE CAFETERO</t>
        </is>
      </c>
      <c r="C270" t="inlineStr">
        <is>
          <t>0004-0002</t>
        </is>
      </c>
      <c r="D270" t="inlineStr">
        <is>
          <t>66383</t>
        </is>
      </c>
      <c r="E270" t="inlineStr">
        <is>
          <t>TA-25-931185</t>
        </is>
      </c>
      <c r="F270" t="inlineStr">
        <is>
          <t>3007080892</t>
        </is>
      </c>
      <c r="G270" t="inlineStr">
        <is>
          <t>APERTURA</t>
        </is>
      </c>
      <c r="H270" t="inlineStr">
        <is>
          <t>CB CRECIMIENTO - NUEVO</t>
        </is>
      </c>
      <c r="I270" t="inlineStr">
        <is>
          <t>RISARALDA</t>
        </is>
      </c>
      <c r="J270" t="inlineStr">
        <is>
          <t>LA CELIA</t>
        </is>
      </c>
      <c r="K270" t="inlineStr">
        <is>
          <t>BARRIO CENTRO LA CELIA 6</t>
        </is>
      </c>
      <c r="L270" t="inlineStr">
        <is>
          <t>BANCOLOMBIA</t>
        </is>
      </c>
      <c r="M270" t="inlineStr">
        <is>
          <t>FO-25-1339215</t>
        </is>
      </c>
      <c r="N270" s="49" t="n">
        <v>45875.73194444444</v>
      </c>
      <c r="O270" s="49" t="n">
        <v>45877.63958333333</v>
      </c>
      <c r="P270" t="inlineStr">
        <is>
          <t>UNO A UNO</t>
        </is>
      </c>
      <c r="Q270" t="inlineStr">
        <is>
          <t>UNO A UNO</t>
        </is>
      </c>
      <c r="R270" t="inlineStr">
        <is>
          <t>EJECUTADO</t>
        </is>
      </c>
      <c r="S270" t="inlineStr">
        <is>
          <t>VISITA TECNICA</t>
        </is>
      </c>
      <c r="T270" t="inlineStr">
        <is>
          <t>FGZZZ937</t>
        </is>
      </c>
      <c r="U270" t="inlineStr">
        <is>
          <t>TIPO II</t>
        </is>
      </c>
      <c r="V270" t="inlineStr">
        <is>
          <t>TERRESTRE</t>
        </is>
      </c>
      <c r="W270" t="inlineStr">
        <is>
          <t>ARROYAVE CANO MANUEL GUILLERMO</t>
        </is>
      </c>
      <c r="X270" t="inlineStr">
        <is>
          <t>1</t>
        </is>
      </c>
      <c r="Y270" t="inlineStr">
        <is>
          <t>0</t>
        </is>
      </c>
      <c r="Z270" s="48" t="n">
        <v>163814</v>
      </c>
      <c r="AA270" t="inlineStr">
        <is>
          <t>0</t>
        </is>
      </c>
      <c r="AB270" s="48" t="n">
        <v>0</v>
      </c>
      <c r="AC270" s="48" t="n">
        <v>163814</v>
      </c>
    </row>
    <row r="271">
      <c r="A271" t="inlineStr">
        <is>
          <t>YOPAL</t>
        </is>
      </c>
      <c r="B271" t="inlineStr">
        <is>
          <t>REMOTAS</t>
        </is>
      </c>
      <c r="C271" t="inlineStr">
        <is>
          <t>0004-0007</t>
        </is>
      </c>
      <c r="D271" t="inlineStr">
        <is>
          <t>85010</t>
        </is>
      </c>
      <c r="E271" t="inlineStr">
        <is>
          <t>TA-25-931186</t>
        </is>
      </c>
      <c r="F271" t="inlineStr">
        <is>
          <t>3007080862</t>
        </is>
      </c>
      <c r="G271" t="inlineStr">
        <is>
          <t>APERTURA</t>
        </is>
      </c>
      <c r="H271" t="inlineStr">
        <is>
          <t>CB CRECIMIENTO - NUEVO</t>
        </is>
      </c>
      <c r="I271" t="inlineStr">
        <is>
          <t>CASANARE</t>
        </is>
      </c>
      <c r="J271" t="inlineStr">
        <is>
          <t>AGUAZUL</t>
        </is>
      </c>
      <c r="K271" t="inlineStr">
        <is>
          <t>BARRIO LA ESPIGA AGUAZUL</t>
        </is>
      </c>
      <c r="L271" t="inlineStr">
        <is>
          <t>BANCOLOMBIA</t>
        </is>
      </c>
      <c r="M271" t="inlineStr">
        <is>
          <t>FO-25-1339221</t>
        </is>
      </c>
      <c r="N271" s="49" t="n">
        <v>45875.42083333333</v>
      </c>
      <c r="O271" s="49" t="n">
        <v>45881.60208333333</v>
      </c>
      <c r="P271" t="inlineStr">
        <is>
          <t>UNO A UNO</t>
        </is>
      </c>
      <c r="Q271" t="inlineStr">
        <is>
          <t>UNO A UNO</t>
        </is>
      </c>
      <c r="R271" t="inlineStr">
        <is>
          <t>EJECUTADO</t>
        </is>
      </c>
      <c r="S271" t="inlineStr">
        <is>
          <t>VISITA TECNICA</t>
        </is>
      </c>
      <c r="T271" t="inlineStr">
        <is>
          <t>FGZZZ940</t>
        </is>
      </c>
      <c r="U271" t="inlineStr">
        <is>
          <t>TIPO II</t>
        </is>
      </c>
      <c r="V271" t="inlineStr">
        <is>
          <t>TERRESTRE</t>
        </is>
      </c>
      <c r="W271" t="inlineStr">
        <is>
          <t>BERNAL ELAICA EDGAR ALEXIS</t>
        </is>
      </c>
      <c r="X271" t="inlineStr">
        <is>
          <t>1</t>
        </is>
      </c>
      <c r="Y271" t="inlineStr">
        <is>
          <t>0</t>
        </is>
      </c>
      <c r="Z271" s="48" t="n">
        <v>163814</v>
      </c>
      <c r="AA271" t="inlineStr">
        <is>
          <t>0</t>
        </is>
      </c>
      <c r="AB271" s="48" t="n">
        <v>0</v>
      </c>
      <c r="AC271" s="48" t="n">
        <v>163814</v>
      </c>
    </row>
    <row r="272">
      <c r="A272" t="inlineStr">
        <is>
          <t>TUNJA</t>
        </is>
      </c>
      <c r="B272" t="inlineStr">
        <is>
          <t>SANTANDERES</t>
        </is>
      </c>
      <c r="C272" t="inlineStr">
        <is>
          <t>0004-0008</t>
        </is>
      </c>
      <c r="D272" t="inlineStr">
        <is>
          <t>15238</t>
        </is>
      </c>
      <c r="E272" t="inlineStr">
        <is>
          <t>TA-25-931187</t>
        </is>
      </c>
      <c r="F272" t="inlineStr">
        <is>
          <t>3007080882</t>
        </is>
      </c>
      <c r="G272" t="inlineStr">
        <is>
          <t>APERTURA</t>
        </is>
      </c>
      <c r="H272" t="inlineStr">
        <is>
          <t>CB CRECIMIENTO - NUEVO</t>
        </is>
      </c>
      <c r="I272" t="inlineStr">
        <is>
          <t>BOYACA</t>
        </is>
      </c>
      <c r="J272" t="inlineStr">
        <is>
          <t>DUITAMA</t>
        </is>
      </c>
      <c r="K272" t="inlineStr">
        <is>
          <t>BARRIO ALAMOS DUITAMA</t>
        </is>
      </c>
      <c r="L272" t="inlineStr">
        <is>
          <t>BANCOLOMBIA</t>
        </is>
      </c>
      <c r="M272" t="inlineStr">
        <is>
          <t>FO-25-1339227</t>
        </is>
      </c>
      <c r="N272" s="49" t="n">
        <v>45875.61527777778</v>
      </c>
      <c r="O272" s="49" t="n">
        <v>45883.48541666667</v>
      </c>
      <c r="P272" t="inlineStr">
        <is>
          <t>UNO A UNO</t>
        </is>
      </c>
      <c r="Q272" t="inlineStr">
        <is>
          <t>UNO A UNO</t>
        </is>
      </c>
      <c r="R272" t="inlineStr">
        <is>
          <t>EJECUTADO</t>
        </is>
      </c>
      <c r="S272" t="inlineStr">
        <is>
          <t>VISITA TECNICA</t>
        </is>
      </c>
      <c r="T272" t="inlineStr">
        <is>
          <t>FGZZZ941</t>
        </is>
      </c>
      <c r="U272" t="inlineStr">
        <is>
          <t>TIPO II</t>
        </is>
      </c>
      <c r="V272" t="inlineStr">
        <is>
          <t>TERRESTRE</t>
        </is>
      </c>
      <c r="W272" t="inlineStr">
        <is>
          <t>MARTINEZ FLOREZ DONIS ALBERTO</t>
        </is>
      </c>
      <c r="X272" t="inlineStr">
        <is>
          <t>1</t>
        </is>
      </c>
      <c r="Y272" t="inlineStr">
        <is>
          <t>0</t>
        </is>
      </c>
      <c r="Z272" s="48" t="n">
        <v>163814</v>
      </c>
      <c r="AA272" t="inlineStr">
        <is>
          <t>0</t>
        </is>
      </c>
      <c r="AB272" s="48" t="n">
        <v>0</v>
      </c>
      <c r="AC272" s="48" t="n">
        <v>163814</v>
      </c>
    </row>
    <row r="273">
      <c r="A273" t="inlineStr">
        <is>
          <t>TUNJA</t>
        </is>
      </c>
      <c r="B273" t="inlineStr">
        <is>
          <t>SANTANDERES</t>
        </is>
      </c>
      <c r="C273" t="inlineStr">
        <is>
          <t>0004-0008</t>
        </is>
      </c>
      <c r="D273" t="inlineStr">
        <is>
          <t>15696</t>
        </is>
      </c>
      <c r="E273" t="inlineStr">
        <is>
          <t>TA-25-931191</t>
        </is>
      </c>
      <c r="F273" t="inlineStr">
        <is>
          <t>3007080874</t>
        </is>
      </c>
      <c r="G273" t="inlineStr">
        <is>
          <t>APERTURA</t>
        </is>
      </c>
      <c r="H273" t="inlineStr">
        <is>
          <t>CB CRECIMIENTO - NUEVO</t>
        </is>
      </c>
      <c r="I273" t="inlineStr">
        <is>
          <t>BOYACA</t>
        </is>
      </c>
      <c r="J273" t="inlineStr">
        <is>
          <t>SANTA SOFIA</t>
        </is>
      </c>
      <c r="K273" t="inlineStr">
        <is>
          <t>BARRIO CENTRO SANTA SOFIA 6</t>
        </is>
      </c>
      <c r="L273" t="inlineStr">
        <is>
          <t>BANCOLOMBIA</t>
        </is>
      </c>
      <c r="M273" t="inlineStr">
        <is>
          <t>FO-25-1339232</t>
        </is>
      </c>
      <c r="N273" s="49" t="n">
        <v>45875.61527777778</v>
      </c>
      <c r="O273" s="49" t="n">
        <v>45884.63472222222</v>
      </c>
      <c r="P273" t="inlineStr">
        <is>
          <t>UNO A UNO</t>
        </is>
      </c>
      <c r="Q273" t="inlineStr">
        <is>
          <t>UNO A UNO</t>
        </is>
      </c>
      <c r="R273" t="inlineStr">
        <is>
          <t>EJECUTADO</t>
        </is>
      </c>
      <c r="S273" t="inlineStr">
        <is>
          <t>VISITA TECNICA</t>
        </is>
      </c>
      <c r="T273" t="inlineStr">
        <is>
          <t>FGZZZ942</t>
        </is>
      </c>
      <c r="U273" t="inlineStr">
        <is>
          <t>TIPO II</t>
        </is>
      </c>
      <c r="V273" t="inlineStr">
        <is>
          <t>TERRESTRE</t>
        </is>
      </c>
      <c r="W273" t="inlineStr">
        <is>
          <t>GONZALEZ GONZALEZ MARIO ALBERTO</t>
        </is>
      </c>
      <c r="X273" t="inlineStr">
        <is>
          <t>1</t>
        </is>
      </c>
      <c r="Y273" t="inlineStr">
        <is>
          <t>0</t>
        </is>
      </c>
      <c r="Z273" s="48" t="n">
        <v>163814</v>
      </c>
      <c r="AA273" t="inlineStr">
        <is>
          <t>0</t>
        </is>
      </c>
      <c r="AB273" s="48" t="n">
        <v>0</v>
      </c>
      <c r="AC273" s="48" t="n">
        <v>163814</v>
      </c>
    </row>
    <row r="274">
      <c r="A274" t="inlineStr">
        <is>
          <t>MONTERIA</t>
        </is>
      </c>
      <c r="B274" t="inlineStr">
        <is>
          <t>COSTA</t>
        </is>
      </c>
      <c r="C274" t="inlineStr">
        <is>
          <t>0004-0001</t>
        </is>
      </c>
      <c r="D274" t="inlineStr">
        <is>
          <t>23580</t>
        </is>
      </c>
      <c r="E274" t="inlineStr">
        <is>
          <t>TA-25-931198</t>
        </is>
      </c>
      <c r="F274" t="inlineStr">
        <is>
          <t>3007080911</t>
        </is>
      </c>
      <c r="G274" t="inlineStr">
        <is>
          <t>APERTURA</t>
        </is>
      </c>
      <c r="H274" t="inlineStr">
        <is>
          <t>CB CRECIMIENTO - NUEVO</t>
        </is>
      </c>
      <c r="I274" t="inlineStr">
        <is>
          <t>CORDOBA</t>
        </is>
      </c>
      <c r="J274" t="inlineStr">
        <is>
          <t>PUERTO LIBERTADOR</t>
        </is>
      </c>
      <c r="K274" t="inlineStr">
        <is>
          <t>BARRIO VIA TRONCAL PUERTO LIBERTADOR</t>
        </is>
      </c>
      <c r="L274" t="inlineStr">
        <is>
          <t>BANCOLOMBIA</t>
        </is>
      </c>
      <c r="M274" t="inlineStr">
        <is>
          <t>FO-25-1339237</t>
        </is>
      </c>
      <c r="N274" s="49" t="n">
        <v>45875.72361111111</v>
      </c>
      <c r="O274" s="49" t="n">
        <v>45883.60972222222</v>
      </c>
      <c r="P274" t="inlineStr">
        <is>
          <t>UNO A UNO</t>
        </is>
      </c>
      <c r="Q274" t="inlineStr">
        <is>
          <t>UNO A UNO</t>
        </is>
      </c>
      <c r="R274" t="inlineStr">
        <is>
          <t>EJECUTADO</t>
        </is>
      </c>
      <c r="S274" t="inlineStr">
        <is>
          <t>VISITA TECNICA</t>
        </is>
      </c>
      <c r="T274" t="inlineStr">
        <is>
          <t>FGZZZ943</t>
        </is>
      </c>
      <c r="U274" t="inlineStr">
        <is>
          <t>TIPO IV</t>
        </is>
      </c>
      <c r="V274" t="inlineStr">
        <is>
          <t>TERRESTRE</t>
        </is>
      </c>
      <c r="W274" t="inlineStr">
        <is>
          <t>COGOLLO VERTEL EDER LUIS</t>
        </is>
      </c>
      <c r="X274" t="inlineStr">
        <is>
          <t>1</t>
        </is>
      </c>
      <c r="Y274" t="inlineStr">
        <is>
          <t>0</t>
        </is>
      </c>
      <c r="Z274" s="48" t="n">
        <v>504833</v>
      </c>
      <c r="AA274" t="inlineStr">
        <is>
          <t>0</t>
        </is>
      </c>
      <c r="AB274" s="48" t="n">
        <v>0</v>
      </c>
      <c r="AC274" s="48" t="n">
        <v>504833</v>
      </c>
    </row>
    <row r="275">
      <c r="A275" t="inlineStr">
        <is>
          <t>BARRANQUILLA</t>
        </is>
      </c>
      <c r="B275" t="inlineStr">
        <is>
          <t>COSTA</t>
        </is>
      </c>
      <c r="C275" t="inlineStr">
        <is>
          <t>0004-0001</t>
        </is>
      </c>
      <c r="D275" t="inlineStr">
        <is>
          <t>8001</t>
        </is>
      </c>
      <c r="E275" t="inlineStr">
        <is>
          <t>TA-25-931199</t>
        </is>
      </c>
      <c r="F275" t="inlineStr">
        <is>
          <t>3007080865</t>
        </is>
      </c>
      <c r="G275" t="inlineStr">
        <is>
          <t>APERTURA</t>
        </is>
      </c>
      <c r="H275" t="inlineStr">
        <is>
          <t>CB CRECIMIENTO - NUEVO</t>
        </is>
      </c>
      <c r="I275" t="inlineStr">
        <is>
          <t>ATLANTICO</t>
        </is>
      </c>
      <c r="J275" t="inlineStr">
        <is>
          <t>BARRANQUILLA</t>
        </is>
      </c>
      <c r="K275" t="inlineStr">
        <is>
          <t>BARRIO CIUDAD JARDIN BARRANQUILLA 17</t>
        </is>
      </c>
      <c r="L275" t="inlineStr">
        <is>
          <t>BANCOLOMBIA</t>
        </is>
      </c>
      <c r="M275" t="inlineStr">
        <is>
          <t>FO-25-1339240</t>
        </is>
      </c>
      <c r="N275" s="49" t="n">
        <v>45875.59722222222</v>
      </c>
      <c r="O275" s="49" t="n">
        <v>45877.67083333333</v>
      </c>
      <c r="P275" t="inlineStr">
        <is>
          <t>UNO A UNO</t>
        </is>
      </c>
      <c r="Q275" t="inlineStr">
        <is>
          <t>UNO A UNO</t>
        </is>
      </c>
      <c r="R275" t="inlineStr">
        <is>
          <t>EJECUTADO</t>
        </is>
      </c>
      <c r="S275" t="inlineStr">
        <is>
          <t>VISITA TECNICA</t>
        </is>
      </c>
      <c r="T275" t="inlineStr">
        <is>
          <t>FGZZZ944</t>
        </is>
      </c>
      <c r="U275" t="inlineStr">
        <is>
          <t>TIPO I</t>
        </is>
      </c>
      <c r="V275" t="inlineStr">
        <is>
          <t>TERRESTRE</t>
        </is>
      </c>
      <c r="W275" t="inlineStr">
        <is>
          <t>DE AVILA SIADES ALBERTO ENRIQUE</t>
        </is>
      </c>
      <c r="X275" t="inlineStr">
        <is>
          <t>1</t>
        </is>
      </c>
      <c r="Y275" t="inlineStr">
        <is>
          <t>0</t>
        </is>
      </c>
      <c r="Z275" s="48" t="n">
        <v>75096</v>
      </c>
      <c r="AA275" t="inlineStr">
        <is>
          <t>0</t>
        </is>
      </c>
      <c r="AB275" s="48" t="n">
        <v>0</v>
      </c>
      <c r="AC275" s="48" t="n">
        <v>75096</v>
      </c>
    </row>
    <row r="276">
      <c r="A276" t="inlineStr">
        <is>
          <t>MEDELLIN</t>
        </is>
      </c>
      <c r="B276" t="inlineStr">
        <is>
          <t>NOROCCIDENTE</t>
        </is>
      </c>
      <c r="C276" t="inlineStr">
        <is>
          <t>0004-0005</t>
        </is>
      </c>
      <c r="D276" t="inlineStr">
        <is>
          <t>5284</t>
        </is>
      </c>
      <c r="E276" t="inlineStr">
        <is>
          <t>TA-25-931201</t>
        </is>
      </c>
      <c r="F276" t="inlineStr">
        <is>
          <t>3007067788</t>
        </is>
      </c>
      <c r="G276" t="inlineStr">
        <is>
          <t>APERTURA</t>
        </is>
      </c>
      <c r="H276" t="inlineStr">
        <is>
          <t>DATAFONO ADICIONAL</t>
        </is>
      </c>
      <c r="I276" t="inlineStr">
        <is>
          <t>ANTIOQUIA</t>
        </is>
      </c>
      <c r="J276" t="inlineStr">
        <is>
          <t>FRONTINO</t>
        </is>
      </c>
      <c r="K276" t="inlineStr">
        <is>
          <t>BARRIO DARIEN FRONTINO</t>
        </is>
      </c>
      <c r="L276" t="inlineStr">
        <is>
          <t>BANCOLOMBIA</t>
        </is>
      </c>
      <c r="M276" t="inlineStr">
        <is>
          <t>FO-25-1339244</t>
        </is>
      </c>
      <c r="N276" s="49" t="n">
        <v>45875.42638888889</v>
      </c>
      <c r="O276" s="49" t="n">
        <v>45879.63125</v>
      </c>
      <c r="P276" t="inlineStr">
        <is>
          <t>CB UNO A UNO</t>
        </is>
      </c>
      <c r="Q276" t="inlineStr">
        <is>
          <t>CB UNO A UNO</t>
        </is>
      </c>
      <c r="R276" t="inlineStr">
        <is>
          <t>EJECUTADO</t>
        </is>
      </c>
      <c r="S276" t="inlineStr">
        <is>
          <t>VISITA TECNICA</t>
        </is>
      </c>
      <c r="T276" t="inlineStr">
        <is>
          <t>FGZZZ945</t>
        </is>
      </c>
      <c r="U276" t="inlineStr">
        <is>
          <t>TIPO IV</t>
        </is>
      </c>
      <c r="V276" t="inlineStr">
        <is>
          <t>TERRESTRE</t>
        </is>
      </c>
      <c r="W276" t="inlineStr">
        <is>
          <t>MARTINEZ TOVAR OSCAR DAVID</t>
        </is>
      </c>
      <c r="X276" t="inlineStr">
        <is>
          <t>1</t>
        </is>
      </c>
      <c r="Y276" t="inlineStr">
        <is>
          <t>0</t>
        </is>
      </c>
      <c r="Z276" s="48" t="n">
        <v>504833</v>
      </c>
      <c r="AA276" t="inlineStr">
        <is>
          <t>0</t>
        </is>
      </c>
      <c r="AB276" s="48" t="n">
        <v>0</v>
      </c>
      <c r="AC276" s="48" t="n">
        <v>504833</v>
      </c>
    </row>
    <row r="277">
      <c r="A277" t="inlineStr">
        <is>
          <t>MEDELLIN</t>
        </is>
      </c>
      <c r="B277" t="inlineStr">
        <is>
          <t>NOROCCIDENTE</t>
        </is>
      </c>
      <c r="C277" t="inlineStr">
        <is>
          <t>0004-0005</t>
        </is>
      </c>
      <c r="D277" t="inlineStr">
        <is>
          <t>5390</t>
        </is>
      </c>
      <c r="E277" t="inlineStr">
        <is>
          <t>TA-25-931203</t>
        </is>
      </c>
      <c r="F277" t="inlineStr">
        <is>
          <t>3007039390</t>
        </is>
      </c>
      <c r="G277" t="inlineStr">
        <is>
          <t>APERTURA</t>
        </is>
      </c>
      <c r="H277" t="inlineStr">
        <is>
          <t>DATAFONO ADICIONAL</t>
        </is>
      </c>
      <c r="I277" t="inlineStr">
        <is>
          <t>ANTIOQUIA</t>
        </is>
      </c>
      <c r="J277" t="inlineStr">
        <is>
          <t>LA PINTADA</t>
        </is>
      </c>
      <c r="K277" t="inlineStr">
        <is>
          <t>BARRIO PARQUE LA PINTADA 1</t>
        </is>
      </c>
      <c r="L277" t="inlineStr">
        <is>
          <t>BANCOLOMBIA</t>
        </is>
      </c>
      <c r="M277" t="inlineStr">
        <is>
          <t>FO-25-1339249</t>
        </is>
      </c>
      <c r="N277" s="49" t="n">
        <v>45875.66527777778</v>
      </c>
      <c r="O277" s="49" t="n">
        <v>45877.54097222222</v>
      </c>
      <c r="P277" t="inlineStr">
        <is>
          <t>CB UNO A UNO</t>
        </is>
      </c>
      <c r="Q277" t="inlineStr">
        <is>
          <t>CB UNO A UNO</t>
        </is>
      </c>
      <c r="R277" t="inlineStr">
        <is>
          <t>EJECUTADO</t>
        </is>
      </c>
      <c r="S277" t="inlineStr">
        <is>
          <t>VISITA TECNICA</t>
        </is>
      </c>
      <c r="T277" t="inlineStr">
        <is>
          <t>FGZZZ946</t>
        </is>
      </c>
      <c r="U277" t="inlineStr">
        <is>
          <t>TIPO II</t>
        </is>
      </c>
      <c r="V277" t="inlineStr">
        <is>
          <t>TERRESTRE</t>
        </is>
      </c>
      <c r="W277" t="inlineStr">
        <is>
          <t>ALVAREZ ARENAS VICTOR HUGO</t>
        </is>
      </c>
      <c r="X277" t="inlineStr">
        <is>
          <t>1</t>
        </is>
      </c>
      <c r="Y277" t="inlineStr">
        <is>
          <t>0</t>
        </is>
      </c>
      <c r="Z277" s="48" t="n">
        <v>163814</v>
      </c>
      <c r="AA277" t="inlineStr">
        <is>
          <t>0</t>
        </is>
      </c>
      <c r="AB277" s="48" t="n">
        <v>0</v>
      </c>
      <c r="AC277" s="48" t="n">
        <v>163814</v>
      </c>
    </row>
    <row r="278">
      <c r="A278" t="inlineStr">
        <is>
          <t>BUCARAMANGA</t>
        </is>
      </c>
      <c r="B278" t="inlineStr">
        <is>
          <t>SANTANDERES</t>
        </is>
      </c>
      <c r="C278" t="inlineStr">
        <is>
          <t>0004-0008</t>
        </is>
      </c>
      <c r="D278" t="inlineStr">
        <is>
          <t>68895</t>
        </is>
      </c>
      <c r="E278" t="inlineStr">
        <is>
          <t>TA-25-931204</t>
        </is>
      </c>
      <c r="F278" t="inlineStr">
        <is>
          <t>3007080820</t>
        </is>
      </c>
      <c r="G278" t="inlineStr">
        <is>
          <t>APERTURA</t>
        </is>
      </c>
      <c r="H278" t="inlineStr">
        <is>
          <t>CB CRECIMIENTO - OTRAS LISTAS</t>
        </is>
      </c>
      <c r="I278" t="inlineStr">
        <is>
          <t>SANTANDER</t>
        </is>
      </c>
      <c r="J278" t="inlineStr">
        <is>
          <t>ZAPATOCA</t>
        </is>
      </c>
      <c r="K278" t="inlineStr">
        <is>
          <t>BARRIO SANTA BARBARA ZAPATOCA 2</t>
        </is>
      </c>
      <c r="L278" t="inlineStr">
        <is>
          <t>BANCOLOMBIA</t>
        </is>
      </c>
      <c r="M278" t="inlineStr">
        <is>
          <t>FO-25-1339254</t>
        </is>
      </c>
      <c r="N278" s="49" t="n">
        <v>45875.61527777778</v>
      </c>
      <c r="O278" s="49" t="n">
        <v>45877.59444444445</v>
      </c>
      <c r="P278" t="inlineStr">
        <is>
          <t>UNO A UNO</t>
        </is>
      </c>
      <c r="Q278" t="inlineStr">
        <is>
          <t>UNO A UNO</t>
        </is>
      </c>
      <c r="R278" t="inlineStr">
        <is>
          <t>EJECUTADO</t>
        </is>
      </c>
      <c r="S278" t="inlineStr">
        <is>
          <t>VISITA TECNICA</t>
        </is>
      </c>
      <c r="T278" t="inlineStr">
        <is>
          <t>FGZZZ947</t>
        </is>
      </c>
      <c r="U278" t="inlineStr">
        <is>
          <t>TIPO III</t>
        </is>
      </c>
      <c r="V278" t="inlineStr">
        <is>
          <t>TERRESTRE</t>
        </is>
      </c>
      <c r="W278" t="inlineStr">
        <is>
          <t>MARIÑO PABON JORGE ENRIQUE</t>
        </is>
      </c>
      <c r="X278" t="inlineStr">
        <is>
          <t>1</t>
        </is>
      </c>
      <c r="Y278" t="inlineStr">
        <is>
          <t>0</t>
        </is>
      </c>
      <c r="Z278" s="48" t="n">
        <v>275729</v>
      </c>
      <c r="AA278" t="inlineStr">
        <is>
          <t>0</t>
        </is>
      </c>
      <c r="AB278" s="48" t="n">
        <v>0</v>
      </c>
      <c r="AC278" s="48" t="n">
        <v>275729</v>
      </c>
    </row>
    <row r="279">
      <c r="A279" t="inlineStr">
        <is>
          <t>TUNJA</t>
        </is>
      </c>
      <c r="B279" t="inlineStr">
        <is>
          <t>SANTANDERES</t>
        </is>
      </c>
      <c r="C279" t="inlineStr">
        <is>
          <t>0004-0008</t>
        </is>
      </c>
      <c r="D279" t="inlineStr">
        <is>
          <t>15176</t>
        </is>
      </c>
      <c r="E279" t="inlineStr">
        <is>
          <t>TA-25-931206</t>
        </is>
      </c>
      <c r="F279" t="inlineStr">
        <is>
          <t>3007080726</t>
        </is>
      </c>
      <c r="G279" t="inlineStr">
        <is>
          <t>APERTURA</t>
        </is>
      </c>
      <c r="H279" t="inlineStr">
        <is>
          <t>CB CRECIMIENTO - OTRAS LISTAS</t>
        </is>
      </c>
      <c r="I279" t="inlineStr">
        <is>
          <t>BOYACA</t>
        </is>
      </c>
      <c r="J279" t="inlineStr">
        <is>
          <t>CHIQUINQUIRA</t>
        </is>
      </c>
      <c r="K279" t="inlineStr">
        <is>
          <t>BARRIO EL BOSQUE CHIQUINQUIRA 2</t>
        </is>
      </c>
      <c r="L279" t="inlineStr">
        <is>
          <t>BANCOLOMBIA</t>
        </is>
      </c>
      <c r="M279" t="inlineStr">
        <is>
          <t>FO-25-1339258</t>
        </is>
      </c>
      <c r="N279" s="49" t="n">
        <v>45875.61527777778</v>
      </c>
      <c r="O279" s="49" t="n">
        <v>45882.29722222222</v>
      </c>
      <c r="P279" t="inlineStr">
        <is>
          <t>UNO A UNO</t>
        </is>
      </c>
      <c r="Q279" t="inlineStr">
        <is>
          <t>UNO A UNO</t>
        </is>
      </c>
      <c r="R279" t="inlineStr">
        <is>
          <t>EJECUTADO</t>
        </is>
      </c>
      <c r="S279" t="inlineStr">
        <is>
          <t>VISITA TECNICA</t>
        </is>
      </c>
      <c r="T279" t="inlineStr">
        <is>
          <t>FGZZZ948</t>
        </is>
      </c>
      <c r="U279" t="inlineStr">
        <is>
          <t>TIPO III</t>
        </is>
      </c>
      <c r="V279" t="inlineStr">
        <is>
          <t>TERRESTRE</t>
        </is>
      </c>
      <c r="W279" t="inlineStr">
        <is>
          <t>RODRIGUEZ MURCIA YERSON IVAN</t>
        </is>
      </c>
      <c r="X279" t="inlineStr">
        <is>
          <t>1</t>
        </is>
      </c>
      <c r="Y279" t="inlineStr">
        <is>
          <t>0</t>
        </is>
      </c>
      <c r="Z279" s="48" t="n">
        <v>275729</v>
      </c>
      <c r="AA279" t="inlineStr">
        <is>
          <t>0</t>
        </is>
      </c>
      <c r="AB279" s="48" t="n">
        <v>0</v>
      </c>
      <c r="AC279" s="48" t="n">
        <v>275729</v>
      </c>
    </row>
    <row r="280">
      <c r="A280" t="inlineStr">
        <is>
          <t>MANIZALES</t>
        </is>
      </c>
      <c r="B280" t="inlineStr">
        <is>
          <t>SUROCCIDENTE Y EJE CAFETERO</t>
        </is>
      </c>
      <c r="C280" t="inlineStr">
        <is>
          <t>0004-0002</t>
        </is>
      </c>
      <c r="D280" t="inlineStr">
        <is>
          <t>17873</t>
        </is>
      </c>
      <c r="E280" t="inlineStr">
        <is>
          <t>TA-25-931207</t>
        </is>
      </c>
      <c r="F280" t="inlineStr">
        <is>
          <t>3007080811</t>
        </is>
      </c>
      <c r="G280" t="inlineStr">
        <is>
          <t>APERTURA</t>
        </is>
      </c>
      <c r="H280" t="inlineStr">
        <is>
          <t>CB CRECIMIENTO - OTRAS LISTAS</t>
        </is>
      </c>
      <c r="I280" t="inlineStr">
        <is>
          <t>CALDAS</t>
        </is>
      </c>
      <c r="J280" t="inlineStr">
        <is>
          <t>VILLAMARIA</t>
        </is>
      </c>
      <c r="K280" t="inlineStr">
        <is>
          <t>BARRIO LA FLORIDA VILLAMARIA</t>
        </is>
      </c>
      <c r="L280" t="inlineStr">
        <is>
          <t>BANCOLOMBIA</t>
        </is>
      </c>
      <c r="M280" t="inlineStr">
        <is>
          <t>FO-25-1339265</t>
        </is>
      </c>
      <c r="N280" s="49" t="n">
        <v>45875.73611111111</v>
      </c>
      <c r="O280" s="49" t="n">
        <v>45879.61805555555</v>
      </c>
      <c r="P280" t="inlineStr">
        <is>
          <t>UNO A UNO</t>
        </is>
      </c>
      <c r="Q280" t="inlineStr">
        <is>
          <t>UNO A UNO</t>
        </is>
      </c>
      <c r="R280" t="inlineStr">
        <is>
          <t>EJECUTADO</t>
        </is>
      </c>
      <c r="S280" t="inlineStr">
        <is>
          <t>VISITA TECNICA</t>
        </is>
      </c>
      <c r="T280" t="inlineStr">
        <is>
          <t>FGZZZ949</t>
        </is>
      </c>
      <c r="U280" t="inlineStr">
        <is>
          <t>TIPO I</t>
        </is>
      </c>
      <c r="V280" t="inlineStr">
        <is>
          <t>TERRESTRE</t>
        </is>
      </c>
      <c r="W280" t="inlineStr">
        <is>
          <t>AGUIRRE HENAO RAUL EDUARDO</t>
        </is>
      </c>
      <c r="X280" t="inlineStr">
        <is>
          <t>1</t>
        </is>
      </c>
      <c r="Y280" t="inlineStr">
        <is>
          <t>0</t>
        </is>
      </c>
      <c r="Z280" s="48" t="n">
        <v>75096</v>
      </c>
      <c r="AA280" t="inlineStr">
        <is>
          <t>0</t>
        </is>
      </c>
      <c r="AB280" s="48" t="n">
        <v>0</v>
      </c>
      <c r="AC280" s="48" t="n">
        <v>75096</v>
      </c>
    </row>
    <row r="281">
      <c r="A281" t="inlineStr">
        <is>
          <t>BOGOTA</t>
        </is>
      </c>
      <c r="B281" t="inlineStr">
        <is>
          <t>CUNDINAMARCA</t>
        </is>
      </c>
      <c r="C281" t="inlineStr">
        <is>
          <t>0004-0004</t>
        </is>
      </c>
      <c r="D281" t="inlineStr">
        <is>
          <t>11001</t>
        </is>
      </c>
      <c r="E281" t="inlineStr">
        <is>
          <t>TA-25-931212</t>
        </is>
      </c>
      <c r="F281" t="inlineStr">
        <is>
          <t>3007080829</t>
        </is>
      </c>
      <c r="G281" t="inlineStr">
        <is>
          <t>APERTURA</t>
        </is>
      </c>
      <c r="H281" t="inlineStr">
        <is>
          <t>CB CRECIMIENTO ALIANZA - NUEVO</t>
        </is>
      </c>
      <c r="I281" t="inlineStr">
        <is>
          <t>CUNDINAMARCA</t>
        </is>
      </c>
      <c r="J281" t="inlineStr">
        <is>
          <t>BOGOTA</t>
        </is>
      </c>
      <c r="K281" t="inlineStr">
        <is>
          <t>PTM BOGOTA ANGEL Y DUCK</t>
        </is>
      </c>
      <c r="L281" t="inlineStr">
        <is>
          <t>BANCOLOMBIA</t>
        </is>
      </c>
      <c r="M281" t="inlineStr">
        <is>
          <t>FO-25-1339282</t>
        </is>
      </c>
      <c r="N281" s="49" t="n">
        <v>45875.72361111111</v>
      </c>
      <c r="O281" s="49" t="n">
        <v>45880.62569444445</v>
      </c>
      <c r="P281" t="inlineStr">
        <is>
          <t>AGREGADOR</t>
        </is>
      </c>
      <c r="Q281" t="inlineStr">
        <is>
          <t>COMCARD - PTM</t>
        </is>
      </c>
      <c r="R281" t="inlineStr">
        <is>
          <t>EJECUTADO</t>
        </is>
      </c>
      <c r="S281" t="inlineStr">
        <is>
          <t>VISITA TECNICA</t>
        </is>
      </c>
      <c r="T281" t="inlineStr">
        <is>
          <t>FHZZZ024-FFZZZ113</t>
        </is>
      </c>
      <c r="U281" t="inlineStr">
        <is>
          <t>TIPO I</t>
        </is>
      </c>
      <c r="V281" t="inlineStr">
        <is>
          <t>TERRESTRE</t>
        </is>
      </c>
      <c r="W281" t="inlineStr">
        <is>
          <t>GALEANO SORIANO JUAN DAVID</t>
        </is>
      </c>
      <c r="X281" t="inlineStr">
        <is>
          <t>1</t>
        </is>
      </c>
      <c r="Y281" t="inlineStr">
        <is>
          <t>0</t>
        </is>
      </c>
      <c r="Z281" s="48" t="n">
        <v>75096</v>
      </c>
      <c r="AA281" t="inlineStr">
        <is>
          <t>0</t>
        </is>
      </c>
      <c r="AB281" s="48" t="n">
        <v>0</v>
      </c>
      <c r="AC281" s="48" t="n">
        <v>75096</v>
      </c>
    </row>
    <row r="282">
      <c r="A282" t="inlineStr">
        <is>
          <t>TUNJA</t>
        </is>
      </c>
      <c r="B282" t="inlineStr">
        <is>
          <t>SANTANDERES</t>
        </is>
      </c>
      <c r="C282" t="inlineStr">
        <is>
          <t>0004-0008</t>
        </is>
      </c>
      <c r="D282" t="inlineStr">
        <is>
          <t>15001</t>
        </is>
      </c>
      <c r="E282" t="inlineStr">
        <is>
          <t>TA-25-931229</t>
        </is>
      </c>
      <c r="F282" t="inlineStr">
        <is>
          <t>3007080918</t>
        </is>
      </c>
      <c r="G282" t="inlineStr">
        <is>
          <t>APERTURA</t>
        </is>
      </c>
      <c r="H282" t="inlineStr">
        <is>
          <t>CB CRECIMIENTO - NUEVO</t>
        </is>
      </c>
      <c r="I282" t="inlineStr">
        <is>
          <t>BOYACA</t>
        </is>
      </c>
      <c r="J282" t="inlineStr">
        <is>
          <t>TUNJA</t>
        </is>
      </c>
      <c r="K282" t="inlineStr">
        <is>
          <t>BARRIO JORDAN TUNJA 3</t>
        </is>
      </c>
      <c r="L282" t="inlineStr">
        <is>
          <t>BANCOLOMBIA</t>
        </is>
      </c>
      <c r="M282" t="inlineStr">
        <is>
          <t>FO-25-1339297</t>
        </is>
      </c>
      <c r="N282" s="49" t="n">
        <v>45875.61458333334</v>
      </c>
      <c r="O282" s="49" t="n">
        <v>45880.62083333333</v>
      </c>
      <c r="P282" t="inlineStr">
        <is>
          <t>UNO A UNO</t>
        </is>
      </c>
      <c r="Q282" t="inlineStr">
        <is>
          <t>UNO A UNO</t>
        </is>
      </c>
      <c r="R282" t="inlineStr">
        <is>
          <t>EJECUTADO</t>
        </is>
      </c>
      <c r="S282" t="inlineStr">
        <is>
          <t>VISITA TECNICA</t>
        </is>
      </c>
      <c r="T282" t="inlineStr">
        <is>
          <t>FGZZZ924</t>
        </is>
      </c>
      <c r="U282" t="inlineStr">
        <is>
          <t>TIPO I</t>
        </is>
      </c>
      <c r="V282" t="inlineStr">
        <is>
          <t>TERRESTRE</t>
        </is>
      </c>
      <c r="W282" t="inlineStr">
        <is>
          <t>GONZALEZ GONZALEZ MARIO ALBERTO</t>
        </is>
      </c>
      <c r="X282" t="inlineStr">
        <is>
          <t>1</t>
        </is>
      </c>
      <c r="Y282" t="inlineStr">
        <is>
          <t>0</t>
        </is>
      </c>
      <c r="Z282" s="48" t="n">
        <v>75096</v>
      </c>
      <c r="AA282" t="inlineStr">
        <is>
          <t>0</t>
        </is>
      </c>
      <c r="AB282" s="48" t="n">
        <v>0</v>
      </c>
      <c r="AC282" s="48" t="n">
        <v>75096</v>
      </c>
    </row>
    <row r="283">
      <c r="A283" t="inlineStr">
        <is>
          <t>CUCUTA</t>
        </is>
      </c>
      <c r="B283" t="inlineStr">
        <is>
          <t>SANTANDERES</t>
        </is>
      </c>
      <c r="C283" t="inlineStr">
        <is>
          <t>0004-0008</t>
        </is>
      </c>
      <c r="D283" t="inlineStr">
        <is>
          <t>54001</t>
        </is>
      </c>
      <c r="E283" t="inlineStr">
        <is>
          <t>TA-25-951678</t>
        </is>
      </c>
      <c r="F283" t="inlineStr">
        <is>
          <t>3007080943</t>
        </is>
      </c>
      <c r="G283" t="inlineStr">
        <is>
          <t>APERTURA</t>
        </is>
      </c>
      <c r="H283" t="inlineStr">
        <is>
          <t>CB CRECIMIENTO - NUEVO</t>
        </is>
      </c>
      <c r="I283" t="inlineStr">
        <is>
          <t>NORTE DE SANTANDER</t>
        </is>
      </c>
      <c r="J283" t="inlineStr">
        <is>
          <t>CUCUTA</t>
        </is>
      </c>
      <c r="K283" t="inlineStr">
        <is>
          <t>BARRIO NUEVO HORIZONTE CUCUTA 6</t>
        </is>
      </c>
      <c r="L283" t="inlineStr">
        <is>
          <t>BANCOLOMBIA</t>
        </is>
      </c>
      <c r="M283" t="inlineStr">
        <is>
          <t>FO-25-1359797</t>
        </is>
      </c>
      <c r="N283" s="49" t="n">
        <v>45880.62777777778</v>
      </c>
      <c r="O283" s="49" t="n">
        <v>45882.32569444444</v>
      </c>
      <c r="P283" t="inlineStr">
        <is>
          <t>UNO A UNO</t>
        </is>
      </c>
      <c r="Q283" t="inlineStr">
        <is>
          <t>UNO A UNO</t>
        </is>
      </c>
      <c r="R283" t="inlineStr">
        <is>
          <t>EJECUTADO</t>
        </is>
      </c>
      <c r="S283" t="inlineStr">
        <is>
          <t>VISITA TECNICA</t>
        </is>
      </c>
      <c r="T283" t="inlineStr">
        <is>
          <t>FIZZZ271</t>
        </is>
      </c>
      <c r="U283" t="inlineStr">
        <is>
          <t>TIPO I</t>
        </is>
      </c>
      <c r="V283" t="inlineStr">
        <is>
          <t>TERRESTRE</t>
        </is>
      </c>
      <c r="W283" t="inlineStr">
        <is>
          <t>NARANJO AFANADOR RUBEN JESUS</t>
        </is>
      </c>
      <c r="X283" t="inlineStr">
        <is>
          <t>1</t>
        </is>
      </c>
      <c r="Y283" t="inlineStr">
        <is>
          <t>0</t>
        </is>
      </c>
      <c r="Z283" s="48" t="n">
        <v>75096</v>
      </c>
      <c r="AA283" t="inlineStr">
        <is>
          <t>0</t>
        </is>
      </c>
      <c r="AB283" s="48" t="n">
        <v>0</v>
      </c>
      <c r="AC283" s="48" t="n">
        <v>75096</v>
      </c>
    </row>
    <row r="284">
      <c r="A284" t="inlineStr">
        <is>
          <t>VALLEDUPAR</t>
        </is>
      </c>
      <c r="B284" t="inlineStr">
        <is>
          <t>COSTA</t>
        </is>
      </c>
      <c r="C284" t="inlineStr">
        <is>
          <t>0004-0001</t>
        </is>
      </c>
      <c r="D284" t="inlineStr">
        <is>
          <t>20001</t>
        </is>
      </c>
      <c r="E284" t="inlineStr">
        <is>
          <t>TA-25-951708</t>
        </is>
      </c>
      <c r="F284" t="inlineStr">
        <is>
          <t>3007080974</t>
        </is>
      </c>
      <c r="G284" t="inlineStr">
        <is>
          <t>APERTURA</t>
        </is>
      </c>
      <c r="H284" t="inlineStr">
        <is>
          <t>CB CRECIMIENTO - NUEVO</t>
        </is>
      </c>
      <c r="I284" t="inlineStr">
        <is>
          <t>CESAR</t>
        </is>
      </c>
      <c r="J284" t="inlineStr">
        <is>
          <t>VALLEDUPAR</t>
        </is>
      </c>
      <c r="K284" t="inlineStr">
        <is>
          <t>BARRIO CENTRO VALLEDUPAR 32</t>
        </is>
      </c>
      <c r="L284" t="inlineStr">
        <is>
          <t>BANCOLOMBIA</t>
        </is>
      </c>
      <c r="M284" t="inlineStr">
        <is>
          <t>FO-25-1359815</t>
        </is>
      </c>
      <c r="N284" s="49" t="n">
        <v>45880.6</v>
      </c>
      <c r="O284" s="49" t="n">
        <v>45882.57013888889</v>
      </c>
      <c r="P284" t="inlineStr">
        <is>
          <t>UNO A UNO</t>
        </is>
      </c>
      <c r="Q284" t="inlineStr">
        <is>
          <t>UNO A UNO</t>
        </is>
      </c>
      <c r="R284" t="inlineStr">
        <is>
          <t>EJECUTADO</t>
        </is>
      </c>
      <c r="S284" t="inlineStr">
        <is>
          <t>VISITA TECNICA</t>
        </is>
      </c>
      <c r="T284" t="inlineStr">
        <is>
          <t>FIZZZ272</t>
        </is>
      </c>
      <c r="U284" t="inlineStr">
        <is>
          <t>TIPO I</t>
        </is>
      </c>
      <c r="V284" t="inlineStr">
        <is>
          <t>TERRESTRE</t>
        </is>
      </c>
      <c r="W284" t="inlineStr">
        <is>
          <t>MAESTRE MENGUAL EDGAR ENRIQUE</t>
        </is>
      </c>
      <c r="X284" t="inlineStr">
        <is>
          <t>1</t>
        </is>
      </c>
      <c r="Y284" t="inlineStr">
        <is>
          <t>0</t>
        </is>
      </c>
      <c r="Z284" s="48" t="n">
        <v>75096</v>
      </c>
      <c r="AA284" t="inlineStr">
        <is>
          <t>0</t>
        </is>
      </c>
      <c r="AB284" s="48" t="n">
        <v>0</v>
      </c>
      <c r="AC284" s="48" t="n">
        <v>75096</v>
      </c>
    </row>
    <row r="285">
      <c r="A285" t="inlineStr">
        <is>
          <t>TUNJA</t>
        </is>
      </c>
      <c r="B285" t="inlineStr">
        <is>
          <t>SANTANDERES</t>
        </is>
      </c>
      <c r="C285" t="inlineStr">
        <is>
          <t>0004-0008</t>
        </is>
      </c>
      <c r="D285" t="inlineStr">
        <is>
          <t>15723</t>
        </is>
      </c>
      <c r="E285" t="inlineStr">
        <is>
          <t>TA-25-951739</t>
        </is>
      </c>
      <c r="F285" t="inlineStr">
        <is>
          <t>3007080975</t>
        </is>
      </c>
      <c r="G285" t="inlineStr">
        <is>
          <t>APERTURA</t>
        </is>
      </c>
      <c r="H285" t="inlineStr">
        <is>
          <t>CB CRECIMIENTO - NUEVO</t>
        </is>
      </c>
      <c r="I285" t="inlineStr">
        <is>
          <t>BOYACA</t>
        </is>
      </c>
      <c r="J285" t="inlineStr">
        <is>
          <t>SATIVASUR</t>
        </is>
      </c>
      <c r="K285" t="inlineStr">
        <is>
          <t>BARRIO CENTRO SATIVASUR</t>
        </is>
      </c>
      <c r="L285" t="inlineStr">
        <is>
          <t>BANCOLOMBIA</t>
        </is>
      </c>
      <c r="M285" t="inlineStr">
        <is>
          <t>FO-25-1359836</t>
        </is>
      </c>
      <c r="N285" s="49" t="n">
        <v>45880.62777777778</v>
      </c>
      <c r="O285" s="49" t="n">
        <v>45884.29722222222</v>
      </c>
      <c r="P285" t="inlineStr">
        <is>
          <t>UNO A UNO</t>
        </is>
      </c>
      <c r="Q285" t="inlineStr">
        <is>
          <t>UNO A UNO</t>
        </is>
      </c>
      <c r="R285" t="inlineStr">
        <is>
          <t>EJECUTADO</t>
        </is>
      </c>
      <c r="S285" t="inlineStr">
        <is>
          <t>VISITA TECNICA</t>
        </is>
      </c>
      <c r="T285" t="inlineStr">
        <is>
          <t>FIZZZ273</t>
        </is>
      </c>
      <c r="U285" t="inlineStr">
        <is>
          <t>TIPO III</t>
        </is>
      </c>
      <c r="V285" t="inlineStr">
        <is>
          <t>TERRESTRE</t>
        </is>
      </c>
      <c r="W285" t="inlineStr">
        <is>
          <t>SOLER HOYOS CRISTIAN LEONARDO</t>
        </is>
      </c>
      <c r="X285" t="inlineStr">
        <is>
          <t>1</t>
        </is>
      </c>
      <c r="Y285" t="inlineStr">
        <is>
          <t>0</t>
        </is>
      </c>
      <c r="Z285" s="48" t="n">
        <v>275729</v>
      </c>
      <c r="AA285" t="inlineStr">
        <is>
          <t>0</t>
        </is>
      </c>
      <c r="AB285" s="48" t="n">
        <v>0</v>
      </c>
      <c r="AC285" s="48" t="n">
        <v>275729</v>
      </c>
    </row>
    <row r="286">
      <c r="A286" t="inlineStr">
        <is>
          <t>TUNJA</t>
        </is>
      </c>
      <c r="B286" t="inlineStr">
        <is>
          <t>SANTANDERES</t>
        </is>
      </c>
      <c r="C286" t="inlineStr">
        <is>
          <t>0004-0008</t>
        </is>
      </c>
      <c r="D286" t="inlineStr">
        <is>
          <t>15759</t>
        </is>
      </c>
      <c r="E286" t="inlineStr">
        <is>
          <t>TA-25-951767</t>
        </is>
      </c>
      <c r="F286" t="inlineStr">
        <is>
          <t>3007080969</t>
        </is>
      </c>
      <c r="G286" t="inlineStr">
        <is>
          <t>APERTURA</t>
        </is>
      </c>
      <c r="H286" t="inlineStr">
        <is>
          <t>CB CRECIMIENTO - NUEVO</t>
        </is>
      </c>
      <c r="I286" t="inlineStr">
        <is>
          <t>BOYACA</t>
        </is>
      </c>
      <c r="J286" t="inlineStr">
        <is>
          <t>SOGAMOSO</t>
        </is>
      </c>
      <c r="K286" t="inlineStr">
        <is>
          <t>BARRIO CHAPINERO SOGAMOSO 3</t>
        </is>
      </c>
      <c r="L286" t="inlineStr">
        <is>
          <t>BANCOLOMBIA</t>
        </is>
      </c>
      <c r="M286" t="inlineStr">
        <is>
          <t>FO-25-1359854</t>
        </is>
      </c>
      <c r="N286" s="49" t="n">
        <v>45880.62777777778</v>
      </c>
      <c r="O286" s="49" t="n">
        <v>45882.62916666667</v>
      </c>
      <c r="P286" t="inlineStr">
        <is>
          <t>UNO A UNO</t>
        </is>
      </c>
      <c r="Q286" t="inlineStr">
        <is>
          <t>UNO A UNO</t>
        </is>
      </c>
      <c r="R286" t="inlineStr">
        <is>
          <t>EJECUTADO</t>
        </is>
      </c>
      <c r="S286" t="inlineStr">
        <is>
          <t>VISITA TECNICA</t>
        </is>
      </c>
      <c r="T286" t="inlineStr">
        <is>
          <t>FIZZZ274</t>
        </is>
      </c>
      <c r="U286" t="inlineStr">
        <is>
          <t>TIPO II</t>
        </is>
      </c>
      <c r="V286" t="inlineStr">
        <is>
          <t>TERRESTRE</t>
        </is>
      </c>
      <c r="W286" t="inlineStr">
        <is>
          <t>MARTINEZ FLOREZ DONIS ALBERTO</t>
        </is>
      </c>
      <c r="X286" t="inlineStr">
        <is>
          <t>1</t>
        </is>
      </c>
      <c r="Y286" t="inlineStr">
        <is>
          <t>0</t>
        </is>
      </c>
      <c r="Z286" s="48" t="n">
        <v>163814</v>
      </c>
      <c r="AA286" t="inlineStr">
        <is>
          <t>0</t>
        </is>
      </c>
      <c r="AB286" s="48" t="n">
        <v>0</v>
      </c>
      <c r="AC286" s="48" t="n">
        <v>163814</v>
      </c>
    </row>
    <row r="287">
      <c r="A287" t="inlineStr">
        <is>
          <t>SINCELEJO</t>
        </is>
      </c>
      <c r="B287" t="inlineStr">
        <is>
          <t>COSTA</t>
        </is>
      </c>
      <c r="C287" t="inlineStr">
        <is>
          <t>0004-0001</t>
        </is>
      </c>
      <c r="D287" t="inlineStr">
        <is>
          <t>70001</t>
        </is>
      </c>
      <c r="E287" t="inlineStr">
        <is>
          <t>TA-25-951795</t>
        </is>
      </c>
      <c r="F287" t="inlineStr">
        <is>
          <t>3007080966</t>
        </is>
      </c>
      <c r="G287" t="inlineStr">
        <is>
          <t>APERTURA</t>
        </is>
      </c>
      <c r="H287" t="inlineStr">
        <is>
          <t>CB CRECIMIENTO - NUEVO</t>
        </is>
      </c>
      <c r="I287" t="inlineStr">
        <is>
          <t>SUCRE</t>
        </is>
      </c>
      <c r="J287" t="inlineStr">
        <is>
          <t>SINCELEJO</t>
        </is>
      </c>
      <c r="K287" t="inlineStr">
        <is>
          <t>BARRIO NUEVOS PIONEROS SINCELEJO</t>
        </is>
      </c>
      <c r="L287" t="inlineStr">
        <is>
          <t>BANCOLOMBIA</t>
        </is>
      </c>
      <c r="M287" t="inlineStr">
        <is>
          <t>FO-25-1359873</t>
        </is>
      </c>
      <c r="N287" s="49" t="n">
        <v>45880.62222222222</v>
      </c>
      <c r="O287" s="49" t="n">
        <v>45882.60763888889</v>
      </c>
      <c r="P287" t="inlineStr">
        <is>
          <t>UNO A UNO</t>
        </is>
      </c>
      <c r="Q287" t="inlineStr">
        <is>
          <t>UNO A UNO</t>
        </is>
      </c>
      <c r="R287" t="inlineStr">
        <is>
          <t>EJECUTADO</t>
        </is>
      </c>
      <c r="S287" t="inlineStr">
        <is>
          <t>VISITA TECNICA</t>
        </is>
      </c>
      <c r="T287" t="inlineStr">
        <is>
          <t>FIZZZ275</t>
        </is>
      </c>
      <c r="U287" t="inlineStr">
        <is>
          <t>TIPO I</t>
        </is>
      </c>
      <c r="V287" t="inlineStr">
        <is>
          <t>TERRESTRE</t>
        </is>
      </c>
      <c r="W287" t="inlineStr">
        <is>
          <t>SANTOS GUZMAN CHRISTIAN FELIPE</t>
        </is>
      </c>
      <c r="X287" t="inlineStr">
        <is>
          <t>1</t>
        </is>
      </c>
      <c r="Y287" t="inlineStr">
        <is>
          <t>0</t>
        </is>
      </c>
      <c r="Z287" s="48" t="n">
        <v>75096</v>
      </c>
      <c r="AA287" t="inlineStr">
        <is>
          <t>0</t>
        </is>
      </c>
      <c r="AB287" s="48" t="n">
        <v>0</v>
      </c>
      <c r="AC287" s="48" t="n">
        <v>75096</v>
      </c>
    </row>
    <row r="288">
      <c r="A288" t="inlineStr">
        <is>
          <t>CUCUTA</t>
        </is>
      </c>
      <c r="B288" t="inlineStr">
        <is>
          <t>SANTANDERES</t>
        </is>
      </c>
      <c r="C288" t="inlineStr">
        <is>
          <t>0004-0008</t>
        </is>
      </c>
      <c r="D288" t="inlineStr">
        <is>
          <t>54874</t>
        </is>
      </c>
      <c r="E288" t="inlineStr">
        <is>
          <t>TA-25-951828</t>
        </is>
      </c>
      <c r="F288" t="inlineStr">
        <is>
          <t>3007080980</t>
        </is>
      </c>
      <c r="G288" t="inlineStr">
        <is>
          <t>APERTURA</t>
        </is>
      </c>
      <c r="H288" t="inlineStr">
        <is>
          <t>CB CRECIMIENTO - NUEVO</t>
        </is>
      </c>
      <c r="I288" t="inlineStr">
        <is>
          <t>NORTE DE SANTANDER</t>
        </is>
      </c>
      <c r="J288" t="inlineStr">
        <is>
          <t>VILLA DEL ROSARIO</t>
        </is>
      </c>
      <c r="K288" t="inlineStr">
        <is>
          <t>BARRIO SAN MARTIN VILLA DEL ROSARIO  2</t>
        </is>
      </c>
      <c r="L288" t="inlineStr">
        <is>
          <t>BANCOLOMBIA</t>
        </is>
      </c>
      <c r="M288" t="inlineStr">
        <is>
          <t>FO-25-1359892</t>
        </is>
      </c>
      <c r="N288" s="49" t="n">
        <v>45880.62777777778</v>
      </c>
      <c r="O288" s="49" t="n">
        <v>45881.60416666666</v>
      </c>
      <c r="P288" t="inlineStr">
        <is>
          <t>UNO A UNO</t>
        </is>
      </c>
      <c r="Q288" t="inlineStr">
        <is>
          <t>UNO A UNO</t>
        </is>
      </c>
      <c r="R288" t="inlineStr">
        <is>
          <t>EJECUTADO</t>
        </is>
      </c>
      <c r="S288" t="inlineStr">
        <is>
          <t>VISITA TECNICA</t>
        </is>
      </c>
      <c r="T288" t="inlineStr">
        <is>
          <t>FIZZZ276</t>
        </is>
      </c>
      <c r="U288" t="inlineStr">
        <is>
          <t>TIPO I</t>
        </is>
      </c>
      <c r="V288" t="inlineStr">
        <is>
          <t>TERRESTRE</t>
        </is>
      </c>
      <c r="W288" t="inlineStr">
        <is>
          <t>PACHECO BUITRAGO JAVIER ALONSO</t>
        </is>
      </c>
      <c r="X288" t="inlineStr">
        <is>
          <t>1</t>
        </is>
      </c>
      <c r="Y288" t="inlineStr">
        <is>
          <t>0</t>
        </is>
      </c>
      <c r="Z288" s="48" t="n">
        <v>75096</v>
      </c>
      <c r="AA288" t="inlineStr">
        <is>
          <t>0</t>
        </is>
      </c>
      <c r="AB288" s="48" t="n">
        <v>0</v>
      </c>
      <c r="AC288" s="48" t="n">
        <v>75096</v>
      </c>
    </row>
    <row r="289">
      <c r="A289" t="inlineStr">
        <is>
          <t>BARRANQUILLA</t>
        </is>
      </c>
      <c r="B289" t="inlineStr">
        <is>
          <t>COSTA</t>
        </is>
      </c>
      <c r="C289" t="inlineStr">
        <is>
          <t>0004-0001</t>
        </is>
      </c>
      <c r="D289" t="inlineStr">
        <is>
          <t>8141</t>
        </is>
      </c>
      <c r="E289" t="inlineStr">
        <is>
          <t>TA-25-951857</t>
        </is>
      </c>
      <c r="F289" t="inlineStr">
        <is>
          <t>3007080938</t>
        </is>
      </c>
      <c r="G289" t="inlineStr">
        <is>
          <t>APERTURA</t>
        </is>
      </c>
      <c r="H289" t="inlineStr">
        <is>
          <t>CB CRECIMIENTO - NUEVO</t>
        </is>
      </c>
      <c r="I289" t="inlineStr">
        <is>
          <t>ATLANTICO</t>
        </is>
      </c>
      <c r="J289" t="inlineStr">
        <is>
          <t>CANDELARIA</t>
        </is>
      </c>
      <c r="K289" t="inlineStr">
        <is>
          <t>BARRIO CANDELARIA CANDELARIA</t>
        </is>
      </c>
      <c r="L289" t="inlineStr">
        <is>
          <t>BANCOLOMBIA</t>
        </is>
      </c>
      <c r="M289" t="inlineStr">
        <is>
          <t>FO-25-1359911</t>
        </is>
      </c>
      <c r="N289" s="49" t="n">
        <v>45880.62083333333</v>
      </c>
      <c r="O289" s="49" t="n">
        <v>45883.25694444445</v>
      </c>
      <c r="P289" t="inlineStr">
        <is>
          <t>UNO A UNO</t>
        </is>
      </c>
      <c r="Q289" t="inlineStr">
        <is>
          <t>UNO A UNO</t>
        </is>
      </c>
      <c r="R289" t="inlineStr">
        <is>
          <t>EJECUTADO</t>
        </is>
      </c>
      <c r="S289" t="inlineStr">
        <is>
          <t>VISITA TECNICA</t>
        </is>
      </c>
      <c r="T289" t="inlineStr">
        <is>
          <t>FIZZZ278</t>
        </is>
      </c>
      <c r="U289" t="inlineStr">
        <is>
          <t>TIPO II</t>
        </is>
      </c>
      <c r="V289" t="inlineStr">
        <is>
          <t>TERRESTRE</t>
        </is>
      </c>
      <c r="W289" t="inlineStr">
        <is>
          <t>DE AVILA SIADES ALBERTO ENRIQUE</t>
        </is>
      </c>
      <c r="X289" t="inlineStr">
        <is>
          <t>1</t>
        </is>
      </c>
      <c r="Y289" t="inlineStr">
        <is>
          <t>0</t>
        </is>
      </c>
      <c r="Z289" s="48" t="n">
        <v>163814</v>
      </c>
      <c r="AA289" t="inlineStr">
        <is>
          <t>0</t>
        </is>
      </c>
      <c r="AB289" s="48" t="n">
        <v>0</v>
      </c>
      <c r="AC289" s="48" t="n">
        <v>163814</v>
      </c>
    </row>
    <row r="290">
      <c r="A290" t="inlineStr">
        <is>
          <t>VILLAVICENCIO</t>
        </is>
      </c>
      <c r="B290" t="inlineStr">
        <is>
          <t>REMOTAS</t>
        </is>
      </c>
      <c r="C290" t="inlineStr">
        <is>
          <t>0004-0007</t>
        </is>
      </c>
      <c r="D290" t="inlineStr">
        <is>
          <t>50001</t>
        </is>
      </c>
      <c r="E290" t="inlineStr">
        <is>
          <t>TA-25-951899</t>
        </is>
      </c>
      <c r="F290" t="inlineStr">
        <is>
          <t>3007080983</t>
        </is>
      </c>
      <c r="G290" t="inlineStr">
        <is>
          <t>APERTURA</t>
        </is>
      </c>
      <c r="H290" t="inlineStr">
        <is>
          <t>CB CRECIMIENTO - NUEVO</t>
        </is>
      </c>
      <c r="I290" t="inlineStr">
        <is>
          <t>META</t>
        </is>
      </c>
      <c r="J290" t="inlineStr">
        <is>
          <t>VILLAVICENCIO</t>
        </is>
      </c>
      <c r="K290" t="inlineStr">
        <is>
          <t>BARRIO PORVENIR VILLAVICENCIO 11</t>
        </is>
      </c>
      <c r="L290" t="inlineStr">
        <is>
          <t>BANCOLOMBIA</t>
        </is>
      </c>
      <c r="M290" t="inlineStr">
        <is>
          <t>FO-25-1359933</t>
        </is>
      </c>
      <c r="N290" s="49" t="n">
        <v>45880.68888888889</v>
      </c>
      <c r="O290" s="49" t="n">
        <v>45882.60208333333</v>
      </c>
      <c r="P290" t="inlineStr">
        <is>
          <t>UNO A UNO</t>
        </is>
      </c>
      <c r="Q290" t="inlineStr">
        <is>
          <t>UNO A UNO</t>
        </is>
      </c>
      <c r="R290" t="inlineStr">
        <is>
          <t>EJECUTADO</t>
        </is>
      </c>
      <c r="S290" t="inlineStr">
        <is>
          <t>VISITA TECNICA</t>
        </is>
      </c>
      <c r="T290" t="inlineStr">
        <is>
          <t>FIZZZ279</t>
        </is>
      </c>
      <c r="U290" t="inlineStr">
        <is>
          <t>TIPO I</t>
        </is>
      </c>
      <c r="V290" t="inlineStr">
        <is>
          <t>TERRESTRE</t>
        </is>
      </c>
      <c r="W290" t="inlineStr">
        <is>
          <t>CASTRILLON URREA LONDIER LEANDRO</t>
        </is>
      </c>
      <c r="X290" t="inlineStr">
        <is>
          <t>1</t>
        </is>
      </c>
      <c r="Y290" t="inlineStr">
        <is>
          <t>0</t>
        </is>
      </c>
      <c r="Z290" s="48" t="n">
        <v>75096</v>
      </c>
      <c r="AA290" t="inlineStr">
        <is>
          <t>0</t>
        </is>
      </c>
      <c r="AB290" s="48" t="n">
        <v>0</v>
      </c>
      <c r="AC290" s="48" t="n">
        <v>75096</v>
      </c>
    </row>
    <row r="291">
      <c r="A291" t="inlineStr">
        <is>
          <t>CUCUTA</t>
        </is>
      </c>
      <c r="B291" t="inlineStr">
        <is>
          <t>SANTANDERES</t>
        </is>
      </c>
      <c r="C291" t="inlineStr">
        <is>
          <t>0004-0008</t>
        </is>
      </c>
      <c r="D291" t="inlineStr">
        <is>
          <t>54405</t>
        </is>
      </c>
      <c r="E291" t="inlineStr">
        <is>
          <t>TA-25-951927</t>
        </is>
      </c>
      <c r="F291" t="inlineStr">
        <is>
          <t>3007080947</t>
        </is>
      </c>
      <c r="G291" t="inlineStr">
        <is>
          <t>APERTURA</t>
        </is>
      </c>
      <c r="H291" t="inlineStr">
        <is>
          <t>CB CRECIMIENTO - NUEVO</t>
        </is>
      </c>
      <c r="I291" t="inlineStr">
        <is>
          <t>NORTE DE SANTANDER</t>
        </is>
      </c>
      <c r="J291" t="inlineStr">
        <is>
          <t>LOS PATIOS</t>
        </is>
      </c>
      <c r="K291" t="inlineStr">
        <is>
          <t>BARRIO URB LA CAMPIÑA LOS PATIOS  1</t>
        </is>
      </c>
      <c r="L291" t="inlineStr">
        <is>
          <t>BANCOLOMBIA</t>
        </is>
      </c>
      <c r="M291" t="inlineStr">
        <is>
          <t>FO-25-1359954</t>
        </is>
      </c>
      <c r="N291" s="49" t="n">
        <v>45880.62847222222</v>
      </c>
      <c r="O291" s="49" t="n">
        <v>45882.32847222222</v>
      </c>
      <c r="P291" t="inlineStr">
        <is>
          <t>UNO A UNO</t>
        </is>
      </c>
      <c r="Q291" t="inlineStr">
        <is>
          <t>UNO A UNO</t>
        </is>
      </c>
      <c r="R291" t="inlineStr">
        <is>
          <t>EJECUTADO</t>
        </is>
      </c>
      <c r="S291" t="inlineStr">
        <is>
          <t>VISITA TECNICA</t>
        </is>
      </c>
      <c r="T291" t="inlineStr">
        <is>
          <t>FIZZZ280</t>
        </is>
      </c>
      <c r="U291" t="inlineStr">
        <is>
          <t>TIPO I</t>
        </is>
      </c>
      <c r="V291" t="inlineStr">
        <is>
          <t>TERRESTRE</t>
        </is>
      </c>
      <c r="W291" t="inlineStr">
        <is>
          <t>PACHECO BUITRAGO JAVIER ALONSO</t>
        </is>
      </c>
      <c r="X291" t="inlineStr">
        <is>
          <t>1</t>
        </is>
      </c>
      <c r="Y291" t="inlineStr">
        <is>
          <t>0</t>
        </is>
      </c>
      <c r="Z291" s="48" t="n">
        <v>75096</v>
      </c>
      <c r="AA291" t="inlineStr">
        <is>
          <t>0</t>
        </is>
      </c>
      <c r="AB291" s="48" t="n">
        <v>0</v>
      </c>
      <c r="AC291" s="48" t="n">
        <v>75096</v>
      </c>
    </row>
    <row r="292">
      <c r="A292" t="inlineStr">
        <is>
          <t>SINCELEJO</t>
        </is>
      </c>
      <c r="B292" t="inlineStr">
        <is>
          <t>COSTA</t>
        </is>
      </c>
      <c r="C292" t="inlineStr">
        <is>
          <t>0004-0001</t>
        </is>
      </c>
      <c r="D292" t="inlineStr">
        <is>
          <t>70001</t>
        </is>
      </c>
      <c r="E292" t="inlineStr">
        <is>
          <t>TA-25-951957</t>
        </is>
      </c>
      <c r="F292" t="inlineStr">
        <is>
          <t>3007080967</t>
        </is>
      </c>
      <c r="G292" t="inlineStr">
        <is>
          <t>APERTURA</t>
        </is>
      </c>
      <c r="H292" t="inlineStr">
        <is>
          <t>CB CRECIMIENTO - NUEVO</t>
        </is>
      </c>
      <c r="I292" t="inlineStr">
        <is>
          <t>SUCRE</t>
        </is>
      </c>
      <c r="J292" t="inlineStr">
        <is>
          <t>SINCELEJO</t>
        </is>
      </c>
      <c r="K292" t="inlineStr">
        <is>
          <t>BARRIO CENTRO SINCELEJO 26</t>
        </is>
      </c>
      <c r="L292" t="inlineStr">
        <is>
          <t>BANCOLOMBIA</t>
        </is>
      </c>
      <c r="M292" t="inlineStr">
        <is>
          <t>FO-25-1359973</t>
        </is>
      </c>
      <c r="N292" s="49" t="n">
        <v>45880.62222222222</v>
      </c>
      <c r="O292" s="49" t="n">
        <v>45881.60833333333</v>
      </c>
      <c r="P292" t="inlineStr">
        <is>
          <t>UNO A UNO</t>
        </is>
      </c>
      <c r="Q292" t="inlineStr">
        <is>
          <t>UNO A UNO</t>
        </is>
      </c>
      <c r="R292" t="inlineStr">
        <is>
          <t>EJECUTADO</t>
        </is>
      </c>
      <c r="S292" t="inlineStr">
        <is>
          <t>VISITA TECNICA</t>
        </is>
      </c>
      <c r="T292" t="inlineStr">
        <is>
          <t>FIZZZ281</t>
        </is>
      </c>
      <c r="U292" t="inlineStr">
        <is>
          <t>TIPO I</t>
        </is>
      </c>
      <c r="V292" t="inlineStr">
        <is>
          <t>TERRESTRE</t>
        </is>
      </c>
      <c r="W292" t="inlineStr">
        <is>
          <t>SANTOS GUZMAN CHRISTIAN FELIPE</t>
        </is>
      </c>
      <c r="X292" t="inlineStr">
        <is>
          <t>1</t>
        </is>
      </c>
      <c r="Y292" t="inlineStr">
        <is>
          <t>0</t>
        </is>
      </c>
      <c r="Z292" s="48" t="n">
        <v>75096</v>
      </c>
      <c r="AA292" t="inlineStr">
        <is>
          <t>0</t>
        </is>
      </c>
      <c r="AB292" s="48" t="n">
        <v>0</v>
      </c>
      <c r="AC292" s="48" t="n">
        <v>75096</v>
      </c>
    </row>
    <row r="293">
      <c r="A293" t="inlineStr">
        <is>
          <t>VILLAVICENCIO</t>
        </is>
      </c>
      <c r="B293" t="inlineStr">
        <is>
          <t>REMOTAS</t>
        </is>
      </c>
      <c r="C293" t="inlineStr">
        <is>
          <t>0004-0007</t>
        </is>
      </c>
      <c r="D293" t="inlineStr">
        <is>
          <t>50001</t>
        </is>
      </c>
      <c r="E293" t="inlineStr">
        <is>
          <t>TA-25-951985</t>
        </is>
      </c>
      <c r="F293" t="inlineStr">
        <is>
          <t>3007080982</t>
        </is>
      </c>
      <c r="G293" t="inlineStr">
        <is>
          <t>APERTURA</t>
        </is>
      </c>
      <c r="H293" t="inlineStr">
        <is>
          <t>CB CRECIMIENTO - NUEVO</t>
        </is>
      </c>
      <c r="I293" t="inlineStr">
        <is>
          <t>META</t>
        </is>
      </c>
      <c r="J293" t="inlineStr">
        <is>
          <t>VILLAVICENCIO</t>
        </is>
      </c>
      <c r="K293" t="inlineStr">
        <is>
          <t>BARRIO EL BRILLANTE VILLAVICENCIO 2</t>
        </is>
      </c>
      <c r="L293" t="inlineStr">
        <is>
          <t>BANCOLOMBIA</t>
        </is>
      </c>
      <c r="M293" t="inlineStr">
        <is>
          <t>FO-25-1359996</t>
        </is>
      </c>
      <c r="N293" s="49" t="n">
        <v>45880.68888888889</v>
      </c>
      <c r="O293" s="49" t="n">
        <v>45883.23888888889</v>
      </c>
      <c r="P293" t="inlineStr">
        <is>
          <t>UNO A UNO</t>
        </is>
      </c>
      <c r="Q293" t="inlineStr">
        <is>
          <t>UNO A UNO</t>
        </is>
      </c>
      <c r="R293" t="inlineStr">
        <is>
          <t>EJECUTADO</t>
        </is>
      </c>
      <c r="S293" t="inlineStr">
        <is>
          <t>VISITA TECNICA</t>
        </is>
      </c>
      <c r="T293" t="inlineStr">
        <is>
          <t>FIZZZ282</t>
        </is>
      </c>
      <c r="U293" t="inlineStr">
        <is>
          <t>TIPO I</t>
        </is>
      </c>
      <c r="V293" t="inlineStr">
        <is>
          <t>TERRESTRE</t>
        </is>
      </c>
      <c r="W293" t="inlineStr">
        <is>
          <t>CASTRILLON URREA LONDIER LEANDRO</t>
        </is>
      </c>
      <c r="X293" t="inlineStr">
        <is>
          <t>1</t>
        </is>
      </c>
      <c r="Y293" t="inlineStr">
        <is>
          <t>0</t>
        </is>
      </c>
      <c r="Z293" s="48" t="n">
        <v>75096</v>
      </c>
      <c r="AA293" t="inlineStr">
        <is>
          <t>0</t>
        </is>
      </c>
      <c r="AB293" s="48" t="n">
        <v>0</v>
      </c>
      <c r="AC293" s="48" t="n">
        <v>75096</v>
      </c>
    </row>
    <row r="294">
      <c r="A294" t="inlineStr">
        <is>
          <t>BOGOTA</t>
        </is>
      </c>
      <c r="B294" t="inlineStr">
        <is>
          <t>CUNDINAMARCA</t>
        </is>
      </c>
      <c r="C294" t="inlineStr">
        <is>
          <t>0004-0004</t>
        </is>
      </c>
      <c r="D294" t="inlineStr">
        <is>
          <t>25843</t>
        </is>
      </c>
      <c r="E294" t="inlineStr">
        <is>
          <t>TA-25-952015</t>
        </is>
      </c>
      <c r="F294" t="inlineStr">
        <is>
          <t>3007080979</t>
        </is>
      </c>
      <c r="G294" t="inlineStr">
        <is>
          <t>APERTURA</t>
        </is>
      </c>
      <c r="H294" t="inlineStr">
        <is>
          <t>CB CRECIMIENTO - NUEVO</t>
        </is>
      </c>
      <c r="I294" t="inlineStr">
        <is>
          <t>CUNDINAMARCA</t>
        </is>
      </c>
      <c r="J294" t="inlineStr">
        <is>
          <t>VILLA DE SAN DIEGO DE UBATE</t>
        </is>
      </c>
      <c r="K294" t="inlineStr">
        <is>
          <t>BARRIO NORTE VILLA DE SAN DIEGO DE UBATE 3</t>
        </is>
      </c>
      <c r="L294" t="inlineStr">
        <is>
          <t>BANCOLOMBIA</t>
        </is>
      </c>
      <c r="M294" t="inlineStr">
        <is>
          <t>FO-25-1360015</t>
        </is>
      </c>
      <c r="N294" s="49" t="n">
        <v>45880.6875</v>
      </c>
      <c r="O294" s="49" t="n">
        <v>45881.6125</v>
      </c>
      <c r="P294" t="inlineStr">
        <is>
          <t>UNO A UNO</t>
        </is>
      </c>
      <c r="Q294" t="inlineStr">
        <is>
          <t>UNO A UNO</t>
        </is>
      </c>
      <c r="R294" t="inlineStr">
        <is>
          <t>EJECUTADO</t>
        </is>
      </c>
      <c r="S294" t="inlineStr">
        <is>
          <t>VISITA TECNICA</t>
        </is>
      </c>
      <c r="T294" t="inlineStr">
        <is>
          <t>FIZZZZ283</t>
        </is>
      </c>
      <c r="U294" t="inlineStr">
        <is>
          <t>TIPO II</t>
        </is>
      </c>
      <c r="V294" t="inlineStr">
        <is>
          <t>TERRESTRE</t>
        </is>
      </c>
      <c r="W294" t="inlineStr">
        <is>
          <t>GOMEZ VEGA DAVID SNEYDER</t>
        </is>
      </c>
      <c r="X294" t="inlineStr">
        <is>
          <t>1</t>
        </is>
      </c>
      <c r="Y294" t="inlineStr">
        <is>
          <t>0</t>
        </is>
      </c>
      <c r="Z294" s="48" t="n">
        <v>163814</v>
      </c>
      <c r="AA294" t="inlineStr">
        <is>
          <t>0</t>
        </is>
      </c>
      <c r="AB294" s="48" t="n">
        <v>0</v>
      </c>
      <c r="AC294" s="48" t="n">
        <v>163814</v>
      </c>
    </row>
    <row r="295">
      <c r="A295" t="inlineStr">
        <is>
          <t>MEDELLIN</t>
        </is>
      </c>
      <c r="B295" t="inlineStr">
        <is>
          <t>NOROCCIDENTE</t>
        </is>
      </c>
      <c r="C295" t="inlineStr">
        <is>
          <t>0004-0005</t>
        </is>
      </c>
      <c r="D295" t="inlineStr">
        <is>
          <t>5001</t>
        </is>
      </c>
      <c r="E295" t="inlineStr">
        <is>
          <t>TA-25-952041</t>
        </is>
      </c>
      <c r="F295" t="inlineStr">
        <is>
          <t>3007080984</t>
        </is>
      </c>
      <c r="G295" t="inlineStr">
        <is>
          <t>APERTURA</t>
        </is>
      </c>
      <c r="H295" t="inlineStr">
        <is>
          <t>CB CRECIMIENTO - NUEVO</t>
        </is>
      </c>
      <c r="I295" t="inlineStr">
        <is>
          <t>ANTIOQUIA</t>
        </is>
      </c>
      <c r="J295" t="inlineStr">
        <is>
          <t>MEDELLIN</t>
        </is>
      </c>
      <c r="K295" t="inlineStr">
        <is>
          <t>BARRIO ENCISO LLANADITAS MEDELLIN</t>
        </is>
      </c>
      <c r="L295" t="inlineStr">
        <is>
          <t>BANCOLOMBIA</t>
        </is>
      </c>
      <c r="M295" t="inlineStr">
        <is>
          <t>FO-25-1360033</t>
        </is>
      </c>
      <c r="N295" s="49" t="n">
        <v>45880.66319444445</v>
      </c>
      <c r="O295" s="49" t="n">
        <v>45883.23611111111</v>
      </c>
      <c r="P295" t="inlineStr">
        <is>
          <t>UNO A UNO</t>
        </is>
      </c>
      <c r="Q295" t="inlineStr">
        <is>
          <t>UNO A UNO</t>
        </is>
      </c>
      <c r="R295" t="inlineStr">
        <is>
          <t>EJECUTADO</t>
        </is>
      </c>
      <c r="S295" t="inlineStr">
        <is>
          <t>VISITA TECNICA</t>
        </is>
      </c>
      <c r="T295" t="inlineStr">
        <is>
          <t>FIZZZ284</t>
        </is>
      </c>
      <c r="U295" t="inlineStr">
        <is>
          <t>TIPO I</t>
        </is>
      </c>
      <c r="V295" t="inlineStr">
        <is>
          <t>TERRESTRE</t>
        </is>
      </c>
      <c r="W295" t="inlineStr">
        <is>
          <t>ALVAREZ ARENAS VICTOR HUGO</t>
        </is>
      </c>
      <c r="X295" t="inlineStr">
        <is>
          <t>1</t>
        </is>
      </c>
      <c r="Y295" t="inlineStr">
        <is>
          <t>0</t>
        </is>
      </c>
      <c r="Z295" s="48" t="n">
        <v>75096</v>
      </c>
      <c r="AA295" t="inlineStr">
        <is>
          <t>0</t>
        </is>
      </c>
      <c r="AB295" s="48" t="n">
        <v>0</v>
      </c>
      <c r="AC295" s="48" t="n">
        <v>75096</v>
      </c>
    </row>
    <row r="296">
      <c r="A296" t="inlineStr">
        <is>
          <t>PASTO</t>
        </is>
      </c>
      <c r="B296" t="inlineStr">
        <is>
          <t>SUROCCIDENTE Y EJE CAFETERO</t>
        </is>
      </c>
      <c r="C296" t="inlineStr">
        <is>
          <t>0004-0003</t>
        </is>
      </c>
      <c r="D296" t="inlineStr">
        <is>
          <t>52079</t>
        </is>
      </c>
      <c r="E296" t="inlineStr">
        <is>
          <t>TA-25-952072</t>
        </is>
      </c>
      <c r="F296" t="inlineStr">
        <is>
          <t>3007080928</t>
        </is>
      </c>
      <c r="G296" t="inlineStr">
        <is>
          <t>APERTURA</t>
        </is>
      </c>
      <c r="H296" t="inlineStr">
        <is>
          <t>CB CRECIMIENTO - NUEVO</t>
        </is>
      </c>
      <c r="I296" t="inlineStr">
        <is>
          <t>NARIÑO</t>
        </is>
      </c>
      <c r="J296" t="inlineStr">
        <is>
          <t>BARBACOAS</t>
        </is>
      </c>
      <c r="K296" t="inlineStr">
        <is>
          <t>BARRIO CL SAN ANTONIO BARBACOAS</t>
        </is>
      </c>
      <c r="L296" t="inlineStr">
        <is>
          <t>BANCOLOMBIA</t>
        </is>
      </c>
      <c r="M296" t="inlineStr">
        <is>
          <t>FO-25-1360054</t>
        </is>
      </c>
      <c r="N296" s="49" t="n">
        <v>45880.66111111111</v>
      </c>
      <c r="O296" s="49" t="n">
        <v>45884.29097222222</v>
      </c>
      <c r="P296" t="inlineStr">
        <is>
          <t>UNO A UNO</t>
        </is>
      </c>
      <c r="Q296" t="inlineStr">
        <is>
          <t>UNO A UNO</t>
        </is>
      </c>
      <c r="R296" t="inlineStr">
        <is>
          <t>EJECUTADO</t>
        </is>
      </c>
      <c r="S296" t="inlineStr">
        <is>
          <t>VISITA TECNICA</t>
        </is>
      </c>
      <c r="T296" t="inlineStr">
        <is>
          <t>FIZZZ285</t>
        </is>
      </c>
      <c r="U296" t="inlineStr">
        <is>
          <t>TIPO IV</t>
        </is>
      </c>
      <c r="V296" t="inlineStr">
        <is>
          <t>TERRESTRE</t>
        </is>
      </c>
      <c r="W296" t="inlineStr">
        <is>
          <t>PAZ MARTINEZ RICHARD HUMBERTO</t>
        </is>
      </c>
      <c r="X296" t="inlineStr">
        <is>
          <t>1</t>
        </is>
      </c>
      <c r="Y296" t="inlineStr">
        <is>
          <t>0</t>
        </is>
      </c>
      <c r="Z296" s="48" t="n">
        <v>504833</v>
      </c>
      <c r="AA296" t="inlineStr">
        <is>
          <t>0</t>
        </is>
      </c>
      <c r="AB296" s="48" t="n">
        <v>0</v>
      </c>
      <c r="AC296" s="48" t="n">
        <v>504833</v>
      </c>
    </row>
    <row r="297">
      <c r="A297" t="inlineStr">
        <is>
          <t>CALI</t>
        </is>
      </c>
      <c r="B297" t="inlineStr">
        <is>
          <t>SUROCCIDENTE Y EJE CAFETERO</t>
        </is>
      </c>
      <c r="C297" t="inlineStr">
        <is>
          <t>0004-0003</t>
        </is>
      </c>
      <c r="D297" t="inlineStr">
        <is>
          <t>76275</t>
        </is>
      </c>
      <c r="E297" t="inlineStr">
        <is>
          <t>TA-25-952096</t>
        </is>
      </c>
      <c r="F297" t="inlineStr">
        <is>
          <t>3007080944</t>
        </is>
      </c>
      <c r="G297" t="inlineStr">
        <is>
          <t>APERTURA</t>
        </is>
      </c>
      <c r="H297" t="inlineStr">
        <is>
          <t>CB CRECIMIENTO - NUEVO</t>
        </is>
      </c>
      <c r="I297" t="inlineStr">
        <is>
          <t>VALLE DEL CAUCA</t>
        </is>
      </c>
      <c r="J297" t="inlineStr">
        <is>
          <t>FLORIDA</t>
        </is>
      </c>
      <c r="K297" t="inlineStr">
        <is>
          <t>BARRIO LA ESPERANZA FLORIDA 1</t>
        </is>
      </c>
      <c r="L297" t="inlineStr">
        <is>
          <t>BANCOLOMBIA</t>
        </is>
      </c>
      <c r="M297" t="inlineStr">
        <is>
          <t>FO-25-1360070</t>
        </is>
      </c>
      <c r="N297" s="49" t="n">
        <v>45880.70555555556</v>
      </c>
      <c r="O297" s="49" t="n">
        <v>45883.57916666667</v>
      </c>
      <c r="P297" t="inlineStr">
        <is>
          <t>UNO A UNO</t>
        </is>
      </c>
      <c r="Q297" t="inlineStr">
        <is>
          <t>UNO A UNO</t>
        </is>
      </c>
      <c r="R297" t="inlineStr">
        <is>
          <t>EJECUTADO</t>
        </is>
      </c>
      <c r="S297" t="inlineStr">
        <is>
          <t>VISITA TECNICA</t>
        </is>
      </c>
      <c r="T297" t="inlineStr">
        <is>
          <t>FIZZZ286</t>
        </is>
      </c>
      <c r="U297" t="inlineStr">
        <is>
          <t>TIPO II</t>
        </is>
      </c>
      <c r="V297" t="inlineStr">
        <is>
          <t>TERRESTRE</t>
        </is>
      </c>
      <c r="W297" t="inlineStr">
        <is>
          <t>MONTERO MUESES GIAN CARLO</t>
        </is>
      </c>
      <c r="X297" t="inlineStr">
        <is>
          <t>1</t>
        </is>
      </c>
      <c r="Y297" t="inlineStr">
        <is>
          <t>0</t>
        </is>
      </c>
      <c r="Z297" s="48" t="n">
        <v>163814</v>
      </c>
      <c r="AA297" t="inlineStr">
        <is>
          <t>0</t>
        </is>
      </c>
      <c r="AB297" s="48" t="n">
        <v>0</v>
      </c>
      <c r="AC297" s="48" t="n">
        <v>163814</v>
      </c>
    </row>
    <row r="298">
      <c r="A298" t="inlineStr">
        <is>
          <t>BOGOTA</t>
        </is>
      </c>
      <c r="B298" t="inlineStr">
        <is>
          <t>CUNDINAMARCA</t>
        </is>
      </c>
      <c r="C298" t="inlineStr">
        <is>
          <t>0004-0004</t>
        </is>
      </c>
      <c r="D298" t="inlineStr">
        <is>
          <t>25899</t>
        </is>
      </c>
      <c r="E298" t="inlineStr">
        <is>
          <t>TA-25-952124</t>
        </is>
      </c>
      <c r="F298" t="inlineStr">
        <is>
          <t>3007080989</t>
        </is>
      </c>
      <c r="G298" t="inlineStr">
        <is>
          <t>APERTURA</t>
        </is>
      </c>
      <c r="H298" t="inlineStr">
        <is>
          <t>CB CRECIMIENTO - NUEVO</t>
        </is>
      </c>
      <c r="I298" t="inlineStr">
        <is>
          <t>CUNDINAMARCA</t>
        </is>
      </c>
      <c r="J298" t="inlineStr">
        <is>
          <t>ZIPAQUIRA</t>
        </is>
      </c>
      <c r="K298" t="inlineStr">
        <is>
          <t>BARRIO PASO ANCHO ZIPAQUIRÁ</t>
        </is>
      </c>
      <c r="L298" t="inlineStr">
        <is>
          <t>BANCOLOMBIA</t>
        </is>
      </c>
      <c r="M298" t="inlineStr">
        <is>
          <t>FO-25-1360091</t>
        </is>
      </c>
      <c r="N298" s="49" t="n">
        <v>45880.87152777778</v>
      </c>
      <c r="O298" s="49" t="n">
        <v>45883.58194444444</v>
      </c>
      <c r="P298" t="inlineStr">
        <is>
          <t>UNO A UNO</t>
        </is>
      </c>
      <c r="Q298" t="inlineStr">
        <is>
          <t>UNO A UNO</t>
        </is>
      </c>
      <c r="R298" t="inlineStr">
        <is>
          <t>EJECUTADO</t>
        </is>
      </c>
      <c r="S298" t="inlineStr">
        <is>
          <t>VISITA TECNICA</t>
        </is>
      </c>
      <c r="T298" t="inlineStr">
        <is>
          <t>FIZZZ287</t>
        </is>
      </c>
      <c r="U298" t="inlineStr">
        <is>
          <t>TIPO II</t>
        </is>
      </c>
      <c r="V298" t="inlineStr">
        <is>
          <t>TERRESTRE</t>
        </is>
      </c>
      <c r="W298" t="inlineStr">
        <is>
          <t>MURCIA HERNANDEZ HARVEY IGNACIO</t>
        </is>
      </c>
      <c r="X298" t="inlineStr">
        <is>
          <t>1</t>
        </is>
      </c>
      <c r="Y298" t="inlineStr">
        <is>
          <t>0</t>
        </is>
      </c>
      <c r="Z298" s="48" t="n">
        <v>163814</v>
      </c>
      <c r="AA298" t="inlineStr">
        <is>
          <t>0</t>
        </is>
      </c>
      <c r="AB298" s="48" t="n">
        <v>0</v>
      </c>
      <c r="AC298" s="48" t="n">
        <v>163814</v>
      </c>
    </row>
    <row r="299">
      <c r="A299" t="inlineStr">
        <is>
          <t>BOGOTA</t>
        </is>
      </c>
      <c r="B299" t="inlineStr">
        <is>
          <t>CUNDINAMARCA</t>
        </is>
      </c>
      <c r="C299" t="inlineStr">
        <is>
          <t>0004-0004</t>
        </is>
      </c>
      <c r="D299" t="inlineStr">
        <is>
          <t>11001</t>
        </is>
      </c>
      <c r="E299" t="inlineStr">
        <is>
          <t>TA-25-952153</t>
        </is>
      </c>
      <c r="F299" t="inlineStr">
        <is>
          <t>3007080933</t>
        </is>
      </c>
      <c r="G299" t="inlineStr">
        <is>
          <t>APERTURA</t>
        </is>
      </c>
      <c r="H299" t="inlineStr">
        <is>
          <t>CB CRECIMIENTO - NUEVO</t>
        </is>
      </c>
      <c r="I299" t="inlineStr">
        <is>
          <t>CUNDINAMARCA</t>
        </is>
      </c>
      <c r="J299" t="inlineStr">
        <is>
          <t>BOGOTA</t>
        </is>
      </c>
      <c r="K299" t="inlineStr">
        <is>
          <t>BARRIO BOCHICA BOGOTA 3</t>
        </is>
      </c>
      <c r="L299" t="inlineStr">
        <is>
          <t>BANCOLOMBIA</t>
        </is>
      </c>
      <c r="M299" t="inlineStr">
        <is>
          <t>FO-25-1360107</t>
        </is>
      </c>
      <c r="N299" s="49" t="n">
        <v>45880.6875</v>
      </c>
      <c r="O299" s="49" t="n">
        <v>45882.32986111111</v>
      </c>
      <c r="P299" t="inlineStr">
        <is>
          <t>UNO A UNO</t>
        </is>
      </c>
      <c r="Q299" t="inlineStr">
        <is>
          <t>UNO A UNO</t>
        </is>
      </c>
      <c r="R299" t="inlineStr">
        <is>
          <t>EJECUTADO</t>
        </is>
      </c>
      <c r="S299" t="inlineStr">
        <is>
          <t>VISITA TECNICA</t>
        </is>
      </c>
      <c r="T299" t="inlineStr">
        <is>
          <t>FIZZZ288</t>
        </is>
      </c>
      <c r="U299" t="inlineStr">
        <is>
          <t>TIPO I</t>
        </is>
      </c>
      <c r="V299" t="inlineStr">
        <is>
          <t>TERRESTRE</t>
        </is>
      </c>
      <c r="W299" t="inlineStr">
        <is>
          <t>MURCIA HERNANDEZ HARVEY IGNACIO</t>
        </is>
      </c>
      <c r="X299" t="inlineStr">
        <is>
          <t>1</t>
        </is>
      </c>
      <c r="Y299" t="inlineStr">
        <is>
          <t>0</t>
        </is>
      </c>
      <c r="Z299" s="48" t="n">
        <v>75096</v>
      </c>
      <c r="AA299" t="inlineStr">
        <is>
          <t>0</t>
        </is>
      </c>
      <c r="AB299" s="48" t="n">
        <v>0</v>
      </c>
      <c r="AC299" s="48" t="n">
        <v>75096</v>
      </c>
    </row>
    <row r="300">
      <c r="A300" t="inlineStr">
        <is>
          <t>PASTO</t>
        </is>
      </c>
      <c r="B300" t="inlineStr">
        <is>
          <t>SUROCCIDENTE Y EJE CAFETERO</t>
        </is>
      </c>
      <c r="C300" t="inlineStr">
        <is>
          <t>0004-0003</t>
        </is>
      </c>
      <c r="D300" t="inlineStr">
        <is>
          <t>52621</t>
        </is>
      </c>
      <c r="E300" t="inlineStr">
        <is>
          <t>TA-25-952173</t>
        </is>
      </c>
      <c r="F300" t="inlineStr">
        <is>
          <t>3007080963</t>
        </is>
      </c>
      <c r="G300" t="inlineStr">
        <is>
          <t>APERTURA</t>
        </is>
      </c>
      <c r="H300" t="inlineStr">
        <is>
          <t>CB CRECIMIENTO - NUEVO</t>
        </is>
      </c>
      <c r="I300" t="inlineStr">
        <is>
          <t>NARIÑO</t>
        </is>
      </c>
      <c r="J300" t="inlineStr">
        <is>
          <t>ROBERTO PAYAN</t>
        </is>
      </c>
      <c r="K300" t="inlineStr">
        <is>
          <t>BARRIO LA PRIMAVERA ROBERTO PAYAN 1</t>
        </is>
      </c>
      <c r="L300" t="inlineStr">
        <is>
          <t>BANCOLOMBIA</t>
        </is>
      </c>
      <c r="M300" t="inlineStr">
        <is>
          <t>FO-25-1360123</t>
        </is>
      </c>
      <c r="N300" s="49" t="n">
        <v>45880.66180555556</v>
      </c>
      <c r="O300" s="49" t="n">
        <v>45882.31458333333</v>
      </c>
      <c r="P300" t="inlineStr">
        <is>
          <t>UNO A UNO</t>
        </is>
      </c>
      <c r="Q300" t="inlineStr">
        <is>
          <t>UNO A UNO</t>
        </is>
      </c>
      <c r="R300" t="inlineStr">
        <is>
          <t>EJECUTADO</t>
        </is>
      </c>
      <c r="S300" t="inlineStr">
        <is>
          <t>VISITA TECNICA</t>
        </is>
      </c>
      <c r="T300" t="inlineStr">
        <is>
          <t>FIZZZ289</t>
        </is>
      </c>
      <c r="U300" t="inlineStr">
        <is>
          <t>TIPO IV ESPECIAL</t>
        </is>
      </c>
      <c r="V300" t="inlineStr">
        <is>
          <t>FLUVIAL</t>
        </is>
      </c>
      <c r="W300" t="inlineStr">
        <is>
          <t>PAZ MARTINEZ RICHARD HUMBERTO</t>
        </is>
      </c>
      <c r="X300" t="inlineStr">
        <is>
          <t>1</t>
        </is>
      </c>
      <c r="Y300" t="inlineStr">
        <is>
          <t>0</t>
        </is>
      </c>
      <c r="Z300" s="48" t="n">
        <v>504833</v>
      </c>
      <c r="AA300" t="inlineStr">
        <is>
          <t>0</t>
        </is>
      </c>
      <c r="AB300" s="48" t="n">
        <v>0</v>
      </c>
      <c r="AC300" s="48" t="n">
        <v>504833</v>
      </c>
    </row>
    <row r="301">
      <c r="A301" t="inlineStr">
        <is>
          <t>APARTADO</t>
        </is>
      </c>
      <c r="B301" t="inlineStr">
        <is>
          <t>NOROCCIDENTE</t>
        </is>
      </c>
      <c r="C301" t="inlineStr">
        <is>
          <t>0004-0005</t>
        </is>
      </c>
      <c r="D301" t="inlineStr">
        <is>
          <t>5665</t>
        </is>
      </c>
      <c r="E301" t="inlineStr">
        <is>
          <t>TA-25-952201</t>
        </is>
      </c>
      <c r="F301" t="inlineStr">
        <is>
          <t>3007080961</t>
        </is>
      </c>
      <c r="G301" t="inlineStr">
        <is>
          <t>APERTURA</t>
        </is>
      </c>
      <c r="H301" t="inlineStr">
        <is>
          <t>CB CRECIMIENTO - NUEVO</t>
        </is>
      </c>
      <c r="I301" t="inlineStr">
        <is>
          <t>ANTIOQUIA</t>
        </is>
      </c>
      <c r="J301" t="inlineStr">
        <is>
          <t>SAN PEDRO DE URABA</t>
        </is>
      </c>
      <c r="K301" t="inlineStr">
        <is>
          <t>BARRO ALFONSO LOPEZ SAN PEDRO DE URABA ANTIOQUIA SAN PEDRO DE URABA</t>
        </is>
      </c>
      <c r="L301" t="inlineStr">
        <is>
          <t>BANCOLOMBIA</t>
        </is>
      </c>
      <c r="M301" t="inlineStr">
        <is>
          <t>FO-25-1360142</t>
        </is>
      </c>
      <c r="N301" s="49" t="n">
        <v>45880.66388888889</v>
      </c>
      <c r="O301" s="49" t="n">
        <v>45889.64513888889</v>
      </c>
      <c r="P301" t="inlineStr">
        <is>
          <t>UNO A UNO</t>
        </is>
      </c>
      <c r="Q301" t="inlineStr">
        <is>
          <t>UNO A UNO</t>
        </is>
      </c>
      <c r="R301" t="inlineStr">
        <is>
          <t>EJECUTADO</t>
        </is>
      </c>
      <c r="S301" t="inlineStr">
        <is>
          <t>VISITA TECNICA</t>
        </is>
      </c>
      <c r="T301" t="inlineStr">
        <is>
          <t>FIZZZ290</t>
        </is>
      </c>
      <c r="U301" t="inlineStr">
        <is>
          <t>TIPO III</t>
        </is>
      </c>
      <c r="V301" t="inlineStr">
        <is>
          <t>TERRESTRE</t>
        </is>
      </c>
      <c r="W301" t="inlineStr">
        <is>
          <t>SALDARRIAGA MIRANDA SANTIAGO</t>
        </is>
      </c>
      <c r="X301" t="inlineStr">
        <is>
          <t>1</t>
        </is>
      </c>
      <c r="Y301" t="inlineStr">
        <is>
          <t>0</t>
        </is>
      </c>
      <c r="Z301" s="48" t="n">
        <v>275729</v>
      </c>
      <c r="AA301" t="inlineStr">
        <is>
          <t>0</t>
        </is>
      </c>
      <c r="AB301" s="48" t="n">
        <v>0</v>
      </c>
      <c r="AC301" s="48" t="n">
        <v>275729</v>
      </c>
    </row>
    <row r="302">
      <c r="A302" t="inlineStr">
        <is>
          <t>MEDELLIN</t>
        </is>
      </c>
      <c r="B302" t="inlineStr">
        <is>
          <t>NOROCCIDENTE</t>
        </is>
      </c>
      <c r="C302" t="inlineStr">
        <is>
          <t>0004-0005</t>
        </is>
      </c>
      <c r="D302" t="inlineStr">
        <is>
          <t>5001</t>
        </is>
      </c>
      <c r="E302" t="inlineStr">
        <is>
          <t>TA-25-952233</t>
        </is>
      </c>
      <c r="F302" t="inlineStr">
        <is>
          <t>3007080987</t>
        </is>
      </c>
      <c r="G302" t="inlineStr">
        <is>
          <t>APERTURA</t>
        </is>
      </c>
      <c r="H302" t="inlineStr">
        <is>
          <t>CB CRECIMIENTO - NUEVO</t>
        </is>
      </c>
      <c r="I302" t="inlineStr">
        <is>
          <t>ANTIOQUIA</t>
        </is>
      </c>
      <c r="J302" t="inlineStr">
        <is>
          <t>MEDELLIN</t>
        </is>
      </c>
      <c r="K302" t="inlineStr">
        <is>
          <t>BARRIO PRADITO MEDELLIN 6</t>
        </is>
      </c>
      <c r="L302" t="inlineStr">
        <is>
          <t>BANCOLOMBIA</t>
        </is>
      </c>
      <c r="M302" t="inlineStr">
        <is>
          <t>FO-25-1360163</t>
        </is>
      </c>
      <c r="N302" s="49" t="n">
        <v>45880.66388888889</v>
      </c>
      <c r="O302" s="49" t="n">
        <v>45882.60555555556</v>
      </c>
      <c r="P302" t="inlineStr">
        <is>
          <t>UNO A UNO</t>
        </is>
      </c>
      <c r="Q302" t="inlineStr">
        <is>
          <t>UNO A UNO</t>
        </is>
      </c>
      <c r="R302" t="inlineStr">
        <is>
          <t>EJECUTADO</t>
        </is>
      </c>
      <c r="S302" t="inlineStr">
        <is>
          <t>VISITA TECNICA</t>
        </is>
      </c>
      <c r="T302" t="inlineStr">
        <is>
          <t>FIZZZ291</t>
        </is>
      </c>
      <c r="U302" t="inlineStr">
        <is>
          <t>TIPO I</t>
        </is>
      </c>
      <c r="V302" t="inlineStr">
        <is>
          <t>TERRESTRE</t>
        </is>
      </c>
      <c r="W302" t="inlineStr">
        <is>
          <t>ALVAREZ ARENAS VICTOR HUGO</t>
        </is>
      </c>
      <c r="X302" t="inlineStr">
        <is>
          <t>1</t>
        </is>
      </c>
      <c r="Y302" t="inlineStr">
        <is>
          <t>0</t>
        </is>
      </c>
      <c r="Z302" s="48" t="n">
        <v>75096</v>
      </c>
      <c r="AA302" t="inlineStr">
        <is>
          <t>0</t>
        </is>
      </c>
      <c r="AB302" s="48" t="n">
        <v>0</v>
      </c>
      <c r="AC302" s="48" t="n">
        <v>75096</v>
      </c>
    </row>
    <row r="303">
      <c r="A303" t="inlineStr">
        <is>
          <t>CALI</t>
        </is>
      </c>
      <c r="B303" t="inlineStr">
        <is>
          <t>SUROCCIDENTE Y EJE CAFETERO</t>
        </is>
      </c>
      <c r="C303" t="inlineStr">
        <is>
          <t>0004-0003</t>
        </is>
      </c>
      <c r="D303" t="inlineStr">
        <is>
          <t>19001</t>
        </is>
      </c>
      <c r="E303" t="inlineStr">
        <is>
          <t>TA-25-952261</t>
        </is>
      </c>
      <c r="F303" t="inlineStr">
        <is>
          <t>3007080960</t>
        </is>
      </c>
      <c r="G303" t="inlineStr">
        <is>
          <t>APERTURA</t>
        </is>
      </c>
      <c r="H303" t="inlineStr">
        <is>
          <t>CB CRECIMIENTO - NUEVO</t>
        </is>
      </c>
      <c r="I303" t="inlineStr">
        <is>
          <t>CAUCA</t>
        </is>
      </c>
      <c r="J303" t="inlineStr">
        <is>
          <t>POPAYAN</t>
        </is>
      </c>
      <c r="K303" t="inlineStr">
        <is>
          <t>BARRIO LA MARIA OCCIDENTE POPAYAN 1</t>
        </is>
      </c>
      <c r="L303" t="inlineStr">
        <is>
          <t>BANCOLOMBIA</t>
        </is>
      </c>
      <c r="M303" t="inlineStr">
        <is>
          <t>FO-25-1360187</t>
        </is>
      </c>
      <c r="N303" s="49" t="n">
        <v>45880.69583333333</v>
      </c>
      <c r="O303" s="49" t="n">
        <v>45882.61458333334</v>
      </c>
      <c r="P303" t="inlineStr">
        <is>
          <t>UNO A UNO</t>
        </is>
      </c>
      <c r="Q303" t="inlineStr">
        <is>
          <t>UNO A UNO</t>
        </is>
      </c>
      <c r="R303" t="inlineStr">
        <is>
          <t>EJECUTADO</t>
        </is>
      </c>
      <c r="S303" t="inlineStr">
        <is>
          <t>VISITA TECNICA</t>
        </is>
      </c>
      <c r="T303" t="inlineStr">
        <is>
          <t>FIZZZ292</t>
        </is>
      </c>
      <c r="U303" t="inlineStr">
        <is>
          <t>TIPO III</t>
        </is>
      </c>
      <c r="V303" t="inlineStr">
        <is>
          <t>TERRESTRE</t>
        </is>
      </c>
      <c r="W303" t="inlineStr">
        <is>
          <t>GIMBUEL LASSO LUIS GERMAN</t>
        </is>
      </c>
      <c r="X303" t="inlineStr">
        <is>
          <t>1</t>
        </is>
      </c>
      <c r="Y303" t="inlineStr">
        <is>
          <t>0</t>
        </is>
      </c>
      <c r="Z303" s="48" t="n">
        <v>275729</v>
      </c>
      <c r="AA303" t="inlineStr">
        <is>
          <t>0</t>
        </is>
      </c>
      <c r="AB303" s="48" t="n">
        <v>0</v>
      </c>
      <c r="AC303" s="48" t="n">
        <v>275729</v>
      </c>
    </row>
    <row r="304">
      <c r="A304" t="inlineStr">
        <is>
          <t>BOGOTA</t>
        </is>
      </c>
      <c r="B304" t="inlineStr">
        <is>
          <t>CUNDINAMARCA</t>
        </is>
      </c>
      <c r="C304" t="inlineStr">
        <is>
          <t>0004-0004</t>
        </is>
      </c>
      <c r="D304" t="inlineStr">
        <is>
          <t>25488</t>
        </is>
      </c>
      <c r="E304" t="inlineStr">
        <is>
          <t>TA-25-952286</t>
        </is>
      </c>
      <c r="F304" t="inlineStr">
        <is>
          <t>3007080929</t>
        </is>
      </c>
      <c r="G304" t="inlineStr">
        <is>
          <t>APERTURA</t>
        </is>
      </c>
      <c r="H304" t="inlineStr">
        <is>
          <t>CB CRECIMIENTO - NUEVO</t>
        </is>
      </c>
      <c r="I304" t="inlineStr">
        <is>
          <t>CUNDINAMARCA</t>
        </is>
      </c>
      <c r="J304" t="inlineStr">
        <is>
          <t>NILO</t>
        </is>
      </c>
      <c r="K304" t="inlineStr">
        <is>
          <t>BARRIO TOLEMAIDA NILO 1</t>
        </is>
      </c>
      <c r="L304" t="inlineStr">
        <is>
          <t>BANCOLOMBIA</t>
        </is>
      </c>
      <c r="M304" t="inlineStr">
        <is>
          <t>FO-25-1360203</t>
        </is>
      </c>
      <c r="N304" s="49" t="n">
        <v>45880.6875</v>
      </c>
      <c r="O304" s="49" t="n">
        <v>45882.29236111111</v>
      </c>
      <c r="P304" t="inlineStr">
        <is>
          <t>UNO A UNO</t>
        </is>
      </c>
      <c r="Q304" t="inlineStr">
        <is>
          <t>UNO A UNO</t>
        </is>
      </c>
      <c r="R304" t="inlineStr">
        <is>
          <t>EJECUTADO</t>
        </is>
      </c>
      <c r="S304" t="inlineStr">
        <is>
          <t>VISITA TECNICA</t>
        </is>
      </c>
      <c r="T304" t="inlineStr">
        <is>
          <t>FIZZZ293</t>
        </is>
      </c>
      <c r="U304" t="inlineStr">
        <is>
          <t>TIPO III</t>
        </is>
      </c>
      <c r="V304" t="inlineStr">
        <is>
          <t>TERRESTRE</t>
        </is>
      </c>
      <c r="W304" t="inlineStr">
        <is>
          <t>GALEANO SORIANO JUAN DAVID</t>
        </is>
      </c>
      <c r="X304" t="inlineStr">
        <is>
          <t>1</t>
        </is>
      </c>
      <c r="Y304" t="inlineStr">
        <is>
          <t>0</t>
        </is>
      </c>
      <c r="Z304" s="48" t="n">
        <v>275729</v>
      </c>
      <c r="AA304" t="inlineStr">
        <is>
          <t>0</t>
        </is>
      </c>
      <c r="AB304" s="48" t="n">
        <v>0</v>
      </c>
      <c r="AC304" s="48" t="n">
        <v>275729</v>
      </c>
    </row>
    <row r="305">
      <c r="A305" t="inlineStr">
        <is>
          <t>MEDELLIN</t>
        </is>
      </c>
      <c r="B305" t="inlineStr">
        <is>
          <t>NOROCCIDENTE</t>
        </is>
      </c>
      <c r="C305" t="inlineStr">
        <is>
          <t>0004-0005</t>
        </is>
      </c>
      <c r="D305" t="inlineStr">
        <is>
          <t>5148</t>
        </is>
      </c>
      <c r="E305" t="inlineStr">
        <is>
          <t>TA-25-952313</t>
        </is>
      </c>
      <c r="F305" t="inlineStr">
        <is>
          <t>3007080981</t>
        </is>
      </c>
      <c r="G305" t="inlineStr">
        <is>
          <t>APERTURA</t>
        </is>
      </c>
      <c r="H305" t="inlineStr">
        <is>
          <t>CB CRECIMIENTO - NUEVO</t>
        </is>
      </c>
      <c r="I305" t="inlineStr">
        <is>
          <t>ANTIOQUIA</t>
        </is>
      </c>
      <c r="J305" t="inlineStr">
        <is>
          <t>EL CARMEN DE VIBORAL</t>
        </is>
      </c>
      <c r="K305" t="inlineStr">
        <is>
          <t>BARRIO OSPINA EL CARMEN DE VIBORAL</t>
        </is>
      </c>
      <c r="L305" t="inlineStr">
        <is>
          <t>BANCOLOMBIA</t>
        </is>
      </c>
      <c r="M305" t="inlineStr">
        <is>
          <t>FO-25-1360221</t>
        </is>
      </c>
      <c r="N305" s="49" t="n">
        <v>45880.66388888889</v>
      </c>
      <c r="O305" s="49" t="n">
        <v>45882.64930555555</v>
      </c>
      <c r="P305" t="inlineStr">
        <is>
          <t>UNO A UNO</t>
        </is>
      </c>
      <c r="Q305" t="inlineStr">
        <is>
          <t>UNO A UNO</t>
        </is>
      </c>
      <c r="R305" t="inlineStr">
        <is>
          <t>EJECUTADO</t>
        </is>
      </c>
      <c r="S305" t="inlineStr">
        <is>
          <t>VISITA TECNICA</t>
        </is>
      </c>
      <c r="T305" t="inlineStr">
        <is>
          <t>FIZZZ294</t>
        </is>
      </c>
      <c r="U305" t="inlineStr">
        <is>
          <t>TIPO II</t>
        </is>
      </c>
      <c r="V305" t="inlineStr">
        <is>
          <t>TERRESTRE</t>
        </is>
      </c>
      <c r="W305" t="inlineStr">
        <is>
          <t>MARTINEZ TOVAR OSCAR DAVID</t>
        </is>
      </c>
      <c r="X305" t="inlineStr">
        <is>
          <t>1</t>
        </is>
      </c>
      <c r="Y305" t="inlineStr">
        <is>
          <t>0</t>
        </is>
      </c>
      <c r="Z305" s="48" t="n">
        <v>163814</v>
      </c>
      <c r="AA305" t="inlineStr">
        <is>
          <t>0</t>
        </is>
      </c>
      <c r="AB305" s="48" t="n">
        <v>0</v>
      </c>
      <c r="AC305" s="48" t="n">
        <v>163814</v>
      </c>
    </row>
    <row r="306">
      <c r="A306" t="inlineStr">
        <is>
          <t>APARTADO</t>
        </is>
      </c>
      <c r="B306" t="inlineStr">
        <is>
          <t>NOROCCIDENTE</t>
        </is>
      </c>
      <c r="C306" t="inlineStr">
        <is>
          <t>0004-0005</t>
        </is>
      </c>
      <c r="D306" t="inlineStr">
        <is>
          <t>27077</t>
        </is>
      </c>
      <c r="E306" t="inlineStr">
        <is>
          <t>TA-25-952341</t>
        </is>
      </c>
      <c r="F306" t="inlineStr">
        <is>
          <t>3007080971</t>
        </is>
      </c>
      <c r="G306" t="inlineStr">
        <is>
          <t>APERTURA</t>
        </is>
      </c>
      <c r="H306" t="inlineStr">
        <is>
          <t>CB CRECIMIENTO - NUEVO</t>
        </is>
      </c>
      <c r="I306" t="inlineStr">
        <is>
          <t>CHOCO</t>
        </is>
      </c>
      <c r="J306" t="inlineStr">
        <is>
          <t>BAJO BAUDO</t>
        </is>
      </c>
      <c r="K306" t="inlineStr">
        <is>
          <t>BARRIO PUEBLO NUEVO BAJO BAUDO 1</t>
        </is>
      </c>
      <c r="L306" t="inlineStr">
        <is>
          <t>BANCOLOMBIA</t>
        </is>
      </c>
      <c r="M306" t="inlineStr">
        <is>
          <t>FO-25-1360238</t>
        </is>
      </c>
      <c r="N306" s="49" t="n">
        <v>45880.35486111111</v>
      </c>
      <c r="O306" s="49" t="n">
        <v>45891.29027777778</v>
      </c>
      <c r="P306" t="inlineStr">
        <is>
          <t>UNO A UNO</t>
        </is>
      </c>
      <c r="Q306" t="inlineStr">
        <is>
          <t>UNO A UNO</t>
        </is>
      </c>
      <c r="R306" t="inlineStr">
        <is>
          <t>EJECUTADO</t>
        </is>
      </c>
      <c r="S306" t="inlineStr">
        <is>
          <t>VISITA TECNICA</t>
        </is>
      </c>
      <c r="T306" t="inlineStr">
        <is>
          <t>FIZZZ295</t>
        </is>
      </c>
      <c r="U306" t="inlineStr">
        <is>
          <t>TIPO IV ESPECIAL</t>
        </is>
      </c>
      <c r="V306" t="inlineStr">
        <is>
          <t>AEREO</t>
        </is>
      </c>
      <c r="W306" t="inlineStr">
        <is>
          <t>ROBLEDO DIAZ ANDRES FELIPE</t>
        </is>
      </c>
      <c r="X306" t="inlineStr">
        <is>
          <t>1</t>
        </is>
      </c>
      <c r="Y306" t="inlineStr">
        <is>
          <t>0</t>
        </is>
      </c>
      <c r="Z306" s="48" t="n">
        <v>504833</v>
      </c>
      <c r="AA306" t="inlineStr">
        <is>
          <t>0</t>
        </is>
      </c>
      <c r="AB306" s="48" t="n">
        <v>0</v>
      </c>
      <c r="AC306" s="48" t="n">
        <v>504833</v>
      </c>
    </row>
    <row r="307">
      <c r="A307" t="inlineStr">
        <is>
          <t>MEDELLIN</t>
        </is>
      </c>
      <c r="B307" t="inlineStr">
        <is>
          <t>NOROCCIDENTE</t>
        </is>
      </c>
      <c r="C307" t="inlineStr">
        <is>
          <t>0004-0005</t>
        </is>
      </c>
      <c r="D307" t="inlineStr">
        <is>
          <t>5667</t>
        </is>
      </c>
      <c r="E307" t="inlineStr">
        <is>
          <t>TA-25-952369</t>
        </is>
      </c>
      <c r="F307" t="inlineStr">
        <is>
          <t>3007080962</t>
        </is>
      </c>
      <c r="G307" t="inlineStr">
        <is>
          <t>APERTURA</t>
        </is>
      </c>
      <c r="H307" t="inlineStr">
        <is>
          <t>CB CRECIMIENTO - NUEVO</t>
        </is>
      </c>
      <c r="I307" t="inlineStr">
        <is>
          <t>ANTIOQUIA</t>
        </is>
      </c>
      <c r="J307" t="inlineStr">
        <is>
          <t>SAN RAFAEL</t>
        </is>
      </c>
      <c r="K307" t="inlineStr">
        <is>
          <t>BARRIOS SAN RAFAEL SAN RAFAEL</t>
        </is>
      </c>
      <c r="L307" t="inlineStr">
        <is>
          <t>BANCOLOMBIA</t>
        </is>
      </c>
      <c r="M307" t="inlineStr">
        <is>
          <t>FO-25-1360257</t>
        </is>
      </c>
      <c r="N307" s="49" t="n">
        <v>45880.66388888889</v>
      </c>
      <c r="O307" s="49" t="n">
        <v>45882.59583333333</v>
      </c>
      <c r="P307" t="inlineStr">
        <is>
          <t>UNO A UNO</t>
        </is>
      </c>
      <c r="Q307" t="inlineStr">
        <is>
          <t>UNO A UNO</t>
        </is>
      </c>
      <c r="R307" t="inlineStr">
        <is>
          <t>EJECUTADO</t>
        </is>
      </c>
      <c r="S307" t="inlineStr">
        <is>
          <t>VISITA TECNICA</t>
        </is>
      </c>
      <c r="T307" t="inlineStr">
        <is>
          <t>FIZZZ296</t>
        </is>
      </c>
      <c r="U307" t="inlineStr">
        <is>
          <t>TIPO III</t>
        </is>
      </c>
      <c r="V307" t="inlineStr">
        <is>
          <t>TERRESTRE</t>
        </is>
      </c>
      <c r="W307" t="inlineStr">
        <is>
          <t>DIAZ ZABALA FRANCIS DUBAN</t>
        </is>
      </c>
      <c r="X307" t="inlineStr">
        <is>
          <t>1</t>
        </is>
      </c>
      <c r="Y307" t="inlineStr">
        <is>
          <t>0</t>
        </is>
      </c>
      <c r="Z307" s="48" t="n">
        <v>275729</v>
      </c>
      <c r="AA307" t="inlineStr">
        <is>
          <t>0</t>
        </is>
      </c>
      <c r="AB307" s="48" t="n">
        <v>0</v>
      </c>
      <c r="AC307" s="48" t="n">
        <v>275729</v>
      </c>
    </row>
    <row r="308">
      <c r="A308" t="inlineStr">
        <is>
          <t>CALI</t>
        </is>
      </c>
      <c r="B308" t="inlineStr">
        <is>
          <t>SUROCCIDENTE Y EJE CAFETERO</t>
        </is>
      </c>
      <c r="C308" t="inlineStr">
        <is>
          <t>0004-0003</t>
        </is>
      </c>
      <c r="D308" t="inlineStr">
        <is>
          <t>76520</t>
        </is>
      </c>
      <c r="E308" t="inlineStr">
        <is>
          <t>TA-25-952397</t>
        </is>
      </c>
      <c r="F308" t="inlineStr">
        <is>
          <t>3007080952</t>
        </is>
      </c>
      <c r="G308" t="inlineStr">
        <is>
          <t>APERTURA</t>
        </is>
      </c>
      <c r="H308" t="inlineStr">
        <is>
          <t>CB CRECIMIENTO - NUEVO</t>
        </is>
      </c>
      <c r="I308" t="inlineStr">
        <is>
          <t>VALLE DEL CAUCA</t>
        </is>
      </c>
      <c r="J308" t="inlineStr">
        <is>
          <t>PALMIRA</t>
        </is>
      </c>
      <c r="K308" t="inlineStr">
        <is>
          <t>BARRIO ALTAMIRA PALMIRA 3</t>
        </is>
      </c>
      <c r="L308" t="inlineStr">
        <is>
          <t>BANCOLOMBIA</t>
        </is>
      </c>
      <c r="M308" t="inlineStr">
        <is>
          <t>FO-25-1360278</t>
        </is>
      </c>
      <c r="N308" s="49" t="n">
        <v>45880.71736111111</v>
      </c>
      <c r="O308" s="49" t="n">
        <v>45882.34722222222</v>
      </c>
      <c r="P308" t="inlineStr">
        <is>
          <t>UNO A UNO</t>
        </is>
      </c>
      <c r="Q308" t="inlineStr">
        <is>
          <t>UNO A UNO</t>
        </is>
      </c>
      <c r="R308" t="inlineStr">
        <is>
          <t>EJECUTADO</t>
        </is>
      </c>
      <c r="S308" t="inlineStr">
        <is>
          <t>VISITA TECNICA</t>
        </is>
      </c>
      <c r="T308" t="inlineStr">
        <is>
          <t>FIZZZ297</t>
        </is>
      </c>
      <c r="U308" t="inlineStr">
        <is>
          <t>TIPO I</t>
        </is>
      </c>
      <c r="V308" t="inlineStr">
        <is>
          <t>TERRESTRE</t>
        </is>
      </c>
      <c r="W308" t="inlineStr">
        <is>
          <t>SANCHEZ URREGO ROBINSON DAVID</t>
        </is>
      </c>
      <c r="X308" t="inlineStr">
        <is>
          <t>1</t>
        </is>
      </c>
      <c r="Y308" t="inlineStr">
        <is>
          <t>0</t>
        </is>
      </c>
      <c r="Z308" s="48" t="n">
        <v>75096</v>
      </c>
      <c r="AA308" t="inlineStr">
        <is>
          <t>0</t>
        </is>
      </c>
      <c r="AB308" s="48" t="n">
        <v>0</v>
      </c>
      <c r="AC308" s="48" t="n">
        <v>75096</v>
      </c>
    </row>
    <row r="309">
      <c r="A309" t="inlineStr">
        <is>
          <t>PASTO</t>
        </is>
      </c>
      <c r="B309" t="inlineStr">
        <is>
          <t>SUROCCIDENTE Y EJE CAFETERO</t>
        </is>
      </c>
      <c r="C309" t="inlineStr">
        <is>
          <t>0004-0003</t>
        </is>
      </c>
      <c r="D309" t="inlineStr">
        <is>
          <t>52001</t>
        </is>
      </c>
      <c r="E309" t="inlineStr">
        <is>
          <t>TA-25-952422</t>
        </is>
      </c>
      <c r="F309" t="inlineStr">
        <is>
          <t>3007080957</t>
        </is>
      </c>
      <c r="G309" t="inlineStr">
        <is>
          <t>APERTURA</t>
        </is>
      </c>
      <c r="H309" t="inlineStr">
        <is>
          <t>CB CRECIMIENTO - NUEVO</t>
        </is>
      </c>
      <c r="I309" t="inlineStr">
        <is>
          <t>NARIÑO</t>
        </is>
      </c>
      <c r="J309" t="inlineStr">
        <is>
          <t>PASTO</t>
        </is>
      </c>
      <c r="K309" t="inlineStr">
        <is>
          <t>BARRIO EL BERNAL PASTO 1</t>
        </is>
      </c>
      <c r="L309" t="inlineStr">
        <is>
          <t>BANCOLOMBIA</t>
        </is>
      </c>
      <c r="M309" t="inlineStr">
        <is>
          <t>FO-25-1360295</t>
        </is>
      </c>
      <c r="N309" s="49" t="n">
        <v>45880.67361111111</v>
      </c>
      <c r="O309" s="49" t="n">
        <v>45882.59097222222</v>
      </c>
      <c r="P309" t="inlineStr">
        <is>
          <t>UNO A UNO</t>
        </is>
      </c>
      <c r="Q309" t="inlineStr">
        <is>
          <t>UNO A UNO</t>
        </is>
      </c>
      <c r="R309" t="inlineStr">
        <is>
          <t>EJECUTADO</t>
        </is>
      </c>
      <c r="S309" t="inlineStr">
        <is>
          <t>VISITA TECNICA</t>
        </is>
      </c>
      <c r="T309" t="inlineStr">
        <is>
          <t>FIZZZ298</t>
        </is>
      </c>
      <c r="U309" t="inlineStr">
        <is>
          <t>TIPO I</t>
        </is>
      </c>
      <c r="V309" t="inlineStr">
        <is>
          <t>TERRESTRE</t>
        </is>
      </c>
      <c r="W309" t="inlineStr">
        <is>
          <t>GUERRERO RAMIREZ OSCAR DARIO</t>
        </is>
      </c>
      <c r="X309" t="inlineStr">
        <is>
          <t>1</t>
        </is>
      </c>
      <c r="Y309" t="inlineStr">
        <is>
          <t>0</t>
        </is>
      </c>
      <c r="Z309" s="48" t="n">
        <v>75096</v>
      </c>
      <c r="AA309" t="inlineStr">
        <is>
          <t>0</t>
        </is>
      </c>
      <c r="AB309" s="48" t="n">
        <v>0</v>
      </c>
      <c r="AC309" s="48" t="n">
        <v>75096</v>
      </c>
    </row>
    <row r="310">
      <c r="A310" t="inlineStr">
        <is>
          <t>MEDELLIN</t>
        </is>
      </c>
      <c r="B310" t="inlineStr">
        <is>
          <t>NOROCCIDENTE</t>
        </is>
      </c>
      <c r="C310" t="inlineStr">
        <is>
          <t>0004-0005</t>
        </is>
      </c>
      <c r="D310" t="inlineStr">
        <is>
          <t>5591</t>
        </is>
      </c>
      <c r="E310" t="inlineStr">
        <is>
          <t>TA-25-952447</t>
        </is>
      </c>
      <c r="F310" t="inlineStr">
        <is>
          <t>3007080970</t>
        </is>
      </c>
      <c r="G310" t="inlineStr">
        <is>
          <t>APERTURA</t>
        </is>
      </c>
      <c r="H310" t="inlineStr">
        <is>
          <t>CB CRECIMIENTO - NUEVO</t>
        </is>
      </c>
      <c r="I310" t="inlineStr">
        <is>
          <t>ANTIOQUIA</t>
        </is>
      </c>
      <c r="J310" t="inlineStr">
        <is>
          <t>PUERTO TRIUNFO</t>
        </is>
      </c>
      <c r="K310" t="inlineStr">
        <is>
          <t>BARRIO DORADAL PUERTO TRIUNFO 4</t>
        </is>
      </c>
      <c r="L310" t="inlineStr">
        <is>
          <t>BANCOLOMBIA</t>
        </is>
      </c>
      <c r="M310" t="inlineStr">
        <is>
          <t>FO-25-1360314</t>
        </is>
      </c>
      <c r="N310" s="49" t="n">
        <v>45880.66319444445</v>
      </c>
      <c r="O310" s="49" t="n">
        <v>45883.25625</v>
      </c>
      <c r="P310" t="inlineStr">
        <is>
          <t>UNO A UNO</t>
        </is>
      </c>
      <c r="Q310" t="inlineStr">
        <is>
          <t>UNO A UNO</t>
        </is>
      </c>
      <c r="R310" t="inlineStr">
        <is>
          <t>EJECUTADO</t>
        </is>
      </c>
      <c r="S310" t="inlineStr">
        <is>
          <t>VISITA TECNICA</t>
        </is>
      </c>
      <c r="T310" t="inlineStr">
        <is>
          <t>FIZZZ299</t>
        </is>
      </c>
      <c r="U310" t="inlineStr">
        <is>
          <t>TIPO IV</t>
        </is>
      </c>
      <c r="V310" t="inlineStr">
        <is>
          <t>TERRESTRE</t>
        </is>
      </c>
      <c r="W310" t="inlineStr">
        <is>
          <t>PAREJA ECHAVARRIA JHON DAVID</t>
        </is>
      </c>
      <c r="X310" t="inlineStr">
        <is>
          <t>1</t>
        </is>
      </c>
      <c r="Y310" t="inlineStr">
        <is>
          <t>0</t>
        </is>
      </c>
      <c r="Z310" s="48" t="n">
        <v>504833</v>
      </c>
      <c r="AA310" t="inlineStr">
        <is>
          <t>0</t>
        </is>
      </c>
      <c r="AB310" s="48" t="n">
        <v>0</v>
      </c>
      <c r="AC310" s="48" t="n">
        <v>504833</v>
      </c>
    </row>
    <row r="311">
      <c r="A311" t="inlineStr">
        <is>
          <t>CUCUTA</t>
        </is>
      </c>
      <c r="B311" t="inlineStr">
        <is>
          <t>SANTANDERES</t>
        </is>
      </c>
      <c r="C311" t="inlineStr">
        <is>
          <t>0004-0008</t>
        </is>
      </c>
      <c r="D311" t="inlineStr">
        <is>
          <t>54001</t>
        </is>
      </c>
      <c r="E311" t="inlineStr">
        <is>
          <t>TA-25-952466</t>
        </is>
      </c>
      <c r="F311" t="inlineStr">
        <is>
          <t>3007080942</t>
        </is>
      </c>
      <c r="G311" t="inlineStr">
        <is>
          <t>APERTURA</t>
        </is>
      </c>
      <c r="H311" t="inlineStr">
        <is>
          <t>CB CRECIMIENTO - NUEVO</t>
        </is>
      </c>
      <c r="I311" t="inlineStr">
        <is>
          <t>NORTE DE SANTANDER</t>
        </is>
      </c>
      <c r="J311" t="inlineStr">
        <is>
          <t>CUCUTA</t>
        </is>
      </c>
      <c r="K311" t="inlineStr">
        <is>
          <t>BARRIO CALLEJON CUCUTA 23</t>
        </is>
      </c>
      <c r="L311" t="inlineStr">
        <is>
          <t>BANCOLOMBIA</t>
        </is>
      </c>
      <c r="M311" t="inlineStr">
        <is>
          <t>FO-25-1360334</t>
        </is>
      </c>
      <c r="N311" s="49" t="n">
        <v>45880.62847222222</v>
      </c>
      <c r="O311" s="49" t="n">
        <v>45884.29930555556</v>
      </c>
      <c r="P311" t="inlineStr">
        <is>
          <t>UNO A UNO</t>
        </is>
      </c>
      <c r="Q311" t="inlineStr">
        <is>
          <t>UNO A UNO</t>
        </is>
      </c>
      <c r="R311" t="inlineStr">
        <is>
          <t>EJECUTADO</t>
        </is>
      </c>
      <c r="S311" t="inlineStr">
        <is>
          <t>VISITA TECNICA</t>
        </is>
      </c>
      <c r="T311" t="inlineStr">
        <is>
          <t>FIZZZ301</t>
        </is>
      </c>
      <c r="U311" t="inlineStr">
        <is>
          <t>TIPO I</t>
        </is>
      </c>
      <c r="V311" t="inlineStr">
        <is>
          <t>TERRESTRE</t>
        </is>
      </c>
      <c r="W311" t="inlineStr">
        <is>
          <t>PACHECO BUITRAGO JAVIER ALONSO</t>
        </is>
      </c>
      <c r="X311" t="inlineStr">
        <is>
          <t>1</t>
        </is>
      </c>
      <c r="Y311" t="inlineStr">
        <is>
          <t>0</t>
        </is>
      </c>
      <c r="Z311" s="48" t="n">
        <v>75096</v>
      </c>
      <c r="AA311" t="inlineStr">
        <is>
          <t>0</t>
        </is>
      </c>
      <c r="AB311" s="48" t="n">
        <v>0</v>
      </c>
      <c r="AC311" s="48" t="n">
        <v>75096</v>
      </c>
    </row>
    <row r="312">
      <c r="A312" t="inlineStr">
        <is>
          <t>TUNJA</t>
        </is>
      </c>
      <c r="B312" t="inlineStr">
        <is>
          <t>SANTANDERES</t>
        </is>
      </c>
      <c r="C312" t="inlineStr">
        <is>
          <t>0004-0008</t>
        </is>
      </c>
      <c r="D312" t="inlineStr">
        <is>
          <t>15774</t>
        </is>
      </c>
      <c r="E312" t="inlineStr">
        <is>
          <t>TA-25-952467</t>
        </is>
      </c>
      <c r="F312" t="inlineStr">
        <is>
          <t>3007080976</t>
        </is>
      </c>
      <c r="G312" t="inlineStr">
        <is>
          <t>APERTURA</t>
        </is>
      </c>
      <c r="H312" t="inlineStr">
        <is>
          <t>CB CRECIMIENTO - NUEVO</t>
        </is>
      </c>
      <c r="I312" t="inlineStr">
        <is>
          <t>BOYACA</t>
        </is>
      </c>
      <c r="J312" t="inlineStr">
        <is>
          <t>SUSACON</t>
        </is>
      </c>
      <c r="K312" t="inlineStr">
        <is>
          <t>BARRIO VEREDA EL HATO ARBOL SOLO SUSACON</t>
        </is>
      </c>
      <c r="L312" t="inlineStr">
        <is>
          <t>BANCOLOMBIA</t>
        </is>
      </c>
      <c r="M312" t="inlineStr">
        <is>
          <t>FO-25-1360339</t>
        </is>
      </c>
      <c r="N312" s="49" t="n">
        <v>45880.62847222222</v>
      </c>
      <c r="O312" s="49" t="n">
        <v>45883.24097222222</v>
      </c>
      <c r="P312" t="inlineStr">
        <is>
          <t>UNO A UNO</t>
        </is>
      </c>
      <c r="Q312" t="inlineStr">
        <is>
          <t>UNO A UNO</t>
        </is>
      </c>
      <c r="R312" t="inlineStr">
        <is>
          <t>EJECUTADO</t>
        </is>
      </c>
      <c r="S312" t="inlineStr">
        <is>
          <t>VISITA TECNICA</t>
        </is>
      </c>
      <c r="T312" t="inlineStr">
        <is>
          <t>FIZZZ302</t>
        </is>
      </c>
      <c r="U312" t="inlineStr">
        <is>
          <t>TIPO III</t>
        </is>
      </c>
      <c r="V312" t="inlineStr">
        <is>
          <t>TERRESTRE</t>
        </is>
      </c>
      <c r="W312" t="inlineStr">
        <is>
          <t>ALVARADO MORENO CRISTHIAN</t>
        </is>
      </c>
      <c r="X312" t="inlineStr">
        <is>
          <t>1</t>
        </is>
      </c>
      <c r="Y312" t="inlineStr">
        <is>
          <t>0</t>
        </is>
      </c>
      <c r="Z312" s="48" t="n">
        <v>275729</v>
      </c>
      <c r="AA312" t="inlineStr">
        <is>
          <t>0</t>
        </is>
      </c>
      <c r="AB312" s="48" t="n">
        <v>0</v>
      </c>
      <c r="AC312" s="48" t="n">
        <v>275729</v>
      </c>
    </row>
    <row r="313">
      <c r="A313" t="inlineStr">
        <is>
          <t>BOGOTA</t>
        </is>
      </c>
      <c r="B313" t="inlineStr">
        <is>
          <t>CUNDINAMARCA</t>
        </is>
      </c>
      <c r="C313" t="inlineStr">
        <is>
          <t>0004-0004</t>
        </is>
      </c>
      <c r="D313" t="inlineStr">
        <is>
          <t>11001</t>
        </is>
      </c>
      <c r="E313" t="inlineStr">
        <is>
          <t>TA-25-952468</t>
        </is>
      </c>
      <c r="F313" t="inlineStr">
        <is>
          <t>3007080932</t>
        </is>
      </c>
      <c r="G313" t="inlineStr">
        <is>
          <t>APERTURA</t>
        </is>
      </c>
      <c r="H313" t="inlineStr">
        <is>
          <t>CB CRECIMIENTO - NUEVO</t>
        </is>
      </c>
      <c r="I313" t="inlineStr">
        <is>
          <t>CUNDINAMARCA</t>
        </is>
      </c>
      <c r="J313" t="inlineStr">
        <is>
          <t>BOGOTA</t>
        </is>
      </c>
      <c r="K313" t="inlineStr">
        <is>
          <t>BARRIO SAN FRANCISCO BOGOTA 16</t>
        </is>
      </c>
      <c r="L313" t="inlineStr">
        <is>
          <t>BANCOLOMBIA</t>
        </is>
      </c>
      <c r="M313" t="inlineStr">
        <is>
          <t>FO-25-1360343</t>
        </is>
      </c>
      <c r="N313" s="49" t="n">
        <v>45880.6875</v>
      </c>
      <c r="O313" s="49" t="n">
        <v>45882.35555555556</v>
      </c>
      <c r="P313" t="inlineStr">
        <is>
          <t>UNO A UNO</t>
        </is>
      </c>
      <c r="Q313" t="inlineStr">
        <is>
          <t>UNO A UNO</t>
        </is>
      </c>
      <c r="R313" t="inlineStr">
        <is>
          <t>EJECUTADO</t>
        </is>
      </c>
      <c r="S313" t="inlineStr">
        <is>
          <t>VISITA TECNICA</t>
        </is>
      </c>
      <c r="T313" t="inlineStr">
        <is>
          <t>FIZZZ304</t>
        </is>
      </c>
      <c r="U313" t="inlineStr">
        <is>
          <t>TIPO I</t>
        </is>
      </c>
      <c r="V313" t="inlineStr">
        <is>
          <t>TERRESTRE</t>
        </is>
      </c>
      <c r="W313" t="inlineStr">
        <is>
          <t>ROMERO ROJAS BREIDY JHOHAN</t>
        </is>
      </c>
      <c r="X313" t="inlineStr">
        <is>
          <t>1</t>
        </is>
      </c>
      <c r="Y313" t="inlineStr">
        <is>
          <t>0</t>
        </is>
      </c>
      <c r="Z313" s="48" t="n">
        <v>75096</v>
      </c>
      <c r="AA313" t="inlineStr">
        <is>
          <t>0</t>
        </is>
      </c>
      <c r="AB313" s="48" t="n">
        <v>0</v>
      </c>
      <c r="AC313" s="48" t="n">
        <v>75096</v>
      </c>
    </row>
    <row r="314">
      <c r="A314" t="inlineStr">
        <is>
          <t>CALI</t>
        </is>
      </c>
      <c r="B314" t="inlineStr">
        <is>
          <t>SUROCCIDENTE Y EJE CAFETERO</t>
        </is>
      </c>
      <c r="C314" t="inlineStr">
        <is>
          <t>0004-0003</t>
        </is>
      </c>
      <c r="D314" t="inlineStr">
        <is>
          <t>76001</t>
        </is>
      </c>
      <c r="E314" t="inlineStr">
        <is>
          <t>TA-25-952469</t>
        </is>
      </c>
      <c r="F314" t="inlineStr">
        <is>
          <t>3007080937</t>
        </is>
      </c>
      <c r="G314" t="inlineStr">
        <is>
          <t>APERTURA</t>
        </is>
      </c>
      <c r="H314" t="inlineStr">
        <is>
          <t>CB CRECIMIENTO - NUEVO</t>
        </is>
      </c>
      <c r="I314" t="inlineStr">
        <is>
          <t>VALLE DEL CAUCA</t>
        </is>
      </c>
      <c r="J314" t="inlineStr">
        <is>
          <t>CALI</t>
        </is>
      </c>
      <c r="K314" t="inlineStr">
        <is>
          <t>BARRIO UNION DE VIVIENDA POPULAR CALI</t>
        </is>
      </c>
      <c r="L314" t="inlineStr">
        <is>
          <t>BANCOLOMBIA</t>
        </is>
      </c>
      <c r="M314" t="inlineStr">
        <is>
          <t>FO-25-1360347</t>
        </is>
      </c>
      <c r="N314" s="49" t="n">
        <v>45880.73611111111</v>
      </c>
      <c r="O314" s="49" t="n">
        <v>45884.30972222222</v>
      </c>
      <c r="P314" t="inlineStr">
        <is>
          <t>UNO A UNO</t>
        </is>
      </c>
      <c r="Q314" t="inlineStr">
        <is>
          <t>UNO A UNO</t>
        </is>
      </c>
      <c r="R314" t="inlineStr">
        <is>
          <t>EJECUTADO</t>
        </is>
      </c>
      <c r="S314" t="inlineStr">
        <is>
          <t>VISITA TECNICA</t>
        </is>
      </c>
      <c r="T314" t="inlineStr">
        <is>
          <t>FIZZZ305</t>
        </is>
      </c>
      <c r="U314" t="inlineStr">
        <is>
          <t>TIPO I</t>
        </is>
      </c>
      <c r="V314" t="inlineStr">
        <is>
          <t>TERRESTRE</t>
        </is>
      </c>
      <c r="W314" t="inlineStr">
        <is>
          <t>CUERO RUIZ JHONNY</t>
        </is>
      </c>
      <c r="X314" t="inlineStr">
        <is>
          <t>1</t>
        </is>
      </c>
      <c r="Y314" t="inlineStr">
        <is>
          <t>0</t>
        </is>
      </c>
      <c r="Z314" s="48" t="n">
        <v>75096</v>
      </c>
      <c r="AA314" t="inlineStr">
        <is>
          <t>0</t>
        </is>
      </c>
      <c r="AB314" s="48" t="n">
        <v>0</v>
      </c>
      <c r="AC314" s="48" t="n">
        <v>75096</v>
      </c>
    </row>
    <row r="315">
      <c r="A315" t="inlineStr">
        <is>
          <t>TUNJA</t>
        </is>
      </c>
      <c r="B315" t="inlineStr">
        <is>
          <t>SANTANDERES</t>
        </is>
      </c>
      <c r="C315" t="inlineStr">
        <is>
          <t>0004-0008</t>
        </is>
      </c>
      <c r="D315" t="inlineStr">
        <is>
          <t>15407</t>
        </is>
      </c>
      <c r="E315" t="inlineStr">
        <is>
          <t>TA-25-952470</t>
        </is>
      </c>
      <c r="F315" t="inlineStr">
        <is>
          <t>3007080978</t>
        </is>
      </c>
      <c r="G315" t="inlineStr">
        <is>
          <t>APERTURA</t>
        </is>
      </c>
      <c r="H315" t="inlineStr">
        <is>
          <t>CB CRECIMIENTO - NUEVO</t>
        </is>
      </c>
      <c r="I315" t="inlineStr">
        <is>
          <t>BOYACA</t>
        </is>
      </c>
      <c r="J315" t="inlineStr">
        <is>
          <t>VILLA DE LEYVA</t>
        </is>
      </c>
      <c r="K315" t="inlineStr">
        <is>
          <t>BARRIO SANTA ANA VILLA DE LEYVA</t>
        </is>
      </c>
      <c r="L315" t="inlineStr">
        <is>
          <t>BANCOLOMBIA</t>
        </is>
      </c>
      <c r="M315" t="inlineStr">
        <is>
          <t>FO-25-1360349</t>
        </is>
      </c>
      <c r="N315" s="49" t="n">
        <v>45880.62847222222</v>
      </c>
      <c r="O315" s="49" t="n">
        <v>45882.62083333333</v>
      </c>
      <c r="P315" t="inlineStr">
        <is>
          <t>UNO A UNO</t>
        </is>
      </c>
      <c r="Q315" t="inlineStr">
        <is>
          <t>UNO A UNO</t>
        </is>
      </c>
      <c r="R315" t="inlineStr">
        <is>
          <t>EJECUTADO</t>
        </is>
      </c>
      <c r="S315" t="inlineStr">
        <is>
          <t>VISITA TECNICA</t>
        </is>
      </c>
      <c r="T315" t="inlineStr">
        <is>
          <t>FIZZZ306</t>
        </is>
      </c>
      <c r="U315" t="inlineStr">
        <is>
          <t>TIPO II</t>
        </is>
      </c>
      <c r="V315" t="inlineStr">
        <is>
          <t>TERRESTRE</t>
        </is>
      </c>
      <c r="W315" t="inlineStr">
        <is>
          <t>GONZALEZ GONZALEZ MARIO ALBERTO</t>
        </is>
      </c>
      <c r="X315" t="inlineStr">
        <is>
          <t>1</t>
        </is>
      </c>
      <c r="Y315" t="inlineStr">
        <is>
          <t>0</t>
        </is>
      </c>
      <c r="Z315" s="48" t="n">
        <v>163814</v>
      </c>
      <c r="AA315" t="inlineStr">
        <is>
          <t>0</t>
        </is>
      </c>
      <c r="AB315" s="48" t="n">
        <v>0</v>
      </c>
      <c r="AC315" s="48" t="n">
        <v>163814</v>
      </c>
    </row>
    <row r="316">
      <c r="A316" t="inlineStr">
        <is>
          <t>CALI</t>
        </is>
      </c>
      <c r="B316" t="inlineStr">
        <is>
          <t>SUROCCIDENTE Y EJE CAFETERO</t>
        </is>
      </c>
      <c r="C316" t="inlineStr">
        <is>
          <t>0004-0003</t>
        </is>
      </c>
      <c r="D316" t="inlineStr">
        <is>
          <t>76001</t>
        </is>
      </c>
      <c r="E316" t="inlineStr">
        <is>
          <t>TA-25-952471</t>
        </is>
      </c>
      <c r="F316" t="inlineStr">
        <is>
          <t>3007080936</t>
        </is>
      </c>
      <c r="G316" t="inlineStr">
        <is>
          <t>APERTURA</t>
        </is>
      </c>
      <c r="H316" t="inlineStr">
        <is>
          <t>CB CRECIMIENTO - NUEVO</t>
        </is>
      </c>
      <c r="I316" t="inlineStr">
        <is>
          <t>VALLE DEL CAUCA</t>
        </is>
      </c>
      <c r="J316" t="inlineStr">
        <is>
          <t>CALI</t>
        </is>
      </c>
      <c r="K316" t="inlineStr">
        <is>
          <t>BARRIO MELENDEZ CALI 5</t>
        </is>
      </c>
      <c r="L316" t="inlineStr">
        <is>
          <t>BANCOLOMBIA</t>
        </is>
      </c>
      <c r="M316" t="inlineStr">
        <is>
          <t>FO-25-1360351</t>
        </is>
      </c>
      <c r="N316" s="49" t="n">
        <v>45880.70416666667</v>
      </c>
      <c r="O316" s="49" t="n">
        <v>45883.25555555556</v>
      </c>
      <c r="P316" t="inlineStr">
        <is>
          <t>UNO A UNO</t>
        </is>
      </c>
      <c r="Q316" t="inlineStr">
        <is>
          <t>UNO A UNO</t>
        </is>
      </c>
      <c r="R316" t="inlineStr">
        <is>
          <t>EJECUTADO</t>
        </is>
      </c>
      <c r="S316" t="inlineStr">
        <is>
          <t>VISITA TECNICA</t>
        </is>
      </c>
      <c r="T316" t="inlineStr">
        <is>
          <t>FIZZZ307</t>
        </is>
      </c>
      <c r="U316" t="inlineStr">
        <is>
          <t>TIPO I</t>
        </is>
      </c>
      <c r="V316" t="inlineStr">
        <is>
          <t>TERRESTRE</t>
        </is>
      </c>
      <c r="W316" t="inlineStr">
        <is>
          <t>MONTERO MUESES GIAN CARLO</t>
        </is>
      </c>
      <c r="X316" t="inlineStr">
        <is>
          <t>1</t>
        </is>
      </c>
      <c r="Y316" t="inlineStr">
        <is>
          <t>0</t>
        </is>
      </c>
      <c r="Z316" s="48" t="n">
        <v>75096</v>
      </c>
      <c r="AA316" t="inlineStr">
        <is>
          <t>0</t>
        </is>
      </c>
      <c r="AB316" s="48" t="n">
        <v>0</v>
      </c>
      <c r="AC316" s="48" t="n">
        <v>75096</v>
      </c>
    </row>
    <row r="317">
      <c r="A317" t="inlineStr">
        <is>
          <t>TUNJA</t>
        </is>
      </c>
      <c r="B317" t="inlineStr">
        <is>
          <t>SANTANDERES</t>
        </is>
      </c>
      <c r="C317" t="inlineStr">
        <is>
          <t>0004-0008</t>
        </is>
      </c>
      <c r="D317" t="inlineStr">
        <is>
          <t>15774</t>
        </is>
      </c>
      <c r="E317" t="inlineStr">
        <is>
          <t>TA-25-952472</t>
        </is>
      </c>
      <c r="F317" t="inlineStr">
        <is>
          <t>3007080977</t>
        </is>
      </c>
      <c r="G317" t="inlineStr">
        <is>
          <t>APERTURA</t>
        </is>
      </c>
      <c r="H317" t="inlineStr">
        <is>
          <t>CB CRECIMIENTO - NUEVO</t>
        </is>
      </c>
      <c r="I317" t="inlineStr">
        <is>
          <t>BOYACA</t>
        </is>
      </c>
      <c r="J317" t="inlineStr">
        <is>
          <t>SUSACON</t>
        </is>
      </c>
      <c r="K317" t="inlineStr">
        <is>
          <t>BARRIO CENTRO SUSACON 2</t>
        </is>
      </c>
      <c r="L317" t="inlineStr">
        <is>
          <t>BANCOLOMBIA</t>
        </is>
      </c>
      <c r="M317" t="inlineStr">
        <is>
          <t>FO-25-1360353</t>
        </is>
      </c>
      <c r="N317" s="49" t="n">
        <v>45880.62847222222</v>
      </c>
      <c r="O317" s="49" t="n">
        <v>45883.24305555555</v>
      </c>
      <c r="P317" t="inlineStr">
        <is>
          <t>UNO A UNO</t>
        </is>
      </c>
      <c r="Q317" t="inlineStr">
        <is>
          <t>UNO A UNO</t>
        </is>
      </c>
      <c r="R317" t="inlineStr">
        <is>
          <t>EJECUTADO</t>
        </is>
      </c>
      <c r="S317" t="inlineStr">
        <is>
          <t>VISITA TECNICA</t>
        </is>
      </c>
      <c r="T317" t="inlineStr">
        <is>
          <t>FIZZZ308</t>
        </is>
      </c>
      <c r="U317" t="inlineStr">
        <is>
          <t>TIPO III</t>
        </is>
      </c>
      <c r="V317" t="inlineStr">
        <is>
          <t>TERRESTRE</t>
        </is>
      </c>
      <c r="W317" t="inlineStr">
        <is>
          <t>ALVARADO MORENO CRISTHIAN</t>
        </is>
      </c>
      <c r="X317" t="inlineStr">
        <is>
          <t>1</t>
        </is>
      </c>
      <c r="Y317" t="inlineStr">
        <is>
          <t>0</t>
        </is>
      </c>
      <c r="Z317" s="48" t="n">
        <v>275729</v>
      </c>
      <c r="AA317" t="inlineStr">
        <is>
          <t>0</t>
        </is>
      </c>
      <c r="AB317" s="48" t="n">
        <v>0</v>
      </c>
      <c r="AC317" s="48" t="n">
        <v>275729</v>
      </c>
    </row>
    <row r="318">
      <c r="A318" t="inlineStr">
        <is>
          <t>BOGOTA</t>
        </is>
      </c>
      <c r="B318" t="inlineStr">
        <is>
          <t>CUNDINAMARCA</t>
        </is>
      </c>
      <c r="C318" t="inlineStr">
        <is>
          <t>0004-0004</t>
        </is>
      </c>
      <c r="D318" t="inlineStr">
        <is>
          <t>11001</t>
        </is>
      </c>
      <c r="E318" t="inlineStr">
        <is>
          <t>TA-25-952475</t>
        </is>
      </c>
      <c r="F318" t="inlineStr">
        <is>
          <t>3007080930</t>
        </is>
      </c>
      <c r="G318" t="inlineStr">
        <is>
          <t>APERTURA</t>
        </is>
      </c>
      <c r="H318" t="inlineStr">
        <is>
          <t>CB CRECIMIENTO - NUEVO</t>
        </is>
      </c>
      <c r="I318" t="inlineStr">
        <is>
          <t>CUNDINAMARCA</t>
        </is>
      </c>
      <c r="J318" t="inlineStr">
        <is>
          <t>BOGOTA</t>
        </is>
      </c>
      <c r="K318" t="inlineStr">
        <is>
          <t>BARRIO VILLA CLAUDIA BOGOTA 1</t>
        </is>
      </c>
      <c r="L318" t="inlineStr">
        <is>
          <t>BANCOLOMBIA</t>
        </is>
      </c>
      <c r="M318" t="inlineStr">
        <is>
          <t>FO-25-1360358</t>
        </is>
      </c>
      <c r="N318" s="49" t="n">
        <v>45880.68819444445</v>
      </c>
      <c r="O318" s="49" t="n">
        <v>45881.62083333333</v>
      </c>
      <c r="P318" t="inlineStr">
        <is>
          <t>UNO A UNO</t>
        </is>
      </c>
      <c r="Q318" t="inlineStr">
        <is>
          <t>UNO A UNO</t>
        </is>
      </c>
      <c r="R318" t="inlineStr">
        <is>
          <t>EJECUTADO</t>
        </is>
      </c>
      <c r="S318" t="inlineStr">
        <is>
          <t>VISITA TECNICA</t>
        </is>
      </c>
      <c r="T318" t="inlineStr">
        <is>
          <t>FIZZZ309</t>
        </is>
      </c>
      <c r="U318" t="inlineStr">
        <is>
          <t>TIPO I</t>
        </is>
      </c>
      <c r="V318" t="inlineStr">
        <is>
          <t>TERRESTRE</t>
        </is>
      </c>
      <c r="W318" t="inlineStr">
        <is>
          <t>LOZADA ROJAS CHRISTIAN ANDRES</t>
        </is>
      </c>
      <c r="X318" t="inlineStr">
        <is>
          <t>1</t>
        </is>
      </c>
      <c r="Y318" t="inlineStr">
        <is>
          <t>0</t>
        </is>
      </c>
      <c r="Z318" s="48" t="n">
        <v>75096</v>
      </c>
      <c r="AA318" t="inlineStr">
        <is>
          <t>0</t>
        </is>
      </c>
      <c r="AB318" s="48" t="n">
        <v>0</v>
      </c>
      <c r="AC318" s="48" t="n">
        <v>75096</v>
      </c>
    </row>
    <row r="319">
      <c r="A319" t="inlineStr">
        <is>
          <t>MEDELLIN</t>
        </is>
      </c>
      <c r="B319" t="inlineStr">
        <is>
          <t>NOROCCIDENTE</t>
        </is>
      </c>
      <c r="C319" t="inlineStr">
        <is>
          <t>0004-0005</t>
        </is>
      </c>
      <c r="D319" t="inlineStr">
        <is>
          <t>5887</t>
        </is>
      </c>
      <c r="E319" t="inlineStr">
        <is>
          <t>TA-25-952476</t>
        </is>
      </c>
      <c r="F319" t="inlineStr">
        <is>
          <t>3007080988</t>
        </is>
      </c>
      <c r="G319" t="inlineStr">
        <is>
          <t>APERTURA</t>
        </is>
      </c>
      <c r="H319" t="inlineStr">
        <is>
          <t>CB CRECIMIENTO - NUEVO</t>
        </is>
      </c>
      <c r="I319" t="inlineStr">
        <is>
          <t>ANTIOQUIA</t>
        </is>
      </c>
      <c r="J319" t="inlineStr">
        <is>
          <t>YARUMAL</t>
        </is>
      </c>
      <c r="K319" t="inlineStr">
        <is>
          <t>BARRIO VARIANTE YARUMAL</t>
        </is>
      </c>
      <c r="L319" t="inlineStr">
        <is>
          <t>BANCOLOMBIA</t>
        </is>
      </c>
      <c r="M319" t="inlineStr">
        <is>
          <t>FO-25-1360360</t>
        </is>
      </c>
      <c r="N319" s="49" t="n">
        <v>45880.66388888889</v>
      </c>
      <c r="O319" s="49" t="n">
        <v>45882.62361111111</v>
      </c>
      <c r="P319" t="inlineStr">
        <is>
          <t>UNO A UNO</t>
        </is>
      </c>
      <c r="Q319" t="inlineStr">
        <is>
          <t>UNO A UNO</t>
        </is>
      </c>
      <c r="R319" t="inlineStr">
        <is>
          <t>EJECUTADO</t>
        </is>
      </c>
      <c r="S319" t="inlineStr">
        <is>
          <t>VISITA TECNICA</t>
        </is>
      </c>
      <c r="T319" t="inlineStr">
        <is>
          <t>FIZZZ310</t>
        </is>
      </c>
      <c r="U319" t="inlineStr">
        <is>
          <t>TIPO III</t>
        </is>
      </c>
      <c r="V319" t="inlineStr">
        <is>
          <t>TERRESTRE</t>
        </is>
      </c>
      <c r="W319" t="inlineStr">
        <is>
          <t>BADEL ACUÑA LUIS ALBERTO</t>
        </is>
      </c>
      <c r="X319" t="inlineStr">
        <is>
          <t>1</t>
        </is>
      </c>
      <c r="Y319" t="inlineStr">
        <is>
          <t>0</t>
        </is>
      </c>
      <c r="Z319" s="48" t="n">
        <v>275729</v>
      </c>
      <c r="AA319" t="inlineStr">
        <is>
          <t>0</t>
        </is>
      </c>
      <c r="AB319" s="48" t="n">
        <v>0</v>
      </c>
      <c r="AC319" s="48" t="n">
        <v>275729</v>
      </c>
    </row>
    <row r="320">
      <c r="A320" t="inlineStr">
        <is>
          <t>APARTADO</t>
        </is>
      </c>
      <c r="B320" t="inlineStr">
        <is>
          <t>NOROCCIDENTE</t>
        </is>
      </c>
      <c r="C320" t="inlineStr">
        <is>
          <t>0004-0005</t>
        </is>
      </c>
      <c r="D320" t="inlineStr">
        <is>
          <t>5490</t>
        </is>
      </c>
      <c r="E320" t="inlineStr">
        <is>
          <t>TA-25-952478</t>
        </is>
      </c>
      <c r="F320" t="inlineStr">
        <is>
          <t>3007080940</t>
        </is>
      </c>
      <c r="G320" t="inlineStr">
        <is>
          <t>APERTURA</t>
        </is>
      </c>
      <c r="H320" t="inlineStr">
        <is>
          <t>CB CRECIMIENTO - NUEVO</t>
        </is>
      </c>
      <c r="I320" t="inlineStr">
        <is>
          <t>ANTIOQUIA</t>
        </is>
      </c>
      <c r="J320" t="inlineStr">
        <is>
          <t>NECOCLI</t>
        </is>
      </c>
      <c r="K320" t="inlineStr">
        <is>
          <t>BARRIO NECOCLI ANTIOQUIA NECOCLI</t>
        </is>
      </c>
      <c r="L320" t="inlineStr">
        <is>
          <t>BANCOLOMBIA</t>
        </is>
      </c>
      <c r="M320" t="inlineStr">
        <is>
          <t>FO-25-1360365</t>
        </is>
      </c>
      <c r="N320" s="49" t="n">
        <v>45880.66319444445</v>
      </c>
      <c r="O320" s="49" t="n">
        <v>45882.36319444444</v>
      </c>
      <c r="P320" t="inlineStr">
        <is>
          <t>UNO A UNO</t>
        </is>
      </c>
      <c r="Q320" t="inlineStr">
        <is>
          <t>UNO A UNO</t>
        </is>
      </c>
      <c r="R320" t="inlineStr">
        <is>
          <t>EJECUTADO</t>
        </is>
      </c>
      <c r="S320" t="inlineStr">
        <is>
          <t>VISITA TECNICA</t>
        </is>
      </c>
      <c r="T320" t="inlineStr">
        <is>
          <t>FIZZZ311</t>
        </is>
      </c>
      <c r="U320" t="inlineStr">
        <is>
          <t>TIPO II</t>
        </is>
      </c>
      <c r="V320" t="inlineStr">
        <is>
          <t>TERRESTRE</t>
        </is>
      </c>
      <c r="W320" t="inlineStr">
        <is>
          <t>SALDARRIAGA MIRANDA SANTIAGO</t>
        </is>
      </c>
      <c r="X320" t="inlineStr">
        <is>
          <t>1</t>
        </is>
      </c>
      <c r="Y320" t="inlineStr">
        <is>
          <t>0</t>
        </is>
      </c>
      <c r="Z320" s="48" t="n">
        <v>163814</v>
      </c>
      <c r="AA320" t="inlineStr">
        <is>
          <t>0</t>
        </is>
      </c>
      <c r="AB320" s="48" t="n">
        <v>0</v>
      </c>
      <c r="AC320" s="48" t="n">
        <v>163814</v>
      </c>
    </row>
    <row r="321">
      <c r="A321" t="inlineStr">
        <is>
          <t>PEREIRA</t>
        </is>
      </c>
      <c r="B321" t="inlineStr">
        <is>
          <t>SUROCCIDENTE Y EJE CAFETERO</t>
        </is>
      </c>
      <c r="C321" t="inlineStr">
        <is>
          <t>0004-0002</t>
        </is>
      </c>
      <c r="D321" t="inlineStr">
        <is>
          <t>66001</t>
        </is>
      </c>
      <c r="E321" t="inlineStr">
        <is>
          <t>TA-25-952479</t>
        </is>
      </c>
      <c r="F321" t="inlineStr">
        <is>
          <t>3007080959</t>
        </is>
      </c>
      <c r="G321" t="inlineStr">
        <is>
          <t>APERTURA</t>
        </is>
      </c>
      <c r="H321" t="inlineStr">
        <is>
          <t>CB CRECIMIENTO - NUEVO</t>
        </is>
      </c>
      <c r="I321" t="inlineStr">
        <is>
          <t>RISARALDA</t>
        </is>
      </c>
      <c r="J321" t="inlineStr">
        <is>
          <t>PEREIRA</t>
        </is>
      </c>
      <c r="K321" t="inlineStr">
        <is>
          <t>BARRIO CENTRO PEREIRA 54</t>
        </is>
      </c>
      <c r="L321" t="inlineStr">
        <is>
          <t>BANCOLOMBIA</t>
        </is>
      </c>
      <c r="M321" t="inlineStr">
        <is>
          <t>FO-25-1360368</t>
        </is>
      </c>
      <c r="N321" s="49" t="n">
        <v>45880.62638888889</v>
      </c>
      <c r="O321" s="49" t="n">
        <v>45882.36597222222</v>
      </c>
      <c r="P321" t="inlineStr">
        <is>
          <t>UNO A UNO</t>
        </is>
      </c>
      <c r="Q321" t="inlineStr">
        <is>
          <t>UNO A UNO</t>
        </is>
      </c>
      <c r="R321" t="inlineStr">
        <is>
          <t>EJECUTADO</t>
        </is>
      </c>
      <c r="S321" t="inlineStr">
        <is>
          <t>VISITA TECNICA</t>
        </is>
      </c>
      <c r="T321" t="inlineStr">
        <is>
          <t>FIZZZ312</t>
        </is>
      </c>
      <c r="U321" t="inlineStr">
        <is>
          <t>TIPO I</t>
        </is>
      </c>
      <c r="V321" t="inlineStr">
        <is>
          <t>TERRESTRE</t>
        </is>
      </c>
      <c r="W321" t="inlineStr">
        <is>
          <t>ARROYAVE CANO MANUEL GUILLERMO</t>
        </is>
      </c>
      <c r="X321" t="inlineStr">
        <is>
          <t>1</t>
        </is>
      </c>
      <c r="Y321" t="inlineStr">
        <is>
          <t>0</t>
        </is>
      </c>
      <c r="Z321" s="48" t="n">
        <v>75096</v>
      </c>
      <c r="AA321" t="inlineStr">
        <is>
          <t>0</t>
        </is>
      </c>
      <c r="AB321" s="48" t="n">
        <v>0</v>
      </c>
      <c r="AC321" s="48" t="n">
        <v>75096</v>
      </c>
    </row>
    <row r="322">
      <c r="A322" t="inlineStr">
        <is>
          <t>PASTO</t>
        </is>
      </c>
      <c r="B322" t="inlineStr">
        <is>
          <t>SUROCCIDENTE Y EJE CAFETERO</t>
        </is>
      </c>
      <c r="C322" t="inlineStr">
        <is>
          <t>0004-0003</t>
        </is>
      </c>
      <c r="D322" t="inlineStr">
        <is>
          <t>52001</t>
        </is>
      </c>
      <c r="E322" t="inlineStr">
        <is>
          <t>TA-25-952483</t>
        </is>
      </c>
      <c r="F322" t="inlineStr">
        <is>
          <t>3007080956</t>
        </is>
      </c>
      <c r="G322" t="inlineStr">
        <is>
          <t>APERTURA</t>
        </is>
      </c>
      <c r="H322" t="inlineStr">
        <is>
          <t>CB CRECIMIENTO - NUEVO</t>
        </is>
      </c>
      <c r="I322" t="inlineStr">
        <is>
          <t>NARIÑO</t>
        </is>
      </c>
      <c r="J322" t="inlineStr">
        <is>
          <t>PASTO</t>
        </is>
      </c>
      <c r="K322" t="inlineStr">
        <is>
          <t>BARRIO CORR DE SANTA BARBARA PASTO</t>
        </is>
      </c>
      <c r="L322" t="inlineStr">
        <is>
          <t>BANCOLOMBIA</t>
        </is>
      </c>
      <c r="M322" t="inlineStr">
        <is>
          <t>FO-25-1360373</t>
        </is>
      </c>
      <c r="N322" s="49" t="n">
        <v>45880.65972222222</v>
      </c>
      <c r="O322" s="49" t="n">
        <v>45882.30555555555</v>
      </c>
      <c r="P322" t="inlineStr">
        <is>
          <t>UNO A UNO</t>
        </is>
      </c>
      <c r="Q322" t="inlineStr">
        <is>
          <t>UNO A UNO</t>
        </is>
      </c>
      <c r="R322" t="inlineStr">
        <is>
          <t>EJECUTADO</t>
        </is>
      </c>
      <c r="S322" t="inlineStr">
        <is>
          <t>VISITA TECNICA</t>
        </is>
      </c>
      <c r="T322" t="inlineStr">
        <is>
          <t>FIZZZ313</t>
        </is>
      </c>
      <c r="U322" t="inlineStr">
        <is>
          <t>TIPO I</t>
        </is>
      </c>
      <c r="V322" t="inlineStr">
        <is>
          <t>TERRESTRE</t>
        </is>
      </c>
      <c r="W322" t="inlineStr">
        <is>
          <t>GUERRERO RAMIREZ OSCAR DARIO</t>
        </is>
      </c>
      <c r="X322" t="inlineStr">
        <is>
          <t>1</t>
        </is>
      </c>
      <c r="Y322" t="inlineStr">
        <is>
          <t>0</t>
        </is>
      </c>
      <c r="Z322" s="48" t="n">
        <v>75096</v>
      </c>
      <c r="AA322" t="inlineStr">
        <is>
          <t>0</t>
        </is>
      </c>
      <c r="AB322" s="48" t="n">
        <v>0</v>
      </c>
      <c r="AC322" s="48" t="n">
        <v>75096</v>
      </c>
    </row>
    <row r="323">
      <c r="A323" t="inlineStr">
        <is>
          <t>TUNJA</t>
        </is>
      </c>
      <c r="B323" t="inlineStr">
        <is>
          <t>SANTANDERES</t>
        </is>
      </c>
      <c r="C323" t="inlineStr">
        <is>
          <t>0004-0008</t>
        </is>
      </c>
      <c r="D323" t="inlineStr">
        <is>
          <t>15001</t>
        </is>
      </c>
      <c r="E323" t="inlineStr">
        <is>
          <t>TA-25-952485</t>
        </is>
      </c>
      <c r="F323" t="inlineStr">
        <is>
          <t>3007080972</t>
        </is>
      </c>
      <c r="G323" t="inlineStr">
        <is>
          <t>APERTURA</t>
        </is>
      </c>
      <c r="H323" t="inlineStr">
        <is>
          <t>CB CRECIMIENTO - NUEVO</t>
        </is>
      </c>
      <c r="I323" t="inlineStr">
        <is>
          <t>BOYACA</t>
        </is>
      </c>
      <c r="J323" t="inlineStr">
        <is>
          <t>TUNJA</t>
        </is>
      </c>
      <c r="K323" t="inlineStr">
        <is>
          <t>BARRIO LOS MUISCAS TUNJA 9</t>
        </is>
      </c>
      <c r="L323" t="inlineStr">
        <is>
          <t>BANCOLOMBIA</t>
        </is>
      </c>
      <c r="M323" t="inlineStr">
        <is>
          <t>FO-25-1360377</t>
        </is>
      </c>
      <c r="N323" s="49" t="n">
        <v>45880.62847222222</v>
      </c>
      <c r="O323" s="49" t="n">
        <v>45882.36875</v>
      </c>
      <c r="P323" t="inlineStr">
        <is>
          <t>UNO A UNO</t>
        </is>
      </c>
      <c r="Q323" t="inlineStr">
        <is>
          <t>UNO A UNO</t>
        </is>
      </c>
      <c r="R323" t="inlineStr">
        <is>
          <t>EJECUTADO</t>
        </is>
      </c>
      <c r="S323" t="inlineStr">
        <is>
          <t>VISITA TECNICA</t>
        </is>
      </c>
      <c r="T323" t="inlineStr">
        <is>
          <t>FIZZZ314</t>
        </is>
      </c>
      <c r="U323" t="inlineStr">
        <is>
          <t>TIPO I</t>
        </is>
      </c>
      <c r="V323" t="inlineStr">
        <is>
          <t>TERRESTRE</t>
        </is>
      </c>
      <c r="W323" t="inlineStr">
        <is>
          <t>GONZALEZ GONZALEZ MARIO ALBERTO</t>
        </is>
      </c>
      <c r="X323" t="inlineStr">
        <is>
          <t>1</t>
        </is>
      </c>
      <c r="Y323" t="inlineStr">
        <is>
          <t>0</t>
        </is>
      </c>
      <c r="Z323" s="48" t="n">
        <v>75096</v>
      </c>
      <c r="AA323" t="inlineStr">
        <is>
          <t>0</t>
        </is>
      </c>
      <c r="AB323" s="48" t="n">
        <v>0</v>
      </c>
      <c r="AC323" s="48" t="n">
        <v>75096</v>
      </c>
    </row>
    <row r="324">
      <c r="A324" t="inlineStr">
        <is>
          <t>CUCUTA</t>
        </is>
      </c>
      <c r="B324" t="inlineStr">
        <is>
          <t>SANTANDERES</t>
        </is>
      </c>
      <c r="C324" t="inlineStr">
        <is>
          <t>0004-0008</t>
        </is>
      </c>
      <c r="D324" t="inlineStr">
        <is>
          <t>54518</t>
        </is>
      </c>
      <c r="E324" t="inlineStr">
        <is>
          <t>TA-25-952486</t>
        </is>
      </c>
      <c r="F324" t="inlineStr">
        <is>
          <t>3007080953</t>
        </is>
      </c>
      <c r="G324" t="inlineStr">
        <is>
          <t>APERTURA</t>
        </is>
      </c>
      <c r="H324" t="inlineStr">
        <is>
          <t>CB CRECIMIENTO - NUEVO</t>
        </is>
      </c>
      <c r="I324" t="inlineStr">
        <is>
          <t>NORTE DE SANTANDER</t>
        </is>
      </c>
      <c r="J324" t="inlineStr">
        <is>
          <t>PAMPLONA</t>
        </is>
      </c>
      <c r="K324" t="inlineStr">
        <is>
          <t>BARRIO LOS CEREZOS PAMPLONA</t>
        </is>
      </c>
      <c r="L324" t="inlineStr">
        <is>
          <t>BANCOLOMBIA</t>
        </is>
      </c>
      <c r="M324" t="inlineStr">
        <is>
          <t>FO-25-1360379</t>
        </is>
      </c>
      <c r="N324" s="49" t="n">
        <v>45880.62847222222</v>
      </c>
      <c r="O324" s="49" t="n">
        <v>45882.65138888889</v>
      </c>
      <c r="P324" t="inlineStr">
        <is>
          <t>UNO A UNO</t>
        </is>
      </c>
      <c r="Q324" t="inlineStr">
        <is>
          <t>UNO A UNO</t>
        </is>
      </c>
      <c r="R324" t="inlineStr">
        <is>
          <t>EJECUTADO</t>
        </is>
      </c>
      <c r="S324" t="inlineStr">
        <is>
          <t>VISITA TECNICA</t>
        </is>
      </c>
      <c r="T324" t="inlineStr">
        <is>
          <t>FIZZZ315</t>
        </is>
      </c>
      <c r="U324" t="inlineStr">
        <is>
          <t>TIPO III</t>
        </is>
      </c>
      <c r="V324" t="inlineStr">
        <is>
          <t>TERRESTRE</t>
        </is>
      </c>
      <c r="W324" t="inlineStr">
        <is>
          <t>MORA VEGA JEAMPIER</t>
        </is>
      </c>
      <c r="X324" t="inlineStr">
        <is>
          <t>1</t>
        </is>
      </c>
      <c r="Y324" t="inlineStr">
        <is>
          <t>0</t>
        </is>
      </c>
      <c r="Z324" s="48" t="n">
        <v>275729</v>
      </c>
      <c r="AA324" t="inlineStr">
        <is>
          <t>0</t>
        </is>
      </c>
      <c r="AB324" s="48" t="n">
        <v>0</v>
      </c>
      <c r="AC324" s="48" t="n">
        <v>275729</v>
      </c>
    </row>
    <row r="325">
      <c r="A325" t="inlineStr">
        <is>
          <t>CUCUTA</t>
        </is>
      </c>
      <c r="B325" t="inlineStr">
        <is>
          <t>SANTANDERES</t>
        </is>
      </c>
      <c r="C325" t="inlineStr">
        <is>
          <t>0004-0008</t>
        </is>
      </c>
      <c r="D325" t="inlineStr">
        <is>
          <t>54518</t>
        </is>
      </c>
      <c r="E325" t="inlineStr">
        <is>
          <t>TA-25-952488</t>
        </is>
      </c>
      <c r="F325" t="inlineStr">
        <is>
          <t>3007080954</t>
        </is>
      </c>
      <c r="G325" t="inlineStr">
        <is>
          <t>APERTURA</t>
        </is>
      </c>
      <c r="H325" t="inlineStr">
        <is>
          <t>CB CRECIMIENTO - NUEVO</t>
        </is>
      </c>
      <c r="I325" t="inlineStr">
        <is>
          <t>NORTE DE SANTANDER</t>
        </is>
      </c>
      <c r="J325" t="inlineStr">
        <is>
          <t>PAMPLONA</t>
        </is>
      </c>
      <c r="K325" t="inlineStr">
        <is>
          <t>BARRIO SANTO DOMINGO PAMPLONA 2</t>
        </is>
      </c>
      <c r="L325" t="inlineStr">
        <is>
          <t>BANCOLOMBIA</t>
        </is>
      </c>
      <c r="M325" t="inlineStr">
        <is>
          <t>FO-25-1360385</t>
        </is>
      </c>
      <c r="N325" s="49" t="n">
        <v>45880.62847222222</v>
      </c>
      <c r="O325" s="49" t="n">
        <v>45882.48472222222</v>
      </c>
      <c r="P325" t="inlineStr">
        <is>
          <t>UNO A UNO</t>
        </is>
      </c>
      <c r="Q325" t="inlineStr">
        <is>
          <t>UNO A UNO</t>
        </is>
      </c>
      <c r="R325" t="inlineStr">
        <is>
          <t>EJECUTADO</t>
        </is>
      </c>
      <c r="S325" t="inlineStr">
        <is>
          <t>VISITA TECNICA</t>
        </is>
      </c>
      <c r="T325" t="inlineStr">
        <is>
          <t>FIZZZ316</t>
        </is>
      </c>
      <c r="U325" t="inlineStr">
        <is>
          <t>TIPO III</t>
        </is>
      </c>
      <c r="V325" t="inlineStr">
        <is>
          <t>TERRESTRE</t>
        </is>
      </c>
      <c r="W325" t="inlineStr">
        <is>
          <t>MORA VEGA JEAMPIER</t>
        </is>
      </c>
      <c r="X325" t="inlineStr">
        <is>
          <t>1</t>
        </is>
      </c>
      <c r="Y325" t="inlineStr">
        <is>
          <t>0</t>
        </is>
      </c>
      <c r="Z325" s="48" t="n">
        <v>275729</v>
      </c>
      <c r="AA325" t="inlineStr">
        <is>
          <t>0</t>
        </is>
      </c>
      <c r="AB325" s="48" t="n">
        <v>0</v>
      </c>
      <c r="AC325" s="48" t="n">
        <v>275729</v>
      </c>
    </row>
    <row r="326">
      <c r="A326" t="inlineStr">
        <is>
          <t>BOGOTA</t>
        </is>
      </c>
      <c r="B326" t="inlineStr">
        <is>
          <t>CUNDINAMARCA</t>
        </is>
      </c>
      <c r="C326" t="inlineStr">
        <is>
          <t>0004-0004</t>
        </is>
      </c>
      <c r="D326" t="inlineStr">
        <is>
          <t>11001</t>
        </is>
      </c>
      <c r="E326" t="inlineStr">
        <is>
          <t>TA-25-952490</t>
        </is>
      </c>
      <c r="F326" t="inlineStr">
        <is>
          <t>3007080931</t>
        </is>
      </c>
      <c r="G326" t="inlineStr">
        <is>
          <t>APERTURA</t>
        </is>
      </c>
      <c r="H326" t="inlineStr">
        <is>
          <t>CB CRECIMIENTO - NUEVO</t>
        </is>
      </c>
      <c r="I326" t="inlineStr">
        <is>
          <t>CUNDINAMARCA</t>
        </is>
      </c>
      <c r="J326" t="inlineStr">
        <is>
          <t>BOGOTA</t>
        </is>
      </c>
      <c r="K326" t="inlineStr">
        <is>
          <t>BARRIO LA ESPERANZA BOGOTA 4</t>
        </is>
      </c>
      <c r="L326" t="inlineStr">
        <is>
          <t>BANCOLOMBIA</t>
        </is>
      </c>
      <c r="M326" t="inlineStr">
        <is>
          <t>FO-25-1360389</t>
        </is>
      </c>
      <c r="N326" s="49" t="n">
        <v>45880.68819444445</v>
      </c>
      <c r="O326" s="49" t="n">
        <v>45882.37152777778</v>
      </c>
      <c r="P326" t="inlineStr">
        <is>
          <t>UNO A UNO</t>
        </is>
      </c>
      <c r="Q326" t="inlineStr">
        <is>
          <t>UNO A UNO</t>
        </is>
      </c>
      <c r="R326" t="inlineStr">
        <is>
          <t>EJECUTADO</t>
        </is>
      </c>
      <c r="S326" t="inlineStr">
        <is>
          <t>VISITA TECNICA</t>
        </is>
      </c>
      <c r="T326" t="inlineStr">
        <is>
          <t>FIZZZ317</t>
        </is>
      </c>
      <c r="U326" t="inlineStr">
        <is>
          <t>TIPO I</t>
        </is>
      </c>
      <c r="V326" t="inlineStr">
        <is>
          <t>TERRESTRE</t>
        </is>
      </c>
      <c r="W326" t="inlineStr">
        <is>
          <t>MURCIA HERNANDEZ HARVEY IGNACIO</t>
        </is>
      </c>
      <c r="X326" t="inlineStr">
        <is>
          <t>1</t>
        </is>
      </c>
      <c r="Y326" t="inlineStr">
        <is>
          <t>0</t>
        </is>
      </c>
      <c r="Z326" s="48" t="n">
        <v>75096</v>
      </c>
      <c r="AA326" t="inlineStr">
        <is>
          <t>0</t>
        </is>
      </c>
      <c r="AB326" s="48" t="n">
        <v>0</v>
      </c>
      <c r="AC326" s="48" t="n">
        <v>75096</v>
      </c>
    </row>
    <row r="327">
      <c r="A327" t="inlineStr">
        <is>
          <t>CALI</t>
        </is>
      </c>
      <c r="B327" t="inlineStr">
        <is>
          <t>SUROCCIDENTE Y EJE CAFETERO</t>
        </is>
      </c>
      <c r="C327" t="inlineStr">
        <is>
          <t>0004-0003</t>
        </is>
      </c>
      <c r="D327" t="inlineStr">
        <is>
          <t>76130</t>
        </is>
      </c>
      <c r="E327" t="inlineStr">
        <is>
          <t>TA-25-952491</t>
        </is>
      </c>
      <c r="F327" t="inlineStr">
        <is>
          <t>3007080939</t>
        </is>
      </c>
      <c r="G327" t="inlineStr">
        <is>
          <t>APERTURA</t>
        </is>
      </c>
      <c r="H327" t="inlineStr">
        <is>
          <t>CB CRECIMIENTO - NUEVO</t>
        </is>
      </c>
      <c r="I327" t="inlineStr">
        <is>
          <t>VALLE DEL CAUCA</t>
        </is>
      </c>
      <c r="J327" t="inlineStr">
        <is>
          <t>CANDELARIA</t>
        </is>
      </c>
      <c r="K327" t="inlineStr">
        <is>
          <t>BARRIO ARMANDO VASQUEZ CANDELARIA</t>
        </is>
      </c>
      <c r="L327" t="inlineStr">
        <is>
          <t>BANCOLOMBIA</t>
        </is>
      </c>
      <c r="M327" t="inlineStr">
        <is>
          <t>FO-25-1360392</t>
        </is>
      </c>
      <c r="N327" s="49" t="n">
        <v>45880.70763888889</v>
      </c>
      <c r="O327" s="49" t="n">
        <v>45882.37361111111</v>
      </c>
      <c r="P327" t="inlineStr">
        <is>
          <t>UNO A UNO</t>
        </is>
      </c>
      <c r="Q327" t="inlineStr">
        <is>
          <t>UNO A UNO</t>
        </is>
      </c>
      <c r="R327" t="inlineStr">
        <is>
          <t>EJECUTADO</t>
        </is>
      </c>
      <c r="S327" t="inlineStr">
        <is>
          <t>VISITA TECNICA</t>
        </is>
      </c>
      <c r="T327" t="inlineStr">
        <is>
          <t>FIZZZ318</t>
        </is>
      </c>
      <c r="U327" t="inlineStr">
        <is>
          <t>TIPO II</t>
        </is>
      </c>
      <c r="V327" t="inlineStr">
        <is>
          <t>TERRESTRE</t>
        </is>
      </c>
      <c r="W327" t="inlineStr">
        <is>
          <t>TORRES GARCIA JENDRY JOSE</t>
        </is>
      </c>
      <c r="X327" t="inlineStr">
        <is>
          <t>1</t>
        </is>
      </c>
      <c r="Y327" t="inlineStr">
        <is>
          <t>0</t>
        </is>
      </c>
      <c r="Z327" s="48" t="n">
        <v>163814</v>
      </c>
      <c r="AA327" t="inlineStr">
        <is>
          <t>0</t>
        </is>
      </c>
      <c r="AB327" s="48" t="n">
        <v>0</v>
      </c>
      <c r="AC327" s="48" t="n">
        <v>163814</v>
      </c>
    </row>
    <row r="328">
      <c r="A328" t="inlineStr">
        <is>
          <t>MANIZALES</t>
        </is>
      </c>
      <c r="B328" t="inlineStr">
        <is>
          <t>SUROCCIDENTE Y EJE CAFETERO</t>
        </is>
      </c>
      <c r="C328" t="inlineStr">
        <is>
          <t>0004-0002</t>
        </is>
      </c>
      <c r="D328" t="inlineStr">
        <is>
          <t>17001</t>
        </is>
      </c>
      <c r="E328" t="inlineStr">
        <is>
          <t>TA-25-952494</t>
        </is>
      </c>
      <c r="F328" t="inlineStr">
        <is>
          <t>3007080949</t>
        </is>
      </c>
      <c r="G328" t="inlineStr">
        <is>
          <t>APERTURA</t>
        </is>
      </c>
      <c r="H328" t="inlineStr">
        <is>
          <t>CB CRECIMIENTO - NUEVO</t>
        </is>
      </c>
      <c r="I328" t="inlineStr">
        <is>
          <t>CALDAS</t>
        </is>
      </c>
      <c r="J328" t="inlineStr">
        <is>
          <t>MANIZALES</t>
        </is>
      </c>
      <c r="K328" t="inlineStr">
        <is>
          <t>BARRIO NEVADO MANIZALES 2</t>
        </is>
      </c>
      <c r="L328" t="inlineStr">
        <is>
          <t>BANCOLOMBIA</t>
        </is>
      </c>
      <c r="M328" t="inlineStr">
        <is>
          <t>FO-25-1360397</t>
        </is>
      </c>
      <c r="N328" s="49" t="n">
        <v>45880.65555555555</v>
      </c>
      <c r="O328" s="49" t="n">
        <v>45881.62361111111</v>
      </c>
      <c r="P328" t="inlineStr">
        <is>
          <t>UNO A UNO</t>
        </is>
      </c>
      <c r="Q328" t="inlineStr">
        <is>
          <t>UNO A UNO</t>
        </is>
      </c>
      <c r="R328" t="inlineStr">
        <is>
          <t>EJECUTADO</t>
        </is>
      </c>
      <c r="S328" t="inlineStr">
        <is>
          <t>VISITA TECNICA</t>
        </is>
      </c>
      <c r="T328" t="inlineStr">
        <is>
          <t>FIZZZ319</t>
        </is>
      </c>
      <c r="U328" t="inlineStr">
        <is>
          <t>TIPO I</t>
        </is>
      </c>
      <c r="V328" t="inlineStr">
        <is>
          <t>TERRESTRE</t>
        </is>
      </c>
      <c r="W328" t="inlineStr">
        <is>
          <t>AGUIRRE HENAO RAUL EDUARDO</t>
        </is>
      </c>
      <c r="X328" t="inlineStr">
        <is>
          <t>1</t>
        </is>
      </c>
      <c r="Y328" t="inlineStr">
        <is>
          <t>0</t>
        </is>
      </c>
      <c r="Z328" s="48" t="n">
        <v>75096</v>
      </c>
      <c r="AA328" t="inlineStr">
        <is>
          <t>0</t>
        </is>
      </c>
      <c r="AB328" s="48" t="n">
        <v>0</v>
      </c>
      <c r="AC328" s="48" t="n">
        <v>75096</v>
      </c>
    </row>
    <row r="329">
      <c r="A329" t="inlineStr">
        <is>
          <t>BOGOTA</t>
        </is>
      </c>
      <c r="B329" t="inlineStr">
        <is>
          <t>CUNDINAMARCA</t>
        </is>
      </c>
      <c r="C329" t="inlineStr">
        <is>
          <t>0004-0004</t>
        </is>
      </c>
      <c r="D329" t="inlineStr">
        <is>
          <t>11001</t>
        </is>
      </c>
      <c r="E329" t="inlineStr">
        <is>
          <t>TA-25-952495</t>
        </is>
      </c>
      <c r="F329" t="inlineStr">
        <is>
          <t>3007080934</t>
        </is>
      </c>
      <c r="G329" t="inlineStr">
        <is>
          <t>APERTURA</t>
        </is>
      </c>
      <c r="H329" t="inlineStr">
        <is>
          <t>CB CRECIMIENTO - NUEVO</t>
        </is>
      </c>
      <c r="I329" t="inlineStr">
        <is>
          <t>CUNDINAMARCA</t>
        </is>
      </c>
      <c r="J329" t="inlineStr">
        <is>
          <t>BOGOTA</t>
        </is>
      </c>
      <c r="K329" t="inlineStr">
        <is>
          <t>BARRIO BOSA CARBONEL BOGOTA 1</t>
        </is>
      </c>
      <c r="L329" t="inlineStr">
        <is>
          <t>BANCOLOMBIA</t>
        </is>
      </c>
      <c r="M329" t="inlineStr">
        <is>
          <t>FO-25-1374679</t>
        </is>
      </c>
      <c r="N329" s="49" t="n">
        <v>45880.68819444445</v>
      </c>
      <c r="O329" s="49" t="n">
        <v>45883.55694444444</v>
      </c>
      <c r="P329" t="inlineStr">
        <is>
          <t>UNO A UNO</t>
        </is>
      </c>
      <c r="Q329" t="inlineStr">
        <is>
          <t>UNO A UNO</t>
        </is>
      </c>
      <c r="R329" t="inlineStr">
        <is>
          <t>EJECUTADO</t>
        </is>
      </c>
      <c r="S329" t="inlineStr">
        <is>
          <t>VISITA TECNICA</t>
        </is>
      </c>
      <c r="T329" t="inlineStr">
        <is>
          <t>FIZZZ320</t>
        </is>
      </c>
      <c r="U329" t="inlineStr">
        <is>
          <t>TIPO I</t>
        </is>
      </c>
      <c r="V329" t="inlineStr">
        <is>
          <t>TERRESTRE</t>
        </is>
      </c>
      <c r="W329" t="inlineStr">
        <is>
          <t>LOZADA ROJAS CHRISTIAN ANDRES</t>
        </is>
      </c>
      <c r="X329" t="inlineStr">
        <is>
          <t>2</t>
        </is>
      </c>
      <c r="Y329" t="inlineStr">
        <is>
          <t>0</t>
        </is>
      </c>
      <c r="Z329" s="48" t="n">
        <v>75096</v>
      </c>
      <c r="AA329" t="inlineStr">
        <is>
          <t>0</t>
        </is>
      </c>
      <c r="AB329" s="48" t="n">
        <v>0</v>
      </c>
      <c r="AC329" s="48" t="n">
        <v>75096</v>
      </c>
    </row>
    <row r="330">
      <c r="A330" t="inlineStr">
        <is>
          <t>CUCUTA</t>
        </is>
      </c>
      <c r="B330" t="inlineStr">
        <is>
          <t>SANTANDERES</t>
        </is>
      </c>
      <c r="C330" t="inlineStr">
        <is>
          <t>0004-0008</t>
        </is>
      </c>
      <c r="D330" t="inlineStr">
        <is>
          <t>54001</t>
        </is>
      </c>
      <c r="E330" t="inlineStr">
        <is>
          <t>TA-25-952497</t>
        </is>
      </c>
      <c r="F330" t="inlineStr">
        <is>
          <t>3007080941</t>
        </is>
      </c>
      <c r="G330" t="inlineStr">
        <is>
          <t>APERTURA</t>
        </is>
      </c>
      <c r="H330" t="inlineStr">
        <is>
          <t>CB CRECIMIENTO - NUEVO</t>
        </is>
      </c>
      <c r="I330" t="inlineStr">
        <is>
          <t>NORTE DE SANTANDER</t>
        </is>
      </c>
      <c r="J330" t="inlineStr">
        <is>
          <t>CUCUTA</t>
        </is>
      </c>
      <c r="K330" t="inlineStr">
        <is>
          <t>BARRIO URB NIZA CUCUTA 2</t>
        </is>
      </c>
      <c r="L330" t="inlineStr">
        <is>
          <t>BANCOLOMBIA</t>
        </is>
      </c>
      <c r="M330" t="inlineStr">
        <is>
          <t>FO-25-1360408</t>
        </is>
      </c>
      <c r="N330" s="49" t="n">
        <v>45880.62847222222</v>
      </c>
      <c r="O330" s="49" t="n">
        <v>45882.37708333333</v>
      </c>
      <c r="P330" t="inlineStr">
        <is>
          <t>UNO A UNO</t>
        </is>
      </c>
      <c r="Q330" t="inlineStr">
        <is>
          <t>UNO A UNO</t>
        </is>
      </c>
      <c r="R330" t="inlineStr">
        <is>
          <t>EJECUTADO</t>
        </is>
      </c>
      <c r="S330" t="inlineStr">
        <is>
          <t>VISITA TECNICA</t>
        </is>
      </c>
      <c r="T330" t="inlineStr">
        <is>
          <t>FIZZZ322</t>
        </is>
      </c>
      <c r="U330" t="inlineStr">
        <is>
          <t>TIPO I</t>
        </is>
      </c>
      <c r="V330" t="inlineStr">
        <is>
          <t>TERRESTRE</t>
        </is>
      </c>
      <c r="W330" t="inlineStr">
        <is>
          <t>DURAN ACOSTA FRANK YONNY</t>
        </is>
      </c>
      <c r="X330" t="inlineStr">
        <is>
          <t>1</t>
        </is>
      </c>
      <c r="Y330" t="inlineStr">
        <is>
          <t>0</t>
        </is>
      </c>
      <c r="Z330" s="48" t="n">
        <v>75096</v>
      </c>
      <c r="AA330" t="inlineStr">
        <is>
          <t>0</t>
        </is>
      </c>
      <c r="AB330" s="48" t="n">
        <v>0</v>
      </c>
      <c r="AC330" s="48" t="n">
        <v>75096</v>
      </c>
    </row>
    <row r="331">
      <c r="A331" t="inlineStr">
        <is>
          <t>SINCELEJO</t>
        </is>
      </c>
      <c r="B331" t="inlineStr">
        <is>
          <t>COSTA</t>
        </is>
      </c>
      <c r="C331" t="inlineStr">
        <is>
          <t>0004-0001</t>
        </is>
      </c>
      <c r="D331" t="inlineStr">
        <is>
          <t>70001</t>
        </is>
      </c>
      <c r="E331" t="inlineStr">
        <is>
          <t>TA-25-952498</t>
        </is>
      </c>
      <c r="F331" t="inlineStr">
        <is>
          <t>3007080968</t>
        </is>
      </c>
      <c r="G331" t="inlineStr">
        <is>
          <t>APERTURA</t>
        </is>
      </c>
      <c r="H331" t="inlineStr">
        <is>
          <t>CB CRECIMIENTO - NUEVO</t>
        </is>
      </c>
      <c r="I331" t="inlineStr">
        <is>
          <t>SUCRE</t>
        </is>
      </c>
      <c r="J331" t="inlineStr">
        <is>
          <t>SINCELEJO</t>
        </is>
      </c>
      <c r="K331" t="inlineStr">
        <is>
          <t>BARRIO VEINTE DE JULIO SINCELEJO</t>
        </is>
      </c>
      <c r="L331" t="inlineStr">
        <is>
          <t>BANCOLOMBIA</t>
        </is>
      </c>
      <c r="M331" t="inlineStr">
        <is>
          <t>FO-25-1360411</t>
        </is>
      </c>
      <c r="N331" s="49" t="n">
        <v>45880.62222222222</v>
      </c>
      <c r="O331" s="49" t="n">
        <v>45882.37986111111</v>
      </c>
      <c r="P331" t="inlineStr">
        <is>
          <t>UNO A UNO</t>
        </is>
      </c>
      <c r="Q331" t="inlineStr">
        <is>
          <t>UNO A UNO</t>
        </is>
      </c>
      <c r="R331" t="inlineStr">
        <is>
          <t>EJECUTADO</t>
        </is>
      </c>
      <c r="S331" t="inlineStr">
        <is>
          <t>VISITA TECNICA</t>
        </is>
      </c>
      <c r="T331" t="inlineStr">
        <is>
          <t>FIZZZ323</t>
        </is>
      </c>
      <c r="U331" t="inlineStr">
        <is>
          <t>TIPO I</t>
        </is>
      </c>
      <c r="V331" t="inlineStr">
        <is>
          <t>TERRESTRE</t>
        </is>
      </c>
      <c r="W331" t="inlineStr">
        <is>
          <t>SANTOS GUZMAN CHRISTIAN FELIPE</t>
        </is>
      </c>
      <c r="X331" t="inlineStr">
        <is>
          <t>1</t>
        </is>
      </c>
      <c r="Y331" t="inlineStr">
        <is>
          <t>0</t>
        </is>
      </c>
      <c r="Z331" s="48" t="n">
        <v>75096</v>
      </c>
      <c r="AA331" t="inlineStr">
        <is>
          <t>0</t>
        </is>
      </c>
      <c r="AB331" s="48" t="n">
        <v>0</v>
      </c>
      <c r="AC331" s="48" t="n">
        <v>75096</v>
      </c>
    </row>
    <row r="332">
      <c r="A332" t="inlineStr">
        <is>
          <t>PEREIRA</t>
        </is>
      </c>
      <c r="B332" t="inlineStr">
        <is>
          <t>SUROCCIDENTE Y EJE CAFETERO</t>
        </is>
      </c>
      <c r="C332" t="inlineStr">
        <is>
          <t>0004-0002</t>
        </is>
      </c>
      <c r="D332" t="inlineStr">
        <is>
          <t>66001</t>
        </is>
      </c>
      <c r="E332" t="inlineStr">
        <is>
          <t>TA-25-952501</t>
        </is>
      </c>
      <c r="F332" t="inlineStr">
        <is>
          <t>3007080958</t>
        </is>
      </c>
      <c r="G332" t="inlineStr">
        <is>
          <t>APERTURA</t>
        </is>
      </c>
      <c r="H332" t="inlineStr">
        <is>
          <t>CB CRECIMIENTO - NUEVO</t>
        </is>
      </c>
      <c r="I332" t="inlineStr">
        <is>
          <t>RISARALDA</t>
        </is>
      </c>
      <c r="J332" t="inlineStr">
        <is>
          <t>PEREIRA</t>
        </is>
      </c>
      <c r="K332" t="inlineStr">
        <is>
          <t>BARRIO CENTRO PEREIRA 53</t>
        </is>
      </c>
      <c r="L332" t="inlineStr">
        <is>
          <t>BANCOLOMBIA</t>
        </is>
      </c>
      <c r="M332" t="inlineStr">
        <is>
          <t>FO-25-1360416</t>
        </is>
      </c>
      <c r="N332" s="49" t="n">
        <v>45880.62708333333</v>
      </c>
      <c r="O332" s="49" t="n">
        <v>45881.46736111111</v>
      </c>
      <c r="P332" t="inlineStr">
        <is>
          <t>UNO A UNO</t>
        </is>
      </c>
      <c r="Q332" t="inlineStr">
        <is>
          <t>UNO A UNO</t>
        </is>
      </c>
      <c r="R332" t="inlineStr">
        <is>
          <t>EJECUTADO</t>
        </is>
      </c>
      <c r="S332" t="inlineStr">
        <is>
          <t>VISITA TECNICA</t>
        </is>
      </c>
      <c r="T332" t="inlineStr">
        <is>
          <t>FIZZZ324</t>
        </is>
      </c>
      <c r="U332" t="inlineStr">
        <is>
          <t>TIPO I</t>
        </is>
      </c>
      <c r="V332" t="inlineStr">
        <is>
          <t>TERRESTRE</t>
        </is>
      </c>
      <c r="W332" t="inlineStr">
        <is>
          <t>ARROYAVE CANO MANUEL GUILLERMO</t>
        </is>
      </c>
      <c r="X332" t="inlineStr">
        <is>
          <t>1</t>
        </is>
      </c>
      <c r="Y332" t="inlineStr">
        <is>
          <t>0</t>
        </is>
      </c>
      <c r="Z332" s="48" t="n">
        <v>75096</v>
      </c>
      <c r="AA332" t="inlineStr">
        <is>
          <t>0</t>
        </is>
      </c>
      <c r="AB332" s="48" t="n">
        <v>0</v>
      </c>
      <c r="AC332" s="48" t="n">
        <v>75096</v>
      </c>
    </row>
    <row r="333">
      <c r="A333" t="inlineStr">
        <is>
          <t>MEDELLIN</t>
        </is>
      </c>
      <c r="B333" t="inlineStr">
        <is>
          <t>NOROCCIDENTE</t>
        </is>
      </c>
      <c r="C333" t="inlineStr">
        <is>
          <t>0004-0005</t>
        </is>
      </c>
      <c r="D333" t="inlineStr">
        <is>
          <t>5001</t>
        </is>
      </c>
      <c r="E333" t="inlineStr">
        <is>
          <t>TA-25-952502</t>
        </is>
      </c>
      <c r="F333" t="inlineStr">
        <is>
          <t>3007080985</t>
        </is>
      </c>
      <c r="G333" t="inlineStr">
        <is>
          <t>APERTURA</t>
        </is>
      </c>
      <c r="H333" t="inlineStr">
        <is>
          <t>CB CRECIMIENTO - NUEVO</t>
        </is>
      </c>
      <c r="I333" t="inlineStr">
        <is>
          <t>ANTIOQUIA</t>
        </is>
      </c>
      <c r="J333" t="inlineStr">
        <is>
          <t>MEDELLIN</t>
        </is>
      </c>
      <c r="K333" t="inlineStr">
        <is>
          <t>BARRIO CENTRO ORIENTAL CON HUEVO MEDELLIN</t>
        </is>
      </c>
      <c r="L333" t="inlineStr">
        <is>
          <t>BANCOLOMBIA</t>
        </is>
      </c>
      <c r="M333" t="inlineStr">
        <is>
          <t>FO-25-1360419</t>
        </is>
      </c>
      <c r="N333" s="49" t="n">
        <v>45880.66319444445</v>
      </c>
      <c r="O333" s="49" t="n">
        <v>45881.63680555556</v>
      </c>
      <c r="P333" t="inlineStr">
        <is>
          <t>UNO A UNO</t>
        </is>
      </c>
      <c r="Q333" t="inlineStr">
        <is>
          <t>UNO A UNO</t>
        </is>
      </c>
      <c r="R333" t="inlineStr">
        <is>
          <t>EJECUTADO</t>
        </is>
      </c>
      <c r="S333" t="inlineStr">
        <is>
          <t>VISITA TECNICA</t>
        </is>
      </c>
      <c r="T333" t="inlineStr">
        <is>
          <t>FIZZZ325</t>
        </is>
      </c>
      <c r="U333" t="inlineStr">
        <is>
          <t>TIPO I</t>
        </is>
      </c>
      <c r="V333" t="inlineStr">
        <is>
          <t>TERRESTRE</t>
        </is>
      </c>
      <c r="W333" t="inlineStr">
        <is>
          <t>MARTINEZ TOVAR OSCAR DAVID</t>
        </is>
      </c>
      <c r="X333" t="inlineStr">
        <is>
          <t>1</t>
        </is>
      </c>
      <c r="Y333" t="inlineStr">
        <is>
          <t>0</t>
        </is>
      </c>
      <c r="Z333" s="48" t="n">
        <v>75096</v>
      </c>
      <c r="AA333" t="inlineStr">
        <is>
          <t>0</t>
        </is>
      </c>
      <c r="AB333" s="48" t="n">
        <v>0</v>
      </c>
      <c r="AC333" s="48" t="n">
        <v>75096</v>
      </c>
    </row>
    <row r="334">
      <c r="A334" t="inlineStr">
        <is>
          <t>MEDELLIN</t>
        </is>
      </c>
      <c r="B334" t="inlineStr">
        <is>
          <t>NOROCCIDENTE</t>
        </is>
      </c>
      <c r="C334" t="inlineStr">
        <is>
          <t>0004-0005</t>
        </is>
      </c>
      <c r="D334" t="inlineStr">
        <is>
          <t>5001</t>
        </is>
      </c>
      <c r="E334" t="inlineStr">
        <is>
          <t>TA-25-952503</t>
        </is>
      </c>
      <c r="F334" t="inlineStr">
        <is>
          <t>3007080986</t>
        </is>
      </c>
      <c r="G334" t="inlineStr">
        <is>
          <t>APERTURA</t>
        </is>
      </c>
      <c r="H334" t="inlineStr">
        <is>
          <t>CB CRECIMIENTO - NUEVO</t>
        </is>
      </c>
      <c r="I334" t="inlineStr">
        <is>
          <t>ANTIOQUIA</t>
        </is>
      </c>
      <c r="J334" t="inlineStr">
        <is>
          <t>MEDELLIN</t>
        </is>
      </c>
      <c r="K334" t="inlineStr">
        <is>
          <t>BARRIO BELEN MEDELLIN 18</t>
        </is>
      </c>
      <c r="L334" t="inlineStr">
        <is>
          <t>BANCOLOMBIA</t>
        </is>
      </c>
      <c r="M334" t="inlineStr">
        <is>
          <t>FO-25-1360424</t>
        </is>
      </c>
      <c r="N334" s="49" t="n">
        <v>45880.66319444445</v>
      </c>
      <c r="O334" s="49" t="n">
        <v>45882.31736111111</v>
      </c>
      <c r="P334" t="inlineStr">
        <is>
          <t>UNO A UNO</t>
        </is>
      </c>
      <c r="Q334" t="inlineStr">
        <is>
          <t>UNO A UNO</t>
        </is>
      </c>
      <c r="R334" t="inlineStr">
        <is>
          <t>EJECUTADO</t>
        </is>
      </c>
      <c r="S334" t="inlineStr">
        <is>
          <t>VISITA TECNICA</t>
        </is>
      </c>
      <c r="T334" t="inlineStr">
        <is>
          <t>FIZZZ326</t>
        </is>
      </c>
      <c r="U334" t="inlineStr">
        <is>
          <t>TIPO I</t>
        </is>
      </c>
      <c r="V334" t="inlineStr">
        <is>
          <t>TERRESTRE</t>
        </is>
      </c>
      <c r="W334" t="inlineStr">
        <is>
          <t>MARTINEZ TOVAR OSCAR DAVID</t>
        </is>
      </c>
      <c r="X334" t="inlineStr">
        <is>
          <t>1</t>
        </is>
      </c>
      <c r="Y334" t="inlineStr">
        <is>
          <t>0</t>
        </is>
      </c>
      <c r="Z334" s="48" t="n">
        <v>75096</v>
      </c>
      <c r="AA334" t="inlineStr">
        <is>
          <t>0</t>
        </is>
      </c>
      <c r="AB334" s="48" t="n">
        <v>0</v>
      </c>
      <c r="AC334" s="48" t="n">
        <v>75096</v>
      </c>
    </row>
    <row r="335">
      <c r="A335" t="inlineStr">
        <is>
          <t>PEREIRA</t>
        </is>
      </c>
      <c r="B335" t="inlineStr">
        <is>
          <t>SUROCCIDENTE Y EJE CAFETERO</t>
        </is>
      </c>
      <c r="C335" t="inlineStr">
        <is>
          <t>0004-0002</t>
        </is>
      </c>
      <c r="D335" t="inlineStr">
        <is>
          <t>66440</t>
        </is>
      </c>
      <c r="E335" t="inlineStr">
        <is>
          <t>TA-25-952504</t>
        </is>
      </c>
      <c r="F335" t="inlineStr">
        <is>
          <t>3007080950</t>
        </is>
      </c>
      <c r="G335" t="inlineStr">
        <is>
          <t>APERTURA</t>
        </is>
      </c>
      <c r="H335" t="inlineStr">
        <is>
          <t>CB CRECIMIENTO - NUEVO</t>
        </is>
      </c>
      <c r="I335" t="inlineStr">
        <is>
          <t>RISARALDA</t>
        </is>
      </c>
      <c r="J335" t="inlineStr">
        <is>
          <t>MARSELLA</t>
        </is>
      </c>
      <c r="K335" t="inlineStr">
        <is>
          <t>BARRIO CENTRO MARSELLA 7</t>
        </is>
      </c>
      <c r="L335" t="inlineStr">
        <is>
          <t>BANCOLOMBIA</t>
        </is>
      </c>
      <c r="M335" t="inlineStr">
        <is>
          <t>FO-25-1360428</t>
        </is>
      </c>
      <c r="N335" s="49" t="n">
        <v>45880.64444444444</v>
      </c>
      <c r="O335" s="49" t="n">
        <v>45882.30069444444</v>
      </c>
      <c r="P335" t="inlineStr">
        <is>
          <t>UNO A UNO</t>
        </is>
      </c>
      <c r="Q335" t="inlineStr">
        <is>
          <t>UNO A UNO</t>
        </is>
      </c>
      <c r="R335" t="inlineStr">
        <is>
          <t>EJECUTADO</t>
        </is>
      </c>
      <c r="S335" t="inlineStr">
        <is>
          <t>VISITA TECNICA</t>
        </is>
      </c>
      <c r="T335" t="inlineStr">
        <is>
          <t>FIZZZ327</t>
        </is>
      </c>
      <c r="U335" t="inlineStr">
        <is>
          <t>TIPO II</t>
        </is>
      </c>
      <c r="V335" t="inlineStr">
        <is>
          <t>TERRESTRE</t>
        </is>
      </c>
      <c r="W335" t="inlineStr">
        <is>
          <t>FRANCO CAÑAVERAL YAMID RAUL</t>
        </is>
      </c>
      <c r="X335" t="inlineStr">
        <is>
          <t>1</t>
        </is>
      </c>
      <c r="Y335" t="inlineStr">
        <is>
          <t>0</t>
        </is>
      </c>
      <c r="Z335" s="48" t="n">
        <v>163814</v>
      </c>
      <c r="AA335" t="inlineStr">
        <is>
          <t>0</t>
        </is>
      </c>
      <c r="AB335" s="48" t="n">
        <v>0</v>
      </c>
      <c r="AC335" s="48" t="n">
        <v>163814</v>
      </c>
    </row>
    <row r="336">
      <c r="A336" t="inlineStr">
        <is>
          <t>PEREIRA</t>
        </is>
      </c>
      <c r="B336" t="inlineStr">
        <is>
          <t>SUROCCIDENTE Y EJE CAFETERO</t>
        </is>
      </c>
      <c r="C336" t="inlineStr">
        <is>
          <t>0004-0002</t>
        </is>
      </c>
      <c r="D336" t="inlineStr">
        <is>
          <t>66383</t>
        </is>
      </c>
      <c r="E336" t="inlineStr">
        <is>
          <t>TA-25-952505</t>
        </is>
      </c>
      <c r="F336" t="inlineStr">
        <is>
          <t>3007080946</t>
        </is>
      </c>
      <c r="G336" t="inlineStr">
        <is>
          <t>APERTURA</t>
        </is>
      </c>
      <c r="H336" t="inlineStr">
        <is>
          <t>CB CRECIMIENTO - NUEVO</t>
        </is>
      </c>
      <c r="I336" t="inlineStr">
        <is>
          <t>RISARALDA</t>
        </is>
      </c>
      <c r="J336" t="inlineStr">
        <is>
          <t>LA CELIA</t>
        </is>
      </c>
      <c r="K336" t="inlineStr">
        <is>
          <t>BARRIO CENTRO LA CELIA 7</t>
        </is>
      </c>
      <c r="L336" t="inlineStr">
        <is>
          <t>BANCOLOMBIA</t>
        </is>
      </c>
      <c r="M336" t="inlineStr">
        <is>
          <t>FO-25-1360430</t>
        </is>
      </c>
      <c r="N336" s="49" t="n">
        <v>45880.68055555555</v>
      </c>
      <c r="O336" s="49" t="n">
        <v>45882.63125</v>
      </c>
      <c r="P336" t="inlineStr">
        <is>
          <t>UNO A UNO</t>
        </is>
      </c>
      <c r="Q336" t="inlineStr">
        <is>
          <t>UNO A UNO</t>
        </is>
      </c>
      <c r="R336" t="inlineStr">
        <is>
          <t>EJECUTADO</t>
        </is>
      </c>
      <c r="S336" t="inlineStr">
        <is>
          <t>VISITA TECNICA</t>
        </is>
      </c>
      <c r="T336" t="inlineStr">
        <is>
          <t>FIZZZ328</t>
        </is>
      </c>
      <c r="U336" t="inlineStr">
        <is>
          <t>TIPO II</t>
        </is>
      </c>
      <c r="V336" t="inlineStr">
        <is>
          <t>TERRESTRE</t>
        </is>
      </c>
      <c r="W336" t="inlineStr">
        <is>
          <t>ARROYAVE CANO MANUEL GUILLERMO</t>
        </is>
      </c>
      <c r="X336" t="inlineStr">
        <is>
          <t>1</t>
        </is>
      </c>
      <c r="Y336" t="inlineStr">
        <is>
          <t>0</t>
        </is>
      </c>
      <c r="Z336" s="48" t="n">
        <v>163814</v>
      </c>
      <c r="AA336" t="inlineStr">
        <is>
          <t>0</t>
        </is>
      </c>
      <c r="AB336" s="48" t="n">
        <v>0</v>
      </c>
      <c r="AC336" s="48" t="n">
        <v>163814</v>
      </c>
    </row>
    <row r="337">
      <c r="A337" t="inlineStr">
        <is>
          <t>BOGOTA</t>
        </is>
      </c>
      <c r="B337" t="inlineStr">
        <is>
          <t>CUNDINAMARCA</t>
        </is>
      </c>
      <c r="C337" t="inlineStr">
        <is>
          <t>0004-0004</t>
        </is>
      </c>
      <c r="D337" t="inlineStr">
        <is>
          <t>11001</t>
        </is>
      </c>
      <c r="E337" t="inlineStr">
        <is>
          <t>TA-25-952506</t>
        </is>
      </c>
      <c r="F337" t="inlineStr">
        <is>
          <t>3007080935</t>
        </is>
      </c>
      <c r="G337" t="inlineStr">
        <is>
          <t>APERTURA</t>
        </is>
      </c>
      <c r="H337" t="inlineStr">
        <is>
          <t>CB CRECIMIENTO - NUEVO</t>
        </is>
      </c>
      <c r="I337" t="inlineStr">
        <is>
          <t>CUNDINAMARCA</t>
        </is>
      </c>
      <c r="J337" t="inlineStr">
        <is>
          <t>BOGOTA</t>
        </is>
      </c>
      <c r="K337" t="inlineStr">
        <is>
          <t>BARRIO MARCO FIDEL SUAREZ BOGOTA 8</t>
        </is>
      </c>
      <c r="L337" t="inlineStr">
        <is>
          <t>BANCOLOMBIA</t>
        </is>
      </c>
      <c r="M337" t="inlineStr">
        <is>
          <t>FO-25-1360435</t>
        </is>
      </c>
      <c r="N337" s="49" t="n">
        <v>45880.68819444445</v>
      </c>
      <c r="O337" s="49" t="n">
        <v>45881.57708333333</v>
      </c>
      <c r="P337" t="inlineStr">
        <is>
          <t>UNO A UNO</t>
        </is>
      </c>
      <c r="Q337" t="inlineStr">
        <is>
          <t>UNO A UNO</t>
        </is>
      </c>
      <c r="R337" t="inlineStr">
        <is>
          <t>EJECUTADO</t>
        </is>
      </c>
      <c r="S337" t="inlineStr">
        <is>
          <t>VISITA TECNICA</t>
        </is>
      </c>
      <c r="T337" t="inlineStr">
        <is>
          <t>FIZZZ329</t>
        </is>
      </c>
      <c r="U337" t="inlineStr">
        <is>
          <t>TIPO I</t>
        </is>
      </c>
      <c r="V337" t="inlineStr">
        <is>
          <t>TERRESTRE</t>
        </is>
      </c>
      <c r="W337" t="inlineStr">
        <is>
          <t>ROMERO ROJAS BREIDY JHOHAN</t>
        </is>
      </c>
      <c r="X337" t="inlineStr">
        <is>
          <t>1</t>
        </is>
      </c>
      <c r="Y337" t="inlineStr">
        <is>
          <t>0</t>
        </is>
      </c>
      <c r="Z337" s="48" t="n">
        <v>75096</v>
      </c>
      <c r="AA337" t="inlineStr">
        <is>
          <t>0</t>
        </is>
      </c>
      <c r="AB337" s="48" t="n">
        <v>0</v>
      </c>
      <c r="AC337" s="48" t="n">
        <v>75096</v>
      </c>
    </row>
    <row r="338">
      <c r="A338" t="inlineStr">
        <is>
          <t>BUCARAMANGA</t>
        </is>
      </c>
      <c r="B338" t="inlineStr">
        <is>
          <t>SANTANDERES</t>
        </is>
      </c>
      <c r="C338" t="inlineStr">
        <is>
          <t>0004-0008</t>
        </is>
      </c>
      <c r="D338" t="inlineStr">
        <is>
          <t>68418</t>
        </is>
      </c>
      <c r="E338" t="inlineStr">
        <is>
          <t>TA-25-952507</t>
        </is>
      </c>
      <c r="F338" t="inlineStr">
        <is>
          <t>3007080948</t>
        </is>
      </c>
      <c r="G338" t="inlineStr">
        <is>
          <t>APERTURA</t>
        </is>
      </c>
      <c r="H338" t="inlineStr">
        <is>
          <t>CB CRECIMIENTO - NUEVO</t>
        </is>
      </c>
      <c r="I338" t="inlineStr">
        <is>
          <t>SANTANDER</t>
        </is>
      </c>
      <c r="J338" t="inlineStr">
        <is>
          <t>LOS SANTOS</t>
        </is>
      </c>
      <c r="K338" t="inlineStr">
        <is>
          <t>BARRIO LOS SANTOS LOS SANTOS 1</t>
        </is>
      </c>
      <c r="L338" t="inlineStr">
        <is>
          <t>BANCOLOMBIA</t>
        </is>
      </c>
      <c r="M338" t="inlineStr">
        <is>
          <t>FO-25-1360440</t>
        </is>
      </c>
      <c r="N338" s="49" t="n">
        <v>45880.62847222222</v>
      </c>
      <c r="O338" s="49" t="n">
        <v>45881.65902777778</v>
      </c>
      <c r="P338" t="inlineStr">
        <is>
          <t>UNO A UNO</t>
        </is>
      </c>
      <c r="Q338" t="inlineStr">
        <is>
          <t>UNO A UNO</t>
        </is>
      </c>
      <c r="R338" t="inlineStr">
        <is>
          <t>EJECUTADO</t>
        </is>
      </c>
      <c r="S338" t="inlineStr">
        <is>
          <t>VISITA TECNICA</t>
        </is>
      </c>
      <c r="T338" t="inlineStr">
        <is>
          <t>FIZZZ330</t>
        </is>
      </c>
      <c r="U338" t="inlineStr">
        <is>
          <t>TIPO II</t>
        </is>
      </c>
      <c r="V338" t="inlineStr">
        <is>
          <t>TERRESTRE</t>
        </is>
      </c>
      <c r="W338" t="inlineStr">
        <is>
          <t>GONZALEZ ESTUPIÑAN YEISON WALTER ANTONIO</t>
        </is>
      </c>
      <c r="X338" t="inlineStr">
        <is>
          <t>1</t>
        </is>
      </c>
      <c r="Y338" t="inlineStr">
        <is>
          <t>0</t>
        </is>
      </c>
      <c r="Z338" s="48" t="n">
        <v>163814</v>
      </c>
      <c r="AA338" t="inlineStr">
        <is>
          <t>0</t>
        </is>
      </c>
      <c r="AB338" s="48" t="n">
        <v>0</v>
      </c>
      <c r="AC338" s="48" t="n">
        <v>163814</v>
      </c>
    </row>
    <row r="339">
      <c r="A339" t="inlineStr">
        <is>
          <t>IBAGUE</t>
        </is>
      </c>
      <c r="B339" t="inlineStr">
        <is>
          <t>REMOTAS</t>
        </is>
      </c>
      <c r="C339" t="inlineStr">
        <is>
          <t>0004-0007</t>
        </is>
      </c>
      <c r="D339" t="inlineStr">
        <is>
          <t>73001</t>
        </is>
      </c>
      <c r="E339" t="inlineStr">
        <is>
          <t>TA-25-952508</t>
        </is>
      </c>
      <c r="F339" t="inlineStr">
        <is>
          <t>3007080945</t>
        </is>
      </c>
      <c r="G339" t="inlineStr">
        <is>
          <t>APERTURA</t>
        </is>
      </c>
      <c r="H339" t="inlineStr">
        <is>
          <t>CB CRECIMIENTO - NUEVO</t>
        </is>
      </c>
      <c r="I339" t="inlineStr">
        <is>
          <t>TOLIMA</t>
        </is>
      </c>
      <c r="J339" t="inlineStr">
        <is>
          <t>IBAGUE</t>
        </is>
      </c>
      <c r="K339" t="inlineStr">
        <is>
          <t>BARRIO LA POLA IBAGUE 7</t>
        </is>
      </c>
      <c r="L339" t="inlineStr">
        <is>
          <t>BANCOLOMBIA</t>
        </is>
      </c>
      <c r="M339" t="inlineStr">
        <is>
          <t>FO-25-1360444</t>
        </is>
      </c>
      <c r="N339" s="49" t="n">
        <v>45880.68888888889</v>
      </c>
      <c r="O339" s="49" t="n">
        <v>45882.3125</v>
      </c>
      <c r="P339" t="inlineStr">
        <is>
          <t>UNO A UNO</t>
        </is>
      </c>
      <c r="Q339" t="inlineStr">
        <is>
          <t>UNO A UNO</t>
        </is>
      </c>
      <c r="R339" t="inlineStr">
        <is>
          <t>EJECUTADO</t>
        </is>
      </c>
      <c r="S339" t="inlineStr">
        <is>
          <t>VISITA TECNICA</t>
        </is>
      </c>
      <c r="T339" t="inlineStr">
        <is>
          <t>FIZZZ331</t>
        </is>
      </c>
      <c r="U339" t="inlineStr">
        <is>
          <t>TIPO I</t>
        </is>
      </c>
      <c r="V339" t="inlineStr">
        <is>
          <t>TERRESTRE</t>
        </is>
      </c>
      <c r="W339" t="inlineStr">
        <is>
          <t>BARRAGAN TAFUR EDWIN ESTEBAN</t>
        </is>
      </c>
      <c r="X339" t="inlineStr">
        <is>
          <t>1</t>
        </is>
      </c>
      <c r="Y339" t="inlineStr">
        <is>
          <t>0</t>
        </is>
      </c>
      <c r="Z339" s="48" t="n">
        <v>75096</v>
      </c>
      <c r="AA339" t="inlineStr">
        <is>
          <t>0</t>
        </is>
      </c>
      <c r="AB339" s="48" t="n">
        <v>0</v>
      </c>
      <c r="AC339" s="48" t="n">
        <v>75096</v>
      </c>
    </row>
    <row r="340">
      <c r="A340" t="inlineStr">
        <is>
          <t>VILLAVICENCIO</t>
        </is>
      </c>
      <c r="B340" t="inlineStr">
        <is>
          <t>REMOTAS</t>
        </is>
      </c>
      <c r="C340" t="inlineStr">
        <is>
          <t>0004-0007</t>
        </is>
      </c>
      <c r="D340" t="inlineStr">
        <is>
          <t>50110</t>
        </is>
      </c>
      <c r="E340" t="inlineStr">
        <is>
          <t>TA-25-952510</t>
        </is>
      </c>
      <c r="F340" t="inlineStr">
        <is>
          <t>3007074158</t>
        </is>
      </c>
      <c r="G340" t="inlineStr">
        <is>
          <t>APERTURA</t>
        </is>
      </c>
      <c r="H340" t="inlineStr">
        <is>
          <t>DATAFONO ADICIONAL</t>
        </is>
      </c>
      <c r="I340" t="inlineStr">
        <is>
          <t>META</t>
        </is>
      </c>
      <c r="J340" t="inlineStr">
        <is>
          <t>BARRANCA DE UPIA</t>
        </is>
      </c>
      <c r="K340" t="inlineStr">
        <is>
          <t>BARRIO LAS FERIAS BARRANCA DE</t>
        </is>
      </c>
      <c r="L340" t="inlineStr">
        <is>
          <t>BANCOLOMBIA</t>
        </is>
      </c>
      <c r="M340" t="inlineStr">
        <is>
          <t>FO-25-1360446</t>
        </is>
      </c>
      <c r="N340" s="49" t="n">
        <v>45880.68888888889</v>
      </c>
      <c r="O340" s="49" t="n">
        <v>45882.65416666667</v>
      </c>
      <c r="P340" t="inlineStr">
        <is>
          <t>CB UNO A UNO</t>
        </is>
      </c>
      <c r="Q340" t="inlineStr">
        <is>
          <t>CB UNO A UNO</t>
        </is>
      </c>
      <c r="R340" t="inlineStr">
        <is>
          <t>EJECUTADO</t>
        </is>
      </c>
      <c r="S340" t="inlineStr">
        <is>
          <t>VISITA TECNICA</t>
        </is>
      </c>
      <c r="T340" t="inlineStr">
        <is>
          <t>FIZZZ332</t>
        </is>
      </c>
      <c r="U340" t="inlineStr">
        <is>
          <t>TIPO II</t>
        </is>
      </c>
      <c r="V340" t="inlineStr">
        <is>
          <t>TERRESTRE</t>
        </is>
      </c>
      <c r="W340" t="inlineStr">
        <is>
          <t>PEDREROS CONTRERAS MICHAEL STEVENS</t>
        </is>
      </c>
      <c r="X340" t="inlineStr">
        <is>
          <t>1</t>
        </is>
      </c>
      <c r="Y340" t="inlineStr">
        <is>
          <t>0</t>
        </is>
      </c>
      <c r="Z340" s="48" t="n">
        <v>163814</v>
      </c>
      <c r="AA340" t="inlineStr">
        <is>
          <t>0</t>
        </is>
      </c>
      <c r="AB340" s="48" t="n">
        <v>0</v>
      </c>
      <c r="AC340" s="48" t="n">
        <v>163814</v>
      </c>
    </row>
    <row r="341">
      <c r="A341" t="inlineStr">
        <is>
          <t>VILLAVICENCIO</t>
        </is>
      </c>
      <c r="B341" t="inlineStr">
        <is>
          <t>REMOTAS</t>
        </is>
      </c>
      <c r="C341" t="inlineStr">
        <is>
          <t>0004-0007</t>
        </is>
      </c>
      <c r="D341" t="inlineStr">
        <is>
          <t>50001</t>
        </is>
      </c>
      <c r="E341" t="inlineStr">
        <is>
          <t>TA-25-952514</t>
        </is>
      </c>
      <c r="F341" t="inlineStr">
        <is>
          <t>3007080923</t>
        </is>
      </c>
      <c r="G341" t="inlineStr">
        <is>
          <t>APERTURA</t>
        </is>
      </c>
      <c r="H341" t="inlineStr">
        <is>
          <t>CB CRECIMIENTO - OTRAS LISTAS</t>
        </is>
      </c>
      <c r="I341" t="inlineStr">
        <is>
          <t>META</t>
        </is>
      </c>
      <c r="J341" t="inlineStr">
        <is>
          <t>VILLAVICENCIO</t>
        </is>
      </c>
      <c r="K341" t="inlineStr">
        <is>
          <t>BARRIO ACAPULCO VILLAVICENCIO 2</t>
        </is>
      </c>
      <c r="L341" t="inlineStr">
        <is>
          <t>BANCOLOMBIA</t>
        </is>
      </c>
      <c r="M341" t="inlineStr">
        <is>
          <t>FO-25-1360451</t>
        </is>
      </c>
      <c r="N341" s="49" t="n">
        <v>45880.68888888889</v>
      </c>
      <c r="O341" s="49" t="n">
        <v>45882.63263888889</v>
      </c>
      <c r="P341" t="inlineStr">
        <is>
          <t>UNO A UNO</t>
        </is>
      </c>
      <c r="Q341" t="inlineStr">
        <is>
          <t>UNO A UNO</t>
        </is>
      </c>
      <c r="R341" t="inlineStr">
        <is>
          <t>EJECUTADO</t>
        </is>
      </c>
      <c r="S341" t="inlineStr">
        <is>
          <t>VISITA TECNICA</t>
        </is>
      </c>
      <c r="T341" t="inlineStr">
        <is>
          <t>FIZZZ333</t>
        </is>
      </c>
      <c r="U341" t="inlineStr">
        <is>
          <t>TIPO I</t>
        </is>
      </c>
      <c r="V341" t="inlineStr">
        <is>
          <t>TERRESTRE</t>
        </is>
      </c>
      <c r="W341" t="inlineStr">
        <is>
          <t>PEDREROS CONTRERAS MICHAEL STEVENS</t>
        </is>
      </c>
      <c r="X341" t="inlineStr">
        <is>
          <t>1</t>
        </is>
      </c>
      <c r="Y341" t="inlineStr">
        <is>
          <t>0</t>
        </is>
      </c>
      <c r="Z341" s="48" t="n">
        <v>75096</v>
      </c>
      <c r="AA341" t="inlineStr">
        <is>
          <t>0</t>
        </is>
      </c>
      <c r="AB341" s="48" t="n">
        <v>0</v>
      </c>
      <c r="AC341" s="48" t="n">
        <v>75096</v>
      </c>
    </row>
    <row r="342">
      <c r="A342" t="inlineStr">
        <is>
          <t>MEDELLIN</t>
        </is>
      </c>
      <c r="B342" t="inlineStr">
        <is>
          <t>NOROCCIDENTE</t>
        </is>
      </c>
      <c r="C342" t="inlineStr">
        <is>
          <t>0004-0005</t>
        </is>
      </c>
      <c r="D342" t="inlineStr">
        <is>
          <t>5001</t>
        </is>
      </c>
      <c r="E342" t="inlineStr">
        <is>
          <t>TA-25-952519</t>
        </is>
      </c>
      <c r="F342" t="inlineStr">
        <is>
          <t>3007080927</t>
        </is>
      </c>
      <c r="G342" t="inlineStr">
        <is>
          <t>APERTURA</t>
        </is>
      </c>
      <c r="H342" t="inlineStr">
        <is>
          <t>CB CRECIMIENTO ALIANZA - NUEVO</t>
        </is>
      </c>
      <c r="I342" t="inlineStr">
        <is>
          <t>ANTIOQUIA</t>
        </is>
      </c>
      <c r="J342" t="inlineStr">
        <is>
          <t>MEDELLIN</t>
        </is>
      </c>
      <c r="K342" t="inlineStr">
        <is>
          <t>DISTRICOL ADMINISTRATIVO</t>
        </is>
      </c>
      <c r="L342" t="inlineStr">
        <is>
          <t>BANCOLOMBIA</t>
        </is>
      </c>
      <c r="M342" t="inlineStr">
        <is>
          <t>FO-25-1360462</t>
        </is>
      </c>
      <c r="N342" s="49" t="n">
        <v>45880.52777777778</v>
      </c>
      <c r="O342" s="49" t="n">
        <v>45880.69444444445</v>
      </c>
      <c r="P342" t="inlineStr">
        <is>
          <t>AGREGADOR</t>
        </is>
      </c>
      <c r="Q342" t="inlineStr">
        <is>
          <t>DISTRICOL</t>
        </is>
      </c>
      <c r="R342" t="inlineStr">
        <is>
          <t>EJECUTADO</t>
        </is>
      </c>
      <c r="S342" t="inlineStr">
        <is>
          <t>VISITA TECNICA</t>
        </is>
      </c>
      <c r="T342" t="inlineStr">
        <is>
          <t>FHZZZ682</t>
        </is>
      </c>
      <c r="U342" t="inlineStr">
        <is>
          <t>TIPO I</t>
        </is>
      </c>
      <c r="V342" t="inlineStr">
        <is>
          <t>TERRESTRE</t>
        </is>
      </c>
      <c r="W342" t="inlineStr">
        <is>
          <t>ALVAREZ ARENAS VICTOR HUGO</t>
        </is>
      </c>
      <c r="X342" t="inlineStr">
        <is>
          <t>1</t>
        </is>
      </c>
      <c r="Y342" t="inlineStr">
        <is>
          <t>0</t>
        </is>
      </c>
      <c r="Z342" s="48" t="n">
        <v>75096</v>
      </c>
      <c r="AA342" t="inlineStr">
        <is>
          <t>0</t>
        </is>
      </c>
      <c r="AB342" s="48" t="n">
        <v>0</v>
      </c>
      <c r="AC342" s="48" t="n">
        <v>75096</v>
      </c>
    </row>
    <row r="343">
      <c r="A343" t="inlineStr">
        <is>
          <t>MANIZALES</t>
        </is>
      </c>
      <c r="B343" t="inlineStr">
        <is>
          <t>SUROCCIDENTE Y EJE CAFETERO</t>
        </is>
      </c>
      <c r="C343" t="inlineStr">
        <is>
          <t>0004-0002</t>
        </is>
      </c>
      <c r="D343" t="inlineStr">
        <is>
          <t>17614</t>
        </is>
      </c>
      <c r="E343" t="inlineStr">
        <is>
          <t>TA-25-952520</t>
        </is>
      </c>
      <c r="F343" t="inlineStr">
        <is>
          <t>3007067901</t>
        </is>
      </c>
      <c r="G343" t="inlineStr">
        <is>
          <t>APERTURA</t>
        </is>
      </c>
      <c r="H343" t="inlineStr">
        <is>
          <t>DATAFONO ADICIONAL - ALIANZA</t>
        </is>
      </c>
      <c r="I343" t="inlineStr">
        <is>
          <t>CALDAS</t>
        </is>
      </c>
      <c r="J343" t="inlineStr">
        <is>
          <t>RIOSUCIO</t>
        </is>
      </c>
      <c r="K343" t="inlineStr">
        <is>
          <t>DISTRICOL VARIEDADES LA M</t>
        </is>
      </c>
      <c r="L343" t="inlineStr">
        <is>
          <t>BANCOLOMBIA</t>
        </is>
      </c>
      <c r="M343" t="inlineStr">
        <is>
          <t>FO-25-1360466</t>
        </is>
      </c>
      <c r="N343" s="49" t="n">
        <v>45880.66805555556</v>
      </c>
      <c r="O343" s="49" t="n">
        <v>45882.56180555555</v>
      </c>
      <c r="P343" t="inlineStr">
        <is>
          <t>AGREGADOR</t>
        </is>
      </c>
      <c r="Q343" t="inlineStr">
        <is>
          <t>DISTRICOL</t>
        </is>
      </c>
      <c r="R343" t="inlineStr">
        <is>
          <t>EJECUTADO</t>
        </is>
      </c>
      <c r="S343" t="inlineStr">
        <is>
          <t>VISITA TECNICA</t>
        </is>
      </c>
      <c r="T343" t="inlineStr">
        <is>
          <t>FIZZZ367</t>
        </is>
      </c>
      <c r="U343" t="inlineStr">
        <is>
          <t>TIPO II</t>
        </is>
      </c>
      <c r="V343" t="inlineStr">
        <is>
          <t>TERRESTRE</t>
        </is>
      </c>
      <c r="W343" t="inlineStr">
        <is>
          <t>AGUIRRE HENAO RAUL EDUARDO</t>
        </is>
      </c>
      <c r="X343" t="inlineStr">
        <is>
          <t>1</t>
        </is>
      </c>
      <c r="Y343" t="inlineStr">
        <is>
          <t>0</t>
        </is>
      </c>
      <c r="Z343" s="48" t="n">
        <v>163814</v>
      </c>
      <c r="AA343" t="inlineStr">
        <is>
          <t>0</t>
        </is>
      </c>
      <c r="AB343" s="48" t="n">
        <v>0</v>
      </c>
      <c r="AC343" s="48" t="n">
        <v>163814</v>
      </c>
    </row>
    <row r="344">
      <c r="A344" t="inlineStr">
        <is>
          <t>MONTERIA</t>
        </is>
      </c>
      <c r="B344" t="inlineStr">
        <is>
          <t>COSTA</t>
        </is>
      </c>
      <c r="C344" t="inlineStr">
        <is>
          <t>0004-0001</t>
        </is>
      </c>
      <c r="D344" t="inlineStr">
        <is>
          <t>23466</t>
        </is>
      </c>
      <c r="E344" t="inlineStr">
        <is>
          <t>TA-25-952521</t>
        </is>
      </c>
      <c r="F344" t="inlineStr">
        <is>
          <t>3007038029</t>
        </is>
      </c>
      <c r="G344" t="inlineStr">
        <is>
          <t>APERTURA</t>
        </is>
      </c>
      <c r="H344" t="inlineStr">
        <is>
          <t>DATAFONO ADICIONAL - ALIANZA</t>
        </is>
      </c>
      <c r="I344" t="inlineStr">
        <is>
          <t>CORDOBA</t>
        </is>
      </c>
      <c r="J344" t="inlineStr">
        <is>
          <t>MONTELIBANO</t>
        </is>
      </c>
      <c r="K344" t="inlineStr">
        <is>
          <t>DISTRICOL TRAMITES Y SERVICIOS</t>
        </is>
      </c>
      <c r="L344" t="inlineStr">
        <is>
          <t>BANCOLOMBIA</t>
        </is>
      </c>
      <c r="M344" t="inlineStr">
        <is>
          <t>FO-25-1360469</t>
        </is>
      </c>
      <c r="N344" s="49" t="n">
        <v>45880.59861111111</v>
      </c>
      <c r="O344" s="49" t="n">
        <v>45882.61527777778</v>
      </c>
      <c r="P344" t="inlineStr">
        <is>
          <t>AGREGADOR</t>
        </is>
      </c>
      <c r="Q344" t="inlineStr">
        <is>
          <t>DISTRICOL</t>
        </is>
      </c>
      <c r="R344" t="inlineStr">
        <is>
          <t>EJECUTADO</t>
        </is>
      </c>
      <c r="S344" t="inlineStr">
        <is>
          <t>VISITA TECNICA</t>
        </is>
      </c>
      <c r="T344" t="inlineStr">
        <is>
          <t>FIZZZ368</t>
        </is>
      </c>
      <c r="U344" t="inlineStr">
        <is>
          <t>TIPO IV</t>
        </is>
      </c>
      <c r="V344" t="inlineStr">
        <is>
          <t>TERRESTRE</t>
        </is>
      </c>
      <c r="W344" t="inlineStr">
        <is>
          <t>CASSIANI PEREZ RAUL RAMIRO</t>
        </is>
      </c>
      <c r="X344" t="inlineStr">
        <is>
          <t>1</t>
        </is>
      </c>
      <c r="Y344" t="inlineStr">
        <is>
          <t>0</t>
        </is>
      </c>
      <c r="Z344" s="48" t="n">
        <v>504833</v>
      </c>
      <c r="AA344" t="inlineStr">
        <is>
          <t>0</t>
        </is>
      </c>
      <c r="AB344" s="48" t="n">
        <v>0</v>
      </c>
      <c r="AC344" s="48" t="n">
        <v>504833</v>
      </c>
    </row>
    <row r="345">
      <c r="A345" t="inlineStr">
        <is>
          <t>MEDELLIN</t>
        </is>
      </c>
      <c r="B345" t="inlineStr">
        <is>
          <t>NOROCCIDENTE</t>
        </is>
      </c>
      <c r="C345" t="inlineStr">
        <is>
          <t>0004-0005</t>
        </is>
      </c>
      <c r="D345" t="inlineStr">
        <is>
          <t>5001</t>
        </is>
      </c>
      <c r="E345" t="inlineStr">
        <is>
          <t>TA-25-969495</t>
        </is>
      </c>
      <c r="F345" t="inlineStr">
        <is>
          <t>3007081036</t>
        </is>
      </c>
      <c r="G345" t="inlineStr">
        <is>
          <t>APERTURA</t>
        </is>
      </c>
      <c r="H345" t="inlineStr">
        <is>
          <t>CB CRECIMIENTO ALIANZA - NUEVO</t>
        </is>
      </c>
      <c r="I345" t="inlineStr">
        <is>
          <t>ANTIOQUIA</t>
        </is>
      </c>
      <c r="J345" t="inlineStr">
        <is>
          <t>MEDELLIN</t>
        </is>
      </c>
      <c r="K345" t="inlineStr">
        <is>
          <t>DISTRICOL PET SHOP MI TAPITO</t>
        </is>
      </c>
      <c r="L345" t="inlineStr">
        <is>
          <t>BANCOLOMBIA</t>
        </is>
      </c>
      <c r="M345" t="inlineStr">
        <is>
          <t>FO-25-1371520</t>
        </is>
      </c>
      <c r="N345" s="49" t="n">
        <v>45882.69861111111</v>
      </c>
      <c r="O345" s="49" t="n">
        <v>45883.50763888889</v>
      </c>
      <c r="P345" t="inlineStr">
        <is>
          <t>AGREGADOR</t>
        </is>
      </c>
      <c r="Q345" t="inlineStr">
        <is>
          <t>DISTRICOL</t>
        </is>
      </c>
      <c r="R345" t="inlineStr">
        <is>
          <t>EJECUTADO</t>
        </is>
      </c>
      <c r="S345" t="inlineStr">
        <is>
          <t>VISITA TECNICA</t>
        </is>
      </c>
      <c r="T345" t="inlineStr">
        <is>
          <t>FJZZZ887</t>
        </is>
      </c>
      <c r="U345" t="inlineStr">
        <is>
          <t>TIPO I</t>
        </is>
      </c>
      <c r="V345" t="inlineStr">
        <is>
          <t>TERRESTRE</t>
        </is>
      </c>
      <c r="W345" t="inlineStr">
        <is>
          <t>PAREJA ECHAVARRIA JHON DAVID</t>
        </is>
      </c>
      <c r="X345" t="inlineStr">
        <is>
          <t>1</t>
        </is>
      </c>
      <c r="Y345" t="inlineStr">
        <is>
          <t>0</t>
        </is>
      </c>
      <c r="Z345" s="48" t="n">
        <v>75096</v>
      </c>
      <c r="AA345" t="inlineStr">
        <is>
          <t>0</t>
        </is>
      </c>
      <c r="AB345" s="48" t="n">
        <v>0</v>
      </c>
      <c r="AC345" s="48" t="n">
        <v>75096</v>
      </c>
    </row>
    <row r="346">
      <c r="A346" t="inlineStr">
        <is>
          <t>MEDELLIN</t>
        </is>
      </c>
      <c r="B346" t="inlineStr">
        <is>
          <t>NOROCCIDENTE</t>
        </is>
      </c>
      <c r="C346" t="inlineStr">
        <is>
          <t>0004-0005</t>
        </is>
      </c>
      <c r="D346" t="inlineStr">
        <is>
          <t>5001</t>
        </is>
      </c>
      <c r="E346" t="inlineStr">
        <is>
          <t>TA-25-969518</t>
        </is>
      </c>
      <c r="F346" t="inlineStr">
        <is>
          <t>3007081037</t>
        </is>
      </c>
      <c r="G346" t="inlineStr">
        <is>
          <t>APERTURA</t>
        </is>
      </c>
      <c r="H346" t="inlineStr">
        <is>
          <t>CB CRECIMIENTO ALIANZA - NUEVO</t>
        </is>
      </c>
      <c r="I346" t="inlineStr">
        <is>
          <t>ANTIOQUIA</t>
        </is>
      </c>
      <c r="J346" t="inlineStr">
        <is>
          <t>MEDELLIN</t>
        </is>
      </c>
      <c r="K346" t="inlineStr">
        <is>
          <t>DISTRICOL LA VIÑA JCI</t>
        </is>
      </c>
      <c r="L346" t="inlineStr">
        <is>
          <t>BANCOLOMBIA</t>
        </is>
      </c>
      <c r="M346" t="inlineStr">
        <is>
          <t>FO-25-1371529</t>
        </is>
      </c>
      <c r="N346" s="49" t="n">
        <v>45882.69861111111</v>
      </c>
      <c r="O346" s="49" t="n">
        <v>45883.67291666667</v>
      </c>
      <c r="P346" t="inlineStr">
        <is>
          <t>AGREGADOR</t>
        </is>
      </c>
      <c r="Q346" t="inlineStr">
        <is>
          <t>DISTRICOL</t>
        </is>
      </c>
      <c r="R346" t="inlineStr">
        <is>
          <t>EJECUTADO</t>
        </is>
      </c>
      <c r="S346" t="inlineStr">
        <is>
          <t>VISITA TECNICA</t>
        </is>
      </c>
      <c r="T346" t="inlineStr">
        <is>
          <t>FJZZZ888</t>
        </is>
      </c>
      <c r="U346" t="inlineStr">
        <is>
          <t>TIPO I</t>
        </is>
      </c>
      <c r="V346" t="inlineStr">
        <is>
          <t>TERRESTRE</t>
        </is>
      </c>
      <c r="W346" t="inlineStr">
        <is>
          <t>PAREJA ECHAVARRIA JHON DAVID</t>
        </is>
      </c>
      <c r="X346" t="inlineStr">
        <is>
          <t>1</t>
        </is>
      </c>
      <c r="Y346" t="inlineStr">
        <is>
          <t>0</t>
        </is>
      </c>
      <c r="Z346" s="48" t="n">
        <v>75096</v>
      </c>
      <c r="AA346" t="inlineStr">
        <is>
          <t>0</t>
        </is>
      </c>
      <c r="AB346" s="48" t="n">
        <v>0</v>
      </c>
      <c r="AC346" s="48" t="n">
        <v>75096</v>
      </c>
    </row>
    <row r="347">
      <c r="A347" t="inlineStr">
        <is>
          <t>MEDELLIN</t>
        </is>
      </c>
      <c r="B347" t="inlineStr">
        <is>
          <t>NOROCCIDENTE</t>
        </is>
      </c>
      <c r="C347" t="inlineStr">
        <is>
          <t>0004-0005</t>
        </is>
      </c>
      <c r="D347" t="inlineStr">
        <is>
          <t>5001</t>
        </is>
      </c>
      <c r="E347" t="inlineStr">
        <is>
          <t>TA-25-969535</t>
        </is>
      </c>
      <c r="F347" t="inlineStr">
        <is>
          <t>3007081038</t>
        </is>
      </c>
      <c r="G347" t="inlineStr">
        <is>
          <t>APERTURA</t>
        </is>
      </c>
      <c r="H347" t="inlineStr">
        <is>
          <t>CB CRECIMIENTO ALIANZA - NUEVO</t>
        </is>
      </c>
      <c r="I347" t="inlineStr">
        <is>
          <t>ANTIOQUIA</t>
        </is>
      </c>
      <c r="J347" t="inlineStr">
        <is>
          <t>MEDELLIN</t>
        </is>
      </c>
      <c r="K347" t="inlineStr">
        <is>
          <t>DISTRICOL EDEMAT GROUP S.A.S.</t>
        </is>
      </c>
      <c r="L347" t="inlineStr">
        <is>
          <t>BANCOLOMBIA</t>
        </is>
      </c>
      <c r="M347" t="inlineStr">
        <is>
          <t>FO-25-1371534</t>
        </is>
      </c>
      <c r="N347" s="49" t="n">
        <v>45882.69930555556</v>
      </c>
      <c r="O347" s="49" t="n">
        <v>45884.57222222222</v>
      </c>
      <c r="P347" t="inlineStr">
        <is>
          <t>AGREGADOR</t>
        </is>
      </c>
      <c r="Q347" t="inlineStr">
        <is>
          <t>DISTRICOL</t>
        </is>
      </c>
      <c r="R347" t="inlineStr">
        <is>
          <t>EJECUTADO</t>
        </is>
      </c>
      <c r="S347" t="inlineStr">
        <is>
          <t>VISITA TECNICA</t>
        </is>
      </c>
      <c r="T347" t="inlineStr">
        <is>
          <t>FJZZZ889</t>
        </is>
      </c>
      <c r="U347" t="inlineStr">
        <is>
          <t>TIPO I</t>
        </is>
      </c>
      <c r="V347" t="inlineStr">
        <is>
          <t>TERRESTRE</t>
        </is>
      </c>
      <c r="W347" t="inlineStr">
        <is>
          <t>BADEL ACUÑA LUIS ALBERTO</t>
        </is>
      </c>
      <c r="X347" t="inlineStr">
        <is>
          <t>1</t>
        </is>
      </c>
      <c r="Y347" t="inlineStr">
        <is>
          <t>0</t>
        </is>
      </c>
      <c r="Z347" s="48" t="n">
        <v>75096</v>
      </c>
      <c r="AA347" t="inlineStr">
        <is>
          <t>0</t>
        </is>
      </c>
      <c r="AB347" s="48" t="n">
        <v>0</v>
      </c>
      <c r="AC347" s="48" t="n">
        <v>75096</v>
      </c>
    </row>
    <row r="348">
      <c r="A348" t="inlineStr">
        <is>
          <t>MEDELLIN</t>
        </is>
      </c>
      <c r="B348" t="inlineStr">
        <is>
          <t>NOROCCIDENTE</t>
        </is>
      </c>
      <c r="C348" t="inlineStr">
        <is>
          <t>0004-0005</t>
        </is>
      </c>
      <c r="D348" t="inlineStr">
        <is>
          <t>5001</t>
        </is>
      </c>
      <c r="E348" t="inlineStr">
        <is>
          <t>TA-25-969537</t>
        </is>
      </c>
      <c r="F348" t="inlineStr">
        <is>
          <t>3007081039</t>
        </is>
      </c>
      <c r="G348" t="inlineStr">
        <is>
          <t>APERTURA</t>
        </is>
      </c>
      <c r="H348" t="inlineStr">
        <is>
          <t>CB CRECIMIENTO ALIANZA - NUEVO</t>
        </is>
      </c>
      <c r="I348" t="inlineStr">
        <is>
          <t>ANTIOQUIA</t>
        </is>
      </c>
      <c r="J348" t="inlineStr">
        <is>
          <t>MEDELLIN</t>
        </is>
      </c>
      <c r="K348" t="inlineStr">
        <is>
          <t>DISTRICOL CARNES LAS MERCEDES</t>
        </is>
      </c>
      <c r="L348" t="inlineStr">
        <is>
          <t>BANCOLOMBIA</t>
        </is>
      </c>
      <c r="M348" t="inlineStr">
        <is>
          <t>FO-25-1371536</t>
        </is>
      </c>
      <c r="N348" s="49" t="n">
        <v>45882.69930555556</v>
      </c>
      <c r="O348" s="49" t="n">
        <v>45884.63680555556</v>
      </c>
      <c r="P348" t="inlineStr">
        <is>
          <t>AGREGADOR</t>
        </is>
      </c>
      <c r="Q348" t="inlineStr">
        <is>
          <t>DISTRICOL</t>
        </is>
      </c>
      <c r="R348" t="inlineStr">
        <is>
          <t>EJECUTADO</t>
        </is>
      </c>
      <c r="S348" t="inlineStr">
        <is>
          <t>VISITA TECNICA</t>
        </is>
      </c>
      <c r="T348" t="inlineStr">
        <is>
          <t>FJZZZ890</t>
        </is>
      </c>
      <c r="U348" t="inlineStr">
        <is>
          <t>TIPO I</t>
        </is>
      </c>
      <c r="V348" t="inlineStr">
        <is>
          <t>TERRESTRE</t>
        </is>
      </c>
      <c r="W348" t="inlineStr">
        <is>
          <t>BADEL ACUÑA LUIS ALBERTO</t>
        </is>
      </c>
      <c r="X348" t="inlineStr">
        <is>
          <t>1</t>
        </is>
      </c>
      <c r="Y348" t="inlineStr">
        <is>
          <t>0</t>
        </is>
      </c>
      <c r="Z348" s="48" t="n">
        <v>75096</v>
      </c>
      <c r="AA348" t="inlineStr">
        <is>
          <t>0</t>
        </is>
      </c>
      <c r="AB348" s="48" t="n">
        <v>0</v>
      </c>
      <c r="AC348" s="48" t="n">
        <v>75096</v>
      </c>
    </row>
    <row r="349">
      <c r="A349" t="inlineStr">
        <is>
          <t>MEDELLIN</t>
        </is>
      </c>
      <c r="B349" t="inlineStr">
        <is>
          <t>NOROCCIDENTE</t>
        </is>
      </c>
      <c r="C349" t="inlineStr">
        <is>
          <t>0004-0005</t>
        </is>
      </c>
      <c r="D349" t="inlineStr">
        <is>
          <t>5001</t>
        </is>
      </c>
      <c r="E349" t="inlineStr">
        <is>
          <t>TA-25-969539</t>
        </is>
      </c>
      <c r="F349" t="inlineStr">
        <is>
          <t>3007081040</t>
        </is>
      </c>
      <c r="G349" t="inlineStr">
        <is>
          <t>APERTURA</t>
        </is>
      </c>
      <c r="H349" t="inlineStr">
        <is>
          <t>CB CRECIMIENTO ALIANZA - NUEVO</t>
        </is>
      </c>
      <c r="I349" t="inlineStr">
        <is>
          <t>ANTIOQUIA</t>
        </is>
      </c>
      <c r="J349" t="inlineStr">
        <is>
          <t>MEDELLIN</t>
        </is>
      </c>
      <c r="K349" t="inlineStr">
        <is>
          <t>DISTRICOL PC BELEN 76</t>
        </is>
      </c>
      <c r="L349" t="inlineStr">
        <is>
          <t>BANCOLOMBIA</t>
        </is>
      </c>
      <c r="M349" t="inlineStr">
        <is>
          <t>FO-25-1371538</t>
        </is>
      </c>
      <c r="N349" s="49" t="n">
        <v>45882.69930555556</v>
      </c>
      <c r="O349" s="49" t="n">
        <v>45883.54861111111</v>
      </c>
      <c r="P349" t="inlineStr">
        <is>
          <t>AGREGADOR</t>
        </is>
      </c>
      <c r="Q349" t="inlineStr">
        <is>
          <t>DISTRICOL</t>
        </is>
      </c>
      <c r="R349" t="inlineStr">
        <is>
          <t>EJECUTADO</t>
        </is>
      </c>
      <c r="S349" t="inlineStr">
        <is>
          <t>VISITA TECNICA</t>
        </is>
      </c>
      <c r="T349" t="inlineStr">
        <is>
          <t>FJZZZ891</t>
        </is>
      </c>
      <c r="U349" t="inlineStr">
        <is>
          <t>TIPO I</t>
        </is>
      </c>
      <c r="V349" t="inlineStr">
        <is>
          <t>TERRESTRE</t>
        </is>
      </c>
      <c r="W349" t="inlineStr">
        <is>
          <t>BADEL ACUÑA LUIS ALBERTO</t>
        </is>
      </c>
      <c r="X349" t="inlineStr">
        <is>
          <t>1</t>
        </is>
      </c>
      <c r="Y349" t="inlineStr">
        <is>
          <t>0</t>
        </is>
      </c>
      <c r="Z349" s="48" t="n">
        <v>75096</v>
      </c>
      <c r="AA349" t="inlineStr">
        <is>
          <t>0</t>
        </is>
      </c>
      <c r="AB349" s="48" t="n">
        <v>0</v>
      </c>
      <c r="AC349" s="48" t="n">
        <v>75096</v>
      </c>
    </row>
    <row r="350">
      <c r="A350" t="inlineStr">
        <is>
          <t>MEDELLIN</t>
        </is>
      </c>
      <c r="B350" t="inlineStr">
        <is>
          <t>NOROCCIDENTE</t>
        </is>
      </c>
      <c r="C350" t="inlineStr">
        <is>
          <t>0004-0005</t>
        </is>
      </c>
      <c r="D350" t="inlineStr">
        <is>
          <t>5001</t>
        </is>
      </c>
      <c r="E350" t="inlineStr">
        <is>
          <t>TA-25-969540</t>
        </is>
      </c>
      <c r="F350" t="inlineStr">
        <is>
          <t>3007081041</t>
        </is>
      </c>
      <c r="G350" t="inlineStr">
        <is>
          <t>APERTURA</t>
        </is>
      </c>
      <c r="H350" t="inlineStr">
        <is>
          <t>CB CRECIMIENTO ALIANZA - NUEVO</t>
        </is>
      </c>
      <c r="I350" t="inlineStr">
        <is>
          <t>ANTIOQUIA</t>
        </is>
      </c>
      <c r="J350" t="inlineStr">
        <is>
          <t>MEDELLIN</t>
        </is>
      </c>
      <c r="K350" t="inlineStr">
        <is>
          <t>PTM MEDELLIN AUTOSERVICIO LA P</t>
        </is>
      </c>
      <c r="L350" t="inlineStr">
        <is>
          <t>BANCOLOMBIA</t>
        </is>
      </c>
      <c r="M350" t="inlineStr">
        <is>
          <t>FO-25-1371541</t>
        </is>
      </c>
      <c r="N350" s="49" t="n">
        <v>45882.69930555556</v>
      </c>
      <c r="O350" s="49" t="n">
        <v>45884.57569444444</v>
      </c>
      <c r="P350" t="inlineStr">
        <is>
          <t>AGREGADOR</t>
        </is>
      </c>
      <c r="Q350" t="inlineStr">
        <is>
          <t>COMCARD - PTM</t>
        </is>
      </c>
      <c r="R350" t="inlineStr">
        <is>
          <t>EJECUTADO</t>
        </is>
      </c>
      <c r="S350" t="inlineStr">
        <is>
          <t>VISITA TECNICA</t>
        </is>
      </c>
      <c r="T350" t="inlineStr">
        <is>
          <t>FJZZZ892 - FJZZZ470</t>
        </is>
      </c>
      <c r="U350" t="inlineStr">
        <is>
          <t>TIPO I</t>
        </is>
      </c>
      <c r="V350" t="inlineStr">
        <is>
          <t>TERRESTRE</t>
        </is>
      </c>
      <c r="W350" t="inlineStr">
        <is>
          <t>CASTAÑEDA PALACIO CARLOS FELIPE</t>
        </is>
      </c>
      <c r="X350" t="inlineStr">
        <is>
          <t>1</t>
        </is>
      </c>
      <c r="Y350" t="inlineStr">
        <is>
          <t>0</t>
        </is>
      </c>
      <c r="Z350" s="48" t="n">
        <v>75096</v>
      </c>
      <c r="AA350" t="inlineStr">
        <is>
          <t>0</t>
        </is>
      </c>
      <c r="AB350" s="48" t="n">
        <v>0</v>
      </c>
      <c r="AC350" s="48" t="n">
        <v>75096</v>
      </c>
    </row>
    <row r="351">
      <c r="A351" t="inlineStr">
        <is>
          <t>MEDELLIN</t>
        </is>
      </c>
      <c r="B351" t="inlineStr">
        <is>
          <t>NOROCCIDENTE</t>
        </is>
      </c>
      <c r="C351" t="inlineStr">
        <is>
          <t>0004-0005</t>
        </is>
      </c>
      <c r="D351" t="inlineStr">
        <is>
          <t>5001</t>
        </is>
      </c>
      <c r="E351" t="inlineStr">
        <is>
          <t>TA-25-969541</t>
        </is>
      </c>
      <c r="F351" t="inlineStr">
        <is>
          <t>3007081042</t>
        </is>
      </c>
      <c r="G351" t="inlineStr">
        <is>
          <t>APERTURA</t>
        </is>
      </c>
      <c r="H351" t="inlineStr">
        <is>
          <t>CB CRECIMIENTO ALIANZA - NUEVO</t>
        </is>
      </c>
      <c r="I351" t="inlineStr">
        <is>
          <t>ANTIOQUIA</t>
        </is>
      </c>
      <c r="J351" t="inlineStr">
        <is>
          <t>MEDELLIN</t>
        </is>
      </c>
      <c r="K351" t="inlineStr">
        <is>
          <t>PTM MEDELLIN AJN TRAVEL</t>
        </is>
      </c>
      <c r="L351" t="inlineStr">
        <is>
          <t>BANCOLOMBIA</t>
        </is>
      </c>
      <c r="M351" t="inlineStr">
        <is>
          <t>FO-25-1371543</t>
        </is>
      </c>
      <c r="N351" s="49" t="n">
        <v>45882.69930555556</v>
      </c>
      <c r="O351" s="49" t="n">
        <v>45884.30277777778</v>
      </c>
      <c r="P351" t="inlineStr">
        <is>
          <t>AGREGADOR</t>
        </is>
      </c>
      <c r="Q351" t="inlineStr">
        <is>
          <t>COMCARD - PTM</t>
        </is>
      </c>
      <c r="R351" t="inlineStr">
        <is>
          <t>EJECUTADO</t>
        </is>
      </c>
      <c r="S351" t="inlineStr">
        <is>
          <t>VISITA TECNICA</t>
        </is>
      </c>
      <c r="T351" t="inlineStr">
        <is>
          <t>FJZZZ893-FJZZZ471</t>
        </is>
      </c>
      <c r="U351" t="inlineStr">
        <is>
          <t>TIPO I</t>
        </is>
      </c>
      <c r="V351" t="inlineStr">
        <is>
          <t>TERRESTRE</t>
        </is>
      </c>
      <c r="W351" t="inlineStr">
        <is>
          <t>BADEL ACUÑA LUIS ALBERTO</t>
        </is>
      </c>
      <c r="X351" t="inlineStr">
        <is>
          <t>1</t>
        </is>
      </c>
      <c r="Y351" t="inlineStr">
        <is>
          <t>0</t>
        </is>
      </c>
      <c r="Z351" s="48" t="n">
        <v>75096</v>
      </c>
      <c r="AA351" t="inlineStr">
        <is>
          <t>0</t>
        </is>
      </c>
      <c r="AB351" s="48" t="n">
        <v>0</v>
      </c>
      <c r="AC351" s="48" t="n">
        <v>75096</v>
      </c>
    </row>
    <row r="352">
      <c r="A352" t="inlineStr">
        <is>
          <t>MEDELLIN</t>
        </is>
      </c>
      <c r="B352" t="inlineStr">
        <is>
          <t>NOROCCIDENTE</t>
        </is>
      </c>
      <c r="C352" t="inlineStr">
        <is>
          <t>0004-0005</t>
        </is>
      </c>
      <c r="D352" t="inlineStr">
        <is>
          <t>5001</t>
        </is>
      </c>
      <c r="E352" t="inlineStr">
        <is>
          <t>TA-25-969543</t>
        </is>
      </c>
      <c r="F352" t="inlineStr">
        <is>
          <t>3007081043</t>
        </is>
      </c>
      <c r="G352" t="inlineStr">
        <is>
          <t>APERTURA</t>
        </is>
      </c>
      <c r="H352" t="inlineStr">
        <is>
          <t>CB CRECIMIENTO ALIANZA - NUEVO</t>
        </is>
      </c>
      <c r="I352" t="inlineStr">
        <is>
          <t>ANTIOQUIA</t>
        </is>
      </c>
      <c r="J352" t="inlineStr">
        <is>
          <t>MEDELLIN</t>
        </is>
      </c>
      <c r="K352" t="inlineStr">
        <is>
          <t>PTM MEDELLIN MISCELANEA LA TAT</t>
        </is>
      </c>
      <c r="L352" t="inlineStr">
        <is>
          <t>BANCOLOMBIA</t>
        </is>
      </c>
      <c r="M352" t="inlineStr">
        <is>
          <t>FO-25-1371545</t>
        </is>
      </c>
      <c r="N352" s="49" t="n">
        <v>45882.69930555556</v>
      </c>
      <c r="O352" s="49" t="n">
        <v>45884.57777777778</v>
      </c>
      <c r="P352" t="inlineStr">
        <is>
          <t>AGREGADOR</t>
        </is>
      </c>
      <c r="Q352" t="inlineStr">
        <is>
          <t>COMCARD - PTM</t>
        </is>
      </c>
      <c r="R352" t="inlineStr">
        <is>
          <t>EJECUTADO</t>
        </is>
      </c>
      <c r="S352" t="inlineStr">
        <is>
          <t>VISITA TECNICA</t>
        </is>
      </c>
      <c r="T352" t="inlineStr">
        <is>
          <t>FJZZZ894 - FJZZZ472</t>
        </is>
      </c>
      <c r="U352" t="inlineStr">
        <is>
          <t>TIPO I</t>
        </is>
      </c>
      <c r="V352" t="inlineStr">
        <is>
          <t>TERRESTRE</t>
        </is>
      </c>
      <c r="W352" t="inlineStr">
        <is>
          <t>MARTINEZ TOVAR OSCAR DAVID</t>
        </is>
      </c>
      <c r="X352" t="inlineStr">
        <is>
          <t>1</t>
        </is>
      </c>
      <c r="Y352" t="inlineStr">
        <is>
          <t>0</t>
        </is>
      </c>
      <c r="Z352" s="48" t="n">
        <v>75096</v>
      </c>
      <c r="AA352" t="inlineStr">
        <is>
          <t>0</t>
        </is>
      </c>
      <c r="AB352" s="48" t="n">
        <v>0</v>
      </c>
      <c r="AC352" s="48" t="n">
        <v>75096</v>
      </c>
    </row>
    <row r="353">
      <c r="A353" t="inlineStr">
        <is>
          <t>MEDELLIN</t>
        </is>
      </c>
      <c r="B353" t="inlineStr">
        <is>
          <t>NOROCCIDENTE</t>
        </is>
      </c>
      <c r="C353" t="inlineStr">
        <is>
          <t>0004-0005</t>
        </is>
      </c>
      <c r="D353" t="inlineStr">
        <is>
          <t>5088</t>
        </is>
      </c>
      <c r="E353" t="inlineStr">
        <is>
          <t>TA-25-969547</t>
        </is>
      </c>
      <c r="F353" t="inlineStr">
        <is>
          <t>3007081032</t>
        </is>
      </c>
      <c r="G353" t="inlineStr">
        <is>
          <t>APERTURA</t>
        </is>
      </c>
      <c r="H353" t="inlineStr">
        <is>
          <t>CB CRECIMIENTO ALIANZA - NUEVO</t>
        </is>
      </c>
      <c r="I353" t="inlineStr">
        <is>
          <t>ANTIOQUIA</t>
        </is>
      </c>
      <c r="J353" t="inlineStr">
        <is>
          <t>BELLO</t>
        </is>
      </c>
      <c r="K353" t="inlineStr">
        <is>
          <t>PTM BELLO MISCELANEA SOLUCION</t>
        </is>
      </c>
      <c r="L353" t="inlineStr">
        <is>
          <t>BANCOLOMBIA</t>
        </is>
      </c>
      <c r="M353" t="inlineStr">
        <is>
          <t>FO-25-1371547</t>
        </is>
      </c>
      <c r="N353" s="49" t="n">
        <v>45882.69930555556</v>
      </c>
      <c r="O353" s="49" t="n">
        <v>45885.30416666667</v>
      </c>
      <c r="P353" t="inlineStr">
        <is>
          <t>AGREGADOR</t>
        </is>
      </c>
      <c r="Q353" t="inlineStr">
        <is>
          <t>COMCARD - PTM</t>
        </is>
      </c>
      <c r="R353" t="inlineStr">
        <is>
          <t>EJECUTADO</t>
        </is>
      </c>
      <c r="S353" t="inlineStr">
        <is>
          <t>VISITA TECNICA</t>
        </is>
      </c>
      <c r="T353" t="inlineStr">
        <is>
          <t>FJZZZ491 - FJZZZ895</t>
        </is>
      </c>
      <c r="U353" t="inlineStr">
        <is>
          <t>TIPO I</t>
        </is>
      </c>
      <c r="V353" t="inlineStr">
        <is>
          <t>TERRESTRE</t>
        </is>
      </c>
      <c r="W353" t="inlineStr">
        <is>
          <t>MARTINEZ TOVAR OSCAR DAVID</t>
        </is>
      </c>
      <c r="X353" t="inlineStr">
        <is>
          <t>1</t>
        </is>
      </c>
      <c r="Y353" t="inlineStr">
        <is>
          <t>0</t>
        </is>
      </c>
      <c r="Z353" s="48" t="n">
        <v>75096</v>
      </c>
      <c r="AA353" t="inlineStr">
        <is>
          <t>0</t>
        </is>
      </c>
      <c r="AB353" s="48" t="n">
        <v>0</v>
      </c>
      <c r="AC353" s="48" t="n">
        <v>75096</v>
      </c>
    </row>
    <row r="354">
      <c r="A354" t="inlineStr">
        <is>
          <t>MEDELLIN</t>
        </is>
      </c>
      <c r="B354" t="inlineStr">
        <is>
          <t>NOROCCIDENTE</t>
        </is>
      </c>
      <c r="C354" t="inlineStr">
        <is>
          <t>0004-0005</t>
        </is>
      </c>
      <c r="D354" t="inlineStr">
        <is>
          <t>5129</t>
        </is>
      </c>
      <c r="E354" t="inlineStr">
        <is>
          <t>TA-25-969548</t>
        </is>
      </c>
      <c r="F354" t="inlineStr">
        <is>
          <t>3007081006</t>
        </is>
      </c>
      <c r="G354" t="inlineStr">
        <is>
          <t>APERTURA</t>
        </is>
      </c>
      <c r="H354" t="inlineStr">
        <is>
          <t>CB CRECIMIENTO ALIANZA - NUEVO</t>
        </is>
      </c>
      <c r="I354" t="inlineStr">
        <is>
          <t>ANTIOQUIA</t>
        </is>
      </c>
      <c r="J354" t="inlineStr">
        <is>
          <t>CALDAS</t>
        </is>
      </c>
      <c r="K354" t="inlineStr">
        <is>
          <t>PTM CALDAS BOTANICASALOMON</t>
        </is>
      </c>
      <c r="L354" t="inlineStr">
        <is>
          <t>BANCOLOMBIA</t>
        </is>
      </c>
      <c r="M354" t="inlineStr">
        <is>
          <t>FO-25-1371550</t>
        </is>
      </c>
      <c r="N354" s="49" t="n">
        <v>45882.69930555556</v>
      </c>
      <c r="O354" s="49" t="n">
        <v>45885.32083333333</v>
      </c>
      <c r="P354" t="inlineStr">
        <is>
          <t>AGREGADOR</t>
        </is>
      </c>
      <c r="Q354" t="inlineStr">
        <is>
          <t>COMCARD - PTM</t>
        </is>
      </c>
      <c r="R354" t="inlineStr">
        <is>
          <t>EJECUTADO</t>
        </is>
      </c>
      <c r="S354" t="inlineStr">
        <is>
          <t>VISITA TECNICA</t>
        </is>
      </c>
      <c r="T354" t="inlineStr">
        <is>
          <t>FJZZZ896 - FJZZZ502</t>
        </is>
      </c>
      <c r="U354" t="inlineStr">
        <is>
          <t>TIPO I</t>
        </is>
      </c>
      <c r="V354" t="inlineStr">
        <is>
          <t>TERRESTRE</t>
        </is>
      </c>
      <c r="W354" t="inlineStr">
        <is>
          <t>CASTAÑEDA PALACIO CARLOS FELIPE</t>
        </is>
      </c>
      <c r="X354" t="inlineStr">
        <is>
          <t>1</t>
        </is>
      </c>
      <c r="Y354" t="inlineStr">
        <is>
          <t>0</t>
        </is>
      </c>
      <c r="Z354" s="48" t="n">
        <v>75096</v>
      </c>
      <c r="AA354" t="inlineStr">
        <is>
          <t>0</t>
        </is>
      </c>
      <c r="AB354" s="48" t="n">
        <v>0</v>
      </c>
      <c r="AC354" s="48" t="n">
        <v>75096</v>
      </c>
    </row>
    <row r="355">
      <c r="A355" t="inlineStr">
        <is>
          <t>MEDELLIN</t>
        </is>
      </c>
      <c r="B355" t="inlineStr">
        <is>
          <t>NOROCCIDENTE</t>
        </is>
      </c>
      <c r="C355" t="inlineStr">
        <is>
          <t>0004-0005</t>
        </is>
      </c>
      <c r="D355" t="inlineStr">
        <is>
          <t>5148</t>
        </is>
      </c>
      <c r="E355" t="inlineStr">
        <is>
          <t>TA-25-969549</t>
        </is>
      </c>
      <c r="F355" t="inlineStr">
        <is>
          <t>3007081033</t>
        </is>
      </c>
      <c r="G355" t="inlineStr">
        <is>
          <t>APERTURA</t>
        </is>
      </c>
      <c r="H355" t="inlineStr">
        <is>
          <t>CB CRECIMIENTO ALIANZA - NUEVO</t>
        </is>
      </c>
      <c r="I355" t="inlineStr">
        <is>
          <t>ANTIOQUIA</t>
        </is>
      </c>
      <c r="J355" t="inlineStr">
        <is>
          <t>EL CARMEN DE VIBORAL</t>
        </is>
      </c>
      <c r="K355" t="inlineStr">
        <is>
          <t>DISTRICOL TIENDA ISABELLA´S</t>
        </is>
      </c>
      <c r="L355" t="inlineStr">
        <is>
          <t>BANCOLOMBIA</t>
        </is>
      </c>
      <c r="M355" t="inlineStr">
        <is>
          <t>FO-25-1371553</t>
        </is>
      </c>
      <c r="N355" s="49" t="n">
        <v>45882.69930555556</v>
      </c>
      <c r="O355" s="49" t="n">
        <v>45884.28888888889</v>
      </c>
      <c r="P355" t="inlineStr">
        <is>
          <t>AGREGADOR</t>
        </is>
      </c>
      <c r="Q355" t="inlineStr">
        <is>
          <t>DISTRICOL</t>
        </is>
      </c>
      <c r="R355" t="inlineStr">
        <is>
          <t>EJECUTADO</t>
        </is>
      </c>
      <c r="S355" t="inlineStr">
        <is>
          <t>VISITA TECNICA</t>
        </is>
      </c>
      <c r="T355" t="inlineStr">
        <is>
          <t>FJZZZ897</t>
        </is>
      </c>
      <c r="U355" t="inlineStr">
        <is>
          <t>TIPO II</t>
        </is>
      </c>
      <c r="V355" t="inlineStr">
        <is>
          <t>TERRESTRE</t>
        </is>
      </c>
      <c r="W355" t="inlineStr">
        <is>
          <t>MARTINEZ TOVAR OSCAR DAVID</t>
        </is>
      </c>
      <c r="X355" t="inlineStr">
        <is>
          <t>1</t>
        </is>
      </c>
      <c r="Y355" t="inlineStr">
        <is>
          <t>0</t>
        </is>
      </c>
      <c r="Z355" s="48" t="n">
        <v>163814</v>
      </c>
      <c r="AA355" t="inlineStr">
        <is>
          <t>0</t>
        </is>
      </c>
      <c r="AB355" s="48" t="n">
        <v>0</v>
      </c>
      <c r="AC355" s="48" t="n">
        <v>163814</v>
      </c>
    </row>
    <row r="356">
      <c r="A356" t="inlineStr">
        <is>
          <t>MEDELLIN</t>
        </is>
      </c>
      <c r="B356" t="inlineStr">
        <is>
          <t>NOROCCIDENTE</t>
        </is>
      </c>
      <c r="C356" t="inlineStr">
        <is>
          <t>0004-0005</t>
        </is>
      </c>
      <c r="D356" t="inlineStr">
        <is>
          <t>5376</t>
        </is>
      </c>
      <c r="E356" t="inlineStr">
        <is>
          <t>TA-25-969553</t>
        </is>
      </c>
      <c r="F356" t="inlineStr">
        <is>
          <t>3007081035</t>
        </is>
      </c>
      <c r="G356" t="inlineStr">
        <is>
          <t>APERTURA</t>
        </is>
      </c>
      <c r="H356" t="inlineStr">
        <is>
          <t>CB CRECIMIENTO ALIANZA - NUEVO</t>
        </is>
      </c>
      <c r="I356" t="inlineStr">
        <is>
          <t>ANTIOQUIA</t>
        </is>
      </c>
      <c r="J356" t="inlineStr">
        <is>
          <t>LA CEJA</t>
        </is>
      </c>
      <c r="K356" t="inlineStr">
        <is>
          <t>DISTRICOL CREDIPLUS M Y M</t>
        </is>
      </c>
      <c r="L356" t="inlineStr">
        <is>
          <t>BANCOLOMBIA</t>
        </is>
      </c>
      <c r="M356" t="inlineStr">
        <is>
          <t>FO-25-1371556</t>
        </is>
      </c>
      <c r="N356" s="49" t="n">
        <v>45882.69930555556</v>
      </c>
      <c r="O356" s="49" t="n">
        <v>45883.65972222222</v>
      </c>
      <c r="P356" t="inlineStr">
        <is>
          <t>AGREGADOR</t>
        </is>
      </c>
      <c r="Q356" t="inlineStr">
        <is>
          <t>DISTRICOL</t>
        </is>
      </c>
      <c r="R356" t="inlineStr">
        <is>
          <t>EJECUTADO</t>
        </is>
      </c>
      <c r="S356" t="inlineStr">
        <is>
          <t>VISITA TECNICA</t>
        </is>
      </c>
      <c r="T356" t="inlineStr">
        <is>
          <t>FJZZZ898</t>
        </is>
      </c>
      <c r="U356" t="inlineStr">
        <is>
          <t>TIPO II</t>
        </is>
      </c>
      <c r="V356" t="inlineStr">
        <is>
          <t>TERRESTRE</t>
        </is>
      </c>
      <c r="W356" t="inlineStr">
        <is>
          <t>DIAZ ZABALA FRANCIS DUBAN</t>
        </is>
      </c>
      <c r="X356" t="inlineStr">
        <is>
          <t>1</t>
        </is>
      </c>
      <c r="Y356" t="inlineStr">
        <is>
          <t>0</t>
        </is>
      </c>
      <c r="Z356" s="48" t="n">
        <v>163814</v>
      </c>
      <c r="AA356" t="inlineStr">
        <is>
          <t>0</t>
        </is>
      </c>
      <c r="AB356" s="48" t="n">
        <v>0</v>
      </c>
      <c r="AC356" s="48" t="n">
        <v>163814</v>
      </c>
    </row>
    <row r="357">
      <c r="A357" t="inlineStr">
        <is>
          <t>BARRANQUILLA</t>
        </is>
      </c>
      <c r="B357" t="inlineStr">
        <is>
          <t>COSTA</t>
        </is>
      </c>
      <c r="C357" t="inlineStr">
        <is>
          <t>0004-0001</t>
        </is>
      </c>
      <c r="D357" t="inlineStr">
        <is>
          <t>8001</t>
        </is>
      </c>
      <c r="E357" t="inlineStr">
        <is>
          <t>TA-25-969556</t>
        </is>
      </c>
      <c r="F357" t="inlineStr">
        <is>
          <t>3007080994</t>
        </is>
      </c>
      <c r="G357" t="inlineStr">
        <is>
          <t>APERTURA</t>
        </is>
      </c>
      <c r="H357" t="inlineStr">
        <is>
          <t>CB CRECIMIENTO ALIANZA - NUEVO</t>
        </is>
      </c>
      <c r="I357" t="inlineStr">
        <is>
          <t>ATLANTICO</t>
        </is>
      </c>
      <c r="J357" t="inlineStr">
        <is>
          <t>BARRANQUILLA</t>
        </is>
      </c>
      <c r="K357" t="inlineStr">
        <is>
          <t>DISTRICOL Q´CHICHA S.A.S.</t>
        </is>
      </c>
      <c r="L357" t="inlineStr">
        <is>
          <t>BANCOLOMBIA</t>
        </is>
      </c>
      <c r="M357" t="inlineStr">
        <is>
          <t>FO-25-1371558</t>
        </is>
      </c>
      <c r="N357" s="49" t="n">
        <v>45882.6</v>
      </c>
      <c r="O357" s="49" t="n">
        <v>45883.68125</v>
      </c>
      <c r="P357" t="inlineStr">
        <is>
          <t>AGREGADOR</t>
        </is>
      </c>
      <c r="Q357" t="inlineStr">
        <is>
          <t>DISTRICOL</t>
        </is>
      </c>
      <c r="R357" t="inlineStr">
        <is>
          <t>EJECUTADO</t>
        </is>
      </c>
      <c r="S357" t="inlineStr">
        <is>
          <t>VISITA TECNICA</t>
        </is>
      </c>
      <c r="T357" t="inlineStr">
        <is>
          <t>FJZZZ899</t>
        </is>
      </c>
      <c r="U357" t="inlineStr">
        <is>
          <t>TIPO I</t>
        </is>
      </c>
      <c r="V357" t="inlineStr">
        <is>
          <t>TERRESTRE</t>
        </is>
      </c>
      <c r="W357" t="inlineStr">
        <is>
          <t>DE AVILA SIADES ALBERTO ENRIQUE</t>
        </is>
      </c>
      <c r="X357" t="inlineStr">
        <is>
          <t>1</t>
        </is>
      </c>
      <c r="Y357" t="inlineStr">
        <is>
          <t>0</t>
        </is>
      </c>
      <c r="Z357" s="48" t="n">
        <v>75096</v>
      </c>
      <c r="AA357" t="inlineStr">
        <is>
          <t>0</t>
        </is>
      </c>
      <c r="AB357" s="48" t="n">
        <v>0</v>
      </c>
      <c r="AC357" s="48" t="n">
        <v>75096</v>
      </c>
    </row>
    <row r="358">
      <c r="A358" t="inlineStr">
        <is>
          <t>TUNJA</t>
        </is>
      </c>
      <c r="B358" t="inlineStr">
        <is>
          <t>SANTANDERES</t>
        </is>
      </c>
      <c r="C358" t="inlineStr">
        <is>
          <t>0004-0008</t>
        </is>
      </c>
      <c r="D358" t="inlineStr">
        <is>
          <t>15238</t>
        </is>
      </c>
      <c r="E358" t="inlineStr">
        <is>
          <t>TA-25-969557</t>
        </is>
      </c>
      <c r="F358" t="inlineStr">
        <is>
          <t>3007081011</t>
        </is>
      </c>
      <c r="G358" t="inlineStr">
        <is>
          <t>APERTURA</t>
        </is>
      </c>
      <c r="H358" t="inlineStr">
        <is>
          <t>CB CRECIMIENTO ALIANZA - NUEVO</t>
        </is>
      </c>
      <c r="I358" t="inlineStr">
        <is>
          <t>BOYACA</t>
        </is>
      </c>
      <c r="J358" t="inlineStr">
        <is>
          <t>DUITAMA</t>
        </is>
      </c>
      <c r="K358" t="inlineStr">
        <is>
          <t>DISTRICOL FREA HOM</t>
        </is>
      </c>
      <c r="L358" t="inlineStr">
        <is>
          <t>BANCOLOMBIA</t>
        </is>
      </c>
      <c r="M358" t="inlineStr">
        <is>
          <t>FO-25-1371561</t>
        </is>
      </c>
      <c r="N358" s="49" t="n">
        <v>45882.71875</v>
      </c>
      <c r="O358" s="49" t="n">
        <v>45884.63888888889</v>
      </c>
      <c r="P358" t="inlineStr">
        <is>
          <t>AGREGADOR</t>
        </is>
      </c>
      <c r="Q358" t="inlineStr">
        <is>
          <t>DISTRICOL</t>
        </is>
      </c>
      <c r="R358" t="inlineStr">
        <is>
          <t>EJECUTADO</t>
        </is>
      </c>
      <c r="S358" t="inlineStr">
        <is>
          <t>VISITA TECNICA</t>
        </is>
      </c>
      <c r="T358" t="inlineStr">
        <is>
          <t>FJZZZ900</t>
        </is>
      </c>
      <c r="U358" t="inlineStr">
        <is>
          <t>TIPO II</t>
        </is>
      </c>
      <c r="V358" t="inlineStr">
        <is>
          <t>TERRESTRE</t>
        </is>
      </c>
      <c r="W358" t="inlineStr">
        <is>
          <t>RODRIGUEZ MURCIA YERSON IVAN</t>
        </is>
      </c>
      <c r="X358" t="inlineStr">
        <is>
          <t>1</t>
        </is>
      </c>
      <c r="Y358" t="inlineStr">
        <is>
          <t>0</t>
        </is>
      </c>
      <c r="Z358" s="48" t="n">
        <v>163814</v>
      </c>
      <c r="AA358" t="inlineStr">
        <is>
          <t>0</t>
        </is>
      </c>
      <c r="AB358" s="48" t="n">
        <v>0</v>
      </c>
      <c r="AC358" s="48" t="n">
        <v>163814</v>
      </c>
    </row>
    <row r="359">
      <c r="A359" t="inlineStr">
        <is>
          <t>TUNJA</t>
        </is>
      </c>
      <c r="B359" t="inlineStr">
        <is>
          <t>SANTANDERES</t>
        </is>
      </c>
      <c r="C359" t="inlineStr">
        <is>
          <t>0004-0008</t>
        </is>
      </c>
      <c r="D359" t="inlineStr">
        <is>
          <t>15238</t>
        </is>
      </c>
      <c r="E359" t="inlineStr">
        <is>
          <t>TA-25-969558</t>
        </is>
      </c>
      <c r="F359" t="inlineStr">
        <is>
          <t>3007081012</t>
        </is>
      </c>
      <c r="G359" t="inlineStr">
        <is>
          <t>APERTURA</t>
        </is>
      </c>
      <c r="H359" t="inlineStr">
        <is>
          <t>CB CRECIMIENTO ALIANZA - NUEVO</t>
        </is>
      </c>
      <c r="I359" t="inlineStr">
        <is>
          <t>BOYACA</t>
        </is>
      </c>
      <c r="J359" t="inlineStr">
        <is>
          <t>DUITAMA</t>
        </is>
      </c>
      <c r="K359" t="inlineStr">
        <is>
          <t>DISTRICOL R&amp;M SEGUROS SERVICIO</t>
        </is>
      </c>
      <c r="L359" t="inlineStr">
        <is>
          <t>BANCOLOMBIA</t>
        </is>
      </c>
      <c r="M359" t="inlineStr">
        <is>
          <t>FO-25-1371563</t>
        </is>
      </c>
      <c r="N359" s="49" t="n">
        <v>45882.71875</v>
      </c>
      <c r="O359" s="49" t="n">
        <v>45884.58958333333</v>
      </c>
      <c r="P359" t="inlineStr">
        <is>
          <t>AGREGADOR</t>
        </is>
      </c>
      <c r="Q359" t="inlineStr">
        <is>
          <t>DISTRICOL</t>
        </is>
      </c>
      <c r="R359" t="inlineStr">
        <is>
          <t>EJECUTADO</t>
        </is>
      </c>
      <c r="S359" t="inlineStr">
        <is>
          <t>VISITA TECNICA</t>
        </is>
      </c>
      <c r="T359" t="inlineStr">
        <is>
          <t>FJZZZ901</t>
        </is>
      </c>
      <c r="U359" t="inlineStr">
        <is>
          <t>TIPO II</t>
        </is>
      </c>
      <c r="V359" t="inlineStr">
        <is>
          <t>TERRESTRE</t>
        </is>
      </c>
      <c r="W359" t="inlineStr">
        <is>
          <t>RODRIGUEZ MURCIA YERSON IVAN</t>
        </is>
      </c>
      <c r="X359" t="inlineStr">
        <is>
          <t>1</t>
        </is>
      </c>
      <c r="Y359" t="inlineStr">
        <is>
          <t>0</t>
        </is>
      </c>
      <c r="Z359" s="48" t="n">
        <v>163814</v>
      </c>
      <c r="AA359" t="inlineStr">
        <is>
          <t>0</t>
        </is>
      </c>
      <c r="AB359" s="48" t="n">
        <v>0</v>
      </c>
      <c r="AC359" s="48" t="n">
        <v>163814</v>
      </c>
    </row>
    <row r="360">
      <c r="A360" t="inlineStr">
        <is>
          <t>TUNJA</t>
        </is>
      </c>
      <c r="B360" t="inlineStr">
        <is>
          <t>SANTANDERES</t>
        </is>
      </c>
      <c r="C360" t="inlineStr">
        <is>
          <t>0004-0008</t>
        </is>
      </c>
      <c r="D360" t="inlineStr">
        <is>
          <t>15686</t>
        </is>
      </c>
      <c r="E360" t="inlineStr">
        <is>
          <t>TA-25-969559</t>
        </is>
      </c>
      <c r="F360" t="inlineStr">
        <is>
          <t>3007081025</t>
        </is>
      </c>
      <c r="G360" t="inlineStr">
        <is>
          <t>APERTURA</t>
        </is>
      </c>
      <c r="H360" t="inlineStr">
        <is>
          <t>CB CRECIMIENTO ALIANZA - NUEVO</t>
        </is>
      </c>
      <c r="I360" t="inlineStr">
        <is>
          <t>BOYACA</t>
        </is>
      </c>
      <c r="J360" t="inlineStr">
        <is>
          <t>SANTANA</t>
        </is>
      </c>
      <c r="K360" t="inlineStr">
        <is>
          <t>DISTRICOL KAROLAY PLATINUM</t>
        </is>
      </c>
      <c r="L360" t="inlineStr">
        <is>
          <t>BANCOLOMBIA</t>
        </is>
      </c>
      <c r="M360" t="inlineStr">
        <is>
          <t>FO-25-1371565</t>
        </is>
      </c>
      <c r="N360" s="49" t="n">
        <v>45882.71875</v>
      </c>
      <c r="O360" s="49" t="n">
        <v>45884.70277777778</v>
      </c>
      <c r="P360" t="inlineStr">
        <is>
          <t>AGREGADOR</t>
        </is>
      </c>
      <c r="Q360" t="inlineStr">
        <is>
          <t>DISTRICOL</t>
        </is>
      </c>
      <c r="R360" t="inlineStr">
        <is>
          <t>EJECUTADO</t>
        </is>
      </c>
      <c r="S360" t="inlineStr">
        <is>
          <t>VISITA TECNICA</t>
        </is>
      </c>
      <c r="T360" t="inlineStr">
        <is>
          <t>FJZZZ902</t>
        </is>
      </c>
      <c r="U360" t="inlineStr">
        <is>
          <t>TIPO III</t>
        </is>
      </c>
      <c r="V360" t="inlineStr">
        <is>
          <t>TERRESTRE</t>
        </is>
      </c>
      <c r="W360" t="inlineStr">
        <is>
          <t>HERRERA GARZON JEYSON STEVENT</t>
        </is>
      </c>
      <c r="X360" t="inlineStr">
        <is>
          <t>1</t>
        </is>
      </c>
      <c r="Y360" t="inlineStr">
        <is>
          <t>0</t>
        </is>
      </c>
      <c r="Z360" s="48" t="n">
        <v>275729</v>
      </c>
      <c r="AA360" t="inlineStr">
        <is>
          <t>0</t>
        </is>
      </c>
      <c r="AB360" s="48" t="n">
        <v>0</v>
      </c>
      <c r="AC360" s="48" t="n">
        <v>275729</v>
      </c>
    </row>
    <row r="361">
      <c r="A361" t="inlineStr">
        <is>
          <t>NEIVA</t>
        </is>
      </c>
      <c r="B361" t="inlineStr">
        <is>
          <t>REMOTAS</t>
        </is>
      </c>
      <c r="C361" t="inlineStr">
        <is>
          <t>0004-0007</t>
        </is>
      </c>
      <c r="D361" t="inlineStr">
        <is>
          <t>18150</t>
        </is>
      </c>
      <c r="E361" t="inlineStr">
        <is>
          <t>TA-25-969567</t>
        </is>
      </c>
      <c r="F361" t="inlineStr">
        <is>
          <t>3007081005</t>
        </is>
      </c>
      <c r="G361" t="inlineStr">
        <is>
          <t>APERTURA</t>
        </is>
      </c>
      <c r="H361" t="inlineStr">
        <is>
          <t>CB CRECIMIENTO ALIANZA - NUEVO</t>
        </is>
      </c>
      <c r="I361" t="inlineStr">
        <is>
          <t>CAQUETA</t>
        </is>
      </c>
      <c r="J361" t="inlineStr">
        <is>
          <t>CARTAGENA DEL CHAIRA</t>
        </is>
      </c>
      <c r="K361" t="inlineStr">
        <is>
          <t>DISTRICOL CROCHET ROSA MONTANA</t>
        </is>
      </c>
      <c r="L361" t="inlineStr">
        <is>
          <t>BANCOLOMBIA</t>
        </is>
      </c>
      <c r="M361" t="inlineStr">
        <is>
          <t>FO-25-1371573</t>
        </is>
      </c>
      <c r="N361" s="49" t="n">
        <v>45882.73819444444</v>
      </c>
      <c r="O361" s="49" t="n">
        <v>45889.47847222222</v>
      </c>
      <c r="P361" t="inlineStr">
        <is>
          <t>AGREGADOR</t>
        </is>
      </c>
      <c r="Q361" t="inlineStr">
        <is>
          <t>DISTRICOL</t>
        </is>
      </c>
      <c r="R361" t="inlineStr">
        <is>
          <t>EJECUTADO</t>
        </is>
      </c>
      <c r="S361" t="inlineStr">
        <is>
          <t>VISITA TECNICA</t>
        </is>
      </c>
      <c r="T361" t="inlineStr">
        <is>
          <t>FJZZZ904</t>
        </is>
      </c>
      <c r="U361" t="inlineStr">
        <is>
          <t>TIPO IV ESPECIAL</t>
        </is>
      </c>
      <c r="V361" t="inlineStr">
        <is>
          <t>TERRESTRE</t>
        </is>
      </c>
      <c r="W361" t="inlineStr">
        <is>
          <t>BERMUDEZ SANCHEZ JOSE NEYBER</t>
        </is>
      </c>
      <c r="X361" t="inlineStr">
        <is>
          <t>1</t>
        </is>
      </c>
      <c r="Y361" t="inlineStr">
        <is>
          <t>0</t>
        </is>
      </c>
      <c r="Z361" s="48" t="n">
        <v>504833</v>
      </c>
      <c r="AA361" t="inlineStr">
        <is>
          <t>0</t>
        </is>
      </c>
      <c r="AB361" s="48" t="n">
        <v>0</v>
      </c>
      <c r="AC361" s="48" t="n">
        <v>504833</v>
      </c>
    </row>
    <row r="362">
      <c r="A362" t="inlineStr">
        <is>
          <t>NEIVA</t>
        </is>
      </c>
      <c r="B362" t="inlineStr">
        <is>
          <t>REMOTAS</t>
        </is>
      </c>
      <c r="C362" t="inlineStr">
        <is>
          <t>0004-0007</t>
        </is>
      </c>
      <c r="D362" t="inlineStr">
        <is>
          <t>18460</t>
        </is>
      </c>
      <c r="E362" t="inlineStr">
        <is>
          <t>TA-25-969568</t>
        </is>
      </c>
      <c r="F362" t="inlineStr">
        <is>
          <t>3007081016</t>
        </is>
      </c>
      <c r="G362" t="inlineStr">
        <is>
          <t>APERTURA</t>
        </is>
      </c>
      <c r="H362" t="inlineStr">
        <is>
          <t>CB CRECIMIENTO ALIANZA - NUEVO</t>
        </is>
      </c>
      <c r="I362" t="inlineStr">
        <is>
          <t>CAQUETA</t>
        </is>
      </c>
      <c r="J362" t="inlineStr">
        <is>
          <t>MILAN</t>
        </is>
      </c>
      <c r="K362" t="inlineStr">
        <is>
          <t>DISTRICOL MISELANEA FAMILIAR</t>
        </is>
      </c>
      <c r="L362" t="inlineStr">
        <is>
          <t>BANCOLOMBIA</t>
        </is>
      </c>
      <c r="M362" t="inlineStr">
        <is>
          <t>FO-25-1371575</t>
        </is>
      </c>
      <c r="N362" s="49" t="n">
        <v>45882.73819444444</v>
      </c>
      <c r="O362" s="49" t="n">
        <v>45884.57986111111</v>
      </c>
      <c r="P362" t="inlineStr">
        <is>
          <t>AGREGADOR</t>
        </is>
      </c>
      <c r="Q362" t="inlineStr">
        <is>
          <t>DISTRICOL</t>
        </is>
      </c>
      <c r="R362" t="inlineStr">
        <is>
          <t>EJECUTADO</t>
        </is>
      </c>
      <c r="S362" t="inlineStr">
        <is>
          <t>VISITA TECNICA</t>
        </is>
      </c>
      <c r="T362" t="inlineStr">
        <is>
          <t>FJZZZ905</t>
        </is>
      </c>
      <c r="U362" t="inlineStr">
        <is>
          <t>TIPO IV</t>
        </is>
      </c>
      <c r="V362" t="inlineStr">
        <is>
          <t>TERRESTRE</t>
        </is>
      </c>
      <c r="W362" t="inlineStr">
        <is>
          <t>BERMUDEZ SANCHEZ JOSE NEYBER</t>
        </is>
      </c>
      <c r="X362" t="inlineStr">
        <is>
          <t>1</t>
        </is>
      </c>
      <c r="Y362" t="inlineStr">
        <is>
          <t>0</t>
        </is>
      </c>
      <c r="Z362" s="48" t="n">
        <v>504833</v>
      </c>
      <c r="AA362" t="inlineStr">
        <is>
          <t>0</t>
        </is>
      </c>
      <c r="AB362" s="48" t="n">
        <v>0</v>
      </c>
      <c r="AC362" s="48" t="n">
        <v>504833</v>
      </c>
    </row>
    <row r="363">
      <c r="A363" t="inlineStr">
        <is>
          <t>CALI</t>
        </is>
      </c>
      <c r="B363" t="inlineStr">
        <is>
          <t>SUROCCIDENTE Y EJE CAFETERO</t>
        </is>
      </c>
      <c r="C363" t="inlineStr">
        <is>
          <t>0004-0003</t>
        </is>
      </c>
      <c r="D363" t="inlineStr">
        <is>
          <t>19001</t>
        </is>
      </c>
      <c r="E363" t="inlineStr">
        <is>
          <t>TA-25-969569</t>
        </is>
      </c>
      <c r="F363" t="inlineStr">
        <is>
          <t>3007081023</t>
        </is>
      </c>
      <c r="G363" t="inlineStr">
        <is>
          <t>APERTURA</t>
        </is>
      </c>
      <c r="H363" t="inlineStr">
        <is>
          <t>CB CRECIMIENTO ALIANZA - NUEVO</t>
        </is>
      </c>
      <c r="I363" t="inlineStr">
        <is>
          <t>CAUCA</t>
        </is>
      </c>
      <c r="J363" t="inlineStr">
        <is>
          <t>POPAYAN</t>
        </is>
      </c>
      <c r="K363" t="inlineStr">
        <is>
          <t>PTM POPAYAN COPILIGT</t>
        </is>
      </c>
      <c r="L363" t="inlineStr">
        <is>
          <t>BANCOLOMBIA</t>
        </is>
      </c>
      <c r="M363" t="inlineStr">
        <is>
          <t>FO-25-1371577</t>
        </is>
      </c>
      <c r="N363" s="49" t="n">
        <v>45882.67291666667</v>
      </c>
      <c r="O363" s="49" t="n">
        <v>45883.56319444445</v>
      </c>
      <c r="P363" t="inlineStr">
        <is>
          <t>AGREGADOR</t>
        </is>
      </c>
      <c r="Q363" t="inlineStr">
        <is>
          <t>COMCARD - PTM</t>
        </is>
      </c>
      <c r="R363" t="inlineStr">
        <is>
          <t>EJECUTADO</t>
        </is>
      </c>
      <c r="S363" t="inlineStr">
        <is>
          <t>VISITA TECNICA</t>
        </is>
      </c>
      <c r="T363" t="inlineStr">
        <is>
          <t>FJZZZ511-FJZZZ906</t>
        </is>
      </c>
      <c r="U363" t="inlineStr">
        <is>
          <t>TIPO III</t>
        </is>
      </c>
      <c r="V363" t="inlineStr">
        <is>
          <t>TERRESTRE</t>
        </is>
      </c>
      <c r="W363" t="inlineStr">
        <is>
          <t>GIMBUEL LASSO LUIS GERMAN</t>
        </is>
      </c>
      <c r="X363" t="inlineStr">
        <is>
          <t>1</t>
        </is>
      </c>
      <c r="Y363" t="inlineStr">
        <is>
          <t>0</t>
        </is>
      </c>
      <c r="Z363" s="48" t="n">
        <v>275729</v>
      </c>
      <c r="AA363" t="inlineStr">
        <is>
          <t>0</t>
        </is>
      </c>
      <c r="AB363" s="48" t="n">
        <v>0</v>
      </c>
      <c r="AC363" s="48" t="n">
        <v>275729</v>
      </c>
    </row>
    <row r="364">
      <c r="A364" t="inlineStr">
        <is>
          <t>MONTERIA</t>
        </is>
      </c>
      <c r="B364" t="inlineStr">
        <is>
          <t>COSTA</t>
        </is>
      </c>
      <c r="C364" t="inlineStr">
        <is>
          <t>0004-0001</t>
        </is>
      </c>
      <c r="D364" t="inlineStr">
        <is>
          <t>23555</t>
        </is>
      </c>
      <c r="E364" t="inlineStr">
        <is>
          <t>TA-25-969570</t>
        </is>
      </c>
      <c r="F364" t="inlineStr">
        <is>
          <t>3007081021</t>
        </is>
      </c>
      <c r="G364" t="inlineStr">
        <is>
          <t>APERTURA</t>
        </is>
      </c>
      <c r="H364" t="inlineStr">
        <is>
          <t>CB CRECIMIENTO ALIANZA - NUEVO</t>
        </is>
      </c>
      <c r="I364" t="inlineStr">
        <is>
          <t>CORDOBA</t>
        </is>
      </c>
      <c r="J364" t="inlineStr">
        <is>
          <t>PLANETA RICA</t>
        </is>
      </c>
      <c r="K364" t="inlineStr">
        <is>
          <t>DISTRICOL ABASTOS PROGRESO G</t>
        </is>
      </c>
      <c r="L364" t="inlineStr">
        <is>
          <t>BANCOLOMBIA</t>
        </is>
      </c>
      <c r="M364" t="inlineStr">
        <is>
          <t>FO-25-1371579</t>
        </is>
      </c>
      <c r="N364" s="49" t="n">
        <v>45882.60208333333</v>
      </c>
      <c r="O364" s="49" t="n">
        <v>45888.2875</v>
      </c>
      <c r="P364" t="inlineStr">
        <is>
          <t>AGREGADOR</t>
        </is>
      </c>
      <c r="Q364" t="inlineStr">
        <is>
          <t>DISTRICOL</t>
        </is>
      </c>
      <c r="R364" t="inlineStr">
        <is>
          <t>EJECUTADO</t>
        </is>
      </c>
      <c r="S364" t="inlineStr">
        <is>
          <t>VISITA TECNICA</t>
        </is>
      </c>
      <c r="T364" t="inlineStr">
        <is>
          <t>FJZZZ907</t>
        </is>
      </c>
      <c r="U364" t="inlineStr">
        <is>
          <t>TIPO II</t>
        </is>
      </c>
      <c r="V364" t="inlineStr">
        <is>
          <t>TERRESTRE</t>
        </is>
      </c>
      <c r="W364" t="inlineStr">
        <is>
          <t>GONZALEZ FERRER JESUS ALEXANDER</t>
        </is>
      </c>
      <c r="X364" t="inlineStr">
        <is>
          <t>1</t>
        </is>
      </c>
      <c r="Y364" t="inlineStr">
        <is>
          <t>0</t>
        </is>
      </c>
      <c r="Z364" s="48" t="n">
        <v>163814</v>
      </c>
      <c r="AA364" t="inlineStr">
        <is>
          <t>0</t>
        </is>
      </c>
      <c r="AB364" s="48" t="n">
        <v>0</v>
      </c>
      <c r="AC364" s="48" t="n">
        <v>163814</v>
      </c>
    </row>
    <row r="365">
      <c r="A365" t="inlineStr">
        <is>
          <t>MONTERIA</t>
        </is>
      </c>
      <c r="B365" t="inlineStr">
        <is>
          <t>COSTA</t>
        </is>
      </c>
      <c r="C365" t="inlineStr">
        <is>
          <t>0004-0001</t>
        </is>
      </c>
      <c r="D365" t="inlineStr">
        <is>
          <t>23555</t>
        </is>
      </c>
      <c r="E365" t="inlineStr">
        <is>
          <t>TA-25-969571</t>
        </is>
      </c>
      <c r="F365" t="inlineStr">
        <is>
          <t>3007081022</t>
        </is>
      </c>
      <c r="G365" t="inlineStr">
        <is>
          <t>APERTURA</t>
        </is>
      </c>
      <c r="H365" t="inlineStr">
        <is>
          <t>CB CRECIMIENTO ALIANZA - NUEVO</t>
        </is>
      </c>
      <c r="I365" t="inlineStr">
        <is>
          <t>CORDOBA</t>
        </is>
      </c>
      <c r="J365" t="inlineStr">
        <is>
          <t>PLANETA RICA</t>
        </is>
      </c>
      <c r="K365" t="inlineStr">
        <is>
          <t>DISTRICOL LA PATRONA CATERING</t>
        </is>
      </c>
      <c r="L365" t="inlineStr">
        <is>
          <t>BANCOLOMBIA</t>
        </is>
      </c>
      <c r="M365" t="inlineStr">
        <is>
          <t>FO-25-1371581</t>
        </is>
      </c>
      <c r="N365" s="49" t="n">
        <v>45882.60208333333</v>
      </c>
      <c r="O365" s="49" t="n">
        <v>45884.60069444445</v>
      </c>
      <c r="P365" t="inlineStr">
        <is>
          <t>AGREGADOR</t>
        </is>
      </c>
      <c r="Q365" t="inlineStr">
        <is>
          <t>DISTRICOL</t>
        </is>
      </c>
      <c r="R365" t="inlineStr">
        <is>
          <t>EJECUTADO</t>
        </is>
      </c>
      <c r="S365" t="inlineStr">
        <is>
          <t>VISITA TECNICA</t>
        </is>
      </c>
      <c r="T365" t="inlineStr">
        <is>
          <t>FJZZZ908</t>
        </is>
      </c>
      <c r="U365" t="inlineStr">
        <is>
          <t>TIPO II</t>
        </is>
      </c>
      <c r="V365" t="inlineStr">
        <is>
          <t>TERRESTRE</t>
        </is>
      </c>
      <c r="W365" t="inlineStr">
        <is>
          <t>GONZALEZ FERRER JESUS ALEXANDER</t>
        </is>
      </c>
      <c r="X365" t="inlineStr">
        <is>
          <t>1</t>
        </is>
      </c>
      <c r="Y365" t="inlineStr">
        <is>
          <t>0</t>
        </is>
      </c>
      <c r="Z365" s="48" t="n">
        <v>163814</v>
      </c>
      <c r="AA365" t="inlineStr">
        <is>
          <t>0</t>
        </is>
      </c>
      <c r="AB365" s="48" t="n">
        <v>0</v>
      </c>
      <c r="AC365" s="48" t="n">
        <v>163814</v>
      </c>
    </row>
    <row r="366">
      <c r="A366" t="inlineStr">
        <is>
          <t>APARTADO</t>
        </is>
      </c>
      <c r="B366" t="inlineStr">
        <is>
          <t>NOROCCIDENTE</t>
        </is>
      </c>
      <c r="C366" t="inlineStr">
        <is>
          <t>0004-0005</t>
        </is>
      </c>
      <c r="D366" t="inlineStr">
        <is>
          <t>27006</t>
        </is>
      </c>
      <c r="E366" t="inlineStr">
        <is>
          <t>TA-25-969572</t>
        </is>
      </c>
      <c r="F366" t="inlineStr">
        <is>
          <t>3007080990</t>
        </is>
      </c>
      <c r="G366" t="inlineStr">
        <is>
          <t>APERTURA</t>
        </is>
      </c>
      <c r="H366" t="inlineStr">
        <is>
          <t>CB CRECIMIENTO ALIANZA - NUEVO</t>
        </is>
      </c>
      <c r="I366" t="inlineStr">
        <is>
          <t>CHOCO</t>
        </is>
      </c>
      <c r="J366" t="inlineStr">
        <is>
          <t>ACANDI</t>
        </is>
      </c>
      <c r="K366" t="inlineStr">
        <is>
          <t>DISTRICOL DROGUEINTEGRAL</t>
        </is>
      </c>
      <c r="L366" t="inlineStr">
        <is>
          <t>BANCOLOMBIA</t>
        </is>
      </c>
      <c r="M366" t="inlineStr">
        <is>
          <t>FO-25-1371584</t>
        </is>
      </c>
      <c r="N366" s="49" t="n">
        <v>45882.56875</v>
      </c>
      <c r="O366" s="49" t="n">
        <v>45891.29444444444</v>
      </c>
      <c r="P366" t="inlineStr">
        <is>
          <t>AGREGADOR</t>
        </is>
      </c>
      <c r="Q366" t="inlineStr">
        <is>
          <t>DISTRICOL</t>
        </is>
      </c>
      <c r="R366" t="inlineStr">
        <is>
          <t>EJECUTADO</t>
        </is>
      </c>
      <c r="S366" t="inlineStr">
        <is>
          <t>VISITA TECNICA</t>
        </is>
      </c>
      <c r="T366" t="inlineStr">
        <is>
          <t>FJZZZ909</t>
        </is>
      </c>
      <c r="U366" t="inlineStr">
        <is>
          <t>TIPO IV ESPECIAL</t>
        </is>
      </c>
      <c r="V366" t="inlineStr">
        <is>
          <t>AEREO</t>
        </is>
      </c>
      <c r="W366" t="inlineStr">
        <is>
          <t>SALDARRIAGA MIRANDA SANTIAGO</t>
        </is>
      </c>
      <c r="X366" t="inlineStr">
        <is>
          <t>1</t>
        </is>
      </c>
      <c r="Y366" t="inlineStr">
        <is>
          <t>0</t>
        </is>
      </c>
      <c r="Z366" s="48" t="n">
        <v>504833</v>
      </c>
      <c r="AA366" t="inlineStr">
        <is>
          <t>0</t>
        </is>
      </c>
      <c r="AB366" s="48" t="n">
        <v>0</v>
      </c>
      <c r="AC366" s="48" t="n">
        <v>504833</v>
      </c>
    </row>
    <row r="367">
      <c r="A367" t="inlineStr">
        <is>
          <t>APARTADO</t>
        </is>
      </c>
      <c r="B367" t="inlineStr">
        <is>
          <t>NOROCCIDENTE</t>
        </is>
      </c>
      <c r="C367" t="inlineStr">
        <is>
          <t>0004-0005</t>
        </is>
      </c>
      <c r="D367" t="inlineStr">
        <is>
          <t>27615</t>
        </is>
      </c>
      <c r="E367" t="inlineStr">
        <is>
          <t>TA-25-969573</t>
        </is>
      </c>
      <c r="F367" t="inlineStr">
        <is>
          <t>3007080997</t>
        </is>
      </c>
      <c r="G367" t="inlineStr">
        <is>
          <t>APERTURA</t>
        </is>
      </c>
      <c r="H367" t="inlineStr">
        <is>
          <t>CB CRECIMIENTO ALIANZA - NUEVO</t>
        </is>
      </c>
      <c r="I367" t="inlineStr">
        <is>
          <t>CHOCO</t>
        </is>
      </c>
      <c r="J367" t="inlineStr">
        <is>
          <t>RIOSUCIO</t>
        </is>
      </c>
      <c r="K367" t="inlineStr">
        <is>
          <t>DISTRICOL QUÍMICOS LOS 3 REYES</t>
        </is>
      </c>
      <c r="L367" t="inlineStr">
        <is>
          <t>BANCOLOMBIA</t>
        </is>
      </c>
      <c r="M367" t="inlineStr">
        <is>
          <t>FO-25-1371586</t>
        </is>
      </c>
      <c r="N367" s="49" t="n">
        <v>45882.56875</v>
      </c>
      <c r="O367" s="49" t="n">
        <v>45896.30277777778</v>
      </c>
      <c r="P367" t="inlineStr">
        <is>
          <t>AGREGADOR</t>
        </is>
      </c>
      <c r="Q367" t="inlineStr">
        <is>
          <t>DISTRICOL</t>
        </is>
      </c>
      <c r="R367" t="inlineStr">
        <is>
          <t>EJECUTADO</t>
        </is>
      </c>
      <c r="S367" t="inlineStr">
        <is>
          <t>VISITA TECNICA</t>
        </is>
      </c>
      <c r="T367" t="inlineStr">
        <is>
          <t>FJZZZ910</t>
        </is>
      </c>
      <c r="U367" t="inlineStr">
        <is>
          <t>TIPO IV ESPECIAL</t>
        </is>
      </c>
      <c r="V367" t="inlineStr">
        <is>
          <t>TERRESTRE/FLUVIAL</t>
        </is>
      </c>
      <c r="W367" t="inlineStr">
        <is>
          <t>SALDARRIAGA MIRANDA SANTIAGO</t>
        </is>
      </c>
      <c r="X367" t="inlineStr">
        <is>
          <t>1</t>
        </is>
      </c>
      <c r="Y367" t="inlineStr">
        <is>
          <t>0</t>
        </is>
      </c>
      <c r="Z367" s="48" t="n">
        <v>504833</v>
      </c>
      <c r="AA367" t="inlineStr">
        <is>
          <t>0</t>
        </is>
      </c>
      <c r="AB367" s="48" t="n">
        <v>0</v>
      </c>
      <c r="AC367" s="48" t="n">
        <v>504833</v>
      </c>
    </row>
    <row r="368">
      <c r="A368" t="inlineStr">
        <is>
          <t>NEIVA</t>
        </is>
      </c>
      <c r="B368" t="inlineStr">
        <is>
          <t>REMOTAS</t>
        </is>
      </c>
      <c r="C368" t="inlineStr">
        <is>
          <t>0004-0007</t>
        </is>
      </c>
      <c r="D368" t="inlineStr">
        <is>
          <t>41016</t>
        </is>
      </c>
      <c r="E368" t="inlineStr">
        <is>
          <t>TA-25-969574</t>
        </is>
      </c>
      <c r="F368" t="inlineStr">
        <is>
          <t>3007080991</t>
        </is>
      </c>
      <c r="G368" t="inlineStr">
        <is>
          <t>APERTURA</t>
        </is>
      </c>
      <c r="H368" t="inlineStr">
        <is>
          <t>CB CRECIMIENTO ALIANZA - NUEVO</t>
        </is>
      </c>
      <c r="I368" t="inlineStr">
        <is>
          <t>HUILA</t>
        </is>
      </c>
      <c r="J368" t="inlineStr">
        <is>
          <t>AIPE</t>
        </is>
      </c>
      <c r="K368" t="inlineStr">
        <is>
          <t>DISTRICOL MULTIPRODUCTOS MISCE</t>
        </is>
      </c>
      <c r="L368" t="inlineStr">
        <is>
          <t>BANCOLOMBIA</t>
        </is>
      </c>
      <c r="M368" t="inlineStr">
        <is>
          <t>FO-25-1371588</t>
        </is>
      </c>
      <c r="N368" s="49" t="n">
        <v>45882.73819444444</v>
      </c>
      <c r="O368" s="49" t="n">
        <v>45883.59444444445</v>
      </c>
      <c r="P368" t="inlineStr">
        <is>
          <t>AGREGADOR</t>
        </is>
      </c>
      <c r="Q368" t="inlineStr">
        <is>
          <t>DISTRICOL</t>
        </is>
      </c>
      <c r="R368" t="inlineStr">
        <is>
          <t>EJECUTADO</t>
        </is>
      </c>
      <c r="S368" t="inlineStr">
        <is>
          <t>VISITA TECNICA</t>
        </is>
      </c>
      <c r="T368" t="inlineStr">
        <is>
          <t>FJZZZ911</t>
        </is>
      </c>
      <c r="U368" t="inlineStr">
        <is>
          <t>TIPO II</t>
        </is>
      </c>
      <c r="V368" t="inlineStr">
        <is>
          <t>TERRESTRE</t>
        </is>
      </c>
      <c r="W368" t="inlineStr">
        <is>
          <t>ANDRADE HERNANDEZ JUAN CARLOS</t>
        </is>
      </c>
      <c r="X368" t="inlineStr">
        <is>
          <t>1</t>
        </is>
      </c>
      <c r="Y368" t="inlineStr">
        <is>
          <t>0</t>
        </is>
      </c>
      <c r="Z368" s="48" t="n">
        <v>163814</v>
      </c>
      <c r="AA368" t="inlineStr">
        <is>
          <t>0</t>
        </is>
      </c>
      <c r="AB368" s="48" t="n">
        <v>0</v>
      </c>
      <c r="AC368" s="48" t="n">
        <v>163814</v>
      </c>
    </row>
    <row r="369">
      <c r="A369" t="inlineStr">
        <is>
          <t>NEIVA</t>
        </is>
      </c>
      <c r="B369" t="inlineStr">
        <is>
          <t>REMOTAS</t>
        </is>
      </c>
      <c r="C369" t="inlineStr">
        <is>
          <t>0004-0007</t>
        </is>
      </c>
      <c r="D369" t="inlineStr">
        <is>
          <t>41298</t>
        </is>
      </c>
      <c r="E369" t="inlineStr">
        <is>
          <t>TA-25-969575</t>
        </is>
      </c>
      <c r="F369" t="inlineStr">
        <is>
          <t>3007081014</t>
        </is>
      </c>
      <c r="G369" t="inlineStr">
        <is>
          <t>APERTURA</t>
        </is>
      </c>
      <c r="H369" t="inlineStr">
        <is>
          <t>CB CRECIMIENTO ALIANZA - NUEVO</t>
        </is>
      </c>
      <c r="I369" t="inlineStr">
        <is>
          <t>HUILA</t>
        </is>
      </c>
      <c r="J369" t="inlineStr">
        <is>
          <t>GARZON</t>
        </is>
      </c>
      <c r="K369" t="inlineStr">
        <is>
          <t>DISTRICOL FAMILIAR MAX SUPER</t>
        </is>
      </c>
      <c r="L369" t="inlineStr">
        <is>
          <t>BANCOLOMBIA</t>
        </is>
      </c>
      <c r="M369" t="inlineStr">
        <is>
          <t>FO-25-1371591</t>
        </is>
      </c>
      <c r="N369" s="49" t="n">
        <v>45882.73819444444</v>
      </c>
      <c r="O369" s="49" t="n">
        <v>45884.61805555555</v>
      </c>
      <c r="P369" t="inlineStr">
        <is>
          <t>AGREGADOR</t>
        </is>
      </c>
      <c r="Q369" t="inlineStr">
        <is>
          <t>DISTRICOL</t>
        </is>
      </c>
      <c r="R369" t="inlineStr">
        <is>
          <t>EJECUTADO</t>
        </is>
      </c>
      <c r="S369" t="inlineStr">
        <is>
          <t>VISITA TECNICA</t>
        </is>
      </c>
      <c r="T369" t="inlineStr">
        <is>
          <t>FJZZZ912</t>
        </is>
      </c>
      <c r="U369" t="inlineStr">
        <is>
          <t>TIPO III</t>
        </is>
      </c>
      <c r="V369" t="inlineStr">
        <is>
          <t>TERRESTRE</t>
        </is>
      </c>
      <c r="W369" t="inlineStr">
        <is>
          <t>ANDRADE HERNANDEZ JUAN CARLOS</t>
        </is>
      </c>
      <c r="X369" t="inlineStr">
        <is>
          <t>1</t>
        </is>
      </c>
      <c r="Y369" t="inlineStr">
        <is>
          <t>0</t>
        </is>
      </c>
      <c r="Z369" s="48" t="n">
        <v>275729</v>
      </c>
      <c r="AA369" t="inlineStr">
        <is>
          <t>0</t>
        </is>
      </c>
      <c r="AB369" s="48" t="n">
        <v>0</v>
      </c>
      <c r="AC369" s="48" t="n">
        <v>275729</v>
      </c>
    </row>
    <row r="370">
      <c r="A370" t="inlineStr">
        <is>
          <t>SANTA MARTA</t>
        </is>
      </c>
      <c r="B370" t="inlineStr">
        <is>
          <t>COSTA</t>
        </is>
      </c>
      <c r="C370" t="inlineStr">
        <is>
          <t>0004-0001</t>
        </is>
      </c>
      <c r="D370" t="inlineStr">
        <is>
          <t>44001</t>
        </is>
      </c>
      <c r="E370" t="inlineStr">
        <is>
          <t>TA-25-969576</t>
        </is>
      </c>
      <c r="F370" t="inlineStr">
        <is>
          <t>3007081026</t>
        </is>
      </c>
      <c r="G370" t="inlineStr">
        <is>
          <t>APERTURA</t>
        </is>
      </c>
      <c r="H370" t="inlineStr">
        <is>
          <t>CB CRECIMIENTO ALIANZA - NUEVO</t>
        </is>
      </c>
      <c r="I370" t="inlineStr">
        <is>
          <t>LA GUAJIRA</t>
        </is>
      </c>
      <c r="J370" t="inlineStr">
        <is>
          <t>RIOHACHA</t>
        </is>
      </c>
      <c r="K370" t="inlineStr">
        <is>
          <t>DISTRICOL EKIRAASEDECALLEANCHA</t>
        </is>
      </c>
      <c r="L370" t="inlineStr">
        <is>
          <t>BANCOLOMBIA</t>
        </is>
      </c>
      <c r="M370" t="inlineStr">
        <is>
          <t>FO-25-1371595</t>
        </is>
      </c>
      <c r="N370" s="49" t="n">
        <v>45882.59027777778</v>
      </c>
      <c r="O370" s="49" t="n">
        <v>45884.30555555555</v>
      </c>
      <c r="P370" t="inlineStr">
        <is>
          <t>AGREGADOR</t>
        </is>
      </c>
      <c r="Q370" t="inlineStr">
        <is>
          <t>DISTRICOL</t>
        </is>
      </c>
      <c r="R370" t="inlineStr">
        <is>
          <t>EJECUTADO</t>
        </is>
      </c>
      <c r="S370" t="inlineStr">
        <is>
          <t>VISITA TECNICA</t>
        </is>
      </c>
      <c r="T370" t="inlineStr">
        <is>
          <t>FJZZZ913</t>
        </is>
      </c>
      <c r="U370" t="inlineStr">
        <is>
          <t>TIPO III</t>
        </is>
      </c>
      <c r="V370" t="inlineStr">
        <is>
          <t>TERRESTRE</t>
        </is>
      </c>
      <c r="W370" t="inlineStr">
        <is>
          <t>PEÑALOZA GUTIERREZ RAFAEL GUSTAVO</t>
        </is>
      </c>
      <c r="X370" t="inlineStr">
        <is>
          <t>1</t>
        </is>
      </c>
      <c r="Y370" t="inlineStr">
        <is>
          <t>0</t>
        </is>
      </c>
      <c r="Z370" s="48" t="n">
        <v>275729</v>
      </c>
      <c r="AA370" t="inlineStr">
        <is>
          <t>0</t>
        </is>
      </c>
      <c r="AB370" s="48" t="n">
        <v>0</v>
      </c>
      <c r="AC370" s="48" t="n">
        <v>275729</v>
      </c>
    </row>
    <row r="371">
      <c r="A371" t="inlineStr">
        <is>
          <t>SANTA MARTA</t>
        </is>
      </c>
      <c r="B371" t="inlineStr">
        <is>
          <t>COSTA</t>
        </is>
      </c>
      <c r="C371" t="inlineStr">
        <is>
          <t>0004-0001</t>
        </is>
      </c>
      <c r="D371" t="inlineStr">
        <is>
          <t>44001</t>
        </is>
      </c>
      <c r="E371" t="inlineStr">
        <is>
          <t>TA-25-969577</t>
        </is>
      </c>
      <c r="F371" t="inlineStr">
        <is>
          <t>3007081027</t>
        </is>
      </c>
      <c r="G371" t="inlineStr">
        <is>
          <t>APERTURA</t>
        </is>
      </c>
      <c r="H371" t="inlineStr">
        <is>
          <t>CB CRECIMIENTO ALIANZA - NUEVO</t>
        </is>
      </c>
      <c r="I371" t="inlineStr">
        <is>
          <t>LA GUAJIRA</t>
        </is>
      </c>
      <c r="J371" t="inlineStr">
        <is>
          <t>RIOHACHA</t>
        </is>
      </c>
      <c r="K371" t="inlineStr">
        <is>
          <t>DISTRICOL VARIEDAPAPELERIGLEY</t>
        </is>
      </c>
      <c r="L371" t="inlineStr">
        <is>
          <t>BANCOLOMBIA</t>
        </is>
      </c>
      <c r="M371" t="inlineStr">
        <is>
          <t>FO-25-1371598</t>
        </is>
      </c>
      <c r="N371" s="49" t="n">
        <v>45882.59027777778</v>
      </c>
      <c r="O371" s="49" t="n">
        <v>45883.6125</v>
      </c>
      <c r="P371" t="inlineStr">
        <is>
          <t>AGREGADOR</t>
        </is>
      </c>
      <c r="Q371" t="inlineStr">
        <is>
          <t>DISTRICOL</t>
        </is>
      </c>
      <c r="R371" t="inlineStr">
        <is>
          <t>EJECUTADO</t>
        </is>
      </c>
      <c r="S371" t="inlineStr">
        <is>
          <t>VISITA TECNICA</t>
        </is>
      </c>
      <c r="T371" t="inlineStr">
        <is>
          <t>FJZZZ914</t>
        </is>
      </c>
      <c r="U371" t="inlineStr">
        <is>
          <t>TIPO III</t>
        </is>
      </c>
      <c r="V371" t="inlineStr">
        <is>
          <t>TERRESTRE</t>
        </is>
      </c>
      <c r="W371" t="inlineStr">
        <is>
          <t>PEÑALOZA GUTIERREZ RAFAEL GUSTAVO</t>
        </is>
      </c>
      <c r="X371" t="inlineStr">
        <is>
          <t>1</t>
        </is>
      </c>
      <c r="Y371" t="inlineStr">
        <is>
          <t>0</t>
        </is>
      </c>
      <c r="Z371" s="48" t="n">
        <v>275729</v>
      </c>
      <c r="AA371" t="inlineStr">
        <is>
          <t>0</t>
        </is>
      </c>
      <c r="AB371" s="48" t="n">
        <v>0</v>
      </c>
      <c r="AC371" s="48" t="n">
        <v>275729</v>
      </c>
    </row>
    <row r="372">
      <c r="A372" t="inlineStr">
        <is>
          <t>SANTA MARTA</t>
        </is>
      </c>
      <c r="B372" t="inlineStr">
        <is>
          <t>COSTA</t>
        </is>
      </c>
      <c r="C372" t="inlineStr">
        <is>
          <t>0004-0001</t>
        </is>
      </c>
      <c r="D372" t="inlineStr">
        <is>
          <t>44001</t>
        </is>
      </c>
      <c r="E372" t="inlineStr">
        <is>
          <t>TA-25-969581</t>
        </is>
      </c>
      <c r="F372" t="inlineStr">
        <is>
          <t>3007081028</t>
        </is>
      </c>
      <c r="G372" t="inlineStr">
        <is>
          <t>APERTURA</t>
        </is>
      </c>
      <c r="H372" t="inlineStr">
        <is>
          <t>CB CRECIMIENTO ALIANZA - NUEVO</t>
        </is>
      </c>
      <c r="I372" t="inlineStr">
        <is>
          <t>LA GUAJIRA</t>
        </is>
      </c>
      <c r="J372" t="inlineStr">
        <is>
          <t>RIOHACHA</t>
        </is>
      </c>
      <c r="K372" t="inlineStr">
        <is>
          <t>PTM RIOACHA TIENDA DEPORTIVA F</t>
        </is>
      </c>
      <c r="L372" t="inlineStr">
        <is>
          <t>BANCOLOMBIA</t>
        </is>
      </c>
      <c r="M372" t="inlineStr">
        <is>
          <t>FO-25-1371601</t>
        </is>
      </c>
      <c r="N372" s="49" t="n">
        <v>45882.59027777778</v>
      </c>
      <c r="O372" s="49" t="n">
        <v>45884.47291666667</v>
      </c>
      <c r="P372" t="inlineStr">
        <is>
          <t>AGREGADOR</t>
        </is>
      </c>
      <c r="Q372" t="inlineStr">
        <is>
          <t>COMCARD - PTM</t>
        </is>
      </c>
      <c r="R372" t="inlineStr">
        <is>
          <t>EJECUTADO</t>
        </is>
      </c>
      <c r="S372" t="inlineStr">
        <is>
          <t>VISITA TECNICA</t>
        </is>
      </c>
      <c r="T372" t="inlineStr">
        <is>
          <t>FJZZZ915-FJZZZ515</t>
        </is>
      </c>
      <c r="U372" t="inlineStr">
        <is>
          <t>TIPO III</t>
        </is>
      </c>
      <c r="V372" t="inlineStr">
        <is>
          <t>TERRESTRE</t>
        </is>
      </c>
      <c r="W372" t="inlineStr">
        <is>
          <t>PEÑALOZA GUTIERREZ RAFAEL GUSTAVO</t>
        </is>
      </c>
      <c r="X372" t="inlineStr">
        <is>
          <t>1</t>
        </is>
      </c>
      <c r="Y372" t="inlineStr">
        <is>
          <t>0</t>
        </is>
      </c>
      <c r="Z372" s="48" t="n">
        <v>275729</v>
      </c>
      <c r="AA372" t="inlineStr">
        <is>
          <t>0</t>
        </is>
      </c>
      <c r="AB372" s="48" t="n">
        <v>0</v>
      </c>
      <c r="AC372" s="48" t="n">
        <v>275729</v>
      </c>
    </row>
    <row r="373">
      <c r="A373" t="inlineStr">
        <is>
          <t>SANTA MARTA</t>
        </is>
      </c>
      <c r="B373" t="inlineStr">
        <is>
          <t>COSTA</t>
        </is>
      </c>
      <c r="C373" t="inlineStr">
        <is>
          <t>0004-0001</t>
        </is>
      </c>
      <c r="D373" t="inlineStr">
        <is>
          <t>44090</t>
        </is>
      </c>
      <c r="E373" t="inlineStr">
        <is>
          <t>TA-25-969582</t>
        </is>
      </c>
      <c r="F373" t="inlineStr">
        <is>
          <t>3007081010</t>
        </is>
      </c>
      <c r="G373" t="inlineStr">
        <is>
          <t>APERTURA</t>
        </is>
      </c>
      <c r="H373" t="inlineStr">
        <is>
          <t>CB CRECIMIENTO ALIANZA - NUEVO</t>
        </is>
      </c>
      <c r="I373" t="inlineStr">
        <is>
          <t>LA GUAJIRA</t>
        </is>
      </c>
      <c r="J373" t="inlineStr">
        <is>
          <t>DIBULLA</t>
        </is>
      </c>
      <c r="K373" t="inlineStr">
        <is>
          <t>DISTRICOL DROGUERIA ALFARERO 2</t>
        </is>
      </c>
      <c r="L373" t="inlineStr">
        <is>
          <t>BANCOLOMBIA</t>
        </is>
      </c>
      <c r="M373" t="inlineStr">
        <is>
          <t>FO-25-1371604</t>
        </is>
      </c>
      <c r="N373" s="49" t="n">
        <v>45882.58611111111</v>
      </c>
      <c r="O373" s="49" t="n">
        <v>45883.61805555555</v>
      </c>
      <c r="P373" t="inlineStr">
        <is>
          <t>AGREGADOR</t>
        </is>
      </c>
      <c r="Q373" t="inlineStr">
        <is>
          <t>DISTRICOL</t>
        </is>
      </c>
      <c r="R373" t="inlineStr">
        <is>
          <t>EJECUTADO</t>
        </is>
      </c>
      <c r="S373" t="inlineStr">
        <is>
          <t>VISITA TECNICA</t>
        </is>
      </c>
      <c r="T373" t="inlineStr">
        <is>
          <t>FJZZZ916</t>
        </is>
      </c>
      <c r="U373" t="inlineStr">
        <is>
          <t>TIPO III</t>
        </is>
      </c>
      <c r="V373" t="inlineStr">
        <is>
          <t>TERRESTRE</t>
        </is>
      </c>
      <c r="W373" t="inlineStr">
        <is>
          <t>THOMAS  CAMPO SIGIFREDO SEGUNDO</t>
        </is>
      </c>
      <c r="X373" t="inlineStr">
        <is>
          <t>1</t>
        </is>
      </c>
      <c r="Y373" t="inlineStr">
        <is>
          <t>0</t>
        </is>
      </c>
      <c r="Z373" s="48" t="n">
        <v>275729</v>
      </c>
      <c r="AA373" t="inlineStr">
        <is>
          <t>0</t>
        </is>
      </c>
      <c r="AB373" s="48" t="n">
        <v>0</v>
      </c>
      <c r="AC373" s="48" t="n">
        <v>275729</v>
      </c>
    </row>
    <row r="374">
      <c r="A374" t="inlineStr">
        <is>
          <t>VILLAVICENCIO</t>
        </is>
      </c>
      <c r="B374" t="inlineStr">
        <is>
          <t>REMOTAS</t>
        </is>
      </c>
      <c r="C374" t="inlineStr">
        <is>
          <t>0004-0007</t>
        </is>
      </c>
      <c r="D374" t="inlineStr">
        <is>
          <t>50001</t>
        </is>
      </c>
      <c r="E374" t="inlineStr">
        <is>
          <t>TA-25-969588</t>
        </is>
      </c>
      <c r="F374" t="inlineStr">
        <is>
          <t>3007081034</t>
        </is>
      </c>
      <c r="G374" t="inlineStr">
        <is>
          <t>APERTURA</t>
        </is>
      </c>
      <c r="H374" t="inlineStr">
        <is>
          <t>CB CRECIMIENTO ALIANZA - NUEVO</t>
        </is>
      </c>
      <c r="I374" t="inlineStr">
        <is>
          <t>META</t>
        </is>
      </c>
      <c r="J374" t="inlineStr">
        <is>
          <t>VILLAVICENCIO</t>
        </is>
      </c>
      <c r="K374" t="inlineStr">
        <is>
          <t>DISTRICOL DROGUERI GRAN TREBOL</t>
        </is>
      </c>
      <c r="L374" t="inlineStr">
        <is>
          <t>BANCOLOMBIA</t>
        </is>
      </c>
      <c r="M374" t="inlineStr">
        <is>
          <t>FO-25-1371613</t>
        </is>
      </c>
      <c r="N374" s="49" t="n">
        <v>45882.73888888889</v>
      </c>
      <c r="O374" s="49" t="n">
        <v>45883.50069444445</v>
      </c>
      <c r="P374" t="inlineStr">
        <is>
          <t>AGREGADOR</t>
        </is>
      </c>
      <c r="Q374" t="inlineStr">
        <is>
          <t>DISTRICOL</t>
        </is>
      </c>
      <c r="R374" t="inlineStr">
        <is>
          <t>EJECUTADO</t>
        </is>
      </c>
      <c r="S374" t="inlineStr">
        <is>
          <t>VISITA TECNICA</t>
        </is>
      </c>
      <c r="T374" t="inlineStr">
        <is>
          <t>FJZZZ918</t>
        </is>
      </c>
      <c r="U374" t="inlineStr">
        <is>
          <t>TIPO I</t>
        </is>
      </c>
      <c r="V374" t="inlineStr">
        <is>
          <t>TERRESTRE</t>
        </is>
      </c>
      <c r="W374" t="inlineStr">
        <is>
          <t>CASTRILLON URREA LONDIER LEANDRO</t>
        </is>
      </c>
      <c r="X374" t="inlineStr">
        <is>
          <t>1</t>
        </is>
      </c>
      <c r="Y374" t="inlineStr">
        <is>
          <t>0</t>
        </is>
      </c>
      <c r="Z374" s="48" t="n">
        <v>75096</v>
      </c>
      <c r="AA374" t="inlineStr">
        <is>
          <t>0</t>
        </is>
      </c>
      <c r="AB374" s="48" t="n">
        <v>0</v>
      </c>
      <c r="AC374" s="48" t="n">
        <v>75096</v>
      </c>
    </row>
    <row r="375">
      <c r="A375" t="inlineStr">
        <is>
          <t>PASTO</t>
        </is>
      </c>
      <c r="B375" t="inlineStr">
        <is>
          <t>SUROCCIDENTE Y EJE CAFETERO</t>
        </is>
      </c>
      <c r="C375" t="inlineStr">
        <is>
          <t>0004-0003</t>
        </is>
      </c>
      <c r="D375" t="inlineStr">
        <is>
          <t>52001</t>
        </is>
      </c>
      <c r="E375" t="inlineStr">
        <is>
          <t>TA-25-969595</t>
        </is>
      </c>
      <c r="F375" t="inlineStr">
        <is>
          <t>3007081018</t>
        </is>
      </c>
      <c r="G375" t="inlineStr">
        <is>
          <t>APERTURA</t>
        </is>
      </c>
      <c r="H375" t="inlineStr">
        <is>
          <t>CB CRECIMIENTO ALIANZA - NUEVO</t>
        </is>
      </c>
      <c r="I375" t="inlineStr">
        <is>
          <t>NARIÑO</t>
        </is>
      </c>
      <c r="J375" t="inlineStr">
        <is>
          <t>PASTO</t>
        </is>
      </c>
      <c r="K375" t="inlineStr">
        <is>
          <t>DISTRICOL DROG FARMAMEDIC</t>
        </is>
      </c>
      <c r="L375" t="inlineStr">
        <is>
          <t>BANCOLOMBIA</t>
        </is>
      </c>
      <c r="M375" t="inlineStr">
        <is>
          <t>FO-25-1371620</t>
        </is>
      </c>
      <c r="N375" s="49" t="n">
        <v>45882.62291666667</v>
      </c>
      <c r="O375" s="49" t="n">
        <v>45884.58194444444</v>
      </c>
      <c r="P375" t="inlineStr">
        <is>
          <t>AGREGADOR</t>
        </is>
      </c>
      <c r="Q375" t="inlineStr">
        <is>
          <t>DISTRICOL</t>
        </is>
      </c>
      <c r="R375" t="inlineStr">
        <is>
          <t>EJECUTADO</t>
        </is>
      </c>
      <c r="S375" t="inlineStr">
        <is>
          <t>VISITA TECNICA</t>
        </is>
      </c>
      <c r="T375" t="inlineStr">
        <is>
          <t>FJZZZ920</t>
        </is>
      </c>
      <c r="U375" t="inlineStr">
        <is>
          <t>TIPO I</t>
        </is>
      </c>
      <c r="V375" t="inlineStr">
        <is>
          <t>TERRESTRE</t>
        </is>
      </c>
      <c r="W375" t="inlineStr">
        <is>
          <t>GUERRERO RAMIREZ OSCAR DARIO</t>
        </is>
      </c>
      <c r="X375" t="inlineStr">
        <is>
          <t>1</t>
        </is>
      </c>
      <c r="Y375" t="inlineStr">
        <is>
          <t>0</t>
        </is>
      </c>
      <c r="Z375" s="48" t="n">
        <v>75096</v>
      </c>
      <c r="AA375" t="inlineStr">
        <is>
          <t>0</t>
        </is>
      </c>
      <c r="AB375" s="48" t="n">
        <v>0</v>
      </c>
      <c r="AC375" s="48" t="n">
        <v>75096</v>
      </c>
    </row>
    <row r="376">
      <c r="A376" t="inlineStr">
        <is>
          <t>CUCUTA</t>
        </is>
      </c>
      <c r="B376" t="inlineStr">
        <is>
          <t>SANTANDERES</t>
        </is>
      </c>
      <c r="C376" t="inlineStr">
        <is>
          <t>0004-0008</t>
        </is>
      </c>
      <c r="D376" t="inlineStr">
        <is>
          <t>54001</t>
        </is>
      </c>
      <c r="E376" t="inlineStr">
        <is>
          <t>TA-25-969626</t>
        </is>
      </c>
      <c r="F376" t="inlineStr">
        <is>
          <t>3007081007</t>
        </is>
      </c>
      <c r="G376" t="inlineStr">
        <is>
          <t>APERTURA</t>
        </is>
      </c>
      <c r="H376" t="inlineStr">
        <is>
          <t>CB CRECIMIENTO ALIANZA - NUEVO</t>
        </is>
      </c>
      <c r="I376" t="inlineStr">
        <is>
          <t>NORTE DE SANTANDER</t>
        </is>
      </c>
      <c r="J376" t="inlineStr">
        <is>
          <t>CUCUTA</t>
        </is>
      </c>
      <c r="K376" t="inlineStr">
        <is>
          <t>DISTRICOL MAX PLAX</t>
        </is>
      </c>
      <c r="L376" t="inlineStr">
        <is>
          <t>BANCOLOMBIA</t>
        </is>
      </c>
      <c r="M376" t="inlineStr">
        <is>
          <t>FO-25-1371624</t>
        </is>
      </c>
      <c r="N376" s="49" t="n">
        <v>45882.71875</v>
      </c>
      <c r="O376" s="49" t="n">
        <v>45884.65416666667</v>
      </c>
      <c r="P376" t="inlineStr">
        <is>
          <t>AGREGADOR</t>
        </is>
      </c>
      <c r="Q376" t="inlineStr">
        <is>
          <t>DISTRICOL</t>
        </is>
      </c>
      <c r="R376" t="inlineStr">
        <is>
          <t>EJECUTADO</t>
        </is>
      </c>
      <c r="S376" t="inlineStr">
        <is>
          <t>VISITA TECNICA</t>
        </is>
      </c>
      <c r="T376" t="inlineStr">
        <is>
          <t>FJZZZ922</t>
        </is>
      </c>
      <c r="U376" t="inlineStr">
        <is>
          <t>TIPO I</t>
        </is>
      </c>
      <c r="V376" t="inlineStr">
        <is>
          <t>TERRESTRE</t>
        </is>
      </c>
      <c r="W376" t="inlineStr">
        <is>
          <t>PACHECO BUITRAGO JAVIER ALONSO</t>
        </is>
      </c>
      <c r="X376" t="inlineStr">
        <is>
          <t>1</t>
        </is>
      </c>
      <c r="Y376" t="inlineStr">
        <is>
          <t>0</t>
        </is>
      </c>
      <c r="Z376" s="48" t="n">
        <v>75096</v>
      </c>
      <c r="AA376" t="inlineStr">
        <is>
          <t>0</t>
        </is>
      </c>
      <c r="AB376" s="48" t="n">
        <v>0</v>
      </c>
      <c r="AC376" s="48" t="n">
        <v>75096</v>
      </c>
    </row>
    <row r="377">
      <c r="A377" t="inlineStr">
        <is>
          <t>CUCUTA</t>
        </is>
      </c>
      <c r="B377" t="inlineStr">
        <is>
          <t>SANTANDERES</t>
        </is>
      </c>
      <c r="C377" t="inlineStr">
        <is>
          <t>0004-0008</t>
        </is>
      </c>
      <c r="D377" t="inlineStr">
        <is>
          <t>54001</t>
        </is>
      </c>
      <c r="E377" t="inlineStr">
        <is>
          <t>TA-25-969639</t>
        </is>
      </c>
      <c r="F377" t="inlineStr">
        <is>
          <t>3007081008</t>
        </is>
      </c>
      <c r="G377" t="inlineStr">
        <is>
          <t>APERTURA</t>
        </is>
      </c>
      <c r="H377" t="inlineStr">
        <is>
          <t>CB CRECIMIENTO ALIANZA - NUEVO</t>
        </is>
      </c>
      <c r="I377" t="inlineStr">
        <is>
          <t>NORTE DE SANTANDER</t>
        </is>
      </c>
      <c r="J377" t="inlineStr">
        <is>
          <t>CUCUTA</t>
        </is>
      </c>
      <c r="K377" t="inlineStr">
        <is>
          <t>DISTRICOL ZULYRINCODENTALCLINI</t>
        </is>
      </c>
      <c r="L377" t="inlineStr">
        <is>
          <t>BANCOLOMBIA</t>
        </is>
      </c>
      <c r="M377" t="inlineStr">
        <is>
          <t>FO-25-1371629</t>
        </is>
      </c>
      <c r="N377" s="49" t="n">
        <v>45882.71875</v>
      </c>
      <c r="O377" s="49" t="n">
        <v>45883.56041666667</v>
      </c>
      <c r="P377" t="inlineStr">
        <is>
          <t>AGREGADOR</t>
        </is>
      </c>
      <c r="Q377" t="inlineStr">
        <is>
          <t>DISTRICOL</t>
        </is>
      </c>
      <c r="R377" t="inlineStr">
        <is>
          <t>EJECUTADO</t>
        </is>
      </c>
      <c r="S377" t="inlineStr">
        <is>
          <t>VISITA TECNICA</t>
        </is>
      </c>
      <c r="T377" t="inlineStr">
        <is>
          <t>FJZZZ923</t>
        </is>
      </c>
      <c r="U377" t="inlineStr">
        <is>
          <t>TIPO I</t>
        </is>
      </c>
      <c r="V377" t="inlineStr">
        <is>
          <t>TERRESTRE</t>
        </is>
      </c>
      <c r="W377" t="inlineStr">
        <is>
          <t>DURAN ACOSTA FRANK YONNY</t>
        </is>
      </c>
      <c r="X377" t="inlineStr">
        <is>
          <t>1</t>
        </is>
      </c>
      <c r="Y377" t="inlineStr">
        <is>
          <t>0</t>
        </is>
      </c>
      <c r="Z377" s="48" t="n">
        <v>75096</v>
      </c>
      <c r="AA377" t="inlineStr">
        <is>
          <t>0</t>
        </is>
      </c>
      <c r="AB377" s="48" t="n">
        <v>0</v>
      </c>
      <c r="AC377" s="48" t="n">
        <v>75096</v>
      </c>
    </row>
    <row r="378">
      <c r="A378" t="inlineStr">
        <is>
          <t>CUCUTA</t>
        </is>
      </c>
      <c r="B378" t="inlineStr">
        <is>
          <t>SANTANDERES</t>
        </is>
      </c>
      <c r="C378" t="inlineStr">
        <is>
          <t>0004-0008</t>
        </is>
      </c>
      <c r="D378" t="inlineStr">
        <is>
          <t>54001</t>
        </is>
      </c>
      <c r="E378" t="inlineStr">
        <is>
          <t>TA-25-969648</t>
        </is>
      </c>
      <c r="F378" t="inlineStr">
        <is>
          <t>3007081009</t>
        </is>
      </c>
      <c r="G378" t="inlineStr">
        <is>
          <t>APERTURA</t>
        </is>
      </c>
      <c r="H378" t="inlineStr">
        <is>
          <t>CB CRECIMIENTO ALIANZA - NUEVO</t>
        </is>
      </c>
      <c r="I378" t="inlineStr">
        <is>
          <t>NORTE DE SANTANDER</t>
        </is>
      </c>
      <c r="J378" t="inlineStr">
        <is>
          <t>CUCUTA</t>
        </is>
      </c>
      <c r="K378" t="inlineStr">
        <is>
          <t>DISTRICOL MULTISERVICIOS ARKAD</t>
        </is>
      </c>
      <c r="L378" t="inlineStr">
        <is>
          <t>BANCOLOMBIA</t>
        </is>
      </c>
      <c r="M378" t="inlineStr">
        <is>
          <t>FO-25-1371631</t>
        </is>
      </c>
      <c r="N378" s="49" t="n">
        <v>45882.71875</v>
      </c>
      <c r="O378" s="49" t="n">
        <v>45884.30208333334</v>
      </c>
      <c r="P378" t="inlineStr">
        <is>
          <t>AGREGADOR</t>
        </is>
      </c>
      <c r="Q378" t="inlineStr">
        <is>
          <t>DISTRICOL</t>
        </is>
      </c>
      <c r="R378" t="inlineStr">
        <is>
          <t>EJECUTADO</t>
        </is>
      </c>
      <c r="S378" t="inlineStr">
        <is>
          <t>VISITA TECNICA</t>
        </is>
      </c>
      <c r="T378" t="inlineStr">
        <is>
          <t>FJZZZ924</t>
        </is>
      </c>
      <c r="U378" t="inlineStr">
        <is>
          <t>TIPO I</t>
        </is>
      </c>
      <c r="V378" t="inlineStr">
        <is>
          <t>TERRESTRE</t>
        </is>
      </c>
      <c r="W378" t="inlineStr">
        <is>
          <t>DURAN ACOSTA FRANK YONNY</t>
        </is>
      </c>
      <c r="X378" t="inlineStr">
        <is>
          <t>1</t>
        </is>
      </c>
      <c r="Y378" t="inlineStr">
        <is>
          <t>0</t>
        </is>
      </c>
      <c r="Z378" s="48" t="n">
        <v>75096</v>
      </c>
      <c r="AA378" t="inlineStr">
        <is>
          <t>0</t>
        </is>
      </c>
      <c r="AB378" s="48" t="n">
        <v>0</v>
      </c>
      <c r="AC378" s="48" t="n">
        <v>75096</v>
      </c>
    </row>
    <row r="379">
      <c r="A379" t="inlineStr">
        <is>
          <t>PEREIRA</t>
        </is>
      </c>
      <c r="B379" t="inlineStr">
        <is>
          <t>SUROCCIDENTE Y EJE CAFETERO</t>
        </is>
      </c>
      <c r="C379" t="inlineStr">
        <is>
          <t>0004-0002</t>
        </is>
      </c>
      <c r="D379" t="inlineStr">
        <is>
          <t>63594</t>
        </is>
      </c>
      <c r="E379" t="inlineStr">
        <is>
          <t>TA-25-969652</t>
        </is>
      </c>
      <c r="F379" t="inlineStr">
        <is>
          <t>3007081024</t>
        </is>
      </c>
      <c r="G379" t="inlineStr">
        <is>
          <t>APERTURA</t>
        </is>
      </c>
      <c r="H379" t="inlineStr">
        <is>
          <t>CB CRECIMIENTO ALIANZA - NUEVO</t>
        </is>
      </c>
      <c r="I379" t="inlineStr">
        <is>
          <t>QUINDIO</t>
        </is>
      </c>
      <c r="J379" t="inlineStr">
        <is>
          <t>QUIMBAYA</t>
        </is>
      </c>
      <c r="K379" t="inlineStr">
        <is>
          <t>DISTRICOL TONNY RYP SERVICIOS</t>
        </is>
      </c>
      <c r="L379" t="inlineStr">
        <is>
          <t>BANCOLOMBIA</t>
        </is>
      </c>
      <c r="M379" t="inlineStr">
        <is>
          <t>FO-25-1371636</t>
        </is>
      </c>
      <c r="N379" s="49" t="n">
        <v>45882.62013888889</v>
      </c>
      <c r="O379" s="49" t="n">
        <v>45884.55138888889</v>
      </c>
      <c r="P379" t="inlineStr">
        <is>
          <t>AGREGADOR</t>
        </is>
      </c>
      <c r="Q379" t="inlineStr">
        <is>
          <t>DISTRICOL</t>
        </is>
      </c>
      <c r="R379" t="inlineStr">
        <is>
          <t>EJECUTADO</t>
        </is>
      </c>
      <c r="S379" t="inlineStr">
        <is>
          <t>VISITA TECNICA</t>
        </is>
      </c>
      <c r="T379" t="inlineStr">
        <is>
          <t xml:space="preserve"> FJZZZ925</t>
        </is>
      </c>
      <c r="U379" t="inlineStr">
        <is>
          <t>TIPO II</t>
        </is>
      </c>
      <c r="V379" t="inlineStr">
        <is>
          <t>TERRESTRE</t>
        </is>
      </c>
      <c r="W379" t="inlineStr">
        <is>
          <t>SANCHEZ SOLORZANO JUAN SEBASTIAN</t>
        </is>
      </c>
      <c r="X379" t="inlineStr">
        <is>
          <t>1</t>
        </is>
      </c>
      <c r="Y379" t="inlineStr">
        <is>
          <t>0</t>
        </is>
      </c>
      <c r="Z379" s="48" t="n">
        <v>163814</v>
      </c>
      <c r="AA379" t="inlineStr">
        <is>
          <t>0</t>
        </is>
      </c>
      <c r="AB379" s="48" t="n">
        <v>0</v>
      </c>
      <c r="AC379" s="48" t="n">
        <v>163814</v>
      </c>
    </row>
    <row r="380">
      <c r="A380" t="inlineStr">
        <is>
          <t>PEREIRA</t>
        </is>
      </c>
      <c r="B380" t="inlineStr">
        <is>
          <t>SUROCCIDENTE Y EJE CAFETERO</t>
        </is>
      </c>
      <c r="C380" t="inlineStr">
        <is>
          <t>0004-0002</t>
        </is>
      </c>
      <c r="D380" t="inlineStr">
        <is>
          <t>66001</t>
        </is>
      </c>
      <c r="E380" t="inlineStr">
        <is>
          <t>TA-25-969654</t>
        </is>
      </c>
      <c r="F380" t="inlineStr">
        <is>
          <t>3007081019</t>
        </is>
      </c>
      <c r="G380" t="inlineStr">
        <is>
          <t>APERTURA</t>
        </is>
      </c>
      <c r="H380" t="inlineStr">
        <is>
          <t>CB CRECIMIENTO ALIANZA - NUEVO</t>
        </is>
      </c>
      <c r="I380" t="inlineStr">
        <is>
          <t>RISARALDA</t>
        </is>
      </c>
      <c r="J380" t="inlineStr">
        <is>
          <t>PEREIRA</t>
        </is>
      </c>
      <c r="K380" t="inlineStr">
        <is>
          <t>DISTRICOL TECNOMANIA EL GOCHO</t>
        </is>
      </c>
      <c r="L380" t="inlineStr">
        <is>
          <t>BANCOLOMBIA</t>
        </is>
      </c>
      <c r="M380" t="inlineStr">
        <is>
          <t>FO-25-1371640</t>
        </is>
      </c>
      <c r="N380" s="49" t="n">
        <v>45882.66319444445</v>
      </c>
      <c r="O380" s="49" t="n">
        <v>45883.54305555556</v>
      </c>
      <c r="P380" t="inlineStr">
        <is>
          <t>AGREGADOR</t>
        </is>
      </c>
      <c r="Q380" t="inlineStr">
        <is>
          <t>DISTRICOL</t>
        </is>
      </c>
      <c r="R380" t="inlineStr">
        <is>
          <t>EJECUTADO</t>
        </is>
      </c>
      <c r="S380" t="inlineStr">
        <is>
          <t>VISITA TECNICA</t>
        </is>
      </c>
      <c r="T380" t="inlineStr">
        <is>
          <t>FJZZZ926</t>
        </is>
      </c>
      <c r="U380" t="inlineStr">
        <is>
          <t>TIPO I</t>
        </is>
      </c>
      <c r="V380" t="inlineStr">
        <is>
          <t>TERRESTRE</t>
        </is>
      </c>
      <c r="W380" t="inlineStr">
        <is>
          <t>FRANCO CAÑAVERAL YAMID RAUL</t>
        </is>
      </c>
      <c r="X380" t="inlineStr">
        <is>
          <t>1</t>
        </is>
      </c>
      <c r="Y380" t="inlineStr">
        <is>
          <t>0</t>
        </is>
      </c>
      <c r="Z380" s="48" t="n">
        <v>75096</v>
      </c>
      <c r="AA380" t="inlineStr">
        <is>
          <t>0</t>
        </is>
      </c>
      <c r="AB380" s="48" t="n">
        <v>0</v>
      </c>
      <c r="AC380" s="48" t="n">
        <v>75096</v>
      </c>
    </row>
    <row r="381">
      <c r="A381" t="inlineStr">
        <is>
          <t>PEREIRA</t>
        </is>
      </c>
      <c r="B381" t="inlineStr">
        <is>
          <t>SUROCCIDENTE Y EJE CAFETERO</t>
        </is>
      </c>
      <c r="C381" t="inlineStr">
        <is>
          <t>0004-0002</t>
        </is>
      </c>
      <c r="D381" t="inlineStr">
        <is>
          <t>66045</t>
        </is>
      </c>
      <c r="E381" t="inlineStr">
        <is>
          <t>TA-25-969655</t>
        </is>
      </c>
      <c r="F381" t="inlineStr">
        <is>
          <t>3007080992</t>
        </is>
      </c>
      <c r="G381" t="inlineStr">
        <is>
          <t>APERTURA</t>
        </is>
      </c>
      <c r="H381" t="inlineStr">
        <is>
          <t>CB CRECIMIENTO ALIANZA - NUEVO</t>
        </is>
      </c>
      <c r="I381" t="inlineStr">
        <is>
          <t>RISARALDA</t>
        </is>
      </c>
      <c r="J381" t="inlineStr">
        <is>
          <t>APIA</t>
        </is>
      </c>
      <c r="K381" t="inlineStr">
        <is>
          <t>DISTRICOL SWEET GIRL BY EMILY</t>
        </is>
      </c>
      <c r="L381" t="inlineStr">
        <is>
          <t>BANCOLOMBIA</t>
        </is>
      </c>
      <c r="M381" t="inlineStr">
        <is>
          <t>FO-25-1371643</t>
        </is>
      </c>
      <c r="N381" s="49" t="n">
        <v>45882.63888888889</v>
      </c>
      <c r="O381" s="49" t="n">
        <v>45884.60208333333</v>
      </c>
      <c r="P381" t="inlineStr">
        <is>
          <t>AGREGADOR</t>
        </is>
      </c>
      <c r="Q381" t="inlineStr">
        <is>
          <t>DISTRICOL</t>
        </is>
      </c>
      <c r="R381" t="inlineStr">
        <is>
          <t>EJECUTADO</t>
        </is>
      </c>
      <c r="S381" t="inlineStr">
        <is>
          <t>VISITA TECNICA</t>
        </is>
      </c>
      <c r="T381" t="inlineStr">
        <is>
          <t>FJZZZ927</t>
        </is>
      </c>
      <c r="U381" t="inlineStr">
        <is>
          <t>TIPO II</t>
        </is>
      </c>
      <c r="V381" t="inlineStr">
        <is>
          <t>TERRESTRE</t>
        </is>
      </c>
      <c r="W381" t="inlineStr">
        <is>
          <t>ARROYAVE CANO MANUEL GUILLERMO</t>
        </is>
      </c>
      <c r="X381" t="inlineStr">
        <is>
          <t>1</t>
        </is>
      </c>
      <c r="Y381" t="inlineStr">
        <is>
          <t>0</t>
        </is>
      </c>
      <c r="Z381" s="48" t="n">
        <v>163814</v>
      </c>
      <c r="AA381" t="inlineStr">
        <is>
          <t>0</t>
        </is>
      </c>
      <c r="AB381" s="48" t="n">
        <v>0</v>
      </c>
      <c r="AC381" s="48" t="n">
        <v>163814</v>
      </c>
    </row>
    <row r="382">
      <c r="A382" t="inlineStr">
        <is>
          <t>BUCARAMANGA</t>
        </is>
      </c>
      <c r="B382" t="inlineStr">
        <is>
          <t>SANTANDERES</t>
        </is>
      </c>
      <c r="C382" t="inlineStr">
        <is>
          <t>0004-0008</t>
        </is>
      </c>
      <c r="D382" t="inlineStr">
        <is>
          <t>68001</t>
        </is>
      </c>
      <c r="E382" t="inlineStr">
        <is>
          <t>TA-25-969656</t>
        </is>
      </c>
      <c r="F382" t="inlineStr">
        <is>
          <t>3007080998</t>
        </is>
      </c>
      <c r="G382" t="inlineStr">
        <is>
          <t>APERTURA</t>
        </is>
      </c>
      <c r="H382" t="inlineStr">
        <is>
          <t>CB CRECIMIENTO ALIANZA - NUEVO</t>
        </is>
      </c>
      <c r="I382" t="inlineStr">
        <is>
          <t>SANTANDER</t>
        </is>
      </c>
      <c r="J382" t="inlineStr">
        <is>
          <t>BUCARAMANGA</t>
        </is>
      </c>
      <c r="K382" t="inlineStr">
        <is>
          <t>PTM BUCARAMANGA DESTELLOS CYC</t>
        </is>
      </c>
      <c r="L382" t="inlineStr">
        <is>
          <t>BANCOLOMBIA</t>
        </is>
      </c>
      <c r="M382" t="inlineStr">
        <is>
          <t>FO-25-1371647</t>
        </is>
      </c>
      <c r="N382" s="49" t="n">
        <v>45882.71875</v>
      </c>
      <c r="O382" s="49" t="n">
        <v>45883.51458333333</v>
      </c>
      <c r="P382" t="inlineStr">
        <is>
          <t>AGREGADOR</t>
        </is>
      </c>
      <c r="Q382" t="inlineStr">
        <is>
          <t>COMCARD - PTM</t>
        </is>
      </c>
      <c r="R382" t="inlineStr">
        <is>
          <t>EJECUTADO</t>
        </is>
      </c>
      <c r="S382" t="inlineStr">
        <is>
          <t>VISITA TECNICA</t>
        </is>
      </c>
      <c r="T382" t="inlineStr">
        <is>
          <t>FJZZZ928 - FJZZZ522</t>
        </is>
      </c>
      <c r="U382" t="inlineStr">
        <is>
          <t>TIPO I</t>
        </is>
      </c>
      <c r="V382" t="inlineStr">
        <is>
          <t>TERRESTRE</t>
        </is>
      </c>
      <c r="W382" t="inlineStr">
        <is>
          <t>ORTEBARRERAGA MARLON STWAR</t>
        </is>
      </c>
      <c r="X382" t="inlineStr">
        <is>
          <t>1</t>
        </is>
      </c>
      <c r="Y382" t="inlineStr">
        <is>
          <t>0</t>
        </is>
      </c>
      <c r="Z382" s="48" t="n">
        <v>75096</v>
      </c>
      <c r="AA382" t="inlineStr">
        <is>
          <t>0</t>
        </is>
      </c>
      <c r="AB382" s="48" t="n">
        <v>0</v>
      </c>
      <c r="AC382" s="48" t="n">
        <v>75096</v>
      </c>
    </row>
    <row r="383">
      <c r="A383" t="inlineStr">
        <is>
          <t>BUCARAMANGA</t>
        </is>
      </c>
      <c r="B383" t="inlineStr">
        <is>
          <t>SANTANDERES</t>
        </is>
      </c>
      <c r="C383" t="inlineStr">
        <is>
          <t>0004-0008</t>
        </is>
      </c>
      <c r="D383" t="inlineStr">
        <is>
          <t>68001</t>
        </is>
      </c>
      <c r="E383" t="inlineStr">
        <is>
          <t>TA-25-969658</t>
        </is>
      </c>
      <c r="F383" t="inlineStr">
        <is>
          <t>3007080999</t>
        </is>
      </c>
      <c r="G383" t="inlineStr">
        <is>
          <t>APERTURA</t>
        </is>
      </c>
      <c r="H383" t="inlineStr">
        <is>
          <t>CB CRECIMIENTO ALIANZA - NUEVO</t>
        </is>
      </c>
      <c r="I383" t="inlineStr">
        <is>
          <t>SANTANDER</t>
        </is>
      </c>
      <c r="J383" t="inlineStr">
        <is>
          <t>BUCARAMANGA</t>
        </is>
      </c>
      <c r="K383" t="inlineStr">
        <is>
          <t>PTM BUCARAMANGA MINIMARKET EL</t>
        </is>
      </c>
      <c r="L383" t="inlineStr">
        <is>
          <t>BANCOLOMBIA</t>
        </is>
      </c>
      <c r="M383" t="inlineStr">
        <is>
          <t>FO-25-1371649</t>
        </is>
      </c>
      <c r="N383" s="49" t="n">
        <v>45882.71944444445</v>
      </c>
      <c r="O383" s="49" t="n">
        <v>45891.30972222222</v>
      </c>
      <c r="P383" t="inlineStr">
        <is>
          <t>AGREGADOR</t>
        </is>
      </c>
      <c r="Q383" t="inlineStr">
        <is>
          <t>COMCARD - PTM</t>
        </is>
      </c>
      <c r="R383" t="inlineStr">
        <is>
          <t>EJECUTADO</t>
        </is>
      </c>
      <c r="S383" t="inlineStr">
        <is>
          <t>VISITA TECNICA</t>
        </is>
      </c>
      <c r="T383" t="inlineStr">
        <is>
          <t>FJZZZ523-FJZZZ929</t>
        </is>
      </c>
      <c r="U383" t="inlineStr">
        <is>
          <t>TIPO I</t>
        </is>
      </c>
      <c r="V383" t="inlineStr">
        <is>
          <t>TERRESTRE</t>
        </is>
      </c>
      <c r="W383" t="inlineStr">
        <is>
          <t>PEÑA DIAZ IVAN YESID</t>
        </is>
      </c>
      <c r="X383" t="inlineStr">
        <is>
          <t>1</t>
        </is>
      </c>
      <c r="Y383" t="inlineStr">
        <is>
          <t>0</t>
        </is>
      </c>
      <c r="Z383" s="48" t="n">
        <v>75096</v>
      </c>
      <c r="AA383" t="inlineStr">
        <is>
          <t>0</t>
        </is>
      </c>
      <c r="AB383" s="48" t="n">
        <v>0</v>
      </c>
      <c r="AC383" s="48" t="n">
        <v>75096</v>
      </c>
    </row>
    <row r="384">
      <c r="A384" t="inlineStr">
        <is>
          <t>BUCARAMANGA</t>
        </is>
      </c>
      <c r="B384" t="inlineStr">
        <is>
          <t>SANTANDERES</t>
        </is>
      </c>
      <c r="C384" t="inlineStr">
        <is>
          <t>0004-0008</t>
        </is>
      </c>
      <c r="D384" t="inlineStr">
        <is>
          <t>68547</t>
        </is>
      </c>
      <c r="E384" t="inlineStr">
        <is>
          <t>TA-25-969660</t>
        </is>
      </c>
      <c r="F384" t="inlineStr">
        <is>
          <t>3007081020</t>
        </is>
      </c>
      <c r="G384" t="inlineStr">
        <is>
          <t>APERTURA</t>
        </is>
      </c>
      <c r="H384" t="inlineStr">
        <is>
          <t>CB CRECIMIENTO ALIANZA - NUEVO</t>
        </is>
      </c>
      <c r="I384" t="inlineStr">
        <is>
          <t>SANTANDER</t>
        </is>
      </c>
      <c r="J384" t="inlineStr">
        <is>
          <t>PIEDECUESTA</t>
        </is>
      </c>
      <c r="K384" t="inlineStr">
        <is>
          <t>PTM PIEDECUESTA EL RINCÓN DE A</t>
        </is>
      </c>
      <c r="L384" t="inlineStr">
        <is>
          <t>BANCOLOMBIA</t>
        </is>
      </c>
      <c r="M384" t="inlineStr">
        <is>
          <t>FO-25-1371651</t>
        </is>
      </c>
      <c r="N384" s="49" t="n">
        <v>45882.71944444445</v>
      </c>
      <c r="O384" s="49" t="n">
        <v>45883.62291666667</v>
      </c>
      <c r="P384" t="inlineStr">
        <is>
          <t>AGREGADOR</t>
        </is>
      </c>
      <c r="Q384" t="inlineStr">
        <is>
          <t>COMCARD - PTM</t>
        </is>
      </c>
      <c r="R384" t="inlineStr">
        <is>
          <t>EJECUTADO</t>
        </is>
      </c>
      <c r="S384" t="inlineStr">
        <is>
          <t>VISITA TECNICA</t>
        </is>
      </c>
      <c r="T384" t="inlineStr">
        <is>
          <t>FJZZZ526-FJZZZ530</t>
        </is>
      </c>
      <c r="U384" t="inlineStr">
        <is>
          <t>TIPO II</t>
        </is>
      </c>
      <c r="V384" t="inlineStr">
        <is>
          <t>TERRESTRE</t>
        </is>
      </c>
      <c r="W384" t="inlineStr">
        <is>
          <t>MARIÑO PABON JORGE ENRIQUE</t>
        </is>
      </c>
      <c r="X384" t="inlineStr">
        <is>
          <t>1</t>
        </is>
      </c>
      <c r="Y384" t="inlineStr">
        <is>
          <t>0</t>
        </is>
      </c>
      <c r="Z384" s="48" t="n">
        <v>163814</v>
      </c>
      <c r="AA384" t="inlineStr">
        <is>
          <t>0</t>
        </is>
      </c>
      <c r="AB384" s="48" t="n">
        <v>0</v>
      </c>
      <c r="AC384" s="48" t="n">
        <v>163814</v>
      </c>
    </row>
    <row r="385">
      <c r="A385" t="inlineStr">
        <is>
          <t>CALI</t>
        </is>
      </c>
      <c r="B385" t="inlineStr">
        <is>
          <t>SUROCCIDENTE Y EJE CAFETERO</t>
        </is>
      </c>
      <c r="C385" t="inlineStr">
        <is>
          <t>0004-0003</t>
        </is>
      </c>
      <c r="D385" t="inlineStr">
        <is>
          <t>76001</t>
        </is>
      </c>
      <c r="E385" t="inlineStr">
        <is>
          <t>TA-25-969661</t>
        </is>
      </c>
      <c r="F385" t="inlineStr">
        <is>
          <t>3007081001</t>
        </is>
      </c>
      <c r="G385" t="inlineStr">
        <is>
          <t>APERTURA</t>
        </is>
      </c>
      <c r="H385" t="inlineStr">
        <is>
          <t>CB CRECIMIENTO ALIANZA - NUEVO</t>
        </is>
      </c>
      <c r="I385" t="inlineStr">
        <is>
          <t>VALLE DEL CAUCA</t>
        </is>
      </c>
      <c r="J385" t="inlineStr">
        <is>
          <t>CALI</t>
        </is>
      </c>
      <c r="K385" t="inlineStr">
        <is>
          <t>DISTRICOL MULTISERVICIOS MATI</t>
        </is>
      </c>
      <c r="L385" t="inlineStr">
        <is>
          <t>BANCOLOMBIA</t>
        </is>
      </c>
      <c r="M385" t="inlineStr">
        <is>
          <t>FO-25-1371653</t>
        </is>
      </c>
      <c r="N385" s="49" t="n">
        <v>45882.70972222222</v>
      </c>
      <c r="O385" s="49" t="n">
        <v>45883.625</v>
      </c>
      <c r="P385" t="inlineStr">
        <is>
          <t>AGREGADOR</t>
        </is>
      </c>
      <c r="Q385" t="inlineStr">
        <is>
          <t>DISTRICOL</t>
        </is>
      </c>
      <c r="R385" t="inlineStr">
        <is>
          <t>EJECUTADO</t>
        </is>
      </c>
      <c r="S385" t="inlineStr">
        <is>
          <t>VISITA TECNICA</t>
        </is>
      </c>
      <c r="T385" t="inlineStr">
        <is>
          <t>FJZZZ931</t>
        </is>
      </c>
      <c r="U385" t="inlineStr">
        <is>
          <t>TIPO I</t>
        </is>
      </c>
      <c r="V385" t="inlineStr">
        <is>
          <t>TERRESTRE</t>
        </is>
      </c>
      <c r="W385" t="inlineStr">
        <is>
          <t>HERRERA MONAR GEOVANNY</t>
        </is>
      </c>
      <c r="X385" t="inlineStr">
        <is>
          <t>1</t>
        </is>
      </c>
      <c r="Y385" t="inlineStr">
        <is>
          <t>0</t>
        </is>
      </c>
      <c r="Z385" s="48" t="n">
        <v>75096</v>
      </c>
      <c r="AA385" t="inlineStr">
        <is>
          <t>0</t>
        </is>
      </c>
      <c r="AB385" s="48" t="n">
        <v>0</v>
      </c>
      <c r="AC385" s="48" t="n">
        <v>75096</v>
      </c>
    </row>
    <row r="386">
      <c r="A386" t="inlineStr">
        <is>
          <t>CALI</t>
        </is>
      </c>
      <c r="B386" t="inlineStr">
        <is>
          <t>SUROCCIDENTE Y EJE CAFETERO</t>
        </is>
      </c>
      <c r="C386" t="inlineStr">
        <is>
          <t>0004-0003</t>
        </is>
      </c>
      <c r="D386" t="inlineStr">
        <is>
          <t>76001</t>
        </is>
      </c>
      <c r="E386" t="inlineStr">
        <is>
          <t>TA-25-969663</t>
        </is>
      </c>
      <c r="F386" t="inlineStr">
        <is>
          <t>3007081003</t>
        </is>
      </c>
      <c r="G386" t="inlineStr">
        <is>
          <t>APERTURA</t>
        </is>
      </c>
      <c r="H386" t="inlineStr">
        <is>
          <t>CB CRECIMIENTO ALIANZA - NUEVO</t>
        </is>
      </c>
      <c r="I386" t="inlineStr">
        <is>
          <t>VALLE DEL CAUCA</t>
        </is>
      </c>
      <c r="J386" t="inlineStr">
        <is>
          <t>CALI</t>
        </is>
      </c>
      <c r="K386" t="inlineStr">
        <is>
          <t>PTM CALI VARIEDADES MARIANNE</t>
        </is>
      </c>
      <c r="L386" t="inlineStr">
        <is>
          <t>BANCOLOMBIA</t>
        </is>
      </c>
      <c r="M386" t="inlineStr">
        <is>
          <t>FO-25-1371661</t>
        </is>
      </c>
      <c r="N386" s="49" t="n">
        <v>45882.725</v>
      </c>
      <c r="O386" s="49" t="n">
        <v>45891.30902777778</v>
      </c>
      <c r="P386" t="inlineStr">
        <is>
          <t>AGREGADOR</t>
        </is>
      </c>
      <c r="Q386" t="inlineStr">
        <is>
          <t>COMCARD - PTM</t>
        </is>
      </c>
      <c r="R386" t="inlineStr">
        <is>
          <t>EJECUTADO</t>
        </is>
      </c>
      <c r="S386" t="inlineStr">
        <is>
          <t>VISITA TECNICA</t>
        </is>
      </c>
      <c r="T386" t="inlineStr">
        <is>
          <t>FJZZZ933 - EF03Z214</t>
        </is>
      </c>
      <c r="U386" t="inlineStr">
        <is>
          <t>TIPO I</t>
        </is>
      </c>
      <c r="V386" t="inlineStr">
        <is>
          <t>TERRESTRE</t>
        </is>
      </c>
      <c r="W386" t="inlineStr">
        <is>
          <t>MONTERO MUESES GIAN CARLO</t>
        </is>
      </c>
      <c r="X386" t="inlineStr">
        <is>
          <t>1</t>
        </is>
      </c>
      <c r="Y386" t="inlineStr">
        <is>
          <t>0</t>
        </is>
      </c>
      <c r="Z386" s="48" t="n">
        <v>75096</v>
      </c>
      <c r="AA386" t="inlineStr">
        <is>
          <t>0</t>
        </is>
      </c>
      <c r="AB386" s="48" t="n">
        <v>0</v>
      </c>
      <c r="AC386" s="48" t="n">
        <v>75096</v>
      </c>
    </row>
    <row r="387">
      <c r="A387" t="inlineStr">
        <is>
          <t>CALI</t>
        </is>
      </c>
      <c r="B387" t="inlineStr">
        <is>
          <t>SUROCCIDENTE Y EJE CAFETERO</t>
        </is>
      </c>
      <c r="C387" t="inlineStr">
        <is>
          <t>0004-0003</t>
        </is>
      </c>
      <c r="D387" t="inlineStr">
        <is>
          <t>76130</t>
        </is>
      </c>
      <c r="E387" t="inlineStr">
        <is>
          <t>TA-25-969664</t>
        </is>
      </c>
      <c r="F387" t="inlineStr">
        <is>
          <t>3007081004</t>
        </is>
      </c>
      <c r="G387" t="inlineStr">
        <is>
          <t>APERTURA</t>
        </is>
      </c>
      <c r="H387" t="inlineStr">
        <is>
          <t>CB CRECIMIENTO ALIANZA - NUEVO</t>
        </is>
      </c>
      <c r="I387" t="inlineStr">
        <is>
          <t>VALLE DEL CAUCA</t>
        </is>
      </c>
      <c r="J387" t="inlineStr">
        <is>
          <t>CANDELARIA</t>
        </is>
      </c>
      <c r="K387" t="inlineStr">
        <is>
          <t>PTM CANDELARIA VARIEDADES M&amp;G</t>
        </is>
      </c>
      <c r="L387" t="inlineStr">
        <is>
          <t>BANCOLOMBIA</t>
        </is>
      </c>
      <c r="M387" t="inlineStr">
        <is>
          <t>FO-25-1371663</t>
        </is>
      </c>
      <c r="N387" s="49" t="n">
        <v>45882.69652777778</v>
      </c>
      <c r="O387" s="49" t="n">
        <v>45884.30902777778</v>
      </c>
      <c r="P387" t="inlineStr">
        <is>
          <t>AGREGADOR</t>
        </is>
      </c>
      <c r="Q387" t="inlineStr">
        <is>
          <t>COMCARD - PTM</t>
        </is>
      </c>
      <c r="R387" t="inlineStr">
        <is>
          <t>EJECUTADO</t>
        </is>
      </c>
      <c r="S387" t="inlineStr">
        <is>
          <t>VISITA TECNICA</t>
        </is>
      </c>
      <c r="T387" t="inlineStr">
        <is>
          <t>FJZZZ934, FJZZZ536</t>
        </is>
      </c>
      <c r="U387" t="inlineStr">
        <is>
          <t>TIPO II</t>
        </is>
      </c>
      <c r="V387" t="inlineStr">
        <is>
          <t>TERRESTRE</t>
        </is>
      </c>
      <c r="W387" t="inlineStr">
        <is>
          <t>BOLAÑOS TABORDA JORGE ENRIQUE</t>
        </is>
      </c>
      <c r="X387" t="inlineStr">
        <is>
          <t>1</t>
        </is>
      </c>
      <c r="Y387" t="inlineStr">
        <is>
          <t>0</t>
        </is>
      </c>
      <c r="Z387" s="48" t="n">
        <v>163814</v>
      </c>
      <c r="AA387" t="inlineStr">
        <is>
          <t>0</t>
        </is>
      </c>
      <c r="AB387" s="48" t="n">
        <v>0</v>
      </c>
      <c r="AC387" s="48" t="n">
        <v>163814</v>
      </c>
    </row>
    <row r="388">
      <c r="A388" t="inlineStr">
        <is>
          <t>CALI</t>
        </is>
      </c>
      <c r="B388" t="inlineStr">
        <is>
          <t>SUROCCIDENTE Y EJE CAFETERO</t>
        </is>
      </c>
      <c r="C388" t="inlineStr">
        <is>
          <t>0004-0003</t>
        </is>
      </c>
      <c r="D388" t="inlineStr">
        <is>
          <t>76834</t>
        </is>
      </c>
      <c r="E388" t="inlineStr">
        <is>
          <t>TA-25-969665</t>
        </is>
      </c>
      <c r="F388" t="inlineStr">
        <is>
          <t>3007081030</t>
        </is>
      </c>
      <c r="G388" t="inlineStr">
        <is>
          <t>APERTURA</t>
        </is>
      </c>
      <c r="H388" t="inlineStr">
        <is>
          <t>CB CRECIMIENTO ALIANZA - NUEVO</t>
        </is>
      </c>
      <c r="I388" t="inlineStr">
        <is>
          <t>VALLE DEL CAUCA</t>
        </is>
      </c>
      <c r="J388" t="inlineStr">
        <is>
          <t>TULUA</t>
        </is>
      </c>
      <c r="K388" t="inlineStr">
        <is>
          <t>PTM TULIA CHALOZ</t>
        </is>
      </c>
      <c r="L388" t="inlineStr">
        <is>
          <t>BANCOLOMBIA</t>
        </is>
      </c>
      <c r="M388" t="inlineStr">
        <is>
          <t>FO-25-1371666</t>
        </is>
      </c>
      <c r="N388" s="49" t="n">
        <v>45882.66805555556</v>
      </c>
      <c r="O388" s="49" t="n">
        <v>45884.68263888889</v>
      </c>
      <c r="P388" t="inlineStr">
        <is>
          <t>AGREGADOR</t>
        </is>
      </c>
      <c r="Q388" t="inlineStr">
        <is>
          <t>COMCARD - PTM</t>
        </is>
      </c>
      <c r="R388" t="inlineStr">
        <is>
          <t>EJECUTADO</t>
        </is>
      </c>
      <c r="S388" t="inlineStr">
        <is>
          <t>VISITA TECNICA</t>
        </is>
      </c>
      <c r="T388" t="inlineStr">
        <is>
          <t>FJZZZ935 - FJZZZ542</t>
        </is>
      </c>
      <c r="U388" t="inlineStr">
        <is>
          <t>TIPO II</t>
        </is>
      </c>
      <c r="V388" t="inlineStr">
        <is>
          <t>TERRESTRE</t>
        </is>
      </c>
      <c r="W388" t="inlineStr">
        <is>
          <t>TORRES GARCIA JENDRY JOSE</t>
        </is>
      </c>
      <c r="X388" t="inlineStr">
        <is>
          <t>1</t>
        </is>
      </c>
      <c r="Y388" t="inlineStr">
        <is>
          <t>0</t>
        </is>
      </c>
      <c r="Z388" s="48" t="n">
        <v>163814</v>
      </c>
      <c r="AA388" t="inlineStr">
        <is>
          <t>0</t>
        </is>
      </c>
      <c r="AB388" s="48" t="n">
        <v>0</v>
      </c>
      <c r="AC388" s="48" t="n">
        <v>163814</v>
      </c>
    </row>
    <row r="389">
      <c r="A389" t="inlineStr">
        <is>
          <t>BUCARAMANGA</t>
        </is>
      </c>
      <c r="B389" t="inlineStr">
        <is>
          <t>SANTANDERES</t>
        </is>
      </c>
      <c r="C389" t="inlineStr">
        <is>
          <t>0004-0008</t>
        </is>
      </c>
      <c r="D389" t="inlineStr">
        <is>
          <t>81001</t>
        </is>
      </c>
      <c r="E389" t="inlineStr">
        <is>
          <t>TA-25-969669</t>
        </is>
      </c>
      <c r="F389" t="inlineStr">
        <is>
          <t>3007080993</t>
        </is>
      </c>
      <c r="G389" t="inlineStr">
        <is>
          <t>APERTURA</t>
        </is>
      </c>
      <c r="H389" t="inlineStr">
        <is>
          <t>CB CRECIMIENTO ALIANZA - NUEVO</t>
        </is>
      </c>
      <c r="I389" t="inlineStr">
        <is>
          <t>ARAUCA</t>
        </is>
      </c>
      <c r="J389" t="inlineStr">
        <is>
          <t>ARAUCA</t>
        </is>
      </c>
      <c r="K389" t="inlineStr">
        <is>
          <t>DISTRICOL MEKACAMBIOS</t>
        </is>
      </c>
      <c r="L389" t="inlineStr">
        <is>
          <t>BANCOLOMBIA</t>
        </is>
      </c>
      <c r="M389" t="inlineStr">
        <is>
          <t>FO-25-1371671</t>
        </is>
      </c>
      <c r="N389" s="49" t="n">
        <v>45882.71944444445</v>
      </c>
      <c r="O389" s="49" t="n">
        <v>45884.70486111111</v>
      </c>
      <c r="P389" t="inlineStr">
        <is>
          <t>AGREGADOR</t>
        </is>
      </c>
      <c r="Q389" t="inlineStr">
        <is>
          <t>DISTRICOL</t>
        </is>
      </c>
      <c r="R389" t="inlineStr">
        <is>
          <t>EJECUTADO</t>
        </is>
      </c>
      <c r="S389" t="inlineStr">
        <is>
          <t>VISITA TECNICA</t>
        </is>
      </c>
      <c r="T389" t="inlineStr">
        <is>
          <t>FJZZZ936</t>
        </is>
      </c>
      <c r="U389" t="inlineStr">
        <is>
          <t>TIPO IV ESPECIAL</t>
        </is>
      </c>
      <c r="V389" t="inlineStr">
        <is>
          <t>AEREO</t>
        </is>
      </c>
      <c r="W389" t="inlineStr">
        <is>
          <t>REYES RAMIREZ DIEGO ALEXANDER</t>
        </is>
      </c>
      <c r="X389" t="inlineStr">
        <is>
          <t>1</t>
        </is>
      </c>
      <c r="Y389" t="inlineStr">
        <is>
          <t>0</t>
        </is>
      </c>
      <c r="Z389" s="48" t="n">
        <v>504833</v>
      </c>
      <c r="AA389" t="inlineStr">
        <is>
          <t>0</t>
        </is>
      </c>
      <c r="AB389" s="48" t="n">
        <v>0</v>
      </c>
      <c r="AC389" s="48" t="n">
        <v>504833</v>
      </c>
    </row>
    <row r="390">
      <c r="A390" t="inlineStr">
        <is>
          <t>YOPAL</t>
        </is>
      </c>
      <c r="B390" t="inlineStr">
        <is>
          <t>REMOTAS</t>
        </is>
      </c>
      <c r="C390" t="inlineStr">
        <is>
          <t>0004-0007</t>
        </is>
      </c>
      <c r="D390" t="inlineStr">
        <is>
          <t>85001</t>
        </is>
      </c>
      <c r="E390" t="inlineStr">
        <is>
          <t>TA-25-969670</t>
        </is>
      </c>
      <c r="F390" t="inlineStr">
        <is>
          <t>3007081044</t>
        </is>
      </c>
      <c r="G390" t="inlineStr">
        <is>
          <t>APERTURA</t>
        </is>
      </c>
      <c r="H390" t="inlineStr">
        <is>
          <t>CB CRECIMIENTO ALIANZA - NUEVO</t>
        </is>
      </c>
      <c r="I390" t="inlineStr">
        <is>
          <t>CASANARE</t>
        </is>
      </c>
      <c r="J390" t="inlineStr">
        <is>
          <t>YOPAL</t>
        </is>
      </c>
      <c r="K390" t="inlineStr">
        <is>
          <t>DISTRICOL COPIDESCUENTOS LA 30</t>
        </is>
      </c>
      <c r="L390" t="inlineStr">
        <is>
          <t>BANCOLOMBIA</t>
        </is>
      </c>
      <c r="M390" t="inlineStr">
        <is>
          <t>FO-25-1371673</t>
        </is>
      </c>
      <c r="N390" s="49" t="n">
        <v>45882.73888888889</v>
      </c>
      <c r="O390" s="49" t="n">
        <v>45884.54652777778</v>
      </c>
      <c r="P390" t="inlineStr">
        <is>
          <t>AGREGADOR</t>
        </is>
      </c>
      <c r="Q390" t="inlineStr">
        <is>
          <t>DISTRICOL</t>
        </is>
      </c>
      <c r="R390" t="inlineStr">
        <is>
          <t>EJECUTADO</t>
        </is>
      </c>
      <c r="S390" t="inlineStr">
        <is>
          <t>VISITA TECNICA</t>
        </is>
      </c>
      <c r="T390" t="inlineStr">
        <is>
          <t>FJZZZ937</t>
        </is>
      </c>
      <c r="U390" t="inlineStr">
        <is>
          <t>TIPO I</t>
        </is>
      </c>
      <c r="V390" t="inlineStr">
        <is>
          <t>TERRESTRE</t>
        </is>
      </c>
      <c r="W390" t="inlineStr">
        <is>
          <t>BERNAL ELAICA EDGAR ALEXIS</t>
        </is>
      </c>
      <c r="X390" t="inlineStr">
        <is>
          <t>1</t>
        </is>
      </c>
      <c r="Y390" t="inlineStr">
        <is>
          <t>0</t>
        </is>
      </c>
      <c r="Z390" s="48" t="n">
        <v>75096</v>
      </c>
      <c r="AA390" t="inlineStr">
        <is>
          <t>0</t>
        </is>
      </c>
      <c r="AB390" s="48" t="n">
        <v>0</v>
      </c>
      <c r="AC390" s="48" t="n">
        <v>75096</v>
      </c>
    </row>
    <row r="391">
      <c r="A391" t="inlineStr">
        <is>
          <t>PASTO</t>
        </is>
      </c>
      <c r="B391" t="inlineStr">
        <is>
          <t>SUROCCIDENTE Y EJE CAFETERO</t>
        </is>
      </c>
      <c r="C391" t="inlineStr">
        <is>
          <t>0004-0003</t>
        </is>
      </c>
      <c r="D391" t="inlineStr">
        <is>
          <t>86749</t>
        </is>
      </c>
      <c r="E391" t="inlineStr">
        <is>
          <t>TA-25-969671</t>
        </is>
      </c>
      <c r="F391" t="inlineStr">
        <is>
          <t>3007081029</t>
        </is>
      </c>
      <c r="G391" t="inlineStr">
        <is>
          <t>APERTURA</t>
        </is>
      </c>
      <c r="H391" t="inlineStr">
        <is>
          <t>CB CRECIMIENTO ALIANZA - NUEVO</t>
        </is>
      </c>
      <c r="I391" t="inlineStr">
        <is>
          <t>PUTUMAYO</t>
        </is>
      </c>
      <c r="J391" t="inlineStr">
        <is>
          <t>SIBUNDOY</t>
        </is>
      </c>
      <c r="K391" t="inlineStr">
        <is>
          <t>DISTRICOL DROG FARSALUD Y VIDA</t>
        </is>
      </c>
      <c r="L391" t="inlineStr">
        <is>
          <t>BANCOLOMBIA</t>
        </is>
      </c>
      <c r="M391" t="inlineStr">
        <is>
          <t>FO-25-1371676</t>
        </is>
      </c>
      <c r="N391" s="49" t="n">
        <v>45882.61736111111</v>
      </c>
      <c r="O391" s="49" t="n">
        <v>45888.65</v>
      </c>
      <c r="P391" t="inlineStr">
        <is>
          <t>AGREGADOR</t>
        </is>
      </c>
      <c r="Q391" t="inlineStr">
        <is>
          <t>DISTRICOL</t>
        </is>
      </c>
      <c r="R391" t="inlineStr">
        <is>
          <t>EJECUTADO</t>
        </is>
      </c>
      <c r="S391" t="inlineStr">
        <is>
          <t>VISITA TECNICA</t>
        </is>
      </c>
      <c r="T391" t="inlineStr">
        <is>
          <t>FJZZZ938</t>
        </is>
      </c>
      <c r="U391" t="inlineStr">
        <is>
          <t>TIPO III</t>
        </is>
      </c>
      <c r="V391" t="inlineStr">
        <is>
          <t>TERRESTRE</t>
        </is>
      </c>
      <c r="W391" t="inlineStr">
        <is>
          <t>CASTILLO HERRERA ALEX RICARDO</t>
        </is>
      </c>
      <c r="X391" t="inlineStr">
        <is>
          <t>1</t>
        </is>
      </c>
      <c r="Y391" t="inlineStr">
        <is>
          <t>0</t>
        </is>
      </c>
      <c r="Z391" s="48" t="n">
        <v>275729</v>
      </c>
      <c r="AA391" t="inlineStr">
        <is>
          <t>0</t>
        </is>
      </c>
      <c r="AB391" s="48" t="n">
        <v>0</v>
      </c>
      <c r="AC391" s="48" t="n">
        <v>275729</v>
      </c>
    </row>
    <row r="392">
      <c r="A392" t="inlineStr">
        <is>
          <t>PASTO</t>
        </is>
      </c>
      <c r="B392" t="inlineStr">
        <is>
          <t>SUROCCIDENTE Y EJE CAFETERO</t>
        </is>
      </c>
      <c r="C392" t="inlineStr">
        <is>
          <t>0004-0003</t>
        </is>
      </c>
      <c r="D392" t="inlineStr">
        <is>
          <t>86865</t>
        </is>
      </c>
      <c r="E392" t="inlineStr">
        <is>
          <t>TA-25-969673</t>
        </is>
      </c>
      <c r="F392" t="inlineStr">
        <is>
          <t>3007081031</t>
        </is>
      </c>
      <c r="G392" t="inlineStr">
        <is>
          <t>APERTURA</t>
        </is>
      </c>
      <c r="H392" t="inlineStr">
        <is>
          <t>CB CRECIMIENTO ALIANZA - NUEVO</t>
        </is>
      </c>
      <c r="I392" t="inlineStr">
        <is>
          <t>PUTUMAYO</t>
        </is>
      </c>
      <c r="J392" t="inlineStr">
        <is>
          <t>VALLE DEL GUAMUEZ</t>
        </is>
      </c>
      <c r="K392" t="inlineStr">
        <is>
          <t>DISTRICOL ESTILOS</t>
        </is>
      </c>
      <c r="L392" t="inlineStr">
        <is>
          <t>BANCOLOMBIA</t>
        </is>
      </c>
      <c r="M392" t="inlineStr">
        <is>
          <t>FO-25-1371685</t>
        </is>
      </c>
      <c r="N392" s="49" t="n">
        <v>45882.65138888889</v>
      </c>
      <c r="O392" s="49" t="n">
        <v>45889.48194444444</v>
      </c>
      <c r="P392" t="inlineStr">
        <is>
          <t>AGREGADOR</t>
        </is>
      </c>
      <c r="Q392" t="inlineStr">
        <is>
          <t>DISTRICOL</t>
        </is>
      </c>
      <c r="R392" t="inlineStr">
        <is>
          <t>EJECUTADO</t>
        </is>
      </c>
      <c r="S392" t="inlineStr">
        <is>
          <t>VISITA TECNICA</t>
        </is>
      </c>
      <c r="T392" t="inlineStr">
        <is>
          <t>FJZZZ939</t>
        </is>
      </c>
      <c r="U392" t="inlineStr">
        <is>
          <t>TIPO IV</t>
        </is>
      </c>
      <c r="V392" t="inlineStr">
        <is>
          <t>TERRESTRE</t>
        </is>
      </c>
      <c r="W392" t="inlineStr">
        <is>
          <t>GUERRERO RAMIREZ OSCAR DARIO</t>
        </is>
      </c>
      <c r="X392" t="inlineStr">
        <is>
          <t>1</t>
        </is>
      </c>
      <c r="Y392" t="inlineStr">
        <is>
          <t>0</t>
        </is>
      </c>
      <c r="Z392" s="48" t="n">
        <v>504833</v>
      </c>
      <c r="AA392" t="inlineStr">
        <is>
          <t>0</t>
        </is>
      </c>
      <c r="AB392" s="48" t="n">
        <v>0</v>
      </c>
      <c r="AC392" s="48" t="n">
        <v>504833</v>
      </c>
    </row>
    <row r="393">
      <c r="A393" t="inlineStr">
        <is>
          <t>BOGOTA</t>
        </is>
      </c>
      <c r="B393" t="inlineStr">
        <is>
          <t>CUNDINAMARCA</t>
        </is>
      </c>
      <c r="C393" t="inlineStr">
        <is>
          <t>0004-0004</t>
        </is>
      </c>
      <c r="D393" t="inlineStr">
        <is>
          <t>11001</t>
        </is>
      </c>
      <c r="E393" t="inlineStr">
        <is>
          <t>TA-25-969680</t>
        </is>
      </c>
      <c r="F393" t="inlineStr">
        <is>
          <t>3007080995</t>
        </is>
      </c>
      <c r="G393" t="inlineStr">
        <is>
          <t>APERTURA</t>
        </is>
      </c>
      <c r="H393" t="inlineStr">
        <is>
          <t>CB CRECIMIENTO ALIANZA - NUEVO</t>
        </is>
      </c>
      <c r="I393" t="inlineStr">
        <is>
          <t>CUNDINAMARCA</t>
        </is>
      </c>
      <c r="J393" t="inlineStr">
        <is>
          <t>BOGOTA</t>
        </is>
      </c>
      <c r="K393" t="inlineStr">
        <is>
          <t>DISTRICOL CENTRO DE SERVICIOS</t>
        </is>
      </c>
      <c r="L393" t="inlineStr">
        <is>
          <t>BANCOLOMBIA</t>
        </is>
      </c>
      <c r="M393" t="inlineStr">
        <is>
          <t>FO-25-1371687</t>
        </is>
      </c>
      <c r="N393" s="49" t="n">
        <v>45882.87222222222</v>
      </c>
      <c r="O393" s="49" t="n">
        <v>45883.54722222222</v>
      </c>
      <c r="P393" t="inlineStr">
        <is>
          <t>AGREGADOR</t>
        </is>
      </c>
      <c r="Q393" t="inlineStr">
        <is>
          <t>DISTRICOL</t>
        </is>
      </c>
      <c r="R393" t="inlineStr">
        <is>
          <t>EJECUTADO</t>
        </is>
      </c>
      <c r="S393" t="inlineStr">
        <is>
          <t>VISITA TECNICA</t>
        </is>
      </c>
      <c r="T393" t="inlineStr">
        <is>
          <t>FJZZZ940</t>
        </is>
      </c>
      <c r="U393" t="inlineStr">
        <is>
          <t>TIPO I</t>
        </is>
      </c>
      <c r="V393" t="inlineStr">
        <is>
          <t>TERRESTRE</t>
        </is>
      </c>
      <c r="W393" t="inlineStr">
        <is>
          <t>GALEANO SORIANO JUAN DAVID</t>
        </is>
      </c>
      <c r="X393" t="inlineStr">
        <is>
          <t>1</t>
        </is>
      </c>
      <c r="Y393" t="inlineStr">
        <is>
          <t>0</t>
        </is>
      </c>
      <c r="Z393" s="48" t="n">
        <v>75096</v>
      </c>
      <c r="AA393" t="inlineStr">
        <is>
          <t>0</t>
        </is>
      </c>
      <c r="AB393" s="48" t="n">
        <v>0</v>
      </c>
      <c r="AC393" s="48" t="n">
        <v>75096</v>
      </c>
    </row>
    <row r="394">
      <c r="A394" t="inlineStr">
        <is>
          <t>BOGOTA</t>
        </is>
      </c>
      <c r="B394" t="inlineStr">
        <is>
          <t>CUNDINAMARCA</t>
        </is>
      </c>
      <c r="C394" t="inlineStr">
        <is>
          <t>0004-0004</t>
        </is>
      </c>
      <c r="D394" t="inlineStr">
        <is>
          <t>11001</t>
        </is>
      </c>
      <c r="E394" t="inlineStr">
        <is>
          <t>TA-25-969684</t>
        </is>
      </c>
      <c r="F394" t="inlineStr">
        <is>
          <t>3007080996</t>
        </is>
      </c>
      <c r="G394" t="inlineStr">
        <is>
          <t>APERTURA</t>
        </is>
      </c>
      <c r="H394" t="inlineStr">
        <is>
          <t>CB CRECIMIENTO ALIANZA - NUEVO</t>
        </is>
      </c>
      <c r="I394" t="inlineStr">
        <is>
          <t>CUNDINAMARCA</t>
        </is>
      </c>
      <c r="J394" t="inlineStr">
        <is>
          <t>BOGOTA</t>
        </is>
      </c>
      <c r="K394" t="inlineStr">
        <is>
          <t>PTM BOGOTA TIENDA EL PATRON BO</t>
        </is>
      </c>
      <c r="L394" t="inlineStr">
        <is>
          <t>BANCOLOMBIA</t>
        </is>
      </c>
      <c r="M394" t="inlineStr">
        <is>
          <t>FO-25-1371689</t>
        </is>
      </c>
      <c r="N394" s="49" t="n">
        <v>45882.87222222222</v>
      </c>
      <c r="O394" s="49" t="n">
        <v>45883.54444444444</v>
      </c>
      <c r="P394" t="inlineStr">
        <is>
          <t>AGREGADOR</t>
        </is>
      </c>
      <c r="Q394" t="inlineStr">
        <is>
          <t>COMCARD - PTM</t>
        </is>
      </c>
      <c r="R394" t="inlineStr">
        <is>
          <t>EJECUTADO</t>
        </is>
      </c>
      <c r="S394" t="inlineStr">
        <is>
          <t>VISITA TECNICA</t>
        </is>
      </c>
      <c r="T394" t="inlineStr">
        <is>
          <t xml:space="preserve">FJZZZ941  -FJZZZ546 </t>
        </is>
      </c>
      <c r="U394" t="inlineStr">
        <is>
          <t>TIPO I</t>
        </is>
      </c>
      <c r="V394" t="inlineStr">
        <is>
          <t>TERRESTRE</t>
        </is>
      </c>
      <c r="W394" t="inlineStr">
        <is>
          <t>HERNANDEZ NARANJO OSCAR EDUARDO</t>
        </is>
      </c>
      <c r="X394" t="inlineStr">
        <is>
          <t>1</t>
        </is>
      </c>
      <c r="Y394" t="inlineStr">
        <is>
          <t>0</t>
        </is>
      </c>
      <c r="Z394" s="48" t="n">
        <v>75096</v>
      </c>
      <c r="AA394" t="inlineStr">
        <is>
          <t>0</t>
        </is>
      </c>
      <c r="AB394" s="48" t="n">
        <v>0</v>
      </c>
      <c r="AC394" s="48" t="n">
        <v>75096</v>
      </c>
    </row>
    <row r="395">
      <c r="A395" t="inlineStr">
        <is>
          <t>NEIVA</t>
        </is>
      </c>
      <c r="B395" t="inlineStr">
        <is>
          <t>REMOTAS</t>
        </is>
      </c>
      <c r="C395" t="inlineStr">
        <is>
          <t>0004-0007</t>
        </is>
      </c>
      <c r="D395" t="inlineStr">
        <is>
          <t>41001</t>
        </is>
      </c>
      <c r="E395" t="inlineStr">
        <is>
          <t>TA-25-969685</t>
        </is>
      </c>
      <c r="F395" t="inlineStr">
        <is>
          <t>3007019587</t>
        </is>
      </c>
      <c r="G395" t="inlineStr">
        <is>
          <t>APERTURA</t>
        </is>
      </c>
      <c r="H395" t="inlineStr">
        <is>
          <t>DATAFONO ADICIONAL - ALIANZA</t>
        </is>
      </c>
      <c r="I395" t="inlineStr">
        <is>
          <t>HUILA</t>
        </is>
      </c>
      <c r="J395" t="inlineStr">
        <is>
          <t>NEIVA</t>
        </is>
      </c>
      <c r="K395" t="inlineStr">
        <is>
          <t>REVAL 454 NEIVA</t>
        </is>
      </c>
      <c r="L395" t="inlineStr">
        <is>
          <t>BANCOLOMBIA</t>
        </is>
      </c>
      <c r="M395" t="inlineStr">
        <is>
          <t>FO-25-1371691</t>
        </is>
      </c>
      <c r="N395" s="49" t="n">
        <v>45882.73888888889</v>
      </c>
      <c r="O395" s="49" t="n">
        <v>45883.55486111111</v>
      </c>
      <c r="P395" t="inlineStr">
        <is>
          <t>ROBUSTO</t>
        </is>
      </c>
      <c r="Q395" t="inlineStr">
        <is>
          <t>REVAL</t>
        </is>
      </c>
      <c r="R395" t="inlineStr">
        <is>
          <t>EJECUTADO</t>
        </is>
      </c>
      <c r="S395" t="inlineStr">
        <is>
          <t>VISITA TECNICA</t>
        </is>
      </c>
      <c r="T395" t="inlineStr">
        <is>
          <t>FJZZZ942</t>
        </is>
      </c>
      <c r="U395" t="inlineStr">
        <is>
          <t>TIPO I</t>
        </is>
      </c>
      <c r="V395" t="inlineStr">
        <is>
          <t>TERRESTRE</t>
        </is>
      </c>
      <c r="W395" t="inlineStr">
        <is>
          <t>DIAZ VARGAS JONATHAN MIGUEL</t>
        </is>
      </c>
      <c r="X395" t="inlineStr">
        <is>
          <t>1</t>
        </is>
      </c>
      <c r="Y395" t="inlineStr">
        <is>
          <t>0</t>
        </is>
      </c>
      <c r="Z395" s="48" t="n">
        <v>75096</v>
      </c>
      <c r="AA395" t="inlineStr">
        <is>
          <t>0</t>
        </is>
      </c>
      <c r="AB395" s="48" t="n">
        <v>0</v>
      </c>
      <c r="AC395" s="48" t="n">
        <v>75096</v>
      </c>
    </row>
    <row r="396">
      <c r="A396" t="inlineStr">
        <is>
          <t>SANTA MARTA</t>
        </is>
      </c>
      <c r="B396" t="inlineStr">
        <is>
          <t>COSTA</t>
        </is>
      </c>
      <c r="C396" t="inlineStr">
        <is>
          <t>0004-0001</t>
        </is>
      </c>
      <c r="D396" t="inlineStr">
        <is>
          <t>44430</t>
        </is>
      </c>
      <c r="E396" t="inlineStr">
        <is>
          <t>TA-25-969686</t>
        </is>
      </c>
      <c r="F396" t="inlineStr">
        <is>
          <t>3007034094</t>
        </is>
      </c>
      <c r="G396" t="inlineStr">
        <is>
          <t>APERTURA</t>
        </is>
      </c>
      <c r="H396" t="inlineStr">
        <is>
          <t>DATAFONO ADICIONAL - ALIANZA</t>
        </is>
      </c>
      <c r="I396" t="inlineStr">
        <is>
          <t>LA GUAJIRA</t>
        </is>
      </c>
      <c r="J396" t="inlineStr">
        <is>
          <t>MAICAO</t>
        </is>
      </c>
      <c r="K396" t="inlineStr">
        <is>
          <t>DISTRICOL DINAMAR CROCHE1</t>
        </is>
      </c>
      <c r="L396" t="inlineStr">
        <is>
          <t>BANCOLOMBIA</t>
        </is>
      </c>
      <c r="M396" t="inlineStr">
        <is>
          <t>FO-25-1371693</t>
        </is>
      </c>
      <c r="N396" s="49" t="n">
        <v>45882.59513888889</v>
      </c>
      <c r="O396" s="49" t="n">
        <v>45884.61527777778</v>
      </c>
      <c r="P396" t="inlineStr">
        <is>
          <t>AGREGADOR</t>
        </is>
      </c>
      <c r="Q396" t="inlineStr">
        <is>
          <t>DISTRICOL</t>
        </is>
      </c>
      <c r="R396" t="inlineStr">
        <is>
          <t>EJECUTADO</t>
        </is>
      </c>
      <c r="S396" t="inlineStr">
        <is>
          <t>VISITA TECNICA</t>
        </is>
      </c>
      <c r="T396" t="inlineStr">
        <is>
          <t>FJZZZ943</t>
        </is>
      </c>
      <c r="U396" t="inlineStr">
        <is>
          <t>TIPO IV</t>
        </is>
      </c>
      <c r="V396" t="inlineStr">
        <is>
          <t>TERRESTRE</t>
        </is>
      </c>
      <c r="W396" t="inlineStr">
        <is>
          <t>BENITEZ CARVAJAL ALVARO JAVIER</t>
        </is>
      </c>
      <c r="X396" t="inlineStr">
        <is>
          <t>1</t>
        </is>
      </c>
      <c r="Y396" t="inlineStr">
        <is>
          <t>0</t>
        </is>
      </c>
      <c r="Z396" s="48" t="n">
        <v>504833</v>
      </c>
      <c r="AA396" t="inlineStr">
        <is>
          <t>0</t>
        </is>
      </c>
      <c r="AB396" s="48" t="n">
        <v>0</v>
      </c>
      <c r="AC396" s="48" t="n">
        <v>504833</v>
      </c>
    </row>
    <row r="397">
      <c r="A397" t="inlineStr">
        <is>
          <t>BOGOTA</t>
        </is>
      </c>
      <c r="B397" t="inlineStr">
        <is>
          <t>CUNDINAMARCA</t>
        </is>
      </c>
      <c r="C397" t="inlineStr">
        <is>
          <t>0004-0004</t>
        </is>
      </c>
      <c r="D397" t="inlineStr">
        <is>
          <t>11001</t>
        </is>
      </c>
      <c r="E397" t="inlineStr">
        <is>
          <t>TA-25-969688</t>
        </is>
      </c>
      <c r="F397" t="inlineStr">
        <is>
          <t>3007022815</t>
        </is>
      </c>
      <c r="G397" t="inlineStr">
        <is>
          <t>APERTURA</t>
        </is>
      </c>
      <c r="H397" t="inlineStr">
        <is>
          <t>DATAFONO ADICIONAL - ALIANZA</t>
        </is>
      </c>
      <c r="I397" t="inlineStr">
        <is>
          <t>CUNDINAMARCA</t>
        </is>
      </c>
      <c r="J397" t="inlineStr">
        <is>
          <t>BOGOTA</t>
        </is>
      </c>
      <c r="K397" t="inlineStr">
        <is>
          <t>MULTIPAGAS MONTEVIDEO</t>
        </is>
      </c>
      <c r="L397" t="inlineStr">
        <is>
          <t>BANCOLOMBIA</t>
        </is>
      </c>
      <c r="M397" t="inlineStr">
        <is>
          <t>FO-25-1371696</t>
        </is>
      </c>
      <c r="N397" s="49" t="n">
        <v>45882.87222222222</v>
      </c>
      <c r="O397" s="49" t="n">
        <v>45883.5125</v>
      </c>
      <c r="P397" t="inlineStr">
        <is>
          <t>ROBUSTO</t>
        </is>
      </c>
      <c r="Q397" t="inlineStr">
        <is>
          <t>MULTIPAGAS</t>
        </is>
      </c>
      <c r="R397" t="inlineStr">
        <is>
          <t>EJECUTADO</t>
        </is>
      </c>
      <c r="S397" t="inlineStr">
        <is>
          <t>VISITA TECNICA</t>
        </is>
      </c>
      <c r="T397" t="inlineStr">
        <is>
          <t>FJZZZ944</t>
        </is>
      </c>
      <c r="U397" t="inlineStr">
        <is>
          <t>TIPO I</t>
        </is>
      </c>
      <c r="V397" t="inlineStr">
        <is>
          <t>TERRESTRE</t>
        </is>
      </c>
      <c r="W397" t="inlineStr">
        <is>
          <t>GALINDO ROJAS LUIS FELIPE</t>
        </is>
      </c>
      <c r="X397" t="inlineStr">
        <is>
          <t>1</t>
        </is>
      </c>
      <c r="Y397" t="inlineStr">
        <is>
          <t>0</t>
        </is>
      </c>
      <c r="Z397" s="48" t="n">
        <v>75096</v>
      </c>
      <c r="AA397" t="inlineStr">
        <is>
          <t>0</t>
        </is>
      </c>
      <c r="AB397" s="48" t="n">
        <v>0</v>
      </c>
      <c r="AC397" s="48" t="n">
        <v>75096</v>
      </c>
    </row>
    <row r="398">
      <c r="A398" t="inlineStr">
        <is>
          <t>BOGOTA</t>
        </is>
      </c>
      <c r="B398" t="inlineStr">
        <is>
          <t>CUNDINAMARCA</t>
        </is>
      </c>
      <c r="C398" t="inlineStr">
        <is>
          <t>0004-0004</t>
        </is>
      </c>
      <c r="D398" t="inlineStr">
        <is>
          <t>11001</t>
        </is>
      </c>
      <c r="E398" t="inlineStr">
        <is>
          <t>TA-25-969689</t>
        </is>
      </c>
      <c r="F398" t="inlineStr">
        <is>
          <t>3007034392</t>
        </is>
      </c>
      <c r="G398" t="inlineStr">
        <is>
          <t>APERTURA</t>
        </is>
      </c>
      <c r="H398" t="inlineStr">
        <is>
          <t>DATAFONO ADICIONAL - ALIANZA</t>
        </is>
      </c>
      <c r="I398" t="inlineStr">
        <is>
          <t>CUNDINAMARCA</t>
        </is>
      </c>
      <c r="J398" t="inlineStr">
        <is>
          <t>BOGOTA</t>
        </is>
      </c>
      <c r="K398" t="inlineStr">
        <is>
          <t>MULTIPAGAS GRAN ESTACION</t>
        </is>
      </c>
      <c r="L398" t="inlineStr">
        <is>
          <t>BANCOLOMBIA</t>
        </is>
      </c>
      <c r="M398" t="inlineStr">
        <is>
          <t>FO-25-1371699</t>
        </is>
      </c>
      <c r="N398" s="49" t="n">
        <v>45882.87291666667</v>
      </c>
      <c r="O398" s="49" t="n">
        <v>45883.44444444445</v>
      </c>
      <c r="P398" t="inlineStr">
        <is>
          <t>ROBUSTO</t>
        </is>
      </c>
      <c r="Q398" t="inlineStr">
        <is>
          <t>MULTIPAGAS</t>
        </is>
      </c>
      <c r="R398" t="inlineStr">
        <is>
          <t>EJECUTADO</t>
        </is>
      </c>
      <c r="S398" t="inlineStr">
        <is>
          <t>VISITA TECNICA</t>
        </is>
      </c>
      <c r="T398" t="inlineStr">
        <is>
          <t>FJZZZ945</t>
        </is>
      </c>
      <c r="U398" t="inlineStr">
        <is>
          <t>TIPO I</t>
        </is>
      </c>
      <c r="V398" t="inlineStr">
        <is>
          <t>TERRESTRE</t>
        </is>
      </c>
      <c r="W398" t="inlineStr">
        <is>
          <t>GALINDO ROJAS LUIS FELIPE</t>
        </is>
      </c>
      <c r="X398" t="inlineStr">
        <is>
          <t>1</t>
        </is>
      </c>
      <c r="Y398" t="inlineStr">
        <is>
          <t>0</t>
        </is>
      </c>
      <c r="Z398" s="48" t="n">
        <v>75096</v>
      </c>
      <c r="AA398" t="inlineStr">
        <is>
          <t>0</t>
        </is>
      </c>
      <c r="AB398" s="48" t="n">
        <v>0</v>
      </c>
      <c r="AC398" s="48" t="n">
        <v>75096</v>
      </c>
    </row>
    <row r="399">
      <c r="A399" t="inlineStr">
        <is>
          <t>MEDELLIN</t>
        </is>
      </c>
      <c r="B399" t="inlineStr">
        <is>
          <t>NOROCCIDENTE</t>
        </is>
      </c>
      <c r="C399" t="inlineStr">
        <is>
          <t>0004-0005</t>
        </is>
      </c>
      <c r="D399" t="inlineStr">
        <is>
          <t>5001</t>
        </is>
      </c>
      <c r="E399" t="inlineStr">
        <is>
          <t>TA-25-975408</t>
        </is>
      </c>
      <c r="F399" t="inlineStr">
        <is>
          <t>3007081045</t>
        </is>
      </c>
      <c r="G399" t="inlineStr">
        <is>
          <t>APERTURA</t>
        </is>
      </c>
      <c r="H399" t="inlineStr">
        <is>
          <t>CB CRECIMIENTO ALIANZA - NUEVO</t>
        </is>
      </c>
      <c r="I399" t="inlineStr">
        <is>
          <t>ANTIOQUIA</t>
        </is>
      </c>
      <c r="J399" t="inlineStr">
        <is>
          <t>MEDELLIN</t>
        </is>
      </c>
      <c r="K399" t="inlineStr">
        <is>
          <t>Alkomprar La Central</t>
        </is>
      </c>
      <c r="L399" t="inlineStr">
        <is>
          <t>BANCOLOMBIA</t>
        </is>
      </c>
      <c r="M399" t="inlineStr">
        <is>
          <t>FO-25-1378009</t>
        </is>
      </c>
      <c r="N399" s="49" t="n">
        <v>45883.86597222222</v>
      </c>
      <c r="O399" s="49" t="n">
        <v>45885.31388888889</v>
      </c>
      <c r="P399" t="inlineStr">
        <is>
          <t>RETAILER</t>
        </is>
      </c>
      <c r="Q399" t="inlineStr">
        <is>
          <t>ALKOMPRAR</t>
        </is>
      </c>
      <c r="R399" t="inlineStr">
        <is>
          <t>EJECUTADO</t>
        </is>
      </c>
      <c r="S399" t="inlineStr">
        <is>
          <t>VISITA TECNICA</t>
        </is>
      </c>
      <c r="T399" t="inlineStr">
        <is>
          <t>SFZZZ197 - SFZZZ198 - SFZZZ199</t>
        </is>
      </c>
      <c r="U399" t="inlineStr">
        <is>
          <t>TIPO I</t>
        </is>
      </c>
      <c r="V399" t="inlineStr">
        <is>
          <t>TERRESTRE</t>
        </is>
      </c>
      <c r="W399" t="inlineStr">
        <is>
          <t>PAREJA ECHAVARRIA JHON DAVID</t>
        </is>
      </c>
      <c r="X399" t="inlineStr">
        <is>
          <t>1</t>
        </is>
      </c>
      <c r="Y399" t="inlineStr">
        <is>
          <t>0</t>
        </is>
      </c>
      <c r="Z399" s="48" t="n">
        <v>75096</v>
      </c>
      <c r="AA399" t="inlineStr">
        <is>
          <t>0</t>
        </is>
      </c>
      <c r="AB399" s="48" t="n">
        <v>0</v>
      </c>
      <c r="AC399" s="48" t="n">
        <v>75096</v>
      </c>
    </row>
    <row r="400">
      <c r="A400" t="inlineStr">
        <is>
          <t>MONTERIA</t>
        </is>
      </c>
      <c r="B400" t="inlineStr">
        <is>
          <t>COSTA</t>
        </is>
      </c>
      <c r="C400" t="inlineStr">
        <is>
          <t>0004-0001</t>
        </is>
      </c>
      <c r="D400" t="inlineStr">
        <is>
          <t>5154</t>
        </is>
      </c>
      <c r="E400" t="inlineStr">
        <is>
          <t>TA-25-982504</t>
        </is>
      </c>
      <c r="F400" t="inlineStr">
        <is>
          <t>3007081066</t>
        </is>
      </c>
      <c r="G400" t="inlineStr">
        <is>
          <t>APERTURA</t>
        </is>
      </c>
      <c r="H400" t="inlineStr">
        <is>
          <t>CB CRECIMIENTO - NUEVO</t>
        </is>
      </c>
      <c r="I400" t="inlineStr">
        <is>
          <t>ANTIOQUIA</t>
        </is>
      </c>
      <c r="J400" t="inlineStr">
        <is>
          <t>CAUCASIA</t>
        </is>
      </c>
      <c r="K400" t="inlineStr">
        <is>
          <t>BARRIO PUEBLO NUEVO CAUCASIA 4</t>
        </is>
      </c>
      <c r="L400" t="inlineStr">
        <is>
          <t>BANCOLOMBIA</t>
        </is>
      </c>
      <c r="M400" t="inlineStr">
        <is>
          <t>FO-25-1390782</t>
        </is>
      </c>
      <c r="N400" s="49" t="n">
        <v>45888.66666666666</v>
      </c>
      <c r="O400" s="49" t="n">
        <v>45889.66944444444</v>
      </c>
      <c r="P400" t="inlineStr">
        <is>
          <t>UNO A UNO</t>
        </is>
      </c>
      <c r="Q400" t="inlineStr">
        <is>
          <t>UNO A UNO</t>
        </is>
      </c>
      <c r="R400" t="inlineStr">
        <is>
          <t>EJECUTADO</t>
        </is>
      </c>
      <c r="S400" t="inlineStr">
        <is>
          <t>VISITA TECNICA</t>
        </is>
      </c>
      <c r="T400" t="inlineStr">
        <is>
          <t>SGZZZ967</t>
        </is>
      </c>
      <c r="U400" t="inlineStr">
        <is>
          <t>TIPO II</t>
        </is>
      </c>
      <c r="V400" t="inlineStr">
        <is>
          <t>TERRESTRE</t>
        </is>
      </c>
      <c r="W400" t="inlineStr">
        <is>
          <t>COGOLLO VERTEL EDER LUIS</t>
        </is>
      </c>
      <c r="X400" t="inlineStr">
        <is>
          <t>1</t>
        </is>
      </c>
      <c r="Y400" t="inlineStr">
        <is>
          <t>0</t>
        </is>
      </c>
      <c r="Z400" s="48" t="n">
        <v>163814</v>
      </c>
      <c r="AA400" t="inlineStr">
        <is>
          <t>0</t>
        </is>
      </c>
      <c r="AB400" s="48" t="n">
        <v>0</v>
      </c>
      <c r="AC400" s="48" t="n">
        <v>163814</v>
      </c>
    </row>
    <row r="401">
      <c r="A401" t="inlineStr">
        <is>
          <t>SANTA MARTA</t>
        </is>
      </c>
      <c r="B401" t="inlineStr">
        <is>
          <t>COSTA</t>
        </is>
      </c>
      <c r="C401" t="inlineStr">
        <is>
          <t>0004-0001</t>
        </is>
      </c>
      <c r="D401" t="inlineStr">
        <is>
          <t>47245</t>
        </is>
      </c>
      <c r="E401" t="inlineStr">
        <is>
          <t>TA-25-982507</t>
        </is>
      </c>
      <c r="F401" t="inlineStr">
        <is>
          <t>3007081073</t>
        </is>
      </c>
      <c r="G401" t="inlineStr">
        <is>
          <t>APERTURA</t>
        </is>
      </c>
      <c r="H401" t="inlineStr">
        <is>
          <t>CB CRECIMIENTO - NUEVO</t>
        </is>
      </c>
      <c r="I401" t="inlineStr">
        <is>
          <t>MAGDALENA</t>
        </is>
      </c>
      <c r="J401" t="inlineStr">
        <is>
          <t>EL BANCO</t>
        </is>
      </c>
      <c r="K401" t="inlineStr">
        <is>
          <t>BARRIO MANZANARES EL BANCO</t>
        </is>
      </c>
      <c r="L401" t="inlineStr">
        <is>
          <t>BANCOLOMBIA</t>
        </is>
      </c>
      <c r="M401" t="inlineStr">
        <is>
          <t>FO-25-1390784</t>
        </is>
      </c>
      <c r="N401" s="49" t="n">
        <v>45888.70208333333</v>
      </c>
      <c r="O401" s="49" t="n">
        <v>45890.49097222222</v>
      </c>
      <c r="P401" t="inlineStr">
        <is>
          <t>UNO A UNO</t>
        </is>
      </c>
      <c r="Q401" t="inlineStr">
        <is>
          <t>UNO A UNO</t>
        </is>
      </c>
      <c r="R401" t="inlineStr">
        <is>
          <t>EJECUTADO</t>
        </is>
      </c>
      <c r="S401" t="inlineStr">
        <is>
          <t>VISITA TECNICA</t>
        </is>
      </c>
      <c r="T401" t="inlineStr">
        <is>
          <t>SGZZZ968</t>
        </is>
      </c>
      <c r="U401" t="inlineStr">
        <is>
          <t>TIPO IV</t>
        </is>
      </c>
      <c r="V401" t="inlineStr">
        <is>
          <t>TERRESTRE</t>
        </is>
      </c>
      <c r="W401" t="inlineStr">
        <is>
          <t>PEÑALOZA GUTIERREZ RAFAEL GUSTAVO</t>
        </is>
      </c>
      <c r="X401" t="inlineStr">
        <is>
          <t>1</t>
        </is>
      </c>
      <c r="Y401" t="inlineStr">
        <is>
          <t>0</t>
        </is>
      </c>
      <c r="Z401" s="48" t="n">
        <v>504833</v>
      </c>
      <c r="AA401" t="inlineStr">
        <is>
          <t>0</t>
        </is>
      </c>
      <c r="AB401" s="48" t="n">
        <v>0</v>
      </c>
      <c r="AC401" s="48" t="n">
        <v>504833</v>
      </c>
    </row>
    <row r="402">
      <c r="A402" t="inlineStr">
        <is>
          <t>CUCUTA</t>
        </is>
      </c>
      <c r="B402" t="inlineStr">
        <is>
          <t>SANTANDERES</t>
        </is>
      </c>
      <c r="C402" t="inlineStr">
        <is>
          <t>0004-0008</t>
        </is>
      </c>
      <c r="D402" t="inlineStr">
        <is>
          <t>54001</t>
        </is>
      </c>
      <c r="E402" t="inlineStr">
        <is>
          <t>TA-25-982509</t>
        </is>
      </c>
      <c r="F402" t="inlineStr">
        <is>
          <t>3007081070</t>
        </is>
      </c>
      <c r="G402" t="inlineStr">
        <is>
          <t>APERTURA</t>
        </is>
      </c>
      <c r="H402" t="inlineStr">
        <is>
          <t>CB CRECIMIENTO - NUEVO</t>
        </is>
      </c>
      <c r="I402" t="inlineStr">
        <is>
          <t>NORTE DE SANTANDER</t>
        </is>
      </c>
      <c r="J402" t="inlineStr">
        <is>
          <t>CUCUTA</t>
        </is>
      </c>
      <c r="K402" t="inlineStr">
        <is>
          <t>BARRIO SANTANDER CUCUTA 3</t>
        </is>
      </c>
      <c r="L402" t="inlineStr">
        <is>
          <t>BANCOLOMBIA</t>
        </is>
      </c>
      <c r="M402" t="inlineStr">
        <is>
          <t>FO-25-1390790</t>
        </is>
      </c>
      <c r="N402" s="49" t="n">
        <v>45888.62777777778</v>
      </c>
      <c r="O402" s="49" t="n">
        <v>45890.29027777778</v>
      </c>
      <c r="P402" t="inlineStr">
        <is>
          <t>UNO A UNO</t>
        </is>
      </c>
      <c r="Q402" t="inlineStr">
        <is>
          <t>UNO A UNO</t>
        </is>
      </c>
      <c r="R402" t="inlineStr">
        <is>
          <t>EJECUTADO</t>
        </is>
      </c>
      <c r="S402" t="inlineStr">
        <is>
          <t>VISITA TECNICA</t>
        </is>
      </c>
      <c r="T402" t="inlineStr">
        <is>
          <t>SGZZZ969</t>
        </is>
      </c>
      <c r="U402" t="inlineStr">
        <is>
          <t>TIPO I</t>
        </is>
      </c>
      <c r="V402" t="inlineStr">
        <is>
          <t>TERRESTRE</t>
        </is>
      </c>
      <c r="W402" t="inlineStr">
        <is>
          <t>NARANJO AFANADOR RUBEN JESUS</t>
        </is>
      </c>
      <c r="X402" t="inlineStr">
        <is>
          <t>1</t>
        </is>
      </c>
      <c r="Y402" t="inlineStr">
        <is>
          <t>0</t>
        </is>
      </c>
      <c r="Z402" s="48" t="n">
        <v>75096</v>
      </c>
      <c r="AA402" t="inlineStr">
        <is>
          <t>0</t>
        </is>
      </c>
      <c r="AB402" s="48" t="n">
        <v>0</v>
      </c>
      <c r="AC402" s="48" t="n">
        <v>75096</v>
      </c>
    </row>
    <row r="403">
      <c r="A403" t="inlineStr">
        <is>
          <t>NEIVA</t>
        </is>
      </c>
      <c r="B403" t="inlineStr">
        <is>
          <t>REMOTAS</t>
        </is>
      </c>
      <c r="C403" t="inlineStr">
        <is>
          <t>0004-0007</t>
        </is>
      </c>
      <c r="D403" t="inlineStr">
        <is>
          <t>41001</t>
        </is>
      </c>
      <c r="E403" t="inlineStr">
        <is>
          <t>TA-25-982510</t>
        </is>
      </c>
      <c r="F403" t="inlineStr">
        <is>
          <t>3007081086</t>
        </is>
      </c>
      <c r="G403" t="inlineStr">
        <is>
          <t>APERTURA</t>
        </is>
      </c>
      <c r="H403" t="inlineStr">
        <is>
          <t>CB CRECIMIENTO - NUEVO</t>
        </is>
      </c>
      <c r="I403" t="inlineStr">
        <is>
          <t>HUILA</t>
        </is>
      </c>
      <c r="J403" t="inlineStr">
        <is>
          <t>NEIVA</t>
        </is>
      </c>
      <c r="K403" t="inlineStr">
        <is>
          <t>BARRIO CHICALA NEIVA 1</t>
        </is>
      </c>
      <c r="L403" t="inlineStr">
        <is>
          <t>BANCOLOMBIA</t>
        </is>
      </c>
      <c r="M403" t="inlineStr">
        <is>
          <t>FO-25-1390793</t>
        </is>
      </c>
      <c r="N403" s="49" t="n">
        <v>45888.675</v>
      </c>
      <c r="O403" s="49" t="n">
        <v>45889.55902777778</v>
      </c>
      <c r="P403" t="inlineStr">
        <is>
          <t>UNO A UNO</t>
        </is>
      </c>
      <c r="Q403" t="inlineStr">
        <is>
          <t>UNO A UNO</t>
        </is>
      </c>
      <c r="R403" t="inlineStr">
        <is>
          <t>EJECUTADO</t>
        </is>
      </c>
      <c r="S403" t="inlineStr">
        <is>
          <t>VISITA TECNICA</t>
        </is>
      </c>
      <c r="T403" t="inlineStr">
        <is>
          <t>SGZZZ970</t>
        </is>
      </c>
      <c r="U403" t="inlineStr">
        <is>
          <t>TIPO I</t>
        </is>
      </c>
      <c r="V403" t="inlineStr">
        <is>
          <t>TERRESTRE</t>
        </is>
      </c>
      <c r="W403" t="inlineStr">
        <is>
          <t>DIAZ VARGAS JONATHAN MIGUEL</t>
        </is>
      </c>
      <c r="X403" t="inlineStr">
        <is>
          <t>1</t>
        </is>
      </c>
      <c r="Y403" t="inlineStr">
        <is>
          <t>0</t>
        </is>
      </c>
      <c r="Z403" s="48" t="n">
        <v>75096</v>
      </c>
      <c r="AA403" t="inlineStr">
        <is>
          <t>0</t>
        </is>
      </c>
      <c r="AB403" s="48" t="n">
        <v>0</v>
      </c>
      <c r="AC403" s="48" t="n">
        <v>75096</v>
      </c>
    </row>
    <row r="404">
      <c r="A404" t="inlineStr">
        <is>
          <t>SINCELEJO</t>
        </is>
      </c>
      <c r="B404" t="inlineStr">
        <is>
          <t>COSTA</t>
        </is>
      </c>
      <c r="C404" t="inlineStr">
        <is>
          <t>0004-0001</t>
        </is>
      </c>
      <c r="D404" t="inlineStr">
        <is>
          <t>70001</t>
        </is>
      </c>
      <c r="E404" t="inlineStr">
        <is>
          <t>TA-25-982512</t>
        </is>
      </c>
      <c r="F404" t="inlineStr">
        <is>
          <t>3007081100</t>
        </is>
      </c>
      <c r="G404" t="inlineStr">
        <is>
          <t>APERTURA</t>
        </is>
      </c>
      <c r="H404" t="inlineStr">
        <is>
          <t>CB CRECIMIENTO - NUEVO</t>
        </is>
      </c>
      <c r="I404" t="inlineStr">
        <is>
          <t>SUCRE</t>
        </is>
      </c>
      <c r="J404" t="inlineStr">
        <is>
          <t>SINCELEJO</t>
        </is>
      </c>
      <c r="K404" t="inlineStr">
        <is>
          <t>BARRIO CIUDADELA UNIVERSITARIA SINCELEJO</t>
        </is>
      </c>
      <c r="L404" t="inlineStr">
        <is>
          <t>BANCOLOMBIA</t>
        </is>
      </c>
      <c r="M404" t="inlineStr">
        <is>
          <t>FO-25-1390797</t>
        </is>
      </c>
      <c r="N404" s="49" t="n">
        <v>45888.7</v>
      </c>
      <c r="O404" s="49" t="n">
        <v>45890.34027777778</v>
      </c>
      <c r="P404" t="inlineStr">
        <is>
          <t>UNO A UNO</t>
        </is>
      </c>
      <c r="Q404" t="inlineStr">
        <is>
          <t>UNO A UNO</t>
        </is>
      </c>
      <c r="R404" t="inlineStr">
        <is>
          <t>EJECUTADO</t>
        </is>
      </c>
      <c r="S404" t="inlineStr">
        <is>
          <t>VISITA TECNICA</t>
        </is>
      </c>
      <c r="T404" t="inlineStr">
        <is>
          <t>SGZZZ971</t>
        </is>
      </c>
      <c r="U404" t="inlineStr">
        <is>
          <t>TIPO I</t>
        </is>
      </c>
      <c r="V404" t="inlineStr">
        <is>
          <t>TERRESTRE</t>
        </is>
      </c>
      <c r="W404" t="inlineStr">
        <is>
          <t>CACERES HERNANDEZ ANDRES</t>
        </is>
      </c>
      <c r="X404" t="inlineStr">
        <is>
          <t>1</t>
        </is>
      </c>
      <c r="Y404" t="inlineStr">
        <is>
          <t>0</t>
        </is>
      </c>
      <c r="Z404" s="48" t="n">
        <v>75096</v>
      </c>
      <c r="AA404" t="inlineStr">
        <is>
          <t>0</t>
        </is>
      </c>
      <c r="AB404" s="48" t="n">
        <v>0</v>
      </c>
      <c r="AC404" s="48" t="n">
        <v>75096</v>
      </c>
    </row>
    <row r="405">
      <c r="A405" t="inlineStr">
        <is>
          <t>MONTERIA</t>
        </is>
      </c>
      <c r="B405" t="inlineStr">
        <is>
          <t>COSTA</t>
        </is>
      </c>
      <c r="C405" t="inlineStr">
        <is>
          <t>0004-0001</t>
        </is>
      </c>
      <c r="D405" t="inlineStr">
        <is>
          <t>23001</t>
        </is>
      </c>
      <c r="E405" t="inlineStr">
        <is>
          <t>TA-25-982513</t>
        </is>
      </c>
      <c r="F405" t="inlineStr">
        <is>
          <t>3007081084</t>
        </is>
      </c>
      <c r="G405" t="inlineStr">
        <is>
          <t>APERTURA</t>
        </is>
      </c>
      <c r="H405" t="inlineStr">
        <is>
          <t>CB CRECIMIENTO - NUEVO</t>
        </is>
      </c>
      <c r="I405" t="inlineStr">
        <is>
          <t>CORDOBA</t>
        </is>
      </c>
      <c r="J405" t="inlineStr">
        <is>
          <t>MONTERIA</t>
        </is>
      </c>
      <c r="K405" t="inlineStr">
        <is>
          <t>BARRIO 6 DE MARZO MONTERIA 6</t>
        </is>
      </c>
      <c r="L405" t="inlineStr">
        <is>
          <t>BANCOLOMBIA</t>
        </is>
      </c>
      <c r="M405" t="inlineStr">
        <is>
          <t>FO-25-1390800</t>
        </is>
      </c>
      <c r="N405" s="49" t="n">
        <v>45888.66458333333</v>
      </c>
      <c r="O405" s="49" t="n">
        <v>45889.59166666667</v>
      </c>
      <c r="P405" t="inlineStr">
        <is>
          <t>UNO A UNO</t>
        </is>
      </c>
      <c r="Q405" t="inlineStr">
        <is>
          <t>UNO A UNO</t>
        </is>
      </c>
      <c r="R405" t="inlineStr">
        <is>
          <t>EJECUTADO</t>
        </is>
      </c>
      <c r="S405" t="inlineStr">
        <is>
          <t>VISITA TECNICA</t>
        </is>
      </c>
      <c r="T405" t="inlineStr">
        <is>
          <t>SGZZZ972</t>
        </is>
      </c>
      <c r="U405" t="inlineStr">
        <is>
          <t>TIPO I</t>
        </is>
      </c>
      <c r="V405" t="inlineStr">
        <is>
          <t>TERRESTRE</t>
        </is>
      </c>
      <c r="W405" t="inlineStr">
        <is>
          <t>CASSIANI PEREZ RAUL RAMIRO</t>
        </is>
      </c>
      <c r="X405" t="inlineStr">
        <is>
          <t>1</t>
        </is>
      </c>
      <c r="Y405" t="inlineStr">
        <is>
          <t>0</t>
        </is>
      </c>
      <c r="Z405" s="48" t="n">
        <v>75096</v>
      </c>
      <c r="AA405" t="inlineStr">
        <is>
          <t>0</t>
        </is>
      </c>
      <c r="AB405" s="48" t="n">
        <v>0</v>
      </c>
      <c r="AC405" s="48" t="n">
        <v>75096</v>
      </c>
    </row>
    <row r="406">
      <c r="A406" t="inlineStr">
        <is>
          <t>BUCARAMANGA</t>
        </is>
      </c>
      <c r="B406" t="inlineStr">
        <is>
          <t>SANTANDERES</t>
        </is>
      </c>
      <c r="C406" t="inlineStr">
        <is>
          <t>0004-0008</t>
        </is>
      </c>
      <c r="D406" t="inlineStr">
        <is>
          <t>68397</t>
        </is>
      </c>
      <c r="E406" t="inlineStr">
        <is>
          <t>TA-25-982514</t>
        </is>
      </c>
      <c r="F406" t="inlineStr">
        <is>
          <t>3007081080</t>
        </is>
      </c>
      <c r="G406" t="inlineStr">
        <is>
          <t>APERTURA</t>
        </is>
      </c>
      <c r="H406" t="inlineStr">
        <is>
          <t>CB CRECIMIENTO - NUEVO</t>
        </is>
      </c>
      <c r="I406" t="inlineStr">
        <is>
          <t>SANTANDER</t>
        </is>
      </c>
      <c r="J406" t="inlineStr">
        <is>
          <t>LA PAZ</t>
        </is>
      </c>
      <c r="K406" t="inlineStr">
        <is>
          <t>BARRIO CENTRO LA PAZ</t>
        </is>
      </c>
      <c r="L406" t="inlineStr">
        <is>
          <t>BANCOLOMBIA</t>
        </is>
      </c>
      <c r="M406" t="inlineStr">
        <is>
          <t>FO-25-1390812</t>
        </is>
      </c>
      <c r="N406" s="49" t="n">
        <v>45888.62777777778</v>
      </c>
      <c r="O406" s="49" t="n">
        <v>45891.29722222222</v>
      </c>
      <c r="P406" t="inlineStr">
        <is>
          <t>UNO A UNO</t>
        </is>
      </c>
      <c r="Q406" t="inlineStr">
        <is>
          <t>UNO A UNO</t>
        </is>
      </c>
      <c r="R406" t="inlineStr">
        <is>
          <t>EJECUTADO</t>
        </is>
      </c>
      <c r="S406" t="inlineStr">
        <is>
          <t>VISITA TECNICA</t>
        </is>
      </c>
      <c r="T406" t="inlineStr">
        <is>
          <t>SGZZZ973</t>
        </is>
      </c>
      <c r="U406" t="inlineStr">
        <is>
          <t>TIPO IV</t>
        </is>
      </c>
      <c r="V406" t="inlineStr">
        <is>
          <t>TERRESTRE</t>
        </is>
      </c>
      <c r="W406" t="inlineStr">
        <is>
          <t>ALVARADO MORENO CRISTHIAN</t>
        </is>
      </c>
      <c r="X406" t="inlineStr">
        <is>
          <t>1</t>
        </is>
      </c>
      <c r="Y406" t="inlineStr">
        <is>
          <t>0</t>
        </is>
      </c>
      <c r="Z406" s="48" t="n">
        <v>504833</v>
      </c>
      <c r="AA406" t="inlineStr">
        <is>
          <t>0</t>
        </is>
      </c>
      <c r="AB406" s="48" t="n">
        <v>0</v>
      </c>
      <c r="AC406" s="48" t="n">
        <v>504833</v>
      </c>
    </row>
    <row r="407">
      <c r="A407" t="inlineStr">
        <is>
          <t>MANIZALES</t>
        </is>
      </c>
      <c r="B407" t="inlineStr">
        <is>
          <t>SUROCCIDENTE Y EJE CAFETERO</t>
        </is>
      </c>
      <c r="C407" t="inlineStr">
        <is>
          <t>0004-0002</t>
        </is>
      </c>
      <c r="D407" t="inlineStr">
        <is>
          <t>17001</t>
        </is>
      </c>
      <c r="E407" t="inlineStr">
        <is>
          <t>TA-25-982515</t>
        </is>
      </c>
      <c r="F407" t="inlineStr">
        <is>
          <t>3007081083</t>
        </is>
      </c>
      <c r="G407" t="inlineStr">
        <is>
          <t>APERTURA</t>
        </is>
      </c>
      <c r="H407" t="inlineStr">
        <is>
          <t>CB CRECIMIENTO - NUEVO</t>
        </is>
      </c>
      <c r="I407" t="inlineStr">
        <is>
          <t>CALDAS</t>
        </is>
      </c>
      <c r="J407" t="inlineStr">
        <is>
          <t>MANIZALES</t>
        </is>
      </c>
      <c r="K407" t="inlineStr">
        <is>
          <t>BARRIO EL TRIANGULO MANIZALES</t>
        </is>
      </c>
      <c r="L407" t="inlineStr">
        <is>
          <t>BANCOLOMBIA</t>
        </is>
      </c>
      <c r="M407" t="inlineStr">
        <is>
          <t>FO-25-1390818</t>
        </is>
      </c>
      <c r="N407" s="49" t="n">
        <v>45888.61041666667</v>
      </c>
      <c r="O407" s="49" t="n">
        <v>45889.56319444445</v>
      </c>
      <c r="P407" t="inlineStr">
        <is>
          <t>UNO A UNO</t>
        </is>
      </c>
      <c r="Q407" t="inlineStr">
        <is>
          <t>UNO A UNO</t>
        </is>
      </c>
      <c r="R407" t="inlineStr">
        <is>
          <t>EJECUTADO</t>
        </is>
      </c>
      <c r="S407" t="inlineStr">
        <is>
          <t>VISITA TECNICA</t>
        </is>
      </c>
      <c r="T407" t="inlineStr">
        <is>
          <t>SGZZZ974</t>
        </is>
      </c>
      <c r="U407" t="inlineStr">
        <is>
          <t>TIPO I</t>
        </is>
      </c>
      <c r="V407" t="inlineStr">
        <is>
          <t>TERRESTRE</t>
        </is>
      </c>
      <c r="W407" t="inlineStr">
        <is>
          <t>AGUIRRE HENAO RAUL EDUARDO</t>
        </is>
      </c>
      <c r="X407" t="inlineStr">
        <is>
          <t>1</t>
        </is>
      </c>
      <c r="Y407" t="inlineStr">
        <is>
          <t>0</t>
        </is>
      </c>
      <c r="Z407" s="48" t="n">
        <v>75096</v>
      </c>
      <c r="AA407" t="inlineStr">
        <is>
          <t>0</t>
        </is>
      </c>
      <c r="AB407" s="48" t="n">
        <v>0</v>
      </c>
      <c r="AC407" s="48" t="n">
        <v>75096</v>
      </c>
    </row>
    <row r="408">
      <c r="A408" t="inlineStr">
        <is>
          <t>BOGOTA</t>
        </is>
      </c>
      <c r="B408" t="inlineStr">
        <is>
          <t>CUNDINAMARCA</t>
        </is>
      </c>
      <c r="C408" t="inlineStr">
        <is>
          <t>0004-0004</t>
        </is>
      </c>
      <c r="D408" t="inlineStr">
        <is>
          <t>25290</t>
        </is>
      </c>
      <c r="E408" t="inlineStr">
        <is>
          <t>TA-25-982516</t>
        </is>
      </c>
      <c r="F408" t="inlineStr">
        <is>
          <t>3007081077</t>
        </is>
      </c>
      <c r="G408" t="inlineStr">
        <is>
          <t>APERTURA</t>
        </is>
      </c>
      <c r="H408" t="inlineStr">
        <is>
          <t>CB CRECIMIENTO - NUEVO</t>
        </is>
      </c>
      <c r="I408" t="inlineStr">
        <is>
          <t>CUNDINAMARCA</t>
        </is>
      </c>
      <c r="J408" t="inlineStr">
        <is>
          <t>FUSAGASUGA</t>
        </is>
      </c>
      <c r="K408" t="inlineStr">
        <is>
          <t>BARRIO RECREO FUSAGASUGA</t>
        </is>
      </c>
      <c r="L408" t="inlineStr">
        <is>
          <t>BANCOLOMBIA</t>
        </is>
      </c>
      <c r="M408" t="inlineStr">
        <is>
          <t>FO-25-1390823</t>
        </is>
      </c>
      <c r="N408" s="49" t="n">
        <v>45888.72430555556</v>
      </c>
      <c r="O408" s="49" t="n">
        <v>45889.56875</v>
      </c>
      <c r="P408" t="inlineStr">
        <is>
          <t>UNO A UNO</t>
        </is>
      </c>
      <c r="Q408" t="inlineStr">
        <is>
          <t>UNO A UNO</t>
        </is>
      </c>
      <c r="R408" t="inlineStr">
        <is>
          <t>EJECUTADO</t>
        </is>
      </c>
      <c r="S408" t="inlineStr">
        <is>
          <t>VISITA TECNICA</t>
        </is>
      </c>
      <c r="T408" t="inlineStr">
        <is>
          <t>SGZZZ975</t>
        </is>
      </c>
      <c r="U408" t="inlineStr">
        <is>
          <t>TIPO II</t>
        </is>
      </c>
      <c r="V408" t="inlineStr">
        <is>
          <t>TERRESTRE</t>
        </is>
      </c>
      <c r="W408" t="inlineStr">
        <is>
          <t>BUSTOS MORA DIEGO MANUEL</t>
        </is>
      </c>
      <c r="X408" t="inlineStr">
        <is>
          <t>1</t>
        </is>
      </c>
      <c r="Y408" t="inlineStr">
        <is>
          <t>0</t>
        </is>
      </c>
      <c r="Z408" s="48" t="n">
        <v>163814</v>
      </c>
      <c r="AA408" t="inlineStr">
        <is>
          <t>0</t>
        </is>
      </c>
      <c r="AB408" s="48" t="n">
        <v>0</v>
      </c>
      <c r="AC408" s="48" t="n">
        <v>163814</v>
      </c>
    </row>
    <row r="409">
      <c r="A409" t="inlineStr">
        <is>
          <t>MEDELLIN</t>
        </is>
      </c>
      <c r="B409" t="inlineStr">
        <is>
          <t>NOROCCIDENTE</t>
        </is>
      </c>
      <c r="C409" t="inlineStr">
        <is>
          <t>0004-0005</t>
        </is>
      </c>
      <c r="D409" t="inlineStr">
        <is>
          <t>5088</t>
        </is>
      </c>
      <c r="E409" t="inlineStr">
        <is>
          <t>TA-25-982517</t>
        </is>
      </c>
      <c r="F409" t="inlineStr">
        <is>
          <t>3007081108</t>
        </is>
      </c>
      <c r="G409" t="inlineStr">
        <is>
          <t>APERTURA</t>
        </is>
      </c>
      <c r="H409" t="inlineStr">
        <is>
          <t>CB CRECIMIENTO - NUEVO</t>
        </is>
      </c>
      <c r="I409" t="inlineStr">
        <is>
          <t>ANTIOQUIA</t>
        </is>
      </c>
      <c r="J409" t="inlineStr">
        <is>
          <t>BELLO</t>
        </is>
      </c>
      <c r="K409" t="inlineStr">
        <is>
          <t>BARRIO CENTRO BELLO 1</t>
        </is>
      </c>
      <c r="L409" t="inlineStr">
        <is>
          <t>BANCOLOMBIA</t>
        </is>
      </c>
      <c r="M409" t="inlineStr">
        <is>
          <t>FO-25-1390829</t>
        </is>
      </c>
      <c r="N409" s="49" t="n">
        <v>45888.67222222222</v>
      </c>
      <c r="O409" s="49" t="n">
        <v>45890.28680555556</v>
      </c>
      <c r="P409" t="inlineStr">
        <is>
          <t>UNO A UNO</t>
        </is>
      </c>
      <c r="Q409" t="inlineStr">
        <is>
          <t>UNO A UNO</t>
        </is>
      </c>
      <c r="R409" t="inlineStr">
        <is>
          <t>EJECUTADO</t>
        </is>
      </c>
      <c r="S409" t="inlineStr">
        <is>
          <t>VISITA TECNICA</t>
        </is>
      </c>
      <c r="T409" t="inlineStr">
        <is>
          <t>SGZZZ976</t>
        </is>
      </c>
      <c r="U409" t="inlineStr">
        <is>
          <t>TIPO I</t>
        </is>
      </c>
      <c r="V409" t="inlineStr">
        <is>
          <t>TERRESTRE</t>
        </is>
      </c>
      <c r="W409" t="inlineStr">
        <is>
          <t>MARTINEZ TOVAR OSCAR DAVID</t>
        </is>
      </c>
      <c r="X409" t="inlineStr">
        <is>
          <t>1</t>
        </is>
      </c>
      <c r="Y409" t="inlineStr">
        <is>
          <t>0</t>
        </is>
      </c>
      <c r="Z409" s="48" t="n">
        <v>75096</v>
      </c>
      <c r="AA409" t="inlineStr">
        <is>
          <t>0</t>
        </is>
      </c>
      <c r="AB409" s="48" t="n">
        <v>0</v>
      </c>
      <c r="AC409" s="48" t="n">
        <v>75096</v>
      </c>
    </row>
    <row r="410">
      <c r="A410" t="inlineStr">
        <is>
          <t>BOGOTA</t>
        </is>
      </c>
      <c r="B410" t="inlineStr">
        <is>
          <t>CUNDINAMARCA</t>
        </is>
      </c>
      <c r="C410" t="inlineStr">
        <is>
          <t>0004-0004</t>
        </is>
      </c>
      <c r="D410" t="inlineStr">
        <is>
          <t>25290</t>
        </is>
      </c>
      <c r="E410" t="inlineStr">
        <is>
          <t>TA-25-982518</t>
        </is>
      </c>
      <c r="F410" t="inlineStr">
        <is>
          <t>3007081078</t>
        </is>
      </c>
      <c r="G410" t="inlineStr">
        <is>
          <t>APERTURA</t>
        </is>
      </c>
      <c r="H410" t="inlineStr">
        <is>
          <t>CB CRECIMIENTO - NUEVO</t>
        </is>
      </c>
      <c r="I410" t="inlineStr">
        <is>
          <t>CUNDINAMARCA</t>
        </is>
      </c>
      <c r="J410" t="inlineStr">
        <is>
          <t>FUSAGASUGA</t>
        </is>
      </c>
      <c r="K410" t="inlineStr">
        <is>
          <t>BARRIO CEDRITOS FUSAGASUGA 4</t>
        </is>
      </c>
      <c r="L410" t="inlineStr">
        <is>
          <t>BANCOLOMBIA</t>
        </is>
      </c>
      <c r="M410" t="inlineStr">
        <is>
          <t>FO-25-1390834</t>
        </is>
      </c>
      <c r="N410" s="49" t="n">
        <v>45888.72430555556</v>
      </c>
      <c r="O410" s="49" t="n">
        <v>45889.64305555556</v>
      </c>
      <c r="P410" t="inlineStr">
        <is>
          <t>UNO A UNO</t>
        </is>
      </c>
      <c r="Q410" t="inlineStr">
        <is>
          <t>UNO A UNO</t>
        </is>
      </c>
      <c r="R410" t="inlineStr">
        <is>
          <t>EJECUTADO</t>
        </is>
      </c>
      <c r="S410" t="inlineStr">
        <is>
          <t>VISITA TECNICA</t>
        </is>
      </c>
      <c r="T410" t="inlineStr">
        <is>
          <t xml:space="preserve"> SGZZZ977</t>
        </is>
      </c>
      <c r="U410" t="inlineStr">
        <is>
          <t>TIPO II</t>
        </is>
      </c>
      <c r="V410" t="inlineStr">
        <is>
          <t>TERRESTRE</t>
        </is>
      </c>
      <c r="W410" t="inlineStr">
        <is>
          <t>LOZADA ROJAS CHRISTIAN ANDRES</t>
        </is>
      </c>
      <c r="X410" t="inlineStr">
        <is>
          <t>1</t>
        </is>
      </c>
      <c r="Y410" t="inlineStr">
        <is>
          <t>0</t>
        </is>
      </c>
      <c r="Z410" s="48" t="n">
        <v>163814</v>
      </c>
      <c r="AA410" t="inlineStr">
        <is>
          <t>0</t>
        </is>
      </c>
      <c r="AB410" s="48" t="n">
        <v>0</v>
      </c>
      <c r="AC410" s="48" t="n">
        <v>163814</v>
      </c>
    </row>
    <row r="411">
      <c r="A411" t="inlineStr">
        <is>
          <t>MEDELLIN</t>
        </is>
      </c>
      <c r="B411" t="inlineStr">
        <is>
          <t>NOROCCIDENTE</t>
        </is>
      </c>
      <c r="C411" t="inlineStr">
        <is>
          <t>0004-0005</t>
        </is>
      </c>
      <c r="D411" t="inlineStr">
        <is>
          <t>5038</t>
        </is>
      </c>
      <c r="E411" t="inlineStr">
        <is>
          <t>TA-25-982519</t>
        </is>
      </c>
      <c r="F411" t="inlineStr">
        <is>
          <t>3007081074</t>
        </is>
      </c>
      <c r="G411" t="inlineStr">
        <is>
          <t>APERTURA</t>
        </is>
      </c>
      <c r="H411" t="inlineStr">
        <is>
          <t>CB CRECIMIENTO - NUEVO</t>
        </is>
      </c>
      <c r="I411" t="inlineStr">
        <is>
          <t>ANTIOQUIA</t>
        </is>
      </c>
      <c r="J411" t="inlineStr">
        <is>
          <t>ANGOSTURA</t>
        </is>
      </c>
      <c r="K411" t="inlineStr">
        <is>
          <t>BARRIO CENTRO ANGOSTURA</t>
        </is>
      </c>
      <c r="L411" t="inlineStr">
        <is>
          <t>BANCOLOMBIA</t>
        </is>
      </c>
      <c r="M411" t="inlineStr">
        <is>
          <t>FO-25-1390839</t>
        </is>
      </c>
      <c r="N411" s="49" t="n">
        <v>45888.67291666667</v>
      </c>
      <c r="O411" s="49" t="n">
        <v>45891.35486111111</v>
      </c>
      <c r="P411" t="inlineStr">
        <is>
          <t>UNO A UNO</t>
        </is>
      </c>
      <c r="Q411" t="inlineStr">
        <is>
          <t>UNO A UNO</t>
        </is>
      </c>
      <c r="R411" t="inlineStr">
        <is>
          <t>EJECUTADO</t>
        </is>
      </c>
      <c r="S411" t="inlineStr">
        <is>
          <t>VISITA TECNICA</t>
        </is>
      </c>
      <c r="T411" t="inlineStr">
        <is>
          <t>SGZZZ978</t>
        </is>
      </c>
      <c r="U411" t="inlineStr">
        <is>
          <t>TIPO III</t>
        </is>
      </c>
      <c r="V411" t="inlineStr">
        <is>
          <t>TERRESTRE</t>
        </is>
      </c>
      <c r="W411" t="inlineStr">
        <is>
          <t>DIAZ ZABALA FRANCIS DUBAN</t>
        </is>
      </c>
      <c r="X411" t="inlineStr">
        <is>
          <t>1</t>
        </is>
      </c>
      <c r="Y411" t="inlineStr">
        <is>
          <t>0</t>
        </is>
      </c>
      <c r="Z411" s="48" t="n">
        <v>275729</v>
      </c>
      <c r="AA411" t="inlineStr">
        <is>
          <t>0</t>
        </is>
      </c>
      <c r="AB411" s="48" t="n">
        <v>0</v>
      </c>
      <c r="AC411" s="48" t="n">
        <v>275729</v>
      </c>
    </row>
    <row r="412">
      <c r="A412" t="inlineStr">
        <is>
          <t>CALI</t>
        </is>
      </c>
      <c r="B412" t="inlineStr">
        <is>
          <t>SUROCCIDENTE Y EJE CAFETERO</t>
        </is>
      </c>
      <c r="C412" t="inlineStr">
        <is>
          <t>0004-0003</t>
        </is>
      </c>
      <c r="D412" t="inlineStr">
        <is>
          <t>76520</t>
        </is>
      </c>
      <c r="E412" t="inlineStr">
        <is>
          <t>TA-25-982520</t>
        </is>
      </c>
      <c r="F412" t="inlineStr">
        <is>
          <t>3007081089</t>
        </is>
      </c>
      <c r="G412" t="inlineStr">
        <is>
          <t>APERTURA</t>
        </is>
      </c>
      <c r="H412" t="inlineStr">
        <is>
          <t>CB CRECIMIENTO - NUEVO</t>
        </is>
      </c>
      <c r="I412" t="inlineStr">
        <is>
          <t>VALLE DEL CAUCA</t>
        </is>
      </c>
      <c r="J412" t="inlineStr">
        <is>
          <t>PALMIRA</t>
        </is>
      </c>
      <c r="K412" t="inlineStr">
        <is>
          <t>BARRIO MARIA CANO PALMIRA 1</t>
        </is>
      </c>
      <c r="L412" t="inlineStr">
        <is>
          <t>BANCOLOMBIA</t>
        </is>
      </c>
      <c r="M412" t="inlineStr">
        <is>
          <t>FO-25-1390846</t>
        </is>
      </c>
      <c r="N412" s="49" t="n">
        <v>45888.64791666667</v>
      </c>
      <c r="O412" s="49" t="n">
        <v>45890.29236111111</v>
      </c>
      <c r="P412" t="inlineStr">
        <is>
          <t>UNO A UNO</t>
        </is>
      </c>
      <c r="Q412" t="inlineStr">
        <is>
          <t>UNO A UNO</t>
        </is>
      </c>
      <c r="R412" t="inlineStr">
        <is>
          <t>EJECUTADO</t>
        </is>
      </c>
      <c r="S412" t="inlineStr">
        <is>
          <t>VISITA TECNICA</t>
        </is>
      </c>
      <c r="T412" t="inlineStr">
        <is>
          <t>SGZZZ979</t>
        </is>
      </c>
      <c r="U412" t="inlineStr">
        <is>
          <t>TIPO I</t>
        </is>
      </c>
      <c r="V412" t="inlineStr">
        <is>
          <t>TERRESTRE</t>
        </is>
      </c>
      <c r="W412" t="inlineStr">
        <is>
          <t>BOLAÑOS TABORDA JORGE ENRIQUE</t>
        </is>
      </c>
      <c r="X412" t="inlineStr">
        <is>
          <t>1</t>
        </is>
      </c>
      <c r="Y412" t="inlineStr">
        <is>
          <t>0</t>
        </is>
      </c>
      <c r="Z412" s="48" t="n">
        <v>75096</v>
      </c>
      <c r="AA412" t="inlineStr">
        <is>
          <t>0</t>
        </is>
      </c>
      <c r="AB412" s="48" t="n">
        <v>0</v>
      </c>
      <c r="AC412" s="48" t="n">
        <v>75096</v>
      </c>
    </row>
    <row r="413">
      <c r="A413" t="inlineStr">
        <is>
          <t>CALI</t>
        </is>
      </c>
      <c r="B413" t="inlineStr">
        <is>
          <t>SUROCCIDENTE Y EJE CAFETERO</t>
        </is>
      </c>
      <c r="C413" t="inlineStr">
        <is>
          <t>0004-0003</t>
        </is>
      </c>
      <c r="D413" t="inlineStr">
        <is>
          <t>19001</t>
        </is>
      </c>
      <c r="E413" t="inlineStr">
        <is>
          <t>TA-25-982522</t>
        </is>
      </c>
      <c r="F413" t="inlineStr">
        <is>
          <t>3007081092</t>
        </is>
      </c>
      <c r="G413" t="inlineStr">
        <is>
          <t>APERTURA</t>
        </is>
      </c>
      <c r="H413" t="inlineStr">
        <is>
          <t>CB CRECIMIENTO - NUEVO</t>
        </is>
      </c>
      <c r="I413" t="inlineStr">
        <is>
          <t>CAUCA</t>
        </is>
      </c>
      <c r="J413" t="inlineStr">
        <is>
          <t>POPAYAN</t>
        </is>
      </c>
      <c r="K413" t="inlineStr">
        <is>
          <t>BARRIO LA ESMERALDA POPAYAN  8</t>
        </is>
      </c>
      <c r="L413" t="inlineStr">
        <is>
          <t>BANCOLOMBIA</t>
        </is>
      </c>
      <c r="M413" t="inlineStr">
        <is>
          <t>FO-25-1390852</t>
        </is>
      </c>
      <c r="N413" s="49" t="n">
        <v>45888.62152777778</v>
      </c>
      <c r="O413" s="49" t="n">
        <v>45890.29444444444</v>
      </c>
      <c r="P413" t="inlineStr">
        <is>
          <t>UNO A UNO</t>
        </is>
      </c>
      <c r="Q413" t="inlineStr">
        <is>
          <t>UNO A UNO</t>
        </is>
      </c>
      <c r="R413" t="inlineStr">
        <is>
          <t>EJECUTADO</t>
        </is>
      </c>
      <c r="S413" t="inlineStr">
        <is>
          <t>VISITA TECNICA</t>
        </is>
      </c>
      <c r="T413" t="inlineStr">
        <is>
          <t>SGZZZ980</t>
        </is>
      </c>
      <c r="U413" t="inlineStr">
        <is>
          <t>TIPO III</t>
        </is>
      </c>
      <c r="V413" t="inlineStr">
        <is>
          <t>TERRESTRE</t>
        </is>
      </c>
      <c r="W413" t="inlineStr">
        <is>
          <t>GIMBUEL LASSO LUIS GERMAN</t>
        </is>
      </c>
      <c r="X413" t="inlineStr">
        <is>
          <t>1</t>
        </is>
      </c>
      <c r="Y413" t="inlineStr">
        <is>
          <t>0</t>
        </is>
      </c>
      <c r="Z413" s="48" t="n">
        <v>275729</v>
      </c>
      <c r="AA413" t="inlineStr">
        <is>
          <t>0</t>
        </is>
      </c>
      <c r="AB413" s="48" t="n">
        <v>0</v>
      </c>
      <c r="AC413" s="48" t="n">
        <v>275729</v>
      </c>
    </row>
    <row r="414">
      <c r="A414" t="inlineStr">
        <is>
          <t>CALI</t>
        </is>
      </c>
      <c r="B414" t="inlineStr">
        <is>
          <t>SUROCCIDENTE Y EJE CAFETERO</t>
        </is>
      </c>
      <c r="C414" t="inlineStr">
        <is>
          <t>0004-0003</t>
        </is>
      </c>
      <c r="D414" t="inlineStr">
        <is>
          <t>76892</t>
        </is>
      </c>
      <c r="E414" t="inlineStr">
        <is>
          <t>TA-25-982523</t>
        </is>
      </c>
      <c r="F414" t="inlineStr">
        <is>
          <t>3007081110</t>
        </is>
      </c>
      <c r="G414" t="inlineStr">
        <is>
          <t>APERTURA</t>
        </is>
      </c>
      <c r="H414" t="inlineStr">
        <is>
          <t>CB CRECIMIENTO - NUEVO</t>
        </is>
      </c>
      <c r="I414" t="inlineStr">
        <is>
          <t>VALLE DEL CAUCA</t>
        </is>
      </c>
      <c r="J414" t="inlineStr">
        <is>
          <t>YUMBO</t>
        </is>
      </c>
      <c r="K414" t="inlineStr">
        <is>
          <t>BARRIO GUABINAS YUMBO YUMBO</t>
        </is>
      </c>
      <c r="L414" t="inlineStr">
        <is>
          <t>BANCOLOMBIA</t>
        </is>
      </c>
      <c r="M414" t="inlineStr">
        <is>
          <t>FO-25-1390857</t>
        </is>
      </c>
      <c r="N414" s="49" t="n">
        <v>45888.71319444444</v>
      </c>
      <c r="O414" s="49" t="n">
        <v>45890.66111111111</v>
      </c>
      <c r="P414" t="inlineStr">
        <is>
          <t>UNO A UNO</t>
        </is>
      </c>
      <c r="Q414" t="inlineStr">
        <is>
          <t>UNO A UNO</t>
        </is>
      </c>
      <c r="R414" t="inlineStr">
        <is>
          <t>EJECUTADO</t>
        </is>
      </c>
      <c r="S414" t="inlineStr">
        <is>
          <t>VISITA TECNICA</t>
        </is>
      </c>
      <c r="T414" t="inlineStr">
        <is>
          <t>SGZZZ981</t>
        </is>
      </c>
      <c r="U414" t="inlineStr">
        <is>
          <t>TIPO I</t>
        </is>
      </c>
      <c r="V414" t="inlineStr">
        <is>
          <t>TERRESTRE</t>
        </is>
      </c>
      <c r="W414" t="inlineStr">
        <is>
          <t>TORRES GARCIA JENDRY JOSE</t>
        </is>
      </c>
      <c r="X414" t="inlineStr">
        <is>
          <t>1</t>
        </is>
      </c>
      <c r="Y414" t="inlineStr">
        <is>
          <t>0</t>
        </is>
      </c>
      <c r="Z414" s="48" t="n">
        <v>75096</v>
      </c>
      <c r="AA414" t="inlineStr">
        <is>
          <t>0</t>
        </is>
      </c>
      <c r="AB414" s="48" t="n">
        <v>0</v>
      </c>
      <c r="AC414" s="48" t="n">
        <v>75096</v>
      </c>
    </row>
    <row r="415">
      <c r="A415" t="inlineStr">
        <is>
          <t>MANIZALES</t>
        </is>
      </c>
      <c r="B415" t="inlineStr">
        <is>
          <t>SUROCCIDENTE Y EJE CAFETERO</t>
        </is>
      </c>
      <c r="C415" t="inlineStr">
        <is>
          <t>0004-0002</t>
        </is>
      </c>
      <c r="D415" t="inlineStr">
        <is>
          <t>17777</t>
        </is>
      </c>
      <c r="E415" t="inlineStr">
        <is>
          <t>TA-25-982524</t>
        </is>
      </c>
      <c r="F415" t="inlineStr">
        <is>
          <t>3007081104</t>
        </is>
      </c>
      <c r="G415" t="inlineStr">
        <is>
          <t>APERTURA</t>
        </is>
      </c>
      <c r="H415" t="inlineStr">
        <is>
          <t>CB CRECIMIENTO - NUEVO</t>
        </is>
      </c>
      <c r="I415" t="inlineStr">
        <is>
          <t>CALDAS</t>
        </is>
      </c>
      <c r="J415" t="inlineStr">
        <is>
          <t>SUPIA</t>
        </is>
      </c>
      <c r="K415" t="inlineStr">
        <is>
          <t>BARRIO AVENIDA CARVAJAL SUPIA</t>
        </is>
      </c>
      <c r="L415" t="inlineStr">
        <is>
          <t>BANCOLOMBIA</t>
        </is>
      </c>
      <c r="M415" t="inlineStr">
        <is>
          <t>FO-25-1390862</t>
        </is>
      </c>
      <c r="N415" s="49" t="n">
        <v>45888.61666666667</v>
      </c>
      <c r="O415" s="49" t="n">
        <v>45890.58402777778</v>
      </c>
      <c r="P415" t="inlineStr">
        <is>
          <t>UNO A UNO</t>
        </is>
      </c>
      <c r="Q415" t="inlineStr">
        <is>
          <t>UNO A UNO</t>
        </is>
      </c>
      <c r="R415" t="inlineStr">
        <is>
          <t>EJECUTADO</t>
        </is>
      </c>
      <c r="S415" t="inlineStr">
        <is>
          <t>VISITA TECNICA</t>
        </is>
      </c>
      <c r="T415" t="inlineStr">
        <is>
          <t>SGZZZ982</t>
        </is>
      </c>
      <c r="U415" t="inlineStr">
        <is>
          <t>TIPO II</t>
        </is>
      </c>
      <c r="V415" t="inlineStr">
        <is>
          <t>TERRESTRE</t>
        </is>
      </c>
      <c r="W415" t="inlineStr">
        <is>
          <t>FRANCO CAÑAVERAL YAMID RAUL</t>
        </is>
      </c>
      <c r="X415" t="inlineStr">
        <is>
          <t>1</t>
        </is>
      </c>
      <c r="Y415" t="inlineStr">
        <is>
          <t>0</t>
        </is>
      </c>
      <c r="Z415" s="48" t="n">
        <v>163814</v>
      </c>
      <c r="AA415" t="inlineStr">
        <is>
          <t>0</t>
        </is>
      </c>
      <c r="AB415" s="48" t="n">
        <v>0</v>
      </c>
      <c r="AC415" s="48" t="n">
        <v>163814</v>
      </c>
    </row>
    <row r="416">
      <c r="A416" t="inlineStr">
        <is>
          <t>BOGOTA</t>
        </is>
      </c>
      <c r="B416" t="inlineStr">
        <is>
          <t>CUNDINAMARCA</t>
        </is>
      </c>
      <c r="C416" t="inlineStr">
        <is>
          <t>0004-0004</t>
        </is>
      </c>
      <c r="D416" t="inlineStr">
        <is>
          <t>25743</t>
        </is>
      </c>
      <c r="E416" t="inlineStr">
        <is>
          <t>TA-25-982525</t>
        </is>
      </c>
      <c r="F416" t="inlineStr">
        <is>
          <t>3007081096</t>
        </is>
      </c>
      <c r="G416" t="inlineStr">
        <is>
          <t>APERTURA</t>
        </is>
      </c>
      <c r="H416" t="inlineStr">
        <is>
          <t>CB CRECIMIENTO - NUEVO</t>
        </is>
      </c>
      <c r="I416" t="inlineStr">
        <is>
          <t>CUNDINAMARCA</t>
        </is>
      </c>
      <c r="J416" t="inlineStr">
        <is>
          <t>SILVANIA</t>
        </is>
      </c>
      <c r="K416" t="inlineStr">
        <is>
          <t>BARRIO MOLINO ROJO SILVANIA</t>
        </is>
      </c>
      <c r="L416" t="inlineStr">
        <is>
          <t>BANCOLOMBIA</t>
        </is>
      </c>
      <c r="M416" t="inlineStr">
        <is>
          <t>FO-25-1390865</t>
        </is>
      </c>
      <c r="N416" s="49" t="n">
        <v>45888.71736111111</v>
      </c>
      <c r="O416" s="49" t="n">
        <v>45891.28611111111</v>
      </c>
      <c r="P416" t="inlineStr">
        <is>
          <t>UNO A UNO</t>
        </is>
      </c>
      <c r="Q416" t="inlineStr">
        <is>
          <t>UNO A UNO</t>
        </is>
      </c>
      <c r="R416" t="inlineStr">
        <is>
          <t>EJECUTADO</t>
        </is>
      </c>
      <c r="S416" t="inlineStr">
        <is>
          <t>VISITA TECNICA</t>
        </is>
      </c>
      <c r="T416" t="inlineStr">
        <is>
          <t>SGZZZ983</t>
        </is>
      </c>
      <c r="U416" t="inlineStr">
        <is>
          <t>TIPO II</t>
        </is>
      </c>
      <c r="V416" t="inlineStr">
        <is>
          <t>TERRESTRE</t>
        </is>
      </c>
      <c r="W416" t="inlineStr">
        <is>
          <t>GALEANO SORIANO JUAN DAVID</t>
        </is>
      </c>
      <c r="X416" t="inlineStr">
        <is>
          <t>1</t>
        </is>
      </c>
      <c r="Y416" t="inlineStr">
        <is>
          <t>0</t>
        </is>
      </c>
      <c r="Z416" s="48" t="n">
        <v>163814</v>
      </c>
      <c r="AA416" t="inlineStr">
        <is>
          <t>0</t>
        </is>
      </c>
      <c r="AB416" s="48" t="n">
        <v>0</v>
      </c>
      <c r="AC416" s="48" t="n">
        <v>163814</v>
      </c>
    </row>
    <row r="417">
      <c r="A417" t="inlineStr">
        <is>
          <t>BOGOTA</t>
        </is>
      </c>
      <c r="B417" t="inlineStr">
        <is>
          <t>CUNDINAMARCA</t>
        </is>
      </c>
      <c r="C417" t="inlineStr">
        <is>
          <t>0004-0004</t>
        </is>
      </c>
      <c r="D417" t="inlineStr">
        <is>
          <t>25175</t>
        </is>
      </c>
      <c r="E417" t="inlineStr">
        <is>
          <t>TA-25-982527</t>
        </is>
      </c>
      <c r="F417" t="inlineStr">
        <is>
          <t>3007081067</t>
        </is>
      </c>
      <c r="G417" t="inlineStr">
        <is>
          <t>APERTURA</t>
        </is>
      </c>
      <c r="H417" t="inlineStr">
        <is>
          <t>CB CRECIMIENTO - NUEVO</t>
        </is>
      </c>
      <c r="I417" t="inlineStr">
        <is>
          <t>CUNDINAMARCA</t>
        </is>
      </c>
      <c r="J417" t="inlineStr">
        <is>
          <t>CHIA</t>
        </is>
      </c>
      <c r="K417" t="inlineStr">
        <is>
          <t>BARRIO NUEVO MILENIO CHIA 1</t>
        </is>
      </c>
      <c r="L417" t="inlineStr">
        <is>
          <t>BANCOLOMBIA</t>
        </is>
      </c>
      <c r="M417" t="inlineStr">
        <is>
          <t>FO-25-1390872</t>
        </is>
      </c>
      <c r="N417" s="49" t="n">
        <v>45888.72430555556</v>
      </c>
      <c r="O417" s="49" t="n">
        <v>45889.57083333333</v>
      </c>
      <c r="P417" t="inlineStr">
        <is>
          <t>UNO A UNO</t>
        </is>
      </c>
      <c r="Q417" t="inlineStr">
        <is>
          <t>UNO A UNO</t>
        </is>
      </c>
      <c r="R417" t="inlineStr">
        <is>
          <t>EJECUTADO</t>
        </is>
      </c>
      <c r="S417" t="inlineStr">
        <is>
          <t>VISITA TECNICA</t>
        </is>
      </c>
      <c r="T417" t="inlineStr">
        <is>
          <t>SGZZZ984</t>
        </is>
      </c>
      <c r="U417" t="inlineStr">
        <is>
          <t>TIPO II</t>
        </is>
      </c>
      <c r="V417" t="inlineStr">
        <is>
          <t>TERRESTRE</t>
        </is>
      </c>
      <c r="W417" t="inlineStr">
        <is>
          <t>GALEANO SORIANO JUAN DAVID</t>
        </is>
      </c>
      <c r="X417" t="inlineStr">
        <is>
          <t>1</t>
        </is>
      </c>
      <c r="Y417" t="inlineStr">
        <is>
          <t>0</t>
        </is>
      </c>
      <c r="Z417" s="48" t="n">
        <v>163814</v>
      </c>
      <c r="AA417" t="inlineStr">
        <is>
          <t>0</t>
        </is>
      </c>
      <c r="AB417" s="48" t="n">
        <v>0</v>
      </c>
      <c r="AC417" s="48" t="n">
        <v>163814</v>
      </c>
    </row>
    <row r="418">
      <c r="A418" t="inlineStr">
        <is>
          <t>CALI</t>
        </is>
      </c>
      <c r="B418" t="inlineStr">
        <is>
          <t>SUROCCIDENTE Y EJE CAFETERO</t>
        </is>
      </c>
      <c r="C418" t="inlineStr">
        <is>
          <t>0004-0003</t>
        </is>
      </c>
      <c r="D418" t="inlineStr">
        <is>
          <t>76001</t>
        </is>
      </c>
      <c r="E418" t="inlineStr">
        <is>
          <t>TA-25-982528</t>
        </is>
      </c>
      <c r="F418" t="inlineStr">
        <is>
          <t>3007081061</t>
        </is>
      </c>
      <c r="G418" t="inlineStr">
        <is>
          <t>APERTURA</t>
        </is>
      </c>
      <c r="H418" t="inlineStr">
        <is>
          <t>CB CRECIMIENTO - NUEVO</t>
        </is>
      </c>
      <c r="I418" t="inlineStr">
        <is>
          <t>VALLE DEL CAUCA</t>
        </is>
      </c>
      <c r="J418" t="inlineStr">
        <is>
          <t>CALI</t>
        </is>
      </c>
      <c r="K418" t="inlineStr">
        <is>
          <t>BARRIO LA FLORESTA CALI 1</t>
        </is>
      </c>
      <c r="L418" t="inlineStr">
        <is>
          <t>BANCOLOMBIA</t>
        </is>
      </c>
      <c r="M418" t="inlineStr">
        <is>
          <t>FO-25-1390876</t>
        </is>
      </c>
      <c r="N418" s="49" t="n">
        <v>45888.73055555556</v>
      </c>
      <c r="O418" s="49" t="n">
        <v>45891.30763888889</v>
      </c>
      <c r="P418" t="inlineStr">
        <is>
          <t>UNO A UNO</t>
        </is>
      </c>
      <c r="Q418" t="inlineStr">
        <is>
          <t>UNO A UNO</t>
        </is>
      </c>
      <c r="R418" t="inlineStr">
        <is>
          <t>EJECUTADO</t>
        </is>
      </c>
      <c r="S418" t="inlineStr">
        <is>
          <t>VISITA TECNICA</t>
        </is>
      </c>
      <c r="T418" t="inlineStr">
        <is>
          <t>SGZZZ985</t>
        </is>
      </c>
      <c r="U418" t="inlineStr">
        <is>
          <t>TIPO I</t>
        </is>
      </c>
      <c r="V418" t="inlineStr">
        <is>
          <t>TERRESTRE</t>
        </is>
      </c>
      <c r="W418" t="inlineStr">
        <is>
          <t>TORRES GARCIA JENDRY JOSE</t>
        </is>
      </c>
      <c r="X418" t="inlineStr">
        <is>
          <t>1</t>
        </is>
      </c>
      <c r="Y418" t="inlineStr">
        <is>
          <t>0</t>
        </is>
      </c>
      <c r="Z418" s="48" t="n">
        <v>75096</v>
      </c>
      <c r="AA418" t="inlineStr">
        <is>
          <t>0</t>
        </is>
      </c>
      <c r="AB418" s="48" t="n">
        <v>0</v>
      </c>
      <c r="AC418" s="48" t="n">
        <v>75096</v>
      </c>
    </row>
    <row r="419">
      <c r="A419" t="inlineStr">
        <is>
          <t>MONTERIA</t>
        </is>
      </c>
      <c r="B419" t="inlineStr">
        <is>
          <t>COSTA</t>
        </is>
      </c>
      <c r="C419" t="inlineStr">
        <is>
          <t>0004-0001</t>
        </is>
      </c>
      <c r="D419" t="inlineStr">
        <is>
          <t>5495</t>
        </is>
      </c>
      <c r="E419" t="inlineStr">
        <is>
          <t>TA-25-982529</t>
        </is>
      </c>
      <c r="F419" t="inlineStr">
        <is>
          <t>3007081087</t>
        </is>
      </c>
      <c r="G419" t="inlineStr">
        <is>
          <t>APERTURA</t>
        </is>
      </c>
      <c r="H419" t="inlineStr">
        <is>
          <t>CB CRECIMIENTO - NUEVO</t>
        </is>
      </c>
      <c r="I419" t="inlineStr">
        <is>
          <t>ANTIOQUIA</t>
        </is>
      </c>
      <c r="J419" t="inlineStr">
        <is>
          <t>NECHI</t>
        </is>
      </c>
      <c r="K419" t="inlineStr">
        <is>
          <t>BARRIO CENTRO NECHI 3</t>
        </is>
      </c>
      <c r="L419" t="inlineStr">
        <is>
          <t>BANCOLOMBIA</t>
        </is>
      </c>
      <c r="M419" t="inlineStr">
        <is>
          <t>FO-25-1390881</t>
        </is>
      </c>
      <c r="N419" s="49" t="n">
        <v>45888.66736111111</v>
      </c>
      <c r="O419" s="49" t="n">
        <v>45891.29861111111</v>
      </c>
      <c r="P419" t="inlineStr">
        <is>
          <t>UNO A UNO</t>
        </is>
      </c>
      <c r="Q419" t="inlineStr">
        <is>
          <t>UNO A UNO</t>
        </is>
      </c>
      <c r="R419" t="inlineStr">
        <is>
          <t>EJECUTADO</t>
        </is>
      </c>
      <c r="S419" t="inlineStr">
        <is>
          <t>VISITA TECNICA</t>
        </is>
      </c>
      <c r="T419" t="inlineStr">
        <is>
          <t>SGZZZ986</t>
        </is>
      </c>
      <c r="U419" t="inlineStr">
        <is>
          <t>TIPO III</t>
        </is>
      </c>
      <c r="V419" t="inlineStr">
        <is>
          <t>TERRESTRE</t>
        </is>
      </c>
      <c r="W419" t="inlineStr">
        <is>
          <t>CALDERA SALCEDO CARLOS JULIO</t>
        </is>
      </c>
      <c r="X419" t="inlineStr">
        <is>
          <t>1</t>
        </is>
      </c>
      <c r="Y419" t="inlineStr">
        <is>
          <t>0</t>
        </is>
      </c>
      <c r="Z419" s="48" t="n">
        <v>275729</v>
      </c>
      <c r="AA419" t="inlineStr">
        <is>
          <t>0</t>
        </is>
      </c>
      <c r="AB419" s="48" t="n">
        <v>0</v>
      </c>
      <c r="AC419" s="48" t="n">
        <v>275729</v>
      </c>
    </row>
    <row r="420">
      <c r="A420" t="inlineStr">
        <is>
          <t>CALI</t>
        </is>
      </c>
      <c r="B420" t="inlineStr">
        <is>
          <t>SUROCCIDENTE Y EJE CAFETERO</t>
        </is>
      </c>
      <c r="C420" t="inlineStr">
        <is>
          <t>0004-0003</t>
        </is>
      </c>
      <c r="D420" t="inlineStr">
        <is>
          <t>76001</t>
        </is>
      </c>
      <c r="E420" t="inlineStr">
        <is>
          <t>TA-25-982530</t>
        </is>
      </c>
      <c r="F420" t="inlineStr">
        <is>
          <t>3007081063</t>
        </is>
      </c>
      <c r="G420" t="inlineStr">
        <is>
          <t>APERTURA</t>
        </is>
      </c>
      <c r="H420" t="inlineStr">
        <is>
          <t>CB CRECIMIENTO - NUEVO</t>
        </is>
      </c>
      <c r="I420" t="inlineStr">
        <is>
          <t>VALLE DEL CAUCA</t>
        </is>
      </c>
      <c r="J420" t="inlineStr">
        <is>
          <t>CALI</t>
        </is>
      </c>
      <c r="K420" t="inlineStr">
        <is>
          <t>BARRIO LA INDEPENDENCIA CALI 1</t>
        </is>
      </c>
      <c r="L420" t="inlineStr">
        <is>
          <t>BANCOLOMBIA</t>
        </is>
      </c>
      <c r="M420" t="inlineStr">
        <is>
          <t>FO-25-1390884</t>
        </is>
      </c>
      <c r="N420" s="49" t="n">
        <v>45888.71180555555</v>
      </c>
      <c r="O420" s="49" t="n">
        <v>45891.30138888889</v>
      </c>
      <c r="P420" t="inlineStr">
        <is>
          <t>UNO A UNO</t>
        </is>
      </c>
      <c r="Q420" t="inlineStr">
        <is>
          <t>UNO A UNO</t>
        </is>
      </c>
      <c r="R420" t="inlineStr">
        <is>
          <t>EJECUTADO</t>
        </is>
      </c>
      <c r="S420" t="inlineStr">
        <is>
          <t>VISITA TECNICA</t>
        </is>
      </c>
      <c r="T420" t="inlineStr">
        <is>
          <t>SGZZZ987</t>
        </is>
      </c>
      <c r="U420" t="inlineStr">
        <is>
          <t>TIPO I</t>
        </is>
      </c>
      <c r="V420" t="inlineStr">
        <is>
          <t>TERRESTRE</t>
        </is>
      </c>
      <c r="W420" t="inlineStr">
        <is>
          <t>HERRERA MONAR GEOVANNY</t>
        </is>
      </c>
      <c r="X420" t="inlineStr">
        <is>
          <t>1</t>
        </is>
      </c>
      <c r="Y420" t="inlineStr">
        <is>
          <t>0</t>
        </is>
      </c>
      <c r="Z420" s="48" t="n">
        <v>75096</v>
      </c>
      <c r="AA420" t="inlineStr">
        <is>
          <t>0</t>
        </is>
      </c>
      <c r="AB420" s="48" t="n">
        <v>0</v>
      </c>
      <c r="AC420" s="48" t="n">
        <v>75096</v>
      </c>
    </row>
    <row r="421">
      <c r="A421" t="inlineStr">
        <is>
          <t>BOGOTA</t>
        </is>
      </c>
      <c r="B421" t="inlineStr">
        <is>
          <t>CUNDINAMARCA</t>
        </is>
      </c>
      <c r="C421" t="inlineStr">
        <is>
          <t>0004-0004</t>
        </is>
      </c>
      <c r="D421" t="inlineStr">
        <is>
          <t>11001</t>
        </is>
      </c>
      <c r="E421" t="inlineStr">
        <is>
          <t>TA-25-982531</t>
        </is>
      </c>
      <c r="F421" t="inlineStr">
        <is>
          <t>3007081053</t>
        </is>
      </c>
      <c r="G421" t="inlineStr">
        <is>
          <t>APERTURA</t>
        </is>
      </c>
      <c r="H421" t="inlineStr">
        <is>
          <t>CB CRECIMIENTO - NUEVO</t>
        </is>
      </c>
      <c r="I421" t="inlineStr">
        <is>
          <t>CUNDINAMARCA</t>
        </is>
      </c>
      <c r="J421" t="inlineStr">
        <is>
          <t>BOGOTA</t>
        </is>
      </c>
      <c r="K421" t="inlineStr">
        <is>
          <t>BARRIO BOLIVIA BOGOTA 3</t>
        </is>
      </c>
      <c r="L421" t="inlineStr">
        <is>
          <t>BANCOLOMBIA</t>
        </is>
      </c>
      <c r="M421" t="inlineStr">
        <is>
          <t>FO-25-1390888</t>
        </is>
      </c>
      <c r="N421" s="49" t="n">
        <v>45888.72430555556</v>
      </c>
      <c r="O421" s="49" t="n">
        <v>45889.68055555555</v>
      </c>
      <c r="P421" t="inlineStr">
        <is>
          <t>UNO A UNO</t>
        </is>
      </c>
      <c r="Q421" t="inlineStr">
        <is>
          <t>UNO A UNO</t>
        </is>
      </c>
      <c r="R421" t="inlineStr">
        <is>
          <t>EJECUTADO</t>
        </is>
      </c>
      <c r="S421" t="inlineStr">
        <is>
          <t>VISITA TECNICA</t>
        </is>
      </c>
      <c r="T421" t="inlineStr">
        <is>
          <t>SGZZZ988</t>
        </is>
      </c>
      <c r="U421" t="inlineStr">
        <is>
          <t>TIPO I</t>
        </is>
      </c>
      <c r="V421" t="inlineStr">
        <is>
          <t>TERRESTRE</t>
        </is>
      </c>
      <c r="W421" t="inlineStr">
        <is>
          <t>MURCIA HERNANDEZ HARVEY IGNACIO</t>
        </is>
      </c>
      <c r="X421" t="inlineStr">
        <is>
          <t>1</t>
        </is>
      </c>
      <c r="Y421" t="inlineStr">
        <is>
          <t>0</t>
        </is>
      </c>
      <c r="Z421" s="48" t="n">
        <v>75096</v>
      </c>
      <c r="AA421" t="inlineStr">
        <is>
          <t>0</t>
        </is>
      </c>
      <c r="AB421" s="48" t="n">
        <v>0</v>
      </c>
      <c r="AC421" s="48" t="n">
        <v>75096</v>
      </c>
    </row>
    <row r="422">
      <c r="A422" t="inlineStr">
        <is>
          <t>PASTO</t>
        </is>
      </c>
      <c r="B422" t="inlineStr">
        <is>
          <t>SUROCCIDENTE Y EJE CAFETERO</t>
        </is>
      </c>
      <c r="C422" t="inlineStr">
        <is>
          <t>0004-0003</t>
        </is>
      </c>
      <c r="D422" t="inlineStr">
        <is>
          <t>52683</t>
        </is>
      </c>
      <c r="E422" t="inlineStr">
        <is>
          <t>TA-25-982533</t>
        </is>
      </c>
      <c r="F422" t="inlineStr">
        <is>
          <t>3007081098</t>
        </is>
      </c>
      <c r="G422" t="inlineStr">
        <is>
          <t>APERTURA</t>
        </is>
      </c>
      <c r="H422" t="inlineStr">
        <is>
          <t>CB CRECIMIENTO - NUEVO</t>
        </is>
      </c>
      <c r="I422" t="inlineStr">
        <is>
          <t>NARIÑO</t>
        </is>
      </c>
      <c r="J422" t="inlineStr">
        <is>
          <t>SANDONA</t>
        </is>
      </c>
      <c r="K422" t="inlineStr">
        <is>
          <t>BARRIO EL COMERCIO SANDONA</t>
        </is>
      </c>
      <c r="L422" t="inlineStr">
        <is>
          <t>BANCOLOMBIA</t>
        </is>
      </c>
      <c r="M422" t="inlineStr">
        <is>
          <t>FO-25-1390894</t>
        </is>
      </c>
      <c r="N422" s="49" t="n">
        <v>45888.62986111111</v>
      </c>
      <c r="O422" s="49" t="n">
        <v>45889.65138888889</v>
      </c>
      <c r="P422" t="inlineStr">
        <is>
          <t>UNO A UNO</t>
        </is>
      </c>
      <c r="Q422" t="inlineStr">
        <is>
          <t>UNO A UNO</t>
        </is>
      </c>
      <c r="R422" t="inlineStr">
        <is>
          <t>EJECUTADO</t>
        </is>
      </c>
      <c r="S422" t="inlineStr">
        <is>
          <t>VISITA TECNICA</t>
        </is>
      </c>
      <c r="T422" t="inlineStr">
        <is>
          <t>SGZZZ989</t>
        </is>
      </c>
      <c r="U422" t="inlineStr">
        <is>
          <t>TIPO II</t>
        </is>
      </c>
      <c r="V422" t="inlineStr">
        <is>
          <t>TERRESTRE</t>
        </is>
      </c>
      <c r="W422" t="inlineStr">
        <is>
          <t>PAZ MARTINEZ RICHARD HUMBERTO</t>
        </is>
      </c>
      <c r="X422" t="inlineStr">
        <is>
          <t>1</t>
        </is>
      </c>
      <c r="Y422" t="inlineStr">
        <is>
          <t>0</t>
        </is>
      </c>
      <c r="Z422" s="48" t="n">
        <v>163814</v>
      </c>
      <c r="AA422" t="inlineStr">
        <is>
          <t>0</t>
        </is>
      </c>
      <c r="AB422" s="48" t="n">
        <v>0</v>
      </c>
      <c r="AC422" s="48" t="n">
        <v>163814</v>
      </c>
    </row>
    <row r="423">
      <c r="A423" t="inlineStr">
        <is>
          <t>BOGOTA</t>
        </is>
      </c>
      <c r="B423" t="inlineStr">
        <is>
          <t>CUNDINAMARCA</t>
        </is>
      </c>
      <c r="C423" t="inlineStr">
        <is>
          <t>0004-0004</t>
        </is>
      </c>
      <c r="D423" t="inlineStr">
        <is>
          <t>11001</t>
        </is>
      </c>
      <c r="E423" t="inlineStr">
        <is>
          <t>TA-25-982534</t>
        </is>
      </c>
      <c r="F423" t="inlineStr">
        <is>
          <t>3007081054</t>
        </is>
      </c>
      <c r="G423" t="inlineStr">
        <is>
          <t>APERTURA</t>
        </is>
      </c>
      <c r="H423" t="inlineStr">
        <is>
          <t>CB CRECIMIENTO - NUEVO</t>
        </is>
      </c>
      <c r="I423" t="inlineStr">
        <is>
          <t>CUNDINAMARCA</t>
        </is>
      </c>
      <c r="J423" t="inlineStr">
        <is>
          <t>BOGOTA</t>
        </is>
      </c>
      <c r="K423" t="inlineStr">
        <is>
          <t>BARRIO CANDELARIA LA NUEVA BOGOTA 10</t>
        </is>
      </c>
      <c r="L423" t="inlineStr">
        <is>
          <t>BANCOLOMBIA</t>
        </is>
      </c>
      <c r="M423" t="inlineStr">
        <is>
          <t>FO-25-1390897</t>
        </is>
      </c>
      <c r="N423" s="49" t="n">
        <v>45888.71736111111</v>
      </c>
      <c r="O423" s="49" t="n">
        <v>45890.60486111111</v>
      </c>
      <c r="P423" t="inlineStr">
        <is>
          <t>UNO A UNO</t>
        </is>
      </c>
      <c r="Q423" t="inlineStr">
        <is>
          <t>UNO A UNO</t>
        </is>
      </c>
      <c r="R423" t="inlineStr">
        <is>
          <t>EJECUTADO</t>
        </is>
      </c>
      <c r="S423" t="inlineStr">
        <is>
          <t>VISITA TECNICA</t>
        </is>
      </c>
      <c r="T423" t="inlineStr">
        <is>
          <t>SGZZZ990</t>
        </is>
      </c>
      <c r="U423" t="inlineStr">
        <is>
          <t>TIPO I</t>
        </is>
      </c>
      <c r="V423" t="inlineStr">
        <is>
          <t>TERRESTRE</t>
        </is>
      </c>
      <c r="W423" t="inlineStr">
        <is>
          <t>BUSTOS MORA DIEGO MANUEL</t>
        </is>
      </c>
      <c r="X423" t="inlineStr">
        <is>
          <t>1</t>
        </is>
      </c>
      <c r="Y423" t="inlineStr">
        <is>
          <t>0</t>
        </is>
      </c>
      <c r="Z423" s="48" t="n">
        <v>75096</v>
      </c>
      <c r="AA423" t="inlineStr">
        <is>
          <t>0</t>
        </is>
      </c>
      <c r="AB423" s="48" t="n">
        <v>0</v>
      </c>
      <c r="AC423" s="48" t="n">
        <v>75096</v>
      </c>
    </row>
    <row r="424">
      <c r="A424" t="inlineStr">
        <is>
          <t>CALI</t>
        </is>
      </c>
      <c r="B424" t="inlineStr">
        <is>
          <t>SUROCCIDENTE Y EJE CAFETERO</t>
        </is>
      </c>
      <c r="C424" t="inlineStr">
        <is>
          <t>0004-0003</t>
        </is>
      </c>
      <c r="D424" t="inlineStr">
        <is>
          <t>76834</t>
        </is>
      </c>
      <c r="E424" t="inlineStr">
        <is>
          <t>TA-25-982535</t>
        </is>
      </c>
      <c r="F424" t="inlineStr">
        <is>
          <t>3007081106</t>
        </is>
      </c>
      <c r="G424" t="inlineStr">
        <is>
          <t>APERTURA</t>
        </is>
      </c>
      <c r="H424" t="inlineStr">
        <is>
          <t>CB CRECIMIENTO - NUEVO</t>
        </is>
      </c>
      <c r="I424" t="inlineStr">
        <is>
          <t>VALLE DEL CAUCA</t>
        </is>
      </c>
      <c r="J424" t="inlineStr">
        <is>
          <t>TULUA</t>
        </is>
      </c>
      <c r="K424" t="inlineStr">
        <is>
          <t>BARRIO EL HORIZONTE TULUA</t>
        </is>
      </c>
      <c r="L424" t="inlineStr">
        <is>
          <t>BANCOLOMBIA</t>
        </is>
      </c>
      <c r="M424" t="inlineStr">
        <is>
          <t>FO-25-1390901</t>
        </is>
      </c>
      <c r="N424" s="49" t="n">
        <v>45888.70138888889</v>
      </c>
      <c r="O424" s="49" t="n">
        <v>45890.68888888889</v>
      </c>
      <c r="P424" t="inlineStr">
        <is>
          <t>UNO A UNO</t>
        </is>
      </c>
      <c r="Q424" t="inlineStr">
        <is>
          <t>UNO A UNO</t>
        </is>
      </c>
      <c r="R424" t="inlineStr">
        <is>
          <t>EJECUTADO</t>
        </is>
      </c>
      <c r="S424" t="inlineStr">
        <is>
          <t>VISITA TECNICA</t>
        </is>
      </c>
      <c r="T424" t="inlineStr">
        <is>
          <t>SGZZZ991</t>
        </is>
      </c>
      <c r="U424" t="inlineStr">
        <is>
          <t>TIPO II</t>
        </is>
      </c>
      <c r="V424" t="inlineStr">
        <is>
          <t>TERRESTRE</t>
        </is>
      </c>
      <c r="W424" t="inlineStr">
        <is>
          <t>MONTERO MUESES GIAN CARLO</t>
        </is>
      </c>
      <c r="X424" t="inlineStr">
        <is>
          <t>1</t>
        </is>
      </c>
      <c r="Y424" t="inlineStr">
        <is>
          <t>0</t>
        </is>
      </c>
      <c r="Z424" s="48" t="n">
        <v>163814</v>
      </c>
      <c r="AA424" t="inlineStr">
        <is>
          <t>0</t>
        </is>
      </c>
      <c r="AB424" s="48" t="n">
        <v>0</v>
      </c>
      <c r="AC424" s="48" t="n">
        <v>163814</v>
      </c>
    </row>
    <row r="425">
      <c r="A425" t="inlineStr">
        <is>
          <t>MONTERIA</t>
        </is>
      </c>
      <c r="B425" t="inlineStr">
        <is>
          <t>COSTA</t>
        </is>
      </c>
      <c r="C425" t="inlineStr">
        <is>
          <t>0004-0001</t>
        </is>
      </c>
      <c r="D425" t="inlineStr">
        <is>
          <t>23807</t>
        </is>
      </c>
      <c r="E425" t="inlineStr">
        <is>
          <t>TA-25-982536</t>
        </is>
      </c>
      <c r="F425" t="inlineStr">
        <is>
          <t>3007081105</t>
        </is>
      </c>
      <c r="G425" t="inlineStr">
        <is>
          <t>APERTURA</t>
        </is>
      </c>
      <c r="H425" t="inlineStr">
        <is>
          <t>CB CRECIMIENTO - NUEVO</t>
        </is>
      </c>
      <c r="I425" t="inlineStr">
        <is>
          <t>CORDOBA</t>
        </is>
      </c>
      <c r="J425" t="inlineStr">
        <is>
          <t>TIERRALTA</t>
        </is>
      </c>
      <c r="K425" t="inlineStr">
        <is>
          <t>BARRIO 9 DE AGOSTO TIERRALTA</t>
        </is>
      </c>
      <c r="L425" t="inlineStr">
        <is>
          <t>BANCOLOMBIA</t>
        </is>
      </c>
      <c r="M425" t="inlineStr">
        <is>
          <t>FO-25-1390904</t>
        </is>
      </c>
      <c r="N425" s="49" t="n">
        <v>45888.66597222222</v>
      </c>
      <c r="O425" s="49" t="n">
        <v>45890.66319444445</v>
      </c>
      <c r="P425" t="inlineStr">
        <is>
          <t>UNO A UNO</t>
        </is>
      </c>
      <c r="Q425" t="inlineStr">
        <is>
          <t>UNO A UNO</t>
        </is>
      </c>
      <c r="R425" t="inlineStr">
        <is>
          <t>EJECUTADO</t>
        </is>
      </c>
      <c r="S425" t="inlineStr">
        <is>
          <t>VISITA TECNICA</t>
        </is>
      </c>
      <c r="T425" t="inlineStr">
        <is>
          <t>SGZZZ992</t>
        </is>
      </c>
      <c r="U425" t="inlineStr">
        <is>
          <t>TIPO III</t>
        </is>
      </c>
      <c r="V425" t="inlineStr">
        <is>
          <t>TERRESTRE</t>
        </is>
      </c>
      <c r="W425" t="inlineStr">
        <is>
          <t>GONZALEZ FERRER JESUS ALEXANDER</t>
        </is>
      </c>
      <c r="X425" t="inlineStr">
        <is>
          <t>1</t>
        </is>
      </c>
      <c r="Y425" t="inlineStr">
        <is>
          <t>0</t>
        </is>
      </c>
      <c r="Z425" s="48" t="n">
        <v>275729</v>
      </c>
      <c r="AA425" t="inlineStr">
        <is>
          <t>0</t>
        </is>
      </c>
      <c r="AB425" s="48" t="n">
        <v>0</v>
      </c>
      <c r="AC425" s="48" t="n">
        <v>275729</v>
      </c>
    </row>
    <row r="426">
      <c r="A426" t="inlineStr">
        <is>
          <t>TUNJA</t>
        </is>
      </c>
      <c r="B426" t="inlineStr">
        <is>
          <t>SANTANDERES</t>
        </is>
      </c>
      <c r="C426" t="inlineStr">
        <is>
          <t>0004-0008</t>
        </is>
      </c>
      <c r="D426" t="inlineStr">
        <is>
          <t>15097</t>
        </is>
      </c>
      <c r="E426" t="inlineStr">
        <is>
          <t>TA-25-982538</t>
        </is>
      </c>
      <c r="F426" t="inlineStr">
        <is>
          <t>3007081050</t>
        </is>
      </c>
      <c r="G426" t="inlineStr">
        <is>
          <t>APERTURA</t>
        </is>
      </c>
      <c r="H426" t="inlineStr">
        <is>
          <t>CB CRECIMIENTO - NUEVO</t>
        </is>
      </c>
      <c r="I426" t="inlineStr">
        <is>
          <t>BOYACA</t>
        </is>
      </c>
      <c r="J426" t="inlineStr">
        <is>
          <t>BOAVITA</t>
        </is>
      </c>
      <c r="K426" t="inlineStr">
        <is>
          <t>BARRIO CENTRO BOAVITA 6</t>
        </is>
      </c>
      <c r="L426" t="inlineStr">
        <is>
          <t>BANCOLOMBIA</t>
        </is>
      </c>
      <c r="M426" t="inlineStr">
        <is>
          <t>FO-25-1390908</t>
        </is>
      </c>
      <c r="N426" s="49" t="n">
        <v>45888.62777777778</v>
      </c>
      <c r="O426" s="49" t="n">
        <v>45890.57291666666</v>
      </c>
      <c r="P426" t="inlineStr">
        <is>
          <t>UNO A UNO</t>
        </is>
      </c>
      <c r="Q426" t="inlineStr">
        <is>
          <t>UNO A UNO</t>
        </is>
      </c>
      <c r="R426" t="inlineStr">
        <is>
          <t>EJECUTADO</t>
        </is>
      </c>
      <c r="S426" t="inlineStr">
        <is>
          <t>VISITA TECNICA</t>
        </is>
      </c>
      <c r="T426" t="inlineStr">
        <is>
          <t>SGZZZ993</t>
        </is>
      </c>
      <c r="U426" t="inlineStr">
        <is>
          <t>TIPO IV</t>
        </is>
      </c>
      <c r="V426" t="inlineStr">
        <is>
          <t>TERRESTRE</t>
        </is>
      </c>
      <c r="W426" t="inlineStr">
        <is>
          <t>GONZALEZ GONZALEZ MARIO ALBERTO</t>
        </is>
      </c>
      <c r="X426" t="inlineStr">
        <is>
          <t>1</t>
        </is>
      </c>
      <c r="Y426" t="inlineStr">
        <is>
          <t>0</t>
        </is>
      </c>
      <c r="Z426" s="48" t="n">
        <v>504833</v>
      </c>
      <c r="AA426" t="inlineStr">
        <is>
          <t>0</t>
        </is>
      </c>
      <c r="AB426" s="48" t="n">
        <v>0</v>
      </c>
      <c r="AC426" s="48" t="n">
        <v>504833</v>
      </c>
    </row>
    <row r="427">
      <c r="A427" t="inlineStr">
        <is>
          <t>BUCARAMANGA</t>
        </is>
      </c>
      <c r="B427" t="inlineStr">
        <is>
          <t>SANTANDERES</t>
        </is>
      </c>
      <c r="C427" t="inlineStr">
        <is>
          <t>0004-0008</t>
        </is>
      </c>
      <c r="D427" t="inlineStr">
        <is>
          <t>68547</t>
        </is>
      </c>
      <c r="E427" t="inlineStr">
        <is>
          <t>TA-25-982539</t>
        </is>
      </c>
      <c r="F427" t="inlineStr">
        <is>
          <t>3007081091</t>
        </is>
      </c>
      <c r="G427" t="inlineStr">
        <is>
          <t>APERTURA</t>
        </is>
      </c>
      <c r="H427" t="inlineStr">
        <is>
          <t>CB CRECIMIENTO - NUEVO</t>
        </is>
      </c>
      <c r="I427" t="inlineStr">
        <is>
          <t>SANTANDER</t>
        </is>
      </c>
      <c r="J427" t="inlineStr">
        <is>
          <t>PIEDECUESTA</t>
        </is>
      </c>
      <c r="K427" t="inlineStr">
        <is>
          <t>BARRIO PIEDECUESTA PIEDECUESTA 3</t>
        </is>
      </c>
      <c r="L427" t="inlineStr">
        <is>
          <t>BANCOLOMBIA</t>
        </is>
      </c>
      <c r="M427" t="inlineStr">
        <is>
          <t>FO-25-1390913</t>
        </is>
      </c>
      <c r="N427" s="49" t="n">
        <v>45888.62777777778</v>
      </c>
      <c r="O427" s="49" t="n">
        <v>45890.60833333333</v>
      </c>
      <c r="P427" t="inlineStr">
        <is>
          <t>UNO A UNO</t>
        </is>
      </c>
      <c r="Q427" t="inlineStr">
        <is>
          <t>UNO A UNO</t>
        </is>
      </c>
      <c r="R427" t="inlineStr">
        <is>
          <t>EJECUTADO</t>
        </is>
      </c>
      <c r="S427" t="inlineStr">
        <is>
          <t>VISITA TECNICA</t>
        </is>
      </c>
      <c r="T427" t="inlineStr">
        <is>
          <t>SGZZZ994</t>
        </is>
      </c>
      <c r="U427" t="inlineStr">
        <is>
          <t>TIPO II</t>
        </is>
      </c>
      <c r="V427" t="inlineStr">
        <is>
          <t>TERRESTRE</t>
        </is>
      </c>
      <c r="W427" t="inlineStr">
        <is>
          <t>GELVEZ MOGOLLON JOSE ELISEO</t>
        </is>
      </c>
      <c r="X427" t="inlineStr">
        <is>
          <t>1</t>
        </is>
      </c>
      <c r="Y427" t="inlineStr">
        <is>
          <t>0</t>
        </is>
      </c>
      <c r="Z427" s="48" t="n">
        <v>163814</v>
      </c>
      <c r="AA427" t="inlineStr">
        <is>
          <t>0</t>
        </is>
      </c>
      <c r="AB427" s="48" t="n">
        <v>0</v>
      </c>
      <c r="AC427" s="48" t="n">
        <v>163814</v>
      </c>
    </row>
    <row r="428">
      <c r="A428" t="inlineStr">
        <is>
          <t>VILLAVICENCIO</t>
        </is>
      </c>
      <c r="B428" t="inlineStr">
        <is>
          <t>REMOTAS</t>
        </is>
      </c>
      <c r="C428" t="inlineStr">
        <is>
          <t>0004-0007</t>
        </is>
      </c>
      <c r="D428" t="inlineStr">
        <is>
          <t>50568</t>
        </is>
      </c>
      <c r="E428" t="inlineStr">
        <is>
          <t>TA-25-982541</t>
        </is>
      </c>
      <c r="F428" t="inlineStr">
        <is>
          <t>3007081095</t>
        </is>
      </c>
      <c r="G428" t="inlineStr">
        <is>
          <t>APERTURA</t>
        </is>
      </c>
      <c r="H428" t="inlineStr">
        <is>
          <t>CB CRECIMIENTO - NUEVO</t>
        </is>
      </c>
      <c r="I428" t="inlineStr">
        <is>
          <t>META</t>
        </is>
      </c>
      <c r="J428" t="inlineStr">
        <is>
          <t>PUERTO GAITAN</t>
        </is>
      </c>
      <c r="K428" t="inlineStr">
        <is>
          <t>BARRIO PERLAS DEL NANACACIAS PUERTO GAITAN</t>
        </is>
      </c>
      <c r="L428" t="inlineStr">
        <is>
          <t>BANCOLOMBIA</t>
        </is>
      </c>
      <c r="M428" t="inlineStr">
        <is>
          <t>FO-25-1390916</t>
        </is>
      </c>
      <c r="N428" s="49" t="n">
        <v>45888.66875</v>
      </c>
      <c r="O428" s="49" t="n">
        <v>45891.30694444444</v>
      </c>
      <c r="P428" t="inlineStr">
        <is>
          <t>UNO A UNO</t>
        </is>
      </c>
      <c r="Q428" t="inlineStr">
        <is>
          <t>UNO A UNO</t>
        </is>
      </c>
      <c r="R428" t="inlineStr">
        <is>
          <t>EJECUTADO</t>
        </is>
      </c>
      <c r="S428" t="inlineStr">
        <is>
          <t>VISITA TECNICA</t>
        </is>
      </c>
      <c r="T428" t="inlineStr">
        <is>
          <t>SGZZZ995</t>
        </is>
      </c>
      <c r="U428" t="inlineStr">
        <is>
          <t>TIPO III</t>
        </is>
      </c>
      <c r="V428" t="inlineStr">
        <is>
          <t>TERRESTRE</t>
        </is>
      </c>
      <c r="W428" t="inlineStr">
        <is>
          <t>ROZO JIMENEZ EDGAR ARMANDO</t>
        </is>
      </c>
      <c r="X428" t="inlineStr">
        <is>
          <t>1</t>
        </is>
      </c>
      <c r="Y428" t="inlineStr">
        <is>
          <t>0</t>
        </is>
      </c>
      <c r="Z428" s="48" t="n">
        <v>275729</v>
      </c>
      <c r="AA428" t="inlineStr">
        <is>
          <t>0</t>
        </is>
      </c>
      <c r="AB428" s="48" t="n">
        <v>0</v>
      </c>
      <c r="AC428" s="48" t="n">
        <v>275729</v>
      </c>
    </row>
    <row r="429">
      <c r="A429" t="inlineStr">
        <is>
          <t>VALLEDUPAR</t>
        </is>
      </c>
      <c r="B429" t="inlineStr">
        <is>
          <t>COSTA</t>
        </is>
      </c>
      <c r="C429" t="inlineStr">
        <is>
          <t>0004-0001</t>
        </is>
      </c>
      <c r="D429" t="inlineStr">
        <is>
          <t>20570</t>
        </is>
      </c>
      <c r="E429" t="inlineStr">
        <is>
          <t>TA-25-982542</t>
        </is>
      </c>
      <c r="F429" t="inlineStr">
        <is>
          <t>3007081094</t>
        </is>
      </c>
      <c r="G429" t="inlineStr">
        <is>
          <t>APERTURA</t>
        </is>
      </c>
      <c r="H429" t="inlineStr">
        <is>
          <t>CB CRECIMIENTO - NUEVO</t>
        </is>
      </c>
      <c r="I429" t="inlineStr">
        <is>
          <t>CESAR</t>
        </is>
      </c>
      <c r="J429" t="inlineStr">
        <is>
          <t>PUEBLO BELLO</t>
        </is>
      </c>
      <c r="K429" t="inlineStr">
        <is>
          <t>BARRIO LA CEIBA PUEBLO BELLO</t>
        </is>
      </c>
      <c r="L429" t="inlineStr">
        <is>
          <t>BANCOLOMBIA</t>
        </is>
      </c>
      <c r="M429" t="inlineStr">
        <is>
          <t>FO-25-1390919</t>
        </is>
      </c>
      <c r="N429" s="49" t="n">
        <v>45888.71527777778</v>
      </c>
      <c r="O429" s="49" t="n">
        <v>45889.59652777778</v>
      </c>
      <c r="P429" t="inlineStr">
        <is>
          <t>UNO A UNO</t>
        </is>
      </c>
      <c r="Q429" t="inlineStr">
        <is>
          <t>UNO A UNO</t>
        </is>
      </c>
      <c r="R429" t="inlineStr">
        <is>
          <t>EJECUTADO</t>
        </is>
      </c>
      <c r="S429" t="inlineStr">
        <is>
          <t>VISITA TECNICA</t>
        </is>
      </c>
      <c r="T429" t="inlineStr">
        <is>
          <t>SGZZZ996</t>
        </is>
      </c>
      <c r="U429" t="inlineStr">
        <is>
          <t>TIPO III</t>
        </is>
      </c>
      <c r="V429" t="inlineStr">
        <is>
          <t>TERRESTRE</t>
        </is>
      </c>
      <c r="W429" t="inlineStr">
        <is>
          <t>MAESTRE MENGUAL EDGAR ENRIQUE</t>
        </is>
      </c>
      <c r="X429" t="inlineStr">
        <is>
          <t>1</t>
        </is>
      </c>
      <c r="Y429" t="inlineStr">
        <is>
          <t>0</t>
        </is>
      </c>
      <c r="Z429" s="48" t="n">
        <v>275729</v>
      </c>
      <c r="AA429" t="inlineStr">
        <is>
          <t>0</t>
        </is>
      </c>
      <c r="AB429" s="48" t="n">
        <v>0</v>
      </c>
      <c r="AC429" s="48" t="n">
        <v>275729</v>
      </c>
    </row>
    <row r="430">
      <c r="A430" t="inlineStr">
        <is>
          <t>CALI</t>
        </is>
      </c>
      <c r="B430" t="inlineStr">
        <is>
          <t>SUROCCIDENTE Y EJE CAFETERO</t>
        </is>
      </c>
      <c r="C430" t="inlineStr">
        <is>
          <t>0004-0003</t>
        </is>
      </c>
      <c r="D430" t="inlineStr">
        <is>
          <t>76001</t>
        </is>
      </c>
      <c r="E430" t="inlineStr">
        <is>
          <t>TA-25-982543</t>
        </is>
      </c>
      <c r="F430" t="inlineStr">
        <is>
          <t>3007081064</t>
        </is>
      </c>
      <c r="G430" t="inlineStr">
        <is>
          <t>APERTURA</t>
        </is>
      </c>
      <c r="H430" t="inlineStr">
        <is>
          <t>CB CRECIMIENTO - NUEVO</t>
        </is>
      </c>
      <c r="I430" t="inlineStr">
        <is>
          <t>VALLE DEL CAUCA</t>
        </is>
      </c>
      <c r="J430" t="inlineStr">
        <is>
          <t>CALI</t>
        </is>
      </c>
      <c r="K430" t="inlineStr">
        <is>
          <t>BARRIO VILLA SAN MARCOS  CALI</t>
        </is>
      </c>
      <c r="L430" t="inlineStr">
        <is>
          <t>BANCOLOMBIA</t>
        </is>
      </c>
      <c r="M430" t="inlineStr">
        <is>
          <t>FO-25-1390924</t>
        </is>
      </c>
      <c r="N430" s="49" t="n">
        <v>45888.72708333333</v>
      </c>
      <c r="O430" s="49" t="n">
        <v>45889.62847222222</v>
      </c>
      <c r="P430" t="inlineStr">
        <is>
          <t>UNO A UNO</t>
        </is>
      </c>
      <c r="Q430" t="inlineStr">
        <is>
          <t>UNO A UNO</t>
        </is>
      </c>
      <c r="R430" t="inlineStr">
        <is>
          <t>EJECUTADO</t>
        </is>
      </c>
      <c r="S430" t="inlineStr">
        <is>
          <t>VISITA TECNICA</t>
        </is>
      </c>
      <c r="T430" t="inlineStr">
        <is>
          <t>SGZZZ997</t>
        </is>
      </c>
      <c r="U430" t="inlineStr">
        <is>
          <t>TIPO I</t>
        </is>
      </c>
      <c r="V430" t="inlineStr">
        <is>
          <t>TERRESTRE</t>
        </is>
      </c>
      <c r="W430" t="inlineStr">
        <is>
          <t>PAREDES CASTILLO DIEGO</t>
        </is>
      </c>
      <c r="X430" t="inlineStr">
        <is>
          <t>1</t>
        </is>
      </c>
      <c r="Y430" t="inlineStr">
        <is>
          <t>0</t>
        </is>
      </c>
      <c r="Z430" s="48" t="n">
        <v>75096</v>
      </c>
      <c r="AA430" t="inlineStr">
        <is>
          <t>0</t>
        </is>
      </c>
      <c r="AB430" s="48" t="n">
        <v>0</v>
      </c>
      <c r="AC430" s="48" t="n">
        <v>75096</v>
      </c>
    </row>
    <row r="431">
      <c r="A431" t="inlineStr">
        <is>
          <t>MANIZALES</t>
        </is>
      </c>
      <c r="B431" t="inlineStr">
        <is>
          <t>SUROCCIDENTE Y EJE CAFETERO</t>
        </is>
      </c>
      <c r="C431" t="inlineStr">
        <is>
          <t>0004-0002</t>
        </is>
      </c>
      <c r="D431" t="inlineStr">
        <is>
          <t>17524</t>
        </is>
      </c>
      <c r="E431" t="inlineStr">
        <is>
          <t>TA-25-982544</t>
        </is>
      </c>
      <c r="F431" t="inlineStr">
        <is>
          <t>3007081103</t>
        </is>
      </c>
      <c r="G431" t="inlineStr">
        <is>
          <t>APERTURA</t>
        </is>
      </c>
      <c r="H431" t="inlineStr">
        <is>
          <t>CB CRECIMIENTO - NUEVO</t>
        </is>
      </c>
      <c r="I431" t="inlineStr">
        <is>
          <t>CALDAS</t>
        </is>
      </c>
      <c r="J431" t="inlineStr">
        <is>
          <t>PALESTINA</t>
        </is>
      </c>
      <c r="K431" t="inlineStr">
        <is>
          <t>BARRIO ARAUCA PALESTINA 2</t>
        </is>
      </c>
      <c r="L431" t="inlineStr">
        <is>
          <t>BANCOLOMBIA</t>
        </is>
      </c>
      <c r="M431" t="inlineStr">
        <is>
          <t>FO-25-1390928</t>
        </is>
      </c>
      <c r="N431" s="49" t="n">
        <v>45888.65</v>
      </c>
      <c r="O431" s="49" t="n">
        <v>45890.57013888889</v>
      </c>
      <c r="P431" t="inlineStr">
        <is>
          <t>UNO A UNO</t>
        </is>
      </c>
      <c r="Q431" t="inlineStr">
        <is>
          <t>UNO A UNO</t>
        </is>
      </c>
      <c r="R431" t="inlineStr">
        <is>
          <t>EJECUTADO</t>
        </is>
      </c>
      <c r="S431" t="inlineStr">
        <is>
          <t>VISITA TECNICA</t>
        </is>
      </c>
      <c r="T431" t="inlineStr">
        <is>
          <t>SGZZZ998</t>
        </is>
      </c>
      <c r="U431" t="inlineStr">
        <is>
          <t>TIPO II</t>
        </is>
      </c>
      <c r="V431" t="inlineStr">
        <is>
          <t>TERRESTRE</t>
        </is>
      </c>
      <c r="W431" t="inlineStr">
        <is>
          <t>AGUIRRE HENAO RAUL EDUARDO</t>
        </is>
      </c>
      <c r="X431" t="inlineStr">
        <is>
          <t>1</t>
        </is>
      </c>
      <c r="Y431" t="inlineStr">
        <is>
          <t>0</t>
        </is>
      </c>
      <c r="Z431" s="48" t="n">
        <v>163814</v>
      </c>
      <c r="AA431" t="inlineStr">
        <is>
          <t>0</t>
        </is>
      </c>
      <c r="AB431" s="48" t="n">
        <v>0</v>
      </c>
      <c r="AC431" s="48" t="n">
        <v>163814</v>
      </c>
    </row>
    <row r="432">
      <c r="A432" t="inlineStr">
        <is>
          <t>CALI</t>
        </is>
      </c>
      <c r="B432" t="inlineStr">
        <is>
          <t>SUROCCIDENTE Y EJE CAFETERO</t>
        </is>
      </c>
      <c r="C432" t="inlineStr">
        <is>
          <t>0004-0003</t>
        </is>
      </c>
      <c r="D432" t="inlineStr">
        <is>
          <t>76113</t>
        </is>
      </c>
      <c r="E432" t="inlineStr">
        <is>
          <t>TA-25-982545</t>
        </is>
      </c>
      <c r="F432" t="inlineStr">
        <is>
          <t>3007081057</t>
        </is>
      </c>
      <c r="G432" t="inlineStr">
        <is>
          <t>APERTURA</t>
        </is>
      </c>
      <c r="H432" t="inlineStr">
        <is>
          <t>CB CRECIMIENTO - NUEVO</t>
        </is>
      </c>
      <c r="I432" t="inlineStr">
        <is>
          <t>VALLE DEL CAUCA</t>
        </is>
      </c>
      <c r="J432" t="inlineStr">
        <is>
          <t>BUGALAGRANDE</t>
        </is>
      </c>
      <c r="K432" t="inlineStr">
        <is>
          <t>BARRIO LOS MARMOLES BUGALAGRANDE</t>
        </is>
      </c>
      <c r="L432" t="inlineStr">
        <is>
          <t>BANCOLOMBIA</t>
        </is>
      </c>
      <c r="M432" t="inlineStr">
        <is>
          <t>FO-25-1390932</t>
        </is>
      </c>
      <c r="N432" s="49" t="n">
        <v>45888.69444444445</v>
      </c>
      <c r="O432" s="49" t="n">
        <v>45890.67083333333</v>
      </c>
      <c r="P432" t="inlineStr">
        <is>
          <t>UNO A UNO</t>
        </is>
      </c>
      <c r="Q432" t="inlineStr">
        <is>
          <t>UNO A UNO</t>
        </is>
      </c>
      <c r="R432" t="inlineStr">
        <is>
          <t>EJECUTADO</t>
        </is>
      </c>
      <c r="S432" t="inlineStr">
        <is>
          <t>VISITA TECNICA</t>
        </is>
      </c>
      <c r="T432" t="inlineStr">
        <is>
          <t>SGZZZ999</t>
        </is>
      </c>
      <c r="U432" t="inlineStr">
        <is>
          <t>TIPO II</t>
        </is>
      </c>
      <c r="V432" t="inlineStr">
        <is>
          <t>TERRESTRE</t>
        </is>
      </c>
      <c r="W432" t="inlineStr">
        <is>
          <t>PAREDES CASTILLO DIEGO</t>
        </is>
      </c>
      <c r="X432" t="inlineStr">
        <is>
          <t>1</t>
        </is>
      </c>
      <c r="Y432" t="inlineStr">
        <is>
          <t>0</t>
        </is>
      </c>
      <c r="Z432" s="48" t="n">
        <v>163814</v>
      </c>
      <c r="AA432" t="inlineStr">
        <is>
          <t>0</t>
        </is>
      </c>
      <c r="AB432" s="48" t="n">
        <v>0</v>
      </c>
      <c r="AC432" s="48" t="n">
        <v>163814</v>
      </c>
    </row>
    <row r="433">
      <c r="A433" t="inlineStr">
        <is>
          <t>BOGOTA</t>
        </is>
      </c>
      <c r="B433" t="inlineStr">
        <is>
          <t>CUNDINAMARCA</t>
        </is>
      </c>
      <c r="C433" t="inlineStr">
        <is>
          <t>0004-0004</t>
        </is>
      </c>
      <c r="D433" t="inlineStr">
        <is>
          <t>11001</t>
        </is>
      </c>
      <c r="E433" t="inlineStr">
        <is>
          <t>TA-25-982550</t>
        </is>
      </c>
      <c r="F433" t="inlineStr">
        <is>
          <t>3007081055</t>
        </is>
      </c>
      <c r="G433" t="inlineStr">
        <is>
          <t>APERTURA</t>
        </is>
      </c>
      <c r="H433" t="inlineStr">
        <is>
          <t>CB CRECIMIENTO - NUEVO</t>
        </is>
      </c>
      <c r="I433" t="inlineStr">
        <is>
          <t>CUNDINAMARCA</t>
        </is>
      </c>
      <c r="J433" t="inlineStr">
        <is>
          <t>BOGOTA</t>
        </is>
      </c>
      <c r="K433" t="inlineStr">
        <is>
          <t>BARRIO KENNEDY SAN CARLOS BOGOTA</t>
        </is>
      </c>
      <c r="L433" t="inlineStr">
        <is>
          <t>BANCOLOMBIA</t>
        </is>
      </c>
      <c r="M433" t="inlineStr">
        <is>
          <t>FO-25-1390950</t>
        </is>
      </c>
      <c r="N433" s="49" t="n">
        <v>45888.72430555556</v>
      </c>
      <c r="O433" s="49" t="n">
        <v>45890.27638888889</v>
      </c>
      <c r="P433" t="inlineStr">
        <is>
          <t>UNO A UNO</t>
        </is>
      </c>
      <c r="Q433" t="inlineStr">
        <is>
          <t>UNO A UNO</t>
        </is>
      </c>
      <c r="R433" t="inlineStr">
        <is>
          <t>EJECUTADO</t>
        </is>
      </c>
      <c r="S433" t="inlineStr">
        <is>
          <t>VISITA TECNICA</t>
        </is>
      </c>
      <c r="T433" t="inlineStr">
        <is>
          <t>SHZZZ003</t>
        </is>
      </c>
      <c r="U433" t="inlineStr">
        <is>
          <t>TIPO I</t>
        </is>
      </c>
      <c r="V433" t="inlineStr">
        <is>
          <t>TERRESTRE</t>
        </is>
      </c>
      <c r="W433" t="inlineStr">
        <is>
          <t>SOTO LONDOÑO FREDY ALEXANDER</t>
        </is>
      </c>
      <c r="X433" t="inlineStr">
        <is>
          <t>1</t>
        </is>
      </c>
      <c r="Y433" t="inlineStr">
        <is>
          <t>0</t>
        </is>
      </c>
      <c r="Z433" s="48" t="n">
        <v>75096</v>
      </c>
      <c r="AA433" t="inlineStr">
        <is>
          <t>0</t>
        </is>
      </c>
      <c r="AB433" s="48" t="n">
        <v>0</v>
      </c>
      <c r="AC433" s="48" t="n">
        <v>75096</v>
      </c>
    </row>
    <row r="434">
      <c r="A434" t="inlineStr">
        <is>
          <t>MEDELLIN</t>
        </is>
      </c>
      <c r="B434" t="inlineStr">
        <is>
          <t>NOROCCIDENTE</t>
        </is>
      </c>
      <c r="C434" t="inlineStr">
        <is>
          <t>0004-0005</t>
        </is>
      </c>
      <c r="D434" t="inlineStr">
        <is>
          <t>5789</t>
        </is>
      </c>
      <c r="E434" t="inlineStr">
        <is>
          <t>TA-25-982551</t>
        </is>
      </c>
      <c r="F434" t="inlineStr">
        <is>
          <t>3007081097</t>
        </is>
      </c>
      <c r="G434" t="inlineStr">
        <is>
          <t>APERTURA</t>
        </is>
      </c>
      <c r="H434" t="inlineStr">
        <is>
          <t>CB CRECIMIENTO - NUEVO</t>
        </is>
      </c>
      <c r="I434" t="inlineStr">
        <is>
          <t>ANTIOQUIA</t>
        </is>
      </c>
      <c r="J434" t="inlineStr">
        <is>
          <t>TAMESIS</t>
        </is>
      </c>
      <c r="K434" t="inlineStr">
        <is>
          <t>BARRIO TAMESIS TAMESIS 4</t>
        </is>
      </c>
      <c r="L434" t="inlineStr">
        <is>
          <t>BANCOLOMBIA</t>
        </is>
      </c>
      <c r="M434" t="inlineStr">
        <is>
          <t>FO-25-1390956</t>
        </is>
      </c>
      <c r="N434" s="49" t="n">
        <v>45888.67291666667</v>
      </c>
      <c r="O434" s="49" t="n">
        <v>45891.28819444445</v>
      </c>
      <c r="P434" t="inlineStr">
        <is>
          <t>UNO A UNO</t>
        </is>
      </c>
      <c r="Q434" t="inlineStr">
        <is>
          <t>UNO A UNO</t>
        </is>
      </c>
      <c r="R434" t="inlineStr">
        <is>
          <t>EJECUTADO</t>
        </is>
      </c>
      <c r="S434" t="inlineStr">
        <is>
          <t>VISITA TECNICA</t>
        </is>
      </c>
      <c r="T434" t="inlineStr">
        <is>
          <t>SHZZZ004</t>
        </is>
      </c>
      <c r="U434" t="inlineStr">
        <is>
          <t>TIPO III</t>
        </is>
      </c>
      <c r="V434" t="inlineStr">
        <is>
          <t>TERRESTRE</t>
        </is>
      </c>
      <c r="W434" t="inlineStr">
        <is>
          <t>QUINTERO SANCHEZ JUAN SEBASTIAN</t>
        </is>
      </c>
      <c r="X434" t="inlineStr">
        <is>
          <t>1</t>
        </is>
      </c>
      <c r="Y434" t="inlineStr">
        <is>
          <t>0</t>
        </is>
      </c>
      <c r="Z434" s="48" t="n">
        <v>275729</v>
      </c>
      <c r="AA434" t="inlineStr">
        <is>
          <t>0</t>
        </is>
      </c>
      <c r="AB434" s="48" t="n">
        <v>0</v>
      </c>
      <c r="AC434" s="48" t="n">
        <v>275729</v>
      </c>
    </row>
    <row r="435">
      <c r="A435" t="inlineStr">
        <is>
          <t>PEREIRA</t>
        </is>
      </c>
      <c r="B435" t="inlineStr">
        <is>
          <t>SUROCCIDENTE Y EJE CAFETERO</t>
        </is>
      </c>
      <c r="C435" t="inlineStr">
        <is>
          <t>0004-0002</t>
        </is>
      </c>
      <c r="D435" t="inlineStr">
        <is>
          <t>63001</t>
        </is>
      </c>
      <c r="E435" t="inlineStr">
        <is>
          <t>TA-25-982552</t>
        </is>
      </c>
      <c r="F435" t="inlineStr">
        <is>
          <t>3007081051</t>
        </is>
      </c>
      <c r="G435" t="inlineStr">
        <is>
          <t>APERTURA</t>
        </is>
      </c>
      <c r="H435" t="inlineStr">
        <is>
          <t>CB CRECIMIENTO - NUEVO</t>
        </is>
      </c>
      <c r="I435" t="inlineStr">
        <is>
          <t>QUINDIO</t>
        </is>
      </c>
      <c r="J435" t="inlineStr">
        <is>
          <t>ARMENIA</t>
        </is>
      </c>
      <c r="K435" t="inlineStr">
        <is>
          <t>BARRIO GIBRALTAR ARMENIA</t>
        </is>
      </c>
      <c r="L435" t="inlineStr">
        <is>
          <t>BANCOLOMBIA</t>
        </is>
      </c>
      <c r="M435" t="inlineStr">
        <is>
          <t>FO-25-1390963</t>
        </is>
      </c>
      <c r="N435" s="49" t="n">
        <v>45888.60694444444</v>
      </c>
      <c r="O435" s="49" t="n">
        <v>45889.57430555556</v>
      </c>
      <c r="P435" t="inlineStr">
        <is>
          <t>UNO A UNO</t>
        </is>
      </c>
      <c r="Q435" t="inlineStr">
        <is>
          <t>UNO A UNO</t>
        </is>
      </c>
      <c r="R435" t="inlineStr">
        <is>
          <t>EJECUTADO</t>
        </is>
      </c>
      <c r="S435" t="inlineStr">
        <is>
          <t>VISITA TECNICA</t>
        </is>
      </c>
      <c r="T435" t="inlineStr">
        <is>
          <t>SHZZZ005</t>
        </is>
      </c>
      <c r="U435" t="inlineStr">
        <is>
          <t>TIPO II</t>
        </is>
      </c>
      <c r="V435" t="inlineStr">
        <is>
          <t>TERRESTRE</t>
        </is>
      </c>
      <c r="W435" t="inlineStr">
        <is>
          <t>SANCHEZ SOLORZANO JUAN SEBASTIAN</t>
        </is>
      </c>
      <c r="X435" t="inlineStr">
        <is>
          <t>1</t>
        </is>
      </c>
      <c r="Y435" t="inlineStr">
        <is>
          <t>0</t>
        </is>
      </c>
      <c r="Z435" s="48" t="n">
        <v>163814</v>
      </c>
      <c r="AA435" t="inlineStr">
        <is>
          <t>0</t>
        </is>
      </c>
      <c r="AB435" s="48" t="n">
        <v>0</v>
      </c>
      <c r="AC435" s="48" t="n">
        <v>163814</v>
      </c>
    </row>
    <row r="436">
      <c r="A436" t="inlineStr">
        <is>
          <t>MEDELLIN</t>
        </is>
      </c>
      <c r="B436" t="inlineStr">
        <is>
          <t>NOROCCIDENTE</t>
        </is>
      </c>
      <c r="C436" t="inlineStr">
        <is>
          <t>0004-0005</t>
        </is>
      </c>
      <c r="D436" t="inlineStr">
        <is>
          <t>5088</t>
        </is>
      </c>
      <c r="E436" t="inlineStr">
        <is>
          <t>TA-25-982553</t>
        </is>
      </c>
      <c r="F436" t="inlineStr">
        <is>
          <t>3007081107</t>
        </is>
      </c>
      <c r="G436" t="inlineStr">
        <is>
          <t>APERTURA</t>
        </is>
      </c>
      <c r="H436" t="inlineStr">
        <is>
          <t>CB CRECIMIENTO - NUEVO</t>
        </is>
      </c>
      <c r="I436" t="inlineStr">
        <is>
          <t>ANTIOQUIA</t>
        </is>
      </c>
      <c r="J436" t="inlineStr">
        <is>
          <t>BELLO</t>
        </is>
      </c>
      <c r="K436" t="inlineStr">
        <is>
          <t>BARRIO EL PINAR BELLO 3</t>
        </is>
      </c>
      <c r="L436" t="inlineStr">
        <is>
          <t>BANCOLOMBIA</t>
        </is>
      </c>
      <c r="M436" t="inlineStr">
        <is>
          <t>FO-25-1390968</t>
        </is>
      </c>
      <c r="N436" s="49" t="n">
        <v>45888.67291666667</v>
      </c>
      <c r="O436" s="49" t="n">
        <v>45890.27361111111</v>
      </c>
      <c r="P436" t="inlineStr">
        <is>
          <t>UNO A UNO</t>
        </is>
      </c>
      <c r="Q436" t="inlineStr">
        <is>
          <t>UNO A UNO</t>
        </is>
      </c>
      <c r="R436" t="inlineStr">
        <is>
          <t>EJECUTADO</t>
        </is>
      </c>
      <c r="S436" t="inlineStr">
        <is>
          <t>VISITA TECNICA</t>
        </is>
      </c>
      <c r="T436" t="inlineStr">
        <is>
          <t>SHZZZ006</t>
        </is>
      </c>
      <c r="U436" t="inlineStr">
        <is>
          <t>TIPO I</t>
        </is>
      </c>
      <c r="V436" t="inlineStr">
        <is>
          <t>TERRESTRE</t>
        </is>
      </c>
      <c r="W436" t="inlineStr">
        <is>
          <t>MARTINEZ TOVAR OSCAR DAVID</t>
        </is>
      </c>
      <c r="X436" t="inlineStr">
        <is>
          <t>1</t>
        </is>
      </c>
      <c r="Y436" t="inlineStr">
        <is>
          <t>0</t>
        </is>
      </c>
      <c r="Z436" s="48" t="n">
        <v>75096</v>
      </c>
      <c r="AA436" t="inlineStr">
        <is>
          <t>0</t>
        </is>
      </c>
      <c r="AB436" s="48" t="n">
        <v>0</v>
      </c>
      <c r="AC436" s="48" t="n">
        <v>75096</v>
      </c>
    </row>
    <row r="437">
      <c r="A437" t="inlineStr">
        <is>
          <t>MONTERIA</t>
        </is>
      </c>
      <c r="B437" t="inlineStr">
        <is>
          <t>COSTA</t>
        </is>
      </c>
      <c r="C437" t="inlineStr">
        <is>
          <t>0004-0001</t>
        </is>
      </c>
      <c r="D437" t="inlineStr">
        <is>
          <t>5250</t>
        </is>
      </c>
      <c r="E437" t="inlineStr">
        <is>
          <t>TA-25-982554</t>
        </is>
      </c>
      <c r="F437" t="inlineStr">
        <is>
          <t>3007081072</t>
        </is>
      </c>
      <c r="G437" t="inlineStr">
        <is>
          <t>APERTURA</t>
        </is>
      </c>
      <c r="H437" t="inlineStr">
        <is>
          <t>CB CRECIMIENTO - NUEVO</t>
        </is>
      </c>
      <c r="I437" t="inlineStr">
        <is>
          <t>ANTIOQUIA</t>
        </is>
      </c>
      <c r="J437" t="inlineStr">
        <is>
          <t>EL BAGRE</t>
        </is>
      </c>
      <c r="K437" t="inlineStr">
        <is>
          <t>BARRIO BIJAO EL BAGRE 5</t>
        </is>
      </c>
      <c r="L437" t="inlineStr">
        <is>
          <t>BANCOLOMBIA</t>
        </is>
      </c>
      <c r="M437" t="inlineStr">
        <is>
          <t>FO-25-1390972</t>
        </is>
      </c>
      <c r="N437" s="49" t="n">
        <v>45888.66666666666</v>
      </c>
      <c r="O437" s="49" t="n">
        <v>45890.57569444444</v>
      </c>
      <c r="P437" t="inlineStr">
        <is>
          <t>UNO A UNO</t>
        </is>
      </c>
      <c r="Q437" t="inlineStr">
        <is>
          <t>UNO A UNO</t>
        </is>
      </c>
      <c r="R437" t="inlineStr">
        <is>
          <t>EJECUTADO</t>
        </is>
      </c>
      <c r="S437" t="inlineStr">
        <is>
          <t>VISITA TECNICA</t>
        </is>
      </c>
      <c r="T437" t="inlineStr">
        <is>
          <t>SHZZZ007</t>
        </is>
      </c>
      <c r="U437" t="inlineStr">
        <is>
          <t>TIPO IV</t>
        </is>
      </c>
      <c r="V437" t="inlineStr">
        <is>
          <t>TERRESTRE</t>
        </is>
      </c>
      <c r="W437" t="inlineStr">
        <is>
          <t>COGOLLO VERTEL EDER LUIS</t>
        </is>
      </c>
      <c r="X437" t="inlineStr">
        <is>
          <t>1</t>
        </is>
      </c>
      <c r="Y437" t="inlineStr">
        <is>
          <t>0</t>
        </is>
      </c>
      <c r="Z437" s="48" t="n">
        <v>504833</v>
      </c>
      <c r="AA437" t="inlineStr">
        <is>
          <t>0</t>
        </is>
      </c>
      <c r="AB437" s="48" t="n">
        <v>0</v>
      </c>
      <c r="AC437" s="48" t="n">
        <v>504833</v>
      </c>
    </row>
    <row r="438">
      <c r="A438" t="inlineStr">
        <is>
          <t>VILLAVICENCIO</t>
        </is>
      </c>
      <c r="B438" t="inlineStr">
        <is>
          <t>REMOTAS</t>
        </is>
      </c>
      <c r="C438" t="inlineStr">
        <is>
          <t>0004-0007</t>
        </is>
      </c>
      <c r="D438" t="inlineStr">
        <is>
          <t>50006</t>
        </is>
      </c>
      <c r="E438" t="inlineStr">
        <is>
          <t>TA-25-982556</t>
        </is>
      </c>
      <c r="F438" t="inlineStr">
        <is>
          <t>3007081049</t>
        </is>
      </c>
      <c r="G438" t="inlineStr">
        <is>
          <t>APERTURA</t>
        </is>
      </c>
      <c r="H438" t="inlineStr">
        <is>
          <t>CB CRECIMIENTO - NUEVO</t>
        </is>
      </c>
      <c r="I438" t="inlineStr">
        <is>
          <t>META</t>
        </is>
      </c>
      <c r="J438" t="inlineStr">
        <is>
          <t>ACACIAS</t>
        </is>
      </c>
      <c r="K438" t="inlineStr">
        <is>
          <t>BARRIO MANCERA ACACIAS 6</t>
        </is>
      </c>
      <c r="L438" t="inlineStr">
        <is>
          <t>BANCOLOMBIA</t>
        </is>
      </c>
      <c r="M438" t="inlineStr">
        <is>
          <t>FO-25-1390978</t>
        </is>
      </c>
      <c r="N438" s="49" t="n">
        <v>45888.66944444444</v>
      </c>
      <c r="O438" s="49" t="n">
        <v>45890.57708333333</v>
      </c>
      <c r="P438" t="inlineStr">
        <is>
          <t>UNO A UNO</t>
        </is>
      </c>
      <c r="Q438" t="inlineStr">
        <is>
          <t>UNO A UNO</t>
        </is>
      </c>
      <c r="R438" t="inlineStr">
        <is>
          <t>EJECUTADO</t>
        </is>
      </c>
      <c r="S438" t="inlineStr">
        <is>
          <t>VISITA TECNICA</t>
        </is>
      </c>
      <c r="T438" t="inlineStr">
        <is>
          <t>SHZZZ008</t>
        </is>
      </c>
      <c r="U438" t="inlineStr">
        <is>
          <t>TIPO II</t>
        </is>
      </c>
      <c r="V438" t="inlineStr">
        <is>
          <t>TERRESTRE</t>
        </is>
      </c>
      <c r="W438" t="inlineStr">
        <is>
          <t>PEDREROS CONTRERAS MICHAEL STEVENS</t>
        </is>
      </c>
      <c r="X438" t="inlineStr">
        <is>
          <t>1</t>
        </is>
      </c>
      <c r="Y438" t="inlineStr">
        <is>
          <t>0</t>
        </is>
      </c>
      <c r="Z438" s="48" t="n">
        <v>163814</v>
      </c>
      <c r="AA438" t="inlineStr">
        <is>
          <t>0</t>
        </is>
      </c>
      <c r="AB438" s="48" t="n">
        <v>0</v>
      </c>
      <c r="AC438" s="48" t="n">
        <v>163814</v>
      </c>
    </row>
    <row r="439">
      <c r="A439" t="inlineStr">
        <is>
          <t>CUCUTA</t>
        </is>
      </c>
      <c r="B439" t="inlineStr">
        <is>
          <t>SANTANDERES</t>
        </is>
      </c>
      <c r="C439" t="inlineStr">
        <is>
          <t>0004-0008</t>
        </is>
      </c>
      <c r="D439" t="inlineStr">
        <is>
          <t>54001</t>
        </is>
      </c>
      <c r="E439" t="inlineStr">
        <is>
          <t>TA-25-982557</t>
        </is>
      </c>
      <c r="F439" t="inlineStr">
        <is>
          <t>3007081069</t>
        </is>
      </c>
      <c r="G439" t="inlineStr">
        <is>
          <t>APERTURA</t>
        </is>
      </c>
      <c r="H439" t="inlineStr">
        <is>
          <t>CB CRECIMIENTO - NUEVO</t>
        </is>
      </c>
      <c r="I439" t="inlineStr">
        <is>
          <t>NORTE DE SANTANDER</t>
        </is>
      </c>
      <c r="J439" t="inlineStr">
        <is>
          <t>CUCUTA</t>
        </is>
      </c>
      <c r="K439" t="inlineStr">
        <is>
          <t>BARRIO SAN LUIS CUCUTA  32</t>
        </is>
      </c>
      <c r="L439" t="inlineStr">
        <is>
          <t>BANCOLOMBIA</t>
        </is>
      </c>
      <c r="M439" t="inlineStr">
        <is>
          <t>FO-25-1390985</t>
        </is>
      </c>
      <c r="N439" s="49" t="n">
        <v>45888.62777777778</v>
      </c>
      <c r="O439" s="49" t="n">
        <v>45890.30347222222</v>
      </c>
      <c r="P439" t="inlineStr">
        <is>
          <t>UNO A UNO</t>
        </is>
      </c>
      <c r="Q439" t="inlineStr">
        <is>
          <t>UNO A UNO</t>
        </is>
      </c>
      <c r="R439" t="inlineStr">
        <is>
          <t>EJECUTADO</t>
        </is>
      </c>
      <c r="S439" t="inlineStr">
        <is>
          <t>VISITA TECNICA</t>
        </is>
      </c>
      <c r="T439" t="inlineStr">
        <is>
          <t>SHZZZ009</t>
        </is>
      </c>
      <c r="U439" t="inlineStr">
        <is>
          <t>TIPO I</t>
        </is>
      </c>
      <c r="V439" t="inlineStr">
        <is>
          <t>TERRESTRE</t>
        </is>
      </c>
      <c r="W439" t="inlineStr">
        <is>
          <t>MORA VEGA JEAMPIER</t>
        </is>
      </c>
      <c r="X439" t="inlineStr">
        <is>
          <t>1</t>
        </is>
      </c>
      <c r="Y439" t="inlineStr">
        <is>
          <t>0</t>
        </is>
      </c>
      <c r="Z439" s="48" t="n">
        <v>75096</v>
      </c>
      <c r="AA439" t="inlineStr">
        <is>
          <t>0</t>
        </is>
      </c>
      <c r="AB439" s="48" t="n">
        <v>0</v>
      </c>
      <c r="AC439" s="48" t="n">
        <v>75096</v>
      </c>
    </row>
    <row r="440">
      <c r="A440" t="inlineStr">
        <is>
          <t>MONTERIA</t>
        </is>
      </c>
      <c r="B440" t="inlineStr">
        <is>
          <t>COSTA</t>
        </is>
      </c>
      <c r="C440" t="inlineStr">
        <is>
          <t>0004-0001</t>
        </is>
      </c>
      <c r="D440" t="inlineStr">
        <is>
          <t>5154</t>
        </is>
      </c>
      <c r="E440" t="inlineStr">
        <is>
          <t>TA-25-982559</t>
        </is>
      </c>
      <c r="F440" t="inlineStr">
        <is>
          <t>3007081065</t>
        </is>
      </c>
      <c r="G440" t="inlineStr">
        <is>
          <t>APERTURA</t>
        </is>
      </c>
      <c r="H440" t="inlineStr">
        <is>
          <t>CB CRECIMIENTO - NUEVO</t>
        </is>
      </c>
      <c r="I440" t="inlineStr">
        <is>
          <t>ANTIOQUIA</t>
        </is>
      </c>
      <c r="J440" t="inlineStr">
        <is>
          <t>CAUCASIA</t>
        </is>
      </c>
      <c r="K440" t="inlineStr">
        <is>
          <t>BARRIO VRD VILLA DEL SOCORRO CAUCASIA</t>
        </is>
      </c>
      <c r="L440" t="inlineStr">
        <is>
          <t>BANCOLOMBIA</t>
        </is>
      </c>
      <c r="M440" t="inlineStr">
        <is>
          <t>FO-25-1390990</t>
        </is>
      </c>
      <c r="N440" s="49" t="n">
        <v>45888.66736111111</v>
      </c>
      <c r="O440" s="49" t="n">
        <v>45891.30625</v>
      </c>
      <c r="P440" t="inlineStr">
        <is>
          <t>UNO A UNO</t>
        </is>
      </c>
      <c r="Q440" t="inlineStr">
        <is>
          <t>UNO A UNO</t>
        </is>
      </c>
      <c r="R440" t="inlineStr">
        <is>
          <t>EJECUTADO</t>
        </is>
      </c>
      <c r="S440" t="inlineStr">
        <is>
          <t>VISITA TECNICA</t>
        </is>
      </c>
      <c r="T440" t="inlineStr">
        <is>
          <t>SHZZZ010</t>
        </is>
      </c>
      <c r="U440" t="inlineStr">
        <is>
          <t>TIPO II</t>
        </is>
      </c>
      <c r="V440" t="inlineStr">
        <is>
          <t>TERRESTRE</t>
        </is>
      </c>
      <c r="W440" t="inlineStr">
        <is>
          <t>CALDERA SALCEDO CARLOS JULIO</t>
        </is>
      </c>
      <c r="X440" t="inlineStr">
        <is>
          <t>1</t>
        </is>
      </c>
      <c r="Y440" t="inlineStr">
        <is>
          <t>0</t>
        </is>
      </c>
      <c r="Z440" s="48" t="n">
        <v>163814</v>
      </c>
      <c r="AA440" t="inlineStr">
        <is>
          <t>0</t>
        </is>
      </c>
      <c r="AB440" s="48" t="n">
        <v>0</v>
      </c>
      <c r="AC440" s="48" t="n">
        <v>163814</v>
      </c>
    </row>
    <row r="441">
      <c r="A441" t="inlineStr">
        <is>
          <t>TUNJA</t>
        </is>
      </c>
      <c r="B441" t="inlineStr">
        <is>
          <t>SANTANDERES</t>
        </is>
      </c>
      <c r="C441" t="inlineStr">
        <is>
          <t>0004-0008</t>
        </is>
      </c>
      <c r="D441" t="inlineStr">
        <is>
          <t>15759</t>
        </is>
      </c>
      <c r="E441" t="inlineStr">
        <is>
          <t>TA-25-982561</t>
        </is>
      </c>
      <c r="F441" t="inlineStr">
        <is>
          <t>3007081102</t>
        </is>
      </c>
      <c r="G441" t="inlineStr">
        <is>
          <t>APERTURA</t>
        </is>
      </c>
      <c r="H441" t="inlineStr">
        <is>
          <t>CB CRECIMIENTO - NUEVO</t>
        </is>
      </c>
      <c r="I441" t="inlineStr">
        <is>
          <t>BOYACA</t>
        </is>
      </c>
      <c r="J441" t="inlineStr">
        <is>
          <t>SOGAMOSO</t>
        </is>
      </c>
      <c r="K441" t="inlineStr">
        <is>
          <t>BARRIO SUGAMUXI SOGAMOSO</t>
        </is>
      </c>
      <c r="L441" t="inlineStr">
        <is>
          <t>BANCOLOMBIA</t>
        </is>
      </c>
      <c r="M441" t="inlineStr">
        <is>
          <t>FO-25-1390993</t>
        </is>
      </c>
      <c r="N441" s="49" t="n">
        <v>45888.62777777778</v>
      </c>
      <c r="O441" s="49" t="n">
        <v>45889.6</v>
      </c>
      <c r="P441" t="inlineStr">
        <is>
          <t>UNO A UNO</t>
        </is>
      </c>
      <c r="Q441" t="inlineStr">
        <is>
          <t>UNO A UNO</t>
        </is>
      </c>
      <c r="R441" t="inlineStr">
        <is>
          <t>EJECUTADO</t>
        </is>
      </c>
      <c r="S441" t="inlineStr">
        <is>
          <t>VISITA TECNICA</t>
        </is>
      </c>
      <c r="T441" t="inlineStr">
        <is>
          <t>SHZZZ011</t>
        </is>
      </c>
      <c r="U441" t="inlineStr">
        <is>
          <t>TIPO II</t>
        </is>
      </c>
      <c r="V441" t="inlineStr">
        <is>
          <t>TERRESTRE</t>
        </is>
      </c>
      <c r="W441" t="inlineStr">
        <is>
          <t>RODRIGUEZ MURCIA YERSON IVAN</t>
        </is>
      </c>
      <c r="X441" t="inlineStr">
        <is>
          <t>1</t>
        </is>
      </c>
      <c r="Y441" t="inlineStr">
        <is>
          <t>0</t>
        </is>
      </c>
      <c r="Z441" s="48" t="n">
        <v>163814</v>
      </c>
      <c r="AA441" t="inlineStr">
        <is>
          <t>0</t>
        </is>
      </c>
      <c r="AB441" s="48" t="n">
        <v>0</v>
      </c>
      <c r="AC441" s="48" t="n">
        <v>163814</v>
      </c>
    </row>
    <row r="442">
      <c r="A442" t="inlineStr">
        <is>
          <t>PEREIRA</t>
        </is>
      </c>
      <c r="B442" t="inlineStr">
        <is>
          <t>SUROCCIDENTE Y EJE CAFETERO</t>
        </is>
      </c>
      <c r="C442" t="inlineStr">
        <is>
          <t>0004-0002</t>
        </is>
      </c>
      <c r="D442" t="inlineStr">
        <is>
          <t>63001</t>
        </is>
      </c>
      <c r="E442" t="inlineStr">
        <is>
          <t>TA-25-982562</t>
        </is>
      </c>
      <c r="F442" t="inlineStr">
        <is>
          <t>3007081052</t>
        </is>
      </c>
      <c r="G442" t="inlineStr">
        <is>
          <t>APERTURA</t>
        </is>
      </c>
      <c r="H442" t="inlineStr">
        <is>
          <t>CB CRECIMIENTO - NUEVO</t>
        </is>
      </c>
      <c r="I442" t="inlineStr">
        <is>
          <t>QUINDIO</t>
        </is>
      </c>
      <c r="J442" t="inlineStr">
        <is>
          <t>ARMENIA</t>
        </is>
      </c>
      <c r="K442" t="inlineStr">
        <is>
          <t>BARRIO BAMBUSA ARMENIA</t>
        </is>
      </c>
      <c r="L442" t="inlineStr">
        <is>
          <t>BANCOLOMBIA</t>
        </is>
      </c>
      <c r="M442" t="inlineStr">
        <is>
          <t>FO-25-1390995</t>
        </is>
      </c>
      <c r="N442" s="49" t="n">
        <v>45888.60763888889</v>
      </c>
      <c r="O442" s="49" t="n">
        <v>45890.27847222222</v>
      </c>
      <c r="P442" t="inlineStr">
        <is>
          <t>UNO A UNO</t>
        </is>
      </c>
      <c r="Q442" t="inlineStr">
        <is>
          <t>UNO A UNO</t>
        </is>
      </c>
      <c r="R442" t="inlineStr">
        <is>
          <t>EJECUTADO</t>
        </is>
      </c>
      <c r="S442" t="inlineStr">
        <is>
          <t>VISITA TECNICA</t>
        </is>
      </c>
      <c r="T442" t="inlineStr">
        <is>
          <t>SHZZZ012</t>
        </is>
      </c>
      <c r="U442" t="inlineStr">
        <is>
          <t>TIPO II</t>
        </is>
      </c>
      <c r="V442" t="inlineStr">
        <is>
          <t>TERRESTRE</t>
        </is>
      </c>
      <c r="W442" t="inlineStr">
        <is>
          <t>SANCHEZ SOLORZANO JUAN SEBASTIAN</t>
        </is>
      </c>
      <c r="X442" t="inlineStr">
        <is>
          <t>1</t>
        </is>
      </c>
      <c r="Y442" t="inlineStr">
        <is>
          <t>0</t>
        </is>
      </c>
      <c r="Z442" s="48" t="n">
        <v>163814</v>
      </c>
      <c r="AA442" t="inlineStr">
        <is>
          <t>0</t>
        </is>
      </c>
      <c r="AB442" s="48" t="n">
        <v>0</v>
      </c>
      <c r="AC442" s="48" t="n">
        <v>163814</v>
      </c>
    </row>
    <row r="443">
      <c r="A443" t="inlineStr">
        <is>
          <t>MANIZALES</t>
        </is>
      </c>
      <c r="B443" t="inlineStr">
        <is>
          <t>SUROCCIDENTE Y EJE CAFETERO</t>
        </is>
      </c>
      <c r="C443" t="inlineStr">
        <is>
          <t>0004-0002</t>
        </is>
      </c>
      <c r="D443" t="inlineStr">
        <is>
          <t>17001</t>
        </is>
      </c>
      <c r="E443" t="inlineStr">
        <is>
          <t>TA-25-982564</t>
        </is>
      </c>
      <c r="F443" t="inlineStr">
        <is>
          <t>3007081082</t>
        </is>
      </c>
      <c r="G443" t="inlineStr">
        <is>
          <t>APERTURA</t>
        </is>
      </c>
      <c r="H443" t="inlineStr">
        <is>
          <t>CB CRECIMIENTO - NUEVO</t>
        </is>
      </c>
      <c r="I443" t="inlineStr">
        <is>
          <t>CALDAS</t>
        </is>
      </c>
      <c r="J443" t="inlineStr">
        <is>
          <t>MANIZALES</t>
        </is>
      </c>
      <c r="K443" t="inlineStr">
        <is>
          <t>BARRIO VILLA PILAR MANIZALES 1</t>
        </is>
      </c>
      <c r="L443" t="inlineStr">
        <is>
          <t>BANCOLOMBIA</t>
        </is>
      </c>
      <c r="M443" t="inlineStr">
        <is>
          <t>FO-25-1391003</t>
        </is>
      </c>
      <c r="N443" s="49" t="n">
        <v>45888.61527777778</v>
      </c>
      <c r="O443" s="49" t="n">
        <v>45890.27986111111</v>
      </c>
      <c r="P443" t="inlineStr">
        <is>
          <t>UNO A UNO</t>
        </is>
      </c>
      <c r="Q443" t="inlineStr">
        <is>
          <t>UNO A UNO</t>
        </is>
      </c>
      <c r="R443" t="inlineStr">
        <is>
          <t>EJECUTADO</t>
        </is>
      </c>
      <c r="S443" t="inlineStr">
        <is>
          <t>VISITA TECNICA</t>
        </is>
      </c>
      <c r="T443" t="inlineStr">
        <is>
          <t>SHZZZ014</t>
        </is>
      </c>
      <c r="U443" t="inlineStr">
        <is>
          <t>TIPO I</t>
        </is>
      </c>
      <c r="V443" t="inlineStr">
        <is>
          <t>TERRESTRE</t>
        </is>
      </c>
      <c r="W443" t="inlineStr">
        <is>
          <t>AGUIRRE HENAO RAUL EDUARDO</t>
        </is>
      </c>
      <c r="X443" t="inlineStr">
        <is>
          <t>1</t>
        </is>
      </c>
      <c r="Y443" t="inlineStr">
        <is>
          <t>0</t>
        </is>
      </c>
      <c r="Z443" s="48" t="n">
        <v>75096</v>
      </c>
      <c r="AA443" t="inlineStr">
        <is>
          <t>0</t>
        </is>
      </c>
      <c r="AB443" s="48" t="n">
        <v>0</v>
      </c>
      <c r="AC443" s="48" t="n">
        <v>75096</v>
      </c>
    </row>
    <row r="444">
      <c r="A444" t="inlineStr">
        <is>
          <t>MONTERIA</t>
        </is>
      </c>
      <c r="B444" t="inlineStr">
        <is>
          <t>COSTA</t>
        </is>
      </c>
      <c r="C444" t="inlineStr">
        <is>
          <t>0004-0001</t>
        </is>
      </c>
      <c r="D444" t="inlineStr">
        <is>
          <t>23001</t>
        </is>
      </c>
      <c r="E444" t="inlineStr">
        <is>
          <t>TA-25-982569</t>
        </is>
      </c>
      <c r="F444" t="inlineStr">
        <is>
          <t>3007081085</t>
        </is>
      </c>
      <c r="G444" t="inlineStr">
        <is>
          <t>APERTURA</t>
        </is>
      </c>
      <c r="H444" t="inlineStr">
        <is>
          <t>CB CRECIMIENTO - NUEVO</t>
        </is>
      </c>
      <c r="I444" t="inlineStr">
        <is>
          <t>CORDOBA</t>
        </is>
      </c>
      <c r="J444" t="inlineStr">
        <is>
          <t>MONTERIA</t>
        </is>
      </c>
      <c r="K444" t="inlineStr">
        <is>
          <t>BARRIO CGT SANTA ISABEL MONTERIA</t>
        </is>
      </c>
      <c r="L444" t="inlineStr">
        <is>
          <t>BANCOLOMBIA</t>
        </is>
      </c>
      <c r="M444" t="inlineStr">
        <is>
          <t>FO-25-1391010</t>
        </is>
      </c>
      <c r="N444" s="49" t="n">
        <v>45888.66458333333</v>
      </c>
      <c r="O444" s="49" t="n">
        <v>45890.63055555556</v>
      </c>
      <c r="P444" t="inlineStr">
        <is>
          <t>UNO A UNO</t>
        </is>
      </c>
      <c r="Q444" t="inlineStr">
        <is>
          <t>UNO A UNO</t>
        </is>
      </c>
      <c r="R444" t="inlineStr">
        <is>
          <t>EJECUTADO</t>
        </is>
      </c>
      <c r="S444" t="inlineStr">
        <is>
          <t>VISITA TECNICA</t>
        </is>
      </c>
      <c r="T444" t="inlineStr">
        <is>
          <t>SHZZZ015</t>
        </is>
      </c>
      <c r="U444" t="inlineStr">
        <is>
          <t>TIPO I</t>
        </is>
      </c>
      <c r="V444" t="inlineStr">
        <is>
          <t>TERRESTRE</t>
        </is>
      </c>
      <c r="W444" t="inlineStr">
        <is>
          <t>CASSIANI PEREZ RAUL RAMIRO</t>
        </is>
      </c>
      <c r="X444" t="inlineStr">
        <is>
          <t>1</t>
        </is>
      </c>
      <c r="Y444" t="inlineStr">
        <is>
          <t>0</t>
        </is>
      </c>
      <c r="Z444" s="48" t="n">
        <v>75096</v>
      </c>
      <c r="AA444" t="inlineStr">
        <is>
          <t>0</t>
        </is>
      </c>
      <c r="AB444" s="48" t="n">
        <v>0</v>
      </c>
      <c r="AC444" s="48" t="n">
        <v>75096</v>
      </c>
    </row>
    <row r="445">
      <c r="A445" t="inlineStr">
        <is>
          <t>BOGOTA</t>
        </is>
      </c>
      <c r="B445" t="inlineStr">
        <is>
          <t>CUNDINAMARCA</t>
        </is>
      </c>
      <c r="C445" t="inlineStr">
        <is>
          <t>0004-0004</t>
        </is>
      </c>
      <c r="D445" t="inlineStr">
        <is>
          <t>25126</t>
        </is>
      </c>
      <c r="E445" t="inlineStr">
        <is>
          <t>TA-25-982574</t>
        </is>
      </c>
      <c r="F445" t="inlineStr">
        <is>
          <t>3007081058</t>
        </is>
      </c>
      <c r="G445" t="inlineStr">
        <is>
          <t>APERTURA</t>
        </is>
      </c>
      <c r="H445" t="inlineStr">
        <is>
          <t>CB CRECIMIENTO - NUEVO</t>
        </is>
      </c>
      <c r="I445" t="inlineStr">
        <is>
          <t>CUNDINAMARCA</t>
        </is>
      </c>
      <c r="J445" t="inlineStr">
        <is>
          <t>CAJICA</t>
        </is>
      </c>
      <c r="K445" t="inlineStr">
        <is>
          <t>BARRIO EL PRADO CAJICA 1</t>
        </is>
      </c>
      <c r="L445" t="inlineStr">
        <is>
          <t>BANCOLOMBIA</t>
        </is>
      </c>
      <c r="M445" t="inlineStr">
        <is>
          <t>FO-25-1391017</t>
        </is>
      </c>
      <c r="N445" s="49" t="n">
        <v>45888.71736111111</v>
      </c>
      <c r="O445" s="49" t="n">
        <v>45890.64236111111</v>
      </c>
      <c r="P445" t="inlineStr">
        <is>
          <t>UNO A UNO</t>
        </is>
      </c>
      <c r="Q445" t="inlineStr">
        <is>
          <t>UNO A UNO</t>
        </is>
      </c>
      <c r="R445" t="inlineStr">
        <is>
          <t>EJECUTADO</t>
        </is>
      </c>
      <c r="S445" t="inlineStr">
        <is>
          <t>VISITA TECNICA</t>
        </is>
      </c>
      <c r="T445" t="inlineStr">
        <is>
          <t>SHZZZ016</t>
        </is>
      </c>
      <c r="U445" t="inlineStr">
        <is>
          <t>TIPO II</t>
        </is>
      </c>
      <c r="V445" t="inlineStr">
        <is>
          <t>TERRESTRE</t>
        </is>
      </c>
      <c r="W445" t="inlineStr">
        <is>
          <t>VEGA MANRIQUE JONATAN MAURICIO</t>
        </is>
      </c>
      <c r="X445" t="inlineStr">
        <is>
          <t>1</t>
        </is>
      </c>
      <c r="Y445" t="inlineStr">
        <is>
          <t>0</t>
        </is>
      </c>
      <c r="Z445" s="48" t="n">
        <v>163814</v>
      </c>
      <c r="AA445" t="inlineStr">
        <is>
          <t>0</t>
        </is>
      </c>
      <c r="AB445" s="48" t="n">
        <v>0</v>
      </c>
      <c r="AC445" s="48" t="n">
        <v>163814</v>
      </c>
    </row>
    <row r="446">
      <c r="A446" t="inlineStr">
        <is>
          <t>BOGOTA</t>
        </is>
      </c>
      <c r="B446" t="inlineStr">
        <is>
          <t>CUNDINAMARCA</t>
        </is>
      </c>
      <c r="C446" t="inlineStr">
        <is>
          <t>0004-0004</t>
        </is>
      </c>
      <c r="D446" t="inlineStr">
        <is>
          <t>25754</t>
        </is>
      </c>
      <c r="E446" t="inlineStr">
        <is>
          <t>TA-25-982575</t>
        </is>
      </c>
      <c r="F446" t="inlineStr">
        <is>
          <t>3007081101</t>
        </is>
      </c>
      <c r="G446" t="inlineStr">
        <is>
          <t>APERTURA</t>
        </is>
      </c>
      <c r="H446" t="inlineStr">
        <is>
          <t>CB CRECIMIENTO - NUEVO</t>
        </is>
      </c>
      <c r="I446" t="inlineStr">
        <is>
          <t>CUNDINAMARCA</t>
        </is>
      </c>
      <c r="J446" t="inlineStr">
        <is>
          <t>SOACHA</t>
        </is>
      </c>
      <c r="K446" t="inlineStr">
        <is>
          <t>BARRIO CIUDADELA SUCRE SOACHA 2</t>
        </is>
      </c>
      <c r="L446" t="inlineStr">
        <is>
          <t>BANCOLOMBIA</t>
        </is>
      </c>
      <c r="M446" t="inlineStr">
        <is>
          <t>FO-25-1391021</t>
        </is>
      </c>
      <c r="N446" s="49" t="n">
        <v>45888.72430555556</v>
      </c>
      <c r="O446" s="49" t="n">
        <v>45891.30625</v>
      </c>
      <c r="P446" t="inlineStr">
        <is>
          <t>UNO A UNO</t>
        </is>
      </c>
      <c r="Q446" t="inlineStr">
        <is>
          <t>UNO A UNO</t>
        </is>
      </c>
      <c r="R446" t="inlineStr">
        <is>
          <t>EJECUTADO</t>
        </is>
      </c>
      <c r="S446" t="inlineStr">
        <is>
          <t>VISITA TECNICA</t>
        </is>
      </c>
      <c r="T446" t="inlineStr">
        <is>
          <t>SHZZZ017</t>
        </is>
      </c>
      <c r="U446" t="inlineStr">
        <is>
          <t>TIPO I</t>
        </is>
      </c>
      <c r="V446" t="inlineStr">
        <is>
          <t>TERRESTRE</t>
        </is>
      </c>
      <c r="W446" t="inlineStr">
        <is>
          <t>ORTIZ MARTINEZ STIVEN</t>
        </is>
      </c>
      <c r="X446" t="inlineStr">
        <is>
          <t>1</t>
        </is>
      </c>
      <c r="Y446" t="inlineStr">
        <is>
          <t>0</t>
        </is>
      </c>
      <c r="Z446" s="48" t="n">
        <v>75096</v>
      </c>
      <c r="AA446" t="inlineStr">
        <is>
          <t>0</t>
        </is>
      </c>
      <c r="AB446" s="48" t="n">
        <v>0</v>
      </c>
      <c r="AC446" s="48" t="n">
        <v>75096</v>
      </c>
    </row>
    <row r="447">
      <c r="A447" t="inlineStr">
        <is>
          <t>MEDELLIN</t>
        </is>
      </c>
      <c r="B447" t="inlineStr">
        <is>
          <t>NOROCCIDENTE</t>
        </is>
      </c>
      <c r="C447" t="inlineStr">
        <is>
          <t>0004-0005</t>
        </is>
      </c>
      <c r="D447" t="inlineStr">
        <is>
          <t>5001</t>
        </is>
      </c>
      <c r="E447" t="inlineStr">
        <is>
          <t>TA-25-982576</t>
        </is>
      </c>
      <c r="F447" t="inlineStr">
        <is>
          <t>3007081109</t>
        </is>
      </c>
      <c r="G447" t="inlineStr">
        <is>
          <t>APERTURA</t>
        </is>
      </c>
      <c r="H447" t="inlineStr">
        <is>
          <t>CB CRECIMIENTO - NUEVO</t>
        </is>
      </c>
      <c r="I447" t="inlineStr">
        <is>
          <t>ANTIOQUIA</t>
        </is>
      </c>
      <c r="J447" t="inlineStr">
        <is>
          <t>MEDELLIN</t>
        </is>
      </c>
      <c r="K447" t="inlineStr">
        <is>
          <t>BARRIO ROBLEDO VILLA FLORA MEDELLIN 5</t>
        </is>
      </c>
      <c r="L447" t="inlineStr">
        <is>
          <t>BANCOLOMBIA</t>
        </is>
      </c>
      <c r="M447" t="inlineStr">
        <is>
          <t>FO-25-1391024</t>
        </is>
      </c>
      <c r="N447" s="49" t="n">
        <v>45888.67361111111</v>
      </c>
      <c r="O447" s="49" t="n">
        <v>45890.31180555555</v>
      </c>
      <c r="P447" t="inlineStr">
        <is>
          <t>UNO A UNO</t>
        </is>
      </c>
      <c r="Q447" t="inlineStr">
        <is>
          <t>UNO A UNO</t>
        </is>
      </c>
      <c r="R447" t="inlineStr">
        <is>
          <t>EJECUTADO</t>
        </is>
      </c>
      <c r="S447" t="inlineStr">
        <is>
          <t>VISITA TECNICA</t>
        </is>
      </c>
      <c r="T447" t="inlineStr">
        <is>
          <t>SHZZZ018</t>
        </is>
      </c>
      <c r="U447" t="inlineStr">
        <is>
          <t>TIPO I</t>
        </is>
      </c>
      <c r="V447" t="inlineStr">
        <is>
          <t>TERRESTRE</t>
        </is>
      </c>
      <c r="W447" t="inlineStr">
        <is>
          <t>ALVAREZ ARENAS VICTOR HUGO</t>
        </is>
      </c>
      <c r="X447" t="inlineStr">
        <is>
          <t>1</t>
        </is>
      </c>
      <c r="Y447" t="inlineStr">
        <is>
          <t>0</t>
        </is>
      </c>
      <c r="Z447" s="48" t="n">
        <v>75096</v>
      </c>
      <c r="AA447" t="inlineStr">
        <is>
          <t>0</t>
        </is>
      </c>
      <c r="AB447" s="48" t="n">
        <v>0</v>
      </c>
      <c r="AC447" s="48" t="n">
        <v>75096</v>
      </c>
    </row>
    <row r="448">
      <c r="A448" t="inlineStr">
        <is>
          <t>MONTERIA</t>
        </is>
      </c>
      <c r="B448" t="inlineStr">
        <is>
          <t>COSTA</t>
        </is>
      </c>
      <c r="C448" t="inlineStr">
        <is>
          <t>0004-0001</t>
        </is>
      </c>
      <c r="D448" t="inlineStr">
        <is>
          <t>5495</t>
        </is>
      </c>
      <c r="E448" t="inlineStr">
        <is>
          <t>TA-25-982577</t>
        </is>
      </c>
      <c r="F448" t="inlineStr">
        <is>
          <t>3007081088</t>
        </is>
      </c>
      <c r="G448" t="inlineStr">
        <is>
          <t>APERTURA</t>
        </is>
      </c>
      <c r="H448" t="inlineStr">
        <is>
          <t>CB CRECIMIENTO - NUEVO</t>
        </is>
      </c>
      <c r="I448" t="inlineStr">
        <is>
          <t>ANTIOQUIA</t>
        </is>
      </c>
      <c r="J448" t="inlineStr">
        <is>
          <t>NECHI</t>
        </is>
      </c>
      <c r="K448" t="inlineStr">
        <is>
          <t>BARRIO 20 DE ENERO NECHI</t>
        </is>
      </c>
      <c r="L448" t="inlineStr">
        <is>
          <t>BANCOLOMBIA</t>
        </is>
      </c>
      <c r="M448" t="inlineStr">
        <is>
          <t>FO-25-1391028</t>
        </is>
      </c>
      <c r="N448" s="49" t="n">
        <v>45888.66736111111</v>
      </c>
      <c r="O448" s="49" t="n">
        <v>45890.57916666667</v>
      </c>
      <c r="P448" t="inlineStr">
        <is>
          <t>UNO A UNO</t>
        </is>
      </c>
      <c r="Q448" t="inlineStr">
        <is>
          <t>UNO A UNO</t>
        </is>
      </c>
      <c r="R448" t="inlineStr">
        <is>
          <t>EJECUTADO</t>
        </is>
      </c>
      <c r="S448" t="inlineStr">
        <is>
          <t>VISITA TECNICA</t>
        </is>
      </c>
      <c r="T448" t="inlineStr">
        <is>
          <t>SHZZZ019</t>
        </is>
      </c>
      <c r="U448" t="inlineStr">
        <is>
          <t>TIPO III</t>
        </is>
      </c>
      <c r="V448" t="inlineStr">
        <is>
          <t>TERRESTRE</t>
        </is>
      </c>
      <c r="W448" t="inlineStr">
        <is>
          <t>CALDERA SALCEDO CARLOS JULIO</t>
        </is>
      </c>
      <c r="X448" t="inlineStr">
        <is>
          <t>1</t>
        </is>
      </c>
      <c r="Y448" t="inlineStr">
        <is>
          <t>0</t>
        </is>
      </c>
      <c r="Z448" s="48" t="n">
        <v>275729</v>
      </c>
      <c r="AA448" t="inlineStr">
        <is>
          <t>0</t>
        </is>
      </c>
      <c r="AB448" s="48" t="n">
        <v>0</v>
      </c>
      <c r="AC448" s="48" t="n">
        <v>275729</v>
      </c>
    </row>
    <row r="449">
      <c r="A449" t="inlineStr">
        <is>
          <t>BUCARAMANGA</t>
        </is>
      </c>
      <c r="B449" t="inlineStr">
        <is>
          <t>SANTANDERES</t>
        </is>
      </c>
      <c r="C449" t="inlineStr">
        <is>
          <t>0004-0008</t>
        </is>
      </c>
      <c r="D449" t="inlineStr">
        <is>
          <t>68001</t>
        </is>
      </c>
      <c r="E449" t="inlineStr">
        <is>
          <t>TA-25-982578</t>
        </is>
      </c>
      <c r="F449" t="inlineStr">
        <is>
          <t>3007081056</t>
        </is>
      </c>
      <c r="G449" t="inlineStr">
        <is>
          <t>APERTURA</t>
        </is>
      </c>
      <c r="H449" t="inlineStr">
        <is>
          <t>CB CRECIMIENTO - NUEVO</t>
        </is>
      </c>
      <c r="I449" t="inlineStr">
        <is>
          <t>SANTANDER</t>
        </is>
      </c>
      <c r="J449" t="inlineStr">
        <is>
          <t>BUCARAMANGA</t>
        </is>
      </c>
      <c r="K449" t="inlineStr">
        <is>
          <t>BARRIO EL PRADO BUCARAMANGA 5</t>
        </is>
      </c>
      <c r="L449" t="inlineStr">
        <is>
          <t>BANCOLOMBIA</t>
        </is>
      </c>
      <c r="M449" t="inlineStr">
        <is>
          <t>FO-25-1391034</t>
        </is>
      </c>
      <c r="N449" s="49" t="n">
        <v>45888.62847222222</v>
      </c>
      <c r="O449" s="49" t="n">
        <v>45889.57986111111</v>
      </c>
      <c r="P449" t="inlineStr">
        <is>
          <t>UNO A UNO</t>
        </is>
      </c>
      <c r="Q449" t="inlineStr">
        <is>
          <t>UNO A UNO</t>
        </is>
      </c>
      <c r="R449" t="inlineStr">
        <is>
          <t>EJECUTADO</t>
        </is>
      </c>
      <c r="S449" t="inlineStr">
        <is>
          <t>VISITA TECNICA</t>
        </is>
      </c>
      <c r="T449" t="inlineStr">
        <is>
          <t>SHZZZ020</t>
        </is>
      </c>
      <c r="U449" t="inlineStr">
        <is>
          <t>TIPO I</t>
        </is>
      </c>
      <c r="V449" t="inlineStr">
        <is>
          <t>TERRESTRE</t>
        </is>
      </c>
      <c r="W449" t="inlineStr">
        <is>
          <t>HERRERA LUQUE SAUL JAVIER</t>
        </is>
      </c>
      <c r="X449" t="inlineStr">
        <is>
          <t>1</t>
        </is>
      </c>
      <c r="Y449" t="inlineStr">
        <is>
          <t>0</t>
        </is>
      </c>
      <c r="Z449" s="48" t="n">
        <v>75096</v>
      </c>
      <c r="AA449" t="inlineStr">
        <is>
          <t>0</t>
        </is>
      </c>
      <c r="AB449" s="48" t="n">
        <v>0</v>
      </c>
      <c r="AC449" s="48" t="n">
        <v>75096</v>
      </c>
    </row>
    <row r="450">
      <c r="A450" t="inlineStr">
        <is>
          <t>BUCARAMANGA</t>
        </is>
      </c>
      <c r="B450" t="inlineStr">
        <is>
          <t>SANTANDERES</t>
        </is>
      </c>
      <c r="C450" t="inlineStr">
        <is>
          <t>0004-0008</t>
        </is>
      </c>
      <c r="D450" t="inlineStr">
        <is>
          <t>68895</t>
        </is>
      </c>
      <c r="E450" t="inlineStr">
        <is>
          <t>TA-25-982580</t>
        </is>
      </c>
      <c r="F450" t="inlineStr">
        <is>
          <t>3007081111</t>
        </is>
      </c>
      <c r="G450" t="inlineStr">
        <is>
          <t>APERTURA</t>
        </is>
      </c>
      <c r="H450" t="inlineStr">
        <is>
          <t>CB CRECIMIENTO - NUEVO</t>
        </is>
      </c>
      <c r="I450" t="inlineStr">
        <is>
          <t>SANTANDER</t>
        </is>
      </c>
      <c r="J450" t="inlineStr">
        <is>
          <t>ZAPATOCA</t>
        </is>
      </c>
      <c r="K450" t="inlineStr">
        <is>
          <t>BARRIO ZAPATOCA ZAPATOCA</t>
        </is>
      </c>
      <c r="L450" t="inlineStr">
        <is>
          <t>BANCOLOMBIA</t>
        </is>
      </c>
      <c r="M450" t="inlineStr">
        <is>
          <t>FO-25-1391039</t>
        </is>
      </c>
      <c r="N450" s="49" t="n">
        <v>45888.62847222222</v>
      </c>
      <c r="O450" s="49" t="n">
        <v>45889.63611111111</v>
      </c>
      <c r="P450" t="inlineStr">
        <is>
          <t>UNO A UNO</t>
        </is>
      </c>
      <c r="Q450" t="inlineStr">
        <is>
          <t>UNO A UNO</t>
        </is>
      </c>
      <c r="R450" t="inlineStr">
        <is>
          <t>EJECUTADO</t>
        </is>
      </c>
      <c r="S450" t="inlineStr">
        <is>
          <t>VISITA TECNICA</t>
        </is>
      </c>
      <c r="T450" t="inlineStr">
        <is>
          <t>SHZZZ021</t>
        </is>
      </c>
      <c r="U450" t="inlineStr">
        <is>
          <t>TIPO III</t>
        </is>
      </c>
      <c r="V450" t="inlineStr">
        <is>
          <t>TERRESTRE</t>
        </is>
      </c>
      <c r="W450" t="inlineStr">
        <is>
          <t>MARIÑO PABON JORGE ENRIQUE</t>
        </is>
      </c>
      <c r="X450" t="inlineStr">
        <is>
          <t>1</t>
        </is>
      </c>
      <c r="Y450" t="inlineStr">
        <is>
          <t>0</t>
        </is>
      </c>
      <c r="Z450" s="48" t="n">
        <v>275729</v>
      </c>
      <c r="AA450" t="inlineStr">
        <is>
          <t>0</t>
        </is>
      </c>
      <c r="AB450" s="48" t="n">
        <v>0</v>
      </c>
      <c r="AC450" s="48" t="n">
        <v>275729</v>
      </c>
    </row>
    <row r="451">
      <c r="A451" t="inlineStr">
        <is>
          <t>MONTERIA</t>
        </is>
      </c>
      <c r="B451" t="inlineStr">
        <is>
          <t>COSTA</t>
        </is>
      </c>
      <c r="C451" t="inlineStr">
        <is>
          <t>0004-0001</t>
        </is>
      </c>
      <c r="D451" t="inlineStr">
        <is>
          <t>23417</t>
        </is>
      </c>
      <c r="E451" t="inlineStr">
        <is>
          <t>TA-25-982581</t>
        </is>
      </c>
      <c r="F451" t="inlineStr">
        <is>
          <t>3007081081</t>
        </is>
      </c>
      <c r="G451" t="inlineStr">
        <is>
          <t>APERTURA</t>
        </is>
      </c>
      <c r="H451" t="inlineStr">
        <is>
          <t>CB CRECIMIENTO - NUEVO</t>
        </is>
      </c>
      <c r="I451" t="inlineStr">
        <is>
          <t>CORDOBA</t>
        </is>
      </c>
      <c r="J451" t="inlineStr">
        <is>
          <t>LORICA</t>
        </is>
      </c>
      <c r="K451" t="inlineStr">
        <is>
          <t>BARRIO NAVIDAD LORICA</t>
        </is>
      </c>
      <c r="L451" t="inlineStr">
        <is>
          <t>BANCOLOMBIA</t>
        </is>
      </c>
      <c r="M451" t="inlineStr">
        <is>
          <t>FO-25-1391044</t>
        </is>
      </c>
      <c r="N451" s="49" t="n">
        <v>45888.66597222222</v>
      </c>
      <c r="O451" s="49" t="n">
        <v>45890.31111111111</v>
      </c>
      <c r="P451" t="inlineStr">
        <is>
          <t>UNO A UNO</t>
        </is>
      </c>
      <c r="Q451" t="inlineStr">
        <is>
          <t>UNO A UNO</t>
        </is>
      </c>
      <c r="R451" t="inlineStr">
        <is>
          <t>EJECUTADO</t>
        </is>
      </c>
      <c r="S451" t="inlineStr">
        <is>
          <t>VISITA TECNICA</t>
        </is>
      </c>
      <c r="T451" t="inlineStr">
        <is>
          <t>SHZZZ022</t>
        </is>
      </c>
      <c r="U451" t="inlineStr">
        <is>
          <t>TIPO II</t>
        </is>
      </c>
      <c r="V451" t="inlineStr">
        <is>
          <t>TERRESTRE</t>
        </is>
      </c>
      <c r="W451" t="inlineStr">
        <is>
          <t>GONZALEZ FERRER JESUS ALEXANDER</t>
        </is>
      </c>
      <c r="X451" t="inlineStr">
        <is>
          <t>1</t>
        </is>
      </c>
      <c r="Y451" t="inlineStr">
        <is>
          <t>0</t>
        </is>
      </c>
      <c r="Z451" s="48" t="n">
        <v>163814</v>
      </c>
      <c r="AA451" t="inlineStr">
        <is>
          <t>0</t>
        </is>
      </c>
      <c r="AB451" s="48" t="n">
        <v>0</v>
      </c>
      <c r="AC451" s="48" t="n">
        <v>163814</v>
      </c>
    </row>
    <row r="452">
      <c r="A452" t="inlineStr">
        <is>
          <t>CUCUTA</t>
        </is>
      </c>
      <c r="B452" t="inlineStr">
        <is>
          <t>SANTANDERES</t>
        </is>
      </c>
      <c r="C452" t="inlineStr">
        <is>
          <t>0004-0008</t>
        </is>
      </c>
      <c r="D452" t="inlineStr">
        <is>
          <t>54001</t>
        </is>
      </c>
      <c r="E452" t="inlineStr">
        <is>
          <t>TA-25-982582</t>
        </is>
      </c>
      <c r="F452" t="inlineStr">
        <is>
          <t>3007081071</t>
        </is>
      </c>
      <c r="G452" t="inlineStr">
        <is>
          <t>APERTURA</t>
        </is>
      </c>
      <c r="H452" t="inlineStr">
        <is>
          <t>CB CRECIMIENTO - NUEVO</t>
        </is>
      </c>
      <c r="I452" t="inlineStr">
        <is>
          <t>NORTE DE SANTANDER</t>
        </is>
      </c>
      <c r="J452" t="inlineStr">
        <is>
          <t>CUCUTA</t>
        </is>
      </c>
      <c r="K452" t="inlineStr">
        <is>
          <t>BARRIO TRIGAL DEL NORTE CUCUTA 10</t>
        </is>
      </c>
      <c r="L452" t="inlineStr">
        <is>
          <t>BANCOLOMBIA</t>
        </is>
      </c>
      <c r="M452" t="inlineStr">
        <is>
          <t>FO-25-1391048</t>
        </is>
      </c>
      <c r="N452" s="49" t="n">
        <v>45888.62847222222</v>
      </c>
      <c r="O452" s="49" t="n">
        <v>45889.58263888889</v>
      </c>
      <c r="P452" t="inlineStr">
        <is>
          <t>UNO A UNO</t>
        </is>
      </c>
      <c r="Q452" t="inlineStr">
        <is>
          <t>UNO A UNO</t>
        </is>
      </c>
      <c r="R452" t="inlineStr">
        <is>
          <t>EJECUTADO</t>
        </is>
      </c>
      <c r="S452" t="inlineStr">
        <is>
          <t>VISITA TECNICA</t>
        </is>
      </c>
      <c r="T452" t="inlineStr">
        <is>
          <t>SHZZZ023</t>
        </is>
      </c>
      <c r="U452" t="inlineStr">
        <is>
          <t>TIPO I</t>
        </is>
      </c>
      <c r="V452" t="inlineStr">
        <is>
          <t>TERRESTRE</t>
        </is>
      </c>
      <c r="W452" t="inlineStr">
        <is>
          <t>DURAN ACOSTA FRANK YONNY</t>
        </is>
      </c>
      <c r="X452" t="inlineStr">
        <is>
          <t>1</t>
        </is>
      </c>
      <c r="Y452" t="inlineStr">
        <is>
          <t>0</t>
        </is>
      </c>
      <c r="Z452" s="48" t="n">
        <v>75096</v>
      </c>
      <c r="AA452" t="inlineStr">
        <is>
          <t>0</t>
        </is>
      </c>
      <c r="AB452" s="48" t="n">
        <v>0</v>
      </c>
      <c r="AC452" s="48" t="n">
        <v>75096</v>
      </c>
    </row>
    <row r="453">
      <c r="A453" t="inlineStr">
        <is>
          <t>CALI</t>
        </is>
      </c>
      <c r="B453" t="inlineStr">
        <is>
          <t>SUROCCIDENTE Y EJE CAFETERO</t>
        </is>
      </c>
      <c r="C453" t="inlineStr">
        <is>
          <t>0004-0003</t>
        </is>
      </c>
      <c r="D453" t="inlineStr">
        <is>
          <t>76364</t>
        </is>
      </c>
      <c r="E453" t="inlineStr">
        <is>
          <t>TA-25-982585</t>
        </is>
      </c>
      <c r="F453" t="inlineStr">
        <is>
          <t>3007081079</t>
        </is>
      </c>
      <c r="G453" t="inlineStr">
        <is>
          <t>APERTURA</t>
        </is>
      </c>
      <c r="H453" t="inlineStr">
        <is>
          <t>CB CRECIMIENTO - NUEVO</t>
        </is>
      </c>
      <c r="I453" t="inlineStr">
        <is>
          <t>VALLE DEL CAUCA</t>
        </is>
      </c>
      <c r="J453" t="inlineStr">
        <is>
          <t>JAMUNDI</t>
        </is>
      </c>
      <c r="K453" t="inlineStr">
        <is>
          <t>BARRIO BELLO HORIZONTE JAMUNDI</t>
        </is>
      </c>
      <c r="L453" t="inlineStr">
        <is>
          <t>BANCOLOMBIA</t>
        </is>
      </c>
      <c r="M453" t="inlineStr">
        <is>
          <t>FO-25-1391057</t>
        </is>
      </c>
      <c r="N453" s="49" t="n">
        <v>45888.74097222222</v>
      </c>
      <c r="O453" s="49" t="n">
        <v>45890.32013888889</v>
      </c>
      <c r="P453" t="inlineStr">
        <is>
          <t>UNO A UNO</t>
        </is>
      </c>
      <c r="Q453" t="inlineStr">
        <is>
          <t>UNO A UNO</t>
        </is>
      </c>
      <c r="R453" t="inlineStr">
        <is>
          <t>EJECUTADO</t>
        </is>
      </c>
      <c r="S453" t="inlineStr">
        <is>
          <t>VISITA TECNICA</t>
        </is>
      </c>
      <c r="T453" t="inlineStr">
        <is>
          <t>SHZZZ024</t>
        </is>
      </c>
      <c r="U453" t="inlineStr">
        <is>
          <t>TIPO II</t>
        </is>
      </c>
      <c r="V453" t="inlineStr">
        <is>
          <t>TERRESTRE</t>
        </is>
      </c>
      <c r="W453" t="inlineStr">
        <is>
          <t>MONTERO MUESES GIAN CARLO</t>
        </is>
      </c>
      <c r="X453" t="inlineStr">
        <is>
          <t>1</t>
        </is>
      </c>
      <c r="Y453" t="inlineStr">
        <is>
          <t>0</t>
        </is>
      </c>
      <c r="Z453" s="48" t="n">
        <v>163814</v>
      </c>
      <c r="AA453" t="inlineStr">
        <is>
          <t>0</t>
        </is>
      </c>
      <c r="AB453" s="48" t="n">
        <v>0</v>
      </c>
      <c r="AC453" s="48" t="n">
        <v>163814</v>
      </c>
    </row>
    <row r="454">
      <c r="A454" t="inlineStr">
        <is>
          <t>CALI</t>
        </is>
      </c>
      <c r="B454" t="inlineStr">
        <is>
          <t>SUROCCIDENTE Y EJE CAFETERO</t>
        </is>
      </c>
      <c r="C454" t="inlineStr">
        <is>
          <t>0004-0003</t>
        </is>
      </c>
      <c r="D454" t="inlineStr">
        <is>
          <t>19001</t>
        </is>
      </c>
      <c r="E454" t="inlineStr">
        <is>
          <t>TA-25-982587</t>
        </is>
      </c>
      <c r="F454" t="inlineStr">
        <is>
          <t>3007081093</t>
        </is>
      </c>
      <c r="G454" t="inlineStr">
        <is>
          <t>APERTURA</t>
        </is>
      </c>
      <c r="H454" t="inlineStr">
        <is>
          <t>CB CRECIMIENTO - NUEVO</t>
        </is>
      </c>
      <c r="I454" t="inlineStr">
        <is>
          <t>CAUCA</t>
        </is>
      </c>
      <c r="J454" t="inlineStr">
        <is>
          <t>POPAYAN</t>
        </is>
      </c>
      <c r="K454" t="inlineStr">
        <is>
          <t>BARRIO PANDIGUANDO POPAYAN 2</t>
        </is>
      </c>
      <c r="L454" t="inlineStr">
        <is>
          <t>BANCOLOMBIA</t>
        </is>
      </c>
      <c r="M454" t="inlineStr">
        <is>
          <t>FO-25-1391061</t>
        </is>
      </c>
      <c r="N454" s="49" t="n">
        <v>45888.62222222222</v>
      </c>
      <c r="O454" s="49" t="n">
        <v>45889.60347222222</v>
      </c>
      <c r="P454" t="inlineStr">
        <is>
          <t>UNO A UNO</t>
        </is>
      </c>
      <c r="Q454" t="inlineStr">
        <is>
          <t>UNO A UNO</t>
        </is>
      </c>
      <c r="R454" t="inlineStr">
        <is>
          <t>EJECUTADO</t>
        </is>
      </c>
      <c r="S454" t="inlineStr">
        <is>
          <t>VISITA TECNICA</t>
        </is>
      </c>
      <c r="T454" t="inlineStr">
        <is>
          <t>SHZZZ025</t>
        </is>
      </c>
      <c r="U454" t="inlineStr">
        <is>
          <t>TIPO III</t>
        </is>
      </c>
      <c r="V454" t="inlineStr">
        <is>
          <t>TERRESTRE</t>
        </is>
      </c>
      <c r="W454" t="inlineStr">
        <is>
          <t>GIMBUEL LASSO LUIS GERMAN</t>
        </is>
      </c>
      <c r="X454" t="inlineStr">
        <is>
          <t>1</t>
        </is>
      </c>
      <c r="Y454" t="inlineStr">
        <is>
          <t>0</t>
        </is>
      </c>
      <c r="Z454" s="48" t="n">
        <v>275729</v>
      </c>
      <c r="AA454" t="inlineStr">
        <is>
          <t>0</t>
        </is>
      </c>
      <c r="AB454" s="48" t="n">
        <v>0</v>
      </c>
      <c r="AC454" s="48" t="n">
        <v>275729</v>
      </c>
    </row>
    <row r="455">
      <c r="A455" t="inlineStr">
        <is>
          <t>CALI</t>
        </is>
      </c>
      <c r="B455" t="inlineStr">
        <is>
          <t>SUROCCIDENTE Y EJE CAFETERO</t>
        </is>
      </c>
      <c r="C455" t="inlineStr">
        <is>
          <t>0004-0003</t>
        </is>
      </c>
      <c r="D455" t="inlineStr">
        <is>
          <t>76001</t>
        </is>
      </c>
      <c r="E455" t="inlineStr">
        <is>
          <t>TA-25-982588</t>
        </is>
      </c>
      <c r="F455" t="inlineStr">
        <is>
          <t>3007081062</t>
        </is>
      </c>
      <c r="G455" t="inlineStr">
        <is>
          <t>APERTURA</t>
        </is>
      </c>
      <c r="H455" t="inlineStr">
        <is>
          <t>CB CRECIMIENTO - NUEVO</t>
        </is>
      </c>
      <c r="I455" t="inlineStr">
        <is>
          <t>VALLE DEL CAUCA</t>
        </is>
      </c>
      <c r="J455" t="inlineStr">
        <is>
          <t>CALI</t>
        </is>
      </c>
      <c r="K455" t="inlineStr">
        <is>
          <t>BARRIO LOURDES CALI</t>
        </is>
      </c>
      <c r="L455" t="inlineStr">
        <is>
          <t>BANCOLOMBIA</t>
        </is>
      </c>
      <c r="M455" t="inlineStr">
        <is>
          <t>FO-25-1391066</t>
        </is>
      </c>
      <c r="N455" s="49" t="n">
        <v>45888.72291666667</v>
      </c>
      <c r="O455" s="49" t="n">
        <v>45890.31319444445</v>
      </c>
      <c r="P455" t="inlineStr">
        <is>
          <t>UNO A UNO</t>
        </is>
      </c>
      <c r="Q455" t="inlineStr">
        <is>
          <t>UNO A UNO</t>
        </is>
      </c>
      <c r="R455" t="inlineStr">
        <is>
          <t>EJECUTADO</t>
        </is>
      </c>
      <c r="S455" t="inlineStr">
        <is>
          <t>VISITA TECNICA</t>
        </is>
      </c>
      <c r="T455" t="inlineStr">
        <is>
          <t>SHZZZ026</t>
        </is>
      </c>
      <c r="U455" t="inlineStr">
        <is>
          <t>TIPO I</t>
        </is>
      </c>
      <c r="V455" t="inlineStr">
        <is>
          <t>TERRESTRE</t>
        </is>
      </c>
      <c r="W455" t="inlineStr">
        <is>
          <t>HERRERA MONAR GEOVANNY</t>
        </is>
      </c>
      <c r="X455" t="inlineStr">
        <is>
          <t>1</t>
        </is>
      </c>
      <c r="Y455" t="inlineStr">
        <is>
          <t>0</t>
        </is>
      </c>
      <c r="Z455" s="48" t="n">
        <v>75096</v>
      </c>
      <c r="AA455" t="inlineStr">
        <is>
          <t>0</t>
        </is>
      </c>
      <c r="AB455" s="48" t="n">
        <v>0</v>
      </c>
      <c r="AC455" s="48" t="n">
        <v>75096</v>
      </c>
    </row>
    <row r="456">
      <c r="A456" t="inlineStr">
        <is>
          <t>PEREIRA</t>
        </is>
      </c>
      <c r="B456" t="inlineStr">
        <is>
          <t>SUROCCIDENTE Y EJE CAFETERO</t>
        </is>
      </c>
      <c r="C456" t="inlineStr">
        <is>
          <t>0004-0002</t>
        </is>
      </c>
      <c r="D456" t="inlineStr">
        <is>
          <t>63130</t>
        </is>
      </c>
      <c r="E456" t="inlineStr">
        <is>
          <t>TA-25-982589</t>
        </is>
      </c>
      <c r="F456" t="inlineStr">
        <is>
          <t>3007081059</t>
        </is>
      </c>
      <c r="G456" t="inlineStr">
        <is>
          <t>APERTURA</t>
        </is>
      </c>
      <c r="H456" t="inlineStr">
        <is>
          <t>CB CRECIMIENTO - NUEVO</t>
        </is>
      </c>
      <c r="I456" t="inlineStr">
        <is>
          <t>QUINDIO</t>
        </is>
      </c>
      <c r="J456" t="inlineStr">
        <is>
          <t>CALARCA</t>
        </is>
      </c>
      <c r="K456" t="inlineStr">
        <is>
          <t>BARRIO LAS PALOMAS CALARCA 1</t>
        </is>
      </c>
      <c r="L456" t="inlineStr">
        <is>
          <t>BANCOLOMBIA</t>
        </is>
      </c>
      <c r="M456" t="inlineStr">
        <is>
          <t>FO-25-1391068</t>
        </is>
      </c>
      <c r="N456" s="49" t="n">
        <v>45888.64861111111</v>
      </c>
      <c r="O456" s="49" t="n">
        <v>45890.56597222222</v>
      </c>
      <c r="P456" t="inlineStr">
        <is>
          <t>UNO A UNO</t>
        </is>
      </c>
      <c r="Q456" t="inlineStr">
        <is>
          <t>UNO A UNO</t>
        </is>
      </c>
      <c r="R456" t="inlineStr">
        <is>
          <t>EJECUTADO</t>
        </is>
      </c>
      <c r="S456" t="inlineStr">
        <is>
          <t>VISITA TECNICA</t>
        </is>
      </c>
      <c r="T456" t="inlineStr">
        <is>
          <t>SHZZZ027</t>
        </is>
      </c>
      <c r="U456" t="inlineStr">
        <is>
          <t>TIPO II</t>
        </is>
      </c>
      <c r="V456" t="inlineStr">
        <is>
          <t>TERRESTRE</t>
        </is>
      </c>
      <c r="W456" t="inlineStr">
        <is>
          <t>SANCHEZ SOLORZANO JUAN SEBASTIAN</t>
        </is>
      </c>
      <c r="X456" t="inlineStr">
        <is>
          <t>1</t>
        </is>
      </c>
      <c r="Y456" t="inlineStr">
        <is>
          <t>0</t>
        </is>
      </c>
      <c r="Z456" s="48" t="n">
        <v>163814</v>
      </c>
      <c r="AA456" t="inlineStr">
        <is>
          <t>0</t>
        </is>
      </c>
      <c r="AB456" s="48" t="n">
        <v>0</v>
      </c>
      <c r="AC456" s="48" t="n">
        <v>163814</v>
      </c>
    </row>
    <row r="457">
      <c r="A457" t="inlineStr">
        <is>
          <t>BOGOTA</t>
        </is>
      </c>
      <c r="B457" t="inlineStr">
        <is>
          <t>CUNDINAMARCA</t>
        </is>
      </c>
      <c r="C457" t="inlineStr">
        <is>
          <t>0004-0004</t>
        </is>
      </c>
      <c r="D457" t="inlineStr">
        <is>
          <t>25740</t>
        </is>
      </c>
      <c r="E457" t="inlineStr">
        <is>
          <t>TA-25-982590</t>
        </is>
      </c>
      <c r="F457" t="inlineStr">
        <is>
          <t>3007081099</t>
        </is>
      </c>
      <c r="G457" t="inlineStr">
        <is>
          <t>APERTURA</t>
        </is>
      </c>
      <c r="H457" t="inlineStr">
        <is>
          <t>CB CRECIMIENTO - NUEVO</t>
        </is>
      </c>
      <c r="I457" t="inlineStr">
        <is>
          <t>CUNDINAMARCA</t>
        </is>
      </c>
      <c r="J457" t="inlineStr">
        <is>
          <t>SIBATE</t>
        </is>
      </c>
      <c r="K457" t="inlineStr">
        <is>
          <t>BARRIO PROGRESO SIBATE 1</t>
        </is>
      </c>
      <c r="L457" t="inlineStr">
        <is>
          <t>BANCOLOMBIA</t>
        </is>
      </c>
      <c r="M457" t="inlineStr">
        <is>
          <t>FO-25-1391073</t>
        </is>
      </c>
      <c r="N457" s="49" t="n">
        <v>45888.71805555555</v>
      </c>
      <c r="O457" s="49" t="n">
        <v>45890.56805555556</v>
      </c>
      <c r="P457" t="inlineStr">
        <is>
          <t>UNO A UNO</t>
        </is>
      </c>
      <c r="Q457" t="inlineStr">
        <is>
          <t>UNO A UNO</t>
        </is>
      </c>
      <c r="R457" t="inlineStr">
        <is>
          <t>EJECUTADO</t>
        </is>
      </c>
      <c r="S457" t="inlineStr">
        <is>
          <t>VISITA TECNICA</t>
        </is>
      </c>
      <c r="T457" t="inlineStr">
        <is>
          <t>SHZZZ028</t>
        </is>
      </c>
      <c r="U457" t="inlineStr">
        <is>
          <t>TIPO II</t>
        </is>
      </c>
      <c r="V457" t="inlineStr">
        <is>
          <t>TERRESTRE</t>
        </is>
      </c>
      <c r="W457" t="inlineStr">
        <is>
          <t>GALEANO SORIANO JUAN DAVID</t>
        </is>
      </c>
      <c r="X457" t="inlineStr">
        <is>
          <t>1</t>
        </is>
      </c>
      <c r="Y457" t="inlineStr">
        <is>
          <t>0</t>
        </is>
      </c>
      <c r="Z457" s="48" t="n">
        <v>163814</v>
      </c>
      <c r="AA457" t="inlineStr">
        <is>
          <t>0</t>
        </is>
      </c>
      <c r="AB457" s="48" t="n">
        <v>0</v>
      </c>
      <c r="AC457" s="48" t="n">
        <v>163814</v>
      </c>
    </row>
    <row r="458">
      <c r="A458" t="inlineStr">
        <is>
          <t>MEDELLIN</t>
        </is>
      </c>
      <c r="B458" t="inlineStr">
        <is>
          <t>NOROCCIDENTE</t>
        </is>
      </c>
      <c r="C458" t="inlineStr">
        <is>
          <t>0004-0005</t>
        </is>
      </c>
      <c r="D458" t="inlineStr">
        <is>
          <t>5579</t>
        </is>
      </c>
      <c r="E458" t="inlineStr">
        <is>
          <t>TA-25-982591</t>
        </is>
      </c>
      <c r="F458" t="inlineStr">
        <is>
          <t>3007081068</t>
        </is>
      </c>
      <c r="G458" t="inlineStr">
        <is>
          <t>APERTURA</t>
        </is>
      </c>
      <c r="H458" t="inlineStr">
        <is>
          <t>CB CRECIMIENTO - NUEVO</t>
        </is>
      </c>
      <c r="I458" t="inlineStr">
        <is>
          <t>ANTIOQUIA</t>
        </is>
      </c>
      <c r="J458" t="inlineStr">
        <is>
          <t>PUERTO BERRIO</t>
        </is>
      </c>
      <c r="K458" t="inlineStr">
        <is>
          <t>BARRIO CENTRO PUERTO BERRIO 9</t>
        </is>
      </c>
      <c r="L458" t="inlineStr">
        <is>
          <t>BANCOLOMBIA</t>
        </is>
      </c>
      <c r="M458" t="inlineStr">
        <is>
          <t>FO-25-1391078</t>
        </is>
      </c>
      <c r="N458" s="49" t="n">
        <v>45888.67291666667</v>
      </c>
      <c r="O458" s="49" t="n">
        <v>45891.30347222222</v>
      </c>
      <c r="P458" t="inlineStr">
        <is>
          <t>UNO A UNO</t>
        </is>
      </c>
      <c r="Q458" t="inlineStr">
        <is>
          <t>UNO A UNO</t>
        </is>
      </c>
      <c r="R458" t="inlineStr">
        <is>
          <t>EJECUTADO</t>
        </is>
      </c>
      <c r="S458" t="inlineStr">
        <is>
          <t>VISITA TECNICA</t>
        </is>
      </c>
      <c r="T458" t="inlineStr">
        <is>
          <t>SHZZZ029</t>
        </is>
      </c>
      <c r="U458" t="inlineStr">
        <is>
          <t>TIPO III</t>
        </is>
      </c>
      <c r="V458" t="inlineStr">
        <is>
          <t>TERRESTRE</t>
        </is>
      </c>
      <c r="W458" t="inlineStr">
        <is>
          <t>BARRIENTOS HERNANDEZ CRISTIAN HORACIO</t>
        </is>
      </c>
      <c r="X458" t="inlineStr">
        <is>
          <t>1</t>
        </is>
      </c>
      <c r="Y458" t="inlineStr">
        <is>
          <t>0</t>
        </is>
      </c>
      <c r="Z458" s="48" t="n">
        <v>275729</v>
      </c>
      <c r="AA458" t="inlineStr">
        <is>
          <t>0</t>
        </is>
      </c>
      <c r="AB458" s="48" t="n">
        <v>0</v>
      </c>
      <c r="AC458" s="48" t="n">
        <v>275729</v>
      </c>
    </row>
    <row r="459">
      <c r="A459" t="inlineStr">
        <is>
          <t>BOGOTA</t>
        </is>
      </c>
      <c r="B459" t="inlineStr">
        <is>
          <t>CUNDINAMARCA</t>
        </is>
      </c>
      <c r="C459" t="inlineStr">
        <is>
          <t>0004-0004</t>
        </is>
      </c>
      <c r="D459" t="inlineStr">
        <is>
          <t>25473</t>
        </is>
      </c>
      <c r="E459" t="inlineStr">
        <is>
          <t>TA-25-982592</t>
        </is>
      </c>
      <c r="F459" t="inlineStr">
        <is>
          <t>3007080951</t>
        </is>
      </c>
      <c r="G459" t="inlineStr">
        <is>
          <t>APERTURA</t>
        </is>
      </c>
      <c r="H459" t="inlineStr">
        <is>
          <t>CB CRECIMIENTO - OTRAS LISTAS</t>
        </is>
      </c>
      <c r="I459" t="inlineStr">
        <is>
          <t>CUNDINAMARCA</t>
        </is>
      </c>
      <c r="J459" t="inlineStr">
        <is>
          <t>MOSQUERA</t>
        </is>
      </c>
      <c r="K459" t="inlineStr">
        <is>
          <t>BARRIO CENTRO MOSQUERA MOSQUERA</t>
        </is>
      </c>
      <c r="L459" t="inlineStr">
        <is>
          <t>BANCOLOMBIA</t>
        </is>
      </c>
      <c r="M459" t="inlineStr">
        <is>
          <t>FO-25-1391081</t>
        </is>
      </c>
      <c r="N459" s="49" t="n">
        <v>45888.725</v>
      </c>
      <c r="O459" s="49" t="n">
        <v>45890.31527777778</v>
      </c>
      <c r="P459" t="inlineStr">
        <is>
          <t>UNO A UNO</t>
        </is>
      </c>
      <c r="Q459" t="inlineStr">
        <is>
          <t>UNO A UNO</t>
        </is>
      </c>
      <c r="R459" t="inlineStr">
        <is>
          <t>EJECUTADO</t>
        </is>
      </c>
      <c r="S459" t="inlineStr">
        <is>
          <t>VISITA TECNICA</t>
        </is>
      </c>
      <c r="T459" t="inlineStr">
        <is>
          <t>SHZZZ030</t>
        </is>
      </c>
      <c r="U459" t="inlineStr">
        <is>
          <t>TIPO I</t>
        </is>
      </c>
      <c r="V459" t="inlineStr">
        <is>
          <t>TERRESTRE</t>
        </is>
      </c>
      <c r="W459" t="inlineStr">
        <is>
          <t>VEGA MANRIQUE JONATAN MAURICIO</t>
        </is>
      </c>
      <c r="X459" t="inlineStr">
        <is>
          <t>1</t>
        </is>
      </c>
      <c r="Y459" t="inlineStr">
        <is>
          <t>0</t>
        </is>
      </c>
      <c r="Z459" s="48" t="n">
        <v>75096</v>
      </c>
      <c r="AA459" t="inlineStr">
        <is>
          <t>0</t>
        </is>
      </c>
      <c r="AB459" s="48" t="n">
        <v>0</v>
      </c>
      <c r="AC459" s="48" t="n">
        <v>75096</v>
      </c>
    </row>
    <row r="460">
      <c r="A460" t="inlineStr">
        <is>
          <t>CARTAGENA</t>
        </is>
      </c>
      <c r="B460" t="inlineStr">
        <is>
          <t>COSTA</t>
        </is>
      </c>
      <c r="C460" t="inlineStr">
        <is>
          <t>0004-0001</t>
        </is>
      </c>
      <c r="D460" t="inlineStr">
        <is>
          <t>13654</t>
        </is>
      </c>
      <c r="E460" t="inlineStr">
        <is>
          <t>TA-25-982593</t>
        </is>
      </c>
      <c r="F460" t="inlineStr">
        <is>
          <t>3007080965</t>
        </is>
      </c>
      <c r="G460" t="inlineStr">
        <is>
          <t>APERTURA</t>
        </is>
      </c>
      <c r="H460" t="inlineStr">
        <is>
          <t>CB CRECIMIENTO - OTRAS LISTAS</t>
        </is>
      </c>
      <c r="I460" t="inlineStr">
        <is>
          <t>BOLIVAR</t>
        </is>
      </c>
      <c r="J460" t="inlineStr">
        <is>
          <t>SAN JACINTO</t>
        </is>
      </c>
      <c r="K460" t="inlineStr">
        <is>
          <t>BARRIO CENTRO SAN JACINTO 3</t>
        </is>
      </c>
      <c r="L460" t="inlineStr">
        <is>
          <t>BANCOLOMBIA</t>
        </is>
      </c>
      <c r="M460" t="inlineStr">
        <is>
          <t>FO-25-1391088</t>
        </is>
      </c>
      <c r="N460" s="49" t="n">
        <v>45888.66180555556</v>
      </c>
      <c r="O460" s="49" t="n">
        <v>45889.63125</v>
      </c>
      <c r="P460" t="inlineStr">
        <is>
          <t>UNO A UNO</t>
        </is>
      </c>
      <c r="Q460" t="inlineStr">
        <is>
          <t>UNO A UNO</t>
        </is>
      </c>
      <c r="R460" t="inlineStr">
        <is>
          <t>EJECUTADO</t>
        </is>
      </c>
      <c r="S460" t="inlineStr">
        <is>
          <t>VISITA TECNICA</t>
        </is>
      </c>
      <c r="T460" t="inlineStr">
        <is>
          <t>SHZZZ031</t>
        </is>
      </c>
      <c r="U460" t="inlineStr">
        <is>
          <t>TIPO III</t>
        </is>
      </c>
      <c r="V460" t="inlineStr">
        <is>
          <t>TERRESTRE</t>
        </is>
      </c>
      <c r="W460" t="inlineStr">
        <is>
          <t>MARTINEZ SALGUEDO ANDRES AUGUSTO</t>
        </is>
      </c>
      <c r="X460" t="inlineStr">
        <is>
          <t>1</t>
        </is>
      </c>
      <c r="Y460" t="inlineStr">
        <is>
          <t>0</t>
        </is>
      </c>
      <c r="Z460" s="48" t="n">
        <v>275729</v>
      </c>
      <c r="AA460" t="inlineStr">
        <is>
          <t>0</t>
        </is>
      </c>
      <c r="AB460" s="48" t="n">
        <v>0</v>
      </c>
      <c r="AC460" s="48" t="n">
        <v>275729</v>
      </c>
    </row>
    <row r="461">
      <c r="A461" t="inlineStr">
        <is>
          <t>APARTADO</t>
        </is>
      </c>
      <c r="B461" t="inlineStr">
        <is>
          <t>NOROCCIDENTE</t>
        </is>
      </c>
      <c r="C461" t="inlineStr">
        <is>
          <t>0004-0005</t>
        </is>
      </c>
      <c r="D461" t="inlineStr">
        <is>
          <t>27413</t>
        </is>
      </c>
      <c r="E461" t="inlineStr">
        <is>
          <t>TA-25-982594</t>
        </is>
      </c>
      <c r="F461" t="inlineStr">
        <is>
          <t>3007080973</t>
        </is>
      </c>
      <c r="G461" t="inlineStr">
        <is>
          <t>APERTURA</t>
        </is>
      </c>
      <c r="H461" t="inlineStr">
        <is>
          <t>CB CRECIMIENTO - OTRAS LISTAS</t>
        </is>
      </c>
      <c r="I461" t="inlineStr">
        <is>
          <t>CHOCO</t>
        </is>
      </c>
      <c r="J461" t="inlineStr">
        <is>
          <t>LLORO</t>
        </is>
      </c>
      <c r="K461" t="inlineStr">
        <is>
          <t>BARRIO NUEVO LLORO LLORO</t>
        </is>
      </c>
      <c r="L461" t="inlineStr">
        <is>
          <t>BANCOLOMBIA</t>
        </is>
      </c>
      <c r="M461" t="inlineStr">
        <is>
          <t>FO-25-1391091</t>
        </is>
      </c>
      <c r="N461" s="49" t="n">
        <v>45888.69861111111</v>
      </c>
      <c r="O461" s="49" t="n">
        <v>45897.6125</v>
      </c>
      <c r="P461" t="inlineStr">
        <is>
          <t>UNO A UNO</t>
        </is>
      </c>
      <c r="Q461" t="inlineStr">
        <is>
          <t>UNO A UNO</t>
        </is>
      </c>
      <c r="R461" t="inlineStr">
        <is>
          <t>EJECUTADO</t>
        </is>
      </c>
      <c r="S461" t="inlineStr">
        <is>
          <t>VISITA TECNICA</t>
        </is>
      </c>
      <c r="T461" t="inlineStr">
        <is>
          <t>SHZZZ032</t>
        </is>
      </c>
      <c r="U461" t="inlineStr">
        <is>
          <t>TIPO IV</t>
        </is>
      </c>
      <c r="V461" t="inlineStr">
        <is>
          <t>TERRESTRE</t>
        </is>
      </c>
      <c r="W461" t="inlineStr">
        <is>
          <t>ROBLEDO DIAZ ANDRES FELIPE</t>
        </is>
      </c>
      <c r="X461" t="inlineStr">
        <is>
          <t>1</t>
        </is>
      </c>
      <c r="Y461" t="inlineStr">
        <is>
          <t>0</t>
        </is>
      </c>
      <c r="Z461" s="48" t="n">
        <v>504833</v>
      </c>
      <c r="AA461" t="inlineStr">
        <is>
          <t>0</t>
        </is>
      </c>
      <c r="AB461" s="48" t="n">
        <v>0</v>
      </c>
      <c r="AC461" s="48" t="n">
        <v>504833</v>
      </c>
    </row>
    <row r="462">
      <c r="A462" t="inlineStr">
        <is>
          <t>VALLEDUPAR</t>
        </is>
      </c>
      <c r="B462" t="inlineStr">
        <is>
          <t>COSTA</t>
        </is>
      </c>
      <c r="C462" t="inlineStr">
        <is>
          <t>0004-0001</t>
        </is>
      </c>
      <c r="D462" t="inlineStr">
        <is>
          <t>20011</t>
        </is>
      </c>
      <c r="E462" t="inlineStr">
        <is>
          <t>TA-25-982595</t>
        </is>
      </c>
      <c r="F462" t="inlineStr">
        <is>
          <t>3007030906</t>
        </is>
      </c>
      <c r="G462" t="inlineStr">
        <is>
          <t>APERTURA</t>
        </is>
      </c>
      <c r="H462" t="inlineStr">
        <is>
          <t>DATAFONO ADICIONAL</t>
        </is>
      </c>
      <c r="I462" t="inlineStr">
        <is>
          <t>CESAR</t>
        </is>
      </c>
      <c r="J462" t="inlineStr">
        <is>
          <t>AGUACHICA</t>
        </is>
      </c>
      <c r="K462" t="inlineStr">
        <is>
          <t>BARRIO EL CARRETERO 3</t>
        </is>
      </c>
      <c r="L462" t="inlineStr">
        <is>
          <t>BANCOLOMBIA</t>
        </is>
      </c>
      <c r="M462" t="inlineStr">
        <is>
          <t>FO-25-1391094</t>
        </is>
      </c>
      <c r="N462" s="49" t="n">
        <v>45888.71597222222</v>
      </c>
      <c r="O462" s="49" t="n">
        <v>45890.65138888889</v>
      </c>
      <c r="P462" t="inlineStr">
        <is>
          <t>CB UNO A UNO</t>
        </is>
      </c>
      <c r="Q462" t="inlineStr">
        <is>
          <t>CB UNO A UNO</t>
        </is>
      </c>
      <c r="R462" t="inlineStr">
        <is>
          <t>EJECUTADO</t>
        </is>
      </c>
      <c r="S462" t="inlineStr">
        <is>
          <t>VISITA TECNICA</t>
        </is>
      </c>
      <c r="T462" t="inlineStr">
        <is>
          <t>SHZZZ034</t>
        </is>
      </c>
      <c r="U462" t="inlineStr">
        <is>
          <t>TIPO IV</t>
        </is>
      </c>
      <c r="V462" t="inlineStr">
        <is>
          <t>TERRESTRE</t>
        </is>
      </c>
      <c r="W462" t="inlineStr">
        <is>
          <t>BENITEZ CARVAJAL ALVARO JAVIER</t>
        </is>
      </c>
      <c r="X462" t="inlineStr">
        <is>
          <t>1</t>
        </is>
      </c>
      <c r="Y462" t="inlineStr">
        <is>
          <t>0</t>
        </is>
      </c>
      <c r="Z462" s="48" t="n">
        <v>504833</v>
      </c>
      <c r="AA462" t="inlineStr">
        <is>
          <t>0</t>
        </is>
      </c>
      <c r="AB462" s="48" t="n">
        <v>0</v>
      </c>
      <c r="AC462" s="48" t="n">
        <v>504833</v>
      </c>
    </row>
    <row r="463">
      <c r="A463" t="inlineStr">
        <is>
          <t>PASTO</t>
        </is>
      </c>
      <c r="B463" t="inlineStr">
        <is>
          <t>SUROCCIDENTE Y EJE CAFETERO</t>
        </is>
      </c>
      <c r="C463" t="inlineStr">
        <is>
          <t>0004-0003</t>
        </is>
      </c>
      <c r="D463" t="inlineStr">
        <is>
          <t>52356</t>
        </is>
      </c>
      <c r="E463" t="inlineStr">
        <is>
          <t>TA-25-982596</t>
        </is>
      </c>
      <c r="F463" t="inlineStr">
        <is>
          <t>3007037745</t>
        </is>
      </c>
      <c r="G463" t="inlineStr">
        <is>
          <t>APERTURA</t>
        </is>
      </c>
      <c r="H463" t="inlineStr">
        <is>
          <t>DATAFONO ADICIONAL</t>
        </is>
      </c>
      <c r="I463" t="inlineStr">
        <is>
          <t>NARIÑO</t>
        </is>
      </c>
      <c r="J463" t="inlineStr">
        <is>
          <t>IPIALES</t>
        </is>
      </c>
      <c r="K463" t="inlineStr">
        <is>
          <t>BARRIO OBRERO IPIALES 1</t>
        </is>
      </c>
      <c r="L463" t="inlineStr">
        <is>
          <t>BANCOLOMBIA</t>
        </is>
      </c>
      <c r="M463" t="inlineStr">
        <is>
          <t>FO-25-1400641</t>
        </is>
      </c>
      <c r="N463" s="49" t="n">
        <v>45888.75833333333</v>
      </c>
      <c r="O463" s="49" t="n">
        <v>45890.56388888889</v>
      </c>
      <c r="P463" t="inlineStr">
        <is>
          <t>CB UNO A UNO</t>
        </is>
      </c>
      <c r="Q463" t="inlineStr">
        <is>
          <t>CB UNO A UNO</t>
        </is>
      </c>
      <c r="R463" t="inlineStr">
        <is>
          <t>EJECUTADO</t>
        </is>
      </c>
      <c r="S463" t="inlineStr">
        <is>
          <t>VISITA TECNICA</t>
        </is>
      </c>
      <c r="T463" t="inlineStr">
        <is>
          <t>SHZZZ035</t>
        </is>
      </c>
      <c r="U463" t="inlineStr">
        <is>
          <t>TIPO II</t>
        </is>
      </c>
      <c r="V463" t="inlineStr">
        <is>
          <t>TERRESTRE</t>
        </is>
      </c>
      <c r="W463" t="inlineStr">
        <is>
          <t>CASTILLO HERRERA ALEX RICARDO</t>
        </is>
      </c>
      <c r="X463" t="inlineStr">
        <is>
          <t>2</t>
        </is>
      </c>
      <c r="Y463" t="inlineStr">
        <is>
          <t>0</t>
        </is>
      </c>
      <c r="Z463" s="48" t="n">
        <v>163814</v>
      </c>
      <c r="AA463" t="inlineStr">
        <is>
          <t>0</t>
        </is>
      </c>
      <c r="AB463" s="48" t="n">
        <v>0</v>
      </c>
      <c r="AC463" s="48" t="n">
        <v>163814</v>
      </c>
    </row>
    <row r="464">
      <c r="A464" t="inlineStr">
        <is>
          <t>CUCUTA</t>
        </is>
      </c>
      <c r="B464" t="inlineStr">
        <is>
          <t>SANTANDERES</t>
        </is>
      </c>
      <c r="C464" t="inlineStr">
        <is>
          <t>0004-0008</t>
        </is>
      </c>
      <c r="D464" t="inlineStr">
        <is>
          <t>54498</t>
        </is>
      </c>
      <c r="E464" t="inlineStr">
        <is>
          <t>TA-25-982597</t>
        </is>
      </c>
      <c r="F464" t="inlineStr">
        <is>
          <t>3007040365</t>
        </is>
      </c>
      <c r="G464" t="inlineStr">
        <is>
          <t>APERTURA</t>
        </is>
      </c>
      <c r="H464" t="inlineStr">
        <is>
          <t>DATAFONO ADICIONAL</t>
        </is>
      </c>
      <c r="I464" t="inlineStr">
        <is>
          <t>NORTE DE SANTANDER</t>
        </is>
      </c>
      <c r="J464" t="inlineStr">
        <is>
          <t>OCAÑA</t>
        </is>
      </c>
      <c r="K464" t="inlineStr">
        <is>
          <t>BARRIO EL CARMEN OCANA</t>
        </is>
      </c>
      <c r="L464" t="inlineStr">
        <is>
          <t>BANCOLOMBIA</t>
        </is>
      </c>
      <c r="M464" t="inlineStr">
        <is>
          <t>FO-25-1391103</t>
        </is>
      </c>
      <c r="N464" s="49" t="n">
        <v>45888.62847222222</v>
      </c>
      <c r="O464" s="49" t="n">
        <v>45890.67638888889</v>
      </c>
      <c r="P464" t="inlineStr">
        <is>
          <t>CB UNO A UNO</t>
        </is>
      </c>
      <c r="Q464" t="inlineStr">
        <is>
          <t>CB UNO A UNO</t>
        </is>
      </c>
      <c r="R464" t="inlineStr">
        <is>
          <t>EJECUTADO</t>
        </is>
      </c>
      <c r="S464" t="inlineStr">
        <is>
          <t>VISITA TECNICA</t>
        </is>
      </c>
      <c r="T464" t="inlineStr">
        <is>
          <t>SHZZZ036</t>
        </is>
      </c>
      <c r="U464" t="inlineStr">
        <is>
          <t>TIPO IV</t>
        </is>
      </c>
      <c r="V464" t="inlineStr">
        <is>
          <t>TERRESTRE</t>
        </is>
      </c>
      <c r="W464" t="inlineStr">
        <is>
          <t>MORA VEGA JEAMPIER</t>
        </is>
      </c>
      <c r="X464" t="inlineStr">
        <is>
          <t>1</t>
        </is>
      </c>
      <c r="Y464" t="inlineStr">
        <is>
          <t>0</t>
        </is>
      </c>
      <c r="Z464" s="48" t="n">
        <v>504833</v>
      </c>
      <c r="AA464" t="inlineStr">
        <is>
          <t>0</t>
        </is>
      </c>
      <c r="AB464" s="48" t="n">
        <v>0</v>
      </c>
      <c r="AC464" s="48" t="n">
        <v>504833</v>
      </c>
    </row>
    <row r="465">
      <c r="A465" t="inlineStr">
        <is>
          <t>BOGOTA</t>
        </is>
      </c>
      <c r="B465" t="inlineStr">
        <is>
          <t>CUNDINAMARCA</t>
        </is>
      </c>
      <c r="C465" t="inlineStr">
        <is>
          <t>0004-0004</t>
        </is>
      </c>
      <c r="D465" t="inlineStr">
        <is>
          <t>25754</t>
        </is>
      </c>
      <c r="E465" t="inlineStr">
        <is>
          <t>TA-25-982598</t>
        </is>
      </c>
      <c r="F465" t="inlineStr">
        <is>
          <t>3007066902</t>
        </is>
      </c>
      <c r="G465" t="inlineStr">
        <is>
          <t>APERTURA</t>
        </is>
      </c>
      <c r="H465" t="inlineStr">
        <is>
          <t>DATAFONO ADICIONAL</t>
        </is>
      </c>
      <c r="I465" t="inlineStr">
        <is>
          <t>CUNDINAMARCA</t>
        </is>
      </c>
      <c r="J465" t="inlineStr">
        <is>
          <t>SOACHA</t>
        </is>
      </c>
      <c r="K465" t="inlineStr">
        <is>
          <t>BARRIO LEON XIII SOACHA 8</t>
        </is>
      </c>
      <c r="L465" t="inlineStr">
        <is>
          <t>BANCOLOMBIA</t>
        </is>
      </c>
      <c r="M465" t="inlineStr">
        <is>
          <t>FO-25-1391107</t>
        </is>
      </c>
      <c r="N465" s="49" t="n">
        <v>45888.71805555555</v>
      </c>
      <c r="O465" s="49" t="n">
        <v>45890.69305555556</v>
      </c>
      <c r="P465" t="inlineStr">
        <is>
          <t>CB UNO A UNO</t>
        </is>
      </c>
      <c r="Q465" t="inlineStr">
        <is>
          <t>CB UNO A UNO</t>
        </is>
      </c>
      <c r="R465" t="inlineStr">
        <is>
          <t>EJECUTADO</t>
        </is>
      </c>
      <c r="S465" t="inlineStr">
        <is>
          <t>VISITA TECNICA</t>
        </is>
      </c>
      <c r="T465" t="inlineStr">
        <is>
          <t>SHZZZ037</t>
        </is>
      </c>
      <c r="U465" t="inlineStr">
        <is>
          <t>TIPO I</t>
        </is>
      </c>
      <c r="V465" t="inlineStr">
        <is>
          <t>TERRESTRE</t>
        </is>
      </c>
      <c r="W465" t="inlineStr">
        <is>
          <t>BUSTOS MORA DIEGO MANUEL</t>
        </is>
      </c>
      <c r="X465" t="inlineStr">
        <is>
          <t>1</t>
        </is>
      </c>
      <c r="Y465" t="inlineStr">
        <is>
          <t>0</t>
        </is>
      </c>
      <c r="Z465" s="48" t="n">
        <v>75096</v>
      </c>
      <c r="AA465" t="inlineStr">
        <is>
          <t>0</t>
        </is>
      </c>
      <c r="AB465" s="48" t="n">
        <v>0</v>
      </c>
      <c r="AC465" s="48" t="n">
        <v>75096</v>
      </c>
    </row>
    <row r="466">
      <c r="A466" t="inlineStr">
        <is>
          <t>SANTA MARTA</t>
        </is>
      </c>
      <c r="B466" t="inlineStr">
        <is>
          <t>COSTA</t>
        </is>
      </c>
      <c r="C466" t="inlineStr">
        <is>
          <t>0004-0001</t>
        </is>
      </c>
      <c r="D466" t="inlineStr">
        <is>
          <t>47980</t>
        </is>
      </c>
      <c r="E466" t="inlineStr">
        <is>
          <t>TA-25-982599</t>
        </is>
      </c>
      <c r="F466" t="inlineStr">
        <is>
          <t>3007070320</t>
        </is>
      </c>
      <c r="G466" t="inlineStr">
        <is>
          <t>APERTURA</t>
        </is>
      </c>
      <c r="H466" t="inlineStr">
        <is>
          <t>DATAFONO ADICIONAL</t>
        </is>
      </c>
      <c r="I466" t="inlineStr">
        <is>
          <t>MAGDALENA</t>
        </is>
      </c>
      <c r="J466" t="inlineStr">
        <is>
          <t>ZONA BANANERA</t>
        </is>
      </c>
      <c r="K466" t="inlineStr">
        <is>
          <t>BARRIO CENTRO ZONA BANANERA  1</t>
        </is>
      </c>
      <c r="L466" t="inlineStr">
        <is>
          <t>BANCOLOMBIA</t>
        </is>
      </c>
      <c r="M466" t="inlineStr">
        <is>
          <t>FO-25-1391111</t>
        </is>
      </c>
      <c r="N466" s="49" t="n">
        <v>45888.70277777778</v>
      </c>
      <c r="O466" s="49" t="n">
        <v>45889.58472222222</v>
      </c>
      <c r="P466" t="inlineStr">
        <is>
          <t>CB UNO A UNO</t>
        </is>
      </c>
      <c r="Q466" t="inlineStr">
        <is>
          <t>CB UNO A UNO</t>
        </is>
      </c>
      <c r="R466" t="inlineStr">
        <is>
          <t>EJECUTADO</t>
        </is>
      </c>
      <c r="S466" t="inlineStr">
        <is>
          <t>VISITA TECNICA</t>
        </is>
      </c>
      <c r="T466" t="inlineStr">
        <is>
          <t>SHZZZ038</t>
        </is>
      </c>
      <c r="U466" t="inlineStr">
        <is>
          <t>TIPO II</t>
        </is>
      </c>
      <c r="V466" t="inlineStr">
        <is>
          <t>TERRESTRE</t>
        </is>
      </c>
      <c r="W466" t="inlineStr">
        <is>
          <t>PEÑALOZA GUTIERREZ RAFAEL GUSTAVO</t>
        </is>
      </c>
      <c r="X466" t="inlineStr">
        <is>
          <t>1</t>
        </is>
      </c>
      <c r="Y466" t="inlineStr">
        <is>
          <t>0</t>
        </is>
      </c>
      <c r="Z466" s="48" t="n">
        <v>163814</v>
      </c>
      <c r="AA466" t="inlineStr">
        <is>
          <t>0</t>
        </is>
      </c>
      <c r="AB466" s="48" t="n">
        <v>0</v>
      </c>
      <c r="AC466" s="48" t="n">
        <v>163814</v>
      </c>
    </row>
    <row r="467">
      <c r="A467" t="inlineStr">
        <is>
          <t>BUCARAMANGA</t>
        </is>
      </c>
      <c r="B467" t="inlineStr">
        <is>
          <t>SANTANDERES</t>
        </is>
      </c>
      <c r="C467" t="inlineStr">
        <is>
          <t>0004-0008</t>
        </is>
      </c>
      <c r="D467" t="inlineStr">
        <is>
          <t>68276</t>
        </is>
      </c>
      <c r="E467" t="inlineStr">
        <is>
          <t>TA-25-982600</t>
        </is>
      </c>
      <c r="F467" t="inlineStr">
        <is>
          <t>3007081075</t>
        </is>
      </c>
      <c r="G467" t="inlineStr">
        <is>
          <t>APERTURA</t>
        </is>
      </c>
      <c r="H467" t="inlineStr">
        <is>
          <t>CB CRECIMIENTO - NUEVO</t>
        </is>
      </c>
      <c r="I467" t="inlineStr">
        <is>
          <t>SANTANDER</t>
        </is>
      </c>
      <c r="J467" t="inlineStr">
        <is>
          <t>FLORIDABLANCA</t>
        </is>
      </c>
      <c r="K467" t="inlineStr">
        <is>
          <t>BARRIO LA CUMBRE FLORIDABLANCA  12</t>
        </is>
      </c>
      <c r="L467" t="inlineStr">
        <is>
          <t>BANCOLOMBIA</t>
        </is>
      </c>
      <c r="M467" t="inlineStr">
        <is>
          <t>FO-25-1391123</t>
        </is>
      </c>
      <c r="N467" s="49" t="n">
        <v>45888.62777777778</v>
      </c>
      <c r="O467" s="49" t="n">
        <v>45889.57291666666</v>
      </c>
      <c r="P467" t="inlineStr">
        <is>
          <t>UNO A UNO</t>
        </is>
      </c>
      <c r="Q467" t="inlineStr">
        <is>
          <t>UNO A UNO</t>
        </is>
      </c>
      <c r="R467" t="inlineStr">
        <is>
          <t>EJECUTADO</t>
        </is>
      </c>
      <c r="S467" t="inlineStr">
        <is>
          <t>VISITA TECNICA</t>
        </is>
      </c>
      <c r="T467" t="inlineStr">
        <is>
          <t>SHZZZ001</t>
        </is>
      </c>
      <c r="U467" t="inlineStr">
        <is>
          <t>TIPO I</t>
        </is>
      </c>
      <c r="V467" t="inlineStr">
        <is>
          <t>TERRESTRE</t>
        </is>
      </c>
      <c r="W467" t="inlineStr">
        <is>
          <t>GELVEZ MOGOLLON JOSE ELISEO</t>
        </is>
      </c>
      <c r="X467" t="inlineStr">
        <is>
          <t>1</t>
        </is>
      </c>
      <c r="Y467" t="inlineStr">
        <is>
          <t>0</t>
        </is>
      </c>
      <c r="Z467" s="48" t="n">
        <v>75096</v>
      </c>
      <c r="AA467" t="inlineStr">
        <is>
          <t>0</t>
        </is>
      </c>
      <c r="AB467" s="48" t="n">
        <v>0</v>
      </c>
      <c r="AC467" s="48" t="n">
        <v>75096</v>
      </c>
    </row>
    <row r="468">
      <c r="A468" t="inlineStr">
        <is>
          <t>MEDELLIN</t>
        </is>
      </c>
      <c r="B468" t="inlineStr">
        <is>
          <t>NOROCCIDENTE</t>
        </is>
      </c>
      <c r="C468" t="inlineStr">
        <is>
          <t>0004-0005</t>
        </is>
      </c>
      <c r="D468" t="inlineStr">
        <is>
          <t>5001</t>
        </is>
      </c>
      <c r="E468" t="inlineStr">
        <is>
          <t>TA-25-983250</t>
        </is>
      </c>
      <c r="F468" t="inlineStr">
        <is>
          <t>3007081048</t>
        </is>
      </c>
      <c r="G468" t="inlineStr">
        <is>
          <t>APERTURA</t>
        </is>
      </c>
      <c r="H468" t="inlineStr">
        <is>
          <t>CB CRECIMIENTO ALIANZA - NUEVO</t>
        </is>
      </c>
      <c r="I468" t="inlineStr">
        <is>
          <t>ANTIOQUIA</t>
        </is>
      </c>
      <c r="J468" t="inlineStr">
        <is>
          <t>MEDELLIN</t>
        </is>
      </c>
      <c r="K468" t="inlineStr">
        <is>
          <t>PTM MEDELLIN TODOENUNO</t>
        </is>
      </c>
      <c r="L468" t="inlineStr">
        <is>
          <t>BANCOLOMBIA</t>
        </is>
      </c>
      <c r="M468" t="inlineStr">
        <is>
          <t>FO-25-1392146</t>
        </is>
      </c>
      <c r="N468" s="49" t="n">
        <v>45888.67222222222</v>
      </c>
      <c r="O468" s="49" t="n">
        <v>45889.66458333333</v>
      </c>
      <c r="P468" t="inlineStr">
        <is>
          <t>AGREGADOR</t>
        </is>
      </c>
      <c r="Q468" t="inlineStr">
        <is>
          <t>COMCARD - PTM</t>
        </is>
      </c>
      <c r="R468" t="inlineStr">
        <is>
          <t>EJECUTADO</t>
        </is>
      </c>
      <c r="S468" t="inlineStr">
        <is>
          <t>VISITA TECNICA</t>
        </is>
      </c>
      <c r="T468" t="inlineStr">
        <is>
          <t>SGZZZ959-SGZZZ604</t>
        </is>
      </c>
      <c r="U468" t="inlineStr">
        <is>
          <t>TIPO I</t>
        </is>
      </c>
      <c r="V468" t="inlineStr">
        <is>
          <t>TERRESTRE</t>
        </is>
      </c>
      <c r="W468" t="inlineStr">
        <is>
          <t>ALVAREZ ARENAS VICTOR HUGO</t>
        </is>
      </c>
      <c r="X468" t="inlineStr">
        <is>
          <t>1</t>
        </is>
      </c>
      <c r="Y468" t="inlineStr">
        <is>
          <t>0</t>
        </is>
      </c>
      <c r="Z468" s="48" t="n">
        <v>75096</v>
      </c>
      <c r="AA468" t="inlineStr">
        <is>
          <t>0</t>
        </is>
      </c>
      <c r="AB468" s="48" t="n">
        <v>0</v>
      </c>
      <c r="AC468" s="48" t="n">
        <v>75096</v>
      </c>
    </row>
    <row r="469">
      <c r="A469" t="inlineStr">
        <is>
          <t>BOGOTA</t>
        </is>
      </c>
      <c r="B469" t="inlineStr">
        <is>
          <t>CUNDINAMARCA</t>
        </is>
      </c>
      <c r="C469" t="inlineStr">
        <is>
          <t>0004-0004</t>
        </is>
      </c>
      <c r="D469" t="inlineStr">
        <is>
          <t>25754</t>
        </is>
      </c>
      <c r="E469" t="inlineStr">
        <is>
          <t>TA-25-983251</t>
        </is>
      </c>
      <c r="F469" t="inlineStr">
        <is>
          <t>3007081047</t>
        </is>
      </c>
      <c r="G469" t="inlineStr">
        <is>
          <t>APERTURA</t>
        </is>
      </c>
      <c r="H469" t="inlineStr">
        <is>
          <t>CB CRECIMIENTO ALIANZA - NUEVO</t>
        </is>
      </c>
      <c r="I469" t="inlineStr">
        <is>
          <t>CUNDINAMARCA</t>
        </is>
      </c>
      <c r="J469" t="inlineStr">
        <is>
          <t>SOACHA</t>
        </is>
      </c>
      <c r="K469" t="inlineStr">
        <is>
          <t>PTM SOACHA TIENDA DISEAS</t>
        </is>
      </c>
      <c r="L469" t="inlineStr">
        <is>
          <t>BANCOLOMBIA</t>
        </is>
      </c>
      <c r="M469" t="inlineStr">
        <is>
          <t>FO-25-1392149</t>
        </is>
      </c>
      <c r="N469" s="49" t="n">
        <v>45888.725</v>
      </c>
      <c r="O469" s="49" t="n">
        <v>45889.58958333333</v>
      </c>
      <c r="P469" t="inlineStr">
        <is>
          <t>AGREGADOR</t>
        </is>
      </c>
      <c r="Q469" t="inlineStr">
        <is>
          <t>COMCARD - PTM</t>
        </is>
      </c>
      <c r="R469" t="inlineStr">
        <is>
          <t>EJECUTADO</t>
        </is>
      </c>
      <c r="S469" t="inlineStr">
        <is>
          <t>VISITA TECNICA</t>
        </is>
      </c>
      <c r="T469" t="inlineStr">
        <is>
          <t>SGZZZ960 - SGZZZ605</t>
        </is>
      </c>
      <c r="U469" t="inlineStr">
        <is>
          <t>TIPO I</t>
        </is>
      </c>
      <c r="V469" t="inlineStr">
        <is>
          <t>TERRESTRE</t>
        </is>
      </c>
      <c r="W469" t="inlineStr">
        <is>
          <t>GOMEZ VEGA DAVID SNEYDER</t>
        </is>
      </c>
      <c r="X469" t="inlineStr">
        <is>
          <t>1</t>
        </is>
      </c>
      <c r="Y469" t="inlineStr">
        <is>
          <t>0</t>
        </is>
      </c>
      <c r="Z469" s="48" t="n">
        <v>75096</v>
      </c>
      <c r="AA469" t="inlineStr">
        <is>
          <t>0</t>
        </is>
      </c>
      <c r="AB469" s="48" t="n">
        <v>0</v>
      </c>
      <c r="AC469" s="48" t="n">
        <v>75096</v>
      </c>
    </row>
    <row r="470">
      <c r="A470" t="inlineStr">
        <is>
          <t>BUCARAMANGA</t>
        </is>
      </c>
      <c r="B470" t="inlineStr">
        <is>
          <t>SANTANDERES</t>
        </is>
      </c>
      <c r="C470" t="inlineStr">
        <is>
          <t>0004-0008</t>
        </is>
      </c>
      <c r="D470" t="inlineStr">
        <is>
          <t>68001</t>
        </is>
      </c>
      <c r="E470" t="inlineStr">
        <is>
          <t>TA-25-983254</t>
        </is>
      </c>
      <c r="F470" t="inlineStr">
        <is>
          <t>3007081046</t>
        </is>
      </c>
      <c r="G470" t="inlineStr">
        <is>
          <t>APERTURA</t>
        </is>
      </c>
      <c r="H470" t="inlineStr">
        <is>
          <t>CB CRECIMIENTO ALIANZA - NUEVO</t>
        </is>
      </c>
      <c r="I470" t="inlineStr">
        <is>
          <t>SANTANDER</t>
        </is>
      </c>
      <c r="J470" t="inlineStr">
        <is>
          <t>BUCARAMANGA</t>
        </is>
      </c>
      <c r="K470" t="inlineStr">
        <is>
          <t>PTM BUCARAMANGA FERREMUEBLES S</t>
        </is>
      </c>
      <c r="L470" t="inlineStr">
        <is>
          <t>BANCOLOMBIA</t>
        </is>
      </c>
      <c r="M470" t="inlineStr">
        <is>
          <t>FO-25-1392155</t>
        </is>
      </c>
      <c r="N470" s="49" t="n">
        <v>45888.62777777778</v>
      </c>
      <c r="O470" s="49" t="n">
        <v>45890.28819444445</v>
      </c>
      <c r="P470" t="inlineStr">
        <is>
          <t>AGREGADOR</t>
        </is>
      </c>
      <c r="Q470" t="inlineStr">
        <is>
          <t>COMCARD - PTM</t>
        </is>
      </c>
      <c r="R470" t="inlineStr">
        <is>
          <t>EJECUTADO</t>
        </is>
      </c>
      <c r="S470" t="inlineStr">
        <is>
          <t>VISITA TECNICA</t>
        </is>
      </c>
      <c r="T470" t="inlineStr">
        <is>
          <t>SGZZZ961-SGZZZ607</t>
        </is>
      </c>
      <c r="U470" t="inlineStr">
        <is>
          <t>TIPO I</t>
        </is>
      </c>
      <c r="V470" t="inlineStr">
        <is>
          <t>TERRESTRE</t>
        </is>
      </c>
      <c r="W470" t="inlineStr">
        <is>
          <t>HERRERA LUQUE SAUL JAVIER</t>
        </is>
      </c>
      <c r="X470" t="inlineStr">
        <is>
          <t>1</t>
        </is>
      </c>
      <c r="Y470" t="inlineStr">
        <is>
          <t>0</t>
        </is>
      </c>
      <c r="Z470" s="48" t="n">
        <v>75096</v>
      </c>
      <c r="AA470" t="inlineStr">
        <is>
          <t>0</t>
        </is>
      </c>
      <c r="AB470" s="48" t="n">
        <v>0</v>
      </c>
      <c r="AC470" s="48" t="n">
        <v>75096</v>
      </c>
    </row>
    <row r="471">
      <c r="A471" t="inlineStr">
        <is>
          <t>VALLEDUPAR</t>
        </is>
      </c>
      <c r="B471" t="inlineStr">
        <is>
          <t>COSTA</t>
        </is>
      </c>
      <c r="C471" t="inlineStr">
        <is>
          <t>0004-0001</t>
        </is>
      </c>
      <c r="D471" t="inlineStr">
        <is>
          <t>20001</t>
        </is>
      </c>
      <c r="E471" t="inlineStr">
        <is>
          <t>TA-25-983255</t>
        </is>
      </c>
      <c r="F471" t="inlineStr">
        <is>
          <t>3007054485</t>
        </is>
      </c>
      <c r="G471" t="inlineStr">
        <is>
          <t>APERTURA</t>
        </is>
      </c>
      <c r="H471" t="inlineStr">
        <is>
          <t>DATAFONO ADICIONAL - ALIANZA</t>
        </is>
      </c>
      <c r="I471" t="inlineStr">
        <is>
          <t>CESAR</t>
        </is>
      </c>
      <c r="J471" t="inlineStr">
        <is>
          <t>VALLEDUPAR</t>
        </is>
      </c>
      <c r="K471" t="inlineStr">
        <is>
          <t>PTM VALLEDUPAR CLICKPAGO LOS</t>
        </is>
      </c>
      <c r="L471" t="inlineStr">
        <is>
          <t>BANCOLOMBIA</t>
        </is>
      </c>
      <c r="M471" t="inlineStr">
        <is>
          <t>FO-25-1392159</t>
        </is>
      </c>
      <c r="N471" s="49" t="n">
        <v>45888.71597222222</v>
      </c>
      <c r="O471" s="49" t="n">
        <v>45890.28263888889</v>
      </c>
      <c r="P471" t="inlineStr">
        <is>
          <t>AGREGADOR</t>
        </is>
      </c>
      <c r="Q471" t="inlineStr">
        <is>
          <t>COMCARD - PTM</t>
        </is>
      </c>
      <c r="R471" t="inlineStr">
        <is>
          <t>EJECUTADO</t>
        </is>
      </c>
      <c r="S471" t="inlineStr">
        <is>
          <t>VISITA TECNICA</t>
        </is>
      </c>
      <c r="T471" t="inlineStr">
        <is>
          <t>SGZZZ962</t>
        </is>
      </c>
      <c r="U471" t="inlineStr">
        <is>
          <t>TIPO I</t>
        </is>
      </c>
      <c r="V471" t="inlineStr">
        <is>
          <t>TERRESTRE</t>
        </is>
      </c>
      <c r="W471" t="inlineStr">
        <is>
          <t>MAESTRE MENGUAL EDGAR ENRIQUE</t>
        </is>
      </c>
      <c r="X471" t="inlineStr">
        <is>
          <t>1</t>
        </is>
      </c>
      <c r="Y471" t="inlineStr">
        <is>
          <t>0</t>
        </is>
      </c>
      <c r="Z471" s="48" t="n">
        <v>75096</v>
      </c>
      <c r="AA471" t="inlineStr">
        <is>
          <t>0</t>
        </is>
      </c>
      <c r="AB471" s="48" t="n">
        <v>0</v>
      </c>
      <c r="AC471" s="48" t="n">
        <v>75096</v>
      </c>
    </row>
    <row r="472">
      <c r="A472" t="inlineStr">
        <is>
          <t>CALI</t>
        </is>
      </c>
      <c r="B472" t="inlineStr">
        <is>
          <t>SUROCCIDENTE Y EJE CAFETERO</t>
        </is>
      </c>
      <c r="C472" t="inlineStr">
        <is>
          <t>0004-0003</t>
        </is>
      </c>
      <c r="D472" t="inlineStr">
        <is>
          <t>76001</t>
        </is>
      </c>
      <c r="E472" t="inlineStr">
        <is>
          <t>TA-25-983256</t>
        </is>
      </c>
      <c r="F472" t="inlineStr">
        <is>
          <t>3007076441</t>
        </is>
      </c>
      <c r="G472" t="inlineStr">
        <is>
          <t>APERTURA</t>
        </is>
      </c>
      <c r="H472" t="inlineStr">
        <is>
          <t>DATAFONO ADICIONAL - ALIANZA</t>
        </is>
      </c>
      <c r="I472" t="inlineStr">
        <is>
          <t>VALLE DEL CAUCA</t>
        </is>
      </c>
      <c r="J472" t="inlineStr">
        <is>
          <t>CALI</t>
        </is>
      </c>
      <c r="K472" t="inlineStr">
        <is>
          <t>PTM CALI MUNDO AL REVES NET</t>
        </is>
      </c>
      <c r="L472" t="inlineStr">
        <is>
          <t>BANCOLOMBIA</t>
        </is>
      </c>
      <c r="M472" t="inlineStr">
        <is>
          <t>FO-25-1392162</t>
        </is>
      </c>
      <c r="N472" s="49" t="n">
        <v>45888.73055555556</v>
      </c>
      <c r="O472" s="49" t="n">
        <v>45889.55625</v>
      </c>
      <c r="P472" t="inlineStr">
        <is>
          <t>AGREGADOR</t>
        </is>
      </c>
      <c r="Q472" t="inlineStr">
        <is>
          <t>COMCARD - PTM</t>
        </is>
      </c>
      <c r="R472" t="inlineStr">
        <is>
          <t>EJECUTADO</t>
        </is>
      </c>
      <c r="S472" t="inlineStr">
        <is>
          <t>VISITA TECNICA</t>
        </is>
      </c>
      <c r="T472" t="inlineStr">
        <is>
          <t>SGZZZ963</t>
        </is>
      </c>
      <c r="U472" t="inlineStr">
        <is>
          <t>TIPO I</t>
        </is>
      </c>
      <c r="V472" t="inlineStr">
        <is>
          <t>TERRESTRE</t>
        </is>
      </c>
      <c r="W472" t="inlineStr">
        <is>
          <t>TORRES GARCIA JENDRY JOSE</t>
        </is>
      </c>
      <c r="X472" t="inlineStr">
        <is>
          <t>1</t>
        </is>
      </c>
      <c r="Y472" t="inlineStr">
        <is>
          <t>0</t>
        </is>
      </c>
      <c r="Z472" s="48" t="n">
        <v>75096</v>
      </c>
      <c r="AA472" t="inlineStr">
        <is>
          <t>0</t>
        </is>
      </c>
      <c r="AB472" s="48" t="n">
        <v>0</v>
      </c>
      <c r="AC472" s="48" t="n">
        <v>75096</v>
      </c>
    </row>
    <row r="473">
      <c r="A473" t="inlineStr">
        <is>
          <t>CARTAGENA</t>
        </is>
      </c>
      <c r="B473" t="inlineStr">
        <is>
          <t>COSTA</t>
        </is>
      </c>
      <c r="C473" t="inlineStr">
        <is>
          <t>0004-0001</t>
        </is>
      </c>
      <c r="D473" t="inlineStr">
        <is>
          <t>13442</t>
        </is>
      </c>
      <c r="E473" t="inlineStr">
        <is>
          <t>TA-25-992097</t>
        </is>
      </c>
      <c r="F473" t="inlineStr">
        <is>
          <t>3007081146</t>
        </is>
      </c>
      <c r="G473" t="inlineStr">
        <is>
          <t>APERTURA</t>
        </is>
      </c>
      <c r="H473" t="inlineStr">
        <is>
          <t>CB CRECIMIENTO - NUEVO</t>
        </is>
      </c>
      <c r="I473" t="inlineStr">
        <is>
          <t>BOLIVAR</t>
        </is>
      </c>
      <c r="J473" t="inlineStr">
        <is>
          <t>MARIA LA BAJA</t>
        </is>
      </c>
      <c r="K473" t="inlineStr">
        <is>
          <t>BARRIO ARROYO ABAJO MARÍA LA BAJA</t>
        </is>
      </c>
      <c r="L473" t="inlineStr">
        <is>
          <t>BANCOLOMBIA</t>
        </is>
      </c>
      <c r="M473" t="inlineStr">
        <is>
          <t>FO-25-1402155</t>
        </is>
      </c>
      <c r="N473" s="49" t="n">
        <v>45890.60625</v>
      </c>
      <c r="O473" s="49" t="n">
        <v>45891.62361111111</v>
      </c>
      <c r="P473" t="inlineStr">
        <is>
          <t>UNO A UNO</t>
        </is>
      </c>
      <c r="Q473" t="inlineStr">
        <is>
          <t>UNO A UNO</t>
        </is>
      </c>
      <c r="R473" t="inlineStr">
        <is>
          <t>EJECUTADO</t>
        </is>
      </c>
      <c r="S473" t="inlineStr">
        <is>
          <t>VISITA TECNICA</t>
        </is>
      </c>
      <c r="T473" t="inlineStr">
        <is>
          <t>SIZZZ880</t>
        </is>
      </c>
      <c r="U473" t="inlineStr">
        <is>
          <t>TIPO II</t>
        </is>
      </c>
      <c r="V473" t="inlineStr">
        <is>
          <t>TERRESTRE</t>
        </is>
      </c>
      <c r="W473" t="inlineStr">
        <is>
          <t>MARTINEZ SALGUEDO ANDRES AUGUSTO</t>
        </is>
      </c>
      <c r="X473" t="inlineStr">
        <is>
          <t>1</t>
        </is>
      </c>
      <c r="Y473" t="inlineStr">
        <is>
          <t>0</t>
        </is>
      </c>
      <c r="Z473" s="48" t="n">
        <v>163814</v>
      </c>
      <c r="AA473" t="inlineStr">
        <is>
          <t>0</t>
        </is>
      </c>
      <c r="AB473" s="48" t="n">
        <v>0</v>
      </c>
      <c r="AC473" s="48" t="n">
        <v>163814</v>
      </c>
    </row>
    <row r="474">
      <c r="A474" t="inlineStr">
        <is>
          <t>PASTO</t>
        </is>
      </c>
      <c r="B474" t="inlineStr">
        <is>
          <t>SUROCCIDENTE Y EJE CAFETERO</t>
        </is>
      </c>
      <c r="C474" t="inlineStr">
        <is>
          <t>0004-0003</t>
        </is>
      </c>
      <c r="D474" t="inlineStr">
        <is>
          <t>52520</t>
        </is>
      </c>
      <c r="E474" t="inlineStr">
        <is>
          <t>TA-25-992098</t>
        </is>
      </c>
      <c r="F474" t="inlineStr">
        <is>
          <t>3007081135</t>
        </is>
      </c>
      <c r="G474" t="inlineStr">
        <is>
          <t>APERTURA</t>
        </is>
      </c>
      <c r="H474" t="inlineStr">
        <is>
          <t>CB CRECIMIENTO - NUEVO</t>
        </is>
      </c>
      <c r="I474" t="inlineStr">
        <is>
          <t>NARIÑO</t>
        </is>
      </c>
      <c r="J474" t="inlineStr">
        <is>
          <t>FRANCISCO PIZARRO</t>
        </is>
      </c>
      <c r="K474" t="inlineStr">
        <is>
          <t>BARRIO AV LOS ESTUDIANTES FRANCISCO PIZARRO</t>
        </is>
      </c>
      <c r="L474" t="inlineStr">
        <is>
          <t>BANCOLOMBIA</t>
        </is>
      </c>
      <c r="M474" t="inlineStr">
        <is>
          <t>FO-25-1402160</t>
        </is>
      </c>
      <c r="N474" s="49" t="n">
        <v>45890.65277777778</v>
      </c>
      <c r="O474" s="49" t="n">
        <v>45896.53888888889</v>
      </c>
      <c r="P474" t="inlineStr">
        <is>
          <t>UNO A UNO</t>
        </is>
      </c>
      <c r="Q474" t="inlineStr">
        <is>
          <t>UNO A UNO</t>
        </is>
      </c>
      <c r="R474" t="inlineStr">
        <is>
          <t>EJECUTADO</t>
        </is>
      </c>
      <c r="S474" t="inlineStr">
        <is>
          <t>VISITA TECNICA</t>
        </is>
      </c>
      <c r="T474" t="inlineStr">
        <is>
          <t>SIZZZ881</t>
        </is>
      </c>
      <c r="U474" t="inlineStr">
        <is>
          <t>TIPO IV ESPECIAL</t>
        </is>
      </c>
      <c r="V474" t="inlineStr">
        <is>
          <t>FLUVIAL</t>
        </is>
      </c>
      <c r="W474" t="inlineStr">
        <is>
          <t>PAZ MARTINEZ RICHARD HUMBERTO</t>
        </is>
      </c>
      <c r="X474" t="inlineStr">
        <is>
          <t>1</t>
        </is>
      </c>
      <c r="Y474" t="inlineStr">
        <is>
          <t>0</t>
        </is>
      </c>
      <c r="Z474" s="48" t="n">
        <v>504833</v>
      </c>
      <c r="AA474" t="inlineStr">
        <is>
          <t>0</t>
        </is>
      </c>
      <c r="AB474" s="48" t="n">
        <v>0</v>
      </c>
      <c r="AC474" s="48" t="n">
        <v>504833</v>
      </c>
    </row>
    <row r="475">
      <c r="A475" t="inlineStr">
        <is>
          <t>MEDELLIN</t>
        </is>
      </c>
      <c r="B475" t="inlineStr">
        <is>
          <t>NOROCCIDENTE</t>
        </is>
      </c>
      <c r="C475" t="inlineStr">
        <is>
          <t>0004-0005</t>
        </is>
      </c>
      <c r="D475" t="inlineStr">
        <is>
          <t>5086</t>
        </is>
      </c>
      <c r="E475" t="inlineStr">
        <is>
          <t>TA-25-992099</t>
        </is>
      </c>
      <c r="F475" t="inlineStr">
        <is>
          <t>3007081138</t>
        </is>
      </c>
      <c r="G475" t="inlineStr">
        <is>
          <t>APERTURA</t>
        </is>
      </c>
      <c r="H475" t="inlineStr">
        <is>
          <t>CB CRECIMIENTO - NUEVO</t>
        </is>
      </c>
      <c r="I475" t="inlineStr">
        <is>
          <t>ANTIOQUIA</t>
        </is>
      </c>
      <c r="J475" t="inlineStr">
        <is>
          <t>BELMIRA</t>
        </is>
      </c>
      <c r="K475" t="inlineStr">
        <is>
          <t>BARRIO BELMIRA BELMIRA</t>
        </is>
      </c>
      <c r="L475" t="inlineStr">
        <is>
          <t>BANCOLOMBIA</t>
        </is>
      </c>
      <c r="M475" t="inlineStr">
        <is>
          <t>FO-25-1402165</t>
        </is>
      </c>
      <c r="N475" s="49" t="n">
        <v>45890.65277777778</v>
      </c>
      <c r="O475" s="49" t="n">
        <v>45895.27777777778</v>
      </c>
      <c r="P475" t="inlineStr">
        <is>
          <t>UNO A UNO</t>
        </is>
      </c>
      <c r="Q475" t="inlineStr">
        <is>
          <t>UNO A UNO</t>
        </is>
      </c>
      <c r="R475" t="inlineStr">
        <is>
          <t>EJECUTADO</t>
        </is>
      </c>
      <c r="S475" t="inlineStr">
        <is>
          <t>VISITA TECNICA</t>
        </is>
      </c>
      <c r="T475" t="inlineStr">
        <is>
          <t>SIZZZ882</t>
        </is>
      </c>
      <c r="U475" t="inlineStr">
        <is>
          <t>TIPO II</t>
        </is>
      </c>
      <c r="V475" t="inlineStr">
        <is>
          <t>TERRESTRE</t>
        </is>
      </c>
      <c r="W475" t="inlineStr">
        <is>
          <t>QUINTERO SANCHEZ JUAN SEBASTIAN</t>
        </is>
      </c>
      <c r="X475" t="inlineStr">
        <is>
          <t>1</t>
        </is>
      </c>
      <c r="Y475" t="inlineStr">
        <is>
          <t>0</t>
        </is>
      </c>
      <c r="Z475" s="48" t="n">
        <v>163814</v>
      </c>
      <c r="AA475" t="inlineStr">
        <is>
          <t>0</t>
        </is>
      </c>
      <c r="AB475" s="48" t="n">
        <v>0</v>
      </c>
      <c r="AC475" s="48" t="n">
        <v>163814</v>
      </c>
    </row>
    <row r="476">
      <c r="A476" t="inlineStr">
        <is>
          <t>CARTAGENA</t>
        </is>
      </c>
      <c r="B476" t="inlineStr">
        <is>
          <t>COSTA</t>
        </is>
      </c>
      <c r="C476" t="inlineStr">
        <is>
          <t>0004-0001</t>
        </is>
      </c>
      <c r="D476" t="inlineStr">
        <is>
          <t>13001</t>
        </is>
      </c>
      <c r="E476" t="inlineStr">
        <is>
          <t>TA-25-992101</t>
        </is>
      </c>
      <c r="F476" t="inlineStr">
        <is>
          <t>3007081125</t>
        </is>
      </c>
      <c r="G476" t="inlineStr">
        <is>
          <t>APERTURA</t>
        </is>
      </c>
      <c r="H476" t="inlineStr">
        <is>
          <t>CB CRECIMIENTO - NUEVO</t>
        </is>
      </c>
      <c r="I476" t="inlineStr">
        <is>
          <t>BOLIVAR</t>
        </is>
      </c>
      <c r="J476" t="inlineStr">
        <is>
          <t>CARTAGENA</t>
        </is>
      </c>
      <c r="K476" t="inlineStr">
        <is>
          <t>BARRIO BICENTENARIO CARTAGENA DE INDIAS 5</t>
        </is>
      </c>
      <c r="L476" t="inlineStr">
        <is>
          <t>BANCOLOMBIA</t>
        </is>
      </c>
      <c r="M476" t="inlineStr">
        <is>
          <t>FO-25-1402167</t>
        </is>
      </c>
      <c r="N476" s="49" t="n">
        <v>45890.60694444444</v>
      </c>
      <c r="O476" s="49" t="n">
        <v>45895.28055555555</v>
      </c>
      <c r="P476" t="inlineStr">
        <is>
          <t>UNO A UNO</t>
        </is>
      </c>
      <c r="Q476" t="inlineStr">
        <is>
          <t>UNO A UNO</t>
        </is>
      </c>
      <c r="R476" t="inlineStr">
        <is>
          <t>EJECUTADO</t>
        </is>
      </c>
      <c r="S476" t="inlineStr">
        <is>
          <t>VISITA TECNICA</t>
        </is>
      </c>
      <c r="T476" t="inlineStr">
        <is>
          <t>SIZZZ883</t>
        </is>
      </c>
      <c r="U476" t="inlineStr">
        <is>
          <t>TIPO I</t>
        </is>
      </c>
      <c r="V476" t="inlineStr">
        <is>
          <t>TERRESTRE</t>
        </is>
      </c>
      <c r="W476" t="inlineStr">
        <is>
          <t>CANEDO HERRERA ALEXANDER</t>
        </is>
      </c>
      <c r="X476" t="inlineStr">
        <is>
          <t>1</t>
        </is>
      </c>
      <c r="Y476" t="inlineStr">
        <is>
          <t>0</t>
        </is>
      </c>
      <c r="Z476" s="48" t="n">
        <v>75096</v>
      </c>
      <c r="AA476" t="inlineStr">
        <is>
          <t>0</t>
        </is>
      </c>
      <c r="AB476" s="48" t="n">
        <v>0</v>
      </c>
      <c r="AC476" s="48" t="n">
        <v>75096</v>
      </c>
    </row>
    <row r="477">
      <c r="A477" t="inlineStr">
        <is>
          <t>MEDELLIN</t>
        </is>
      </c>
      <c r="B477" t="inlineStr">
        <is>
          <t>NOROCCIDENTE</t>
        </is>
      </c>
      <c r="C477" t="inlineStr">
        <is>
          <t>0004-0005</t>
        </is>
      </c>
      <c r="D477" t="inlineStr">
        <is>
          <t>5697</t>
        </is>
      </c>
      <c r="E477" t="inlineStr">
        <is>
          <t>TA-25-992105</t>
        </is>
      </c>
      <c r="F477" t="inlineStr">
        <is>
          <t>3007081160</t>
        </is>
      </c>
      <c r="G477" t="inlineStr">
        <is>
          <t>APERTURA</t>
        </is>
      </c>
      <c r="H477" t="inlineStr">
        <is>
          <t>CB CRECIMIENTO - NUEVO</t>
        </is>
      </c>
      <c r="I477" t="inlineStr">
        <is>
          <t>ANTIOQUIA</t>
        </is>
      </c>
      <c r="J477" t="inlineStr">
        <is>
          <t>EL SANTUARIO</t>
        </is>
      </c>
      <c r="K477" t="inlineStr">
        <is>
          <t>BARRIO BUENOS AIRES EL SANTUARIO</t>
        </is>
      </c>
      <c r="L477" t="inlineStr">
        <is>
          <t>BANCOLOMBIA</t>
        </is>
      </c>
      <c r="M477" t="inlineStr">
        <is>
          <t>FO-25-1402175</t>
        </is>
      </c>
      <c r="N477" s="49" t="n">
        <v>45890.65277777778</v>
      </c>
      <c r="O477" s="49" t="n">
        <v>45894.60069444445</v>
      </c>
      <c r="P477" t="inlineStr">
        <is>
          <t>UNO A UNO</t>
        </is>
      </c>
      <c r="Q477" t="inlineStr">
        <is>
          <t>UNO A UNO</t>
        </is>
      </c>
      <c r="R477" t="inlineStr">
        <is>
          <t>EJECUTADO</t>
        </is>
      </c>
      <c r="S477" t="inlineStr">
        <is>
          <t>VISITA TECNICA</t>
        </is>
      </c>
      <c r="T477" t="inlineStr">
        <is>
          <t>SIZZZ884</t>
        </is>
      </c>
      <c r="U477" t="inlineStr">
        <is>
          <t>TIPO II</t>
        </is>
      </c>
      <c r="V477" t="inlineStr">
        <is>
          <t>TERRESTRE</t>
        </is>
      </c>
      <c r="W477" t="inlineStr">
        <is>
          <t>ZAPATA LOPEZ EDWARD ASDRUBAL</t>
        </is>
      </c>
      <c r="X477" t="inlineStr">
        <is>
          <t>1</t>
        </is>
      </c>
      <c r="Y477" t="inlineStr">
        <is>
          <t>0</t>
        </is>
      </c>
      <c r="Z477" s="48" t="n">
        <v>163814</v>
      </c>
      <c r="AA477" t="inlineStr">
        <is>
          <t>0</t>
        </is>
      </c>
      <c r="AB477" s="48" t="n">
        <v>0</v>
      </c>
      <c r="AC477" s="48" t="n">
        <v>163814</v>
      </c>
    </row>
    <row r="478">
      <c r="A478" t="inlineStr">
        <is>
          <t>MANIZALES</t>
        </is>
      </c>
      <c r="B478" t="inlineStr">
        <is>
          <t>SUROCCIDENTE Y EJE CAFETERO</t>
        </is>
      </c>
      <c r="C478" t="inlineStr">
        <is>
          <t>0004-0002</t>
        </is>
      </c>
      <c r="D478" t="inlineStr">
        <is>
          <t>17001</t>
        </is>
      </c>
      <c r="E478" t="inlineStr">
        <is>
          <t>TA-25-992108</t>
        </is>
      </c>
      <c r="F478" t="inlineStr">
        <is>
          <t>3007081142</t>
        </is>
      </c>
      <c r="G478" t="inlineStr">
        <is>
          <t>APERTURA</t>
        </is>
      </c>
      <c r="H478" t="inlineStr">
        <is>
          <t>CB CRECIMIENTO - NUEVO</t>
        </is>
      </c>
      <c r="I478" t="inlineStr">
        <is>
          <t>CALDAS</t>
        </is>
      </c>
      <c r="J478" t="inlineStr">
        <is>
          <t>MANIZALES</t>
        </is>
      </c>
      <c r="K478" t="inlineStr">
        <is>
          <t>BARRIO CARIBE MANIZALES 1</t>
        </is>
      </c>
      <c r="L478" t="inlineStr">
        <is>
          <t>BANCOLOMBIA</t>
        </is>
      </c>
      <c r="M478" t="inlineStr">
        <is>
          <t>FO-25-1402185</t>
        </is>
      </c>
      <c r="N478" s="49" t="n">
        <v>45890.64652777778</v>
      </c>
      <c r="O478" s="49" t="n">
        <v>45891.55138888889</v>
      </c>
      <c r="P478" t="inlineStr">
        <is>
          <t>UNO A UNO</t>
        </is>
      </c>
      <c r="Q478" t="inlineStr">
        <is>
          <t>UNO A UNO</t>
        </is>
      </c>
      <c r="R478" t="inlineStr">
        <is>
          <t>EJECUTADO</t>
        </is>
      </c>
      <c r="S478" t="inlineStr">
        <is>
          <t>VISITA TECNICA</t>
        </is>
      </c>
      <c r="T478" t="inlineStr">
        <is>
          <t>SIZZZ885</t>
        </is>
      </c>
      <c r="U478" t="inlineStr">
        <is>
          <t>TIPO I</t>
        </is>
      </c>
      <c r="V478" t="inlineStr">
        <is>
          <t>TERRESTRE</t>
        </is>
      </c>
      <c r="W478" t="inlineStr">
        <is>
          <t>AGUIRRE HENAO RAUL EDUARDO</t>
        </is>
      </c>
      <c r="X478" t="inlineStr">
        <is>
          <t>1</t>
        </is>
      </c>
      <c r="Y478" t="inlineStr">
        <is>
          <t>0</t>
        </is>
      </c>
      <c r="Z478" s="48" t="n">
        <v>75096</v>
      </c>
      <c r="AA478" t="inlineStr">
        <is>
          <t>0</t>
        </is>
      </c>
      <c r="AB478" s="48" t="n">
        <v>0</v>
      </c>
      <c r="AC478" s="48" t="n">
        <v>75096</v>
      </c>
    </row>
    <row r="479">
      <c r="A479" t="inlineStr">
        <is>
          <t>BOGOTA</t>
        </is>
      </c>
      <c r="B479" t="inlineStr">
        <is>
          <t>CUNDINAMARCA</t>
        </is>
      </c>
      <c r="C479" t="inlineStr">
        <is>
          <t>0004-0004</t>
        </is>
      </c>
      <c r="D479" t="inlineStr">
        <is>
          <t>25053</t>
        </is>
      </c>
      <c r="E479" t="inlineStr">
        <is>
          <t>TA-25-992109</t>
        </is>
      </c>
      <c r="F479" t="inlineStr">
        <is>
          <t>3007081137</t>
        </is>
      </c>
      <c r="G479" t="inlineStr">
        <is>
          <t>APERTURA</t>
        </is>
      </c>
      <c r="H479" t="inlineStr">
        <is>
          <t>CB CRECIMIENTO - NUEVO</t>
        </is>
      </c>
      <c r="I479" t="inlineStr">
        <is>
          <t>CUNDINAMARCA</t>
        </is>
      </c>
      <c r="J479" t="inlineStr">
        <is>
          <t>ARBELAEZ</t>
        </is>
      </c>
      <c r="K479" t="inlineStr">
        <is>
          <t>BARRIO CENTRO ARBELAEZ 1</t>
        </is>
      </c>
      <c r="L479" t="inlineStr">
        <is>
          <t>BANCOLOMBIA</t>
        </is>
      </c>
      <c r="M479" t="inlineStr">
        <is>
          <t>FO-25-1402191</t>
        </is>
      </c>
      <c r="N479" s="49" t="n">
        <v>45890.7625</v>
      </c>
      <c r="O479" s="49" t="n">
        <v>45894.60277777778</v>
      </c>
      <c r="P479" t="inlineStr">
        <is>
          <t>UNO A UNO</t>
        </is>
      </c>
      <c r="Q479" t="inlineStr">
        <is>
          <t>UNO A UNO</t>
        </is>
      </c>
      <c r="R479" t="inlineStr">
        <is>
          <t>EJECUTADO</t>
        </is>
      </c>
      <c r="S479" t="inlineStr">
        <is>
          <t>VISITA TECNICA</t>
        </is>
      </c>
      <c r="T479" t="inlineStr">
        <is>
          <t>SIZZZ886</t>
        </is>
      </c>
      <c r="U479" t="inlineStr">
        <is>
          <t>TIPO II</t>
        </is>
      </c>
      <c r="V479" t="inlineStr">
        <is>
          <t>TERRESTRE</t>
        </is>
      </c>
      <c r="W479" t="inlineStr">
        <is>
          <t>ORTIZ MARTINEZ STIVEN</t>
        </is>
      </c>
      <c r="X479" t="inlineStr">
        <is>
          <t>1</t>
        </is>
      </c>
      <c r="Y479" t="inlineStr">
        <is>
          <t>0</t>
        </is>
      </c>
      <c r="Z479" s="48" t="n">
        <v>163814</v>
      </c>
      <c r="AA479" t="inlineStr">
        <is>
          <t>0</t>
        </is>
      </c>
      <c r="AB479" s="48" t="n">
        <v>0</v>
      </c>
      <c r="AC479" s="48" t="n">
        <v>163814</v>
      </c>
    </row>
    <row r="480">
      <c r="A480" t="inlineStr">
        <is>
          <t>MANIZALES</t>
        </is>
      </c>
      <c r="B480" t="inlineStr">
        <is>
          <t>SUROCCIDENTE Y EJE CAFETERO</t>
        </is>
      </c>
      <c r="C480" t="inlineStr">
        <is>
          <t>0004-0002</t>
        </is>
      </c>
      <c r="D480" t="inlineStr">
        <is>
          <t>17174</t>
        </is>
      </c>
      <c r="E480" t="inlineStr">
        <is>
          <t>TA-25-992111</t>
        </is>
      </c>
      <c r="F480" t="inlineStr">
        <is>
          <t>3007081128</t>
        </is>
      </c>
      <c r="G480" t="inlineStr">
        <is>
          <t>APERTURA</t>
        </is>
      </c>
      <c r="H480" t="inlineStr">
        <is>
          <t>CB CRECIMIENTO - NUEVO</t>
        </is>
      </c>
      <c r="I480" t="inlineStr">
        <is>
          <t>CALDAS</t>
        </is>
      </c>
      <c r="J480" t="inlineStr">
        <is>
          <t>CHINCHINA</t>
        </is>
      </c>
      <c r="K480" t="inlineStr">
        <is>
          <t>BARRIO CENTRO CHINCHINA 13</t>
        </is>
      </c>
      <c r="L480" t="inlineStr">
        <is>
          <t>BANCOLOMBIA</t>
        </is>
      </c>
      <c r="M480" t="inlineStr">
        <is>
          <t>FO-25-1402195</t>
        </is>
      </c>
      <c r="N480" s="49" t="n">
        <v>45890.65069444444</v>
      </c>
      <c r="O480" s="49" t="n">
        <v>45891.56111111111</v>
      </c>
      <c r="P480" t="inlineStr">
        <is>
          <t>UNO A UNO</t>
        </is>
      </c>
      <c r="Q480" t="inlineStr">
        <is>
          <t>UNO A UNO</t>
        </is>
      </c>
      <c r="R480" t="inlineStr">
        <is>
          <t>EJECUTADO</t>
        </is>
      </c>
      <c r="S480" t="inlineStr">
        <is>
          <t>VISITA TECNICA</t>
        </is>
      </c>
      <c r="T480" t="inlineStr">
        <is>
          <t>SIZZZ887</t>
        </is>
      </c>
      <c r="U480" t="inlineStr">
        <is>
          <t>TIPO II</t>
        </is>
      </c>
      <c r="V480" t="inlineStr">
        <is>
          <t>TERRESTRE</t>
        </is>
      </c>
      <c r="W480" t="inlineStr">
        <is>
          <t>ARROYAVE CANO MANUEL GUILLERMO</t>
        </is>
      </c>
      <c r="X480" t="inlineStr">
        <is>
          <t>1</t>
        </is>
      </c>
      <c r="Y480" t="inlineStr">
        <is>
          <t>0</t>
        </is>
      </c>
      <c r="Z480" s="48" t="n">
        <v>163814</v>
      </c>
      <c r="AA480" t="inlineStr">
        <is>
          <t>0</t>
        </is>
      </c>
      <c r="AB480" s="48" t="n">
        <v>0</v>
      </c>
      <c r="AC480" s="48" t="n">
        <v>163814</v>
      </c>
    </row>
    <row r="481">
      <c r="A481" t="inlineStr">
        <is>
          <t>VILLAVICENCIO</t>
        </is>
      </c>
      <c r="B481" t="inlineStr">
        <is>
          <t>REMOTAS</t>
        </is>
      </c>
      <c r="C481" t="inlineStr">
        <is>
          <t>0004-0007</t>
        </is>
      </c>
      <c r="D481" t="inlineStr">
        <is>
          <t>50223</t>
        </is>
      </c>
      <c r="E481" t="inlineStr">
        <is>
          <t>TA-25-992113</t>
        </is>
      </c>
      <c r="F481" t="inlineStr">
        <is>
          <t>3007081132</t>
        </is>
      </c>
      <c r="G481" t="inlineStr">
        <is>
          <t>APERTURA</t>
        </is>
      </c>
      <c r="H481" t="inlineStr">
        <is>
          <t>CB CRECIMIENTO - NUEVO</t>
        </is>
      </c>
      <c r="I481" t="inlineStr">
        <is>
          <t>META</t>
        </is>
      </c>
      <c r="J481" t="inlineStr">
        <is>
          <t>CUBARRAL</t>
        </is>
      </c>
      <c r="K481" t="inlineStr">
        <is>
          <t>BARRIO CENTRO CUBARRAL  8</t>
        </is>
      </c>
      <c r="L481" t="inlineStr">
        <is>
          <t>BANCOLOMBIA</t>
        </is>
      </c>
      <c r="M481" t="inlineStr">
        <is>
          <t>FO-25-1402202</t>
        </is>
      </c>
      <c r="N481" s="49" t="n">
        <v>45890.92430555556</v>
      </c>
      <c r="O481" s="49" t="n">
        <v>45894.56458333333</v>
      </c>
      <c r="P481" t="inlineStr">
        <is>
          <t>UNO A UNO</t>
        </is>
      </c>
      <c r="Q481" t="inlineStr">
        <is>
          <t>UNO A UNO</t>
        </is>
      </c>
      <c r="R481" t="inlineStr">
        <is>
          <t>EJECUTADO</t>
        </is>
      </c>
      <c r="S481" t="inlineStr">
        <is>
          <t>VISITA TECNICA</t>
        </is>
      </c>
      <c r="T481" t="inlineStr">
        <is>
          <t>SIZZZ888</t>
        </is>
      </c>
      <c r="U481" t="inlineStr">
        <is>
          <t>TIPO II</t>
        </is>
      </c>
      <c r="V481" t="inlineStr">
        <is>
          <t>TERRESTRE</t>
        </is>
      </c>
      <c r="W481" t="inlineStr">
        <is>
          <t>ROZO JIMENEZ EDGAR ARMANDO</t>
        </is>
      </c>
      <c r="X481" t="inlineStr">
        <is>
          <t>1</t>
        </is>
      </c>
      <c r="Y481" t="inlineStr">
        <is>
          <t>0</t>
        </is>
      </c>
      <c r="Z481" s="48" t="n">
        <v>163814</v>
      </c>
      <c r="AA481" t="inlineStr">
        <is>
          <t>0</t>
        </is>
      </c>
      <c r="AB481" s="48" t="n">
        <v>0</v>
      </c>
      <c r="AC481" s="48" t="n">
        <v>163814</v>
      </c>
    </row>
    <row r="482">
      <c r="A482" t="inlineStr">
        <is>
          <t>MANIZALES</t>
        </is>
      </c>
      <c r="B482" t="inlineStr">
        <is>
          <t>SUROCCIDENTE Y EJE CAFETERO</t>
        </is>
      </c>
      <c r="C482" t="inlineStr">
        <is>
          <t>0004-0002</t>
        </is>
      </c>
      <c r="D482" t="inlineStr">
        <is>
          <t>17001</t>
        </is>
      </c>
      <c r="E482" t="inlineStr">
        <is>
          <t>TA-25-992114</t>
        </is>
      </c>
      <c r="F482" t="inlineStr">
        <is>
          <t>3007081144</t>
        </is>
      </c>
      <c r="G482" t="inlineStr">
        <is>
          <t>APERTURA</t>
        </is>
      </c>
      <c r="H482" t="inlineStr">
        <is>
          <t>CB CRECIMIENTO - NUEVO</t>
        </is>
      </c>
      <c r="I482" t="inlineStr">
        <is>
          <t>CALDAS</t>
        </is>
      </c>
      <c r="J482" t="inlineStr">
        <is>
          <t>MANIZALES</t>
        </is>
      </c>
      <c r="K482" t="inlineStr">
        <is>
          <t>BARRIO CENTRO MANIZALES 27</t>
        </is>
      </c>
      <c r="L482" t="inlineStr">
        <is>
          <t>BANCOLOMBIA</t>
        </is>
      </c>
      <c r="M482" t="inlineStr">
        <is>
          <t>FO-25-1402209</t>
        </is>
      </c>
      <c r="N482" s="49" t="n">
        <v>45890.66458333333</v>
      </c>
      <c r="O482" s="49" t="n">
        <v>45895.28611111111</v>
      </c>
      <c r="P482" t="inlineStr">
        <is>
          <t>UNO A UNO</t>
        </is>
      </c>
      <c r="Q482" t="inlineStr">
        <is>
          <t>UNO A UNO</t>
        </is>
      </c>
      <c r="R482" t="inlineStr">
        <is>
          <t>EJECUTADO</t>
        </is>
      </c>
      <c r="S482" t="inlineStr">
        <is>
          <t>VISITA TECNICA</t>
        </is>
      </c>
      <c r="T482" t="inlineStr">
        <is>
          <t>SIZZZ889</t>
        </is>
      </c>
      <c r="U482" t="inlineStr">
        <is>
          <t>TIPO I</t>
        </is>
      </c>
      <c r="V482" t="inlineStr">
        <is>
          <t>TERRESTRE</t>
        </is>
      </c>
      <c r="W482" t="inlineStr">
        <is>
          <t>FRANCO CAÑAVERAL YAMID RAUL</t>
        </is>
      </c>
      <c r="X482" t="inlineStr">
        <is>
          <t>1</t>
        </is>
      </c>
      <c r="Y482" t="inlineStr">
        <is>
          <t>0</t>
        </is>
      </c>
      <c r="Z482" s="48" t="n">
        <v>75096</v>
      </c>
      <c r="AA482" t="inlineStr">
        <is>
          <t>0</t>
        </is>
      </c>
      <c r="AB482" s="48" t="n">
        <v>0</v>
      </c>
      <c r="AC482" s="48" t="n">
        <v>75096</v>
      </c>
    </row>
    <row r="483">
      <c r="A483" t="inlineStr">
        <is>
          <t>CALI</t>
        </is>
      </c>
      <c r="B483" t="inlineStr">
        <is>
          <t>SUROCCIDENTE Y EJE CAFETERO</t>
        </is>
      </c>
      <c r="C483" t="inlineStr">
        <is>
          <t>0004-0003</t>
        </is>
      </c>
      <c r="D483" t="inlineStr">
        <is>
          <t>19573</t>
        </is>
      </c>
      <c r="E483" t="inlineStr">
        <is>
          <t>TA-25-992115</t>
        </is>
      </c>
      <c r="F483" t="inlineStr">
        <is>
          <t>3007081153</t>
        </is>
      </c>
      <c r="G483" t="inlineStr">
        <is>
          <t>APERTURA</t>
        </is>
      </c>
      <c r="H483" t="inlineStr">
        <is>
          <t>CB CRECIMIENTO - NUEVO</t>
        </is>
      </c>
      <c r="I483" t="inlineStr">
        <is>
          <t>CAUCA</t>
        </is>
      </c>
      <c r="J483" t="inlineStr">
        <is>
          <t>PUERTO TEJADA</t>
        </is>
      </c>
      <c r="K483" t="inlineStr">
        <is>
          <t>BARRIO CENTRO PUERTO TEJADA 12</t>
        </is>
      </c>
      <c r="L483" t="inlineStr">
        <is>
          <t>BANCOLOMBIA</t>
        </is>
      </c>
      <c r="M483" t="inlineStr">
        <is>
          <t>FO-25-1402214</t>
        </is>
      </c>
      <c r="N483" s="49" t="n">
        <v>45890.35972222222</v>
      </c>
      <c r="O483" s="49" t="n">
        <v>45891.62569444445</v>
      </c>
      <c r="P483" t="inlineStr">
        <is>
          <t>UNO A UNO</t>
        </is>
      </c>
      <c r="Q483" t="inlineStr">
        <is>
          <t>UNO A UNO</t>
        </is>
      </c>
      <c r="R483" t="inlineStr">
        <is>
          <t>EJECUTADO</t>
        </is>
      </c>
      <c r="S483" t="inlineStr">
        <is>
          <t>VISITA TECNICA</t>
        </is>
      </c>
      <c r="T483" t="inlineStr">
        <is>
          <t>SIZZZ890</t>
        </is>
      </c>
      <c r="U483" t="inlineStr">
        <is>
          <t>TIPO II</t>
        </is>
      </c>
      <c r="V483" t="inlineStr">
        <is>
          <t>TERRESTRE</t>
        </is>
      </c>
      <c r="W483" t="inlineStr">
        <is>
          <t>PAREDES CASTILLO DIEGO</t>
        </is>
      </c>
      <c r="X483" t="inlineStr">
        <is>
          <t>1</t>
        </is>
      </c>
      <c r="Y483" t="inlineStr">
        <is>
          <t>0</t>
        </is>
      </c>
      <c r="Z483" s="48" t="n">
        <v>163814</v>
      </c>
      <c r="AA483" t="inlineStr">
        <is>
          <t>0</t>
        </is>
      </c>
      <c r="AB483" s="48" t="n">
        <v>0</v>
      </c>
      <c r="AC483" s="48" t="n">
        <v>163814</v>
      </c>
    </row>
    <row r="484">
      <c r="A484" t="inlineStr">
        <is>
          <t>BOGOTA</t>
        </is>
      </c>
      <c r="B484" t="inlineStr">
        <is>
          <t>CUNDINAMARCA</t>
        </is>
      </c>
      <c r="C484" t="inlineStr">
        <is>
          <t>0004-0004</t>
        </is>
      </c>
      <c r="D484" t="inlineStr">
        <is>
          <t>25899</t>
        </is>
      </c>
      <c r="E484" t="inlineStr">
        <is>
          <t>TA-25-992116</t>
        </is>
      </c>
      <c r="F484" t="inlineStr">
        <is>
          <t>3007081163</t>
        </is>
      </c>
      <c r="G484" t="inlineStr">
        <is>
          <t>APERTURA</t>
        </is>
      </c>
      <c r="H484" t="inlineStr">
        <is>
          <t>CB CRECIMIENTO - NUEVO</t>
        </is>
      </c>
      <c r="I484" t="inlineStr">
        <is>
          <t>CUNDINAMARCA</t>
        </is>
      </c>
      <c r="J484" t="inlineStr">
        <is>
          <t>ZIPAQUIRA</t>
        </is>
      </c>
      <c r="K484" t="inlineStr">
        <is>
          <t>BARRIO CENTRO ZIPQUIRA</t>
        </is>
      </c>
      <c r="L484" t="inlineStr">
        <is>
          <t>BANCOLOMBIA</t>
        </is>
      </c>
      <c r="M484" t="inlineStr">
        <is>
          <t>FO-25-1402219</t>
        </is>
      </c>
      <c r="N484" s="49" t="n">
        <v>45890.65763888889</v>
      </c>
      <c r="O484" s="49" t="n">
        <v>45894.28819444445</v>
      </c>
      <c r="P484" t="inlineStr">
        <is>
          <t>UNO A UNO</t>
        </is>
      </c>
      <c r="Q484" t="inlineStr">
        <is>
          <t>UNO A UNO</t>
        </is>
      </c>
      <c r="R484" t="inlineStr">
        <is>
          <t>EJECUTADO</t>
        </is>
      </c>
      <c r="S484" t="inlineStr">
        <is>
          <t>VISITA TECNICA</t>
        </is>
      </c>
      <c r="T484" t="inlineStr">
        <is>
          <t>SIZZZ892</t>
        </is>
      </c>
      <c r="U484" t="inlineStr">
        <is>
          <t>TIPO II</t>
        </is>
      </c>
      <c r="V484" t="inlineStr">
        <is>
          <t>TERRESTRE</t>
        </is>
      </c>
      <c r="W484" t="inlineStr">
        <is>
          <t>LOZADA ROJAS CHRISTIAN ANDRES</t>
        </is>
      </c>
      <c r="X484" t="inlineStr">
        <is>
          <t>1</t>
        </is>
      </c>
      <c r="Y484" t="inlineStr">
        <is>
          <t>0</t>
        </is>
      </c>
      <c r="Z484" s="48" t="n">
        <v>163814</v>
      </c>
      <c r="AA484" t="inlineStr">
        <is>
          <t>0</t>
        </is>
      </c>
      <c r="AB484" s="48" t="n">
        <v>0</v>
      </c>
      <c r="AC484" s="48" t="n">
        <v>163814</v>
      </c>
    </row>
    <row r="485">
      <c r="A485" t="inlineStr">
        <is>
          <t>MONTERIA</t>
        </is>
      </c>
      <c r="B485" t="inlineStr">
        <is>
          <t>COSTA</t>
        </is>
      </c>
      <c r="C485" t="inlineStr">
        <is>
          <t>0004-0001</t>
        </is>
      </c>
      <c r="D485" t="inlineStr">
        <is>
          <t>23580</t>
        </is>
      </c>
      <c r="E485" t="inlineStr">
        <is>
          <t>TA-25-992117</t>
        </is>
      </c>
      <c r="F485" t="inlineStr">
        <is>
          <t>3007081152</t>
        </is>
      </c>
      <c r="G485" t="inlineStr">
        <is>
          <t>APERTURA</t>
        </is>
      </c>
      <c r="H485" t="inlineStr">
        <is>
          <t>CB CRECIMIENTO - NUEVO</t>
        </is>
      </c>
      <c r="I485" t="inlineStr">
        <is>
          <t>CORDOBA</t>
        </is>
      </c>
      <c r="J485" t="inlineStr">
        <is>
          <t>PUERTO LIBERTADOR</t>
        </is>
      </c>
      <c r="K485" t="inlineStr">
        <is>
          <t>BARRIO CGT SAN JUAN DE ASIS PUERTO LIBERTADOR</t>
        </is>
      </c>
      <c r="L485" t="inlineStr">
        <is>
          <t>BANCOLOMBIA</t>
        </is>
      </c>
      <c r="M485" t="inlineStr">
        <is>
          <t>FO-25-1402224</t>
        </is>
      </c>
      <c r="N485" s="49" t="n">
        <v>45890.63611111111</v>
      </c>
      <c r="O485" s="49" t="n">
        <v>45898.37708333333</v>
      </c>
      <c r="P485" t="inlineStr">
        <is>
          <t>UNO A UNO</t>
        </is>
      </c>
      <c r="Q485" t="inlineStr">
        <is>
          <t>UNO A UNO</t>
        </is>
      </c>
      <c r="R485" t="inlineStr">
        <is>
          <t>EJECUTADO</t>
        </is>
      </c>
      <c r="S485" t="inlineStr">
        <is>
          <t>VISITA TECNICA</t>
        </is>
      </c>
      <c r="T485" t="inlineStr">
        <is>
          <t>SIZZZ893</t>
        </is>
      </c>
      <c r="U485" t="inlineStr">
        <is>
          <t>TIPO IV</t>
        </is>
      </c>
      <c r="V485" t="inlineStr">
        <is>
          <t>TERRESTRE</t>
        </is>
      </c>
      <c r="W485" t="inlineStr">
        <is>
          <t>ARRAZOLA HERNANDEZ NICOLAS AUGUSTO</t>
        </is>
      </c>
      <c r="X485" t="inlineStr">
        <is>
          <t>1</t>
        </is>
      </c>
      <c r="Y485" t="inlineStr">
        <is>
          <t>0</t>
        </is>
      </c>
      <c r="Z485" s="48" t="n">
        <v>504833</v>
      </c>
      <c r="AA485" t="inlineStr">
        <is>
          <t>0</t>
        </is>
      </c>
      <c r="AB485" s="48" t="n">
        <v>0</v>
      </c>
      <c r="AC485" s="48" t="n">
        <v>504833</v>
      </c>
    </row>
    <row r="486">
      <c r="A486" t="inlineStr">
        <is>
          <t>BOGOTA</t>
        </is>
      </c>
      <c r="B486" t="inlineStr">
        <is>
          <t>CUNDINAMARCA</t>
        </is>
      </c>
      <c r="C486" t="inlineStr">
        <is>
          <t>0004-0004</t>
        </is>
      </c>
      <c r="D486" t="inlineStr">
        <is>
          <t>25175</t>
        </is>
      </c>
      <c r="E486" t="inlineStr">
        <is>
          <t>TA-25-992118</t>
        </is>
      </c>
      <c r="F486" t="inlineStr">
        <is>
          <t>3007081127</t>
        </is>
      </c>
      <c r="G486" t="inlineStr">
        <is>
          <t>APERTURA</t>
        </is>
      </c>
      <c r="H486" t="inlineStr">
        <is>
          <t>CB CRECIMIENTO - NUEVO</t>
        </is>
      </c>
      <c r="I486" t="inlineStr">
        <is>
          <t>CUNDINAMARCA</t>
        </is>
      </c>
      <c r="J486" t="inlineStr">
        <is>
          <t>CHIA</t>
        </is>
      </c>
      <c r="K486" t="inlineStr">
        <is>
          <t>BARRIO CHILAGOS  CHIA 1</t>
        </is>
      </c>
      <c r="L486" t="inlineStr">
        <is>
          <t>BANCOLOMBIA</t>
        </is>
      </c>
      <c r="M486" t="inlineStr">
        <is>
          <t>FO-25-1402228</t>
        </is>
      </c>
      <c r="N486" s="49" t="n">
        <v>45890.86319444444</v>
      </c>
      <c r="O486" s="49" t="n">
        <v>45891.62847222222</v>
      </c>
      <c r="P486" t="inlineStr">
        <is>
          <t>UNO A UNO</t>
        </is>
      </c>
      <c r="Q486" t="inlineStr">
        <is>
          <t>UNO A UNO</t>
        </is>
      </c>
      <c r="R486" t="inlineStr">
        <is>
          <t>EJECUTADO</t>
        </is>
      </c>
      <c r="S486" t="inlineStr">
        <is>
          <t>VISITA TECNICA</t>
        </is>
      </c>
      <c r="T486" t="inlineStr">
        <is>
          <t>SIZZZ894</t>
        </is>
      </c>
      <c r="U486" t="inlineStr">
        <is>
          <t>TIPO II</t>
        </is>
      </c>
      <c r="V486" t="inlineStr">
        <is>
          <t>TERRESTRE</t>
        </is>
      </c>
      <c r="W486" t="inlineStr">
        <is>
          <t>LOZADA ROJAS CHRISTIAN ANDRES</t>
        </is>
      </c>
      <c r="X486" t="inlineStr">
        <is>
          <t>1</t>
        </is>
      </c>
      <c r="Y486" t="inlineStr">
        <is>
          <t>0</t>
        </is>
      </c>
      <c r="Z486" s="48" t="n">
        <v>163814</v>
      </c>
      <c r="AA486" t="inlineStr">
        <is>
          <t>0</t>
        </is>
      </c>
      <c r="AB486" s="48" t="n">
        <v>0</v>
      </c>
      <c r="AC486" s="48" t="n">
        <v>163814</v>
      </c>
    </row>
    <row r="487">
      <c r="A487" t="inlineStr">
        <is>
          <t>CARTAGENA</t>
        </is>
      </c>
      <c r="B487" t="inlineStr">
        <is>
          <t>COSTA</t>
        </is>
      </c>
      <c r="C487" t="inlineStr">
        <is>
          <t>0004-0001</t>
        </is>
      </c>
      <c r="D487" t="inlineStr">
        <is>
          <t>13052</t>
        </is>
      </c>
      <c r="E487" t="inlineStr">
        <is>
          <t>TA-25-992119</t>
        </is>
      </c>
      <c r="F487" t="inlineStr">
        <is>
          <t>3007081120</t>
        </is>
      </c>
      <c r="G487" t="inlineStr">
        <is>
          <t>APERTURA</t>
        </is>
      </c>
      <c r="H487" t="inlineStr">
        <is>
          <t>CB CRECIMIENTO - NUEVO</t>
        </is>
      </c>
      <c r="I487" t="inlineStr">
        <is>
          <t>BOLIVAR</t>
        </is>
      </c>
      <c r="J487" t="inlineStr">
        <is>
          <t>ARJONA</t>
        </is>
      </c>
      <c r="K487" t="inlineStr">
        <is>
          <t>BARRIO CL JUNCAL SEC EL PONDO ARJONA</t>
        </is>
      </c>
      <c r="L487" t="inlineStr">
        <is>
          <t>BANCOLOMBIA</t>
        </is>
      </c>
      <c r="M487" t="inlineStr">
        <is>
          <t>FO-25-1402232</t>
        </is>
      </c>
      <c r="N487" s="49" t="n">
        <v>45890.60625</v>
      </c>
      <c r="O487" s="49" t="n">
        <v>45894.55694444444</v>
      </c>
      <c r="P487" t="inlineStr">
        <is>
          <t>UNO A UNO</t>
        </is>
      </c>
      <c r="Q487" t="inlineStr">
        <is>
          <t>UNO A UNO</t>
        </is>
      </c>
      <c r="R487" t="inlineStr">
        <is>
          <t>EJECUTADO</t>
        </is>
      </c>
      <c r="S487" t="inlineStr">
        <is>
          <t>VISITA TECNICA</t>
        </is>
      </c>
      <c r="T487" t="inlineStr">
        <is>
          <t>SIZZZ895</t>
        </is>
      </c>
      <c r="U487" t="inlineStr">
        <is>
          <t>TIPO II</t>
        </is>
      </c>
      <c r="V487" t="inlineStr">
        <is>
          <t>TERRESTRE</t>
        </is>
      </c>
      <c r="W487" t="inlineStr">
        <is>
          <t>MARTINEZ SALGUEDO ANDRES AUGUSTO</t>
        </is>
      </c>
      <c r="X487" t="inlineStr">
        <is>
          <t>1</t>
        </is>
      </c>
      <c r="Y487" t="inlineStr">
        <is>
          <t>0</t>
        </is>
      </c>
      <c r="Z487" s="48" t="n">
        <v>163814</v>
      </c>
      <c r="AA487" t="inlineStr">
        <is>
          <t>0</t>
        </is>
      </c>
      <c r="AB487" s="48" t="n">
        <v>0</v>
      </c>
      <c r="AC487" s="48" t="n">
        <v>163814</v>
      </c>
    </row>
    <row r="488">
      <c r="A488" t="inlineStr">
        <is>
          <t>CARTAGENA</t>
        </is>
      </c>
      <c r="B488" t="inlineStr">
        <is>
          <t>COSTA</t>
        </is>
      </c>
      <c r="C488" t="inlineStr">
        <is>
          <t>0004-0001</t>
        </is>
      </c>
      <c r="D488" t="inlineStr">
        <is>
          <t>13001</t>
        </is>
      </c>
      <c r="E488" t="inlineStr">
        <is>
          <t>TA-25-992120</t>
        </is>
      </c>
      <c r="F488" t="inlineStr">
        <is>
          <t>3007081126</t>
        </is>
      </c>
      <c r="G488" t="inlineStr">
        <is>
          <t>APERTURA</t>
        </is>
      </c>
      <c r="H488" t="inlineStr">
        <is>
          <t>CB CRECIMIENTO - NUEVO</t>
        </is>
      </c>
      <c r="I488" t="inlineStr">
        <is>
          <t>BOLIVAR</t>
        </is>
      </c>
      <c r="J488" t="inlineStr">
        <is>
          <t>CARTAGENA</t>
        </is>
      </c>
      <c r="K488" t="inlineStr">
        <is>
          <t>BARRIO COLOMBIATON CARTAGENA DE INDIAS</t>
        </is>
      </c>
      <c r="L488" t="inlineStr">
        <is>
          <t>BANCOLOMBIA</t>
        </is>
      </c>
      <c r="M488" t="inlineStr">
        <is>
          <t>FO-25-1402240</t>
        </is>
      </c>
      <c r="N488" s="49" t="n">
        <v>45890.60694444444</v>
      </c>
      <c r="O488" s="49" t="n">
        <v>45891.54861111111</v>
      </c>
      <c r="P488" t="inlineStr">
        <is>
          <t>UNO A UNO</t>
        </is>
      </c>
      <c r="Q488" t="inlineStr">
        <is>
          <t>UNO A UNO</t>
        </is>
      </c>
      <c r="R488" t="inlineStr">
        <is>
          <t>EJECUTADO</t>
        </is>
      </c>
      <c r="S488" t="inlineStr">
        <is>
          <t>VISITA TECNICA</t>
        </is>
      </c>
      <c r="T488" t="inlineStr">
        <is>
          <t>SIZZZ896</t>
        </is>
      </c>
      <c r="U488" t="inlineStr">
        <is>
          <t>TIPO I</t>
        </is>
      </c>
      <c r="V488" t="inlineStr">
        <is>
          <t>TERRESTRE</t>
        </is>
      </c>
      <c r="W488" t="inlineStr">
        <is>
          <t>CANEDO HERRERA ALEXANDER</t>
        </is>
      </c>
      <c r="X488" t="inlineStr">
        <is>
          <t>1</t>
        </is>
      </c>
      <c r="Y488" t="inlineStr">
        <is>
          <t>0</t>
        </is>
      </c>
      <c r="Z488" s="48" t="n">
        <v>75096</v>
      </c>
      <c r="AA488" t="inlineStr">
        <is>
          <t>0</t>
        </is>
      </c>
      <c r="AB488" s="48" t="n">
        <v>0</v>
      </c>
      <c r="AC488" s="48" t="n">
        <v>75096</v>
      </c>
    </row>
    <row r="489">
      <c r="A489" t="inlineStr">
        <is>
          <t>BUCARAMANGA</t>
        </is>
      </c>
      <c r="B489" t="inlineStr">
        <is>
          <t>SANTANDERES</t>
        </is>
      </c>
      <c r="C489" t="inlineStr">
        <is>
          <t>0004-0008</t>
        </is>
      </c>
      <c r="D489" t="inlineStr">
        <is>
          <t>68276</t>
        </is>
      </c>
      <c r="E489" t="inlineStr">
        <is>
          <t>TA-25-992133</t>
        </is>
      </c>
      <c r="F489" t="inlineStr">
        <is>
          <t>3007081134</t>
        </is>
      </c>
      <c r="G489" t="inlineStr">
        <is>
          <t>APERTURA</t>
        </is>
      </c>
      <c r="H489" t="inlineStr">
        <is>
          <t>CB CRECIMIENTO - NUEVO</t>
        </is>
      </c>
      <c r="I489" t="inlineStr">
        <is>
          <t>SANTANDER</t>
        </is>
      </c>
      <c r="J489" t="inlineStr">
        <is>
          <t>FLORIDABLANCA</t>
        </is>
      </c>
      <c r="K489" t="inlineStr">
        <is>
          <t>BARRIO EL CARMEN FLORIDABLANCA 5</t>
        </is>
      </c>
      <c r="L489" t="inlineStr">
        <is>
          <t>BANCOLOMBIA</t>
        </is>
      </c>
      <c r="M489" t="inlineStr">
        <is>
          <t>FO-25-1402245</t>
        </is>
      </c>
      <c r="N489" s="49" t="n">
        <v>45890.43888888889</v>
      </c>
      <c r="O489" s="49" t="n">
        <v>45894.28402777778</v>
      </c>
      <c r="P489" t="inlineStr">
        <is>
          <t>UNO A UNO</t>
        </is>
      </c>
      <c r="Q489" t="inlineStr">
        <is>
          <t>UNO A UNO</t>
        </is>
      </c>
      <c r="R489" t="inlineStr">
        <is>
          <t>EJECUTADO</t>
        </is>
      </c>
      <c r="S489" t="inlineStr">
        <is>
          <t>VISITA TECNICA</t>
        </is>
      </c>
      <c r="T489" t="inlineStr">
        <is>
          <t>SIZZZ897</t>
        </is>
      </c>
      <c r="U489" t="inlineStr">
        <is>
          <t>TIPO I</t>
        </is>
      </c>
      <c r="V489" t="inlineStr">
        <is>
          <t>TERRESTRE</t>
        </is>
      </c>
      <c r="W489" t="inlineStr">
        <is>
          <t>MARTINEZ FLOREZ DONIS ALBERTO</t>
        </is>
      </c>
      <c r="X489" t="inlineStr">
        <is>
          <t>1</t>
        </is>
      </c>
      <c r="Y489" t="inlineStr">
        <is>
          <t>0</t>
        </is>
      </c>
      <c r="Z489" s="48" t="n">
        <v>75096</v>
      </c>
      <c r="AA489" t="inlineStr">
        <is>
          <t>0</t>
        </is>
      </c>
      <c r="AB489" s="48" t="n">
        <v>0</v>
      </c>
      <c r="AC489" s="48" t="n">
        <v>75096</v>
      </c>
    </row>
    <row r="490">
      <c r="A490" t="inlineStr">
        <is>
          <t>BUCARAMANGA</t>
        </is>
      </c>
      <c r="B490" t="inlineStr">
        <is>
          <t>SANTANDERES</t>
        </is>
      </c>
      <c r="C490" t="inlineStr">
        <is>
          <t>0004-0008</t>
        </is>
      </c>
      <c r="D490" t="inlineStr">
        <is>
          <t>20710</t>
        </is>
      </c>
      <c r="E490" t="inlineStr">
        <is>
          <t>TA-25-992134</t>
        </is>
      </c>
      <c r="F490" t="inlineStr">
        <is>
          <t>3007081155</t>
        </is>
      </c>
      <c r="G490" t="inlineStr">
        <is>
          <t>APERTURA</t>
        </is>
      </c>
      <c r="H490" t="inlineStr">
        <is>
          <t>CB CRECIMIENTO - NUEVO</t>
        </is>
      </c>
      <c r="I490" t="inlineStr">
        <is>
          <t>CESAR</t>
        </is>
      </c>
      <c r="J490" t="inlineStr">
        <is>
          <t>SAN ALBERTO</t>
        </is>
      </c>
      <c r="K490" t="inlineStr">
        <is>
          <t>BARRIO EL CENTRO SAN ALBERTO</t>
        </is>
      </c>
      <c r="L490" t="inlineStr">
        <is>
          <t>BANCOLOMBIA</t>
        </is>
      </c>
      <c r="M490" t="inlineStr">
        <is>
          <t>FO-25-1402250</t>
        </is>
      </c>
      <c r="N490" s="49" t="n">
        <v>45890.43888888889</v>
      </c>
      <c r="O490" s="49" t="n">
        <v>45894.29722222222</v>
      </c>
      <c r="P490" t="inlineStr">
        <is>
          <t>UNO A UNO</t>
        </is>
      </c>
      <c r="Q490" t="inlineStr">
        <is>
          <t>UNO A UNO</t>
        </is>
      </c>
      <c r="R490" t="inlineStr">
        <is>
          <t>EJECUTADO</t>
        </is>
      </c>
      <c r="S490" t="inlineStr">
        <is>
          <t>VISITA TECNICA</t>
        </is>
      </c>
      <c r="T490" t="inlineStr">
        <is>
          <t>SIZZZ898</t>
        </is>
      </c>
      <c r="U490" t="inlineStr">
        <is>
          <t>TIPO III</t>
        </is>
      </c>
      <c r="V490" t="inlineStr">
        <is>
          <t>TERRESTRE</t>
        </is>
      </c>
      <c r="W490" t="inlineStr">
        <is>
          <t>HERRERA LUQUE SAUL JAVIER</t>
        </is>
      </c>
      <c r="X490" t="inlineStr">
        <is>
          <t>1</t>
        </is>
      </c>
      <c r="Y490" t="inlineStr">
        <is>
          <t>0</t>
        </is>
      </c>
      <c r="Z490" s="48" t="n">
        <v>275729</v>
      </c>
      <c r="AA490" t="inlineStr">
        <is>
          <t>0</t>
        </is>
      </c>
      <c r="AB490" s="48" t="n">
        <v>0</v>
      </c>
      <c r="AC490" s="48" t="n">
        <v>275729</v>
      </c>
    </row>
    <row r="491">
      <c r="A491" t="inlineStr">
        <is>
          <t>PEREIRA</t>
        </is>
      </c>
      <c r="B491" t="inlineStr">
        <is>
          <t>SUROCCIDENTE Y EJE CAFETERO</t>
        </is>
      </c>
      <c r="C491" t="inlineStr">
        <is>
          <t>0004-0002</t>
        </is>
      </c>
      <c r="D491" t="inlineStr">
        <is>
          <t>66318</t>
        </is>
      </c>
      <c r="E491" t="inlineStr">
        <is>
          <t>TA-25-992135</t>
        </is>
      </c>
      <c r="F491" t="inlineStr">
        <is>
          <t>3007081139</t>
        </is>
      </c>
      <c r="G491" t="inlineStr">
        <is>
          <t>APERTURA</t>
        </is>
      </c>
      <c r="H491" t="inlineStr">
        <is>
          <t>CB CRECIMIENTO - NUEVO</t>
        </is>
      </c>
      <c r="I491" t="inlineStr">
        <is>
          <t>RISARALDA</t>
        </is>
      </c>
      <c r="J491" t="inlineStr">
        <is>
          <t>GUATICA</t>
        </is>
      </c>
      <c r="K491" t="inlineStr">
        <is>
          <t>BARRIO EL JARDIN GUATICA</t>
        </is>
      </c>
      <c r="L491" t="inlineStr">
        <is>
          <t>BANCOLOMBIA</t>
        </is>
      </c>
      <c r="M491" t="inlineStr">
        <is>
          <t>FO-25-1420655</t>
        </is>
      </c>
      <c r="N491" s="49" t="n">
        <v>45890.66666666666</v>
      </c>
      <c r="O491" s="49" t="n">
        <v>45898.53958333333</v>
      </c>
      <c r="P491" t="inlineStr">
        <is>
          <t>UNO A UNO</t>
        </is>
      </c>
      <c r="Q491" t="inlineStr">
        <is>
          <t>UNO A UNO</t>
        </is>
      </c>
      <c r="R491" t="inlineStr">
        <is>
          <t>EJECUTADO</t>
        </is>
      </c>
      <c r="S491" t="inlineStr">
        <is>
          <t>VISITA TECNICA</t>
        </is>
      </c>
      <c r="T491" t="inlineStr">
        <is>
          <t>SIZZZ899</t>
        </is>
      </c>
      <c r="U491" t="inlineStr">
        <is>
          <t>TIPO II</t>
        </is>
      </c>
      <c r="V491" t="inlineStr">
        <is>
          <t>TERRESTRE</t>
        </is>
      </c>
      <c r="W491" t="inlineStr">
        <is>
          <t>ECHEVERRI ECHEVERRI EVELIN DANIELA</t>
        </is>
      </c>
      <c r="X491" t="inlineStr">
        <is>
          <t>2</t>
        </is>
      </c>
      <c r="Y491" t="inlineStr">
        <is>
          <t>0</t>
        </is>
      </c>
      <c r="Z491" s="48" t="n">
        <v>163814</v>
      </c>
      <c r="AA491" t="inlineStr">
        <is>
          <t>0</t>
        </is>
      </c>
      <c r="AB491" s="48" t="n">
        <v>0</v>
      </c>
      <c r="AC491" s="48" t="n">
        <v>163814</v>
      </c>
    </row>
    <row r="492">
      <c r="A492" t="inlineStr">
        <is>
          <t>BOGOTA</t>
        </is>
      </c>
      <c r="B492" t="inlineStr">
        <is>
          <t>CUNDINAMARCA</t>
        </is>
      </c>
      <c r="C492" t="inlineStr">
        <is>
          <t>0004-0004</t>
        </is>
      </c>
      <c r="D492" t="inlineStr">
        <is>
          <t>25326</t>
        </is>
      </c>
      <c r="E492" t="inlineStr">
        <is>
          <t>TA-25-992137</t>
        </is>
      </c>
      <c r="F492" t="inlineStr">
        <is>
          <t>3007081158</t>
        </is>
      </c>
      <c r="G492" t="inlineStr">
        <is>
          <t>APERTURA</t>
        </is>
      </c>
      <c r="H492" t="inlineStr">
        <is>
          <t>CB CRECIMIENTO - NUEVO</t>
        </is>
      </c>
      <c r="I492" t="inlineStr">
        <is>
          <t>CUNDINAMARCA</t>
        </is>
      </c>
      <c r="J492" t="inlineStr">
        <is>
          <t>GUATAVITA</t>
        </is>
      </c>
      <c r="K492" t="inlineStr">
        <is>
          <t>BARRIO GUATAVITA GUATAVITA</t>
        </is>
      </c>
      <c r="L492" t="inlineStr">
        <is>
          <t>BANCOLOMBIA</t>
        </is>
      </c>
      <c r="M492" t="inlineStr">
        <is>
          <t>FO-25-1402272</t>
        </is>
      </c>
      <c r="N492" s="49" t="n">
        <v>45890.75486111111</v>
      </c>
      <c r="O492" s="49" t="n">
        <v>45894.59722222222</v>
      </c>
      <c r="P492" t="inlineStr">
        <is>
          <t>UNO A UNO</t>
        </is>
      </c>
      <c r="Q492" t="inlineStr">
        <is>
          <t>UNO A UNO</t>
        </is>
      </c>
      <c r="R492" t="inlineStr">
        <is>
          <t>EJECUTADO</t>
        </is>
      </c>
      <c r="S492" t="inlineStr">
        <is>
          <t>VISITA TECNICA</t>
        </is>
      </c>
      <c r="T492" t="inlineStr">
        <is>
          <t>SIZZZ901</t>
        </is>
      </c>
      <c r="U492" t="inlineStr">
        <is>
          <t>TIPO II</t>
        </is>
      </c>
      <c r="V492" t="inlineStr">
        <is>
          <t>TERRESTRE</t>
        </is>
      </c>
      <c r="W492" t="inlineStr">
        <is>
          <t>HERNANDEZ NARANJO OSCAR EDUARDO</t>
        </is>
      </c>
      <c r="X492" t="inlineStr">
        <is>
          <t>1</t>
        </is>
      </c>
      <c r="Y492" t="inlineStr">
        <is>
          <t>0</t>
        </is>
      </c>
      <c r="Z492" s="48" t="n">
        <v>163814</v>
      </c>
      <c r="AA492" t="inlineStr">
        <is>
          <t>0</t>
        </is>
      </c>
      <c r="AB492" s="48" t="n">
        <v>0</v>
      </c>
      <c r="AC492" s="48" t="n">
        <v>163814</v>
      </c>
    </row>
    <row r="493">
      <c r="A493" t="inlineStr">
        <is>
          <t>BOGOTA</t>
        </is>
      </c>
      <c r="B493" t="inlineStr">
        <is>
          <t>CUNDINAMARCA</t>
        </is>
      </c>
      <c r="C493" t="inlineStr">
        <is>
          <t>0004-0004</t>
        </is>
      </c>
      <c r="D493" t="inlineStr">
        <is>
          <t>25286</t>
        </is>
      </c>
      <c r="E493" t="inlineStr">
        <is>
          <t>TA-25-992141</t>
        </is>
      </c>
      <c r="F493" t="inlineStr">
        <is>
          <t>3007081136</t>
        </is>
      </c>
      <c r="G493" t="inlineStr">
        <is>
          <t>APERTURA</t>
        </is>
      </c>
      <c r="H493" t="inlineStr">
        <is>
          <t>CB CRECIMIENTO - NUEVO</t>
        </is>
      </c>
      <c r="I493" t="inlineStr">
        <is>
          <t>CUNDINAMARCA</t>
        </is>
      </c>
      <c r="J493" t="inlineStr">
        <is>
          <t>FUNZA</t>
        </is>
      </c>
      <c r="K493" t="inlineStr">
        <is>
          <t>BARRIO HATO 1 FUNZA</t>
        </is>
      </c>
      <c r="L493" t="inlineStr">
        <is>
          <t>BANCOLOMBIA</t>
        </is>
      </c>
      <c r="M493" t="inlineStr">
        <is>
          <t>FO-25-1402280</t>
        </is>
      </c>
      <c r="N493" s="49" t="n">
        <v>45890.86319444444</v>
      </c>
      <c r="O493" s="49" t="n">
        <v>45891.48541666667</v>
      </c>
      <c r="P493" t="inlineStr">
        <is>
          <t>UNO A UNO</t>
        </is>
      </c>
      <c r="Q493" t="inlineStr">
        <is>
          <t>UNO A UNO</t>
        </is>
      </c>
      <c r="R493" t="inlineStr">
        <is>
          <t>EJECUTADO</t>
        </is>
      </c>
      <c r="S493" t="inlineStr">
        <is>
          <t>VISITA TECNICA</t>
        </is>
      </c>
      <c r="T493" t="inlineStr">
        <is>
          <t>SIZZZ902</t>
        </is>
      </c>
      <c r="U493" t="inlineStr">
        <is>
          <t>TIPO II</t>
        </is>
      </c>
      <c r="V493" t="inlineStr">
        <is>
          <t>TERRESTRE</t>
        </is>
      </c>
      <c r="W493" t="inlineStr">
        <is>
          <t>GOMEZ VEGA DAVID SNEYDER</t>
        </is>
      </c>
      <c r="X493" t="inlineStr">
        <is>
          <t>1</t>
        </is>
      </c>
      <c r="Y493" t="inlineStr">
        <is>
          <t>0</t>
        </is>
      </c>
      <c r="Z493" s="48" t="n">
        <v>163814</v>
      </c>
      <c r="AA493" t="inlineStr">
        <is>
          <t>0</t>
        </is>
      </c>
      <c r="AB493" s="48" t="n">
        <v>0</v>
      </c>
      <c r="AC493" s="48" t="n">
        <v>163814</v>
      </c>
    </row>
    <row r="494">
      <c r="A494" t="inlineStr">
        <is>
          <t>MANIZALES</t>
        </is>
      </c>
      <c r="B494" t="inlineStr">
        <is>
          <t>SUROCCIDENTE Y EJE CAFETERO</t>
        </is>
      </c>
      <c r="C494" t="inlineStr">
        <is>
          <t>0004-0002</t>
        </is>
      </c>
      <c r="D494" t="inlineStr">
        <is>
          <t>17001</t>
        </is>
      </c>
      <c r="E494" t="inlineStr">
        <is>
          <t>TA-25-992142</t>
        </is>
      </c>
      <c r="F494" t="inlineStr">
        <is>
          <t>3007081143</t>
        </is>
      </c>
      <c r="G494" t="inlineStr">
        <is>
          <t>APERTURA</t>
        </is>
      </c>
      <c r="H494" t="inlineStr">
        <is>
          <t>CB CRECIMIENTO - NUEVO</t>
        </is>
      </c>
      <c r="I494" t="inlineStr">
        <is>
          <t>CALDAS</t>
        </is>
      </c>
      <c r="J494" t="inlineStr">
        <is>
          <t>MANIZALES</t>
        </is>
      </c>
      <c r="K494" t="inlineStr">
        <is>
          <t>BARRIO LA CUMBRE MANIZALES 1</t>
        </is>
      </c>
      <c r="L494" t="inlineStr">
        <is>
          <t>BANCOLOMBIA</t>
        </is>
      </c>
      <c r="M494" t="inlineStr">
        <is>
          <t>FO-25-1402285</t>
        </is>
      </c>
      <c r="N494" s="49" t="n">
        <v>45890.3</v>
      </c>
      <c r="O494" s="49" t="n">
        <v>45894.56944444445</v>
      </c>
      <c r="P494" t="inlineStr">
        <is>
          <t>UNO A UNO</t>
        </is>
      </c>
      <c r="Q494" t="inlineStr">
        <is>
          <t>UNO A UNO</t>
        </is>
      </c>
      <c r="R494" t="inlineStr">
        <is>
          <t>EJECUTADO</t>
        </is>
      </c>
      <c r="S494" t="inlineStr">
        <is>
          <t>VISITA TECNICA</t>
        </is>
      </c>
      <c r="T494" t="inlineStr">
        <is>
          <t>SIZZZ903</t>
        </is>
      </c>
      <c r="U494" t="inlineStr">
        <is>
          <t>TIPO I</t>
        </is>
      </c>
      <c r="V494" t="inlineStr">
        <is>
          <t>TERRESTRE</t>
        </is>
      </c>
      <c r="W494" t="inlineStr">
        <is>
          <t>AGUIRRE HENAO RAUL EDUARDO</t>
        </is>
      </c>
      <c r="X494" t="inlineStr">
        <is>
          <t>1</t>
        </is>
      </c>
      <c r="Y494" t="inlineStr">
        <is>
          <t>0</t>
        </is>
      </c>
      <c r="Z494" s="48" t="n">
        <v>75096</v>
      </c>
      <c r="AA494" t="inlineStr">
        <is>
          <t>0</t>
        </is>
      </c>
      <c r="AB494" s="48" t="n">
        <v>0</v>
      </c>
      <c r="AC494" s="48" t="n">
        <v>75096</v>
      </c>
    </row>
    <row r="495">
      <c r="A495" t="inlineStr">
        <is>
          <t>CALI</t>
        </is>
      </c>
      <c r="B495" t="inlineStr">
        <is>
          <t>SUROCCIDENTE Y EJE CAFETERO</t>
        </is>
      </c>
      <c r="C495" t="inlineStr">
        <is>
          <t>0004-0003</t>
        </is>
      </c>
      <c r="D495" t="inlineStr">
        <is>
          <t>19001</t>
        </is>
      </c>
      <c r="E495" t="inlineStr">
        <is>
          <t>TA-25-992143</t>
        </is>
      </c>
      <c r="F495" t="inlineStr">
        <is>
          <t>3007081150</t>
        </is>
      </c>
      <c r="G495" t="inlineStr">
        <is>
          <t>APERTURA</t>
        </is>
      </c>
      <c r="H495" t="inlineStr">
        <is>
          <t>CB CRECIMIENTO - NUEVO</t>
        </is>
      </c>
      <c r="I495" t="inlineStr">
        <is>
          <t>CAUCA</t>
        </is>
      </c>
      <c r="J495" t="inlineStr">
        <is>
          <t>POPAYAN</t>
        </is>
      </c>
      <c r="K495" t="inlineStr">
        <is>
          <t>BARRIO LA MARIA OCCIDENTE POPAYAN 3</t>
        </is>
      </c>
      <c r="L495" t="inlineStr">
        <is>
          <t>BANCOLOMBIA</t>
        </is>
      </c>
      <c r="M495" t="inlineStr">
        <is>
          <t>FO-25-1402293</t>
        </is>
      </c>
      <c r="N495" s="49" t="n">
        <v>45890.6625</v>
      </c>
      <c r="O495" s="49" t="n">
        <v>45894.57986111111</v>
      </c>
      <c r="P495" t="inlineStr">
        <is>
          <t>UNO A UNO</t>
        </is>
      </c>
      <c r="Q495" t="inlineStr">
        <is>
          <t>UNO A UNO</t>
        </is>
      </c>
      <c r="R495" t="inlineStr">
        <is>
          <t>EJECUTADO</t>
        </is>
      </c>
      <c r="S495" t="inlineStr">
        <is>
          <t>VISITA TECNICA</t>
        </is>
      </c>
      <c r="T495" t="inlineStr">
        <is>
          <t>SIZZZ904</t>
        </is>
      </c>
      <c r="U495" t="inlineStr">
        <is>
          <t>TIPO III</t>
        </is>
      </c>
      <c r="V495" t="inlineStr">
        <is>
          <t>TERRESTRE</t>
        </is>
      </c>
      <c r="W495" t="inlineStr">
        <is>
          <t>GIMBUEL LASSO LUIS GERMAN</t>
        </is>
      </c>
      <c r="X495" t="inlineStr">
        <is>
          <t>1</t>
        </is>
      </c>
      <c r="Y495" t="inlineStr">
        <is>
          <t>0</t>
        </is>
      </c>
      <c r="Z495" s="48" t="n">
        <v>275729</v>
      </c>
      <c r="AA495" t="inlineStr">
        <is>
          <t>0</t>
        </is>
      </c>
      <c r="AB495" s="48" t="n">
        <v>0</v>
      </c>
      <c r="AC495" s="48" t="n">
        <v>275729</v>
      </c>
    </row>
    <row r="496">
      <c r="A496" t="inlineStr">
        <is>
          <t>BOGOTA</t>
        </is>
      </c>
      <c r="B496" t="inlineStr">
        <is>
          <t>CUNDINAMARCA</t>
        </is>
      </c>
      <c r="C496" t="inlineStr">
        <is>
          <t>0004-0004</t>
        </is>
      </c>
      <c r="D496" t="inlineStr">
        <is>
          <t>25386</t>
        </is>
      </c>
      <c r="E496" t="inlineStr">
        <is>
          <t>TA-25-992144</t>
        </is>
      </c>
      <c r="F496" t="inlineStr">
        <is>
          <t>3007081141</t>
        </is>
      </c>
      <c r="G496" t="inlineStr">
        <is>
          <t>APERTURA</t>
        </is>
      </c>
      <c r="H496" t="inlineStr">
        <is>
          <t>CB CRECIMIENTO - NUEVO</t>
        </is>
      </c>
      <c r="I496" t="inlineStr">
        <is>
          <t>CUNDINAMARCA</t>
        </is>
      </c>
      <c r="J496" t="inlineStr">
        <is>
          <t>LA MESA</t>
        </is>
      </c>
      <c r="K496" t="inlineStr">
        <is>
          <t>BARRIO LA MESA LA MESA 7</t>
        </is>
      </c>
      <c r="L496" t="inlineStr">
        <is>
          <t>BANCOLOMBIA</t>
        </is>
      </c>
      <c r="M496" t="inlineStr">
        <is>
          <t>FO-25-1402302</t>
        </is>
      </c>
      <c r="N496" s="49" t="n">
        <v>45890.86319444444</v>
      </c>
      <c r="O496" s="49" t="n">
        <v>45891.66180555556</v>
      </c>
      <c r="P496" t="inlineStr">
        <is>
          <t>UNO A UNO</t>
        </is>
      </c>
      <c r="Q496" t="inlineStr">
        <is>
          <t>UNO A UNO</t>
        </is>
      </c>
      <c r="R496" t="inlineStr">
        <is>
          <t>EJECUTADO</t>
        </is>
      </c>
      <c r="S496" t="inlineStr">
        <is>
          <t>VISITA TECNICA</t>
        </is>
      </c>
      <c r="T496" t="inlineStr">
        <is>
          <t>SIZZZ905</t>
        </is>
      </c>
      <c r="U496" t="inlineStr">
        <is>
          <t>TIPO II</t>
        </is>
      </c>
      <c r="V496" t="inlineStr">
        <is>
          <t>TERRESTRE</t>
        </is>
      </c>
      <c r="W496" t="inlineStr">
        <is>
          <t>GALEANO SORIANO JUAN DAVID</t>
        </is>
      </c>
      <c r="X496" t="inlineStr">
        <is>
          <t>1</t>
        </is>
      </c>
      <c r="Y496" t="inlineStr">
        <is>
          <t>0</t>
        </is>
      </c>
      <c r="Z496" s="48" t="n">
        <v>163814</v>
      </c>
      <c r="AA496" t="inlineStr">
        <is>
          <t>0</t>
        </is>
      </c>
      <c r="AB496" s="48" t="n">
        <v>0</v>
      </c>
      <c r="AC496" s="48" t="n">
        <v>163814</v>
      </c>
    </row>
    <row r="497">
      <c r="A497" t="inlineStr">
        <is>
          <t>APARTADO</t>
        </is>
      </c>
      <c r="B497" t="inlineStr">
        <is>
          <t>NOROCCIDENTE</t>
        </is>
      </c>
      <c r="C497" t="inlineStr">
        <is>
          <t>0004-0005</t>
        </is>
      </c>
      <c r="D497" t="inlineStr">
        <is>
          <t>5147</t>
        </is>
      </c>
      <c r="E497" t="inlineStr">
        <is>
          <t>TA-25-992145</t>
        </is>
      </c>
      <c r="F497" t="inlineStr">
        <is>
          <t>3007081130</t>
        </is>
      </c>
      <c r="G497" t="inlineStr">
        <is>
          <t>APERTURA</t>
        </is>
      </c>
      <c r="H497" t="inlineStr">
        <is>
          <t>CB CRECIMIENTO - NUEVO</t>
        </is>
      </c>
      <c r="I497" t="inlineStr">
        <is>
          <t>ANTIOQUIA</t>
        </is>
      </c>
      <c r="J497" t="inlineStr">
        <is>
          <t>CAREPA</t>
        </is>
      </c>
      <c r="K497" t="inlineStr">
        <is>
          <t>BARRIO LA PRADERA CAREPA ANTIOQUIA  CAREPA</t>
        </is>
      </c>
      <c r="L497" t="inlineStr">
        <is>
          <t>BANCOLOMBIA</t>
        </is>
      </c>
      <c r="M497" t="inlineStr">
        <is>
          <t>FO-25-1402309</t>
        </is>
      </c>
      <c r="N497" s="49" t="n">
        <v>45890.63055555556</v>
      </c>
      <c r="O497" s="49" t="n">
        <v>45894.30486111111</v>
      </c>
      <c r="P497" t="inlineStr">
        <is>
          <t>UNO A UNO</t>
        </is>
      </c>
      <c r="Q497" t="inlineStr">
        <is>
          <t>UNO A UNO</t>
        </is>
      </c>
      <c r="R497" t="inlineStr">
        <is>
          <t>EJECUTADO</t>
        </is>
      </c>
      <c r="S497" t="inlineStr">
        <is>
          <t>VISITA TECNICA</t>
        </is>
      </c>
      <c r="T497" t="inlineStr">
        <is>
          <t>SIZZZ906</t>
        </is>
      </c>
      <c r="U497" t="inlineStr">
        <is>
          <t>TIPO I</t>
        </is>
      </c>
      <c r="V497" t="inlineStr">
        <is>
          <t>TERRESTRE</t>
        </is>
      </c>
      <c r="W497" t="inlineStr">
        <is>
          <t>MARTINEZ TOVAR OSCAR DAVID</t>
        </is>
      </c>
      <c r="X497" t="inlineStr">
        <is>
          <t>1</t>
        </is>
      </c>
      <c r="Y497" t="inlineStr">
        <is>
          <t>0</t>
        </is>
      </c>
      <c r="Z497" s="48" t="n">
        <v>75096</v>
      </c>
      <c r="AA497" t="inlineStr">
        <is>
          <t>0</t>
        </is>
      </c>
      <c r="AB497" s="48" t="n">
        <v>0</v>
      </c>
      <c r="AC497" s="48" t="n">
        <v>75096</v>
      </c>
    </row>
    <row r="498">
      <c r="A498" t="inlineStr">
        <is>
          <t>APARTADO</t>
        </is>
      </c>
      <c r="B498" t="inlineStr">
        <is>
          <t>NOROCCIDENTE</t>
        </is>
      </c>
      <c r="C498" t="inlineStr">
        <is>
          <t>0004-0005</t>
        </is>
      </c>
      <c r="D498" t="inlineStr">
        <is>
          <t>5045</t>
        </is>
      </c>
      <c r="E498" t="inlineStr">
        <is>
          <t>TA-25-992147</t>
        </is>
      </c>
      <c r="F498" t="inlineStr">
        <is>
          <t>3007081129</t>
        </is>
      </c>
      <c r="G498" t="inlineStr">
        <is>
          <t>APERTURA</t>
        </is>
      </c>
      <c r="H498" t="inlineStr">
        <is>
          <t>CB CRECIMIENTO - NUEVO</t>
        </is>
      </c>
      <c r="I498" t="inlineStr">
        <is>
          <t>ANTIOQUIA</t>
        </is>
      </c>
      <c r="J498" t="inlineStr">
        <is>
          <t>APARTADO</t>
        </is>
      </c>
      <c r="K498" t="inlineStr">
        <is>
          <t>BARRIO LAURELES APARTADO ANTIOQUIA APARTADO</t>
        </is>
      </c>
      <c r="L498" t="inlineStr">
        <is>
          <t>BANCOLOMBIA</t>
        </is>
      </c>
      <c r="M498" t="inlineStr">
        <is>
          <t>FO-25-1402319</t>
        </is>
      </c>
      <c r="N498" s="49" t="n">
        <v>45890.63125</v>
      </c>
      <c r="O498" s="49" t="n">
        <v>45894.29930555556</v>
      </c>
      <c r="P498" t="inlineStr">
        <is>
          <t>UNO A UNO</t>
        </is>
      </c>
      <c r="Q498" t="inlineStr">
        <is>
          <t>UNO A UNO</t>
        </is>
      </c>
      <c r="R498" t="inlineStr">
        <is>
          <t>EJECUTADO</t>
        </is>
      </c>
      <c r="S498" t="inlineStr">
        <is>
          <t>VISITA TECNICA</t>
        </is>
      </c>
      <c r="T498" t="inlineStr">
        <is>
          <t>SIZZZ908</t>
        </is>
      </c>
      <c r="U498" t="inlineStr">
        <is>
          <t>TIPO I</t>
        </is>
      </c>
      <c r="V498" t="inlineStr">
        <is>
          <t>TERRESTRE</t>
        </is>
      </c>
      <c r="W498" t="inlineStr">
        <is>
          <t>SALDARRIAGA MIRANDA SANTIAGO</t>
        </is>
      </c>
      <c r="X498" t="inlineStr">
        <is>
          <t>1</t>
        </is>
      </c>
      <c r="Y498" t="inlineStr">
        <is>
          <t>0</t>
        </is>
      </c>
      <c r="Z498" s="48" t="n">
        <v>75096</v>
      </c>
      <c r="AA498" t="inlineStr">
        <is>
          <t>0</t>
        </is>
      </c>
      <c r="AB498" s="48" t="n">
        <v>0</v>
      </c>
      <c r="AC498" s="48" t="n">
        <v>75096</v>
      </c>
    </row>
    <row r="499">
      <c r="A499" t="inlineStr">
        <is>
          <t>MANIZALES</t>
        </is>
      </c>
      <c r="B499" t="inlineStr">
        <is>
          <t>SUROCCIDENTE Y EJE CAFETERO</t>
        </is>
      </c>
      <c r="C499" t="inlineStr">
        <is>
          <t>0004-0002</t>
        </is>
      </c>
      <c r="D499" t="inlineStr">
        <is>
          <t>17001</t>
        </is>
      </c>
      <c r="E499" t="inlineStr">
        <is>
          <t>TA-25-992149</t>
        </is>
      </c>
      <c r="F499" t="inlineStr">
        <is>
          <t>3007081145</t>
        </is>
      </c>
      <c r="G499" t="inlineStr">
        <is>
          <t>APERTURA</t>
        </is>
      </c>
      <c r="H499" t="inlineStr">
        <is>
          <t>CB CRECIMIENTO - NUEVO</t>
        </is>
      </c>
      <c r="I499" t="inlineStr">
        <is>
          <t>CALDAS</t>
        </is>
      </c>
      <c r="J499" t="inlineStr">
        <is>
          <t>MANIZALES</t>
        </is>
      </c>
      <c r="K499" t="inlineStr">
        <is>
          <t>BARRIO LOS CAMBULOS MANEIZALES</t>
        </is>
      </c>
      <c r="L499" t="inlineStr">
        <is>
          <t>BANCOLOMBIA</t>
        </is>
      </c>
      <c r="M499" t="inlineStr">
        <is>
          <t>FO-25-1402324</t>
        </is>
      </c>
      <c r="N499" s="49" t="n">
        <v>45890.66527777778</v>
      </c>
      <c r="O499" s="49" t="n">
        <v>45895.39930555555</v>
      </c>
      <c r="P499" t="inlineStr">
        <is>
          <t>UNO A UNO</t>
        </is>
      </c>
      <c r="Q499" t="inlineStr">
        <is>
          <t>UNO A UNO</t>
        </is>
      </c>
      <c r="R499" t="inlineStr">
        <is>
          <t>EJECUTADO</t>
        </is>
      </c>
      <c r="S499" t="inlineStr">
        <is>
          <t>VISITA TECNICA</t>
        </is>
      </c>
      <c r="T499" t="inlineStr">
        <is>
          <t>SIZZZ910</t>
        </is>
      </c>
      <c r="U499" t="inlineStr">
        <is>
          <t>TIPO I</t>
        </is>
      </c>
      <c r="V499" t="inlineStr">
        <is>
          <t>TERRESTRE</t>
        </is>
      </c>
      <c r="W499" t="inlineStr">
        <is>
          <t>FRANCO CAÑAVERAL YAMID RAUL</t>
        </is>
      </c>
      <c r="X499" t="inlineStr">
        <is>
          <t>1</t>
        </is>
      </c>
      <c r="Y499" t="inlineStr">
        <is>
          <t>0</t>
        </is>
      </c>
      <c r="Z499" s="48" t="n">
        <v>75096</v>
      </c>
      <c r="AA499" t="inlineStr">
        <is>
          <t>0</t>
        </is>
      </c>
      <c r="AB499" s="48" t="n">
        <v>0</v>
      </c>
      <c r="AC499" s="48" t="n">
        <v>75096</v>
      </c>
    </row>
    <row r="500">
      <c r="A500" t="inlineStr">
        <is>
          <t>PASTO</t>
        </is>
      </c>
      <c r="B500" t="inlineStr">
        <is>
          <t>SUROCCIDENTE Y EJE CAFETERO</t>
        </is>
      </c>
      <c r="C500" t="inlineStr">
        <is>
          <t>0004-0003</t>
        </is>
      </c>
      <c r="D500" t="inlineStr">
        <is>
          <t>52356</t>
        </is>
      </c>
      <c r="E500" t="inlineStr">
        <is>
          <t>TA-25-992151</t>
        </is>
      </c>
      <c r="F500" t="inlineStr">
        <is>
          <t>3007081140</t>
        </is>
      </c>
      <c r="G500" t="inlineStr">
        <is>
          <t>APERTURA</t>
        </is>
      </c>
      <c r="H500" t="inlineStr">
        <is>
          <t>CB CRECIMIENTO - NUEVO</t>
        </is>
      </c>
      <c r="I500" t="inlineStr">
        <is>
          <t>NARIÑO</t>
        </is>
      </c>
      <c r="J500" t="inlineStr">
        <is>
          <t>IPIALES</t>
        </is>
      </c>
      <c r="K500" t="inlineStr">
        <is>
          <t>BARRIO OBRERO IPIALES 6</t>
        </is>
      </c>
      <c r="L500" t="inlineStr">
        <is>
          <t>BANCOLOMBIA</t>
        </is>
      </c>
      <c r="M500" t="inlineStr">
        <is>
          <t>FO-25-1402328</t>
        </is>
      </c>
      <c r="N500" s="49" t="n">
        <v>45890.66944444444</v>
      </c>
      <c r="O500" s="49" t="n">
        <v>45891.63611111111</v>
      </c>
      <c r="P500" t="inlineStr">
        <is>
          <t>UNO A UNO</t>
        </is>
      </c>
      <c r="Q500" t="inlineStr">
        <is>
          <t>UNO A UNO</t>
        </is>
      </c>
      <c r="R500" t="inlineStr">
        <is>
          <t>EJECUTADO</t>
        </is>
      </c>
      <c r="S500" t="inlineStr">
        <is>
          <t>VISITA TECNICA</t>
        </is>
      </c>
      <c r="T500" t="inlineStr">
        <is>
          <t>SIZZZ911</t>
        </is>
      </c>
      <c r="U500" t="inlineStr">
        <is>
          <t>TIPO II</t>
        </is>
      </c>
      <c r="V500" t="inlineStr">
        <is>
          <t>TERRESTRE</t>
        </is>
      </c>
      <c r="W500" t="inlineStr">
        <is>
          <t>PAZ MARTINEZ RICHARD HUMBERTO</t>
        </is>
      </c>
      <c r="X500" t="inlineStr">
        <is>
          <t>1</t>
        </is>
      </c>
      <c r="Y500" t="inlineStr">
        <is>
          <t>0</t>
        </is>
      </c>
      <c r="Z500" s="48" t="n">
        <v>163814</v>
      </c>
      <c r="AA500" t="inlineStr">
        <is>
          <t>0</t>
        </is>
      </c>
      <c r="AB500" s="48" t="n">
        <v>0</v>
      </c>
      <c r="AC500" s="48" t="n">
        <v>163814</v>
      </c>
    </row>
    <row r="501">
      <c r="A501" t="inlineStr">
        <is>
          <t>CALI</t>
        </is>
      </c>
      <c r="B501" t="inlineStr">
        <is>
          <t>SUROCCIDENTE Y EJE CAFETERO</t>
        </is>
      </c>
      <c r="C501" t="inlineStr">
        <is>
          <t>0004-0003</t>
        </is>
      </c>
      <c r="D501" t="inlineStr">
        <is>
          <t>19698</t>
        </is>
      </c>
      <c r="E501" t="inlineStr">
        <is>
          <t>TA-25-992155</t>
        </is>
      </c>
      <c r="F501" t="inlineStr">
        <is>
          <t>3007081157</t>
        </is>
      </c>
      <c r="G501" t="inlineStr">
        <is>
          <t>APERTURA</t>
        </is>
      </c>
      <c r="H501" t="inlineStr">
        <is>
          <t>CB CRECIMIENTO - NUEVO</t>
        </is>
      </c>
      <c r="I501" t="inlineStr">
        <is>
          <t>CAUCA</t>
        </is>
      </c>
      <c r="J501" t="inlineStr">
        <is>
          <t>SANTANDER DE QUILICHAO</t>
        </is>
      </c>
      <c r="K501" t="inlineStr">
        <is>
          <t>BARRIO PANAMERICANO SANTANDER DE QUILICHAO  3</t>
        </is>
      </c>
      <c r="L501" t="inlineStr">
        <is>
          <t>BANCOLOMBIA</t>
        </is>
      </c>
      <c r="M501" t="inlineStr">
        <is>
          <t>FO-25-1402332</t>
        </is>
      </c>
      <c r="N501" s="49" t="n">
        <v>45890.68125</v>
      </c>
      <c r="O501" s="49" t="n">
        <v>45894.30138888889</v>
      </c>
      <c r="P501" t="inlineStr">
        <is>
          <t>UNO A UNO</t>
        </is>
      </c>
      <c r="Q501" t="inlineStr">
        <is>
          <t>UNO A UNO</t>
        </is>
      </c>
      <c r="R501" t="inlineStr">
        <is>
          <t>EJECUTADO</t>
        </is>
      </c>
      <c r="S501" t="inlineStr">
        <is>
          <t>VISITA TECNICA</t>
        </is>
      </c>
      <c r="T501" t="inlineStr">
        <is>
          <t>SIZZZ912</t>
        </is>
      </c>
      <c r="U501" t="inlineStr">
        <is>
          <t>TIPO II</t>
        </is>
      </c>
      <c r="V501" t="inlineStr">
        <is>
          <t>TERRESTRE</t>
        </is>
      </c>
      <c r="W501" t="inlineStr">
        <is>
          <t>BOLAÑOS TABORDA JORGE ENRIQUE</t>
        </is>
      </c>
      <c r="X501" t="inlineStr">
        <is>
          <t>1</t>
        </is>
      </c>
      <c r="Y501" t="inlineStr">
        <is>
          <t>0</t>
        </is>
      </c>
      <c r="Z501" s="48" t="n">
        <v>163814</v>
      </c>
      <c r="AA501" t="inlineStr">
        <is>
          <t>0</t>
        </is>
      </c>
      <c r="AB501" s="48" t="n">
        <v>0</v>
      </c>
      <c r="AC501" s="48" t="n">
        <v>163814</v>
      </c>
    </row>
    <row r="502">
      <c r="A502" t="inlineStr">
        <is>
          <t>MEDELLIN</t>
        </is>
      </c>
      <c r="B502" t="inlineStr">
        <is>
          <t>NOROCCIDENTE</t>
        </is>
      </c>
      <c r="C502" t="inlineStr">
        <is>
          <t>0004-0005</t>
        </is>
      </c>
      <c r="D502" t="inlineStr">
        <is>
          <t>5789</t>
        </is>
      </c>
      <c r="E502" t="inlineStr">
        <is>
          <t>TA-25-992160</t>
        </is>
      </c>
      <c r="F502" t="inlineStr">
        <is>
          <t>3007081156</t>
        </is>
      </c>
      <c r="G502" t="inlineStr">
        <is>
          <t>APERTURA</t>
        </is>
      </c>
      <c r="H502" t="inlineStr">
        <is>
          <t>CB CRECIMIENTO - NUEVO</t>
        </is>
      </c>
      <c r="I502" t="inlineStr">
        <is>
          <t>ANTIOQUIA</t>
        </is>
      </c>
      <c r="J502" t="inlineStr">
        <is>
          <t>TAMESIS</t>
        </is>
      </c>
      <c r="K502" t="inlineStr">
        <is>
          <t>BARRIO PARQUE TAMESIS   2</t>
        </is>
      </c>
      <c r="L502" t="inlineStr">
        <is>
          <t>BANCOLOMBIA</t>
        </is>
      </c>
      <c r="M502" t="inlineStr">
        <is>
          <t>FO-25-1402338</t>
        </is>
      </c>
      <c r="N502" s="49" t="n">
        <v>45890.63125</v>
      </c>
      <c r="O502" s="49" t="n">
        <v>45891.47291666667</v>
      </c>
      <c r="P502" t="inlineStr">
        <is>
          <t>UNO A UNO</t>
        </is>
      </c>
      <c r="Q502" t="inlineStr">
        <is>
          <t>UNO A UNO</t>
        </is>
      </c>
      <c r="R502" t="inlineStr">
        <is>
          <t>EJECUTADO</t>
        </is>
      </c>
      <c r="S502" t="inlineStr">
        <is>
          <t>VISITA TECNICA</t>
        </is>
      </c>
      <c r="T502" t="inlineStr">
        <is>
          <t>SIZZZ913</t>
        </is>
      </c>
      <c r="U502" t="inlineStr">
        <is>
          <t>TIPO III</t>
        </is>
      </c>
      <c r="V502" t="inlineStr">
        <is>
          <t>TERRESTRE</t>
        </is>
      </c>
      <c r="W502" t="inlineStr">
        <is>
          <t>QUINTERO SANCHEZ JUAN SEBASTIAN</t>
        </is>
      </c>
      <c r="X502" t="inlineStr">
        <is>
          <t>1</t>
        </is>
      </c>
      <c r="Y502" t="inlineStr">
        <is>
          <t>0</t>
        </is>
      </c>
      <c r="Z502" s="48" t="n">
        <v>275729</v>
      </c>
      <c r="AA502" t="inlineStr">
        <is>
          <t>0</t>
        </is>
      </c>
      <c r="AB502" s="48" t="n">
        <v>0</v>
      </c>
      <c r="AC502" s="48" t="n">
        <v>275729</v>
      </c>
    </row>
    <row r="503">
      <c r="A503" t="inlineStr">
        <is>
          <t>BOGOTA</t>
        </is>
      </c>
      <c r="B503" t="inlineStr">
        <is>
          <t>CUNDINAMARCA</t>
        </is>
      </c>
      <c r="C503" t="inlineStr">
        <is>
          <t>0004-0004</t>
        </is>
      </c>
      <c r="D503" t="inlineStr">
        <is>
          <t>11001</t>
        </is>
      </c>
      <c r="E503" t="inlineStr">
        <is>
          <t>TA-25-992166</t>
        </is>
      </c>
      <c r="F503" t="inlineStr">
        <is>
          <t>3007081121</t>
        </is>
      </c>
      <c r="G503" t="inlineStr">
        <is>
          <t>APERTURA</t>
        </is>
      </c>
      <c r="H503" t="inlineStr">
        <is>
          <t>CB CRECIMIENTO - NUEVO</t>
        </is>
      </c>
      <c r="I503" t="inlineStr">
        <is>
          <t>CUNDINAMARCA</t>
        </is>
      </c>
      <c r="J503" t="inlineStr">
        <is>
          <t>BOGOTA</t>
        </is>
      </c>
      <c r="K503" t="inlineStr">
        <is>
          <t>BARRIO PATIO BONITO II SECTOR BOGOTA</t>
        </is>
      </c>
      <c r="L503" t="inlineStr">
        <is>
          <t>BANCOLOMBIA</t>
        </is>
      </c>
      <c r="M503" t="inlineStr">
        <is>
          <t>FO-25-1402343</t>
        </is>
      </c>
      <c r="N503" s="49" t="n">
        <v>45890.86319444444</v>
      </c>
      <c r="O503" s="49" t="n">
        <v>45891.65208333333</v>
      </c>
      <c r="P503" t="inlineStr">
        <is>
          <t>UNO A UNO</t>
        </is>
      </c>
      <c r="Q503" t="inlineStr">
        <is>
          <t>UNO A UNO</t>
        </is>
      </c>
      <c r="R503" t="inlineStr">
        <is>
          <t>EJECUTADO</t>
        </is>
      </c>
      <c r="S503" t="inlineStr">
        <is>
          <t>VISITA TECNICA</t>
        </is>
      </c>
      <c r="T503" t="inlineStr">
        <is>
          <t>SIZZZ914</t>
        </is>
      </c>
      <c r="U503" t="inlineStr">
        <is>
          <t>TIPO I</t>
        </is>
      </c>
      <c r="V503" t="inlineStr">
        <is>
          <t>TERRESTRE</t>
        </is>
      </c>
      <c r="W503" t="inlineStr">
        <is>
          <t>HERNANDEZ NARANJO OSCAR EDUARDO</t>
        </is>
      </c>
      <c r="X503" t="inlineStr">
        <is>
          <t>1</t>
        </is>
      </c>
      <c r="Y503" t="inlineStr">
        <is>
          <t>0</t>
        </is>
      </c>
      <c r="Z503" s="48" t="n">
        <v>75096</v>
      </c>
      <c r="AA503" t="inlineStr">
        <is>
          <t>0</t>
        </is>
      </c>
      <c r="AB503" s="48" t="n">
        <v>0</v>
      </c>
      <c r="AC503" s="48" t="n">
        <v>75096</v>
      </c>
    </row>
    <row r="504">
      <c r="A504" t="inlineStr">
        <is>
          <t>BOGOTA</t>
        </is>
      </c>
      <c r="B504" t="inlineStr">
        <is>
          <t>CUNDINAMARCA</t>
        </is>
      </c>
      <c r="C504" t="inlineStr">
        <is>
          <t>0004-0004</t>
        </is>
      </c>
      <c r="D504" t="inlineStr">
        <is>
          <t>11001</t>
        </is>
      </c>
      <c r="E504" t="inlineStr">
        <is>
          <t>TA-25-992176</t>
        </is>
      </c>
      <c r="F504" t="inlineStr">
        <is>
          <t>3007081122</t>
        </is>
      </c>
      <c r="G504" t="inlineStr">
        <is>
          <t>APERTURA</t>
        </is>
      </c>
      <c r="H504" t="inlineStr">
        <is>
          <t>CB CRECIMIENTO - NUEVO</t>
        </is>
      </c>
      <c r="I504" t="inlineStr">
        <is>
          <t>CUNDINAMARCA</t>
        </is>
      </c>
      <c r="J504" t="inlineStr">
        <is>
          <t>BOGOTA</t>
        </is>
      </c>
      <c r="K504" t="inlineStr">
        <is>
          <t>BARRIO POLO BOGOTA 2</t>
        </is>
      </c>
      <c r="L504" t="inlineStr">
        <is>
          <t>BANCOLOMBIA</t>
        </is>
      </c>
      <c r="M504" t="inlineStr">
        <is>
          <t>FO-25-1402386</t>
        </is>
      </c>
      <c r="N504" s="49" t="n">
        <v>45890.36319444444</v>
      </c>
      <c r="O504" s="49" t="n">
        <v>45895.36319444444</v>
      </c>
      <c r="P504" t="inlineStr">
        <is>
          <t>UNO A UNO</t>
        </is>
      </c>
      <c r="Q504" t="inlineStr">
        <is>
          <t>UNO A UNO</t>
        </is>
      </c>
      <c r="R504" t="inlineStr">
        <is>
          <t>EJECUTADO</t>
        </is>
      </c>
      <c r="S504" t="inlineStr">
        <is>
          <t>VISITA TECNICA</t>
        </is>
      </c>
      <c r="T504" t="inlineStr">
        <is>
          <t>SIZZZ916</t>
        </is>
      </c>
      <c r="U504" t="inlineStr">
        <is>
          <t>TIPO I</t>
        </is>
      </c>
      <c r="V504" t="inlineStr">
        <is>
          <t>TERRESTRE</t>
        </is>
      </c>
      <c r="W504" t="inlineStr">
        <is>
          <t>GOMEZ VEGA DAVID SNEYDER</t>
        </is>
      </c>
      <c r="X504" t="inlineStr">
        <is>
          <t>1</t>
        </is>
      </c>
      <c r="Y504" t="inlineStr">
        <is>
          <t>0</t>
        </is>
      </c>
      <c r="Z504" s="48" t="n">
        <v>75096</v>
      </c>
      <c r="AA504" t="inlineStr">
        <is>
          <t>0</t>
        </is>
      </c>
      <c r="AB504" s="48" t="n">
        <v>0</v>
      </c>
      <c r="AC504" s="48" t="n">
        <v>75096</v>
      </c>
    </row>
    <row r="505">
      <c r="A505" t="inlineStr">
        <is>
          <t>MEDELLIN</t>
        </is>
      </c>
      <c r="B505" t="inlineStr">
        <is>
          <t>NOROCCIDENTE</t>
        </is>
      </c>
      <c r="C505" t="inlineStr">
        <is>
          <t>0004-0005</t>
        </is>
      </c>
      <c r="D505" t="inlineStr">
        <is>
          <t>5001</t>
        </is>
      </c>
      <c r="E505" t="inlineStr">
        <is>
          <t>TA-25-992179</t>
        </is>
      </c>
      <c r="F505" t="inlineStr">
        <is>
          <t>3007081162</t>
        </is>
      </c>
      <c r="G505" t="inlineStr">
        <is>
          <t>APERTURA</t>
        </is>
      </c>
      <c r="H505" t="inlineStr">
        <is>
          <t>CB CRECIMIENTO - NUEVO</t>
        </is>
      </c>
      <c r="I505" t="inlineStr">
        <is>
          <t>ANTIOQUIA</t>
        </is>
      </c>
      <c r="J505" t="inlineStr">
        <is>
          <t>MEDELLIN</t>
        </is>
      </c>
      <c r="K505" t="inlineStr">
        <is>
          <t>BARRIO ROBLEDO MEDELLIN 29</t>
        </is>
      </c>
      <c r="L505" t="inlineStr">
        <is>
          <t>BANCOLOMBIA</t>
        </is>
      </c>
      <c r="M505" t="inlineStr">
        <is>
          <t>FO-25-1402405</t>
        </is>
      </c>
      <c r="N505" s="49" t="n">
        <v>45890.65277777778</v>
      </c>
      <c r="O505" s="49" t="n">
        <v>45894.58541666667</v>
      </c>
      <c r="P505" t="inlineStr">
        <is>
          <t>UNO A UNO</t>
        </is>
      </c>
      <c r="Q505" t="inlineStr">
        <is>
          <t>UNO A UNO</t>
        </is>
      </c>
      <c r="R505" t="inlineStr">
        <is>
          <t>EJECUTADO</t>
        </is>
      </c>
      <c r="S505" t="inlineStr">
        <is>
          <t>VISITA TECNICA</t>
        </is>
      </c>
      <c r="T505" t="inlineStr">
        <is>
          <t>SIZZZ917</t>
        </is>
      </c>
      <c r="U505" t="inlineStr">
        <is>
          <t>TIPO I</t>
        </is>
      </c>
      <c r="V505" t="inlineStr">
        <is>
          <t>TERRESTRE</t>
        </is>
      </c>
      <c r="W505" t="inlineStr">
        <is>
          <t>BADEL ACUÑA LUIS ALBERTO</t>
        </is>
      </c>
      <c r="X505" t="inlineStr">
        <is>
          <t>1</t>
        </is>
      </c>
      <c r="Y505" t="inlineStr">
        <is>
          <t>0</t>
        </is>
      </c>
      <c r="Z505" s="48" t="n">
        <v>75096</v>
      </c>
      <c r="AA505" t="inlineStr">
        <is>
          <t>0</t>
        </is>
      </c>
      <c r="AB505" s="48" t="n">
        <v>0</v>
      </c>
      <c r="AC505" s="48" t="n">
        <v>75096</v>
      </c>
    </row>
    <row r="506">
      <c r="A506" t="inlineStr">
        <is>
          <t>BOGOTA</t>
        </is>
      </c>
      <c r="B506" t="inlineStr">
        <is>
          <t>CUNDINAMARCA</t>
        </is>
      </c>
      <c r="C506" t="inlineStr">
        <is>
          <t>0004-0004</t>
        </is>
      </c>
      <c r="D506" t="inlineStr">
        <is>
          <t>11001</t>
        </is>
      </c>
      <c r="E506" t="inlineStr">
        <is>
          <t>TA-25-992183</t>
        </is>
      </c>
      <c r="F506" t="inlineStr">
        <is>
          <t>3007081123</t>
        </is>
      </c>
      <c r="G506" t="inlineStr">
        <is>
          <t>APERTURA</t>
        </is>
      </c>
      <c r="H506" t="inlineStr">
        <is>
          <t>CB CRECIMIENTO - NUEVO</t>
        </is>
      </c>
      <c r="I506" t="inlineStr">
        <is>
          <t>CUNDINAMARCA</t>
        </is>
      </c>
      <c r="J506" t="inlineStr">
        <is>
          <t>BOGOTA</t>
        </is>
      </c>
      <c r="K506" t="inlineStr">
        <is>
          <t>BARRIO SERRANIAS BOGOTA</t>
        </is>
      </c>
      <c r="L506" t="inlineStr">
        <is>
          <t>BANCOLOMBIA</t>
        </is>
      </c>
      <c r="M506" t="inlineStr">
        <is>
          <t>FO-25-1402466</t>
        </is>
      </c>
      <c r="N506" s="49" t="n">
        <v>45890.74791666667</v>
      </c>
      <c r="O506" s="49" t="n">
        <v>45894.58819444444</v>
      </c>
      <c r="P506" t="inlineStr">
        <is>
          <t>UNO A UNO</t>
        </is>
      </c>
      <c r="Q506" t="inlineStr">
        <is>
          <t>UNO A UNO</t>
        </is>
      </c>
      <c r="R506" t="inlineStr">
        <is>
          <t>EJECUTADO</t>
        </is>
      </c>
      <c r="S506" t="inlineStr">
        <is>
          <t>VISITA TECNICA</t>
        </is>
      </c>
      <c r="T506" t="inlineStr">
        <is>
          <t>SIZZZ920</t>
        </is>
      </c>
      <c r="U506" t="inlineStr">
        <is>
          <t>TIPO I</t>
        </is>
      </c>
      <c r="V506" t="inlineStr">
        <is>
          <t>TERRESTRE</t>
        </is>
      </c>
      <c r="W506" t="inlineStr">
        <is>
          <t>BUSTOS MORA DIEGO MANUEL</t>
        </is>
      </c>
      <c r="X506" t="inlineStr">
        <is>
          <t>1</t>
        </is>
      </c>
      <c r="Y506" t="inlineStr">
        <is>
          <t>0</t>
        </is>
      </c>
      <c r="Z506" s="48" t="n">
        <v>75096</v>
      </c>
      <c r="AA506" t="inlineStr">
        <is>
          <t>0</t>
        </is>
      </c>
      <c r="AB506" s="48" t="n">
        <v>0</v>
      </c>
      <c r="AC506" s="48" t="n">
        <v>75096</v>
      </c>
    </row>
    <row r="507">
      <c r="A507" t="inlineStr">
        <is>
          <t>VILLAVICENCIO</t>
        </is>
      </c>
      <c r="B507" t="inlineStr">
        <is>
          <t>REMOTAS</t>
        </is>
      </c>
      <c r="C507" t="inlineStr">
        <is>
          <t>0004-0007</t>
        </is>
      </c>
      <c r="D507" t="inlineStr">
        <is>
          <t>50001</t>
        </is>
      </c>
      <c r="E507" t="inlineStr">
        <is>
          <t>TA-25-992185</t>
        </is>
      </c>
      <c r="F507" t="inlineStr">
        <is>
          <t>3007081161</t>
        </is>
      </c>
      <c r="G507" t="inlineStr">
        <is>
          <t>APERTURA</t>
        </is>
      </c>
      <c r="H507" t="inlineStr">
        <is>
          <t>CB CRECIMIENTO - NUEVO</t>
        </is>
      </c>
      <c r="I507" t="inlineStr">
        <is>
          <t>META</t>
        </is>
      </c>
      <c r="J507" t="inlineStr">
        <is>
          <t>VILLAVICENCIO</t>
        </is>
      </c>
      <c r="K507" t="inlineStr">
        <is>
          <t>BARRIO SEXTA ETAPA ESPERANZA VILLAVICENCIO</t>
        </is>
      </c>
      <c r="L507" t="inlineStr">
        <is>
          <t>BANCOLOMBIA</t>
        </is>
      </c>
      <c r="M507" t="inlineStr">
        <is>
          <t>FO-25-1402484</t>
        </is>
      </c>
      <c r="N507" s="49" t="n">
        <v>45890.54513888889</v>
      </c>
      <c r="O507" s="49" t="n">
        <v>45891.63472222222</v>
      </c>
      <c r="P507" t="inlineStr">
        <is>
          <t>UNO A UNO</t>
        </is>
      </c>
      <c r="Q507" t="inlineStr">
        <is>
          <t>UNO A UNO</t>
        </is>
      </c>
      <c r="R507" t="inlineStr">
        <is>
          <t>EJECUTADO</t>
        </is>
      </c>
      <c r="S507" t="inlineStr">
        <is>
          <t>VISITA TECNICA</t>
        </is>
      </c>
      <c r="T507" t="inlineStr">
        <is>
          <t>SIZZZ921</t>
        </is>
      </c>
      <c r="U507" t="inlineStr">
        <is>
          <t>TIPO I</t>
        </is>
      </c>
      <c r="V507" t="inlineStr">
        <is>
          <t>TERRESTRE</t>
        </is>
      </c>
      <c r="W507" t="inlineStr">
        <is>
          <t>ROZO JIMENEZ EDGAR ARMANDO</t>
        </is>
      </c>
      <c r="X507" t="inlineStr">
        <is>
          <t>1</t>
        </is>
      </c>
      <c r="Y507" t="inlineStr">
        <is>
          <t>0</t>
        </is>
      </c>
      <c r="Z507" s="48" t="n">
        <v>75096</v>
      </c>
      <c r="AA507" t="inlineStr">
        <is>
          <t>0</t>
        </is>
      </c>
      <c r="AB507" s="48" t="n">
        <v>0</v>
      </c>
      <c r="AC507" s="48" t="n">
        <v>75096</v>
      </c>
    </row>
    <row r="508">
      <c r="A508" t="inlineStr">
        <is>
          <t>PEREIRA</t>
        </is>
      </c>
      <c r="B508" t="inlineStr">
        <is>
          <t>SUROCCIDENTE Y EJE CAFETERO</t>
        </is>
      </c>
      <c r="C508" t="inlineStr">
        <is>
          <t>0004-0002</t>
        </is>
      </c>
      <c r="D508" t="inlineStr">
        <is>
          <t>66001</t>
        </is>
      </c>
      <c r="E508" t="inlineStr">
        <is>
          <t>TA-25-992195</t>
        </is>
      </c>
      <c r="F508" t="inlineStr">
        <is>
          <t>3007081149</t>
        </is>
      </c>
      <c r="G508" t="inlineStr">
        <is>
          <t>APERTURA</t>
        </is>
      </c>
      <c r="H508" t="inlineStr">
        <is>
          <t>CB CRECIMIENTO - NUEVO</t>
        </is>
      </c>
      <c r="I508" t="inlineStr">
        <is>
          <t>RISARALDA</t>
        </is>
      </c>
      <c r="J508" t="inlineStr">
        <is>
          <t>PEREIRA</t>
        </is>
      </c>
      <c r="K508" t="inlineStr">
        <is>
          <t>BARRIO VILLAVICENCIO PAREIRA</t>
        </is>
      </c>
      <c r="L508" t="inlineStr">
        <is>
          <t>BANCOLOMBIA</t>
        </is>
      </c>
      <c r="M508" t="inlineStr">
        <is>
          <t>FO-25-1402525</t>
        </is>
      </c>
      <c r="N508" s="49" t="n">
        <v>45890.65416666667</v>
      </c>
      <c r="O508" s="49" t="n">
        <v>45891.55694444444</v>
      </c>
      <c r="P508" t="inlineStr">
        <is>
          <t>UNO A UNO</t>
        </is>
      </c>
      <c r="Q508" t="inlineStr">
        <is>
          <t>UNO A UNO</t>
        </is>
      </c>
      <c r="R508" t="inlineStr">
        <is>
          <t>EJECUTADO</t>
        </is>
      </c>
      <c r="S508" t="inlineStr">
        <is>
          <t>VISITA TECNICA</t>
        </is>
      </c>
      <c r="T508" t="inlineStr">
        <is>
          <t>SIZZZ923</t>
        </is>
      </c>
      <c r="U508" t="inlineStr">
        <is>
          <t>TIPO I</t>
        </is>
      </c>
      <c r="V508" t="inlineStr">
        <is>
          <t>TERRESTRE</t>
        </is>
      </c>
      <c r="W508" t="inlineStr">
        <is>
          <t>FRANCO CAÑAVERAL YAMID RAUL</t>
        </is>
      </c>
      <c r="X508" t="inlineStr">
        <is>
          <t>1</t>
        </is>
      </c>
      <c r="Y508" t="inlineStr">
        <is>
          <t>0</t>
        </is>
      </c>
      <c r="Z508" s="48" t="n">
        <v>75096</v>
      </c>
      <c r="AA508" t="inlineStr">
        <is>
          <t>0</t>
        </is>
      </c>
      <c r="AB508" s="48" t="n">
        <v>0</v>
      </c>
      <c r="AC508" s="48" t="n">
        <v>75096</v>
      </c>
    </row>
    <row r="509">
      <c r="A509" t="inlineStr">
        <is>
          <t>MONTERIA</t>
        </is>
      </c>
      <c r="B509" t="inlineStr">
        <is>
          <t>COSTA</t>
        </is>
      </c>
      <c r="C509" t="inlineStr">
        <is>
          <t>0004-0001</t>
        </is>
      </c>
      <c r="D509" t="inlineStr">
        <is>
          <t>23672</t>
        </is>
      </c>
      <c r="E509" t="inlineStr">
        <is>
          <t>TA-25-992196</t>
        </is>
      </c>
      <c r="F509" t="inlineStr">
        <is>
          <t>3007080913</t>
        </is>
      </c>
      <c r="G509" t="inlineStr">
        <is>
          <t>APERTURA</t>
        </is>
      </c>
      <c r="H509" t="inlineStr">
        <is>
          <t>CB CRECIMIENTO - OTRAS LISTAS</t>
        </is>
      </c>
      <c r="I509" t="inlineStr">
        <is>
          <t>CORDOBA</t>
        </is>
      </c>
      <c r="J509" t="inlineStr">
        <is>
          <t>SAN ANTERO</t>
        </is>
      </c>
      <c r="K509" t="inlineStr">
        <is>
          <t>BARRIO CGT EL PORVENIR SAN ANTERO</t>
        </is>
      </c>
      <c r="L509" t="inlineStr">
        <is>
          <t>BANCOLOMBIA</t>
        </is>
      </c>
      <c r="M509" t="inlineStr">
        <is>
          <t>FO-25-1402543</t>
        </is>
      </c>
      <c r="N509" s="49" t="n">
        <v>45890.60972222222</v>
      </c>
      <c r="O509" s="49" t="n">
        <v>45894.59444444445</v>
      </c>
      <c r="P509" t="inlineStr">
        <is>
          <t>UNO A UNO</t>
        </is>
      </c>
      <c r="Q509" t="inlineStr">
        <is>
          <t>UNO A UNO</t>
        </is>
      </c>
      <c r="R509" t="inlineStr">
        <is>
          <t>EJECUTADO</t>
        </is>
      </c>
      <c r="S509" t="inlineStr">
        <is>
          <t>VISITA TECNICA</t>
        </is>
      </c>
      <c r="T509" t="inlineStr">
        <is>
          <t>SIZZZ924</t>
        </is>
      </c>
      <c r="U509" t="inlineStr">
        <is>
          <t>TIPO II</t>
        </is>
      </c>
      <c r="V509" t="inlineStr">
        <is>
          <t>TERRESTRE</t>
        </is>
      </c>
      <c r="W509" t="inlineStr">
        <is>
          <t>CASSIANI PEREZ RAUL RAMIRO</t>
        </is>
      </c>
      <c r="X509" t="inlineStr">
        <is>
          <t>1</t>
        </is>
      </c>
      <c r="Y509" t="inlineStr">
        <is>
          <t>0</t>
        </is>
      </c>
      <c r="Z509" s="48" t="n">
        <v>163814</v>
      </c>
      <c r="AA509" t="inlineStr">
        <is>
          <t>0</t>
        </is>
      </c>
      <c r="AB509" s="48" t="n">
        <v>0</v>
      </c>
      <c r="AC509" s="48" t="n">
        <v>163814</v>
      </c>
    </row>
    <row r="510">
      <c r="A510" t="inlineStr">
        <is>
          <t>YOPAL</t>
        </is>
      </c>
      <c r="B510" t="inlineStr">
        <is>
          <t>REMOTAS</t>
        </is>
      </c>
      <c r="C510" t="inlineStr">
        <is>
          <t>0004-0007</t>
        </is>
      </c>
      <c r="D510" t="inlineStr">
        <is>
          <t>85250</t>
        </is>
      </c>
      <c r="E510" t="inlineStr">
        <is>
          <t>TA-25-992197</t>
        </is>
      </c>
      <c r="F510" t="inlineStr">
        <is>
          <t>3007080906</t>
        </is>
      </c>
      <c r="G510" t="inlineStr">
        <is>
          <t>APERTURA</t>
        </is>
      </c>
      <c r="H510" t="inlineStr">
        <is>
          <t>CB CRECIMIENTO - OTRAS LISTAS</t>
        </is>
      </c>
      <c r="I510" t="inlineStr">
        <is>
          <t>CASANARE</t>
        </is>
      </c>
      <c r="J510" t="inlineStr">
        <is>
          <t>PAZ DE ARIPORO</t>
        </is>
      </c>
      <c r="K510" t="inlineStr">
        <is>
          <t>BARRIO EL PALMAR PAZ DE ARIPORO 2</t>
        </is>
      </c>
      <c r="L510" t="inlineStr">
        <is>
          <t>BANCOLOMBIA</t>
        </is>
      </c>
      <c r="M510" t="inlineStr">
        <is>
          <t>FO-25-1402562</t>
        </is>
      </c>
      <c r="N510" s="49" t="n">
        <v>45890.92430555556</v>
      </c>
      <c r="O510" s="49" t="n">
        <v>45894.29027777778</v>
      </c>
      <c r="P510" t="inlineStr">
        <is>
          <t>UNO A UNO</t>
        </is>
      </c>
      <c r="Q510" t="inlineStr">
        <is>
          <t>UNO A UNO</t>
        </is>
      </c>
      <c r="R510" t="inlineStr">
        <is>
          <t>EJECUTADO</t>
        </is>
      </c>
      <c r="S510" t="inlineStr">
        <is>
          <t>VISITA TECNICA</t>
        </is>
      </c>
      <c r="T510" t="inlineStr">
        <is>
          <t>SIZZZ925</t>
        </is>
      </c>
      <c r="U510" t="inlineStr">
        <is>
          <t>TIPO II</t>
        </is>
      </c>
      <c r="V510" t="inlineStr">
        <is>
          <t>TERRESTRE</t>
        </is>
      </c>
      <c r="W510" t="inlineStr">
        <is>
          <t>BERNAL ELAICA EDGAR ALEXIS</t>
        </is>
      </c>
      <c r="X510" t="inlineStr">
        <is>
          <t>1</t>
        </is>
      </c>
      <c r="Y510" t="inlineStr">
        <is>
          <t>0</t>
        </is>
      </c>
      <c r="Z510" s="48" t="n">
        <v>163814</v>
      </c>
      <c r="AA510" t="inlineStr">
        <is>
          <t>0</t>
        </is>
      </c>
      <c r="AB510" s="48" t="n">
        <v>0</v>
      </c>
      <c r="AC510" s="48" t="n">
        <v>163814</v>
      </c>
    </row>
    <row r="511">
      <c r="A511" t="inlineStr">
        <is>
          <t>MEDELLIN</t>
        </is>
      </c>
      <c r="B511" t="inlineStr">
        <is>
          <t>NOROCCIDENTE</t>
        </is>
      </c>
      <c r="C511" t="inlineStr">
        <is>
          <t>0004-0005</t>
        </is>
      </c>
      <c r="D511" t="inlineStr">
        <is>
          <t>5101</t>
        </is>
      </c>
      <c r="E511" t="inlineStr">
        <is>
          <t>TA-25-992198</t>
        </is>
      </c>
      <c r="F511" t="inlineStr">
        <is>
          <t>3007043263</t>
        </is>
      </c>
      <c r="G511" t="inlineStr">
        <is>
          <t>APERTURA</t>
        </is>
      </c>
      <c r="H511" t="inlineStr">
        <is>
          <t>DATAFONO ADICIONAL</t>
        </is>
      </c>
      <c r="I511" t="inlineStr">
        <is>
          <t>ANTIOQUIA</t>
        </is>
      </c>
      <c r="J511" t="inlineStr">
        <is>
          <t>CIUDAD BOLIVAR</t>
        </is>
      </c>
      <c r="K511" t="inlineStr">
        <is>
          <t>BARRIO LA PLAYA CIUDAD BOLIVAR</t>
        </is>
      </c>
      <c r="L511" t="inlineStr">
        <is>
          <t>BANCOLOMBIA</t>
        </is>
      </c>
      <c r="M511" t="inlineStr">
        <is>
          <t>FO-25-1402586</t>
        </is>
      </c>
      <c r="N511" s="49" t="n">
        <v>45890.63125</v>
      </c>
      <c r="O511" s="49" t="n">
        <v>45891.46875</v>
      </c>
      <c r="P511" t="inlineStr">
        <is>
          <t>CB UNO A UNO</t>
        </is>
      </c>
      <c r="Q511" t="inlineStr">
        <is>
          <t>CB UNO A UNO</t>
        </is>
      </c>
      <c r="R511" t="inlineStr">
        <is>
          <t>EJECUTADO</t>
        </is>
      </c>
      <c r="S511" t="inlineStr">
        <is>
          <t>VISITA TECNICA</t>
        </is>
      </c>
      <c r="T511" t="inlineStr">
        <is>
          <t>SIZZZ926</t>
        </is>
      </c>
      <c r="U511" t="inlineStr">
        <is>
          <t>TIPO II</t>
        </is>
      </c>
      <c r="V511" t="inlineStr">
        <is>
          <t>TERRESTRE</t>
        </is>
      </c>
      <c r="W511" t="inlineStr">
        <is>
          <t>CASTAÑEDA PALACIO CARLOS FELIPE</t>
        </is>
      </c>
      <c r="X511" t="inlineStr">
        <is>
          <t>1</t>
        </is>
      </c>
      <c r="Y511" t="inlineStr">
        <is>
          <t>0</t>
        </is>
      </c>
      <c r="Z511" s="48" t="n">
        <v>163814</v>
      </c>
      <c r="AA511" t="inlineStr">
        <is>
          <t>0</t>
        </is>
      </c>
      <c r="AB511" s="48" t="n">
        <v>0</v>
      </c>
      <c r="AC511" s="48" t="n">
        <v>163814</v>
      </c>
    </row>
    <row r="512">
      <c r="A512" t="inlineStr">
        <is>
          <t>CARTAGENA</t>
        </is>
      </c>
      <c r="B512" t="inlineStr">
        <is>
          <t>COSTA</t>
        </is>
      </c>
      <c r="C512" t="inlineStr">
        <is>
          <t>0004-0001</t>
        </is>
      </c>
      <c r="D512" t="inlineStr">
        <is>
          <t>13001</t>
        </is>
      </c>
      <c r="E512" t="inlineStr">
        <is>
          <t>TA-25-992199</t>
        </is>
      </c>
      <c r="F512" t="inlineStr">
        <is>
          <t>3007047539</t>
        </is>
      </c>
      <c r="G512" t="inlineStr">
        <is>
          <t>APERTURA</t>
        </is>
      </c>
      <c r="H512" t="inlineStr">
        <is>
          <t>DATAFONO ADICIONAL</t>
        </is>
      </c>
      <c r="I512" t="inlineStr">
        <is>
          <t>BOLIVAR</t>
        </is>
      </c>
      <c r="J512" t="inlineStr">
        <is>
          <t>CARTAGENA</t>
        </is>
      </c>
      <c r="K512" t="inlineStr">
        <is>
          <t>BARRIO EL CARMELO CARTAGENA DE</t>
        </is>
      </c>
      <c r="L512" t="inlineStr">
        <is>
          <t>BANCOLOMBIA</t>
        </is>
      </c>
      <c r="M512" t="inlineStr">
        <is>
          <t>FO-25-1402609</t>
        </is>
      </c>
      <c r="N512" s="49" t="n">
        <v>45890.60694444444</v>
      </c>
      <c r="O512" s="49" t="n">
        <v>45894.28194444445</v>
      </c>
      <c r="P512" t="inlineStr">
        <is>
          <t>CB UNO A UNO</t>
        </is>
      </c>
      <c r="Q512" t="inlineStr">
        <is>
          <t>CB UNO A UNO</t>
        </is>
      </c>
      <c r="R512" t="inlineStr">
        <is>
          <t>EJECUTADO</t>
        </is>
      </c>
      <c r="S512" t="inlineStr">
        <is>
          <t>VISITA TECNICA</t>
        </is>
      </c>
      <c r="T512" t="inlineStr">
        <is>
          <t>SIZZZ927</t>
        </is>
      </c>
      <c r="U512" t="inlineStr">
        <is>
          <t>TIPO I</t>
        </is>
      </c>
      <c r="V512" t="inlineStr">
        <is>
          <t>TERRESTRE</t>
        </is>
      </c>
      <c r="W512" t="inlineStr">
        <is>
          <t>CANEDO HERRERA ALEXANDER</t>
        </is>
      </c>
      <c r="X512" t="inlineStr">
        <is>
          <t>1</t>
        </is>
      </c>
      <c r="Y512" t="inlineStr">
        <is>
          <t>0</t>
        </is>
      </c>
      <c r="Z512" s="48" t="n">
        <v>75096</v>
      </c>
      <c r="AA512" t="inlineStr">
        <is>
          <t>0</t>
        </is>
      </c>
      <c r="AB512" s="48" t="n">
        <v>0</v>
      </c>
      <c r="AC512" s="48" t="n">
        <v>75096</v>
      </c>
    </row>
    <row r="513">
      <c r="A513" t="inlineStr">
        <is>
          <t>VALLEDUPAR</t>
        </is>
      </c>
      <c r="B513" t="inlineStr">
        <is>
          <t>COSTA</t>
        </is>
      </c>
      <c r="C513" t="inlineStr">
        <is>
          <t>0004-0001</t>
        </is>
      </c>
      <c r="D513" t="inlineStr">
        <is>
          <t>20011</t>
        </is>
      </c>
      <c r="E513" t="inlineStr">
        <is>
          <t>TA-25-992204</t>
        </is>
      </c>
      <c r="F513" t="inlineStr">
        <is>
          <t>3007061957</t>
        </is>
      </c>
      <c r="G513" t="inlineStr">
        <is>
          <t>APERTURA</t>
        </is>
      </c>
      <c r="H513" t="inlineStr">
        <is>
          <t>DATAFONO ADICIONAL</t>
        </is>
      </c>
      <c r="I513" t="inlineStr">
        <is>
          <t>CESAR</t>
        </is>
      </c>
      <c r="J513" t="inlineStr">
        <is>
          <t>AGUACHICA</t>
        </is>
      </c>
      <c r="K513" t="inlineStr">
        <is>
          <t>BARRIO IDEMA AGUACHICA</t>
        </is>
      </c>
      <c r="L513" t="inlineStr">
        <is>
          <t>BANCOLOMBIA</t>
        </is>
      </c>
      <c r="M513" t="inlineStr">
        <is>
          <t>FO-25-1402634</t>
        </is>
      </c>
      <c r="N513" s="49" t="n">
        <v>45890.62430555555</v>
      </c>
      <c r="O513" s="49" t="n">
        <v>45894.59236111111</v>
      </c>
      <c r="P513" t="inlineStr">
        <is>
          <t>CB UNO A UNO</t>
        </is>
      </c>
      <c r="Q513" t="inlineStr">
        <is>
          <t>CB UNO A UNO</t>
        </is>
      </c>
      <c r="R513" t="inlineStr">
        <is>
          <t>EJECUTADO</t>
        </is>
      </c>
      <c r="S513" t="inlineStr">
        <is>
          <t>VISITA TECNICA</t>
        </is>
      </c>
      <c r="T513" t="inlineStr">
        <is>
          <t>SIZZZ928</t>
        </is>
      </c>
      <c r="U513" t="inlineStr">
        <is>
          <t>TIPO IV</t>
        </is>
      </c>
      <c r="V513" t="inlineStr">
        <is>
          <t>TERRESTRE</t>
        </is>
      </c>
      <c r="W513" t="inlineStr">
        <is>
          <t>MONTES DIAZ JOHN FRED</t>
        </is>
      </c>
      <c r="X513" t="inlineStr">
        <is>
          <t>1</t>
        </is>
      </c>
      <c r="Y513" t="inlineStr">
        <is>
          <t>0</t>
        </is>
      </c>
      <c r="Z513" s="48" t="n">
        <v>504833</v>
      </c>
      <c r="AA513" t="inlineStr">
        <is>
          <t>0</t>
        </is>
      </c>
      <c r="AB513" s="48" t="n">
        <v>0</v>
      </c>
      <c r="AC513" s="48" t="n">
        <v>504833</v>
      </c>
    </row>
    <row r="514">
      <c r="A514" t="inlineStr">
        <is>
          <t>MONTERIA</t>
        </is>
      </c>
      <c r="B514" t="inlineStr">
        <is>
          <t>COSTA</t>
        </is>
      </c>
      <c r="C514" t="inlineStr">
        <is>
          <t>0004-0001</t>
        </is>
      </c>
      <c r="D514" t="inlineStr">
        <is>
          <t>23417</t>
        </is>
      </c>
      <c r="E514" t="inlineStr">
        <is>
          <t>TA-25-992206</t>
        </is>
      </c>
      <c r="F514" t="inlineStr">
        <is>
          <t>3007077281</t>
        </is>
      </c>
      <c r="G514" t="inlineStr">
        <is>
          <t>APERTURA</t>
        </is>
      </c>
      <c r="H514" t="inlineStr">
        <is>
          <t>DATAFONO ADICIONAL</t>
        </is>
      </c>
      <c r="I514" t="inlineStr">
        <is>
          <t>CORDOBA</t>
        </is>
      </c>
      <c r="J514" t="inlineStr">
        <is>
          <t>LORICA</t>
        </is>
      </c>
      <c r="K514" t="inlineStr">
        <is>
          <t>BARRIO ALTO PRADO LORICA</t>
        </is>
      </c>
      <c r="L514" t="inlineStr">
        <is>
          <t>BANCOLOMBIA</t>
        </is>
      </c>
      <c r="M514" t="inlineStr">
        <is>
          <t>FO-25-1402659</t>
        </is>
      </c>
      <c r="N514" s="49" t="n">
        <v>45890.60972222222</v>
      </c>
      <c r="O514" s="49" t="n">
        <v>45891.61527777778</v>
      </c>
      <c r="P514" t="inlineStr">
        <is>
          <t>CB UNO A UNO</t>
        </is>
      </c>
      <c r="Q514" t="inlineStr">
        <is>
          <t>CB UNO A UNO</t>
        </is>
      </c>
      <c r="R514" t="inlineStr">
        <is>
          <t>EJECUTADO</t>
        </is>
      </c>
      <c r="S514" t="inlineStr">
        <is>
          <t>VISITA TECNICA</t>
        </is>
      </c>
      <c r="T514" t="inlineStr">
        <is>
          <t>SIZZZ929</t>
        </is>
      </c>
      <c r="U514" t="inlineStr">
        <is>
          <t>TIPO II</t>
        </is>
      </c>
      <c r="V514" t="inlineStr">
        <is>
          <t>TERRESTRE</t>
        </is>
      </c>
      <c r="W514" t="inlineStr">
        <is>
          <t>CASSIANI PEREZ RAUL RAMIRO</t>
        </is>
      </c>
      <c r="X514" t="inlineStr">
        <is>
          <t>1</t>
        </is>
      </c>
      <c r="Y514" t="inlineStr">
        <is>
          <t>0</t>
        </is>
      </c>
      <c r="Z514" s="48" t="n">
        <v>163814</v>
      </c>
      <c r="AA514" t="inlineStr">
        <is>
          <t>0</t>
        </is>
      </c>
      <c r="AB514" s="48" t="n">
        <v>0</v>
      </c>
      <c r="AC514" s="48" t="n">
        <v>163814</v>
      </c>
    </row>
    <row r="515">
      <c r="A515" t="inlineStr">
        <is>
          <t>APARTADO</t>
        </is>
      </c>
      <c r="B515" t="inlineStr">
        <is>
          <t>NOROCCIDENTE</t>
        </is>
      </c>
      <c r="C515" t="inlineStr">
        <is>
          <t>0004-0005</t>
        </is>
      </c>
      <c r="D515" t="inlineStr">
        <is>
          <t>5490</t>
        </is>
      </c>
      <c r="E515" t="inlineStr">
        <is>
          <t>TA-25-992996</t>
        </is>
      </c>
      <c r="F515" t="inlineStr">
        <is>
          <t>3007081113</t>
        </is>
      </c>
      <c r="G515" t="inlineStr">
        <is>
          <t>APERTURA</t>
        </is>
      </c>
      <c r="H515" t="inlineStr">
        <is>
          <t>CB CRECIMIENTO ALIANZA - NUEVO</t>
        </is>
      </c>
      <c r="I515" t="inlineStr">
        <is>
          <t>ANTIOQUIA</t>
        </is>
      </c>
      <c r="J515" t="inlineStr">
        <is>
          <t>NECOCLI</t>
        </is>
      </c>
      <c r="K515" t="inlineStr">
        <is>
          <t>DISTRICOL VARIEDADES GUACAMAYA</t>
        </is>
      </c>
      <c r="L515" t="inlineStr">
        <is>
          <t>BANCOLOMBIA</t>
        </is>
      </c>
      <c r="M515" t="inlineStr">
        <is>
          <t>FO-25-1404415</t>
        </is>
      </c>
      <c r="N515" s="49" t="n">
        <v>45890.64513888889</v>
      </c>
      <c r="O515" s="49" t="n">
        <v>45896.30208333334</v>
      </c>
      <c r="P515" t="inlineStr">
        <is>
          <t>AGREGADOR</t>
        </is>
      </c>
      <c r="Q515" t="inlineStr">
        <is>
          <t>DISTRICOL</t>
        </is>
      </c>
      <c r="R515" t="inlineStr">
        <is>
          <t>EJECUTADO</t>
        </is>
      </c>
      <c r="S515" t="inlineStr">
        <is>
          <t>VISITA TECNICA</t>
        </is>
      </c>
      <c r="T515" t="inlineStr">
        <is>
          <t>SIZZZ933</t>
        </is>
      </c>
      <c r="U515" t="inlineStr">
        <is>
          <t>TIPO II</t>
        </is>
      </c>
      <c r="V515" t="inlineStr">
        <is>
          <t>TERRESTRE</t>
        </is>
      </c>
      <c r="W515" t="inlineStr">
        <is>
          <t>GONZALEZ FERRER JESUS ALEXANDER</t>
        </is>
      </c>
      <c r="X515" t="inlineStr">
        <is>
          <t>1</t>
        </is>
      </c>
      <c r="Y515" t="inlineStr">
        <is>
          <t>0</t>
        </is>
      </c>
      <c r="Z515" s="48" t="n">
        <v>163814</v>
      </c>
      <c r="AA515" t="inlineStr">
        <is>
          <t>0</t>
        </is>
      </c>
      <c r="AB515" s="48" t="n">
        <v>0</v>
      </c>
      <c r="AC515" s="48" t="n">
        <v>163814</v>
      </c>
    </row>
    <row r="516">
      <c r="A516" t="inlineStr">
        <is>
          <t>MEDELLIN</t>
        </is>
      </c>
      <c r="B516" t="inlineStr">
        <is>
          <t>NOROCCIDENTE</t>
        </is>
      </c>
      <c r="C516" t="inlineStr">
        <is>
          <t>0004-0005</t>
        </is>
      </c>
      <c r="D516" t="inlineStr">
        <is>
          <t>5887</t>
        </is>
      </c>
      <c r="E516" t="inlineStr">
        <is>
          <t>TA-25-992999</t>
        </is>
      </c>
      <c r="F516" t="inlineStr">
        <is>
          <t>3007081119</t>
        </is>
      </c>
      <c r="G516" t="inlineStr">
        <is>
          <t>APERTURA</t>
        </is>
      </c>
      <c r="H516" t="inlineStr">
        <is>
          <t>CB CRECIMIENTO ALIANZA - NUEVO</t>
        </is>
      </c>
      <c r="I516" t="inlineStr">
        <is>
          <t>ANTIOQUIA</t>
        </is>
      </c>
      <c r="J516" t="inlineStr">
        <is>
          <t>YARUMAL</t>
        </is>
      </c>
      <c r="K516" t="inlineStr">
        <is>
          <t>DISTRICOL PAPELERIA DETALLES A</t>
        </is>
      </c>
      <c r="L516" t="inlineStr">
        <is>
          <t>BANCOLOMBIA</t>
        </is>
      </c>
      <c r="M516" t="inlineStr">
        <is>
          <t>FO-25-1404425</t>
        </is>
      </c>
      <c r="N516" s="49" t="n">
        <v>45890.65277777778</v>
      </c>
      <c r="O516" s="49" t="n">
        <v>45895.36388888889</v>
      </c>
      <c r="P516" t="inlineStr">
        <is>
          <t>AGREGADOR</t>
        </is>
      </c>
      <c r="Q516" t="inlineStr">
        <is>
          <t>DISTRICOL</t>
        </is>
      </c>
      <c r="R516" t="inlineStr">
        <is>
          <t>EJECUTADO</t>
        </is>
      </c>
      <c r="S516" t="inlineStr">
        <is>
          <t>VISITA TECNICA</t>
        </is>
      </c>
      <c r="T516" t="inlineStr">
        <is>
          <t>SIZZZ935</t>
        </is>
      </c>
      <c r="U516" t="inlineStr">
        <is>
          <t>TIPO III</t>
        </is>
      </c>
      <c r="V516" t="inlineStr">
        <is>
          <t>TERRESTRE</t>
        </is>
      </c>
      <c r="W516" t="inlineStr">
        <is>
          <t>PAREJA ECHAVARRIA JHON DAVID</t>
        </is>
      </c>
      <c r="X516" t="inlineStr">
        <is>
          <t>1</t>
        </is>
      </c>
      <c r="Y516" t="inlineStr">
        <is>
          <t>0</t>
        </is>
      </c>
      <c r="Z516" s="48" t="n">
        <v>275729</v>
      </c>
      <c r="AA516" t="inlineStr">
        <is>
          <t>0</t>
        </is>
      </c>
      <c r="AB516" s="48" t="n">
        <v>0</v>
      </c>
      <c r="AC516" s="48" t="n">
        <v>275729</v>
      </c>
    </row>
    <row r="517">
      <c r="A517" t="inlineStr">
        <is>
          <t>MANIZALES</t>
        </is>
      </c>
      <c r="B517" t="inlineStr">
        <is>
          <t>SUROCCIDENTE Y EJE CAFETERO</t>
        </is>
      </c>
      <c r="C517" t="inlineStr">
        <is>
          <t>0004-0002</t>
        </is>
      </c>
      <c r="D517" t="inlineStr">
        <is>
          <t>17873</t>
        </is>
      </c>
      <c r="E517" t="inlineStr">
        <is>
          <t>TA-25-993008</t>
        </is>
      </c>
      <c r="F517" t="inlineStr">
        <is>
          <t>3007081117</t>
        </is>
      </c>
      <c r="G517" t="inlineStr">
        <is>
          <t>APERTURA</t>
        </is>
      </c>
      <c r="H517" t="inlineStr">
        <is>
          <t>CB CRECIMIENTO ALIANZA - NUEVO</t>
        </is>
      </c>
      <c r="I517" t="inlineStr">
        <is>
          <t>CALDAS</t>
        </is>
      </c>
      <c r="J517" t="inlineStr">
        <is>
          <t>VILLAMARIA</t>
        </is>
      </c>
      <c r="K517" t="inlineStr">
        <is>
          <t>DISTRICOL CITYPHONE CLUB</t>
        </is>
      </c>
      <c r="L517" t="inlineStr">
        <is>
          <t>BANCOLOMBIA</t>
        </is>
      </c>
      <c r="M517" t="inlineStr">
        <is>
          <t>FO-25-1404427</t>
        </is>
      </c>
      <c r="N517" s="49" t="n">
        <v>45890.64583333334</v>
      </c>
      <c r="O517" s="49" t="n">
        <v>45894.28611111111</v>
      </c>
      <c r="P517" t="inlineStr">
        <is>
          <t>AGREGADOR</t>
        </is>
      </c>
      <c r="Q517" t="inlineStr">
        <is>
          <t>DISTRICOL</t>
        </is>
      </c>
      <c r="R517" t="inlineStr">
        <is>
          <t>EJECUTADO</t>
        </is>
      </c>
      <c r="S517" t="inlineStr">
        <is>
          <t>VISITA TECNICA</t>
        </is>
      </c>
      <c r="T517" t="inlineStr">
        <is>
          <t>SIZZZ936</t>
        </is>
      </c>
      <c r="U517" t="inlineStr">
        <is>
          <t>TIPO I</t>
        </is>
      </c>
      <c r="V517" t="inlineStr">
        <is>
          <t>TERRESTRE</t>
        </is>
      </c>
      <c r="W517" t="inlineStr">
        <is>
          <t>AGUIRRE HENAO RAUL EDUARDO</t>
        </is>
      </c>
      <c r="X517" t="inlineStr">
        <is>
          <t>1</t>
        </is>
      </c>
      <c r="Y517" t="inlineStr">
        <is>
          <t>0</t>
        </is>
      </c>
      <c r="Z517" s="48" t="n">
        <v>75096</v>
      </c>
      <c r="AA517" t="inlineStr">
        <is>
          <t>0</t>
        </is>
      </c>
      <c r="AB517" s="48" t="n">
        <v>0</v>
      </c>
      <c r="AC517" s="48" t="n">
        <v>75096</v>
      </c>
    </row>
    <row r="518">
      <c r="A518" t="inlineStr">
        <is>
          <t>SANTA MARTA</t>
        </is>
      </c>
      <c r="B518" t="inlineStr">
        <is>
          <t>COSTA</t>
        </is>
      </c>
      <c r="C518" t="inlineStr">
        <is>
          <t>0004-0001</t>
        </is>
      </c>
      <c r="D518" t="inlineStr">
        <is>
          <t>44430</t>
        </is>
      </c>
      <c r="E518" t="inlineStr">
        <is>
          <t>TA-25-993009</t>
        </is>
      </c>
      <c r="F518" t="inlineStr">
        <is>
          <t>3007081114</t>
        </is>
      </c>
      <c r="G518" t="inlineStr">
        <is>
          <t>APERTURA</t>
        </is>
      </c>
      <c r="H518" t="inlineStr">
        <is>
          <t>CB CRECIMIENTO ALIANZA - NUEVO</t>
        </is>
      </c>
      <c r="I518" t="inlineStr">
        <is>
          <t>LA GUAJIRA</t>
        </is>
      </c>
      <c r="J518" t="inlineStr">
        <is>
          <t>MAICAO</t>
        </is>
      </c>
      <c r="K518" t="inlineStr">
        <is>
          <t>DISTRICOL SAANTINA S.A.S</t>
        </is>
      </c>
      <c r="L518" t="inlineStr">
        <is>
          <t>BANCOLOMBIA</t>
        </is>
      </c>
      <c r="M518" t="inlineStr">
        <is>
          <t>FO-25-1404429</t>
        </is>
      </c>
      <c r="N518" s="49" t="n">
        <v>45890.63125</v>
      </c>
      <c r="O518" s="49" t="n">
        <v>45895.29027777778</v>
      </c>
      <c r="P518" t="inlineStr">
        <is>
          <t>AGREGADOR</t>
        </is>
      </c>
      <c r="Q518" t="inlineStr">
        <is>
          <t>DISTRICOL</t>
        </is>
      </c>
      <c r="R518" t="inlineStr">
        <is>
          <t>EJECUTADO</t>
        </is>
      </c>
      <c r="S518" t="inlineStr">
        <is>
          <t>VISITA TECNICA</t>
        </is>
      </c>
      <c r="T518" t="inlineStr">
        <is>
          <t>SIZZZ937</t>
        </is>
      </c>
      <c r="U518" t="inlineStr">
        <is>
          <t>TIPO IV</t>
        </is>
      </c>
      <c r="V518" t="inlineStr">
        <is>
          <t>TERRESTRE</t>
        </is>
      </c>
      <c r="W518" t="inlineStr">
        <is>
          <t>THOMAS  CAMPO SIGIFREDO SEGUNDO</t>
        </is>
      </c>
      <c r="X518" t="inlineStr">
        <is>
          <t>1</t>
        </is>
      </c>
      <c r="Y518" t="inlineStr">
        <is>
          <t>0</t>
        </is>
      </c>
      <c r="Z518" s="48" t="n">
        <v>504833</v>
      </c>
      <c r="AA518" t="inlineStr">
        <is>
          <t>0</t>
        </is>
      </c>
      <c r="AB518" s="48" t="n">
        <v>0</v>
      </c>
      <c r="AC518" s="48" t="n">
        <v>504833</v>
      </c>
    </row>
    <row r="519">
      <c r="A519" t="inlineStr">
        <is>
          <t>PASTO</t>
        </is>
      </c>
      <c r="B519" t="inlineStr">
        <is>
          <t>SUROCCIDENTE Y EJE CAFETERO</t>
        </is>
      </c>
      <c r="C519" t="inlineStr">
        <is>
          <t>0004-0003</t>
        </is>
      </c>
      <c r="D519" t="inlineStr">
        <is>
          <t>52001</t>
        </is>
      </c>
      <c r="E519" t="inlineStr">
        <is>
          <t>TA-25-993010</t>
        </is>
      </c>
      <c r="F519" t="inlineStr">
        <is>
          <t>3007081115</t>
        </is>
      </c>
      <c r="G519" t="inlineStr">
        <is>
          <t>APERTURA</t>
        </is>
      </c>
      <c r="H519" t="inlineStr">
        <is>
          <t>CB CRECIMIENTO ALIANZA - NUEVO</t>
        </is>
      </c>
      <c r="I519" t="inlineStr">
        <is>
          <t>NARIÑO</t>
        </is>
      </c>
      <c r="J519" t="inlineStr">
        <is>
          <t>PASTO</t>
        </is>
      </c>
      <c r="K519" t="inlineStr">
        <is>
          <t>DISTRICOL CONECTADOS 123</t>
        </is>
      </c>
      <c r="L519" t="inlineStr">
        <is>
          <t>BANCOLOMBIA</t>
        </is>
      </c>
      <c r="M519" t="inlineStr">
        <is>
          <t>FO-25-1404432</t>
        </is>
      </c>
      <c r="N519" s="49" t="n">
        <v>45890.66597222222</v>
      </c>
      <c r="O519" s="49" t="n">
        <v>45891.55833333333</v>
      </c>
      <c r="P519" t="inlineStr">
        <is>
          <t>AGREGADOR</t>
        </is>
      </c>
      <c r="Q519" t="inlineStr">
        <is>
          <t>DISTRICOL</t>
        </is>
      </c>
      <c r="R519" t="inlineStr">
        <is>
          <t>EJECUTADO</t>
        </is>
      </c>
      <c r="S519" t="inlineStr">
        <is>
          <t>VISITA TECNICA</t>
        </is>
      </c>
      <c r="T519" t="inlineStr">
        <is>
          <t>SIZZZ938</t>
        </is>
      </c>
      <c r="U519" t="inlineStr">
        <is>
          <t>TIPO I</t>
        </is>
      </c>
      <c r="V519" t="inlineStr">
        <is>
          <t>TERRESTRE</t>
        </is>
      </c>
      <c r="W519" t="inlineStr">
        <is>
          <t>CASTILLO HERRERA ALEX RICARDO</t>
        </is>
      </c>
      <c r="X519" t="inlineStr">
        <is>
          <t>1</t>
        </is>
      </c>
      <c r="Y519" t="inlineStr">
        <is>
          <t>0</t>
        </is>
      </c>
      <c r="Z519" s="48" t="n">
        <v>75096</v>
      </c>
      <c r="AA519" t="inlineStr">
        <is>
          <t>0</t>
        </is>
      </c>
      <c r="AB519" s="48" t="n">
        <v>0</v>
      </c>
      <c r="AC519" s="48" t="n">
        <v>75096</v>
      </c>
    </row>
    <row r="520">
      <c r="A520" t="inlineStr">
        <is>
          <t>TUNJA</t>
        </is>
      </c>
      <c r="B520" t="inlineStr">
        <is>
          <t>SANTANDERES</t>
        </is>
      </c>
      <c r="C520" t="inlineStr">
        <is>
          <t>0004-0008</t>
        </is>
      </c>
      <c r="D520" t="inlineStr">
        <is>
          <t>68077</t>
        </is>
      </c>
      <c r="E520" t="inlineStr">
        <is>
          <t>TA-25-993019</t>
        </is>
      </c>
      <c r="F520" t="inlineStr">
        <is>
          <t>3007081112</t>
        </is>
      </c>
      <c r="G520" t="inlineStr">
        <is>
          <t>APERTURA</t>
        </is>
      </c>
      <c r="H520" t="inlineStr">
        <is>
          <t>CB CRECIMIENTO ALIANZA - NUEVO</t>
        </is>
      </c>
      <c r="I520" t="inlineStr">
        <is>
          <t>SANTANDER</t>
        </is>
      </c>
      <c r="J520" t="inlineStr">
        <is>
          <t>BARBOSA</t>
        </is>
      </c>
      <c r="K520" t="inlineStr">
        <is>
          <t>DISTRICOL MOTO EXPRESS</t>
        </is>
      </c>
      <c r="L520" t="inlineStr">
        <is>
          <t>BANCOLOMBIA</t>
        </is>
      </c>
      <c r="M520" t="inlineStr">
        <is>
          <t>FO-25-1404437</t>
        </is>
      </c>
      <c r="N520" s="49" t="n">
        <v>45890.82986111111</v>
      </c>
      <c r="O520" s="49" t="n">
        <v>45891.55416666667</v>
      </c>
      <c r="P520" t="inlineStr">
        <is>
          <t>AGREGADOR</t>
        </is>
      </c>
      <c r="Q520" t="inlineStr">
        <is>
          <t>DISTRICOL</t>
        </is>
      </c>
      <c r="R520" t="inlineStr">
        <is>
          <t>EJECUTADO</t>
        </is>
      </c>
      <c r="S520" t="inlineStr">
        <is>
          <t>VISITA TECNICA</t>
        </is>
      </c>
      <c r="T520" t="inlineStr">
        <is>
          <t>SIZZZ939</t>
        </is>
      </c>
      <c r="U520" t="inlineStr">
        <is>
          <t>TIPO II</t>
        </is>
      </c>
      <c r="V520" t="inlineStr">
        <is>
          <t>TERRESTRE</t>
        </is>
      </c>
      <c r="W520" t="inlineStr">
        <is>
          <t>RODRIGUEZ MURCIA YERSON IVAN</t>
        </is>
      </c>
      <c r="X520" t="inlineStr">
        <is>
          <t>1</t>
        </is>
      </c>
      <c r="Y520" t="inlineStr">
        <is>
          <t>0</t>
        </is>
      </c>
      <c r="Z520" s="48" t="n">
        <v>163814</v>
      </c>
      <c r="AA520" t="inlineStr">
        <is>
          <t>0</t>
        </is>
      </c>
      <c r="AB520" s="48" t="n">
        <v>0</v>
      </c>
      <c r="AC520" s="48" t="n">
        <v>163814</v>
      </c>
    </row>
    <row r="521">
      <c r="A521" t="inlineStr">
        <is>
          <t>BUCARAMANGA</t>
        </is>
      </c>
      <c r="B521" t="inlineStr">
        <is>
          <t>SANTANDERES</t>
        </is>
      </c>
      <c r="C521" t="inlineStr">
        <is>
          <t>0004-0008</t>
        </is>
      </c>
      <c r="D521" t="inlineStr">
        <is>
          <t>68001</t>
        </is>
      </c>
      <c r="E521" t="inlineStr">
        <is>
          <t>TA-25-993020</t>
        </is>
      </c>
      <c r="F521" t="inlineStr">
        <is>
          <t>3007047890</t>
        </is>
      </c>
      <c r="G521" t="inlineStr">
        <is>
          <t>APERTURA</t>
        </is>
      </c>
      <c r="H521" t="inlineStr">
        <is>
          <t>DATAFONO ADICIONAL - ALIANZA</t>
        </is>
      </c>
      <c r="I521" t="inlineStr">
        <is>
          <t>SANTANDER</t>
        </is>
      </c>
      <c r="J521" t="inlineStr">
        <is>
          <t>BUCARAMANGA</t>
        </is>
      </c>
      <c r="K521" t="inlineStr">
        <is>
          <t>DISTRICOL MENSAJERIA ZUUUM</t>
        </is>
      </c>
      <c r="L521" t="inlineStr">
        <is>
          <t>BANCOLOMBIA</t>
        </is>
      </c>
      <c r="M521" t="inlineStr">
        <is>
          <t>FO-25-1404440</t>
        </is>
      </c>
      <c r="N521" s="49" t="n">
        <v>45890.82986111111</v>
      </c>
      <c r="O521" s="49" t="n">
        <v>45891.54722222222</v>
      </c>
      <c r="P521" t="inlineStr">
        <is>
          <t>AGREGADOR</t>
        </is>
      </c>
      <c r="Q521" t="inlineStr">
        <is>
          <t>DISTRICOL</t>
        </is>
      </c>
      <c r="R521" t="inlineStr">
        <is>
          <t>EJECUTADO</t>
        </is>
      </c>
      <c r="S521" t="inlineStr">
        <is>
          <t>VISITA TECNICA</t>
        </is>
      </c>
      <c r="T521" t="inlineStr">
        <is>
          <t>SIZZZ940</t>
        </is>
      </c>
      <c r="U521" t="inlineStr">
        <is>
          <t>TIPO I</t>
        </is>
      </c>
      <c r="V521" t="inlineStr">
        <is>
          <t>TERRESTRE</t>
        </is>
      </c>
      <c r="W521" t="inlineStr">
        <is>
          <t>ORTEBARRERAGA MARLON STWAR</t>
        </is>
      </c>
      <c r="X521" t="inlineStr">
        <is>
          <t>1</t>
        </is>
      </c>
      <c r="Y521" t="inlineStr">
        <is>
          <t>0</t>
        </is>
      </c>
      <c r="Z521" s="48" t="n">
        <v>75096</v>
      </c>
      <c r="AA521" t="inlineStr">
        <is>
          <t>0</t>
        </is>
      </c>
      <c r="AB521" s="48" t="n">
        <v>0</v>
      </c>
      <c r="AC521" s="48" t="n">
        <v>75096</v>
      </c>
    </row>
  </sheetData>
  <autoFilter ref="A1:AC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0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DEPARTAMENTO</t>
        </is>
      </c>
      <c r="I1" s="46" t="inlineStr">
        <is>
          <t>CIUDAD</t>
        </is>
      </c>
      <c r="J1" s="46" t="inlineStr">
        <is>
          <t xml:space="preserve">NOMBRE  DEL CB </t>
        </is>
      </c>
      <c r="K1" s="46" t="inlineStr">
        <is>
          <t>RED</t>
        </is>
      </c>
      <c r="L1" s="46" t="inlineStr">
        <is>
          <t>FO</t>
        </is>
      </c>
      <c r="M1" s="46" t="inlineStr">
        <is>
          <t>FECHA ASIGNACION A LINEA COMUNICACIONES</t>
        </is>
      </c>
      <c r="N1" s="46" t="inlineStr">
        <is>
          <t>FECHA CIERRE DEL TICKET (DD/MM/AAAA HH:MM)</t>
        </is>
      </c>
      <c r="O1" s="46" t="inlineStr">
        <is>
          <t>ACOMETIDA DATOS</t>
        </is>
      </c>
      <c r="P1" s="46" t="inlineStr">
        <is>
          <t>GRUPO_FALLA</t>
        </is>
      </c>
      <c r="Q1" s="46" t="inlineStr">
        <is>
          <t>CATEGORIA</t>
        </is>
      </c>
      <c r="R1" s="46" t="inlineStr">
        <is>
          <t>FALLA</t>
        </is>
      </c>
      <c r="S1" s="46" t="inlineStr">
        <is>
          <t>FORMATO</t>
        </is>
      </c>
      <c r="T1" s="46" t="inlineStr">
        <is>
          <t>CADENA</t>
        </is>
      </c>
      <c r="U1" s="46" t="inlineStr">
        <is>
          <t>ESTADO</t>
        </is>
      </c>
      <c r="V1" s="46" t="inlineStr">
        <is>
          <t>FORMA DE ATENCION</t>
        </is>
      </c>
      <c r="W1" s="46" t="inlineStr">
        <is>
          <t>TERMINAL(ES)</t>
        </is>
      </c>
      <c r="X1" s="46" t="inlineStr">
        <is>
          <t>TIPIFICACION</t>
        </is>
      </c>
      <c r="Y1" s="46" t="inlineStr">
        <is>
          <t>TIPO DE TRAYECTO</t>
        </is>
      </c>
      <c r="Z1" s="46" t="inlineStr">
        <is>
          <t>NOMBRE DEL TECNICO</t>
        </is>
      </c>
      <c r="AA1" s="46" t="inlineStr">
        <is>
          <t>DIAS DE VISITA</t>
        </is>
      </c>
      <c r="AB1" s="46" t="inlineStr">
        <is>
          <t>DIA ADICIONAL</t>
        </is>
      </c>
      <c r="AC1" s="46" t="inlineStr">
        <is>
          <t>VALOR DIAS ACTIVIDAD FACTURABLES R</t>
        </is>
      </c>
      <c r="AD1" s="46" t="inlineStr">
        <is>
          <t>VALOR DIAS ACOMPAÑAMIENTO FACTURABLES</t>
        </is>
      </c>
      <c r="AE1" s="46" t="inlineStr">
        <is>
          <t>VALOR TOTAL</t>
        </is>
      </c>
      <c r="AF1" s="46" t="inlineStr">
        <is>
          <t>VALOR TOTAL</t>
        </is>
      </c>
    </row>
    <row r="2">
      <c r="A2" t="inlineStr">
        <is>
          <t>BOGOTA</t>
        </is>
      </c>
      <c r="B2" t="inlineStr">
        <is>
          <t>CUNDINAMARCA</t>
        </is>
      </c>
      <c r="C2" t="inlineStr">
        <is>
          <t>0004-0004</t>
        </is>
      </c>
      <c r="D2" t="inlineStr">
        <is>
          <t>11001</t>
        </is>
      </c>
      <c r="E2" t="inlineStr">
        <is>
          <t>2513716</t>
        </is>
      </c>
      <c r="F2" t="inlineStr">
        <is>
          <t>3007073655</t>
        </is>
      </c>
      <c r="G2" t="inlineStr">
        <is>
          <t>INCIDENTE</t>
        </is>
      </c>
      <c r="H2" t="inlineStr">
        <is>
          <t>CUNDINAMARCA</t>
        </is>
      </c>
      <c r="I2" t="inlineStr">
        <is>
          <t>BOGOTA</t>
        </is>
      </c>
      <c r="J2" t="inlineStr">
        <is>
          <t>DISTRICOL JOHEPLAST</t>
        </is>
      </c>
      <c r="K2" t="inlineStr">
        <is>
          <t>BANCOLOMBIA</t>
        </is>
      </c>
      <c r="L2" t="inlineStr">
        <is>
          <t>FO-25-1296166</t>
        </is>
      </c>
      <c r="M2" s="49" t="n">
        <v>45866.51597222222</v>
      </c>
      <c r="N2" s="49" t="n">
        <v>45870.53541666667</v>
      </c>
      <c r="O2" s="48" t="n">
        <v>0</v>
      </c>
      <c r="P2" t="inlineStr">
        <is>
          <t>HARDWARE</t>
        </is>
      </c>
      <c r="Q2" t="inlineStr">
        <is>
          <t>SE REINICIA</t>
        </is>
      </c>
      <c r="R2" t="inlineStr">
        <is>
          <t>DAÑO POS</t>
        </is>
      </c>
      <c r="S2" t="inlineStr">
        <is>
          <t>AGREGADOR</t>
        </is>
      </c>
      <c r="T2" t="inlineStr">
        <is>
          <t>DISTRICOL</t>
        </is>
      </c>
      <c r="U2" t="inlineStr">
        <is>
          <t>EJECUTADO</t>
        </is>
      </c>
      <c r="V2" t="inlineStr">
        <is>
          <t>VISITA TECNICA</t>
        </is>
      </c>
      <c r="W2" t="inlineStr">
        <is>
          <t>EF02Z332</t>
        </is>
      </c>
      <c r="X2" t="inlineStr">
        <is>
          <t>TIPO I</t>
        </is>
      </c>
      <c r="Y2" t="inlineStr">
        <is>
          <t>TERRESTRE</t>
        </is>
      </c>
      <c r="Z2" t="inlineStr">
        <is>
          <t>SOTO MUNAR DYLAN DAVID</t>
        </is>
      </c>
      <c r="AA2" t="inlineStr">
        <is>
          <t>2</t>
        </is>
      </c>
      <c r="AB2" t="inlineStr">
        <is>
          <t>0</t>
        </is>
      </c>
      <c r="AC2" s="48" t="n">
        <v>131920</v>
      </c>
      <c r="AD2" t="inlineStr">
        <is>
          <t>0</t>
        </is>
      </c>
      <c r="AE2" s="48" t="n">
        <v>0</v>
      </c>
      <c r="AF2" s="48" t="n">
        <v>131920</v>
      </c>
    </row>
    <row r="3">
      <c r="A3" t="inlineStr">
        <is>
          <t>MEDELLIN</t>
        </is>
      </c>
      <c r="B3" t="inlineStr">
        <is>
          <t>NOROCCIDENTE</t>
        </is>
      </c>
      <c r="C3" t="inlineStr">
        <is>
          <t>0004-0005</t>
        </is>
      </c>
      <c r="D3" t="inlineStr">
        <is>
          <t>5148</t>
        </is>
      </c>
      <c r="E3" t="inlineStr">
        <is>
          <t>2516772</t>
        </is>
      </c>
      <c r="F3" t="inlineStr">
        <is>
          <t>3007023788</t>
        </is>
      </c>
      <c r="G3" t="inlineStr">
        <is>
          <t>INCIDENTE</t>
        </is>
      </c>
      <c r="H3" t="inlineStr">
        <is>
          <t>ANTIOQUIA</t>
        </is>
      </c>
      <c r="I3" t="inlineStr">
        <is>
          <t>EL CARMEN DE VIBORAL</t>
        </is>
      </c>
      <c r="J3" t="inlineStr">
        <is>
          <t>ARRIO PARQUE PRINCIPAL III EL</t>
        </is>
      </c>
      <c r="K3" t="inlineStr">
        <is>
          <t>BANCOLOMBIA</t>
        </is>
      </c>
      <c r="L3" t="inlineStr">
        <is>
          <t>FO-25-1297316</t>
        </is>
      </c>
      <c r="M3" s="49" t="n">
        <v>45867.33333333334</v>
      </c>
      <c r="N3" s="49" t="n">
        <v>45873.33402777778</v>
      </c>
      <c r="O3" s="48" t="n">
        <v>0</v>
      </c>
      <c r="P3" t="inlineStr">
        <is>
          <t>HARDWARE</t>
        </is>
      </c>
      <c r="Q3" t="inlineStr">
        <is>
          <t>LECTOR DE TARJETAS</t>
        </is>
      </c>
      <c r="R3" t="inlineStr">
        <is>
          <t>DAÑO POS</t>
        </is>
      </c>
      <c r="S3" t="inlineStr">
        <is>
          <t>CB UNO A UNO</t>
        </is>
      </c>
      <c r="T3" t="inlineStr">
        <is>
          <t>CB UNO A UNO</t>
        </is>
      </c>
      <c r="U3" t="inlineStr">
        <is>
          <t>EJECUTADO</t>
        </is>
      </c>
      <c r="V3" t="inlineStr">
        <is>
          <t>VISITA TECNICA</t>
        </is>
      </c>
      <c r="W3" t="inlineStr">
        <is>
          <t>GZFZZ049-ABC0L389</t>
        </is>
      </c>
      <c r="X3" t="inlineStr">
        <is>
          <t>TIPO II</t>
        </is>
      </c>
      <c r="Y3" t="inlineStr">
        <is>
          <t>TERRESTRE</t>
        </is>
      </c>
      <c r="Z3" t="inlineStr">
        <is>
          <t>PAREJA ECHAVARRIA JHON DAVID</t>
        </is>
      </c>
      <c r="AA3" t="inlineStr">
        <is>
          <t>1</t>
        </is>
      </c>
      <c r="AB3" t="inlineStr">
        <is>
          <t>0</t>
        </is>
      </c>
      <c r="AC3" s="48" t="n">
        <v>144968</v>
      </c>
      <c r="AD3" t="inlineStr">
        <is>
          <t>0</t>
        </is>
      </c>
      <c r="AE3" s="48" t="n">
        <v>0</v>
      </c>
      <c r="AF3" s="48" t="n">
        <v>144968</v>
      </c>
    </row>
    <row r="4">
      <c r="A4" t="inlineStr">
        <is>
          <t>MEDELLIN</t>
        </is>
      </c>
      <c r="B4" t="inlineStr">
        <is>
          <t>NOROCCIDENTE</t>
        </is>
      </c>
      <c r="C4" t="inlineStr">
        <is>
          <t>0004-0005</t>
        </is>
      </c>
      <c r="D4" t="inlineStr">
        <is>
          <t>5440</t>
        </is>
      </c>
      <c r="E4" t="inlineStr">
        <is>
          <t>2520889</t>
        </is>
      </c>
      <c r="F4" t="inlineStr">
        <is>
          <t>3007025537</t>
        </is>
      </c>
      <c r="G4" t="inlineStr">
        <is>
          <t>INCIDENTE</t>
        </is>
      </c>
      <c r="H4" t="inlineStr">
        <is>
          <t>ANTIOQUIA</t>
        </is>
      </c>
      <c r="I4" t="inlineStr">
        <is>
          <t>MARINILLA</t>
        </is>
      </c>
      <c r="J4" t="inlineStr">
        <is>
          <t>BELLAVISTA MARINILLA ANTIOQU</t>
        </is>
      </c>
      <c r="K4" t="inlineStr">
        <is>
          <t>BANCOLOMBIA</t>
        </is>
      </c>
      <c r="L4" t="inlineStr">
        <is>
          <t>FO-25-1300302</t>
        </is>
      </c>
      <c r="M4" s="49" t="n">
        <v>45867.51111111111</v>
      </c>
      <c r="N4" s="49" t="n">
        <v>45873.33472222222</v>
      </c>
      <c r="O4" s="48" t="n">
        <v>0</v>
      </c>
      <c r="P4" t="inlineStr">
        <is>
          <t>HARDWARE</t>
        </is>
      </c>
      <c r="Q4" t="inlineStr">
        <is>
          <t>LECTOR DE TARJETAS</t>
        </is>
      </c>
      <c r="R4" t="inlineStr">
        <is>
          <t>DAÑO POS</t>
        </is>
      </c>
      <c r="S4" t="inlineStr">
        <is>
          <t>CB UNO A UNO</t>
        </is>
      </c>
      <c r="T4" t="inlineStr">
        <is>
          <t>CB UNO A UNO</t>
        </is>
      </c>
      <c r="U4" t="inlineStr">
        <is>
          <t>EJECUTADO</t>
        </is>
      </c>
      <c r="V4" t="inlineStr">
        <is>
          <t>VISITA TECNICA</t>
        </is>
      </c>
      <c r="W4" t="inlineStr">
        <is>
          <t>A001Z917</t>
        </is>
      </c>
      <c r="X4" t="inlineStr">
        <is>
          <t>TIPO II</t>
        </is>
      </c>
      <c r="Y4" t="inlineStr">
        <is>
          <t>TERRESTRE</t>
        </is>
      </c>
      <c r="Z4" t="inlineStr">
        <is>
          <t>PAREJA ECHAVARRIA JHON DAVID</t>
        </is>
      </c>
      <c r="AA4" t="inlineStr">
        <is>
          <t>1</t>
        </is>
      </c>
      <c r="AB4" t="inlineStr">
        <is>
          <t>0</t>
        </is>
      </c>
      <c r="AC4" s="48" t="n">
        <v>144968</v>
      </c>
      <c r="AD4" t="inlineStr">
        <is>
          <t>0</t>
        </is>
      </c>
      <c r="AE4" s="48" t="n">
        <v>0</v>
      </c>
      <c r="AF4" s="48" t="n">
        <v>144968</v>
      </c>
    </row>
    <row r="5">
      <c r="A5" t="inlineStr">
        <is>
          <t>MEDELLIN</t>
        </is>
      </c>
      <c r="B5" t="inlineStr">
        <is>
          <t>NOROCCIDENTE</t>
        </is>
      </c>
      <c r="C5" t="inlineStr">
        <is>
          <t>0004-0005</t>
        </is>
      </c>
      <c r="D5" t="inlineStr">
        <is>
          <t>5031</t>
        </is>
      </c>
      <c r="E5" t="inlineStr">
        <is>
          <t>2522545</t>
        </is>
      </c>
      <c r="F5" t="inlineStr">
        <is>
          <t>3007037862</t>
        </is>
      </c>
      <c r="G5" t="inlineStr">
        <is>
          <t>INCIDENTE</t>
        </is>
      </c>
      <c r="H5" t="inlineStr">
        <is>
          <t>ANTIOQUIA</t>
        </is>
      </c>
      <c r="I5" t="inlineStr">
        <is>
          <t>AMALFI</t>
        </is>
      </c>
      <c r="J5" t="inlineStr">
        <is>
          <t>DISTRICOL DROGUERIA EMMANUEL</t>
        </is>
      </c>
      <c r="K5" t="inlineStr">
        <is>
          <t>BANCOLOMBIA</t>
        </is>
      </c>
      <c r="L5" t="inlineStr">
        <is>
          <t>FO-25-1301967</t>
        </is>
      </c>
      <c r="M5" s="49" t="n">
        <v>45867.64930555555</v>
      </c>
      <c r="N5" s="49" t="n">
        <v>45870.75069444445</v>
      </c>
      <c r="O5" s="48" t="n">
        <v>0</v>
      </c>
      <c r="P5" t="inlineStr">
        <is>
          <t>HARDWARE</t>
        </is>
      </c>
      <c r="Q5" t="inlineStr">
        <is>
          <t>TECLADO</t>
        </is>
      </c>
      <c r="R5" t="inlineStr">
        <is>
          <t>DAÑO POS</t>
        </is>
      </c>
      <c r="S5" t="inlineStr">
        <is>
          <t>AGREGADOR</t>
        </is>
      </c>
      <c r="T5" t="inlineStr">
        <is>
          <t>DISTRICOL</t>
        </is>
      </c>
      <c r="U5" t="inlineStr">
        <is>
          <t>EJECUTADO</t>
        </is>
      </c>
      <c r="V5" t="inlineStr">
        <is>
          <t>VISITA TECNICA</t>
        </is>
      </c>
      <c r="W5" t="inlineStr">
        <is>
          <t>GZ00R499</t>
        </is>
      </c>
      <c r="X5" t="inlineStr">
        <is>
          <t>TIPO IV</t>
        </is>
      </c>
      <c r="Y5" t="inlineStr">
        <is>
          <t>TERRESTRE</t>
        </is>
      </c>
      <c r="Z5" t="inlineStr">
        <is>
          <t>BADEL ACUÑA LUIS ALBERTO</t>
        </is>
      </c>
      <c r="AA5" t="inlineStr">
        <is>
          <t>1</t>
        </is>
      </c>
      <c r="AB5" t="inlineStr">
        <is>
          <t>0</t>
        </is>
      </c>
      <c r="AC5" s="48" t="n">
        <v>479589</v>
      </c>
      <c r="AD5" t="inlineStr">
        <is>
          <t>0</t>
        </is>
      </c>
      <c r="AE5" s="48" t="n">
        <v>0</v>
      </c>
      <c r="AF5" s="48" t="n">
        <v>479589</v>
      </c>
    </row>
    <row r="6">
      <c r="A6" t="inlineStr">
        <is>
          <t>VILLAVICENCIO</t>
        </is>
      </c>
      <c r="B6" t="inlineStr">
        <is>
          <t>REMOTAS</t>
        </is>
      </c>
      <c r="C6" t="inlineStr">
        <is>
          <t>0004-0007</t>
        </is>
      </c>
      <c r="D6" t="inlineStr">
        <is>
          <t>50568</t>
        </is>
      </c>
      <c r="E6" t="inlineStr">
        <is>
          <t>2525574</t>
        </is>
      </c>
      <c r="F6" t="inlineStr">
        <is>
          <t>3007058542</t>
        </is>
      </c>
      <c r="G6" t="inlineStr">
        <is>
          <t>INCIDENTE</t>
        </is>
      </c>
      <c r="H6" t="inlineStr">
        <is>
          <t>META</t>
        </is>
      </c>
      <c r="I6" t="inlineStr">
        <is>
          <t>PUERTO GAITAN</t>
        </is>
      </c>
      <c r="J6" t="inlineStr">
        <is>
          <t>BARRIO CENTRO PUERTO GAITAN 9</t>
        </is>
      </c>
      <c r="K6" t="inlineStr">
        <is>
          <t>BANCOLOMBIA</t>
        </is>
      </c>
      <c r="L6" t="inlineStr">
        <is>
          <t>FO-25-1304845</t>
        </is>
      </c>
      <c r="M6" s="49" t="n">
        <v>45868.41597222222</v>
      </c>
      <c r="N6" s="49" t="n">
        <v>45870.44305555556</v>
      </c>
      <c r="O6" s="48" t="n">
        <v>0</v>
      </c>
      <c r="P6" t="inlineStr">
        <is>
          <t>HARDWARE</t>
        </is>
      </c>
      <c r="Q6" t="inlineStr">
        <is>
          <t>NO ENCIENDE</t>
        </is>
      </c>
      <c r="R6" t="inlineStr">
        <is>
          <t>DAÑO POS</t>
        </is>
      </c>
      <c r="S6" t="inlineStr">
        <is>
          <t>CB UNO A UNO</t>
        </is>
      </c>
      <c r="T6" t="inlineStr">
        <is>
          <t>CB UNO A UNO</t>
        </is>
      </c>
      <c r="U6" t="inlineStr">
        <is>
          <t>EJECUTADO</t>
        </is>
      </c>
      <c r="V6" t="inlineStr">
        <is>
          <t>VISITA TECNICA</t>
        </is>
      </c>
      <c r="W6" t="inlineStr">
        <is>
          <t>TYZZZ661</t>
        </is>
      </c>
      <c r="X6" t="inlineStr">
        <is>
          <t>TIPO III</t>
        </is>
      </c>
      <c r="Y6" t="inlineStr">
        <is>
          <t>TERRESTRE</t>
        </is>
      </c>
      <c r="Z6" t="inlineStr">
        <is>
          <t>CASTRILLON URREA LONDIER LEANDRO</t>
        </is>
      </c>
      <c r="AA6" t="inlineStr">
        <is>
          <t>1</t>
        </is>
      </c>
      <c r="AB6" t="inlineStr">
        <is>
          <t>0</t>
        </is>
      </c>
      <c r="AC6" s="48" t="n">
        <v>275729</v>
      </c>
      <c r="AD6" t="inlineStr">
        <is>
          <t>0</t>
        </is>
      </c>
      <c r="AE6" s="48" t="n">
        <v>0</v>
      </c>
      <c r="AF6" s="48" t="n">
        <v>275729</v>
      </c>
    </row>
    <row r="7">
      <c r="A7" t="inlineStr">
        <is>
          <t>CALI</t>
        </is>
      </c>
      <c r="B7" t="inlineStr">
        <is>
          <t>SUROCCIDENTE Y EJE CAFETERO</t>
        </is>
      </c>
      <c r="C7" t="inlineStr">
        <is>
          <t>0004-0003</t>
        </is>
      </c>
      <c r="D7" t="inlineStr">
        <is>
          <t>19001</t>
        </is>
      </c>
      <c r="E7" t="inlineStr">
        <is>
          <t>2528851</t>
        </is>
      </c>
      <c r="F7" t="inlineStr">
        <is>
          <t>3007063865</t>
        </is>
      </c>
      <c r="G7" t="inlineStr">
        <is>
          <t>INCIDENTE</t>
        </is>
      </c>
      <c r="H7" t="inlineStr">
        <is>
          <t>CAUCA</t>
        </is>
      </c>
      <c r="I7" t="inlineStr">
        <is>
          <t>POPAYAN</t>
        </is>
      </c>
      <c r="J7" t="inlineStr">
        <is>
          <t>BARRIO LA PAMBA POPAYAN 1</t>
        </is>
      </c>
      <c r="K7" t="inlineStr">
        <is>
          <t>BANCOLOMBIA</t>
        </is>
      </c>
      <c r="L7" t="inlineStr">
        <is>
          <t>FO-25-1307651</t>
        </is>
      </c>
      <c r="M7" s="49" t="n">
        <v>45868.64375</v>
      </c>
      <c r="N7" s="49" t="n">
        <v>45871.46875</v>
      </c>
      <c r="O7" s="48" t="n">
        <v>0</v>
      </c>
      <c r="P7" t="inlineStr">
        <is>
          <t>HARDWARE</t>
        </is>
      </c>
      <c r="Q7" t="inlineStr">
        <is>
          <t>COMUNICACION</t>
        </is>
      </c>
      <c r="R7" t="inlineStr">
        <is>
          <t>MENSAJE CABLE DE RED DESCONECTADO</t>
        </is>
      </c>
      <c r="S7" t="inlineStr">
        <is>
          <t>CB UNO A UNO</t>
        </is>
      </c>
      <c r="T7" t="inlineStr">
        <is>
          <t>CB UNO A UNO</t>
        </is>
      </c>
      <c r="U7" t="inlineStr">
        <is>
          <t>EJECUTADO</t>
        </is>
      </c>
      <c r="V7" t="inlineStr">
        <is>
          <t>VISITA TECNICA</t>
        </is>
      </c>
      <c r="W7" t="inlineStr">
        <is>
          <t>NO APLICA</t>
        </is>
      </c>
      <c r="X7" t="inlineStr">
        <is>
          <t>TIPO III</t>
        </is>
      </c>
      <c r="Y7" t="inlineStr">
        <is>
          <t>TERRESTRE</t>
        </is>
      </c>
      <c r="Z7" t="inlineStr">
        <is>
          <t>GIMBUEL LASSO LUIS GERMAN</t>
        </is>
      </c>
      <c r="AA7" t="inlineStr">
        <is>
          <t>1</t>
        </is>
      </c>
      <c r="AB7" t="inlineStr">
        <is>
          <t>0</t>
        </is>
      </c>
      <c r="AC7" s="48" t="n">
        <v>275729</v>
      </c>
      <c r="AD7" t="inlineStr">
        <is>
          <t>0</t>
        </is>
      </c>
      <c r="AE7" s="48" t="n">
        <v>0</v>
      </c>
      <c r="AF7" s="48" t="n">
        <v>275729</v>
      </c>
    </row>
    <row r="8">
      <c r="A8" t="inlineStr">
        <is>
          <t>VALLEDUPAR</t>
        </is>
      </c>
      <c r="B8" t="inlineStr">
        <is>
          <t>COSTA</t>
        </is>
      </c>
      <c r="C8" t="inlineStr">
        <is>
          <t>0004-0001</t>
        </is>
      </c>
      <c r="D8" t="inlineStr">
        <is>
          <t>20383</t>
        </is>
      </c>
      <c r="E8" t="inlineStr">
        <is>
          <t>2528990</t>
        </is>
      </c>
      <c r="F8" t="inlineStr">
        <is>
          <t>3007011416</t>
        </is>
      </c>
      <c r="G8" t="inlineStr">
        <is>
          <t>INCIDENTE</t>
        </is>
      </c>
      <c r="H8" t="inlineStr">
        <is>
          <t>CESAR</t>
        </is>
      </c>
      <c r="I8" t="inlineStr">
        <is>
          <t>LA GLORIA</t>
        </is>
      </c>
      <c r="J8" t="inlineStr">
        <is>
          <t>LA GLORIA   CESAR</t>
        </is>
      </c>
      <c r="K8" t="inlineStr">
        <is>
          <t>BANCOLOMBIA</t>
        </is>
      </c>
      <c r="L8" t="inlineStr">
        <is>
          <t>FO-25-1307791</t>
        </is>
      </c>
      <c r="M8" s="49" t="n">
        <v>45868.66319444445</v>
      </c>
      <c r="N8" s="49" t="n">
        <v>45870.46319444444</v>
      </c>
      <c r="O8" s="48" t="n">
        <v>0</v>
      </c>
      <c r="P8" t="inlineStr">
        <is>
          <t>HARDWARE</t>
        </is>
      </c>
      <c r="Q8" t="inlineStr">
        <is>
          <t>LECTOR DE BARRAS</t>
        </is>
      </c>
      <c r="R8" t="inlineStr">
        <is>
          <t>DAÑO POS</t>
        </is>
      </c>
      <c r="S8" t="inlineStr">
        <is>
          <t>CB UNO A UNO</t>
        </is>
      </c>
      <c r="T8" t="inlineStr">
        <is>
          <t>CB UNO A UNO</t>
        </is>
      </c>
      <c r="U8" t="inlineStr">
        <is>
          <t>EJECUTADO</t>
        </is>
      </c>
      <c r="V8" t="inlineStr">
        <is>
          <t>VISITA TECNICA</t>
        </is>
      </c>
      <c r="W8" t="inlineStr">
        <is>
          <t>A00FZ861</t>
        </is>
      </c>
      <c r="X8" t="inlineStr">
        <is>
          <t>TIPO IV</t>
        </is>
      </c>
      <c r="Y8" t="inlineStr">
        <is>
          <t>TERRESTRE</t>
        </is>
      </c>
      <c r="Z8" t="inlineStr">
        <is>
          <t>MAESTRE MENGUAL EDGAR ENRIQUE</t>
        </is>
      </c>
      <c r="AA8" t="inlineStr">
        <is>
          <t>1</t>
        </is>
      </c>
      <c r="AB8" t="inlineStr">
        <is>
          <t>0</t>
        </is>
      </c>
      <c r="AC8" s="48" t="n">
        <v>479589</v>
      </c>
      <c r="AD8" t="inlineStr">
        <is>
          <t>0</t>
        </is>
      </c>
      <c r="AE8" s="48" t="n">
        <v>0</v>
      </c>
      <c r="AF8" s="48" t="n">
        <v>479589</v>
      </c>
    </row>
    <row r="9">
      <c r="A9" t="inlineStr">
        <is>
          <t>TUNJA</t>
        </is>
      </c>
      <c r="B9" t="inlineStr">
        <is>
          <t>SANTANDERES</t>
        </is>
      </c>
      <c r="C9" t="inlineStr">
        <is>
          <t>0004-0008</t>
        </is>
      </c>
      <c r="D9" t="inlineStr">
        <is>
          <t>15172</t>
        </is>
      </c>
      <c r="E9" t="inlineStr">
        <is>
          <t>2529535</t>
        </is>
      </c>
      <c r="F9" t="inlineStr">
        <is>
          <t>3007068347</t>
        </is>
      </c>
      <c r="G9" t="inlineStr">
        <is>
          <t>INCIDENTE</t>
        </is>
      </c>
      <c r="H9" t="inlineStr">
        <is>
          <t>BOYACA</t>
        </is>
      </c>
      <c r="I9" t="inlineStr">
        <is>
          <t>CHINAVITA</t>
        </is>
      </c>
      <c r="J9" t="inlineStr">
        <is>
          <t>BARRIO CENTRO CHINAVITA 2</t>
        </is>
      </c>
      <c r="K9" t="inlineStr">
        <is>
          <t>BANCOLOMBIA</t>
        </is>
      </c>
      <c r="L9" t="inlineStr">
        <is>
          <t>FO-25-1308207</t>
        </is>
      </c>
      <c r="M9" s="49" t="n">
        <v>45868.69375</v>
      </c>
      <c r="N9" s="49" t="n">
        <v>45870.61180555556</v>
      </c>
      <c r="O9" s="48" t="n">
        <v>0</v>
      </c>
      <c r="P9" t="inlineStr">
        <is>
          <t>HARDWARE</t>
        </is>
      </c>
      <c r="Q9" t="inlineStr">
        <is>
          <t>LECTOR DE BARRAS</t>
        </is>
      </c>
      <c r="R9" t="inlineStr">
        <is>
          <t>DAÑO POS</t>
        </is>
      </c>
      <c r="S9" t="inlineStr">
        <is>
          <t>CB UNO A UNO</t>
        </is>
      </c>
      <c r="T9" t="inlineStr">
        <is>
          <t>CB UNO A UNO</t>
        </is>
      </c>
      <c r="U9" t="inlineStr">
        <is>
          <t>EJECUTADO</t>
        </is>
      </c>
      <c r="V9" t="inlineStr">
        <is>
          <t>VISITA TECNICA</t>
        </is>
      </c>
      <c r="W9" t="inlineStr">
        <is>
          <t>AALFZ665</t>
        </is>
      </c>
      <c r="X9" t="inlineStr">
        <is>
          <t>TIPO III</t>
        </is>
      </c>
      <c r="Y9" t="inlineStr">
        <is>
          <t>TERRESTRE</t>
        </is>
      </c>
      <c r="Z9" t="inlineStr">
        <is>
          <t>HERRERA GARZON JEYSON STEVENT</t>
        </is>
      </c>
      <c r="AA9" t="inlineStr">
        <is>
          <t>1</t>
        </is>
      </c>
      <c r="AB9" t="inlineStr">
        <is>
          <t>0</t>
        </is>
      </c>
      <c r="AC9" s="48" t="n">
        <v>275729</v>
      </c>
      <c r="AD9" t="inlineStr">
        <is>
          <t>0</t>
        </is>
      </c>
      <c r="AE9" s="48" t="n">
        <v>0</v>
      </c>
      <c r="AF9" s="48" t="n">
        <v>275729</v>
      </c>
    </row>
    <row r="10">
      <c r="A10" t="inlineStr">
        <is>
          <t>MEDELLIN</t>
        </is>
      </c>
      <c r="B10" t="inlineStr">
        <is>
          <t>NOROCCIDENTE</t>
        </is>
      </c>
      <c r="C10" t="inlineStr">
        <is>
          <t>0004-0005</t>
        </is>
      </c>
      <c r="D10" t="inlineStr">
        <is>
          <t>5376</t>
        </is>
      </c>
      <c r="E10" t="inlineStr">
        <is>
          <t>2529563</t>
        </is>
      </c>
      <c r="F10" t="inlineStr">
        <is>
          <t>3007035563</t>
        </is>
      </c>
      <c r="G10" t="inlineStr">
        <is>
          <t>INCIDENTE</t>
        </is>
      </c>
      <c r="H10" t="inlineStr">
        <is>
          <t>ANTIOQUIA</t>
        </is>
      </c>
      <c r="I10" t="inlineStr">
        <is>
          <t>LA CEJA</t>
        </is>
      </c>
      <c r="J10" t="inlineStr">
        <is>
          <t>COMCARD LA CEJA COMPUARTE</t>
        </is>
      </c>
      <c r="K10" t="inlineStr">
        <is>
          <t>BANCOLOMBIA</t>
        </is>
      </c>
      <c r="L10" t="inlineStr">
        <is>
          <t>FO-25-1309803</t>
        </is>
      </c>
      <c r="M10" s="49" t="n">
        <v>45868.7</v>
      </c>
      <c r="N10" s="49" t="n">
        <v>45870.65972222222</v>
      </c>
      <c r="O10" s="48" t="n">
        <v>0</v>
      </c>
      <c r="P10" t="inlineStr">
        <is>
          <t>HARDWARE</t>
        </is>
      </c>
      <c r="Q10" t="inlineStr">
        <is>
          <t>CABLEADO</t>
        </is>
      </c>
      <c r="R10" t="inlineStr">
        <is>
          <t>CABLE MAGICBOX AVERIADO</t>
        </is>
      </c>
      <c r="S10" t="inlineStr">
        <is>
          <t>AGREGADOR</t>
        </is>
      </c>
      <c r="T10" t="inlineStr">
        <is>
          <t>COMCARD - PTM</t>
        </is>
      </c>
      <c r="U10" t="inlineStr">
        <is>
          <t>EJECUTADO</t>
        </is>
      </c>
      <c r="V10" t="inlineStr">
        <is>
          <t>VISITA TECNICA</t>
        </is>
      </c>
      <c r="W10" t="inlineStr">
        <is>
          <t>AA004669</t>
        </is>
      </c>
      <c r="X10" t="inlineStr">
        <is>
          <t>TIPO II</t>
        </is>
      </c>
      <c r="Y10" t="inlineStr">
        <is>
          <t>TERRESTRE</t>
        </is>
      </c>
      <c r="Z10" t="inlineStr">
        <is>
          <t>HERNANDEZ CHAVARRIA JUAN CAMILO</t>
        </is>
      </c>
      <c r="AA10" t="inlineStr">
        <is>
          <t>1</t>
        </is>
      </c>
      <c r="AB10" t="inlineStr">
        <is>
          <t>0</t>
        </is>
      </c>
      <c r="AC10" s="48" t="n">
        <v>144968</v>
      </c>
      <c r="AD10" t="inlineStr">
        <is>
          <t>0</t>
        </is>
      </c>
      <c r="AE10" s="48" t="n">
        <v>0</v>
      </c>
      <c r="AF10" s="48" t="n">
        <v>144968</v>
      </c>
    </row>
    <row r="11">
      <c r="A11" t="inlineStr">
        <is>
          <t>PASTO</t>
        </is>
      </c>
      <c r="B11" t="inlineStr">
        <is>
          <t>SUROCCIDENTE Y EJE CAFETERO</t>
        </is>
      </c>
      <c r="C11" t="inlineStr">
        <is>
          <t>0004-0003</t>
        </is>
      </c>
      <c r="D11" t="inlineStr">
        <is>
          <t>52838</t>
        </is>
      </c>
      <c r="E11" t="inlineStr">
        <is>
          <t>2529816</t>
        </is>
      </c>
      <c r="F11" t="inlineStr">
        <is>
          <t>3007050430</t>
        </is>
      </c>
      <c r="G11" t="inlineStr">
        <is>
          <t>INCIDENTE</t>
        </is>
      </c>
      <c r="H11" t="inlineStr">
        <is>
          <t>NARIÑO</t>
        </is>
      </c>
      <c r="I11" t="inlineStr">
        <is>
          <t>TUQUERRES</t>
        </is>
      </c>
      <c r="J11" t="inlineStr">
        <is>
          <t>PTM TUQUERRES NUEVA TECNOLOGIA</t>
        </is>
      </c>
      <c r="K11" t="inlineStr">
        <is>
          <t>BANCOLOMBIA</t>
        </is>
      </c>
      <c r="L11" t="inlineStr">
        <is>
          <t>FO-25-1308378</t>
        </is>
      </c>
      <c r="M11" s="49" t="n">
        <v>45868.70972222222</v>
      </c>
      <c r="N11" s="49" t="n">
        <v>45870.40347222222</v>
      </c>
      <c r="O11" s="48" t="n">
        <v>0</v>
      </c>
      <c r="P11" t="inlineStr">
        <is>
          <t>SOFTWARE</t>
        </is>
      </c>
      <c r="Q11" t="inlineStr">
        <is>
          <t>ERROR DE TRANSACCIONES</t>
        </is>
      </c>
      <c r="R11" t="inlineStr">
        <is>
          <t>RECHAZO GENERAL</t>
        </is>
      </c>
      <c r="S11" t="inlineStr">
        <is>
          <t>AGREGADOR</t>
        </is>
      </c>
      <c r="T11" t="inlineStr">
        <is>
          <t>COMCARD - PTM</t>
        </is>
      </c>
      <c r="U11" t="inlineStr">
        <is>
          <t>EJECUTADO</t>
        </is>
      </c>
      <c r="V11" t="inlineStr">
        <is>
          <t>VISITA TECNICA</t>
        </is>
      </c>
      <c r="W11" t="inlineStr">
        <is>
          <t>TR00W395</t>
        </is>
      </c>
      <c r="X11" t="inlineStr">
        <is>
          <t>TIPO II</t>
        </is>
      </c>
      <c r="Y11" t="inlineStr">
        <is>
          <t>TERRESTRE</t>
        </is>
      </c>
      <c r="Z11" t="inlineStr">
        <is>
          <t>GUERRERO RAMIREZ OSCAR DARIO</t>
        </is>
      </c>
      <c r="AA11" t="inlineStr">
        <is>
          <t>1</t>
        </is>
      </c>
      <c r="AB11" t="inlineStr">
        <is>
          <t>0</t>
        </is>
      </c>
      <c r="AC11" s="48" t="n">
        <v>144968</v>
      </c>
      <c r="AD11" t="inlineStr">
        <is>
          <t>0</t>
        </is>
      </c>
      <c r="AE11" s="48" t="n">
        <v>0</v>
      </c>
      <c r="AF11" s="48" t="n">
        <v>144968</v>
      </c>
    </row>
    <row r="12">
      <c r="A12" t="inlineStr">
        <is>
          <t>NEIVA</t>
        </is>
      </c>
      <c r="B12" t="inlineStr">
        <is>
          <t>REMOTAS</t>
        </is>
      </c>
      <c r="C12" t="inlineStr">
        <is>
          <t>0004-0007</t>
        </is>
      </c>
      <c r="D12" t="inlineStr">
        <is>
          <t>41020</t>
        </is>
      </c>
      <c r="E12" t="inlineStr">
        <is>
          <t>2530083</t>
        </is>
      </c>
      <c r="F12" t="inlineStr">
        <is>
          <t>3007029917</t>
        </is>
      </c>
      <c r="G12" t="inlineStr">
        <is>
          <t>INCIDENTE</t>
        </is>
      </c>
      <c r="H12" t="inlineStr">
        <is>
          <t>HUILA</t>
        </is>
      </c>
      <c r="I12" t="inlineStr">
        <is>
          <t>ALGECIRAS</t>
        </is>
      </c>
      <c r="J12" t="inlineStr">
        <is>
          <t>BARRIO CENTRO 6 ALGECIRAS</t>
        </is>
      </c>
      <c r="K12" t="inlineStr">
        <is>
          <t>BANCOLOMBIA</t>
        </is>
      </c>
      <c r="L12" t="inlineStr">
        <is>
          <t>FO-25-1309865</t>
        </is>
      </c>
      <c r="M12" s="49" t="n">
        <v>45869.33333333334</v>
      </c>
      <c r="N12" s="49" t="n">
        <v>45870.51041666666</v>
      </c>
      <c r="O12" s="48" t="n">
        <v>0</v>
      </c>
      <c r="P12" t="inlineStr">
        <is>
          <t>HARDWARE</t>
        </is>
      </c>
      <c r="Q12" t="inlineStr">
        <is>
          <t>COMUNICACION</t>
        </is>
      </c>
      <c r="R12" t="inlineStr">
        <is>
          <t>DAÑO POS</t>
        </is>
      </c>
      <c r="S12" t="inlineStr">
        <is>
          <t>CB UNO A UNO</t>
        </is>
      </c>
      <c r="T12" t="inlineStr">
        <is>
          <t>CB UNO A UNO</t>
        </is>
      </c>
      <c r="U12" t="inlineStr">
        <is>
          <t>EJECUTADO</t>
        </is>
      </c>
      <c r="V12" t="inlineStr">
        <is>
          <t>VISITA TECNICA</t>
        </is>
      </c>
      <c r="W12" t="inlineStr">
        <is>
          <t>BL01Y424</t>
        </is>
      </c>
      <c r="X12" t="inlineStr">
        <is>
          <t>TIPO II</t>
        </is>
      </c>
      <c r="Y12" t="inlineStr">
        <is>
          <t>TERRESTRE</t>
        </is>
      </c>
      <c r="Z12" t="inlineStr">
        <is>
          <t>DIAZ VARGAS JONATHAN MIGUEL</t>
        </is>
      </c>
      <c r="AA12" t="inlineStr">
        <is>
          <t>1</t>
        </is>
      </c>
      <c r="AB12" t="inlineStr">
        <is>
          <t>0</t>
        </is>
      </c>
      <c r="AC12" s="48" t="n">
        <v>144968</v>
      </c>
      <c r="AD12" t="inlineStr">
        <is>
          <t>0</t>
        </is>
      </c>
      <c r="AE12" s="48" t="n">
        <v>0</v>
      </c>
      <c r="AF12" s="48" t="n">
        <v>144968</v>
      </c>
    </row>
    <row r="13">
      <c r="A13" t="inlineStr">
        <is>
          <t>BUCARAMANGA</t>
        </is>
      </c>
      <c r="B13" t="inlineStr">
        <is>
          <t>SANTANDERES</t>
        </is>
      </c>
      <c r="C13" t="inlineStr">
        <is>
          <t>0004-0008</t>
        </is>
      </c>
      <c r="D13" t="inlineStr">
        <is>
          <t>68615</t>
        </is>
      </c>
      <c r="E13" t="inlineStr">
        <is>
          <t>2530689</t>
        </is>
      </c>
      <c r="F13" t="inlineStr">
        <is>
          <t>3007069616</t>
        </is>
      </c>
      <c r="G13" t="inlineStr">
        <is>
          <t>INCIDENTE</t>
        </is>
      </c>
      <c r="H13" t="inlineStr">
        <is>
          <t>SANTANDER</t>
        </is>
      </c>
      <c r="I13" t="inlineStr">
        <is>
          <t>RIONEGRO</t>
        </is>
      </c>
      <c r="J13" t="inlineStr">
        <is>
          <t>BARRIO UNIDO RIONEGRO</t>
        </is>
      </c>
      <c r="K13" t="inlineStr">
        <is>
          <t>BANCOLOMBIA</t>
        </is>
      </c>
      <c r="L13" t="inlineStr">
        <is>
          <t>FO-25-1309852</t>
        </is>
      </c>
      <c r="M13" s="49" t="n">
        <v>45869.33333333334</v>
      </c>
      <c r="N13" s="49" t="n">
        <v>45870.45</v>
      </c>
      <c r="O13" s="48" t="n">
        <v>0</v>
      </c>
      <c r="P13" t="inlineStr">
        <is>
          <t>HARDWARE</t>
        </is>
      </c>
      <c r="Q13" t="inlineStr">
        <is>
          <t>LECTOR DE BARRAS</t>
        </is>
      </c>
      <c r="R13" t="inlineStr">
        <is>
          <t>FORMATO INVALIDO LECTOR DAÑADO</t>
        </is>
      </c>
      <c r="S13" t="inlineStr">
        <is>
          <t>CB UNO A UNO</t>
        </is>
      </c>
      <c r="T13" t="inlineStr">
        <is>
          <t>CB UNO A UNO</t>
        </is>
      </c>
      <c r="U13" t="inlineStr">
        <is>
          <t>EJECUTADO</t>
        </is>
      </c>
      <c r="V13" t="inlineStr">
        <is>
          <t>VISITA TECNICA</t>
        </is>
      </c>
      <c r="W13" t="inlineStr">
        <is>
          <t>EG004608</t>
        </is>
      </c>
      <c r="X13" t="inlineStr">
        <is>
          <t>TIPO II</t>
        </is>
      </c>
      <c r="Y13" t="inlineStr">
        <is>
          <t>TERRESTRE</t>
        </is>
      </c>
      <c r="Z13" t="inlineStr">
        <is>
          <t>GONZALEZ ESTUPIÑAN YEISON WALTER ANTONIO</t>
        </is>
      </c>
      <c r="AA13" t="inlineStr">
        <is>
          <t>1</t>
        </is>
      </c>
      <c r="AB13" t="inlineStr">
        <is>
          <t>0</t>
        </is>
      </c>
      <c r="AC13" s="48" t="n">
        <v>144968</v>
      </c>
      <c r="AD13" t="inlineStr">
        <is>
          <t>0</t>
        </is>
      </c>
      <c r="AE13" s="48" t="n">
        <v>0</v>
      </c>
      <c r="AF13" s="48" t="n">
        <v>144968</v>
      </c>
    </row>
    <row r="14">
      <c r="A14" t="inlineStr">
        <is>
          <t>CARTAGENA</t>
        </is>
      </c>
      <c r="B14" t="inlineStr">
        <is>
          <t>COSTA</t>
        </is>
      </c>
      <c r="C14" t="inlineStr">
        <is>
          <t>0004-0001</t>
        </is>
      </c>
      <c r="D14" t="inlineStr">
        <is>
          <t>13430</t>
        </is>
      </c>
      <c r="E14" t="inlineStr">
        <is>
          <t>2530756</t>
        </is>
      </c>
      <c r="F14" t="inlineStr">
        <is>
          <t>3007060167</t>
        </is>
      </c>
      <c r="G14" t="inlineStr">
        <is>
          <t>INCIDENTE</t>
        </is>
      </c>
      <c r="H14" t="inlineStr">
        <is>
          <t>BOLIVAR</t>
        </is>
      </c>
      <c r="I14" t="inlineStr">
        <is>
          <t>MAGANGUE</t>
        </is>
      </c>
      <c r="J14" t="inlineStr">
        <is>
          <t>BARRIO CENTRO MAGANGUE 7</t>
        </is>
      </c>
      <c r="K14" t="inlineStr">
        <is>
          <t>BANCOLOMBIA</t>
        </is>
      </c>
      <c r="L14" t="inlineStr">
        <is>
          <t>FO-25-1309857</t>
        </is>
      </c>
      <c r="M14" s="49" t="n">
        <v>45869.33333333334</v>
      </c>
      <c r="N14" s="49" t="n">
        <v>45871.47152777778</v>
      </c>
      <c r="O14" s="48" t="n">
        <v>0</v>
      </c>
      <c r="P14" t="inlineStr">
        <is>
          <t>SOFTWARE</t>
        </is>
      </c>
      <c r="Q14" t="inlineStr">
        <is>
          <t>LECTOR DE BARRAS</t>
        </is>
      </c>
      <c r="R14" t="inlineStr">
        <is>
          <t>LECTOR DESCONFIGURADO</t>
        </is>
      </c>
      <c r="S14" t="inlineStr">
        <is>
          <t>CB UNO A UNO</t>
        </is>
      </c>
      <c r="T14" t="inlineStr">
        <is>
          <t>CB UNO A UNO</t>
        </is>
      </c>
      <c r="U14" t="inlineStr">
        <is>
          <t>EJECUTADO</t>
        </is>
      </c>
      <c r="V14" t="inlineStr">
        <is>
          <t>VISITA TECNICA</t>
        </is>
      </c>
      <c r="W14" t="inlineStr">
        <is>
          <t>UV00L431</t>
        </is>
      </c>
      <c r="X14" t="inlineStr">
        <is>
          <t>TIPO IV</t>
        </is>
      </c>
      <c r="Y14" t="inlineStr">
        <is>
          <t>TERRESTRE</t>
        </is>
      </c>
      <c r="Z14" t="inlineStr">
        <is>
          <t>CACERES HERNANDEZ ANDRES</t>
        </is>
      </c>
      <c r="AA14" t="inlineStr">
        <is>
          <t>1</t>
        </is>
      </c>
      <c r="AB14" t="inlineStr">
        <is>
          <t>0</t>
        </is>
      </c>
      <c r="AC14" s="48" t="n">
        <v>479589</v>
      </c>
      <c r="AD14" t="inlineStr">
        <is>
          <t>0</t>
        </is>
      </c>
      <c r="AE14" s="48" t="n">
        <v>0</v>
      </c>
      <c r="AF14" s="48" t="n">
        <v>479589</v>
      </c>
    </row>
    <row r="15">
      <c r="A15" t="inlineStr">
        <is>
          <t>SANTA MARTA</t>
        </is>
      </c>
      <c r="B15" t="inlineStr">
        <is>
          <t>COSTA</t>
        </is>
      </c>
      <c r="C15" t="inlineStr">
        <is>
          <t>0004-0001</t>
        </is>
      </c>
      <c r="D15" t="inlineStr">
        <is>
          <t>47245</t>
        </is>
      </c>
      <c r="E15" t="inlineStr">
        <is>
          <t>2530864</t>
        </is>
      </c>
      <c r="F15" t="inlineStr">
        <is>
          <t>3007035993</t>
        </is>
      </c>
      <c r="G15" t="inlineStr">
        <is>
          <t>INCIDENTE</t>
        </is>
      </c>
      <c r="H15" t="inlineStr">
        <is>
          <t>MAGDALENA</t>
        </is>
      </c>
      <c r="I15" t="inlineStr">
        <is>
          <t>EL BANCO</t>
        </is>
      </c>
      <c r="J15" t="inlineStr">
        <is>
          <t>BARRIO LA PLEGARIA EL BANCO 1</t>
        </is>
      </c>
      <c r="K15" t="inlineStr">
        <is>
          <t>BANCOLOMBIA</t>
        </is>
      </c>
      <c r="L15" t="inlineStr">
        <is>
          <t>FO-25-1309846</t>
        </is>
      </c>
      <c r="M15" s="49" t="n">
        <v>45869.35069444445</v>
      </c>
      <c r="N15" s="49" t="n">
        <v>45870.50277777778</v>
      </c>
      <c r="O15" s="48" t="n">
        <v>0</v>
      </c>
      <c r="P15" t="inlineStr">
        <is>
          <t>HARDWARE</t>
        </is>
      </c>
      <c r="Q15" t="inlineStr">
        <is>
          <t>PINPAD</t>
        </is>
      </c>
      <c r="R15" t="inlineStr">
        <is>
          <t>ALERTADO</t>
        </is>
      </c>
      <c r="S15" t="inlineStr">
        <is>
          <t>CB UNO A UNO</t>
        </is>
      </c>
      <c r="T15" t="inlineStr">
        <is>
          <t>CB UNO A UNO</t>
        </is>
      </c>
      <c r="U15" t="inlineStr">
        <is>
          <t>EJECUTADO</t>
        </is>
      </c>
      <c r="V15" t="inlineStr">
        <is>
          <t>VISITA TECNICA</t>
        </is>
      </c>
      <c r="W15" t="inlineStr">
        <is>
          <t>GZ006858</t>
        </is>
      </c>
      <c r="X15" t="inlineStr">
        <is>
          <t>TIPO IV</t>
        </is>
      </c>
      <c r="Y15" t="inlineStr">
        <is>
          <t>TERRESTRE</t>
        </is>
      </c>
      <c r="Z15" t="inlineStr">
        <is>
          <t>MONTES DIAZ JOHN FRED</t>
        </is>
      </c>
      <c r="AA15" t="inlineStr">
        <is>
          <t>1</t>
        </is>
      </c>
      <c r="AB15" t="inlineStr">
        <is>
          <t>0</t>
        </is>
      </c>
      <c r="AC15" s="48" t="n">
        <v>479589</v>
      </c>
      <c r="AD15" t="inlineStr">
        <is>
          <t>0</t>
        </is>
      </c>
      <c r="AE15" s="48" t="n">
        <v>0</v>
      </c>
      <c r="AF15" s="48" t="n">
        <v>479589</v>
      </c>
    </row>
    <row r="16">
      <c r="A16" t="inlineStr">
        <is>
          <t>MEDELLIN</t>
        </is>
      </c>
      <c r="B16" t="inlineStr">
        <is>
          <t>NOROCCIDENTE</t>
        </is>
      </c>
      <c r="C16" t="inlineStr">
        <is>
          <t>0004-0005</t>
        </is>
      </c>
      <c r="D16" t="inlineStr">
        <is>
          <t>27001</t>
        </is>
      </c>
      <c r="E16" t="inlineStr">
        <is>
          <t>2530956</t>
        </is>
      </c>
      <c r="F16" t="inlineStr">
        <is>
          <t>3007036476</t>
        </is>
      </c>
      <c r="G16" t="inlineStr">
        <is>
          <t>INCIDENTE</t>
        </is>
      </c>
      <c r="H16" t="inlineStr">
        <is>
          <t>CHOCO</t>
        </is>
      </c>
      <c r="I16" t="inlineStr">
        <is>
          <t>QUIBDO</t>
        </is>
      </c>
      <c r="J16" t="inlineStr">
        <is>
          <t>BARRIO CESAR CONTO QUIBDO 1</t>
        </is>
      </c>
      <c r="K16" t="inlineStr">
        <is>
          <t>BANCOLOMBIA</t>
        </is>
      </c>
      <c r="L16" t="inlineStr">
        <is>
          <t>FO-25-1309833</t>
        </is>
      </c>
      <c r="M16" s="49" t="n">
        <v>45869.35486111111</v>
      </c>
      <c r="N16" s="49" t="n">
        <v>45871.51111111111</v>
      </c>
      <c r="O16" s="48" t="n">
        <v>0</v>
      </c>
      <c r="P16" t="inlineStr">
        <is>
          <t>SOFTWARE</t>
        </is>
      </c>
      <c r="Q16" t="inlineStr">
        <is>
          <t>INCOMPATIBILIDAD POR TECNOLOGIA</t>
        </is>
      </c>
      <c r="R16" t="inlineStr">
        <is>
          <t>PINPAD</t>
        </is>
      </c>
      <c r="S16" t="inlineStr">
        <is>
          <t>CB UNO A UNO</t>
        </is>
      </c>
      <c r="T16" t="inlineStr">
        <is>
          <t>CB UNO A UNO</t>
        </is>
      </c>
      <c r="U16" t="inlineStr">
        <is>
          <t>EJECUTADO</t>
        </is>
      </c>
      <c r="V16" t="inlineStr">
        <is>
          <t>VISITA TECNICA</t>
        </is>
      </c>
      <c r="W16" t="inlineStr">
        <is>
          <t>AA00D862</t>
        </is>
      </c>
      <c r="X16" t="inlineStr">
        <is>
          <t>TIPO IV ESPECIAL</t>
        </is>
      </c>
      <c r="Y16" t="inlineStr">
        <is>
          <t>AEREO</t>
        </is>
      </c>
      <c r="Z16" t="inlineStr">
        <is>
          <t>ROBLEDO DIAZ ANDRES FELIPE</t>
        </is>
      </c>
      <c r="AA16" t="inlineStr">
        <is>
          <t>1</t>
        </is>
      </c>
      <c r="AB16" t="inlineStr">
        <is>
          <t>0</t>
        </is>
      </c>
      <c r="AC16" s="48" t="n">
        <v>988463</v>
      </c>
      <c r="AD16" t="inlineStr">
        <is>
          <t>0</t>
        </is>
      </c>
      <c r="AE16" s="48" t="n">
        <v>0</v>
      </c>
      <c r="AF16" s="48" t="n">
        <v>988463</v>
      </c>
    </row>
    <row r="17">
      <c r="A17" t="inlineStr">
        <is>
          <t>SINCELEJO</t>
        </is>
      </c>
      <c r="B17" t="inlineStr">
        <is>
          <t>COSTA</t>
        </is>
      </c>
      <c r="C17" t="inlineStr">
        <is>
          <t>0004-0001</t>
        </is>
      </c>
      <c r="D17" t="inlineStr">
        <is>
          <t>70708</t>
        </is>
      </c>
      <c r="E17" t="inlineStr">
        <is>
          <t>2531138</t>
        </is>
      </c>
      <c r="F17" t="inlineStr">
        <is>
          <t>3007048599</t>
        </is>
      </c>
      <c r="G17" t="inlineStr">
        <is>
          <t>INCIDENTE</t>
        </is>
      </c>
      <c r="H17" t="inlineStr">
        <is>
          <t>SUCRE</t>
        </is>
      </c>
      <c r="I17" t="inlineStr">
        <is>
          <t>SAN MARCOS</t>
        </is>
      </c>
      <c r="J17" t="inlineStr">
        <is>
          <t>DISTRICOL DROGUERIA LA UNION S</t>
        </is>
      </c>
      <c r="K17" t="inlineStr">
        <is>
          <t>BANCOLOMBIA</t>
        </is>
      </c>
      <c r="L17" t="inlineStr">
        <is>
          <t>FO-25-1309827</t>
        </is>
      </c>
      <c r="M17" s="49" t="n">
        <v>45869.36319444444</v>
      </c>
      <c r="N17" s="49" t="n">
        <v>45870.58333333334</v>
      </c>
      <c r="O17" s="48" t="n">
        <v>0</v>
      </c>
      <c r="P17" t="inlineStr">
        <is>
          <t>HARDWARE</t>
        </is>
      </c>
      <c r="Q17" t="inlineStr">
        <is>
          <t>TECLADO</t>
        </is>
      </c>
      <c r="R17" t="inlineStr">
        <is>
          <t>DAÑO POS</t>
        </is>
      </c>
      <c r="S17" t="inlineStr">
        <is>
          <t>AGREGADOR</t>
        </is>
      </c>
      <c r="T17" t="inlineStr">
        <is>
          <t>DISTRICOL</t>
        </is>
      </c>
      <c r="U17" t="inlineStr">
        <is>
          <t>EJECUTADO</t>
        </is>
      </c>
      <c r="V17" t="inlineStr">
        <is>
          <t>VISITA TECNICA</t>
        </is>
      </c>
      <c r="W17" t="inlineStr">
        <is>
          <t xml:space="preserve">GB00L312 </t>
        </is>
      </c>
      <c r="X17" t="inlineStr">
        <is>
          <t>TIPO III</t>
        </is>
      </c>
      <c r="Y17" t="inlineStr">
        <is>
          <t>TERRESTRE</t>
        </is>
      </c>
      <c r="Z17" t="inlineStr">
        <is>
          <t>SANTOS GUZMAN CHRISTIAN FELIPE</t>
        </is>
      </c>
      <c r="AA17" t="inlineStr">
        <is>
          <t>1</t>
        </is>
      </c>
      <c r="AB17" t="inlineStr">
        <is>
          <t>0</t>
        </is>
      </c>
      <c r="AC17" s="48" t="n">
        <v>275729</v>
      </c>
      <c r="AD17" t="inlineStr">
        <is>
          <t>0</t>
        </is>
      </c>
      <c r="AE17" s="48" t="n">
        <v>0</v>
      </c>
      <c r="AF17" s="48" t="n">
        <v>275729</v>
      </c>
    </row>
    <row r="18">
      <c r="A18" t="inlineStr">
        <is>
          <t>CUCUTA</t>
        </is>
      </c>
      <c r="B18" t="inlineStr">
        <is>
          <t>SANTANDERES</t>
        </is>
      </c>
      <c r="C18" t="inlineStr">
        <is>
          <t>0004-0008</t>
        </is>
      </c>
      <c r="D18" t="inlineStr">
        <is>
          <t>54720</t>
        </is>
      </c>
      <c r="E18" t="inlineStr">
        <is>
          <t>2531280</t>
        </is>
      </c>
      <c r="F18" t="inlineStr">
        <is>
          <t>3007039109</t>
        </is>
      </c>
      <c r="G18" t="inlineStr">
        <is>
          <t>INCIDENTE</t>
        </is>
      </c>
      <c r="H18" t="inlineStr">
        <is>
          <t>NORTE DE SANTANDER</t>
        </is>
      </c>
      <c r="I18" t="inlineStr">
        <is>
          <t>SARDINATA</t>
        </is>
      </c>
      <c r="J18" t="inlineStr">
        <is>
          <t>BARRIO SAN FRANCISCO SARDINATA</t>
        </is>
      </c>
      <c r="K18" t="inlineStr">
        <is>
          <t>BANCOLOMBIA</t>
        </is>
      </c>
      <c r="L18" t="inlineStr">
        <is>
          <t>FO-25-1310134</t>
        </is>
      </c>
      <c r="M18" s="49" t="n">
        <v>45869.38263888889</v>
      </c>
      <c r="N18" s="49" t="n">
        <v>45870.46527777778</v>
      </c>
      <c r="O18" s="48" t="n">
        <v>0</v>
      </c>
      <c r="P18" t="inlineStr">
        <is>
          <t>HARDWARE</t>
        </is>
      </c>
      <c r="Q18" t="inlineStr">
        <is>
          <t>PANTALLA</t>
        </is>
      </c>
      <c r="R18" t="inlineStr">
        <is>
          <t>DAÑO POS</t>
        </is>
      </c>
      <c r="S18" t="inlineStr">
        <is>
          <t>CB UNO A UNO</t>
        </is>
      </c>
      <c r="T18" t="inlineStr">
        <is>
          <t>CB UNO A UNO</t>
        </is>
      </c>
      <c r="U18" t="inlineStr">
        <is>
          <t>EJECUTADO</t>
        </is>
      </c>
      <c r="V18" t="inlineStr">
        <is>
          <t>VISITA TECNICA</t>
        </is>
      </c>
      <c r="W18" t="inlineStr">
        <is>
          <t>AA07Z118</t>
        </is>
      </c>
      <c r="X18" t="inlineStr">
        <is>
          <t>TIPO II</t>
        </is>
      </c>
      <c r="Y18" t="inlineStr">
        <is>
          <t>TERRESTRE</t>
        </is>
      </c>
      <c r="Z18" t="inlineStr">
        <is>
          <t>DURAN ACOSTA FRANK YONNY</t>
        </is>
      </c>
      <c r="AA18" t="inlineStr">
        <is>
          <t>1</t>
        </is>
      </c>
      <c r="AB18" t="inlineStr">
        <is>
          <t>0</t>
        </is>
      </c>
      <c r="AC18" s="48" t="n">
        <v>144968</v>
      </c>
      <c r="AD18" t="inlineStr">
        <is>
          <t>0</t>
        </is>
      </c>
      <c r="AE18" s="48" t="n">
        <v>0</v>
      </c>
      <c r="AF18" s="48" t="n">
        <v>144968</v>
      </c>
    </row>
    <row r="19">
      <c r="A19" t="inlineStr">
        <is>
          <t>BUCARAMANGA</t>
        </is>
      </c>
      <c r="B19" t="inlineStr">
        <is>
          <t>SANTANDERES</t>
        </is>
      </c>
      <c r="C19" t="inlineStr">
        <is>
          <t>0004-0008</t>
        </is>
      </c>
      <c r="D19" t="inlineStr">
        <is>
          <t>68255</t>
        </is>
      </c>
      <c r="E19" t="inlineStr">
        <is>
          <t>2531361</t>
        </is>
      </c>
      <c r="F19" t="inlineStr">
        <is>
          <t>3007073471</t>
        </is>
      </c>
      <c r="G19" t="inlineStr">
        <is>
          <t>INCIDENTE</t>
        </is>
      </c>
      <c r="H19" t="inlineStr">
        <is>
          <t>SANTANDER</t>
        </is>
      </c>
      <c r="I19" t="inlineStr">
        <is>
          <t>EL PLAYON</t>
        </is>
      </c>
      <c r="J19" t="inlineStr">
        <is>
          <t>PTM VIA AL MAR VEREDA ESTACION</t>
        </is>
      </c>
      <c r="K19" t="inlineStr">
        <is>
          <t>BANCOLOMBIA</t>
        </is>
      </c>
      <c r="L19" t="inlineStr">
        <is>
          <t>FO-25-1309911</t>
        </is>
      </c>
      <c r="M19" s="49" t="n">
        <v>45869.37361111111</v>
      </c>
      <c r="N19" s="49" t="n">
        <v>45870.67916666667</v>
      </c>
      <c r="O19" s="48" t="n">
        <v>0</v>
      </c>
      <c r="P19" t="inlineStr">
        <is>
          <t>HARDWARE</t>
        </is>
      </c>
      <c r="Q19" t="inlineStr">
        <is>
          <t>SE REINICIA</t>
        </is>
      </c>
      <c r="R19" t="inlineStr">
        <is>
          <t>DAÑO POS</t>
        </is>
      </c>
      <c r="S19" t="inlineStr">
        <is>
          <t>AGREGADOR</t>
        </is>
      </c>
      <c r="T19" t="inlineStr">
        <is>
          <t>COMCARD - PTM</t>
        </is>
      </c>
      <c r="U19" t="inlineStr">
        <is>
          <t>EJECUTADO</t>
        </is>
      </c>
      <c r="V19" t="inlineStr">
        <is>
          <t>VISITA TECNICA</t>
        </is>
      </c>
      <c r="W19" t="inlineStr">
        <is>
          <t>MN00Y633</t>
        </is>
      </c>
      <c r="X19" t="inlineStr">
        <is>
          <t>TIPO II</t>
        </is>
      </c>
      <c r="Y19" t="inlineStr">
        <is>
          <t>TERRESTRE</t>
        </is>
      </c>
      <c r="Z19" t="inlineStr">
        <is>
          <t>GONZALEZ ESTUPIÑAN YEISON WALTER ANTONIO</t>
        </is>
      </c>
      <c r="AA19" t="inlineStr">
        <is>
          <t>1</t>
        </is>
      </c>
      <c r="AB19" t="inlineStr">
        <is>
          <t>0</t>
        </is>
      </c>
      <c r="AC19" s="48" t="n">
        <v>144968</v>
      </c>
      <c r="AD19" t="inlineStr">
        <is>
          <t>0</t>
        </is>
      </c>
      <c r="AE19" s="48" t="n">
        <v>0</v>
      </c>
      <c r="AF19" s="48" t="n">
        <v>144968</v>
      </c>
    </row>
    <row r="20">
      <c r="A20" t="inlineStr">
        <is>
          <t>MONTERIA</t>
        </is>
      </c>
      <c r="B20" t="inlineStr">
        <is>
          <t>COSTA</t>
        </is>
      </c>
      <c r="C20" t="inlineStr">
        <is>
          <t>0004-0001</t>
        </is>
      </c>
      <c r="D20" t="inlineStr">
        <is>
          <t>5495</t>
        </is>
      </c>
      <c r="E20" t="inlineStr">
        <is>
          <t>2531596</t>
        </is>
      </c>
      <c r="F20" t="inlineStr">
        <is>
          <t>3007076320</t>
        </is>
      </c>
      <c r="G20" t="inlineStr">
        <is>
          <t>INCIDENTE</t>
        </is>
      </c>
      <c r="H20" t="inlineStr">
        <is>
          <t>ANTIOQUIA</t>
        </is>
      </c>
      <c r="I20" t="inlineStr">
        <is>
          <t>NECHI</t>
        </is>
      </c>
      <c r="J20" t="inlineStr">
        <is>
          <t>DISTRICOL DR0GUERIA NAZARETH</t>
        </is>
      </c>
      <c r="K20" t="inlineStr">
        <is>
          <t>BANCOLOMBIA</t>
        </is>
      </c>
      <c r="L20" t="inlineStr">
        <is>
          <t>FO-25-1310330</t>
        </is>
      </c>
      <c r="M20" s="49" t="n">
        <v>45869.39930555555</v>
      </c>
      <c r="N20" s="49" t="n">
        <v>45870.64166666667</v>
      </c>
      <c r="O20" s="48" t="n">
        <v>0</v>
      </c>
      <c r="P20" t="inlineStr">
        <is>
          <t>HARDWARE</t>
        </is>
      </c>
      <c r="Q20" t="inlineStr">
        <is>
          <t>PINPAD</t>
        </is>
      </c>
      <c r="R20" t="inlineStr">
        <is>
          <t>DAÑO POS</t>
        </is>
      </c>
      <c r="S20" t="inlineStr">
        <is>
          <t>AGREGADOR</t>
        </is>
      </c>
      <c r="T20" t="inlineStr">
        <is>
          <t>DISTRICOL</t>
        </is>
      </c>
      <c r="U20" t="inlineStr">
        <is>
          <t>EJECUTADO</t>
        </is>
      </c>
      <c r="V20" t="inlineStr">
        <is>
          <t>VISITA TECNICA</t>
        </is>
      </c>
      <c r="W20" t="inlineStr">
        <is>
          <t>V10OZ397</t>
        </is>
      </c>
      <c r="X20" t="inlineStr">
        <is>
          <t>TIPO III</t>
        </is>
      </c>
      <c r="Y20" t="inlineStr">
        <is>
          <t>TERRESTRE</t>
        </is>
      </c>
      <c r="Z20" t="inlineStr">
        <is>
          <t>CALDERA SALCEDO CARLOS JULIO</t>
        </is>
      </c>
      <c r="AA20" t="inlineStr">
        <is>
          <t>1</t>
        </is>
      </c>
      <c r="AB20" t="inlineStr">
        <is>
          <t>0</t>
        </is>
      </c>
      <c r="AC20" s="48" t="n">
        <v>275729</v>
      </c>
      <c r="AD20" t="inlineStr">
        <is>
          <t>0</t>
        </is>
      </c>
      <c r="AE20" s="48" t="n">
        <v>0</v>
      </c>
      <c r="AF20" s="48" t="n">
        <v>275729</v>
      </c>
    </row>
    <row r="21">
      <c r="A21" t="inlineStr">
        <is>
          <t>MEDELLIN</t>
        </is>
      </c>
      <c r="B21" t="inlineStr">
        <is>
          <t>NOROCCIDENTE</t>
        </is>
      </c>
      <c r="C21" t="inlineStr">
        <is>
          <t>0004-0005</t>
        </is>
      </c>
      <c r="D21" t="inlineStr">
        <is>
          <t>5890</t>
        </is>
      </c>
      <c r="E21" t="inlineStr">
        <is>
          <t>2531780</t>
        </is>
      </c>
      <c r="F21" t="inlineStr">
        <is>
          <t>3007076392</t>
        </is>
      </c>
      <c r="G21" t="inlineStr">
        <is>
          <t>INCIDENTE</t>
        </is>
      </c>
      <c r="H21" t="inlineStr">
        <is>
          <t>ANTIOQUIA</t>
        </is>
      </c>
      <c r="I21" t="inlineStr">
        <is>
          <t>YOLOMBO</t>
        </is>
      </c>
      <c r="J21" t="inlineStr">
        <is>
          <t>PTM YOLOMBO  DROGUERIA EL RUBI</t>
        </is>
      </c>
      <c r="K21" t="inlineStr">
        <is>
          <t>BANCOLOMBIA</t>
        </is>
      </c>
      <c r="L21" t="inlineStr">
        <is>
          <t>FO-25-1310322</t>
        </is>
      </c>
      <c r="M21" s="49" t="n">
        <v>45869.40347222222</v>
      </c>
      <c r="N21" s="49" t="n">
        <v>45870.38611111111</v>
      </c>
      <c r="O21" s="48" t="n">
        <v>0</v>
      </c>
      <c r="P21" t="inlineStr">
        <is>
          <t>HARDWARE</t>
        </is>
      </c>
      <c r="Q21" t="inlineStr">
        <is>
          <t>COMUNICACION</t>
        </is>
      </c>
      <c r="R21" t="inlineStr">
        <is>
          <t>DAÑO POS</t>
        </is>
      </c>
      <c r="S21" t="inlineStr">
        <is>
          <t>AGREGADOR</t>
        </is>
      </c>
      <c r="T21" t="inlineStr">
        <is>
          <t>COMCARD - PTM</t>
        </is>
      </c>
      <c r="U21" t="inlineStr">
        <is>
          <t>EJECUTADO</t>
        </is>
      </c>
      <c r="V21" t="inlineStr">
        <is>
          <t>VISITA TECNICA</t>
        </is>
      </c>
      <c r="W21" t="inlineStr">
        <is>
          <t>A10RZ489 - A10SZ735</t>
        </is>
      </c>
      <c r="X21" t="inlineStr">
        <is>
          <t>TIPO II</t>
        </is>
      </c>
      <c r="Y21" t="inlineStr">
        <is>
          <t>TERRESTRE</t>
        </is>
      </c>
      <c r="Z21" t="inlineStr">
        <is>
          <t>BADEL ACUÑA LUIS ALBERTO</t>
        </is>
      </c>
      <c r="AA21" t="inlineStr">
        <is>
          <t>1</t>
        </is>
      </c>
      <c r="AB21" t="inlineStr">
        <is>
          <t>0</t>
        </is>
      </c>
      <c r="AC21" s="48" t="n">
        <v>144968</v>
      </c>
      <c r="AD21" t="inlineStr">
        <is>
          <t>0</t>
        </is>
      </c>
      <c r="AE21" s="48" t="n">
        <v>0</v>
      </c>
      <c r="AF21" s="48" t="n">
        <v>144968</v>
      </c>
    </row>
    <row r="22">
      <c r="A22" t="inlineStr">
        <is>
          <t>MONTERIA</t>
        </is>
      </c>
      <c r="B22" t="inlineStr">
        <is>
          <t>COSTA</t>
        </is>
      </c>
      <c r="C22" t="inlineStr">
        <is>
          <t>0004-0001</t>
        </is>
      </c>
      <c r="D22" t="inlineStr">
        <is>
          <t>23672</t>
        </is>
      </c>
      <c r="E22" t="inlineStr">
        <is>
          <t>2532785</t>
        </is>
      </c>
      <c r="F22" t="inlineStr">
        <is>
          <t>3007010828</t>
        </is>
      </c>
      <c r="G22" t="inlineStr">
        <is>
          <t>INCIDENTE</t>
        </is>
      </c>
      <c r="H22" t="inlineStr">
        <is>
          <t>CORDOBA</t>
        </is>
      </c>
      <c r="I22" t="inlineStr">
        <is>
          <t>SAN ANTERO</t>
        </is>
      </c>
      <c r="J22" t="inlineStr">
        <is>
          <t>SAN ANTERO   CORDOBA</t>
        </is>
      </c>
      <c r="K22" t="inlineStr">
        <is>
          <t>BANCOLOMBIA</t>
        </is>
      </c>
      <c r="L22" t="inlineStr">
        <is>
          <t>FO-25-1311157</t>
        </is>
      </c>
      <c r="M22" s="49" t="n">
        <v>45869.46555555556</v>
      </c>
      <c r="N22" s="49" t="n">
        <v>45870.65208333333</v>
      </c>
      <c r="O22" s="48" t="n">
        <v>0</v>
      </c>
      <c r="P22" t="inlineStr">
        <is>
          <t>HARDWARE</t>
        </is>
      </c>
      <c r="Q22" t="inlineStr">
        <is>
          <t>LECTOR DE BARRAS</t>
        </is>
      </c>
      <c r="R22" t="inlineStr">
        <is>
          <t>CABLE LECTORA AVERIADO</t>
        </is>
      </c>
      <c r="S22" t="inlineStr">
        <is>
          <t>CB UNO A UNO</t>
        </is>
      </c>
      <c r="T22" t="inlineStr">
        <is>
          <t>CB UNO A UNO</t>
        </is>
      </c>
      <c r="U22" t="inlineStr">
        <is>
          <t>EJECUTADO</t>
        </is>
      </c>
      <c r="V22" t="inlineStr">
        <is>
          <t>VISITA TECNICA</t>
        </is>
      </c>
      <c r="W22" t="inlineStr">
        <is>
          <t>A00EZ710</t>
        </is>
      </c>
      <c r="X22" t="inlineStr">
        <is>
          <t>TIPO II</t>
        </is>
      </c>
      <c r="Y22" t="inlineStr">
        <is>
          <t>TERRESTRE</t>
        </is>
      </c>
      <c r="Z22" t="inlineStr">
        <is>
          <t>COGOLLO VERTEL EDER LUIS</t>
        </is>
      </c>
      <c r="AA22" t="inlineStr">
        <is>
          <t>1</t>
        </is>
      </c>
      <c r="AB22" t="inlineStr">
        <is>
          <t>0</t>
        </is>
      </c>
      <c r="AC22" s="48" t="n">
        <v>144968</v>
      </c>
      <c r="AD22" t="inlineStr">
        <is>
          <t>0</t>
        </is>
      </c>
      <c r="AE22" s="48" t="n">
        <v>0</v>
      </c>
      <c r="AF22" s="48" t="n">
        <v>144968</v>
      </c>
    </row>
    <row r="23">
      <c r="A23" t="inlineStr">
        <is>
          <t>VALLEDUPAR</t>
        </is>
      </c>
      <c r="B23" t="inlineStr">
        <is>
          <t>COSTA</t>
        </is>
      </c>
      <c r="C23" t="inlineStr">
        <is>
          <t>0004-0001</t>
        </is>
      </c>
      <c r="D23" t="inlineStr">
        <is>
          <t>20250</t>
        </is>
      </c>
      <c r="E23" t="inlineStr">
        <is>
          <t>2532829</t>
        </is>
      </c>
      <c r="F23" t="inlineStr">
        <is>
          <t>3007051294</t>
        </is>
      </c>
      <c r="G23" t="inlineStr">
        <is>
          <t>INCIDENTE</t>
        </is>
      </c>
      <c r="H23" t="inlineStr">
        <is>
          <t>CESAR</t>
        </is>
      </c>
      <c r="I23" t="inlineStr">
        <is>
          <t>EL PASO</t>
        </is>
      </c>
      <c r="J23" t="inlineStr">
        <is>
          <t>BARRIO DIVINO NINO EL PASO</t>
        </is>
      </c>
      <c r="K23" t="inlineStr">
        <is>
          <t>BANCOLOMBIA</t>
        </is>
      </c>
      <c r="L23" t="inlineStr">
        <is>
          <t>FO-25-1311112</t>
        </is>
      </c>
      <c r="M23" s="49" t="n">
        <v>45869.45763888889</v>
      </c>
      <c r="N23" s="49" t="n">
        <v>45883.42013888889</v>
      </c>
      <c r="O23" s="48" t="n">
        <v>0</v>
      </c>
      <c r="P23" t="inlineStr">
        <is>
          <t>HARDWARE</t>
        </is>
      </c>
      <c r="Q23" t="inlineStr">
        <is>
          <t>SE REINICIA</t>
        </is>
      </c>
      <c r="R23" t="inlineStr">
        <is>
          <t>DAÑO POS</t>
        </is>
      </c>
      <c r="S23" t="inlineStr">
        <is>
          <t>CB UNO A UNO</t>
        </is>
      </c>
      <c r="T23" t="inlineStr">
        <is>
          <t>CB UNO A UNO</t>
        </is>
      </c>
      <c r="U23" t="inlineStr">
        <is>
          <t>EJECUTADO</t>
        </is>
      </c>
      <c r="V23" t="inlineStr">
        <is>
          <t>VISITA TECNICA</t>
        </is>
      </c>
      <c r="W23" t="inlineStr">
        <is>
          <t>BA05Z120</t>
        </is>
      </c>
      <c r="X23" t="inlineStr">
        <is>
          <t>TIPO III</t>
        </is>
      </c>
      <c r="Y23" t="inlineStr">
        <is>
          <t>TERRESTRE</t>
        </is>
      </c>
      <c r="Z23" t="inlineStr">
        <is>
          <t>BENITEZ CARVAJAL ALVARO JAVIER</t>
        </is>
      </c>
      <c r="AA23" t="inlineStr">
        <is>
          <t>1</t>
        </is>
      </c>
      <c r="AB23" t="inlineStr">
        <is>
          <t>0</t>
        </is>
      </c>
      <c r="AC23" s="48" t="n">
        <v>275729</v>
      </c>
      <c r="AD23" t="inlineStr">
        <is>
          <t>0</t>
        </is>
      </c>
      <c r="AE23" s="48" t="n">
        <v>0</v>
      </c>
      <c r="AF23" s="48" t="n">
        <v>275729</v>
      </c>
    </row>
    <row r="24">
      <c r="A24" t="inlineStr">
        <is>
          <t>VALLEDUPAR</t>
        </is>
      </c>
      <c r="B24" t="inlineStr">
        <is>
          <t>COSTA</t>
        </is>
      </c>
      <c r="C24" t="inlineStr">
        <is>
          <t>0004-0001</t>
        </is>
      </c>
      <c r="D24" t="inlineStr">
        <is>
          <t>20011</t>
        </is>
      </c>
      <c r="E24" t="inlineStr">
        <is>
          <t>2533316</t>
        </is>
      </c>
      <c r="F24" t="inlineStr">
        <is>
          <t>3007030908</t>
        </is>
      </c>
      <c r="G24" t="inlineStr">
        <is>
          <t>INCIDENTE</t>
        </is>
      </c>
      <c r="H24" t="inlineStr">
        <is>
          <t>CESAR</t>
        </is>
      </c>
      <c r="I24" t="inlineStr">
        <is>
          <t>AGUACHICA</t>
        </is>
      </c>
      <c r="J24" t="inlineStr">
        <is>
          <t>BARRIO HIGUERON</t>
        </is>
      </c>
      <c r="K24" t="inlineStr">
        <is>
          <t>BANCOLOMBIA</t>
        </is>
      </c>
      <c r="L24" t="inlineStr">
        <is>
          <t>FO-25-1311433</t>
        </is>
      </c>
      <c r="M24" s="49" t="n">
        <v>45869.48611111111</v>
      </c>
      <c r="N24" s="49" t="n">
        <v>45871.47361111111</v>
      </c>
      <c r="O24" s="48" t="n">
        <v>0</v>
      </c>
      <c r="P24" t="inlineStr">
        <is>
          <t>HARDWARE</t>
        </is>
      </c>
      <c r="Q24" t="inlineStr">
        <is>
          <t>LECTOR DE BARRAS</t>
        </is>
      </c>
      <c r="R24" t="inlineStr">
        <is>
          <t>DAÑO POS</t>
        </is>
      </c>
      <c r="S24" t="inlineStr">
        <is>
          <t>CB UNO A UNO</t>
        </is>
      </c>
      <c r="T24" t="inlineStr">
        <is>
          <t>CB UNO A UNO</t>
        </is>
      </c>
      <c r="U24" t="inlineStr">
        <is>
          <t>EJECUTADO</t>
        </is>
      </c>
      <c r="V24" t="inlineStr">
        <is>
          <t>VISITA TECNICA</t>
        </is>
      </c>
      <c r="W24" t="inlineStr">
        <is>
          <t>1111W387</t>
        </is>
      </c>
      <c r="X24" t="inlineStr">
        <is>
          <t>TIPO IV</t>
        </is>
      </c>
      <c r="Y24" t="inlineStr">
        <is>
          <t>TERRESTRE</t>
        </is>
      </c>
      <c r="Z24" t="inlineStr">
        <is>
          <t>MAESTRE MENGUAL EDGAR ENRIQUE</t>
        </is>
      </c>
      <c r="AA24" t="inlineStr">
        <is>
          <t>1</t>
        </is>
      </c>
      <c r="AB24" t="inlineStr">
        <is>
          <t>0</t>
        </is>
      </c>
      <c r="AC24" s="48" t="n">
        <v>479589</v>
      </c>
      <c r="AD24" t="inlineStr">
        <is>
          <t>0</t>
        </is>
      </c>
      <c r="AE24" s="48" t="n">
        <v>0</v>
      </c>
      <c r="AF24" s="48" t="n">
        <v>479589</v>
      </c>
    </row>
    <row r="25">
      <c r="A25" t="inlineStr">
        <is>
          <t>SINCELEJO</t>
        </is>
      </c>
      <c r="B25" t="inlineStr">
        <is>
          <t>COSTA</t>
        </is>
      </c>
      <c r="C25" t="inlineStr">
        <is>
          <t>0004-0001</t>
        </is>
      </c>
      <c r="D25" t="inlineStr">
        <is>
          <t>70418</t>
        </is>
      </c>
      <c r="E25" t="inlineStr">
        <is>
          <t>2533425</t>
        </is>
      </c>
      <c r="F25" t="inlineStr">
        <is>
          <t>3007050268</t>
        </is>
      </c>
      <c r="G25" t="inlineStr">
        <is>
          <t>INCIDENTE</t>
        </is>
      </c>
      <c r="H25" t="inlineStr">
        <is>
          <t>SUCRE</t>
        </is>
      </c>
      <c r="I25" t="inlineStr">
        <is>
          <t>LOS PALMITOS</t>
        </is>
      </c>
      <c r="J25" t="inlineStr">
        <is>
          <t>BARRIO PALMITOS LOS PALMITOS</t>
        </is>
      </c>
      <c r="K25" t="inlineStr">
        <is>
          <t>BANCOLOMBIA</t>
        </is>
      </c>
      <c r="L25" t="inlineStr">
        <is>
          <t>FO-25-1311428</t>
        </is>
      </c>
      <c r="M25" s="49" t="n">
        <v>45869.48680555556</v>
      </c>
      <c r="N25" s="49" t="n">
        <v>45870.55208333334</v>
      </c>
      <c r="O25" s="48" t="n">
        <v>0</v>
      </c>
      <c r="P25" t="inlineStr">
        <is>
          <t>HARDWARE</t>
        </is>
      </c>
      <c r="Q25" t="inlineStr">
        <is>
          <t>LECTOR DE BARRAS</t>
        </is>
      </c>
      <c r="R25" t="inlineStr">
        <is>
          <t>DAÑO POS</t>
        </is>
      </c>
      <c r="S25" t="inlineStr">
        <is>
          <t>CB UNO A UNO</t>
        </is>
      </c>
      <c r="T25" t="inlineStr">
        <is>
          <t>CB UNO A UNO</t>
        </is>
      </c>
      <c r="U25" t="inlineStr">
        <is>
          <t>EJECUTADO</t>
        </is>
      </c>
      <c r="V25" t="inlineStr">
        <is>
          <t>VISITA TECNICA</t>
        </is>
      </c>
      <c r="W25" t="inlineStr">
        <is>
          <t>AD00V069 - FUA00592</t>
        </is>
      </c>
      <c r="X25" t="inlineStr">
        <is>
          <t>TIPO II</t>
        </is>
      </c>
      <c r="Y25" t="inlineStr">
        <is>
          <t>TERRESTRE</t>
        </is>
      </c>
      <c r="Z25" t="inlineStr">
        <is>
          <t>CACERES HERNANDEZ ANDRES</t>
        </is>
      </c>
      <c r="AA25" t="inlineStr">
        <is>
          <t>1</t>
        </is>
      </c>
      <c r="AB25" t="inlineStr">
        <is>
          <t>0</t>
        </is>
      </c>
      <c r="AC25" s="48" t="n">
        <v>144968</v>
      </c>
      <c r="AD25" t="inlineStr">
        <is>
          <t>0</t>
        </is>
      </c>
      <c r="AE25" s="48" t="n">
        <v>0</v>
      </c>
      <c r="AF25" s="48" t="n">
        <v>144968</v>
      </c>
    </row>
    <row r="26">
      <c r="A26" t="inlineStr">
        <is>
          <t>APARTADO</t>
        </is>
      </c>
      <c r="B26" t="inlineStr">
        <is>
          <t>NOROCCIDENTE</t>
        </is>
      </c>
      <c r="C26" t="inlineStr">
        <is>
          <t>0004-0005</t>
        </is>
      </c>
      <c r="D26" t="inlineStr">
        <is>
          <t>27810</t>
        </is>
      </c>
      <c r="E26" t="inlineStr">
        <is>
          <t>2533508</t>
        </is>
      </c>
      <c r="F26" t="inlineStr">
        <is>
          <t>3007076746</t>
        </is>
      </c>
      <c r="G26" t="inlineStr">
        <is>
          <t>INCIDENTE</t>
        </is>
      </c>
      <c r="H26" t="inlineStr">
        <is>
          <t>CHOCO</t>
        </is>
      </c>
      <c r="I26" t="inlineStr">
        <is>
          <t>UNION PANAMERICANA</t>
        </is>
      </c>
      <c r="J26" t="inlineStr">
        <is>
          <t>BARRIO CALLE DEL COMERCIO UNIO</t>
        </is>
      </c>
      <c r="K26" t="inlineStr">
        <is>
          <t>BANCOLOMBIA</t>
        </is>
      </c>
      <c r="L26" t="inlineStr">
        <is>
          <t>FO-25-1311456</t>
        </is>
      </c>
      <c r="M26" s="49" t="n">
        <v>45869.49027777778</v>
      </c>
      <c r="N26" s="49" t="n">
        <v>45877.45</v>
      </c>
      <c r="O26" s="48" t="n">
        <v>0</v>
      </c>
      <c r="P26" t="inlineStr">
        <is>
          <t>SOFTWARE</t>
        </is>
      </c>
      <c r="Q26" t="inlineStr">
        <is>
          <t>SE REINICIA</t>
        </is>
      </c>
      <c r="R26" t="inlineStr">
        <is>
          <t>AL REALIZAR CIERRE CARGA VERSION</t>
        </is>
      </c>
      <c r="S26" t="inlineStr">
        <is>
          <t>CB UNO A UNO</t>
        </is>
      </c>
      <c r="T26" t="inlineStr">
        <is>
          <t>CB UNO A UNO</t>
        </is>
      </c>
      <c r="U26" t="inlineStr">
        <is>
          <t>EJECUTADO</t>
        </is>
      </c>
      <c r="V26" t="inlineStr">
        <is>
          <t>VISITA TECNICA</t>
        </is>
      </c>
      <c r="W26" t="inlineStr">
        <is>
          <t>SA2ZZ158</t>
        </is>
      </c>
      <c r="X26" t="inlineStr">
        <is>
          <t>TIPO IV</t>
        </is>
      </c>
      <c r="Y26" t="inlineStr">
        <is>
          <t>TERRESTRE</t>
        </is>
      </c>
      <c r="Z26" t="inlineStr">
        <is>
          <t>ROBLEDO DIAZ ANDRES FELIPE</t>
        </is>
      </c>
      <c r="AA26" t="inlineStr">
        <is>
          <t>1</t>
        </is>
      </c>
      <c r="AB26" t="inlineStr">
        <is>
          <t>0</t>
        </is>
      </c>
      <c r="AC26" s="48" t="n">
        <v>479589</v>
      </c>
      <c r="AD26" t="inlineStr">
        <is>
          <t>0</t>
        </is>
      </c>
      <c r="AE26" s="48" t="n">
        <v>0</v>
      </c>
      <c r="AF26" s="48" t="n">
        <v>479589</v>
      </c>
    </row>
    <row r="27">
      <c r="A27" t="inlineStr">
        <is>
          <t>BOGOTA</t>
        </is>
      </c>
      <c r="B27" t="inlineStr">
        <is>
          <t>CUNDINAMARCA</t>
        </is>
      </c>
      <c r="C27" t="inlineStr">
        <is>
          <t>0004-0004</t>
        </is>
      </c>
      <c r="D27" t="inlineStr">
        <is>
          <t>25486</t>
        </is>
      </c>
      <c r="E27" t="inlineStr">
        <is>
          <t>2533653</t>
        </is>
      </c>
      <c r="F27" t="inlineStr">
        <is>
          <t>3007037375</t>
        </is>
      </c>
      <c r="G27" t="inlineStr">
        <is>
          <t>INCIDENTE</t>
        </is>
      </c>
      <c r="H27" t="inlineStr">
        <is>
          <t>CUNDINAMARCA</t>
        </is>
      </c>
      <c r="I27" t="inlineStr">
        <is>
          <t>NEMOCON</t>
        </is>
      </c>
      <c r="J27" t="inlineStr">
        <is>
          <t>REDY NEMOCOM</t>
        </is>
      </c>
      <c r="K27" t="inlineStr">
        <is>
          <t>BANCOLOMBIA</t>
        </is>
      </c>
      <c r="L27" t="inlineStr">
        <is>
          <t>FO-25-1311802</t>
        </is>
      </c>
      <c r="M27" s="49" t="n">
        <v>45869.53373842593</v>
      </c>
      <c r="N27" s="49" t="n">
        <v>45870.56458333333</v>
      </c>
      <c r="O27" s="48" t="n">
        <v>0</v>
      </c>
      <c r="P27" t="inlineStr">
        <is>
          <t>HARDWARE</t>
        </is>
      </c>
      <c r="Q27" t="inlineStr">
        <is>
          <t>PINPAD</t>
        </is>
      </c>
      <c r="R27" t="inlineStr">
        <is>
          <t>SE REINICIA</t>
        </is>
      </c>
      <c r="S27" t="inlineStr">
        <is>
          <t>ROBUSTO</t>
        </is>
      </c>
      <c r="T27" t="inlineStr">
        <is>
          <t>REDY</t>
        </is>
      </c>
      <c r="U27" t="inlineStr">
        <is>
          <t>EJECUTADO</t>
        </is>
      </c>
      <c r="V27" t="inlineStr">
        <is>
          <t>VISITA TECNICA</t>
        </is>
      </c>
      <c r="W27" t="inlineStr">
        <is>
          <t>AA00O864</t>
        </is>
      </c>
      <c r="X27" t="inlineStr">
        <is>
          <t>TIPO II</t>
        </is>
      </c>
      <c r="Y27" t="inlineStr">
        <is>
          <t>TERRESTRE</t>
        </is>
      </c>
      <c r="Z27" t="inlineStr">
        <is>
          <t>HERNANDEZ NARANJO OSCAR EDUARDO</t>
        </is>
      </c>
      <c r="AA27" t="inlineStr">
        <is>
          <t>1</t>
        </is>
      </c>
      <c r="AB27" t="inlineStr">
        <is>
          <t>0</t>
        </is>
      </c>
      <c r="AC27" s="48" t="n">
        <v>144968</v>
      </c>
      <c r="AD27" t="inlineStr">
        <is>
          <t>0</t>
        </is>
      </c>
      <c r="AE27" s="48" t="n">
        <v>0</v>
      </c>
      <c r="AF27" s="48" t="n">
        <v>144968</v>
      </c>
    </row>
    <row r="28">
      <c r="A28" t="inlineStr">
        <is>
          <t>MEDELLIN</t>
        </is>
      </c>
      <c r="B28" t="inlineStr">
        <is>
          <t>NOROCCIDENTE</t>
        </is>
      </c>
      <c r="C28" t="inlineStr">
        <is>
          <t>0004-0005</t>
        </is>
      </c>
      <c r="D28" t="inlineStr">
        <is>
          <t>5034</t>
        </is>
      </c>
      <c r="E28" t="inlineStr">
        <is>
          <t>2533721</t>
        </is>
      </c>
      <c r="F28" t="inlineStr">
        <is>
          <t>3007043502</t>
        </is>
      </c>
      <c r="G28" t="inlineStr">
        <is>
          <t>INCIDENTE</t>
        </is>
      </c>
      <c r="H28" t="inlineStr">
        <is>
          <t>ANTIOQUIA</t>
        </is>
      </c>
      <c r="I28" t="inlineStr">
        <is>
          <t>ANDES</t>
        </is>
      </c>
      <c r="J28" t="inlineStr">
        <is>
          <t>PTM ANDES MOTO REPUESTOS MEMO</t>
        </is>
      </c>
      <c r="K28" t="inlineStr">
        <is>
          <t>BANCOLOMBIA</t>
        </is>
      </c>
      <c r="L28" t="inlineStr">
        <is>
          <t>FO-25-1311681</t>
        </is>
      </c>
      <c r="M28" s="49" t="n">
        <v>45869.51458333333</v>
      </c>
      <c r="N28" s="49" t="n">
        <v>45874.39652777778</v>
      </c>
      <c r="O28" s="48" t="n">
        <v>0</v>
      </c>
      <c r="P28" t="inlineStr">
        <is>
          <t>HARDWARE</t>
        </is>
      </c>
      <c r="Q28" t="inlineStr">
        <is>
          <t>LECTOR DE BARRAS</t>
        </is>
      </c>
      <c r="R28" t="inlineStr">
        <is>
          <t>CABLE LECTORA AVERIADO</t>
        </is>
      </c>
      <c r="S28" t="inlineStr">
        <is>
          <t>AGREGADOR</t>
        </is>
      </c>
      <c r="T28" t="inlineStr">
        <is>
          <t>COMCARD - PTM</t>
        </is>
      </c>
      <c r="U28" t="inlineStr">
        <is>
          <t>EJECUTADO</t>
        </is>
      </c>
      <c r="V28" t="inlineStr">
        <is>
          <t>VISITA TECNICA</t>
        </is>
      </c>
      <c r="W28" t="inlineStr">
        <is>
          <t>9AEZZ461</t>
        </is>
      </c>
      <c r="X28" t="inlineStr">
        <is>
          <t>TIPO III</t>
        </is>
      </c>
      <c r="Y28" t="inlineStr">
        <is>
          <t>TERRESTRE</t>
        </is>
      </c>
      <c r="Z28" t="inlineStr">
        <is>
          <t>ALVAREZ ARENAS VICTOR HUGO</t>
        </is>
      </c>
      <c r="AA28" t="inlineStr">
        <is>
          <t>1</t>
        </is>
      </c>
      <c r="AB28" t="inlineStr">
        <is>
          <t>0</t>
        </is>
      </c>
      <c r="AC28" s="48" t="n">
        <v>275729</v>
      </c>
      <c r="AD28" t="inlineStr">
        <is>
          <t>0</t>
        </is>
      </c>
      <c r="AE28" s="48" t="n">
        <v>0</v>
      </c>
      <c r="AF28" s="48" t="n">
        <v>275729</v>
      </c>
    </row>
    <row r="29">
      <c r="A29" t="inlineStr">
        <is>
          <t>BOGOTA</t>
        </is>
      </c>
      <c r="B29" t="inlineStr">
        <is>
          <t>CUNDINAMARCA</t>
        </is>
      </c>
      <c r="C29" t="inlineStr">
        <is>
          <t>0004-0004</t>
        </is>
      </c>
      <c r="D29" t="inlineStr">
        <is>
          <t>11001</t>
        </is>
      </c>
      <c r="E29" t="inlineStr">
        <is>
          <t>2533786</t>
        </is>
      </c>
      <c r="F29" t="inlineStr">
        <is>
          <t>3007017568</t>
        </is>
      </c>
      <c r="G29" t="inlineStr">
        <is>
          <t>INCIDENTE</t>
        </is>
      </c>
      <c r="H29" t="inlineStr">
        <is>
          <t>CUNDINAMARCA</t>
        </is>
      </c>
      <c r="I29" t="inlineStr">
        <is>
          <t>BOGOTA</t>
        </is>
      </c>
      <c r="J29" t="inlineStr">
        <is>
          <t>BARRIO LA SOLEDAD II BOGOTA</t>
        </is>
      </c>
      <c r="K29" t="inlineStr">
        <is>
          <t>BANCOLOMBIA</t>
        </is>
      </c>
      <c r="L29" t="inlineStr">
        <is>
          <t>FO-25-1312008</t>
        </is>
      </c>
      <c r="M29" s="49" t="n">
        <v>45869.56009259259</v>
      </c>
      <c r="N29" s="49" t="n">
        <v>45870.50763888889</v>
      </c>
      <c r="O29" s="48" t="n">
        <v>0</v>
      </c>
      <c r="P29" t="inlineStr">
        <is>
          <t>HARDWARE</t>
        </is>
      </c>
      <c r="Q29" t="inlineStr">
        <is>
          <t>SE REINICIA</t>
        </is>
      </c>
      <c r="R29" t="inlineStr">
        <is>
          <t>DAÑO POS</t>
        </is>
      </c>
      <c r="S29" t="inlineStr">
        <is>
          <t>CB UNO A UNO</t>
        </is>
      </c>
      <c r="T29" t="inlineStr">
        <is>
          <t>CB UNO A UNO</t>
        </is>
      </c>
      <c r="U29" t="inlineStr">
        <is>
          <t>EJECUTADO</t>
        </is>
      </c>
      <c r="V29" t="inlineStr">
        <is>
          <t>VISITA TECNICA</t>
        </is>
      </c>
      <c r="W29" t="inlineStr">
        <is>
          <t>9T8ZZ801</t>
        </is>
      </c>
      <c r="X29" t="inlineStr">
        <is>
          <t>TIPO I</t>
        </is>
      </c>
      <c r="Y29" t="inlineStr">
        <is>
          <t>TERRESTRE</t>
        </is>
      </c>
      <c r="Z29" t="inlineStr">
        <is>
          <t>LOZADA ROJAS CHRISTIAN ANDRES</t>
        </is>
      </c>
      <c r="AA29" t="inlineStr">
        <is>
          <t>1</t>
        </is>
      </c>
      <c r="AB29" t="inlineStr">
        <is>
          <t>0</t>
        </is>
      </c>
      <c r="AC29" s="48" t="n">
        <v>65960</v>
      </c>
      <c r="AD29" t="inlineStr">
        <is>
          <t>0</t>
        </is>
      </c>
      <c r="AE29" s="48" t="n">
        <v>0</v>
      </c>
      <c r="AF29" s="48" t="n">
        <v>65960</v>
      </c>
    </row>
    <row r="30">
      <c r="A30" t="inlineStr">
        <is>
          <t>MEDELLIN</t>
        </is>
      </c>
      <c r="B30" t="inlineStr">
        <is>
          <t>NOROCCIDENTE</t>
        </is>
      </c>
      <c r="C30" t="inlineStr">
        <is>
          <t>0004-0005</t>
        </is>
      </c>
      <c r="D30" t="inlineStr">
        <is>
          <t>5088</t>
        </is>
      </c>
      <c r="E30" t="inlineStr">
        <is>
          <t>2534410</t>
        </is>
      </c>
      <c r="F30" t="inlineStr">
        <is>
          <t>3007030086</t>
        </is>
      </c>
      <c r="G30" t="inlineStr">
        <is>
          <t>INCIDENTE</t>
        </is>
      </c>
      <c r="H30" t="inlineStr">
        <is>
          <t>ANTIOQUIA</t>
        </is>
      </c>
      <c r="I30" t="inlineStr">
        <is>
          <t>BELLO</t>
        </is>
      </c>
      <c r="J30" t="inlineStr">
        <is>
          <t>COMCARD BELLO MERCADOS LA CRUZ</t>
        </is>
      </c>
      <c r="K30" t="inlineStr">
        <is>
          <t>BANCOLOMBIA</t>
        </is>
      </c>
      <c r="L30" t="inlineStr">
        <is>
          <t>FO-25-1312972</t>
        </is>
      </c>
      <c r="M30" s="49" t="n">
        <v>45869.60208333333</v>
      </c>
      <c r="N30" s="49" t="n">
        <v>45870.40208333333</v>
      </c>
      <c r="O30" s="48" t="n">
        <v>0</v>
      </c>
      <c r="P30" t="inlineStr">
        <is>
          <t>HARDWARE</t>
        </is>
      </c>
      <c r="Q30" t="inlineStr">
        <is>
          <t>COMUNICACION</t>
        </is>
      </c>
      <c r="R30" t="inlineStr">
        <is>
          <t>MENSAJE CABLE DE RED DESCONECTADO</t>
        </is>
      </c>
      <c r="S30" t="inlineStr">
        <is>
          <t>AGREGADOR</t>
        </is>
      </c>
      <c r="T30" t="inlineStr">
        <is>
          <t>COMCARD - PTM</t>
        </is>
      </c>
      <c r="U30" t="inlineStr">
        <is>
          <t>EJECUTADO</t>
        </is>
      </c>
      <c r="V30" t="inlineStr">
        <is>
          <t>VISITA TECNICA</t>
        </is>
      </c>
      <c r="W30" t="inlineStr">
        <is>
          <t>BBTZZ891</t>
        </is>
      </c>
      <c r="X30" t="inlineStr">
        <is>
          <t>TIPO I</t>
        </is>
      </c>
      <c r="Y30" t="inlineStr">
        <is>
          <t>TERRESTRE</t>
        </is>
      </c>
      <c r="Z30" t="inlineStr">
        <is>
          <t>ZAPATA LOPEZ EDWARD ASDRUBAL</t>
        </is>
      </c>
      <c r="AA30" t="inlineStr">
        <is>
          <t>1</t>
        </is>
      </c>
      <c r="AB30" t="inlineStr">
        <is>
          <t>0</t>
        </is>
      </c>
      <c r="AC30" s="48" t="n">
        <v>65960</v>
      </c>
      <c r="AD30" t="inlineStr">
        <is>
          <t>0</t>
        </is>
      </c>
      <c r="AE30" s="48" t="n">
        <v>0</v>
      </c>
      <c r="AF30" s="48" t="n">
        <v>65960</v>
      </c>
    </row>
    <row r="31">
      <c r="A31" t="inlineStr">
        <is>
          <t>VALLEDUPAR</t>
        </is>
      </c>
      <c r="B31" t="inlineStr">
        <is>
          <t>COSTA</t>
        </is>
      </c>
      <c r="C31" t="inlineStr">
        <is>
          <t>0004-0001</t>
        </is>
      </c>
      <c r="D31" t="inlineStr">
        <is>
          <t>20001</t>
        </is>
      </c>
      <c r="E31" t="inlineStr">
        <is>
          <t>2534424</t>
        </is>
      </c>
      <c r="F31" t="inlineStr">
        <is>
          <t>3007065049</t>
        </is>
      </c>
      <c r="G31" t="inlineStr">
        <is>
          <t>INCIDENTE</t>
        </is>
      </c>
      <c r="H31" t="inlineStr">
        <is>
          <t>CESAR</t>
        </is>
      </c>
      <c r="I31" t="inlineStr">
        <is>
          <t>VALLEDUPAR</t>
        </is>
      </c>
      <c r="J31" t="inlineStr">
        <is>
          <t>BARRIO BELLA VISTA VALLEDUPAR</t>
        </is>
      </c>
      <c r="K31" t="inlineStr">
        <is>
          <t>BANCOLOMBIA</t>
        </is>
      </c>
      <c r="L31" t="inlineStr">
        <is>
          <t>FO-25-1312961</t>
        </is>
      </c>
      <c r="M31" s="49" t="n">
        <v>45869.60347222222</v>
      </c>
      <c r="N31" s="49" t="n">
        <v>45873.34791666667</v>
      </c>
      <c r="O31" s="48" t="n">
        <v>0</v>
      </c>
      <c r="P31" t="inlineStr">
        <is>
          <t>HARDWARE</t>
        </is>
      </c>
      <c r="Q31" t="inlineStr">
        <is>
          <t>CABLEADO</t>
        </is>
      </c>
      <c r="R31" t="inlineStr">
        <is>
          <t>DAÑO POS</t>
        </is>
      </c>
      <c r="S31" t="inlineStr">
        <is>
          <t>CB UNO A UNO</t>
        </is>
      </c>
      <c r="T31" t="inlineStr">
        <is>
          <t>CB UNO A UNO</t>
        </is>
      </c>
      <c r="U31" t="inlineStr">
        <is>
          <t>EJECUTADO</t>
        </is>
      </c>
      <c r="V31" t="inlineStr">
        <is>
          <t>VISITA TECNICA</t>
        </is>
      </c>
      <c r="W31" t="inlineStr">
        <is>
          <t>6Z005717</t>
        </is>
      </c>
      <c r="X31" t="inlineStr">
        <is>
          <t>TIPO I</t>
        </is>
      </c>
      <c r="Y31" t="inlineStr">
        <is>
          <t>TERRESTRE</t>
        </is>
      </c>
      <c r="Z31" t="inlineStr">
        <is>
          <t>BENITEZ CARVAJAL ALVARO JAVIER</t>
        </is>
      </c>
      <c r="AA31" t="inlineStr">
        <is>
          <t>1</t>
        </is>
      </c>
      <c r="AB31" t="inlineStr">
        <is>
          <t>0</t>
        </is>
      </c>
      <c r="AC31" s="48" t="n">
        <v>65960</v>
      </c>
      <c r="AD31" t="inlineStr">
        <is>
          <t>0</t>
        </is>
      </c>
      <c r="AE31" s="48" t="n">
        <v>0</v>
      </c>
      <c r="AF31" s="48" t="n">
        <v>65960</v>
      </c>
    </row>
    <row r="32">
      <c r="A32" t="inlineStr">
        <is>
          <t>VALLEDUPAR</t>
        </is>
      </c>
      <c r="B32" t="inlineStr">
        <is>
          <t>COSTA</t>
        </is>
      </c>
      <c r="C32" t="inlineStr">
        <is>
          <t>0004-0001</t>
        </is>
      </c>
      <c r="D32" t="inlineStr">
        <is>
          <t>20001</t>
        </is>
      </c>
      <c r="E32" t="inlineStr">
        <is>
          <t>2534486</t>
        </is>
      </c>
      <c r="F32" t="inlineStr">
        <is>
          <t>3007060632</t>
        </is>
      </c>
      <c r="G32" t="inlineStr">
        <is>
          <t>INCIDENTE</t>
        </is>
      </c>
      <c r="H32" t="inlineStr">
        <is>
          <t>CESAR</t>
        </is>
      </c>
      <c r="I32" t="inlineStr">
        <is>
          <t>VALLEDUPAR</t>
        </is>
      </c>
      <c r="J32" t="inlineStr">
        <is>
          <t>DISTRICOL VARIEDADES LA NENAYD</t>
        </is>
      </c>
      <c r="K32" t="inlineStr">
        <is>
          <t>BANCOLOMBIA</t>
        </is>
      </c>
      <c r="L32" t="inlineStr">
        <is>
          <t>FO-25-1312955</t>
        </is>
      </c>
      <c r="M32" s="49" t="n">
        <v>45869.61805555555</v>
      </c>
      <c r="N32" s="49" t="n">
        <v>45873.34861111111</v>
      </c>
      <c r="O32" s="48" t="n">
        <v>0</v>
      </c>
      <c r="P32" t="inlineStr">
        <is>
          <t>HARDWARE</t>
        </is>
      </c>
      <c r="Q32" t="inlineStr">
        <is>
          <t>CABLEADO</t>
        </is>
      </c>
      <c r="R32" t="inlineStr">
        <is>
          <t>DAÑO POS</t>
        </is>
      </c>
      <c r="S32" t="inlineStr">
        <is>
          <t>AGREGADOR</t>
        </is>
      </c>
      <c r="T32" t="inlineStr">
        <is>
          <t>DISTRICOL</t>
        </is>
      </c>
      <c r="U32" t="inlineStr">
        <is>
          <t>EJECUTADO</t>
        </is>
      </c>
      <c r="V32" t="inlineStr">
        <is>
          <t>VISITA TECNICA</t>
        </is>
      </c>
      <c r="W32" t="inlineStr">
        <is>
          <t>MA00C921</t>
        </is>
      </c>
      <c r="X32" t="inlineStr">
        <is>
          <t>TIPO I</t>
        </is>
      </c>
      <c r="Y32" t="inlineStr">
        <is>
          <t>TERRESTRE</t>
        </is>
      </c>
      <c r="Z32" t="inlineStr">
        <is>
          <t>BENITEZ CARVAJAL ALVARO JAVIER</t>
        </is>
      </c>
      <c r="AA32" t="inlineStr">
        <is>
          <t>1</t>
        </is>
      </c>
      <c r="AB32" t="inlineStr">
        <is>
          <t>0</t>
        </is>
      </c>
      <c r="AC32" s="48" t="n">
        <v>65960</v>
      </c>
      <c r="AD32" t="inlineStr">
        <is>
          <t>0</t>
        </is>
      </c>
      <c r="AE32" s="48" t="n">
        <v>0</v>
      </c>
      <c r="AF32" s="48" t="n">
        <v>65960</v>
      </c>
    </row>
    <row r="33">
      <c r="A33" t="inlineStr">
        <is>
          <t>SANTA MARTA</t>
        </is>
      </c>
      <c r="B33" t="inlineStr">
        <is>
          <t>COSTA</t>
        </is>
      </c>
      <c r="C33" t="inlineStr">
        <is>
          <t>0004-0001</t>
        </is>
      </c>
      <c r="D33" t="inlineStr">
        <is>
          <t>44090</t>
        </is>
      </c>
      <c r="E33" t="inlineStr">
        <is>
          <t>2534537</t>
        </is>
      </c>
      <c r="F33" t="inlineStr">
        <is>
          <t>3007072103</t>
        </is>
      </c>
      <c r="G33" t="inlineStr">
        <is>
          <t>INCIDENTE</t>
        </is>
      </c>
      <c r="H33" t="inlineStr">
        <is>
          <t>LA GUAJIRA</t>
        </is>
      </c>
      <c r="I33" t="inlineStr">
        <is>
          <t>DIBULLA</t>
        </is>
      </c>
      <c r="J33" t="inlineStr">
        <is>
          <t>PTM LA GUAJIRA  VARIEDADES AYS</t>
        </is>
      </c>
      <c r="K33" t="inlineStr">
        <is>
          <t>BANCOLOMBIA</t>
        </is>
      </c>
      <c r="L33" t="inlineStr">
        <is>
          <t>FO-25-1312948</t>
        </is>
      </c>
      <c r="M33" s="49" t="n">
        <v>45869.61944444444</v>
      </c>
      <c r="N33" s="49" t="n">
        <v>45871.475</v>
      </c>
      <c r="O33" s="48" t="n">
        <v>0</v>
      </c>
      <c r="P33" t="inlineStr">
        <is>
          <t>HARDWARE</t>
        </is>
      </c>
      <c r="Q33" t="inlineStr">
        <is>
          <t>LECTOR DE BARRAS</t>
        </is>
      </c>
      <c r="R33" t="inlineStr">
        <is>
          <t>DAÑO POS</t>
        </is>
      </c>
      <c r="S33" t="inlineStr">
        <is>
          <t>AGREGADOR</t>
        </is>
      </c>
      <c r="T33" t="inlineStr">
        <is>
          <t>COMCARD - PTM</t>
        </is>
      </c>
      <c r="U33" t="inlineStr">
        <is>
          <t>EJECUTADO</t>
        </is>
      </c>
      <c r="V33" t="inlineStr">
        <is>
          <t>VISITA TECNICA</t>
        </is>
      </c>
      <c r="W33" t="inlineStr">
        <is>
          <t>NN00K642, NN00M475</t>
        </is>
      </c>
      <c r="X33" t="inlineStr">
        <is>
          <t>TIPO III</t>
        </is>
      </c>
      <c r="Y33" t="inlineStr">
        <is>
          <t>TERRESTRE</t>
        </is>
      </c>
      <c r="Z33" t="inlineStr">
        <is>
          <t>THOMAS  CAMPO SIGIFREDO SEGUNDO</t>
        </is>
      </c>
      <c r="AA33" t="inlineStr">
        <is>
          <t>1</t>
        </is>
      </c>
      <c r="AB33" t="inlineStr">
        <is>
          <t>0</t>
        </is>
      </c>
      <c r="AC33" s="48" t="n">
        <v>275729</v>
      </c>
      <c r="AD33" t="inlineStr">
        <is>
          <t>0</t>
        </is>
      </c>
      <c r="AE33" s="48" t="n">
        <v>0</v>
      </c>
      <c r="AF33" s="48" t="n">
        <v>275729</v>
      </c>
    </row>
    <row r="34">
      <c r="A34" t="inlineStr">
        <is>
          <t>CARTAGENA</t>
        </is>
      </c>
      <c r="B34" t="inlineStr">
        <is>
          <t>COSTA</t>
        </is>
      </c>
      <c r="C34" t="inlineStr">
        <is>
          <t>0004-0001</t>
        </is>
      </c>
      <c r="D34" t="inlineStr">
        <is>
          <t>13001</t>
        </is>
      </c>
      <c r="E34" t="inlineStr">
        <is>
          <t>2534555</t>
        </is>
      </c>
      <c r="F34" t="inlineStr">
        <is>
          <t>3007033382</t>
        </is>
      </c>
      <c r="G34" t="inlineStr">
        <is>
          <t>INCIDENTE</t>
        </is>
      </c>
      <c r="H34" t="inlineStr">
        <is>
          <t>BOLIVAR</t>
        </is>
      </c>
      <c r="I34" t="inlineStr">
        <is>
          <t>CARTAGENA</t>
        </is>
      </c>
      <c r="J34" t="inlineStr">
        <is>
          <t>PAGAFACIL BAZURTO</t>
        </is>
      </c>
      <c r="K34" t="inlineStr">
        <is>
          <t>BANCOLOMBIA</t>
        </is>
      </c>
      <c r="L34" t="inlineStr">
        <is>
          <t>FO-25-1313041</t>
        </is>
      </c>
      <c r="M34" s="49" t="n">
        <v>45869.62430555555</v>
      </c>
      <c r="N34" s="49" t="n">
        <v>45870.48125</v>
      </c>
      <c r="O34" s="48" t="n">
        <v>0</v>
      </c>
      <c r="P34" t="inlineStr">
        <is>
          <t>SOFTWARE</t>
        </is>
      </c>
      <c r="Q34" t="inlineStr">
        <is>
          <t>FLASH FULL</t>
        </is>
      </c>
      <c r="R34" t="inlineStr">
        <is>
          <t>ACTUALIZACION VERSION</t>
        </is>
      </c>
      <c r="S34" t="inlineStr">
        <is>
          <t>ROBUSTO</t>
        </is>
      </c>
      <c r="T34" t="inlineStr">
        <is>
          <t>PAGAFACIL</t>
        </is>
      </c>
      <c r="U34" t="inlineStr">
        <is>
          <t>EJECUTADO</t>
        </is>
      </c>
      <c r="V34" t="inlineStr">
        <is>
          <t>VISITA TECNICA</t>
        </is>
      </c>
      <c r="W34" t="inlineStr">
        <is>
          <t>18ZZZ921</t>
        </is>
      </c>
      <c r="X34" t="inlineStr">
        <is>
          <t>TIPO I</t>
        </is>
      </c>
      <c r="Y34" t="inlineStr">
        <is>
          <t>TERRESTRE</t>
        </is>
      </c>
      <c r="Z34" t="inlineStr">
        <is>
          <t>MARTINEZ SALGUEDO ANDRES AUGUSTO</t>
        </is>
      </c>
      <c r="AA34" t="inlineStr">
        <is>
          <t>1</t>
        </is>
      </c>
      <c r="AB34" t="inlineStr">
        <is>
          <t>0</t>
        </is>
      </c>
      <c r="AC34" s="48" t="n">
        <v>65960</v>
      </c>
      <c r="AD34" t="inlineStr">
        <is>
          <t>0</t>
        </is>
      </c>
      <c r="AE34" s="48" t="n">
        <v>0</v>
      </c>
      <c r="AF34" s="48" t="n">
        <v>65960</v>
      </c>
    </row>
    <row r="35">
      <c r="A35" t="inlineStr">
        <is>
          <t>VILLAVICENCIO</t>
        </is>
      </c>
      <c r="B35" t="inlineStr">
        <is>
          <t>REMOTAS</t>
        </is>
      </c>
      <c r="C35" t="inlineStr">
        <is>
          <t>0004-0007</t>
        </is>
      </c>
      <c r="D35" t="inlineStr">
        <is>
          <t>50370</t>
        </is>
      </c>
      <c r="E35" t="inlineStr">
        <is>
          <t>2534662</t>
        </is>
      </c>
      <c r="F35" t="inlineStr">
        <is>
          <t>3007044681</t>
        </is>
      </c>
      <c r="G35" t="inlineStr">
        <is>
          <t>INCIDENTE</t>
        </is>
      </c>
      <c r="H35" t="inlineStr">
        <is>
          <t>META</t>
        </is>
      </c>
      <c r="I35" t="inlineStr">
        <is>
          <t>URIBE</t>
        </is>
      </c>
      <c r="J35" t="inlineStr">
        <is>
          <t>PTM URIBE MINIMARKET NAHOMY JC</t>
        </is>
      </c>
      <c r="K35" t="inlineStr">
        <is>
          <t>BANCOLOMBIA</t>
        </is>
      </c>
      <c r="L35" t="inlineStr">
        <is>
          <t>FO-25-1313039</t>
        </is>
      </c>
      <c r="M35" s="49" t="n">
        <v>45869.62916666667</v>
      </c>
      <c r="N35" s="49" t="n">
        <v>45874.47708333333</v>
      </c>
      <c r="O35" s="48" t="n">
        <v>0</v>
      </c>
      <c r="P35" t="inlineStr">
        <is>
          <t>HARDWARE</t>
        </is>
      </c>
      <c r="Q35" t="inlineStr">
        <is>
          <t>COMUNICACION</t>
        </is>
      </c>
      <c r="R35" t="inlineStr">
        <is>
          <t>MENSAJE CABLE DE RED DESCONECTADO</t>
        </is>
      </c>
      <c r="S35" t="inlineStr">
        <is>
          <t>AGREGADOR</t>
        </is>
      </c>
      <c r="T35" t="inlineStr">
        <is>
          <t>COMCARD - PTM</t>
        </is>
      </c>
      <c r="U35" t="inlineStr">
        <is>
          <t>EJECUTADO</t>
        </is>
      </c>
      <c r="V35" t="inlineStr">
        <is>
          <t>VISITA TECNICA</t>
        </is>
      </c>
      <c r="W35" t="inlineStr">
        <is>
          <t>AB1EZ107</t>
        </is>
      </c>
      <c r="X35" t="inlineStr">
        <is>
          <t>TIPO IV ESPECIAL</t>
        </is>
      </c>
      <c r="Y35" t="inlineStr">
        <is>
          <t>AEREO</t>
        </is>
      </c>
      <c r="Z35" t="inlineStr">
        <is>
          <t>PEDREROS CONTRERAS MICHAEL STEVENS</t>
        </is>
      </c>
      <c r="AA35" t="inlineStr">
        <is>
          <t>1</t>
        </is>
      </c>
      <c r="AB35" t="inlineStr">
        <is>
          <t>0</t>
        </is>
      </c>
      <c r="AC35" s="48" t="n">
        <v>988463</v>
      </c>
      <c r="AD35" t="inlineStr">
        <is>
          <t>0</t>
        </is>
      </c>
      <c r="AE35" s="48" t="n">
        <v>0</v>
      </c>
      <c r="AF35" s="48" t="n">
        <v>988463</v>
      </c>
    </row>
    <row r="36">
      <c r="A36" t="inlineStr">
        <is>
          <t>MONTERIA</t>
        </is>
      </c>
      <c r="B36" t="inlineStr">
        <is>
          <t>COSTA</t>
        </is>
      </c>
      <c r="C36" t="inlineStr">
        <is>
          <t>0004-0001</t>
        </is>
      </c>
      <c r="D36" t="inlineStr">
        <is>
          <t>23466</t>
        </is>
      </c>
      <c r="E36" t="inlineStr">
        <is>
          <t>2534845</t>
        </is>
      </c>
      <c r="F36" t="inlineStr">
        <is>
          <t>3007058879</t>
        </is>
      </c>
      <c r="G36" t="inlineStr">
        <is>
          <t>INCIDENTE</t>
        </is>
      </c>
      <c r="H36" t="inlineStr">
        <is>
          <t>CORDOBA</t>
        </is>
      </c>
      <c r="I36" t="inlineStr">
        <is>
          <t>MONTELIBANO</t>
        </is>
      </c>
      <c r="J36" t="inlineStr">
        <is>
          <t>BARRIO EL PORVENIR MONTELIBANO</t>
        </is>
      </c>
      <c r="K36" t="inlineStr">
        <is>
          <t>BANCOLOMBIA</t>
        </is>
      </c>
      <c r="L36" t="inlineStr">
        <is>
          <t>FO-25-1313089</t>
        </is>
      </c>
      <c r="M36" s="49" t="n">
        <v>45869.64375</v>
      </c>
      <c r="N36" s="49" t="n">
        <v>45870.60625</v>
      </c>
      <c r="O36" s="48" t="n">
        <v>0</v>
      </c>
      <c r="P36" t="inlineStr">
        <is>
          <t>HARDWARE</t>
        </is>
      </c>
      <c r="Q36" t="inlineStr">
        <is>
          <t>IMPRESION</t>
        </is>
      </c>
      <c r="R36" t="inlineStr">
        <is>
          <t>NO IMPRIME UNO O VARIOS CARACTERES</t>
        </is>
      </c>
      <c r="S36" t="inlineStr">
        <is>
          <t>CB UNO A UNO</t>
        </is>
      </c>
      <c r="T36" t="inlineStr">
        <is>
          <t>CB UNO A UNO</t>
        </is>
      </c>
      <c r="U36" t="inlineStr">
        <is>
          <t>EJECUTADO</t>
        </is>
      </c>
      <c r="V36" t="inlineStr">
        <is>
          <t>VISITA TECNICA</t>
        </is>
      </c>
      <c r="W36" t="inlineStr">
        <is>
          <t>LA002094</t>
        </is>
      </c>
      <c r="X36" t="inlineStr">
        <is>
          <t>TIPO IV</t>
        </is>
      </c>
      <c r="Y36" t="inlineStr">
        <is>
          <t>TERRESTRE</t>
        </is>
      </c>
      <c r="Z36" t="inlineStr">
        <is>
          <t>CASSIANI PEREZ RAUL RAMIRO</t>
        </is>
      </c>
      <c r="AA36" t="inlineStr">
        <is>
          <t>1</t>
        </is>
      </c>
      <c r="AB36" t="inlineStr">
        <is>
          <t>0</t>
        </is>
      </c>
      <c r="AC36" s="48" t="n">
        <v>479589</v>
      </c>
      <c r="AD36" t="inlineStr">
        <is>
          <t>0</t>
        </is>
      </c>
      <c r="AE36" s="48" t="n">
        <v>0</v>
      </c>
      <c r="AF36" s="48" t="n">
        <v>479589</v>
      </c>
    </row>
    <row r="37">
      <c r="A37" t="inlineStr">
        <is>
          <t>CARTAGENA</t>
        </is>
      </c>
      <c r="B37" t="inlineStr">
        <is>
          <t>COSTA</t>
        </is>
      </c>
      <c r="C37" t="inlineStr">
        <is>
          <t>0004-0001</t>
        </is>
      </c>
      <c r="D37" t="inlineStr">
        <is>
          <t>13780</t>
        </is>
      </c>
      <c r="E37" t="inlineStr">
        <is>
          <t>2534952</t>
        </is>
      </c>
      <c r="F37" t="inlineStr">
        <is>
          <t>3007079421</t>
        </is>
      </c>
      <c r="G37" t="inlineStr">
        <is>
          <t>INCIDENTE</t>
        </is>
      </c>
      <c r="H37" t="inlineStr">
        <is>
          <t>BOLIVAR</t>
        </is>
      </c>
      <c r="I37" t="inlineStr">
        <is>
          <t>TALAIGUA NUEVO</t>
        </is>
      </c>
      <c r="J37" t="inlineStr">
        <is>
          <t>BARRIO 10 DE ABRIL TALAIGUA NUEVO 1</t>
        </is>
      </c>
      <c r="K37" t="inlineStr">
        <is>
          <t>BANCOLOMBIA</t>
        </is>
      </c>
      <c r="L37" t="inlineStr">
        <is>
          <t>FO-25-1313126</t>
        </is>
      </c>
      <c r="M37" s="49" t="n">
        <v>45869.64652777778</v>
      </c>
      <c r="N37" s="49" t="n">
        <v>45873.37777777778</v>
      </c>
      <c r="O37" s="48" t="n">
        <v>0</v>
      </c>
      <c r="P37" t="inlineStr">
        <is>
          <t>HARDWARE</t>
        </is>
      </c>
      <c r="Q37" t="inlineStr">
        <is>
          <t>ALERT IRRUPTION</t>
        </is>
      </c>
      <c r="R37" t="inlineStr">
        <is>
          <t>ALERT IRRUPTION</t>
        </is>
      </c>
      <c r="S37" t="inlineStr">
        <is>
          <t>UNO A UNO</t>
        </is>
      </c>
      <c r="T37" t="inlineStr">
        <is>
          <t>UNO A UNO</t>
        </is>
      </c>
      <c r="U37" t="inlineStr">
        <is>
          <t>EJECUTADO</t>
        </is>
      </c>
      <c r="V37" t="inlineStr">
        <is>
          <t>VISITA TECNICA</t>
        </is>
      </c>
      <c r="W37" t="inlineStr">
        <is>
          <t>10XZZ959</t>
        </is>
      </c>
      <c r="X37" t="inlineStr">
        <is>
          <t>TIPO IV</t>
        </is>
      </c>
      <c r="Y37" t="inlineStr">
        <is>
          <t>TERRESTRE</t>
        </is>
      </c>
      <c r="Z37" t="inlineStr">
        <is>
          <t>CACERES HERNANDEZ ANDRES</t>
        </is>
      </c>
      <c r="AA37" t="inlineStr">
        <is>
          <t>1</t>
        </is>
      </c>
      <c r="AB37" t="inlineStr">
        <is>
          <t>0</t>
        </is>
      </c>
      <c r="AC37" s="48" t="n">
        <v>479589</v>
      </c>
      <c r="AD37" t="inlineStr">
        <is>
          <t>0</t>
        </is>
      </c>
      <c r="AE37" s="48" t="n">
        <v>0</v>
      </c>
      <c r="AF37" s="48" t="n">
        <v>479589</v>
      </c>
    </row>
    <row r="38">
      <c r="A38" t="inlineStr">
        <is>
          <t>VALLEDUPAR</t>
        </is>
      </c>
      <c r="B38" t="inlineStr">
        <is>
          <t>COSTA</t>
        </is>
      </c>
      <c r="C38" t="inlineStr">
        <is>
          <t>0004-0001</t>
        </is>
      </c>
      <c r="D38" t="inlineStr">
        <is>
          <t>20001</t>
        </is>
      </c>
      <c r="E38" t="inlineStr">
        <is>
          <t>2535030</t>
        </is>
      </c>
      <c r="F38" t="inlineStr">
        <is>
          <t>3007072032</t>
        </is>
      </c>
      <c r="G38" t="inlineStr">
        <is>
          <t>INCIDENTE</t>
        </is>
      </c>
      <c r="H38" t="inlineStr">
        <is>
          <t>CESAR</t>
        </is>
      </c>
      <c r="I38" t="inlineStr">
        <is>
          <t>VALLEDUPAR</t>
        </is>
      </c>
      <c r="J38" t="inlineStr">
        <is>
          <t>VALLEDUPAR MARIA PAULA</t>
        </is>
      </c>
      <c r="K38" t="inlineStr">
        <is>
          <t>BANCOLOMBIA</t>
        </is>
      </c>
      <c r="L38" t="inlineStr">
        <is>
          <t>FO-25-1313119</t>
        </is>
      </c>
      <c r="M38" s="49" t="n">
        <v>45869.64652777778</v>
      </c>
      <c r="N38" s="49" t="n">
        <v>45873.34930555556</v>
      </c>
      <c r="O38" s="48" t="n">
        <v>0</v>
      </c>
      <c r="P38" t="inlineStr">
        <is>
          <t>HARDWARE</t>
        </is>
      </c>
      <c r="Q38" t="inlineStr">
        <is>
          <t>DETERIORO</t>
        </is>
      </c>
      <c r="R38" t="inlineStr">
        <is>
          <t>DATAFONO</t>
        </is>
      </c>
      <c r="S38" t="inlineStr">
        <is>
          <t>CB UNO A UNO</t>
        </is>
      </c>
      <c r="T38" t="inlineStr">
        <is>
          <t>CB UNO A UNO</t>
        </is>
      </c>
      <c r="U38" t="inlineStr">
        <is>
          <t>EJECUTADO</t>
        </is>
      </c>
      <c r="V38" t="inlineStr">
        <is>
          <t>VISITA TECNICA</t>
        </is>
      </c>
      <c r="W38" t="inlineStr">
        <is>
          <t>MN00O26</t>
        </is>
      </c>
      <c r="X38" t="inlineStr">
        <is>
          <t>TIPO I</t>
        </is>
      </c>
      <c r="Y38" t="inlineStr">
        <is>
          <t>TERRESTRE</t>
        </is>
      </c>
      <c r="Z38" t="inlineStr">
        <is>
          <t>BENITEZ CARVAJAL ALVARO JAVIER</t>
        </is>
      </c>
      <c r="AA38" t="inlineStr">
        <is>
          <t>1</t>
        </is>
      </c>
      <c r="AB38" t="inlineStr">
        <is>
          <t>0</t>
        </is>
      </c>
      <c r="AC38" s="48" t="n">
        <v>65960</v>
      </c>
      <c r="AD38" t="inlineStr">
        <is>
          <t>0</t>
        </is>
      </c>
      <c r="AE38" s="48" t="n">
        <v>0</v>
      </c>
      <c r="AF38" s="48" t="n">
        <v>65960</v>
      </c>
    </row>
    <row r="39">
      <c r="A39" t="inlineStr">
        <is>
          <t>BOGOTA</t>
        </is>
      </c>
      <c r="B39" t="inlineStr">
        <is>
          <t>CUNDINAMARCA</t>
        </is>
      </c>
      <c r="C39" t="inlineStr">
        <is>
          <t>0004-0004</t>
        </is>
      </c>
      <c r="D39" t="inlineStr">
        <is>
          <t>11001</t>
        </is>
      </c>
      <c r="E39" t="inlineStr">
        <is>
          <t>2535359</t>
        </is>
      </c>
      <c r="F39" t="inlineStr">
        <is>
          <t>3007046325</t>
        </is>
      </c>
      <c r="G39" t="inlineStr">
        <is>
          <t>INCIDENTE</t>
        </is>
      </c>
      <c r="H39" t="inlineStr">
        <is>
          <t>CUNDINAMARCA</t>
        </is>
      </c>
      <c r="I39" t="inlineStr">
        <is>
          <t>BOGOTA</t>
        </is>
      </c>
      <c r="J39" t="inlineStr">
        <is>
          <t>PTM  BOGOTA  MINIMARKET JYM</t>
        </is>
      </c>
      <c r="K39" t="inlineStr">
        <is>
          <t>BANCOLOMBIA</t>
        </is>
      </c>
      <c r="L39" t="inlineStr">
        <is>
          <t>FO-25-1313340</t>
        </is>
      </c>
      <c r="M39" s="49" t="n">
        <v>45869.6691087963</v>
      </c>
      <c r="N39" s="49" t="n">
        <v>45870.56875</v>
      </c>
      <c r="O39" s="48" t="n">
        <v>0</v>
      </c>
      <c r="P39" t="inlineStr">
        <is>
          <t>HARDWARE</t>
        </is>
      </c>
      <c r="Q39" t="inlineStr">
        <is>
          <t>ALERT IRRUPTION</t>
        </is>
      </c>
      <c r="R39" t="inlineStr">
        <is>
          <t>ALERT IRRUPTION</t>
        </is>
      </c>
      <c r="S39" t="inlineStr">
        <is>
          <t>AGREGADOR</t>
        </is>
      </c>
      <c r="T39" t="inlineStr">
        <is>
          <t>COMCARD - PTM</t>
        </is>
      </c>
      <c r="U39" t="inlineStr">
        <is>
          <t>EJECUTADO</t>
        </is>
      </c>
      <c r="V39" t="inlineStr">
        <is>
          <t>VISITA TECNICA</t>
        </is>
      </c>
      <c r="W39" t="inlineStr">
        <is>
          <t>BA005169</t>
        </is>
      </c>
      <c r="X39" t="inlineStr">
        <is>
          <t>TIPO I</t>
        </is>
      </c>
      <c r="Y39" t="inlineStr">
        <is>
          <t>TERRESTRE</t>
        </is>
      </c>
      <c r="Z39" t="inlineStr">
        <is>
          <t>SOTO MUNAR DYLAN DAVID</t>
        </is>
      </c>
      <c r="AA39" t="inlineStr">
        <is>
          <t>1</t>
        </is>
      </c>
      <c r="AB39" t="inlineStr">
        <is>
          <t>0</t>
        </is>
      </c>
      <c r="AC39" s="48" t="n">
        <v>65960</v>
      </c>
      <c r="AD39" t="inlineStr">
        <is>
          <t>0</t>
        </is>
      </c>
      <c r="AE39" s="48" t="n">
        <v>0</v>
      </c>
      <c r="AF39" s="48" t="n">
        <v>65960</v>
      </c>
    </row>
    <row r="40">
      <c r="A40" t="inlineStr">
        <is>
          <t>MEDELLIN</t>
        </is>
      </c>
      <c r="B40" t="inlineStr">
        <is>
          <t>NOROCCIDENTE</t>
        </is>
      </c>
      <c r="C40" t="inlineStr">
        <is>
          <t>0004-0005</t>
        </is>
      </c>
      <c r="D40" t="inlineStr">
        <is>
          <t>5440</t>
        </is>
      </c>
      <c r="E40" t="inlineStr">
        <is>
          <t>2535368</t>
        </is>
      </c>
      <c r="F40" t="inlineStr">
        <is>
          <t>3007032943</t>
        </is>
      </c>
      <c r="G40" t="inlineStr">
        <is>
          <t>INCIDENTE</t>
        </is>
      </c>
      <c r="H40" t="inlineStr">
        <is>
          <t>ANTIOQUIA</t>
        </is>
      </c>
      <c r="I40" t="inlineStr">
        <is>
          <t>MARINILLA</t>
        </is>
      </c>
      <c r="J40" t="inlineStr">
        <is>
          <t>BARRIO MARIA AUXILIADORA MARIN</t>
        </is>
      </c>
      <c r="K40" t="inlineStr">
        <is>
          <t>BANCOLOMBIA</t>
        </is>
      </c>
      <c r="L40" t="inlineStr">
        <is>
          <t>FO-25-1313412</t>
        </is>
      </c>
      <c r="M40" s="49" t="n">
        <v>45869.67113425926</v>
      </c>
      <c r="N40" s="49" t="n">
        <v>45870.60277777778</v>
      </c>
      <c r="O40" s="48" t="n">
        <v>0</v>
      </c>
      <c r="P40" t="inlineStr">
        <is>
          <t>HARDWARE</t>
        </is>
      </c>
      <c r="Q40" t="inlineStr">
        <is>
          <t>TECLADO</t>
        </is>
      </c>
      <c r="R40" t="inlineStr">
        <is>
          <t>DAÑO POS</t>
        </is>
      </c>
      <c r="S40" t="inlineStr">
        <is>
          <t>CB UNO A UNO</t>
        </is>
      </c>
      <c r="T40" t="inlineStr">
        <is>
          <t>CB UNO A UNO</t>
        </is>
      </c>
      <c r="U40" t="inlineStr">
        <is>
          <t>EJECUTADO</t>
        </is>
      </c>
      <c r="V40" t="inlineStr">
        <is>
          <t>VISITA TECNICA</t>
        </is>
      </c>
      <c r="W40" t="inlineStr">
        <is>
          <t>11XZZ789</t>
        </is>
      </c>
      <c r="X40" t="inlineStr">
        <is>
          <t>TIPO II</t>
        </is>
      </c>
      <c r="Y40" t="inlineStr">
        <is>
          <t>TERRESTRE</t>
        </is>
      </c>
      <c r="Z40" t="inlineStr">
        <is>
          <t>DIAZ ZABALA FRANCIS DUBAN</t>
        </is>
      </c>
      <c r="AA40" t="inlineStr">
        <is>
          <t>1</t>
        </is>
      </c>
      <c r="AB40" t="inlineStr">
        <is>
          <t>0</t>
        </is>
      </c>
      <c r="AC40" s="48" t="n">
        <v>144968</v>
      </c>
      <c r="AD40" t="inlineStr">
        <is>
          <t>0</t>
        </is>
      </c>
      <c r="AE40" s="48" t="n">
        <v>0</v>
      </c>
      <c r="AF40" s="48" t="n">
        <v>144968</v>
      </c>
    </row>
    <row r="41">
      <c r="A41" t="inlineStr">
        <is>
          <t>CUCUTA</t>
        </is>
      </c>
      <c r="B41" t="inlineStr">
        <is>
          <t>SANTANDERES</t>
        </is>
      </c>
      <c r="C41" t="inlineStr">
        <is>
          <t>0004-0008</t>
        </is>
      </c>
      <c r="D41" t="inlineStr">
        <is>
          <t>54405</t>
        </is>
      </c>
      <c r="E41" t="inlineStr">
        <is>
          <t>2535436</t>
        </is>
      </c>
      <c r="F41" t="inlineStr">
        <is>
          <t>3007053530</t>
        </is>
      </c>
      <c r="G41" t="inlineStr">
        <is>
          <t>INCIDENTE</t>
        </is>
      </c>
      <c r="H41" t="inlineStr">
        <is>
          <t>NORTE DE SANTANDER</t>
        </is>
      </c>
      <c r="I41" t="inlineStr">
        <is>
          <t>LOS PATIOS</t>
        </is>
      </c>
      <c r="J41" t="inlineStr">
        <is>
          <t>BARRIO SANTA ROSA DE LIMA LOS</t>
        </is>
      </c>
      <c r="K41" t="inlineStr">
        <is>
          <t>BANCOLOMBIA</t>
        </is>
      </c>
      <c r="L41" t="inlineStr">
        <is>
          <t>FO-25-1313417</t>
        </is>
      </c>
      <c r="M41" s="49" t="n">
        <v>45869.66982638889</v>
      </c>
      <c r="N41" s="49" t="n">
        <v>45870.37361111111</v>
      </c>
      <c r="O41" s="48" t="n">
        <v>0</v>
      </c>
      <c r="P41" t="inlineStr">
        <is>
          <t>HARDWARE</t>
        </is>
      </c>
      <c r="Q41" t="inlineStr">
        <is>
          <t>LECTOR DE BARRAS</t>
        </is>
      </c>
      <c r="R41" t="inlineStr">
        <is>
          <t>DAÑO POS</t>
        </is>
      </c>
      <c r="S41" t="inlineStr">
        <is>
          <t>UNO A UNO</t>
        </is>
      </c>
      <c r="T41" t="inlineStr">
        <is>
          <t>CB UNO A UNO</t>
        </is>
      </c>
      <c r="U41" t="inlineStr">
        <is>
          <t>EJECUTADO</t>
        </is>
      </c>
      <c r="V41" t="inlineStr">
        <is>
          <t>VISITA TECNICA</t>
        </is>
      </c>
      <c r="W41" t="inlineStr">
        <is>
          <t>TR0VZ607</t>
        </is>
      </c>
      <c r="X41" t="inlineStr">
        <is>
          <t>TIPO I</t>
        </is>
      </c>
      <c r="Y41" t="inlineStr">
        <is>
          <t>TERRESTRE</t>
        </is>
      </c>
      <c r="Z41" t="inlineStr">
        <is>
          <t>MORA VEGA JEAMPIER</t>
        </is>
      </c>
      <c r="AA41" t="inlineStr">
        <is>
          <t>1</t>
        </is>
      </c>
      <c r="AB41" t="inlineStr">
        <is>
          <t>0</t>
        </is>
      </c>
      <c r="AC41" s="48" t="n">
        <v>65960</v>
      </c>
      <c r="AD41" t="inlineStr">
        <is>
          <t>0</t>
        </is>
      </c>
      <c r="AE41" s="48" t="n">
        <v>0</v>
      </c>
      <c r="AF41" s="48" t="n">
        <v>65960</v>
      </c>
    </row>
    <row r="42">
      <c r="A42" t="inlineStr">
        <is>
          <t>YOPAL</t>
        </is>
      </c>
      <c r="B42" t="inlineStr">
        <is>
          <t>REMOTAS</t>
        </is>
      </c>
      <c r="C42" t="inlineStr">
        <is>
          <t>0004-0007</t>
        </is>
      </c>
      <c r="D42" t="inlineStr">
        <is>
          <t>85001</t>
        </is>
      </c>
      <c r="E42" t="inlineStr">
        <is>
          <t>2535677</t>
        </is>
      </c>
      <c r="F42" t="inlineStr">
        <is>
          <t>3007028467</t>
        </is>
      </c>
      <c r="G42" t="inlineStr">
        <is>
          <t>INCIDENTE</t>
        </is>
      </c>
      <c r="H42" t="inlineStr">
        <is>
          <t>CASANARE</t>
        </is>
      </c>
      <c r="I42" t="inlineStr">
        <is>
          <t>YOPAL</t>
        </is>
      </c>
      <c r="J42" t="inlineStr">
        <is>
          <t>MULTIPAGAS ALCARAVAN</t>
        </is>
      </c>
      <c r="K42" t="inlineStr">
        <is>
          <t>BANCOLOMBIA</t>
        </is>
      </c>
      <c r="L42" t="inlineStr">
        <is>
          <t>FO-25-1313784</t>
        </is>
      </c>
      <c r="M42" s="49" t="n">
        <v>45869.69513888889</v>
      </c>
      <c r="N42" s="49" t="n">
        <v>45873.94305555556</v>
      </c>
      <c r="O42" s="48" t="n">
        <v>0</v>
      </c>
      <c r="P42" t="inlineStr">
        <is>
          <t>HARDWARE</t>
        </is>
      </c>
      <c r="Q42" t="inlineStr">
        <is>
          <t>DETERIORO</t>
        </is>
      </c>
      <c r="R42" t="inlineStr">
        <is>
          <t>DATAFONO</t>
        </is>
      </c>
      <c r="S42" t="inlineStr">
        <is>
          <t>ROBUSTO</t>
        </is>
      </c>
      <c r="T42" t="inlineStr">
        <is>
          <t>MULTIPAGAS</t>
        </is>
      </c>
      <c r="U42" t="inlineStr">
        <is>
          <t>EJECUTADO</t>
        </is>
      </c>
      <c r="V42" t="inlineStr">
        <is>
          <t>VISITA TECNICA</t>
        </is>
      </c>
      <c r="W42" t="inlineStr">
        <is>
          <t>9WZZZ107</t>
        </is>
      </c>
      <c r="X42" t="inlineStr">
        <is>
          <t>TIPO I</t>
        </is>
      </c>
      <c r="Y42" t="inlineStr">
        <is>
          <t>TERRESTRE</t>
        </is>
      </c>
      <c r="Z42" t="inlineStr">
        <is>
          <t>BERNAL ELAICA EDGAR ALEXIS</t>
        </is>
      </c>
      <c r="AA42" t="inlineStr">
        <is>
          <t>1</t>
        </is>
      </c>
      <c r="AB42" t="inlineStr">
        <is>
          <t>0</t>
        </is>
      </c>
      <c r="AC42" s="48" t="n">
        <v>65960</v>
      </c>
      <c r="AD42" t="inlineStr">
        <is>
          <t>0</t>
        </is>
      </c>
      <c r="AE42" s="48" t="n">
        <v>0</v>
      </c>
      <c r="AF42" s="48" t="n">
        <v>65960</v>
      </c>
    </row>
    <row r="43">
      <c r="A43" t="inlineStr">
        <is>
          <t>BOGOTA</t>
        </is>
      </c>
      <c r="B43" t="inlineStr">
        <is>
          <t>CUNDINAMARCA</t>
        </is>
      </c>
      <c r="C43" t="inlineStr">
        <is>
          <t>0004-0004</t>
        </is>
      </c>
      <c r="D43" t="inlineStr">
        <is>
          <t>11001</t>
        </is>
      </c>
      <c r="E43" t="inlineStr">
        <is>
          <t>2535682</t>
        </is>
      </c>
      <c r="F43" t="inlineStr">
        <is>
          <t>3007034264</t>
        </is>
      </c>
      <c r="G43" t="inlineStr">
        <is>
          <t>INCIDENTE</t>
        </is>
      </c>
      <c r="H43" t="inlineStr">
        <is>
          <t>CUNDINAMARCA</t>
        </is>
      </c>
      <c r="I43" t="inlineStr">
        <is>
          <t>BOGOTA</t>
        </is>
      </c>
      <c r="J43" t="inlineStr">
        <is>
          <t>OPRAP CENTRO COMERCIAL ENSUENO</t>
        </is>
      </c>
      <c r="K43" t="inlineStr">
        <is>
          <t>BANCOLOMBIA</t>
        </is>
      </c>
      <c r="L43" t="inlineStr">
        <is>
          <t>FO-25-1313790</t>
        </is>
      </c>
      <c r="M43" s="49" t="n">
        <v>45869.69652777778</v>
      </c>
      <c r="N43" s="49" t="n">
        <v>45871.47777777778</v>
      </c>
      <c r="O43" s="48" t="n">
        <v>0</v>
      </c>
      <c r="P43" t="inlineStr">
        <is>
          <t>HARDWARE</t>
        </is>
      </c>
      <c r="Q43" t="inlineStr">
        <is>
          <t>IMPRESION</t>
        </is>
      </c>
      <c r="R43" t="inlineStr">
        <is>
          <t>TAPA IMPRESORA</t>
        </is>
      </c>
      <c r="S43" t="inlineStr">
        <is>
          <t>ROBUSTO</t>
        </is>
      </c>
      <c r="T43" t="inlineStr">
        <is>
          <t>OPRAP</t>
        </is>
      </c>
      <c r="U43" t="inlineStr">
        <is>
          <t>EJECUTADO</t>
        </is>
      </c>
      <c r="V43" t="inlineStr">
        <is>
          <t>VISITA TECNICA</t>
        </is>
      </c>
      <c r="W43" t="inlineStr">
        <is>
          <t>1UZZZ596/1UZZZ597/1UZZZ598</t>
        </is>
      </c>
      <c r="X43" t="inlineStr">
        <is>
          <t>TIPO I</t>
        </is>
      </c>
      <c r="Y43" t="inlineStr">
        <is>
          <t>TERRESTRE</t>
        </is>
      </c>
      <c r="Z43" t="inlineStr">
        <is>
          <t>SOTO MUNAR DYLAN DAVID</t>
        </is>
      </c>
      <c r="AA43" t="inlineStr">
        <is>
          <t>1</t>
        </is>
      </c>
      <c r="AB43" t="inlineStr">
        <is>
          <t>0</t>
        </is>
      </c>
      <c r="AC43" s="48" t="n">
        <v>65960</v>
      </c>
      <c r="AD43" t="inlineStr">
        <is>
          <t>0</t>
        </is>
      </c>
      <c r="AE43" s="48" t="n">
        <v>0</v>
      </c>
      <c r="AF43" s="48" t="n">
        <v>65960</v>
      </c>
    </row>
    <row r="44">
      <c r="A44" t="inlineStr">
        <is>
          <t>CALI</t>
        </is>
      </c>
      <c r="B44" t="inlineStr">
        <is>
          <t>SUROCCIDENTE Y EJE CAFETERO</t>
        </is>
      </c>
      <c r="C44" t="inlineStr">
        <is>
          <t>0004-0003</t>
        </is>
      </c>
      <c r="D44" t="inlineStr">
        <is>
          <t>76001</t>
        </is>
      </c>
      <c r="E44" t="inlineStr">
        <is>
          <t>2535811</t>
        </is>
      </c>
      <c r="F44" t="inlineStr">
        <is>
          <t>3007072516</t>
        </is>
      </c>
      <c r="G44" t="inlineStr">
        <is>
          <t>INCIDENTE</t>
        </is>
      </c>
      <c r="H44" t="inlineStr">
        <is>
          <t>VALLE DEL CAUCA</t>
        </is>
      </c>
      <c r="I44" t="inlineStr">
        <is>
          <t>CALI</t>
        </is>
      </c>
      <c r="J44" t="inlineStr">
        <is>
          <t>CALI OBRERO 1</t>
        </is>
      </c>
      <c r="K44" t="inlineStr">
        <is>
          <t>BANCOLOMBIA</t>
        </is>
      </c>
      <c r="L44" t="inlineStr">
        <is>
          <t>FO-25-1313771</t>
        </is>
      </c>
      <c r="M44" s="49" t="n">
        <v>45869.70347222222</v>
      </c>
      <c r="N44" s="49" t="n">
        <v>45870.49791666667</v>
      </c>
      <c r="O44" s="48" t="n">
        <v>0</v>
      </c>
      <c r="P44" t="inlineStr">
        <is>
          <t>HARDWARE</t>
        </is>
      </c>
      <c r="Q44" t="inlineStr">
        <is>
          <t>PANTALLA</t>
        </is>
      </c>
      <c r="R44" t="inlineStr">
        <is>
          <t>DAÑO POS</t>
        </is>
      </c>
      <c r="S44" t="inlineStr">
        <is>
          <t>CB UNO A UNO</t>
        </is>
      </c>
      <c r="T44" t="inlineStr">
        <is>
          <t>CB UNO A UNO</t>
        </is>
      </c>
      <c r="U44" t="inlineStr">
        <is>
          <t>EJECUTADO</t>
        </is>
      </c>
      <c r="V44" t="inlineStr">
        <is>
          <t>VISITA TECNICA</t>
        </is>
      </c>
      <c r="W44" t="inlineStr">
        <is>
          <t>TV00L331</t>
        </is>
      </c>
      <c r="X44" t="inlineStr">
        <is>
          <t>TIPO I</t>
        </is>
      </c>
      <c r="Y44" t="inlineStr">
        <is>
          <t>TERRESTRE</t>
        </is>
      </c>
      <c r="Z44" t="inlineStr">
        <is>
          <t>CUERO RUIZ JHONNY</t>
        </is>
      </c>
      <c r="AA44" t="inlineStr">
        <is>
          <t>1</t>
        </is>
      </c>
      <c r="AB44" t="inlineStr">
        <is>
          <t>0</t>
        </is>
      </c>
      <c r="AC44" s="48" t="n">
        <v>65960</v>
      </c>
      <c r="AD44" t="inlineStr">
        <is>
          <t>0</t>
        </is>
      </c>
      <c r="AE44" s="48" t="n">
        <v>0</v>
      </c>
      <c r="AF44" s="48" t="n">
        <v>65960</v>
      </c>
    </row>
    <row r="45">
      <c r="A45" t="inlineStr">
        <is>
          <t>MANIZALES</t>
        </is>
      </c>
      <c r="B45" t="inlineStr">
        <is>
          <t>SUROCCIDENTE Y EJE CAFETERO</t>
        </is>
      </c>
      <c r="C45" t="inlineStr">
        <is>
          <t>0004-0002</t>
        </is>
      </c>
      <c r="D45" t="inlineStr">
        <is>
          <t>17513</t>
        </is>
      </c>
      <c r="E45" t="inlineStr">
        <is>
          <t>2535831</t>
        </is>
      </c>
      <c r="F45" t="inlineStr">
        <is>
          <t>3007057847</t>
        </is>
      </c>
      <c r="G45" t="inlineStr">
        <is>
          <t>INCIDENTE</t>
        </is>
      </c>
      <c r="H45" t="inlineStr">
        <is>
          <t>CALDAS</t>
        </is>
      </c>
      <c r="I45" t="inlineStr">
        <is>
          <t>PACORA</t>
        </is>
      </c>
      <c r="J45" t="inlineStr">
        <is>
          <t>BARRIO PARQUE PRINCIPAL PACORA</t>
        </is>
      </c>
      <c r="K45" t="inlineStr">
        <is>
          <t>BANCOLOMBIA</t>
        </is>
      </c>
      <c r="L45" t="inlineStr">
        <is>
          <t>FO-25-1313766</t>
        </is>
      </c>
      <c r="M45" s="49" t="n">
        <v>45869.70763888889</v>
      </c>
      <c r="N45" s="49" t="n">
        <v>45874.81597222222</v>
      </c>
      <c r="O45" s="48" t="n">
        <v>0</v>
      </c>
      <c r="P45" t="inlineStr">
        <is>
          <t>SOFTWARE</t>
        </is>
      </c>
      <c r="Q45" t="inlineStr">
        <is>
          <t>COMUNICACION</t>
        </is>
      </c>
      <c r="R45" t="inlineStr">
        <is>
          <t>VERIFIQUE PARAMETROS</t>
        </is>
      </c>
      <c r="S45" t="inlineStr">
        <is>
          <t>CB UNO A UNO</t>
        </is>
      </c>
      <c r="T45" t="inlineStr">
        <is>
          <t>CB UNO A UNO</t>
        </is>
      </c>
      <c r="U45" t="inlineStr">
        <is>
          <t>EJECUTADO / CANCELADO</t>
        </is>
      </c>
      <c r="V45" t="inlineStr">
        <is>
          <t>VISITA TECNICA</t>
        </is>
      </c>
      <c r="W45" t="inlineStr">
        <is>
          <t>9GZZZ815 MA00O105</t>
        </is>
      </c>
      <c r="X45" t="inlineStr">
        <is>
          <t>TIPO III</t>
        </is>
      </c>
      <c r="Y45" t="inlineStr">
        <is>
          <t>TERRESTRE</t>
        </is>
      </c>
      <c r="Z45" t="inlineStr">
        <is>
          <t>AGUIRRE HENAO RAUL EDUARDO</t>
        </is>
      </c>
      <c r="AA45" t="inlineStr">
        <is>
          <t>1</t>
        </is>
      </c>
      <c r="AB45" t="inlineStr">
        <is>
          <t>0</t>
        </is>
      </c>
      <c r="AC45" s="48" t="n">
        <v>275729</v>
      </c>
      <c r="AD45" t="inlineStr">
        <is>
          <t>0</t>
        </is>
      </c>
      <c r="AE45" s="48" t="n">
        <v>0</v>
      </c>
      <c r="AF45" s="48" t="n">
        <v>275729</v>
      </c>
    </row>
    <row r="46">
      <c r="A46" t="inlineStr">
        <is>
          <t>BUCARAMANGA</t>
        </is>
      </c>
      <c r="B46" t="inlineStr">
        <is>
          <t>SANTANDERES</t>
        </is>
      </c>
      <c r="C46" t="inlineStr">
        <is>
          <t>0004-0008</t>
        </is>
      </c>
      <c r="D46" t="inlineStr">
        <is>
          <t>68547</t>
        </is>
      </c>
      <c r="E46" t="inlineStr">
        <is>
          <t>2535897</t>
        </is>
      </c>
      <c r="F46" t="inlineStr">
        <is>
          <t>3007062411</t>
        </is>
      </c>
      <c r="G46" t="inlineStr">
        <is>
          <t>INCIDENTE</t>
        </is>
      </c>
      <c r="H46" t="inlineStr">
        <is>
          <t>SANTANDER</t>
        </is>
      </c>
      <c r="I46" t="inlineStr">
        <is>
          <t>PIEDECUESTA</t>
        </is>
      </c>
      <c r="J46" t="inlineStr">
        <is>
          <t>BARRIO SAN CRISTOBAL ETAPA 2 P</t>
        </is>
      </c>
      <c r="K46" t="inlineStr">
        <is>
          <t>BANCOLOMBIA</t>
        </is>
      </c>
      <c r="L46" t="inlineStr">
        <is>
          <t>FO-25-1313942</t>
        </is>
      </c>
      <c r="M46" s="49" t="n">
        <v>45869.74826388889</v>
      </c>
      <c r="N46" s="49" t="n">
        <v>45870.64375</v>
      </c>
      <c r="O46" s="48" t="n">
        <v>0</v>
      </c>
      <c r="P46" t="inlineStr">
        <is>
          <t>HARDWARE</t>
        </is>
      </c>
      <c r="Q46" t="inlineStr">
        <is>
          <t>IMPRESION</t>
        </is>
      </c>
      <c r="R46" t="inlineStr">
        <is>
          <t>NO IMPRIME UNO O VARIOS CARACTERES</t>
        </is>
      </c>
      <c r="S46" t="inlineStr">
        <is>
          <t>CB UNO A UNO</t>
        </is>
      </c>
      <c r="T46" t="inlineStr">
        <is>
          <t>CB UNO A UNO</t>
        </is>
      </c>
      <c r="U46" t="inlineStr">
        <is>
          <t>EJECUTADO</t>
        </is>
      </c>
      <c r="V46" t="inlineStr">
        <is>
          <t>VISITA TECNICA</t>
        </is>
      </c>
      <c r="W46" t="inlineStr">
        <is>
          <t>HA00M907</t>
        </is>
      </c>
      <c r="X46" t="inlineStr">
        <is>
          <t>TIPO II</t>
        </is>
      </c>
      <c r="Y46" t="inlineStr">
        <is>
          <t>TERRESTRE</t>
        </is>
      </c>
      <c r="Z46" t="inlineStr">
        <is>
          <t>BARAJAS BERMUDEZ YAHIR MAURICIO</t>
        </is>
      </c>
      <c r="AA46" t="inlineStr">
        <is>
          <t>1</t>
        </is>
      </c>
      <c r="AB46" t="inlineStr">
        <is>
          <t>0</t>
        </is>
      </c>
      <c r="AC46" s="48" t="n">
        <v>144968</v>
      </c>
      <c r="AD46" t="inlineStr">
        <is>
          <t>0</t>
        </is>
      </c>
      <c r="AE46" s="48" t="n">
        <v>0</v>
      </c>
      <c r="AF46" s="48" t="n">
        <v>144968</v>
      </c>
    </row>
    <row r="47">
      <c r="A47" t="inlineStr">
        <is>
          <t>MEDELLIN</t>
        </is>
      </c>
      <c r="B47" t="inlineStr">
        <is>
          <t>NOROCCIDENTE</t>
        </is>
      </c>
      <c r="C47" t="inlineStr">
        <is>
          <t>0004-0005</t>
        </is>
      </c>
      <c r="D47" t="inlineStr">
        <is>
          <t>5264</t>
        </is>
      </c>
      <c r="E47" t="inlineStr">
        <is>
          <t>2535903</t>
        </is>
      </c>
      <c r="F47" t="inlineStr">
        <is>
          <t>3007062252</t>
        </is>
      </c>
      <c r="G47" t="inlineStr">
        <is>
          <t>INCIDENTE</t>
        </is>
      </c>
      <c r="H47" t="inlineStr">
        <is>
          <t>ANTIOQUIA</t>
        </is>
      </c>
      <c r="I47" t="inlineStr">
        <is>
          <t>ENTRERRIOS</t>
        </is>
      </c>
      <c r="J47" t="inlineStr">
        <is>
          <t>BARRIO LA TERMINAL ENTRERRIOS</t>
        </is>
      </c>
      <c r="K47" t="inlineStr">
        <is>
          <t>BANCOLOMBIA</t>
        </is>
      </c>
      <c r="L47" t="inlineStr">
        <is>
          <t>FO-25-1313778</t>
        </is>
      </c>
      <c r="M47" s="49" t="n">
        <v>45869.70138888889</v>
      </c>
      <c r="N47" s="49" t="n">
        <v>45870.4875</v>
      </c>
      <c r="O47" s="48" t="n">
        <v>0</v>
      </c>
      <c r="P47" t="inlineStr">
        <is>
          <t>HARDWARE</t>
        </is>
      </c>
      <c r="Q47" t="inlineStr">
        <is>
          <t>LECTOR DE BARRAS</t>
        </is>
      </c>
      <c r="R47" t="inlineStr">
        <is>
          <t>CABLE LECTORA AVERIADO</t>
        </is>
      </c>
      <c r="S47" t="inlineStr">
        <is>
          <t>CB UNO A UNO</t>
        </is>
      </c>
      <c r="T47" t="inlineStr">
        <is>
          <t>CB UNO A UNO</t>
        </is>
      </c>
      <c r="U47" t="inlineStr">
        <is>
          <t>EJECUTADO</t>
        </is>
      </c>
      <c r="V47" t="inlineStr">
        <is>
          <t>VISITA TECNICA</t>
        </is>
      </c>
      <c r="W47" t="inlineStr">
        <is>
          <t>NA00K026</t>
        </is>
      </c>
      <c r="X47" t="inlineStr">
        <is>
          <t>TIPO II</t>
        </is>
      </c>
      <c r="Y47" t="inlineStr">
        <is>
          <t>TERRESTRE</t>
        </is>
      </c>
      <c r="Z47" t="inlineStr">
        <is>
          <t>CASTAÑEDA PALACIO CARLOS FELIPE</t>
        </is>
      </c>
      <c r="AA47" t="inlineStr">
        <is>
          <t>1</t>
        </is>
      </c>
      <c r="AB47" t="inlineStr">
        <is>
          <t>0</t>
        </is>
      </c>
      <c r="AC47" s="48" t="n">
        <v>144968</v>
      </c>
      <c r="AD47" t="inlineStr">
        <is>
          <t>0</t>
        </is>
      </c>
      <c r="AE47" s="48" t="n">
        <v>0</v>
      </c>
      <c r="AF47" s="48" t="n">
        <v>144968</v>
      </c>
    </row>
    <row r="48">
      <c r="A48" t="inlineStr">
        <is>
          <t>CARTAGENA</t>
        </is>
      </c>
      <c r="B48" t="inlineStr">
        <is>
          <t>COSTA</t>
        </is>
      </c>
      <c r="C48" t="inlineStr">
        <is>
          <t>0004-0001</t>
        </is>
      </c>
      <c r="D48" t="inlineStr">
        <is>
          <t>13001</t>
        </is>
      </c>
      <c r="E48" t="inlineStr">
        <is>
          <t>2536201</t>
        </is>
      </c>
      <c r="F48" t="inlineStr">
        <is>
          <t>3007017203</t>
        </is>
      </c>
      <c r="G48" t="inlineStr">
        <is>
          <t>INCIDENTE</t>
        </is>
      </c>
      <c r="H48" t="inlineStr">
        <is>
          <t>BOLIVAR</t>
        </is>
      </c>
      <c r="I48" t="inlineStr">
        <is>
          <t>CARTAGENA</t>
        </is>
      </c>
      <c r="J48" t="inlineStr">
        <is>
          <t>BARRIO URBANIZACION HORIZONTE</t>
        </is>
      </c>
      <c r="K48" t="inlineStr">
        <is>
          <t>BANCOLOMBIA</t>
        </is>
      </c>
      <c r="L48" t="inlineStr">
        <is>
          <t>FO-25-1313935</t>
        </is>
      </c>
      <c r="M48" s="49" t="n">
        <v>45870.33333333334</v>
      </c>
      <c r="N48" s="49" t="n">
        <v>45870.76527777778</v>
      </c>
      <c r="O48" s="48" t="n">
        <v>0</v>
      </c>
      <c r="P48" t="inlineStr">
        <is>
          <t>HARDWARE</t>
        </is>
      </c>
      <c r="Q48" t="inlineStr">
        <is>
          <t>PANTALLA</t>
        </is>
      </c>
      <c r="R48" t="inlineStr">
        <is>
          <t>DAÑO POS</t>
        </is>
      </c>
      <c r="S48" t="inlineStr">
        <is>
          <t>CB UNO A UNO</t>
        </is>
      </c>
      <c r="T48" t="inlineStr">
        <is>
          <t>CB UNO A UNO</t>
        </is>
      </c>
      <c r="U48" t="inlineStr">
        <is>
          <t>EJECUTADO</t>
        </is>
      </c>
      <c r="V48" t="inlineStr">
        <is>
          <t>VISITA TECNICA</t>
        </is>
      </c>
      <c r="W48" t="inlineStr">
        <is>
          <t>JKZZZ156</t>
        </is>
      </c>
      <c r="X48" t="inlineStr">
        <is>
          <t>TIPO I</t>
        </is>
      </c>
      <c r="Y48" t="inlineStr">
        <is>
          <t>TERRESTRE</t>
        </is>
      </c>
      <c r="Z48" t="inlineStr">
        <is>
          <t>MARTINEZ SALGUEDO ANDRES AUGUSTO</t>
        </is>
      </c>
      <c r="AA48" t="inlineStr">
        <is>
          <t>1</t>
        </is>
      </c>
      <c r="AB48" t="inlineStr">
        <is>
          <t>0</t>
        </is>
      </c>
      <c r="AC48" s="48" t="n">
        <v>65960</v>
      </c>
      <c r="AD48" t="inlineStr">
        <is>
          <t>0</t>
        </is>
      </c>
      <c r="AE48" s="48" t="n">
        <v>0</v>
      </c>
      <c r="AF48" s="48" t="n">
        <v>65960</v>
      </c>
    </row>
    <row r="49">
      <c r="A49" t="inlineStr">
        <is>
          <t>MONTERIA</t>
        </is>
      </c>
      <c r="B49" t="inlineStr">
        <is>
          <t>COSTA</t>
        </is>
      </c>
      <c r="C49" t="inlineStr">
        <is>
          <t>0004-0001</t>
        </is>
      </c>
      <c r="D49" t="inlineStr">
        <is>
          <t>23001</t>
        </is>
      </c>
      <c r="E49" t="inlineStr">
        <is>
          <t>2536213</t>
        </is>
      </c>
      <c r="F49" t="inlineStr">
        <is>
          <t>3007075532</t>
        </is>
      </c>
      <c r="G49" t="inlineStr">
        <is>
          <t>INCIDENTE</t>
        </is>
      </c>
      <c r="H49" t="inlineStr">
        <is>
          <t>CORDOBA</t>
        </is>
      </c>
      <c r="I49" t="inlineStr">
        <is>
          <t>MONTERIA</t>
        </is>
      </c>
      <c r="J49" t="inlineStr">
        <is>
          <t>PTM MONTERIA PAPELERIA +X-</t>
        </is>
      </c>
      <c r="K49" t="inlineStr">
        <is>
          <t>BANCOLOMBIA</t>
        </is>
      </c>
      <c r="L49" t="inlineStr">
        <is>
          <t>FO-25-1314605</t>
        </is>
      </c>
      <c r="M49" s="49" t="n">
        <v>45870.33333333334</v>
      </c>
      <c r="N49" s="49" t="n">
        <v>45870.73194444444</v>
      </c>
      <c r="O49" s="48" t="n">
        <v>0</v>
      </c>
      <c r="P49" t="inlineStr">
        <is>
          <t>HARDWARE</t>
        </is>
      </c>
      <c r="Q49" t="inlineStr">
        <is>
          <t>TECLADO</t>
        </is>
      </c>
      <c r="R49" t="inlineStr">
        <is>
          <t>DAÑO POS</t>
        </is>
      </c>
      <c r="S49" t="inlineStr">
        <is>
          <t>AGREGADOR</t>
        </is>
      </c>
      <c r="T49" t="inlineStr">
        <is>
          <t>COMCARD - PTM</t>
        </is>
      </c>
      <c r="U49" t="inlineStr">
        <is>
          <t>EJECUTADO</t>
        </is>
      </c>
      <c r="V49" t="inlineStr">
        <is>
          <t>VISITA TECNICA</t>
        </is>
      </c>
      <c r="W49" t="inlineStr">
        <is>
          <t>SX00J151 ; SX00J089</t>
        </is>
      </c>
      <c r="X49" t="inlineStr">
        <is>
          <t>TIPO I</t>
        </is>
      </c>
      <c r="Y49" t="inlineStr">
        <is>
          <t>TERRESTRE</t>
        </is>
      </c>
      <c r="Z49" t="inlineStr">
        <is>
          <t>GONZALEZ FERRER JESUS ALEXANDER</t>
        </is>
      </c>
      <c r="AA49" t="inlineStr">
        <is>
          <t>1</t>
        </is>
      </c>
      <c r="AB49" t="inlineStr">
        <is>
          <t>0</t>
        </is>
      </c>
      <c r="AC49" s="48" t="n">
        <v>65960</v>
      </c>
      <c r="AD49" t="inlineStr">
        <is>
          <t>0</t>
        </is>
      </c>
      <c r="AE49" s="48" t="n">
        <v>0</v>
      </c>
      <c r="AF49" s="48" t="n">
        <v>65960</v>
      </c>
    </row>
    <row r="50">
      <c r="A50" t="inlineStr">
        <is>
          <t>PASTO</t>
        </is>
      </c>
      <c r="B50" t="inlineStr">
        <is>
          <t>SUROCCIDENTE Y EJE CAFETERO</t>
        </is>
      </c>
      <c r="C50" t="inlineStr">
        <is>
          <t>0004-0003</t>
        </is>
      </c>
      <c r="D50" t="inlineStr">
        <is>
          <t>52001</t>
        </is>
      </c>
      <c r="E50" t="inlineStr">
        <is>
          <t>2536216</t>
        </is>
      </c>
      <c r="F50" t="inlineStr">
        <is>
          <t>3007050655</t>
        </is>
      </c>
      <c r="G50" t="inlineStr">
        <is>
          <t>INCIDENTE</t>
        </is>
      </c>
      <c r="H50" t="inlineStr">
        <is>
          <t>NARIÑO</t>
        </is>
      </c>
      <c r="I50" t="inlineStr">
        <is>
          <t>PASTO</t>
        </is>
      </c>
      <c r="J50" t="inlineStr">
        <is>
          <t>PTM  PASTO  DONDE LUCHO EXPRES</t>
        </is>
      </c>
      <c r="K50" t="inlineStr">
        <is>
          <t>BANCOLOMBIA</t>
        </is>
      </c>
      <c r="L50" t="inlineStr">
        <is>
          <t>FO-25-1314599</t>
        </is>
      </c>
      <c r="M50" s="49" t="n">
        <v>45870.33333333334</v>
      </c>
      <c r="N50" s="49" t="n">
        <v>45870.49166666667</v>
      </c>
      <c r="O50" s="48" t="n">
        <v>0</v>
      </c>
      <c r="P50" t="inlineStr">
        <is>
          <t>HARDWARE</t>
        </is>
      </c>
      <c r="Q50" t="inlineStr">
        <is>
          <t>PINPAD</t>
        </is>
      </c>
      <c r="R50" t="inlineStr">
        <is>
          <t>DAÑO POS</t>
        </is>
      </c>
      <c r="S50" t="inlineStr">
        <is>
          <t>AGREGADOR</t>
        </is>
      </c>
      <c r="T50" t="inlineStr">
        <is>
          <t>COMCARD - PTM</t>
        </is>
      </c>
      <c r="U50" t="inlineStr">
        <is>
          <t>EJECUTADO</t>
        </is>
      </c>
      <c r="V50" t="inlineStr">
        <is>
          <t>VISITA TECNICA</t>
        </is>
      </c>
      <c r="W50" t="inlineStr">
        <is>
          <t>BA00Y355, KA00E871</t>
        </is>
      </c>
      <c r="X50" t="inlineStr">
        <is>
          <t>TIPO I</t>
        </is>
      </c>
      <c r="Y50" t="inlineStr">
        <is>
          <t>TERRESTRE</t>
        </is>
      </c>
      <c r="Z50" t="inlineStr">
        <is>
          <t>GUERRERO RAMIREZ OSCAR DARIO</t>
        </is>
      </c>
      <c r="AA50" t="inlineStr">
        <is>
          <t>1</t>
        </is>
      </c>
      <c r="AB50" t="inlineStr">
        <is>
          <t>0</t>
        </is>
      </c>
      <c r="AC50" s="48" t="n">
        <v>65960</v>
      </c>
      <c r="AD50" t="inlineStr">
        <is>
          <t>0</t>
        </is>
      </c>
      <c r="AE50" s="48" t="n">
        <v>0</v>
      </c>
      <c r="AF50" s="48" t="n">
        <v>65960</v>
      </c>
    </row>
    <row r="51">
      <c r="A51" t="inlineStr">
        <is>
          <t>MEDELLIN</t>
        </is>
      </c>
      <c r="B51" t="inlineStr">
        <is>
          <t>NOROCCIDENTE</t>
        </is>
      </c>
      <c r="C51" t="inlineStr">
        <is>
          <t>0004-0005</t>
        </is>
      </c>
      <c r="D51" t="inlineStr">
        <is>
          <t>5310</t>
        </is>
      </c>
      <c r="E51" t="inlineStr">
        <is>
          <t>2536269</t>
        </is>
      </c>
      <c r="F51" t="inlineStr">
        <is>
          <t>3007010524</t>
        </is>
      </c>
      <c r="G51" t="inlineStr">
        <is>
          <t>INCIDENTE</t>
        </is>
      </c>
      <c r="H51" t="inlineStr">
        <is>
          <t>ANTIOQUIA</t>
        </is>
      </c>
      <c r="I51" t="inlineStr">
        <is>
          <t>GOMEZ PLATA</t>
        </is>
      </c>
      <c r="J51" t="inlineStr">
        <is>
          <t>GOMEZ PLATA II - ANTIOQUIA</t>
        </is>
      </c>
      <c r="K51" t="inlineStr">
        <is>
          <t>BANCOLOMBIA</t>
        </is>
      </c>
      <c r="L51" t="inlineStr">
        <is>
          <t>FO-25-1314580</t>
        </is>
      </c>
      <c r="M51" s="49" t="n">
        <v>45870.33333333334</v>
      </c>
      <c r="N51" s="49" t="n">
        <v>45871.50763888889</v>
      </c>
      <c r="O51" s="48" t="n">
        <v>0</v>
      </c>
      <c r="P51" t="inlineStr">
        <is>
          <t>HARDWARE</t>
        </is>
      </c>
      <c r="Q51" t="inlineStr">
        <is>
          <t>PINPAD</t>
        </is>
      </c>
      <c r="R51" t="inlineStr">
        <is>
          <t>DAÑO POS</t>
        </is>
      </c>
      <c r="S51" t="inlineStr">
        <is>
          <t>CB UNO A UNO</t>
        </is>
      </c>
      <c r="T51" t="inlineStr">
        <is>
          <t>CB UNO A UNO</t>
        </is>
      </c>
      <c r="U51" t="inlineStr">
        <is>
          <t>EJECUTADO</t>
        </is>
      </c>
      <c r="V51" t="inlineStr">
        <is>
          <t>VISITA TECNICA</t>
        </is>
      </c>
      <c r="W51" t="inlineStr">
        <is>
          <t>IZ0YZ155</t>
        </is>
      </c>
      <c r="X51" t="inlineStr">
        <is>
          <t>TIPO II</t>
        </is>
      </c>
      <c r="Y51" t="inlineStr">
        <is>
          <t>TERRESTRE</t>
        </is>
      </c>
      <c r="Z51" t="inlineStr">
        <is>
          <t>BARRIENTOS HERNANDEZ CRISTIAN HORACIO</t>
        </is>
      </c>
      <c r="AA51" t="inlineStr">
        <is>
          <t>1</t>
        </is>
      </c>
      <c r="AB51" t="inlineStr">
        <is>
          <t>0</t>
        </is>
      </c>
      <c r="AC51" s="48" t="n">
        <v>144968</v>
      </c>
      <c r="AD51" t="inlineStr">
        <is>
          <t>0</t>
        </is>
      </c>
      <c r="AE51" s="48" t="n">
        <v>0</v>
      </c>
      <c r="AF51" s="48" t="n">
        <v>144968</v>
      </c>
    </row>
    <row r="52">
      <c r="A52" t="inlineStr">
        <is>
          <t>IBAGUE</t>
        </is>
      </c>
      <c r="B52" t="inlineStr">
        <is>
          <t>REMOTAS</t>
        </is>
      </c>
      <c r="C52" t="inlineStr">
        <is>
          <t>0004-0007</t>
        </is>
      </c>
      <c r="D52" t="inlineStr">
        <is>
          <t>73001</t>
        </is>
      </c>
      <c r="E52" t="inlineStr">
        <is>
          <t>2536306</t>
        </is>
      </c>
      <c r="F52" t="inlineStr">
        <is>
          <t>3007047149</t>
        </is>
      </c>
      <c r="G52" t="inlineStr">
        <is>
          <t>INCIDENTE</t>
        </is>
      </c>
      <c r="H52" t="inlineStr">
        <is>
          <t>TOLIMA</t>
        </is>
      </c>
      <c r="I52" t="inlineStr">
        <is>
          <t>IBAGUE</t>
        </is>
      </c>
      <c r="J52" t="inlineStr">
        <is>
          <t>BARRIO TORREON DE PEIDRA PINTA</t>
        </is>
      </c>
      <c r="K52" t="inlineStr">
        <is>
          <t>BANCOLOMBIA</t>
        </is>
      </c>
      <c r="L52" t="inlineStr">
        <is>
          <t>FO-25-1314607</t>
        </is>
      </c>
      <c r="M52" s="49" t="n">
        <v>45870.33333333334</v>
      </c>
      <c r="N52" s="49" t="n">
        <v>45870.67777777778</v>
      </c>
      <c r="O52" s="48" t="n">
        <v>0</v>
      </c>
      <c r="P52" t="inlineStr">
        <is>
          <t>HARDWARE</t>
        </is>
      </c>
      <c r="Q52" t="inlineStr">
        <is>
          <t>SE REINICIA</t>
        </is>
      </c>
      <c r="R52" t="inlineStr">
        <is>
          <t>DAÑO POS</t>
        </is>
      </c>
      <c r="S52" t="inlineStr">
        <is>
          <t>CB UNO A UNO</t>
        </is>
      </c>
      <c r="T52" t="inlineStr">
        <is>
          <t>CB UNO A UNO</t>
        </is>
      </c>
      <c r="U52" t="inlineStr">
        <is>
          <t>EJECUTADO</t>
        </is>
      </c>
      <c r="V52" t="inlineStr">
        <is>
          <t>VISITA TECNICA</t>
        </is>
      </c>
      <c r="W52" t="inlineStr">
        <is>
          <t>9C00D664</t>
        </is>
      </c>
      <c r="X52" t="inlineStr">
        <is>
          <t>TIPO I</t>
        </is>
      </c>
      <c r="Y52" t="inlineStr">
        <is>
          <t>TERRESTRE</t>
        </is>
      </c>
      <c r="Z52" t="inlineStr">
        <is>
          <t>BARRAGAN TAFUR EDWIN ESTEBAN</t>
        </is>
      </c>
      <c r="AA52" t="inlineStr">
        <is>
          <t>1</t>
        </is>
      </c>
      <c r="AB52" t="inlineStr">
        <is>
          <t>0</t>
        </is>
      </c>
      <c r="AC52" s="48" t="n">
        <v>65960</v>
      </c>
      <c r="AD52" t="inlineStr">
        <is>
          <t>0</t>
        </is>
      </c>
      <c r="AE52" s="48" t="n">
        <v>0</v>
      </c>
      <c r="AF52" s="48" t="n">
        <v>65960</v>
      </c>
    </row>
    <row r="53">
      <c r="A53" t="inlineStr">
        <is>
          <t>MEDELLIN</t>
        </is>
      </c>
      <c r="B53" t="inlineStr">
        <is>
          <t>NOROCCIDENTE</t>
        </is>
      </c>
      <c r="C53" t="inlineStr">
        <is>
          <t>0004-0005</t>
        </is>
      </c>
      <c r="D53" t="inlineStr">
        <is>
          <t>5541</t>
        </is>
      </c>
      <c r="E53" t="inlineStr">
        <is>
          <t>2536898</t>
        </is>
      </c>
      <c r="F53" t="inlineStr">
        <is>
          <t>3007014819</t>
        </is>
      </c>
      <c r="G53" t="inlineStr">
        <is>
          <t>INCIDENTE</t>
        </is>
      </c>
      <c r="H53" t="inlineStr">
        <is>
          <t>ANTIOQUIA</t>
        </is>
      </c>
      <c r="I53" t="inlineStr">
        <is>
          <t>PEÑOL</t>
        </is>
      </c>
      <c r="J53" t="inlineStr">
        <is>
          <t>MULTIPAGAS EL PENOL</t>
        </is>
      </c>
      <c r="K53" t="inlineStr">
        <is>
          <t>BANCOLOMBIA</t>
        </is>
      </c>
      <c r="L53" t="inlineStr">
        <is>
          <t>FO-25-1314611</t>
        </is>
      </c>
      <c r="M53" s="49" t="n">
        <v>45870.33333333334</v>
      </c>
      <c r="N53" s="49" t="n">
        <v>45870.54166666666</v>
      </c>
      <c r="O53" s="48" t="n">
        <v>0</v>
      </c>
      <c r="P53" t="inlineStr">
        <is>
          <t>HARDWARE</t>
        </is>
      </c>
      <c r="Q53" t="inlineStr">
        <is>
          <t>LECTOR DE BARRAS</t>
        </is>
      </c>
      <c r="R53" t="inlineStr">
        <is>
          <t>CABLE LECTORA AVERIADO</t>
        </is>
      </c>
      <c r="S53" t="inlineStr">
        <is>
          <t>ROBUSTO</t>
        </is>
      </c>
      <c r="T53" t="inlineStr">
        <is>
          <t>MULTIPAGAS</t>
        </is>
      </c>
      <c r="U53" t="inlineStr">
        <is>
          <t>EJECUTADO</t>
        </is>
      </c>
      <c r="V53" t="inlineStr">
        <is>
          <t>VISITA TECNICA</t>
        </is>
      </c>
      <c r="W53" t="inlineStr">
        <is>
          <t>CZZZZ431</t>
        </is>
      </c>
      <c r="X53" t="inlineStr">
        <is>
          <t>TIPO II</t>
        </is>
      </c>
      <c r="Y53" t="inlineStr">
        <is>
          <t>TERRESTRE</t>
        </is>
      </c>
      <c r="Z53" t="inlineStr">
        <is>
          <t>DIAZ ZABALA FRANCIS DUBAN</t>
        </is>
      </c>
      <c r="AA53" t="inlineStr">
        <is>
          <t>1</t>
        </is>
      </c>
      <c r="AB53" t="inlineStr">
        <is>
          <t>0</t>
        </is>
      </c>
      <c r="AC53" s="48" t="n">
        <v>144968</v>
      </c>
      <c r="AD53" t="inlineStr">
        <is>
          <t>0</t>
        </is>
      </c>
      <c r="AE53" s="48" t="n">
        <v>0</v>
      </c>
      <c r="AF53" s="48" t="n">
        <v>144968</v>
      </c>
    </row>
    <row r="54">
      <c r="A54" t="inlineStr">
        <is>
          <t>MEDELLIN</t>
        </is>
      </c>
      <c r="B54" t="inlineStr">
        <is>
          <t>NOROCCIDENTE</t>
        </is>
      </c>
      <c r="C54" t="inlineStr">
        <is>
          <t>0004-0005</t>
        </is>
      </c>
      <c r="D54" t="inlineStr">
        <is>
          <t>5088</t>
        </is>
      </c>
      <c r="E54" t="inlineStr">
        <is>
          <t>2537125</t>
        </is>
      </c>
      <c r="F54" t="inlineStr">
        <is>
          <t>3007074631</t>
        </is>
      </c>
      <c r="G54" t="inlineStr">
        <is>
          <t>INCIDENTE</t>
        </is>
      </c>
      <c r="H54" t="inlineStr">
        <is>
          <t>ANTIOQUIA</t>
        </is>
      </c>
      <c r="I54" t="inlineStr">
        <is>
          <t>BELLO</t>
        </is>
      </c>
      <c r="J54" t="inlineStr">
        <is>
          <t>PTM BELLO  TIENDA EL TREBOL VE</t>
        </is>
      </c>
      <c r="K54" t="inlineStr">
        <is>
          <t>BANCOLOMBIA</t>
        </is>
      </c>
      <c r="L54" t="inlineStr">
        <is>
          <t>FO-25-1314675</t>
        </is>
      </c>
      <c r="M54" s="49" t="n">
        <v>45870.33885416666</v>
      </c>
      <c r="N54" s="49" t="n">
        <v>45870.61527777778</v>
      </c>
      <c r="O54" s="48" t="n">
        <v>0</v>
      </c>
      <c r="P54" t="inlineStr">
        <is>
          <t>SOFTWARE</t>
        </is>
      </c>
      <c r="Q54" t="inlineStr">
        <is>
          <t>COMUNICACION</t>
        </is>
      </c>
      <c r="R54" t="inlineStr">
        <is>
          <t>VERIFIQUE PARAMETROS</t>
        </is>
      </c>
      <c r="S54" t="inlineStr">
        <is>
          <t>AGREGADOR</t>
        </is>
      </c>
      <c r="T54" t="inlineStr">
        <is>
          <t>COMCARD - PTM</t>
        </is>
      </c>
      <c r="U54" t="inlineStr">
        <is>
          <t>EJECUTADO</t>
        </is>
      </c>
      <c r="V54" t="inlineStr">
        <is>
          <t>VISITA TECNICA</t>
        </is>
      </c>
      <c r="W54" t="inlineStr">
        <is>
          <t>NNLZZ164 - ONHZZ145</t>
        </is>
      </c>
      <c r="X54" t="inlineStr">
        <is>
          <t>TIPO I</t>
        </is>
      </c>
      <c r="Y54" t="inlineStr">
        <is>
          <t>TERRESTRE</t>
        </is>
      </c>
      <c r="Z54" t="inlineStr">
        <is>
          <t>ZAPATA LOPEZ EDWARD ASDRUBAL</t>
        </is>
      </c>
      <c r="AA54" t="inlineStr">
        <is>
          <t>1</t>
        </is>
      </c>
      <c r="AB54" t="inlineStr">
        <is>
          <t>0</t>
        </is>
      </c>
      <c r="AC54" s="48" t="n">
        <v>65960</v>
      </c>
      <c r="AD54" t="inlineStr">
        <is>
          <t>0</t>
        </is>
      </c>
      <c r="AE54" s="48" t="n">
        <v>0</v>
      </c>
      <c r="AF54" s="48" t="n">
        <v>65960</v>
      </c>
    </row>
    <row r="55">
      <c r="A55" t="inlineStr">
        <is>
          <t>SINCELEJO</t>
        </is>
      </c>
      <c r="B55" t="inlineStr">
        <is>
          <t>COSTA</t>
        </is>
      </c>
      <c r="C55" t="inlineStr">
        <is>
          <t>0004-0001</t>
        </is>
      </c>
      <c r="D55" t="inlineStr">
        <is>
          <t>70215</t>
        </is>
      </c>
      <c r="E55" t="inlineStr">
        <is>
          <t>2537308</t>
        </is>
      </c>
      <c r="F55" t="inlineStr">
        <is>
          <t>3007057175</t>
        </is>
      </c>
      <c r="G55" t="inlineStr">
        <is>
          <t>INCIDENTE</t>
        </is>
      </c>
      <c r="H55" t="inlineStr">
        <is>
          <t>SUCRE</t>
        </is>
      </c>
      <c r="I55" t="inlineStr">
        <is>
          <t>COROZAL</t>
        </is>
      </c>
      <c r="J55" t="inlineStr">
        <is>
          <t>PTM COROZAL MEDIFARMA</t>
        </is>
      </c>
      <c r="K55" t="inlineStr">
        <is>
          <t>BANCOLOMBIA</t>
        </is>
      </c>
      <c r="L55" t="inlineStr">
        <is>
          <t>FO-25-1315157</t>
        </is>
      </c>
      <c r="M55" s="49" t="n">
        <v>45870.35416666666</v>
      </c>
      <c r="N55" s="49" t="n">
        <v>45871.57222222222</v>
      </c>
      <c r="O55" s="48" t="n">
        <v>0</v>
      </c>
      <c r="P55" t="inlineStr">
        <is>
          <t>HARDWARE</t>
        </is>
      </c>
      <c r="Q55" t="inlineStr">
        <is>
          <t>TECLADO</t>
        </is>
      </c>
      <c r="R55" t="inlineStr">
        <is>
          <t>DAÑO POS</t>
        </is>
      </c>
      <c r="S55" t="inlineStr">
        <is>
          <t>AGREGADOR</t>
        </is>
      </c>
      <c r="T55" t="inlineStr">
        <is>
          <t>COMCARD - PTM</t>
        </is>
      </c>
      <c r="U55" t="inlineStr">
        <is>
          <t>EJECUTADO</t>
        </is>
      </c>
      <c r="V55" t="inlineStr">
        <is>
          <t>VISITA TECNICA</t>
        </is>
      </c>
      <c r="W55" t="inlineStr">
        <is>
          <t xml:space="preserve">TRSZZ742-AB11O608 </t>
        </is>
      </c>
      <c r="X55" t="inlineStr">
        <is>
          <t>TIPO II</t>
        </is>
      </c>
      <c r="Y55" t="inlineStr">
        <is>
          <t>TERRESTRE</t>
        </is>
      </c>
      <c r="Z55" t="inlineStr">
        <is>
          <t>SANTOS GUZMAN CHRISTIAN FELIPE</t>
        </is>
      </c>
      <c r="AA55" t="inlineStr">
        <is>
          <t>1</t>
        </is>
      </c>
      <c r="AB55" t="inlineStr">
        <is>
          <t>0</t>
        </is>
      </c>
      <c r="AC55" s="48" t="n">
        <v>144968</v>
      </c>
      <c r="AD55" t="inlineStr">
        <is>
          <t>0</t>
        </is>
      </c>
      <c r="AE55" s="48" t="n">
        <v>0</v>
      </c>
      <c r="AF55" s="48" t="n">
        <v>144968</v>
      </c>
    </row>
    <row r="56">
      <c r="A56" t="inlineStr">
        <is>
          <t>APARTADO</t>
        </is>
      </c>
      <c r="B56" t="inlineStr">
        <is>
          <t>NOROCCIDENTE</t>
        </is>
      </c>
      <c r="C56" t="inlineStr">
        <is>
          <t>0004-0005</t>
        </is>
      </c>
      <c r="D56" t="inlineStr">
        <is>
          <t>5837</t>
        </is>
      </c>
      <c r="E56" t="inlineStr">
        <is>
          <t>2537331</t>
        </is>
      </c>
      <c r="F56" t="inlineStr">
        <is>
          <t>3007063073</t>
        </is>
      </c>
      <c r="G56" t="inlineStr">
        <is>
          <t>INCIDENTE</t>
        </is>
      </c>
      <c r="H56" t="inlineStr">
        <is>
          <t>ANTIOQUIA</t>
        </is>
      </c>
      <c r="I56" t="inlineStr">
        <is>
          <t>TURBO</t>
        </is>
      </c>
      <c r="J56" t="inlineStr">
        <is>
          <t>BARRIO EL JARDIN TURBO</t>
        </is>
      </c>
      <c r="K56" t="inlineStr">
        <is>
          <t>BANCOLOMBIA</t>
        </is>
      </c>
      <c r="L56" t="inlineStr">
        <is>
          <t>FO-25-1315155</t>
        </is>
      </c>
      <c r="M56" s="49" t="n">
        <v>45870.35694444444</v>
      </c>
      <c r="N56" s="49" t="n">
        <v>45870.72222222222</v>
      </c>
      <c r="O56" s="48" t="n">
        <v>0</v>
      </c>
      <c r="P56" t="inlineStr">
        <is>
          <t>HARDWARE</t>
        </is>
      </c>
      <c r="Q56" t="inlineStr">
        <is>
          <t>IMPRESION</t>
        </is>
      </c>
      <c r="R56" t="inlineStr">
        <is>
          <t>TAPA IMPRESORA</t>
        </is>
      </c>
      <c r="S56" t="inlineStr">
        <is>
          <t>CB UNO A UNO</t>
        </is>
      </c>
      <c r="T56" t="inlineStr">
        <is>
          <t>CB UNO A UNO</t>
        </is>
      </c>
      <c r="U56" t="inlineStr">
        <is>
          <t>EJECUTADO</t>
        </is>
      </c>
      <c r="V56" t="inlineStr">
        <is>
          <t>VISITA TECNICA</t>
        </is>
      </c>
      <c r="W56" t="inlineStr">
        <is>
          <t>HA00R828</t>
        </is>
      </c>
      <c r="X56" t="inlineStr">
        <is>
          <t>TIPO II</t>
        </is>
      </c>
      <c r="Y56" t="inlineStr">
        <is>
          <t>TERRESTRE</t>
        </is>
      </c>
      <c r="Z56" t="inlineStr">
        <is>
          <t>SALDARRIAGA MIRANDA SANTIAGO</t>
        </is>
      </c>
      <c r="AA56" t="inlineStr">
        <is>
          <t>1</t>
        </is>
      </c>
      <c r="AB56" t="inlineStr">
        <is>
          <t>0</t>
        </is>
      </c>
      <c r="AC56" s="48" t="n">
        <v>144968</v>
      </c>
      <c r="AD56" t="inlineStr">
        <is>
          <t>0</t>
        </is>
      </c>
      <c r="AE56" s="48" t="n">
        <v>0</v>
      </c>
      <c r="AF56" s="48" t="n">
        <v>144968</v>
      </c>
    </row>
    <row r="57">
      <c r="A57" t="inlineStr">
        <is>
          <t>BUCARAMANGA</t>
        </is>
      </c>
      <c r="B57" t="inlineStr">
        <is>
          <t>SANTANDERES</t>
        </is>
      </c>
      <c r="C57" t="inlineStr">
        <is>
          <t>0004-0008</t>
        </is>
      </c>
      <c r="D57" t="inlineStr">
        <is>
          <t>13670</t>
        </is>
      </c>
      <c r="E57" t="inlineStr">
        <is>
          <t>2537375</t>
        </is>
      </c>
      <c r="F57" t="inlineStr">
        <is>
          <t>3007071280</t>
        </is>
      </c>
      <c r="G57" t="inlineStr">
        <is>
          <t>INCIDENTE</t>
        </is>
      </c>
      <c r="H57" t="inlineStr">
        <is>
          <t>BOLIVAR</t>
        </is>
      </c>
      <c r="I57" t="inlineStr">
        <is>
          <t>SAN PABLO</t>
        </is>
      </c>
      <c r="J57" t="inlineStr">
        <is>
          <t>DISTRICOL H.H TECNOLOGICA</t>
        </is>
      </c>
      <c r="K57" t="inlineStr">
        <is>
          <t>BANCOLOMBIA</t>
        </is>
      </c>
      <c r="L57" t="inlineStr">
        <is>
          <t>FO-25-1315151</t>
        </is>
      </c>
      <c r="M57" s="49" t="n">
        <v>45870.3625</v>
      </c>
      <c r="N57" s="49" t="n">
        <v>45873.78819444445</v>
      </c>
      <c r="O57" s="48" t="n">
        <v>0</v>
      </c>
      <c r="P57" t="inlineStr">
        <is>
          <t>HARDWARE</t>
        </is>
      </c>
      <c r="Q57" t="inlineStr">
        <is>
          <t>SE REINICIA</t>
        </is>
      </c>
      <c r="R57" t="inlineStr">
        <is>
          <t>DAÑO POS</t>
        </is>
      </c>
      <c r="S57" t="inlineStr">
        <is>
          <t>AGREGADOR</t>
        </is>
      </c>
      <c r="T57" t="inlineStr">
        <is>
          <t>DISTRICOL</t>
        </is>
      </c>
      <c r="U57" t="inlineStr">
        <is>
          <t>EJECUTADO</t>
        </is>
      </c>
      <c r="V57" t="inlineStr">
        <is>
          <t>VISITA TECNICA</t>
        </is>
      </c>
      <c r="W57" t="inlineStr">
        <is>
          <t>ON00E086</t>
        </is>
      </c>
      <c r="X57" t="inlineStr">
        <is>
          <t>TIPO IV ESPECIAL</t>
        </is>
      </c>
      <c r="Y57" t="inlineStr">
        <is>
          <t>TERRESTRE/FLUVIAL</t>
        </is>
      </c>
      <c r="Z57" t="inlineStr">
        <is>
          <t>ORTEBARRERAGA MARLON STWAR</t>
        </is>
      </c>
      <c r="AA57" t="inlineStr">
        <is>
          <t>1</t>
        </is>
      </c>
      <c r="AB57" t="inlineStr">
        <is>
          <t>0</t>
        </is>
      </c>
      <c r="AC57" s="48" t="n">
        <v>479589</v>
      </c>
      <c r="AD57" t="inlineStr">
        <is>
          <t>0</t>
        </is>
      </c>
      <c r="AE57" s="48" t="n">
        <v>0</v>
      </c>
      <c r="AF57" s="48" t="n">
        <v>479589</v>
      </c>
    </row>
    <row r="58">
      <c r="A58" t="inlineStr">
        <is>
          <t>NEIVA</t>
        </is>
      </c>
      <c r="B58" t="inlineStr">
        <is>
          <t>REMOTAS</t>
        </is>
      </c>
      <c r="C58" t="inlineStr">
        <is>
          <t>0004-0007</t>
        </is>
      </c>
      <c r="D58" t="inlineStr">
        <is>
          <t>41132</t>
        </is>
      </c>
      <c r="E58" t="inlineStr">
        <is>
          <t>2537484</t>
        </is>
      </c>
      <c r="F58" t="inlineStr">
        <is>
          <t>3007061198</t>
        </is>
      </c>
      <c r="G58" t="inlineStr">
        <is>
          <t>INCIDENTE</t>
        </is>
      </c>
      <c r="H58" t="inlineStr">
        <is>
          <t>HUILA</t>
        </is>
      </c>
      <c r="I58" t="inlineStr">
        <is>
          <t>CAMPOALEGRE</t>
        </is>
      </c>
      <c r="J58" t="inlineStr">
        <is>
          <t>BARRIO CENTRO CAMPOALEGRE 5</t>
        </is>
      </c>
      <c r="K58" t="inlineStr">
        <is>
          <t>BANCOLOMBIA</t>
        </is>
      </c>
      <c r="L58" t="inlineStr">
        <is>
          <t>FO-25-1315146</t>
        </is>
      </c>
      <c r="M58" s="49" t="n">
        <v>45870.37013888889</v>
      </c>
      <c r="N58" s="49" t="n">
        <v>45871.57986111111</v>
      </c>
      <c r="O58" s="48" t="n">
        <v>0</v>
      </c>
      <c r="P58" t="inlineStr">
        <is>
          <t>HARDWARE</t>
        </is>
      </c>
      <c r="Q58" t="inlineStr">
        <is>
          <t>LECTOR DE TARJETAS</t>
        </is>
      </c>
      <c r="R58" t="inlineStr">
        <is>
          <t>MENSAJE RETIRE TARJETA</t>
        </is>
      </c>
      <c r="S58" t="inlineStr">
        <is>
          <t>CB UNO A UNO</t>
        </is>
      </c>
      <c r="T58" t="inlineStr">
        <is>
          <t>CB UNO A UNO</t>
        </is>
      </c>
      <c r="U58" t="inlineStr">
        <is>
          <t>EJECUTADO</t>
        </is>
      </c>
      <c r="V58" t="inlineStr">
        <is>
          <t>VISITA TECNICA</t>
        </is>
      </c>
      <c r="W58" t="inlineStr">
        <is>
          <t>9TZZZ261</t>
        </is>
      </c>
      <c r="X58" t="inlineStr">
        <is>
          <t>TIPO II</t>
        </is>
      </c>
      <c r="Y58" t="inlineStr">
        <is>
          <t>TERRESTRE</t>
        </is>
      </c>
      <c r="Z58" t="inlineStr">
        <is>
          <t>DIAZ VARGAS JONATHAN MIGUEL</t>
        </is>
      </c>
      <c r="AA58" t="inlineStr">
        <is>
          <t>1</t>
        </is>
      </c>
      <c r="AB58" t="inlineStr">
        <is>
          <t>0</t>
        </is>
      </c>
      <c r="AC58" s="48" t="n">
        <v>144968</v>
      </c>
      <c r="AD58" t="inlineStr">
        <is>
          <t>0</t>
        </is>
      </c>
      <c r="AE58" s="48" t="n">
        <v>0</v>
      </c>
      <c r="AF58" s="48" t="n">
        <v>144968</v>
      </c>
    </row>
    <row r="59">
      <c r="A59" t="inlineStr">
        <is>
          <t>MEDELLIN</t>
        </is>
      </c>
      <c r="B59" t="inlineStr">
        <is>
          <t>NOROCCIDENTE</t>
        </is>
      </c>
      <c r="C59" t="inlineStr">
        <is>
          <t>0004-0005</t>
        </is>
      </c>
      <c r="D59" t="inlineStr">
        <is>
          <t>5615</t>
        </is>
      </c>
      <c r="E59" t="inlineStr">
        <is>
          <t>2537757</t>
        </is>
      </c>
      <c r="F59" t="inlineStr">
        <is>
          <t>3007012414</t>
        </is>
      </c>
      <c r="G59" t="inlineStr">
        <is>
          <t>INCIDENTE</t>
        </is>
      </c>
      <c r="H59" t="inlineStr">
        <is>
          <t>ANTIOQUIA</t>
        </is>
      </c>
      <c r="I59" t="inlineStr">
        <is>
          <t>RIONEGRO</t>
        </is>
      </c>
      <c r="J59" t="inlineStr">
        <is>
          <t>BARRIO EL PORVENIR - RIONEGRO</t>
        </is>
      </c>
      <c r="K59" t="inlineStr">
        <is>
          <t>BANCOLOMBIA</t>
        </is>
      </c>
      <c r="L59" t="inlineStr">
        <is>
          <t>FO-25-1315140</t>
        </is>
      </c>
      <c r="M59" s="49" t="n">
        <v>45870.38125</v>
      </c>
      <c r="N59" s="49" t="n">
        <v>45871.54791666667</v>
      </c>
      <c r="O59" s="48" t="n">
        <v>0</v>
      </c>
      <c r="P59" t="inlineStr">
        <is>
          <t>HARDWARE</t>
        </is>
      </c>
      <c r="Q59" t="inlineStr">
        <is>
          <t>IMPRESION</t>
        </is>
      </c>
      <c r="R59" t="inlineStr">
        <is>
          <t>NO IMPRIME UNO O VARIOS CARACTERES</t>
        </is>
      </c>
      <c r="S59" t="inlineStr">
        <is>
          <t>CB UNO A UNO</t>
        </is>
      </c>
      <c r="T59" t="inlineStr">
        <is>
          <t>CB UNO A UNO</t>
        </is>
      </c>
      <c r="U59" t="inlineStr">
        <is>
          <t>EJECUTADO</t>
        </is>
      </c>
      <c r="V59" t="inlineStr">
        <is>
          <t>VISITA TECNICA</t>
        </is>
      </c>
      <c r="W59" t="inlineStr">
        <is>
          <t>IZ8ZZ970 - JAAAR106</t>
        </is>
      </c>
      <c r="X59" t="inlineStr">
        <is>
          <t>TIPO II</t>
        </is>
      </c>
      <c r="Y59" t="inlineStr">
        <is>
          <t>TERRESTRE</t>
        </is>
      </c>
      <c r="Z59" t="inlineStr">
        <is>
          <t>HERNANDEZ CHAVARRIA JUAN CAMILO</t>
        </is>
      </c>
      <c r="AA59" t="inlineStr">
        <is>
          <t>1</t>
        </is>
      </c>
      <c r="AB59" t="inlineStr">
        <is>
          <t>0</t>
        </is>
      </c>
      <c r="AC59" s="48" t="n">
        <v>144968</v>
      </c>
      <c r="AD59" t="inlineStr">
        <is>
          <t>0</t>
        </is>
      </c>
      <c r="AE59" s="48" t="n">
        <v>0</v>
      </c>
      <c r="AF59" s="48" t="n">
        <v>144968</v>
      </c>
    </row>
    <row r="60">
      <c r="A60" t="inlineStr">
        <is>
          <t>MEDELLIN</t>
        </is>
      </c>
      <c r="B60" t="inlineStr">
        <is>
          <t>NOROCCIDENTE</t>
        </is>
      </c>
      <c r="C60" t="inlineStr">
        <is>
          <t>0004-0005</t>
        </is>
      </c>
      <c r="D60" t="inlineStr">
        <is>
          <t>5001</t>
        </is>
      </c>
      <c r="E60" t="inlineStr">
        <is>
          <t>2537900</t>
        </is>
      </c>
      <c r="F60" t="inlineStr">
        <is>
          <t>3007047960</t>
        </is>
      </c>
      <c r="G60" t="inlineStr">
        <is>
          <t>INCIDENTE</t>
        </is>
      </c>
      <c r="H60" t="inlineStr">
        <is>
          <t>ANTIOQUIA</t>
        </is>
      </c>
      <c r="I60" t="inlineStr">
        <is>
          <t>MEDELLIN</t>
        </is>
      </c>
      <c r="J60" t="inlineStr">
        <is>
          <t>PTM MEDELLIN MAXIBELLEZA COM Y</t>
        </is>
      </c>
      <c r="K60" t="inlineStr">
        <is>
          <t>BANCOLOMBIA</t>
        </is>
      </c>
      <c r="L60" t="inlineStr">
        <is>
          <t>FO-25-1315211</t>
        </is>
      </c>
      <c r="M60" s="49" t="n">
        <v>45870.3852662037</v>
      </c>
      <c r="N60" s="49" t="n">
        <v>45870.63958333333</v>
      </c>
      <c r="O60" s="48" t="n">
        <v>0</v>
      </c>
      <c r="P60" t="inlineStr">
        <is>
          <t>SOFTWARE</t>
        </is>
      </c>
      <c r="Q60" t="inlineStr">
        <is>
          <t>COMUNICACION</t>
        </is>
      </c>
      <c r="R60" t="inlineStr">
        <is>
          <t>PARAMETROS DE CONFIGURACION EN POS</t>
        </is>
      </c>
      <c r="S60" t="inlineStr">
        <is>
          <t>AGREGADOR</t>
        </is>
      </c>
      <c r="T60" t="inlineStr">
        <is>
          <t>COMCARD - PTM</t>
        </is>
      </c>
      <c r="U60" t="inlineStr">
        <is>
          <t>EJECUTADO</t>
        </is>
      </c>
      <c r="V60" t="inlineStr">
        <is>
          <t>VISITA TECNICA</t>
        </is>
      </c>
      <c r="W60" t="inlineStr">
        <is>
          <t>NA001931 - TRQZZ004</t>
        </is>
      </c>
      <c r="X60" t="inlineStr">
        <is>
          <t>TIPO I</t>
        </is>
      </c>
      <c r="Y60" t="inlineStr">
        <is>
          <t>TERRESTRE</t>
        </is>
      </c>
      <c r="Z60" t="inlineStr">
        <is>
          <t>MORENO MEDINA JUAN PABLO</t>
        </is>
      </c>
      <c r="AA60" t="inlineStr">
        <is>
          <t>1</t>
        </is>
      </c>
      <c r="AB60" t="inlineStr">
        <is>
          <t>0</t>
        </is>
      </c>
      <c r="AC60" s="48" t="n">
        <v>65960</v>
      </c>
      <c r="AD60" t="inlineStr">
        <is>
          <t>0</t>
        </is>
      </c>
      <c r="AE60" s="48" t="n">
        <v>0</v>
      </c>
      <c r="AF60" s="48" t="n">
        <v>65960</v>
      </c>
    </row>
    <row r="61">
      <c r="A61" t="inlineStr">
        <is>
          <t>MEDELLIN</t>
        </is>
      </c>
      <c r="B61" t="inlineStr">
        <is>
          <t>NOROCCIDENTE</t>
        </is>
      </c>
      <c r="C61" t="inlineStr">
        <is>
          <t>0004-0005</t>
        </is>
      </c>
      <c r="D61" t="inlineStr">
        <is>
          <t>5001</t>
        </is>
      </c>
      <c r="E61" t="inlineStr">
        <is>
          <t>2539026</t>
        </is>
      </c>
      <c r="F61" t="inlineStr">
        <is>
          <t>3007056991</t>
        </is>
      </c>
      <c r="G61" t="inlineStr">
        <is>
          <t>INCIDENTE</t>
        </is>
      </c>
      <c r="H61" t="inlineStr">
        <is>
          <t>ANTIOQUIA</t>
        </is>
      </c>
      <c r="I61" t="inlineStr">
        <is>
          <t>MEDELLIN</t>
        </is>
      </c>
      <c r="J61" t="inlineStr">
        <is>
          <t>DISTRICOL MERCADOS PARQUEADERO</t>
        </is>
      </c>
      <c r="K61" t="inlineStr">
        <is>
          <t>BANCOLOMBIA</t>
        </is>
      </c>
      <c r="L61" t="inlineStr">
        <is>
          <t>FO-25-1315870</t>
        </is>
      </c>
      <c r="M61" s="49" t="n">
        <v>45870.43980324074</v>
      </c>
      <c r="N61" s="49" t="n">
        <v>45870.69652777778</v>
      </c>
      <c r="O61" s="48" t="n">
        <v>0</v>
      </c>
      <c r="P61" t="inlineStr">
        <is>
          <t>HARDWARE</t>
        </is>
      </c>
      <c r="Q61" t="inlineStr">
        <is>
          <t>SE REINICIA</t>
        </is>
      </c>
      <c r="R61" t="inlineStr">
        <is>
          <t>DAÑO POS</t>
        </is>
      </c>
      <c r="S61" t="inlineStr">
        <is>
          <t>AGREGADOR</t>
        </is>
      </c>
      <c r="T61" t="inlineStr">
        <is>
          <t>DISTRICOL</t>
        </is>
      </c>
      <c r="V61" t="inlineStr">
        <is>
          <t>SOPORTE TELEFONICO</t>
        </is>
      </c>
      <c r="X61" t="inlineStr">
        <is>
          <t>TIPO I</t>
        </is>
      </c>
      <c r="Y61" t="inlineStr">
        <is>
          <t>TERRESTRE</t>
        </is>
      </c>
      <c r="Z61" t="inlineStr">
        <is>
          <t>RUA ALVAREZ RICHARD ANDRES</t>
        </is>
      </c>
      <c r="AA61" t="inlineStr">
        <is>
          <t>1</t>
        </is>
      </c>
      <c r="AB61" t="inlineStr">
        <is>
          <t>0</t>
        </is>
      </c>
      <c r="AC61" s="48" t="n">
        <v>41241</v>
      </c>
      <c r="AD61" t="inlineStr">
        <is>
          <t>0</t>
        </is>
      </c>
      <c r="AE61" s="48" t="n">
        <v>0</v>
      </c>
      <c r="AF61" s="48" t="n">
        <v>41241</v>
      </c>
    </row>
    <row r="62">
      <c r="A62" t="inlineStr">
        <is>
          <t>VALLEDUPAR</t>
        </is>
      </c>
      <c r="B62" t="inlineStr">
        <is>
          <t>COSTA</t>
        </is>
      </c>
      <c r="C62" t="inlineStr">
        <is>
          <t>0004-0001</t>
        </is>
      </c>
      <c r="D62" t="inlineStr">
        <is>
          <t>20001</t>
        </is>
      </c>
      <c r="E62" t="inlineStr">
        <is>
          <t>2539040</t>
        </is>
      </c>
      <c r="F62" t="inlineStr">
        <is>
          <t>3007032345</t>
        </is>
      </c>
      <c r="G62" t="inlineStr">
        <is>
          <t>INCIDENTE</t>
        </is>
      </c>
      <c r="H62" t="inlineStr">
        <is>
          <t>CESAR</t>
        </is>
      </c>
      <c r="I62" t="inlineStr">
        <is>
          <t>VALLEDUPAR</t>
        </is>
      </c>
      <c r="J62" t="inlineStr">
        <is>
          <t>MULTIPAGAS OLIMPICA VALLEDUPAR</t>
        </is>
      </c>
      <c r="K62" t="inlineStr">
        <is>
          <t>BANCOLOMBIA</t>
        </is>
      </c>
      <c r="L62" t="inlineStr">
        <is>
          <t>FO-25-1315865</t>
        </is>
      </c>
      <c r="M62" s="49" t="n">
        <v>45870.44114583333</v>
      </c>
      <c r="N62" s="49" t="n">
        <v>45873.34930555556</v>
      </c>
      <c r="O62" s="48" t="n">
        <v>0</v>
      </c>
      <c r="P62" t="inlineStr">
        <is>
          <t>HARDWARE</t>
        </is>
      </c>
      <c r="Q62" t="inlineStr">
        <is>
          <t>CABLEADO</t>
        </is>
      </c>
      <c r="R62" t="inlineStr">
        <is>
          <t>DAÑO POS</t>
        </is>
      </c>
      <c r="S62" t="inlineStr">
        <is>
          <t>ROBUSTO</t>
        </is>
      </c>
      <c r="T62" t="inlineStr">
        <is>
          <t>MULTIPAGAS</t>
        </is>
      </c>
      <c r="U62" t="inlineStr">
        <is>
          <t>EJECUTADO</t>
        </is>
      </c>
      <c r="V62" t="inlineStr">
        <is>
          <t>VISITA TECNICA</t>
        </is>
      </c>
      <c r="W62" t="inlineStr">
        <is>
          <t>111UZ680</t>
        </is>
      </c>
      <c r="X62" t="inlineStr">
        <is>
          <t>TIPO I</t>
        </is>
      </c>
      <c r="Y62" t="inlineStr">
        <is>
          <t>TERRESTRE</t>
        </is>
      </c>
      <c r="Z62" t="inlineStr">
        <is>
          <t>BENITEZ CARVAJAL ALVARO JAVIER</t>
        </is>
      </c>
      <c r="AA62" t="inlineStr">
        <is>
          <t>1</t>
        </is>
      </c>
      <c r="AB62" t="inlineStr">
        <is>
          <t>0</t>
        </is>
      </c>
      <c r="AC62" s="48" t="n">
        <v>65960</v>
      </c>
      <c r="AD62" t="inlineStr">
        <is>
          <t>0</t>
        </is>
      </c>
      <c r="AE62" s="48" t="n">
        <v>0</v>
      </c>
      <c r="AF62" s="48" t="n">
        <v>65960</v>
      </c>
    </row>
    <row r="63">
      <c r="A63" t="inlineStr">
        <is>
          <t>TUNJA</t>
        </is>
      </c>
      <c r="B63" t="inlineStr">
        <is>
          <t>SANTANDERES</t>
        </is>
      </c>
      <c r="C63" t="inlineStr">
        <is>
          <t>0004-0008</t>
        </is>
      </c>
      <c r="D63" t="inlineStr">
        <is>
          <t>68572</t>
        </is>
      </c>
      <c r="E63" t="inlineStr">
        <is>
          <t>2539087</t>
        </is>
      </c>
      <c r="F63" t="inlineStr">
        <is>
          <t>3007047997</t>
        </is>
      </c>
      <c r="G63" t="inlineStr">
        <is>
          <t>INCIDENTE</t>
        </is>
      </c>
      <c r="H63" t="inlineStr">
        <is>
          <t>SANTANDER</t>
        </is>
      </c>
      <c r="I63" t="inlineStr">
        <is>
          <t>PUENTE NACIONAL</t>
        </is>
      </c>
      <c r="J63" t="inlineStr">
        <is>
          <t>DISTRICOL DETALLES JANIK</t>
        </is>
      </c>
      <c r="K63" t="inlineStr">
        <is>
          <t>BANCOLOMBIA</t>
        </is>
      </c>
      <c r="L63" t="inlineStr">
        <is>
          <t>FO-25-1315999</t>
        </is>
      </c>
      <c r="M63" s="49" t="n">
        <v>45870.44861111111</v>
      </c>
      <c r="N63" s="49" t="n">
        <v>45870.65555555555</v>
      </c>
      <c r="O63" s="48" t="n">
        <v>0</v>
      </c>
      <c r="P63" t="inlineStr">
        <is>
          <t>HARDWARE</t>
        </is>
      </c>
      <c r="Q63" t="inlineStr">
        <is>
          <t>ALERT IRRUPTION</t>
        </is>
      </c>
      <c r="R63" t="inlineStr">
        <is>
          <t>ALERT IRRUPTION</t>
        </is>
      </c>
      <c r="S63" t="inlineStr">
        <is>
          <t>AGREGADOR</t>
        </is>
      </c>
      <c r="T63" t="inlineStr">
        <is>
          <t>DISTRICOL</t>
        </is>
      </c>
      <c r="U63" t="inlineStr">
        <is>
          <t>EJECUTADO</t>
        </is>
      </c>
      <c r="V63" t="inlineStr">
        <is>
          <t>VISITA TECNICA</t>
        </is>
      </c>
      <c r="W63" t="inlineStr">
        <is>
          <t>9C00I735</t>
        </is>
      </c>
      <c r="X63" t="inlineStr">
        <is>
          <t>TIPO II</t>
        </is>
      </c>
      <c r="Y63" t="inlineStr">
        <is>
          <t>TERRESTRE</t>
        </is>
      </c>
      <c r="Z63" t="inlineStr">
        <is>
          <t>GONZALEZ GONZALEZ MARIO ALBERTO</t>
        </is>
      </c>
      <c r="AA63" t="inlineStr">
        <is>
          <t>1</t>
        </is>
      </c>
      <c r="AB63" t="inlineStr">
        <is>
          <t>0</t>
        </is>
      </c>
      <c r="AC63" s="48" t="n">
        <v>144968</v>
      </c>
      <c r="AD63" t="inlineStr">
        <is>
          <t>0</t>
        </is>
      </c>
      <c r="AE63" s="48" t="n">
        <v>0</v>
      </c>
      <c r="AF63" s="48" t="n">
        <v>144968</v>
      </c>
    </row>
    <row r="64">
      <c r="A64" t="inlineStr">
        <is>
          <t>BUCARAMANGA</t>
        </is>
      </c>
      <c r="B64" t="inlineStr">
        <is>
          <t>SANTANDERES</t>
        </is>
      </c>
      <c r="C64" t="inlineStr">
        <is>
          <t>0004-0008</t>
        </is>
      </c>
      <c r="D64" t="inlineStr">
        <is>
          <t>68001</t>
        </is>
      </c>
      <c r="E64" t="inlineStr">
        <is>
          <t>2539184</t>
        </is>
      </c>
      <c r="F64" t="inlineStr">
        <is>
          <t>3007070595</t>
        </is>
      </c>
      <c r="G64" t="inlineStr">
        <is>
          <t>INCIDENTE</t>
        </is>
      </c>
      <c r="H64" t="inlineStr">
        <is>
          <t>SANTANDER</t>
        </is>
      </c>
      <c r="I64" t="inlineStr">
        <is>
          <t>BUCARAMANGA</t>
        </is>
      </c>
      <c r="J64" t="inlineStr">
        <is>
          <t>MULTIPAGAS SAN ANDRESITO CENTR</t>
        </is>
      </c>
      <c r="K64" t="inlineStr">
        <is>
          <t>BANCOLOMBIA</t>
        </is>
      </c>
      <c r="L64" t="inlineStr">
        <is>
          <t>FO-25-1316293</t>
        </is>
      </c>
      <c r="M64" s="49" t="n">
        <v>45870.458125</v>
      </c>
      <c r="N64" s="49" t="n">
        <v>45870.71041666667</v>
      </c>
      <c r="O64" s="48" t="n">
        <v>0</v>
      </c>
      <c r="P64" t="inlineStr">
        <is>
          <t>HARDWARE</t>
        </is>
      </c>
      <c r="Q64" t="inlineStr">
        <is>
          <t>LECTOR DE BARRAS</t>
        </is>
      </c>
      <c r="R64" t="inlineStr">
        <is>
          <t>DAÑO POS</t>
        </is>
      </c>
      <c r="S64" t="inlineStr">
        <is>
          <t>ROBUSTO</t>
        </is>
      </c>
      <c r="T64" t="inlineStr">
        <is>
          <t>MULTIPAGAS</t>
        </is>
      </c>
      <c r="U64" t="inlineStr">
        <is>
          <t>EJECUTADO</t>
        </is>
      </c>
      <c r="V64" t="inlineStr">
        <is>
          <t>VISITA TECNICA</t>
        </is>
      </c>
      <c r="W64" t="inlineStr">
        <is>
          <t>UV006350</t>
        </is>
      </c>
      <c r="X64" t="inlineStr">
        <is>
          <t>TIPO I</t>
        </is>
      </c>
      <c r="Y64" t="inlineStr">
        <is>
          <t>TERRESTRE</t>
        </is>
      </c>
      <c r="Z64" t="inlineStr">
        <is>
          <t>MARTINEZ FLOREZ DONIS ALBERTO</t>
        </is>
      </c>
      <c r="AA64" t="inlineStr">
        <is>
          <t>1</t>
        </is>
      </c>
      <c r="AB64" t="inlineStr">
        <is>
          <t>0</t>
        </is>
      </c>
      <c r="AC64" s="48" t="n">
        <v>65960</v>
      </c>
      <c r="AD64" t="inlineStr">
        <is>
          <t>0</t>
        </is>
      </c>
      <c r="AE64" s="48" t="n">
        <v>0</v>
      </c>
      <c r="AF64" s="48" t="n">
        <v>65960</v>
      </c>
    </row>
    <row r="65">
      <c r="A65" t="inlineStr">
        <is>
          <t>MONTERIA</t>
        </is>
      </c>
      <c r="B65" t="inlineStr">
        <is>
          <t>COSTA</t>
        </is>
      </c>
      <c r="C65" t="inlineStr">
        <is>
          <t>0004-0001</t>
        </is>
      </c>
      <c r="D65" t="inlineStr">
        <is>
          <t>23162</t>
        </is>
      </c>
      <c r="E65" t="inlineStr">
        <is>
          <t>2539447</t>
        </is>
      </c>
      <c r="F65" t="inlineStr">
        <is>
          <t>3007065471</t>
        </is>
      </c>
      <c r="G65" t="inlineStr">
        <is>
          <t>INCIDENTE</t>
        </is>
      </c>
      <c r="H65" t="inlineStr">
        <is>
          <t>CORDOBA</t>
        </is>
      </c>
      <c r="I65" t="inlineStr">
        <is>
          <t>CERETE</t>
        </is>
      </c>
      <c r="J65" t="inlineStr">
        <is>
          <t>BARRIO EL SOCORRO CERETE 1</t>
        </is>
      </c>
      <c r="K65" t="inlineStr">
        <is>
          <t>BANCOLOMBIA</t>
        </is>
      </c>
      <c r="L65" t="inlineStr">
        <is>
          <t>FO-25-1316284</t>
        </is>
      </c>
      <c r="M65" s="49" t="n">
        <v>45870.46820601852</v>
      </c>
      <c r="N65" s="49" t="n">
        <v>45871.44791666666</v>
      </c>
      <c r="O65" s="48" t="n">
        <v>0</v>
      </c>
      <c r="P65" t="inlineStr">
        <is>
          <t>SOFTWARE</t>
        </is>
      </c>
      <c r="Q65" t="inlineStr">
        <is>
          <t>ERROR DE TRANSACCIONES</t>
        </is>
      </c>
      <c r="R65" t="inlineStr">
        <is>
          <t>RECHAZO GENERAL</t>
        </is>
      </c>
      <c r="S65" t="inlineStr">
        <is>
          <t>CB UNO A UNO</t>
        </is>
      </c>
      <c r="T65" t="inlineStr">
        <is>
          <t>CB UNO A UNO</t>
        </is>
      </c>
      <c r="U65" t="inlineStr">
        <is>
          <t>EJECUTADO / CANCELADO</t>
        </is>
      </c>
      <c r="V65" t="inlineStr">
        <is>
          <t>VISITA TECNICA</t>
        </is>
      </c>
      <c r="W65" t="inlineStr">
        <is>
          <t xml:space="preserve">NO INTERVENIDA </t>
        </is>
      </c>
      <c r="X65" t="inlineStr">
        <is>
          <t>TIPO I</t>
        </is>
      </c>
      <c r="Y65" t="inlineStr">
        <is>
          <t>TERRESTRE</t>
        </is>
      </c>
      <c r="Z65" t="inlineStr">
        <is>
          <t>GONZALEZ FERRER JESUS ALEXANDER</t>
        </is>
      </c>
      <c r="AA65" t="inlineStr">
        <is>
          <t>1</t>
        </is>
      </c>
      <c r="AB65" t="inlineStr">
        <is>
          <t>0</t>
        </is>
      </c>
      <c r="AC65" s="48" t="n">
        <v>65960</v>
      </c>
      <c r="AD65" t="inlineStr">
        <is>
          <t>0</t>
        </is>
      </c>
      <c r="AE65" s="48" t="n">
        <v>0</v>
      </c>
      <c r="AF65" s="48" t="n">
        <v>65960</v>
      </c>
    </row>
    <row r="66">
      <c r="A66" t="inlineStr">
        <is>
          <t>TUNJA</t>
        </is>
      </c>
      <c r="B66" t="inlineStr">
        <is>
          <t>SANTANDERES</t>
        </is>
      </c>
      <c r="C66" t="inlineStr">
        <is>
          <t>0004-0008</t>
        </is>
      </c>
      <c r="D66" t="inlineStr">
        <is>
          <t>15407</t>
        </is>
      </c>
      <c r="E66" t="inlineStr">
        <is>
          <t>2539458</t>
        </is>
      </c>
      <c r="F66" t="inlineStr">
        <is>
          <t>3007043303</t>
        </is>
      </c>
      <c r="G66" t="inlineStr">
        <is>
          <t>INCIDENTE</t>
        </is>
      </c>
      <c r="H66" t="inlineStr">
        <is>
          <t>BOYACA</t>
        </is>
      </c>
      <c r="I66" t="inlineStr">
        <is>
          <t>VILLA DE LEYVA</t>
        </is>
      </c>
      <c r="J66" t="inlineStr">
        <is>
          <t>DISTRICOL LAS EFE SAS</t>
        </is>
      </c>
      <c r="K66" t="inlineStr">
        <is>
          <t>BANCOLOMBIA</t>
        </is>
      </c>
      <c r="L66" t="inlineStr">
        <is>
          <t>FO-25-1316397</t>
        </is>
      </c>
      <c r="M66" s="49" t="n">
        <v>45870.47083333333</v>
      </c>
      <c r="N66" s="49" t="n">
        <v>45871.54375</v>
      </c>
      <c r="O66" s="48" t="n">
        <v>0</v>
      </c>
      <c r="P66" t="inlineStr">
        <is>
          <t>HARDWARE</t>
        </is>
      </c>
      <c r="Q66" t="inlineStr">
        <is>
          <t>LECTOR DE TARJETAS</t>
        </is>
      </c>
      <c r="R66" t="inlineStr">
        <is>
          <t>DAÑO POS</t>
        </is>
      </c>
      <c r="S66" t="inlineStr">
        <is>
          <t>AGREGADOR</t>
        </is>
      </c>
      <c r="T66" t="inlineStr">
        <is>
          <t>DISTRICOL</t>
        </is>
      </c>
      <c r="U66" t="inlineStr">
        <is>
          <t>EJECUTADO</t>
        </is>
      </c>
      <c r="V66" t="inlineStr">
        <is>
          <t>VISITA TECNICA</t>
        </is>
      </c>
      <c r="W66" t="inlineStr">
        <is>
          <t>ABAZZ464</t>
        </is>
      </c>
      <c r="X66" t="inlineStr">
        <is>
          <t>TIPO II</t>
        </is>
      </c>
      <c r="Y66" t="inlineStr">
        <is>
          <t>TERRESTRE</t>
        </is>
      </c>
      <c r="Z66" t="inlineStr">
        <is>
          <t>ALVARADO MORENO CRISTHIAN</t>
        </is>
      </c>
      <c r="AA66" t="inlineStr">
        <is>
          <t>1</t>
        </is>
      </c>
      <c r="AB66" t="inlineStr">
        <is>
          <t>0</t>
        </is>
      </c>
      <c r="AC66" s="48" t="n">
        <v>144968</v>
      </c>
      <c r="AD66" t="inlineStr">
        <is>
          <t>0</t>
        </is>
      </c>
      <c r="AE66" s="48" t="n">
        <v>0</v>
      </c>
      <c r="AF66" s="48" t="n">
        <v>144968</v>
      </c>
    </row>
    <row r="67">
      <c r="A67" t="inlineStr">
        <is>
          <t>TUNJA</t>
        </is>
      </c>
      <c r="B67" t="inlineStr">
        <is>
          <t>SANTANDERES</t>
        </is>
      </c>
      <c r="C67" t="inlineStr">
        <is>
          <t>0004-0008</t>
        </is>
      </c>
      <c r="D67" t="inlineStr">
        <is>
          <t>15204</t>
        </is>
      </c>
      <c r="E67" t="inlineStr">
        <is>
          <t>2539486</t>
        </is>
      </c>
      <c r="F67" t="inlineStr">
        <is>
          <t>3007040733</t>
        </is>
      </c>
      <c r="G67" t="inlineStr">
        <is>
          <t>INCIDENTE</t>
        </is>
      </c>
      <c r="H67" t="inlineStr">
        <is>
          <t>BOYACA</t>
        </is>
      </c>
      <c r="I67" t="inlineStr">
        <is>
          <t>COMBITA</t>
        </is>
      </c>
      <c r="J67" t="inlineStr">
        <is>
          <t>DISTRICOL COMBILLANTAS EXPRESS</t>
        </is>
      </c>
      <c r="K67" t="inlineStr">
        <is>
          <t>BANCOLOMBIA</t>
        </is>
      </c>
      <c r="L67" t="inlineStr">
        <is>
          <t>FO-25-1316564</t>
        </is>
      </c>
      <c r="M67" s="49" t="n">
        <v>45870.47638888889</v>
      </c>
      <c r="N67" s="49" t="n">
        <v>45870.68333333333</v>
      </c>
      <c r="O67" s="48" t="n">
        <v>0</v>
      </c>
      <c r="P67" t="inlineStr">
        <is>
          <t>HARDWARE</t>
        </is>
      </c>
      <c r="Q67" t="inlineStr">
        <is>
          <t>IMPRESION</t>
        </is>
      </c>
      <c r="R67" t="inlineStr">
        <is>
          <t>TAPA IMPRESORA</t>
        </is>
      </c>
      <c r="S67" t="inlineStr">
        <is>
          <t>AGREGADOR</t>
        </is>
      </c>
      <c r="T67" t="inlineStr">
        <is>
          <t>DISTRICOL</t>
        </is>
      </c>
      <c r="U67" t="inlineStr">
        <is>
          <t>EJECUTADO</t>
        </is>
      </c>
      <c r="V67" t="inlineStr">
        <is>
          <t>VISITA TECNICA</t>
        </is>
      </c>
      <c r="W67" t="inlineStr">
        <is>
          <t>AA0OZ013</t>
        </is>
      </c>
      <c r="X67" t="inlineStr">
        <is>
          <t>TIPO II</t>
        </is>
      </c>
      <c r="Y67" t="inlineStr">
        <is>
          <t>TERRESTRE</t>
        </is>
      </c>
      <c r="Z67" t="inlineStr">
        <is>
          <t>RODRIGUEZ MURCIA YERSON IVAN</t>
        </is>
      </c>
      <c r="AA67" t="inlineStr">
        <is>
          <t>1</t>
        </is>
      </c>
      <c r="AB67" t="inlineStr">
        <is>
          <t>0</t>
        </is>
      </c>
      <c r="AC67" s="48" t="n">
        <v>144968</v>
      </c>
      <c r="AD67" t="inlineStr">
        <is>
          <t>0</t>
        </is>
      </c>
      <c r="AE67" s="48" t="n">
        <v>0</v>
      </c>
      <c r="AF67" s="48" t="n">
        <v>144968</v>
      </c>
    </row>
    <row r="68">
      <c r="A68" t="inlineStr">
        <is>
          <t>VILLAVICENCIO</t>
        </is>
      </c>
      <c r="B68" t="inlineStr">
        <is>
          <t>REMOTAS</t>
        </is>
      </c>
      <c r="C68" t="inlineStr">
        <is>
          <t>0004-0007</t>
        </is>
      </c>
      <c r="D68" t="inlineStr">
        <is>
          <t>50001</t>
        </is>
      </c>
      <c r="E68" t="inlineStr">
        <is>
          <t>2539528</t>
        </is>
      </c>
      <c r="F68" t="inlineStr">
        <is>
          <t>3007064576</t>
        </is>
      </c>
      <c r="G68" t="inlineStr">
        <is>
          <t>INCIDENTE</t>
        </is>
      </c>
      <c r="H68" t="inlineStr">
        <is>
          <t>META</t>
        </is>
      </c>
      <c r="I68" t="inlineStr">
        <is>
          <t>VILLAVICENCIO</t>
        </is>
      </c>
      <c r="J68" t="inlineStr">
        <is>
          <t>BARRIO CEIBA VILLAVICENCIO 2</t>
        </is>
      </c>
      <c r="K68" t="inlineStr">
        <is>
          <t>BANCOLOMBIA</t>
        </is>
      </c>
      <c r="L68" t="inlineStr">
        <is>
          <t>FO-25-1316408</t>
        </is>
      </c>
      <c r="M68" s="49" t="n">
        <v>45870.46944444445</v>
      </c>
      <c r="N68" s="49" t="n">
        <v>45870.67083333333</v>
      </c>
      <c r="O68" s="48" t="n">
        <v>0</v>
      </c>
      <c r="P68" t="inlineStr">
        <is>
          <t>HARDWARE</t>
        </is>
      </c>
      <c r="Q68" t="inlineStr">
        <is>
          <t>LECTOR DE BARRAS</t>
        </is>
      </c>
      <c r="R68" t="inlineStr">
        <is>
          <t>FORMATO INVALIDO LECTOR DAÑADO</t>
        </is>
      </c>
      <c r="S68" t="inlineStr">
        <is>
          <t>CB UNO A UNO</t>
        </is>
      </c>
      <c r="T68" t="inlineStr">
        <is>
          <t>CB UNO A UNO</t>
        </is>
      </c>
      <c r="U68" t="inlineStr">
        <is>
          <t>EJECUTADO</t>
        </is>
      </c>
      <c r="V68" t="inlineStr">
        <is>
          <t>VISITA TECNICA</t>
        </is>
      </c>
      <c r="W68" t="inlineStr">
        <is>
          <t>1A003532</t>
        </is>
      </c>
      <c r="X68" t="inlineStr">
        <is>
          <t>TIPO I</t>
        </is>
      </c>
      <c r="Y68" t="inlineStr">
        <is>
          <t>TERRESTRE</t>
        </is>
      </c>
      <c r="Z68" t="inlineStr">
        <is>
          <t>GARZON RUIZ LUIS MIGUEL</t>
        </is>
      </c>
      <c r="AA68" t="inlineStr">
        <is>
          <t>1</t>
        </is>
      </c>
      <c r="AB68" t="inlineStr">
        <is>
          <t>0</t>
        </is>
      </c>
      <c r="AC68" s="48" t="n">
        <v>65960</v>
      </c>
      <c r="AD68" t="inlineStr">
        <is>
          <t>0</t>
        </is>
      </c>
      <c r="AE68" s="48" t="n">
        <v>0</v>
      </c>
      <c r="AF68" s="48" t="n">
        <v>65960</v>
      </c>
    </row>
    <row r="69">
      <c r="A69" t="inlineStr">
        <is>
          <t>BUCARAMANGA</t>
        </is>
      </c>
      <c r="B69" t="inlineStr">
        <is>
          <t>SANTANDERES</t>
        </is>
      </c>
      <c r="C69" t="inlineStr">
        <is>
          <t>0004-0008</t>
        </is>
      </c>
      <c r="D69" t="inlineStr">
        <is>
          <t>68081</t>
        </is>
      </c>
      <c r="E69" t="inlineStr">
        <is>
          <t>2539559</t>
        </is>
      </c>
      <c r="F69" t="inlineStr">
        <is>
          <t>3007061521</t>
        </is>
      </c>
      <c r="G69" t="inlineStr">
        <is>
          <t>INCIDENTE</t>
        </is>
      </c>
      <c r="H69" t="inlineStr">
        <is>
          <t>SANTANDER</t>
        </is>
      </c>
      <c r="I69" t="inlineStr">
        <is>
          <t>BARRANCABERMEJA</t>
        </is>
      </c>
      <c r="J69" t="inlineStr">
        <is>
          <t>BARRIO TORCOROMA BARRANCABERME</t>
        </is>
      </c>
      <c r="K69" t="inlineStr">
        <is>
          <t>BANCOLOMBIA</t>
        </is>
      </c>
      <c r="L69" t="inlineStr">
        <is>
          <t>FO-25-1316389</t>
        </is>
      </c>
      <c r="M69" s="49" t="n">
        <v>45870.47152777778</v>
      </c>
      <c r="N69" s="49" t="n">
        <v>45873.57638888889</v>
      </c>
      <c r="O69" s="48" t="n">
        <v>0</v>
      </c>
      <c r="P69" t="inlineStr">
        <is>
          <t>HARDWARE</t>
        </is>
      </c>
      <c r="Q69" t="inlineStr">
        <is>
          <t>COMUNICACION</t>
        </is>
      </c>
      <c r="R69" t="inlineStr">
        <is>
          <t>MENSAJE CABLE DE RED DESCONECTADO</t>
        </is>
      </c>
      <c r="S69" t="inlineStr">
        <is>
          <t>CB UNO A UNO</t>
        </is>
      </c>
      <c r="T69" t="inlineStr">
        <is>
          <t>CB UNO A UNO</t>
        </is>
      </c>
      <c r="U69" t="inlineStr">
        <is>
          <t>EJECUTADO</t>
        </is>
      </c>
      <c r="V69" t="inlineStr">
        <is>
          <t>VISITA TECNICA</t>
        </is>
      </c>
      <c r="W69" t="inlineStr">
        <is>
          <t>JA00H773</t>
        </is>
      </c>
      <c r="X69" t="inlineStr">
        <is>
          <t>TIPO III</t>
        </is>
      </c>
      <c r="Y69" t="inlineStr">
        <is>
          <t>TERRESTRE</t>
        </is>
      </c>
      <c r="Z69" t="inlineStr">
        <is>
          <t>ORTEBARRERAGA MARLON STWAR</t>
        </is>
      </c>
      <c r="AA69" t="inlineStr">
        <is>
          <t>1</t>
        </is>
      </c>
      <c r="AB69" t="inlineStr">
        <is>
          <t>0</t>
        </is>
      </c>
      <c r="AC69" s="48" t="n">
        <v>275729</v>
      </c>
      <c r="AD69" t="inlineStr">
        <is>
          <t>0</t>
        </is>
      </c>
      <c r="AE69" s="48" t="n">
        <v>0</v>
      </c>
      <c r="AF69" s="48" t="n">
        <v>275729</v>
      </c>
    </row>
    <row r="70">
      <c r="A70" t="inlineStr">
        <is>
          <t>PEREIRA</t>
        </is>
      </c>
      <c r="B70" t="inlineStr">
        <is>
          <t>SUROCCIDENTE Y EJE CAFETERO</t>
        </is>
      </c>
      <c r="C70" t="inlineStr">
        <is>
          <t>0004-0002</t>
        </is>
      </c>
      <c r="D70" t="inlineStr">
        <is>
          <t>76147</t>
        </is>
      </c>
      <c r="E70" t="inlineStr">
        <is>
          <t>2539582</t>
        </is>
      </c>
      <c r="F70" t="inlineStr">
        <is>
          <t>3007042702</t>
        </is>
      </c>
      <c r="G70" t="inlineStr">
        <is>
          <t>INCIDENTE</t>
        </is>
      </c>
      <c r="H70" t="inlineStr">
        <is>
          <t>VALLE DEL CAUCA</t>
        </is>
      </c>
      <c r="I70" t="inlineStr">
        <is>
          <t>CARTAGO</t>
        </is>
      </c>
      <c r="J70" t="inlineStr">
        <is>
          <t>MULTIPAGAS NUESTRO CARTAGO</t>
        </is>
      </c>
      <c r="K70" t="inlineStr">
        <is>
          <t>BANCOLOMBIA</t>
        </is>
      </c>
      <c r="L70" t="inlineStr">
        <is>
          <t>FO-25-1316570</t>
        </is>
      </c>
      <c r="M70" s="49" t="n">
        <v>45870.475</v>
      </c>
      <c r="N70" s="49" t="n">
        <v>45871.41319444445</v>
      </c>
      <c r="O70" s="48" t="n">
        <v>0</v>
      </c>
      <c r="P70" t="inlineStr">
        <is>
          <t>HARDWARE</t>
        </is>
      </c>
      <c r="Q70" t="inlineStr">
        <is>
          <t>PINPAD</t>
        </is>
      </c>
      <c r="R70" t="inlineStr">
        <is>
          <t>ALERTADO</t>
        </is>
      </c>
      <c r="S70" t="inlineStr">
        <is>
          <t>ROBUSTO</t>
        </is>
      </c>
      <c r="T70" t="inlineStr">
        <is>
          <t>MULTIPAGAS</t>
        </is>
      </c>
      <c r="U70" t="inlineStr">
        <is>
          <t>EJECUTADO</t>
        </is>
      </c>
      <c r="V70" t="inlineStr">
        <is>
          <t>VISITA TECNICA</t>
        </is>
      </c>
      <c r="W70" t="inlineStr">
        <is>
          <t>GZ7ZZ167</t>
        </is>
      </c>
      <c r="X70" t="inlineStr">
        <is>
          <t>TIPO I</t>
        </is>
      </c>
      <c r="Y70" t="inlineStr">
        <is>
          <t>TERRESTRE</t>
        </is>
      </c>
      <c r="Z70" t="inlineStr">
        <is>
          <t>FRANCO CAÑAVERAL YAMID RAUL</t>
        </is>
      </c>
      <c r="AA70" t="inlineStr">
        <is>
          <t>1</t>
        </is>
      </c>
      <c r="AB70" t="inlineStr">
        <is>
          <t>0</t>
        </is>
      </c>
      <c r="AC70" s="48" t="n">
        <v>65960</v>
      </c>
      <c r="AD70" t="inlineStr">
        <is>
          <t>0</t>
        </is>
      </c>
      <c r="AE70" s="48" t="n">
        <v>0</v>
      </c>
      <c r="AF70" s="48" t="n">
        <v>65960</v>
      </c>
    </row>
    <row r="71">
      <c r="A71" t="inlineStr">
        <is>
          <t>PASTO</t>
        </is>
      </c>
      <c r="B71" t="inlineStr">
        <is>
          <t>SUROCCIDENTE Y EJE CAFETERO</t>
        </is>
      </c>
      <c r="C71" t="inlineStr">
        <is>
          <t>0004-0003</t>
        </is>
      </c>
      <c r="D71" t="inlineStr">
        <is>
          <t>86865</t>
        </is>
      </c>
      <c r="E71" t="inlineStr">
        <is>
          <t>2539608</t>
        </is>
      </c>
      <c r="F71" t="inlineStr">
        <is>
          <t>3007064618</t>
        </is>
      </c>
      <c r="G71" t="inlineStr">
        <is>
          <t>INCIDENTE</t>
        </is>
      </c>
      <c r="H71" t="inlineStr">
        <is>
          <t>PUTUMAYO</t>
        </is>
      </c>
      <c r="I71" t="inlineStr">
        <is>
          <t>VALLE DEL GUAMUEZ</t>
        </is>
      </c>
      <c r="J71" t="inlineStr">
        <is>
          <t>BARRIO EL EDEN VALLE DEL GUAME</t>
        </is>
      </c>
      <c r="K71" t="inlineStr">
        <is>
          <t>BANCOLOMBIA</t>
        </is>
      </c>
      <c r="L71" t="inlineStr">
        <is>
          <t>FO-25-1316579</t>
        </is>
      </c>
      <c r="M71" s="49" t="n">
        <v>45870.47361111111</v>
      </c>
      <c r="N71" s="49" t="n">
        <v>45874.72013888889</v>
      </c>
      <c r="O71" s="48" t="n">
        <v>0</v>
      </c>
      <c r="P71" t="inlineStr">
        <is>
          <t>HARDWARE</t>
        </is>
      </c>
      <c r="Q71" t="inlineStr">
        <is>
          <t>NO ENCIENDE</t>
        </is>
      </c>
      <c r="R71" t="inlineStr">
        <is>
          <t>DAÑO POS</t>
        </is>
      </c>
      <c r="S71" t="inlineStr">
        <is>
          <t>UNO A UNO</t>
        </is>
      </c>
      <c r="T71" t="inlineStr">
        <is>
          <t>CB UNO A UNO</t>
        </is>
      </c>
      <c r="U71" t="inlineStr">
        <is>
          <t>EJECUTADO</t>
        </is>
      </c>
      <c r="V71" t="inlineStr">
        <is>
          <t>VISITA TECNICA</t>
        </is>
      </c>
      <c r="W71" t="inlineStr">
        <is>
          <t>1A003574</t>
        </is>
      </c>
      <c r="X71" t="inlineStr">
        <is>
          <t>TIPO IV</t>
        </is>
      </c>
      <c r="Y71" t="inlineStr">
        <is>
          <t>TERRESTRE</t>
        </is>
      </c>
      <c r="Z71" t="inlineStr">
        <is>
          <t>CASTILLO HERRERA ALEX RICARDO</t>
        </is>
      </c>
      <c r="AA71" t="inlineStr">
        <is>
          <t>1</t>
        </is>
      </c>
      <c r="AB71" t="inlineStr">
        <is>
          <t>0</t>
        </is>
      </c>
      <c r="AC71" s="48" t="n">
        <v>479589</v>
      </c>
      <c r="AD71" t="inlineStr">
        <is>
          <t>0</t>
        </is>
      </c>
      <c r="AE71" s="48" t="n">
        <v>0</v>
      </c>
      <c r="AF71" s="48" t="n">
        <v>479589</v>
      </c>
    </row>
    <row r="72">
      <c r="A72" t="inlineStr">
        <is>
          <t>BOGOTA</t>
        </is>
      </c>
      <c r="B72" t="inlineStr">
        <is>
          <t>CUNDINAMARCA</t>
        </is>
      </c>
      <c r="C72" t="inlineStr">
        <is>
          <t>0004-0004</t>
        </is>
      </c>
      <c r="D72" t="inlineStr">
        <is>
          <t>11001</t>
        </is>
      </c>
      <c r="E72" t="inlineStr">
        <is>
          <t>2539701</t>
        </is>
      </c>
      <c r="F72" t="inlineStr">
        <is>
          <t>3007025841</t>
        </is>
      </c>
      <c r="G72" t="inlineStr">
        <is>
          <t>INCIDENTE</t>
        </is>
      </c>
      <c r="H72" t="inlineStr">
        <is>
          <t>CUNDINAMARCA</t>
        </is>
      </c>
      <c r="I72" t="inlineStr">
        <is>
          <t>BOGOTA</t>
        </is>
      </c>
      <c r="J72" t="inlineStr">
        <is>
          <t>REDY SANTA HELENITA</t>
        </is>
      </c>
      <c r="K72" t="inlineStr">
        <is>
          <t>BANCOLOMBIA</t>
        </is>
      </c>
      <c r="L72" t="inlineStr">
        <is>
          <t>FO-25-1316559</t>
        </is>
      </c>
      <c r="M72" s="49" t="n">
        <v>45870.47777777778</v>
      </c>
      <c r="N72" s="49" t="n">
        <v>45871.45277777778</v>
      </c>
      <c r="O72" s="48" t="n">
        <v>0</v>
      </c>
      <c r="P72" t="inlineStr">
        <is>
          <t>HARDWARE</t>
        </is>
      </c>
      <c r="Q72" t="inlineStr">
        <is>
          <t>DETERIORO</t>
        </is>
      </c>
      <c r="R72" t="inlineStr">
        <is>
          <t>DATAFONO</t>
        </is>
      </c>
      <c r="S72" t="inlineStr">
        <is>
          <t>ROBUSTO</t>
        </is>
      </c>
      <c r="T72" t="inlineStr">
        <is>
          <t>REDY</t>
        </is>
      </c>
      <c r="U72" t="inlineStr">
        <is>
          <t>EJECUTADO</t>
        </is>
      </c>
      <c r="V72" t="inlineStr">
        <is>
          <t>VISITA TECNICA</t>
        </is>
      </c>
      <c r="W72" t="inlineStr">
        <is>
          <t>9C0FZ086</t>
        </is>
      </c>
      <c r="X72" t="inlineStr">
        <is>
          <t>TIPO I</t>
        </is>
      </c>
      <c r="Y72" t="inlineStr">
        <is>
          <t>TERRESTRE</t>
        </is>
      </c>
      <c r="Z72" t="inlineStr">
        <is>
          <t>MURCIA HERNANDEZ HARVEY IGNACIO</t>
        </is>
      </c>
      <c r="AA72" t="inlineStr">
        <is>
          <t>1</t>
        </is>
      </c>
      <c r="AB72" t="inlineStr">
        <is>
          <t>0</t>
        </is>
      </c>
      <c r="AC72" s="48" t="n">
        <v>65960</v>
      </c>
      <c r="AD72" t="inlineStr">
        <is>
          <t>0</t>
        </is>
      </c>
      <c r="AE72" s="48" t="n">
        <v>0</v>
      </c>
      <c r="AF72" s="48" t="n">
        <v>65960</v>
      </c>
    </row>
    <row r="73">
      <c r="A73" t="inlineStr">
        <is>
          <t>CUCUTA</t>
        </is>
      </c>
      <c r="B73" t="inlineStr">
        <is>
          <t>SANTANDERES</t>
        </is>
      </c>
      <c r="C73" t="inlineStr">
        <is>
          <t>0004-0008</t>
        </is>
      </c>
      <c r="D73" t="inlineStr">
        <is>
          <t>54001</t>
        </is>
      </c>
      <c r="E73" t="inlineStr">
        <is>
          <t>2539705</t>
        </is>
      </c>
      <c r="F73" t="inlineStr">
        <is>
          <t>3007055284</t>
        </is>
      </c>
      <c r="G73" t="inlineStr">
        <is>
          <t>INCIDENTE</t>
        </is>
      </c>
      <c r="H73" t="inlineStr">
        <is>
          <t>NORTE DE SANTANDER</t>
        </is>
      </c>
      <c r="I73" t="inlineStr">
        <is>
          <t>CUCUTA</t>
        </is>
      </c>
      <c r="J73" t="inlineStr">
        <is>
          <t>PTM CUCUTA DROGUERIA COLVEN</t>
        </is>
      </c>
      <c r="K73" t="inlineStr">
        <is>
          <t>BANCOLOMBIA</t>
        </is>
      </c>
      <c r="L73" t="inlineStr">
        <is>
          <t>FO-25-1316554</t>
        </is>
      </c>
      <c r="M73" s="49" t="n">
        <v>45870.47847222222</v>
      </c>
      <c r="N73" s="49" t="n">
        <v>45870.68541666667</v>
      </c>
      <c r="O73" s="48" t="n">
        <v>0</v>
      </c>
      <c r="P73" t="inlineStr">
        <is>
          <t>HARDWARE</t>
        </is>
      </c>
      <c r="Q73" t="inlineStr">
        <is>
          <t>LECTOR DE BARRAS</t>
        </is>
      </c>
      <c r="R73" t="inlineStr">
        <is>
          <t>CABLE LECTORA AVERIADO</t>
        </is>
      </c>
      <c r="S73" t="inlineStr">
        <is>
          <t>AGREGADOR</t>
        </is>
      </c>
      <c r="T73" t="inlineStr">
        <is>
          <t>COMCARD - PTM</t>
        </is>
      </c>
      <c r="U73" t="inlineStr">
        <is>
          <t>EJECUTADO</t>
        </is>
      </c>
      <c r="V73" t="inlineStr">
        <is>
          <t>VISITA TECNICA</t>
        </is>
      </c>
      <c r="W73" t="inlineStr">
        <is>
          <t>TRCZZ905</t>
        </is>
      </c>
      <c r="X73" t="inlineStr">
        <is>
          <t>TIPO I</t>
        </is>
      </c>
      <c r="Y73" t="inlineStr">
        <is>
          <t>TERRESTRE</t>
        </is>
      </c>
      <c r="Z73" t="inlineStr">
        <is>
          <t>NARANJO AFANADOR RUBEN JESUS</t>
        </is>
      </c>
      <c r="AA73" t="inlineStr">
        <is>
          <t>1</t>
        </is>
      </c>
      <c r="AB73" t="inlineStr">
        <is>
          <t>0</t>
        </is>
      </c>
      <c r="AC73" s="48" t="n">
        <v>65960</v>
      </c>
      <c r="AD73" t="inlineStr">
        <is>
          <t>0</t>
        </is>
      </c>
      <c r="AE73" s="48" t="n">
        <v>0</v>
      </c>
      <c r="AF73" s="48" t="n">
        <v>65960</v>
      </c>
    </row>
    <row r="74">
      <c r="A74" t="inlineStr">
        <is>
          <t>MEDELLIN</t>
        </is>
      </c>
      <c r="B74" t="inlineStr">
        <is>
          <t>NOROCCIDENTE</t>
        </is>
      </c>
      <c r="C74" t="inlineStr">
        <is>
          <t>0004-0005</t>
        </is>
      </c>
      <c r="D74" t="inlineStr">
        <is>
          <t>5001</t>
        </is>
      </c>
      <c r="E74" t="inlineStr">
        <is>
          <t>2539785</t>
        </is>
      </c>
      <c r="F74" t="inlineStr">
        <is>
          <t>3007070873</t>
        </is>
      </c>
      <c r="G74" t="inlineStr">
        <is>
          <t>INCIDENTE</t>
        </is>
      </c>
      <c r="H74" t="inlineStr">
        <is>
          <t>ANTIOQUIA</t>
        </is>
      </c>
      <c r="I74" t="inlineStr">
        <is>
          <t>MEDELLIN</t>
        </is>
      </c>
      <c r="J74" t="inlineStr">
        <is>
          <t>PTM MEDELLIN  MERCADOS DOBLE A</t>
        </is>
      </c>
      <c r="K74" t="inlineStr">
        <is>
          <t>BANCOLOMBIA</t>
        </is>
      </c>
      <c r="L74" t="inlineStr">
        <is>
          <t>FO-25-1316716</t>
        </is>
      </c>
      <c r="M74" s="49" t="n">
        <v>45870.49568287037</v>
      </c>
      <c r="N74" s="49" t="n">
        <v>45870.64791666667</v>
      </c>
      <c r="O74" s="48" t="n">
        <v>0</v>
      </c>
      <c r="P74" t="inlineStr">
        <is>
          <t>SOFTWARE</t>
        </is>
      </c>
      <c r="Q74" t="inlineStr">
        <is>
          <t>COMUNICACION</t>
        </is>
      </c>
      <c r="R74" t="inlineStr">
        <is>
          <t>PARAMETROS DE CONFIGURACION EN POS</t>
        </is>
      </c>
      <c r="S74" t="inlineStr">
        <is>
          <t>AGREGADOR</t>
        </is>
      </c>
      <c r="T74" t="inlineStr">
        <is>
          <t>COMCARD - PTM</t>
        </is>
      </c>
      <c r="U74" t="inlineStr">
        <is>
          <t>EJECUTADO</t>
        </is>
      </c>
      <c r="V74" t="inlineStr">
        <is>
          <t>VISITA TECNICA</t>
        </is>
      </c>
      <c r="W74" t="inlineStr">
        <is>
          <t>TV007925 - EF00E834</t>
        </is>
      </c>
      <c r="X74" t="inlineStr">
        <is>
          <t>TIPO I</t>
        </is>
      </c>
      <c r="Y74" t="inlineStr">
        <is>
          <t>TERRESTRE</t>
        </is>
      </c>
      <c r="Z74" t="inlineStr">
        <is>
          <t>MORENO MEDINA JUAN PABLO</t>
        </is>
      </c>
      <c r="AA74" t="inlineStr">
        <is>
          <t>1</t>
        </is>
      </c>
      <c r="AB74" t="inlineStr">
        <is>
          <t>0</t>
        </is>
      </c>
      <c r="AC74" s="48" t="n">
        <v>65960</v>
      </c>
      <c r="AD74" t="inlineStr">
        <is>
          <t>0</t>
        </is>
      </c>
      <c r="AE74" s="48" t="n">
        <v>0</v>
      </c>
      <c r="AF74" s="48" t="n">
        <v>65960</v>
      </c>
    </row>
    <row r="75">
      <c r="A75" t="inlineStr">
        <is>
          <t>CUCUTA</t>
        </is>
      </c>
      <c r="B75" t="inlineStr">
        <is>
          <t>SANTANDERES</t>
        </is>
      </c>
      <c r="C75" t="inlineStr">
        <is>
          <t>0004-0008</t>
        </is>
      </c>
      <c r="D75" t="inlineStr">
        <is>
          <t>54001</t>
        </is>
      </c>
      <c r="E75" t="inlineStr">
        <is>
          <t>2539789</t>
        </is>
      </c>
      <c r="F75" t="inlineStr">
        <is>
          <t>3007041889</t>
        </is>
      </c>
      <c r="G75" t="inlineStr">
        <is>
          <t>INCIDENTE</t>
        </is>
      </c>
      <c r="H75" t="inlineStr">
        <is>
          <t>NORTE DE SANTANDER</t>
        </is>
      </c>
      <c r="I75" t="inlineStr">
        <is>
          <t>CUCUTA</t>
        </is>
      </c>
      <c r="J75" t="inlineStr">
        <is>
          <t>BARRIO NINA CECI CUCUTA 1</t>
        </is>
      </c>
      <c r="K75" t="inlineStr">
        <is>
          <t>BANCOLOMBIA</t>
        </is>
      </c>
      <c r="L75" t="inlineStr">
        <is>
          <t>FO-25-1316713</t>
        </is>
      </c>
      <c r="M75" s="49" t="n">
        <v>45870.49645833333</v>
      </c>
      <c r="N75" s="49" t="n">
        <v>45871.48263888889</v>
      </c>
      <c r="O75" s="48" t="n">
        <v>0</v>
      </c>
      <c r="P75" t="inlineStr">
        <is>
          <t>SOFTWARE</t>
        </is>
      </c>
      <c r="Q75" t="inlineStr">
        <is>
          <t>COMUNICACION</t>
        </is>
      </c>
      <c r="R75" t="inlineStr">
        <is>
          <t>PARAMETROS DE CONFIGURACION EN POS</t>
        </is>
      </c>
      <c r="S75" t="inlineStr">
        <is>
          <t>CB UNO A UNO</t>
        </is>
      </c>
      <c r="T75" t="inlineStr">
        <is>
          <t>CB UNO A UNO</t>
        </is>
      </c>
      <c r="U75" t="inlineStr">
        <is>
          <t>EJECUTADO</t>
        </is>
      </c>
      <c r="V75" t="inlineStr">
        <is>
          <t>VISITA TECNICA</t>
        </is>
      </c>
      <c r="W75" t="inlineStr">
        <is>
          <t>9A0ZZ015</t>
        </is>
      </c>
      <c r="X75" t="inlineStr">
        <is>
          <t>TIPO I</t>
        </is>
      </c>
      <c r="Y75" t="inlineStr">
        <is>
          <t>TERRESTRE</t>
        </is>
      </c>
      <c r="Z75" t="inlineStr">
        <is>
          <t>NARANJO AFANADOR RUBEN JESUS</t>
        </is>
      </c>
      <c r="AA75" t="inlineStr">
        <is>
          <t>1</t>
        </is>
      </c>
      <c r="AB75" t="inlineStr">
        <is>
          <t>0</t>
        </is>
      </c>
      <c r="AC75" s="48" t="n">
        <v>65960</v>
      </c>
      <c r="AD75" t="inlineStr">
        <is>
          <t>0</t>
        </is>
      </c>
      <c r="AE75" s="48" t="n">
        <v>0</v>
      </c>
      <c r="AF75" s="48" t="n">
        <v>65960</v>
      </c>
    </row>
    <row r="76">
      <c r="A76" t="inlineStr">
        <is>
          <t>APARTADO</t>
        </is>
      </c>
      <c r="B76" t="inlineStr">
        <is>
          <t>NOROCCIDENTE</t>
        </is>
      </c>
      <c r="C76" t="inlineStr">
        <is>
          <t>0004-0005</t>
        </is>
      </c>
      <c r="D76" t="inlineStr">
        <is>
          <t>5045</t>
        </is>
      </c>
      <c r="E76" t="inlineStr">
        <is>
          <t>2539948</t>
        </is>
      </c>
      <c r="F76" t="inlineStr">
        <is>
          <t>3007043294</t>
        </is>
      </c>
      <c r="G76" t="inlineStr">
        <is>
          <t>INCIDENTE</t>
        </is>
      </c>
      <c r="H76" t="inlineStr">
        <is>
          <t>ANTIOQUIA</t>
        </is>
      </c>
      <c r="I76" t="inlineStr">
        <is>
          <t>APARTADO</t>
        </is>
      </c>
      <c r="J76" t="inlineStr">
        <is>
          <t>BARRIO LA MARTINA APARTADO</t>
        </is>
      </c>
      <c r="K76" t="inlineStr">
        <is>
          <t>BANCOLOMBIA</t>
        </is>
      </c>
      <c r="L76" t="inlineStr">
        <is>
          <t>FO-25-1316731</t>
        </is>
      </c>
      <c r="M76" s="49" t="n">
        <v>45870.50018518518</v>
      </c>
      <c r="N76" s="49" t="n">
        <v>45881.37083333333</v>
      </c>
      <c r="O76" s="48" t="n">
        <v>0</v>
      </c>
      <c r="P76" t="inlineStr">
        <is>
          <t>HARDWARE</t>
        </is>
      </c>
      <c r="Q76" t="inlineStr">
        <is>
          <t>LECTOR DE TARJETAS</t>
        </is>
      </c>
      <c r="R76" t="inlineStr">
        <is>
          <t>DAÑO POS</t>
        </is>
      </c>
      <c r="S76" t="inlineStr">
        <is>
          <t>CB UNO A UNO</t>
        </is>
      </c>
      <c r="T76" t="inlineStr">
        <is>
          <t>CB UNO A UNO</t>
        </is>
      </c>
      <c r="U76" t="inlineStr">
        <is>
          <t>EJECUTADO</t>
        </is>
      </c>
      <c r="V76" t="inlineStr">
        <is>
          <t>VISITA TECNICA</t>
        </is>
      </c>
      <c r="W76" t="inlineStr">
        <is>
          <t>GB0DZ166</t>
        </is>
      </c>
      <c r="X76" t="inlineStr">
        <is>
          <t>TIPO I</t>
        </is>
      </c>
      <c r="Y76" t="inlineStr">
        <is>
          <t>TERRESTRE</t>
        </is>
      </c>
      <c r="Z76" t="inlineStr">
        <is>
          <t>CASTRO HENAO DANIEL ESTEBAN</t>
        </is>
      </c>
      <c r="AA76" t="inlineStr">
        <is>
          <t>1</t>
        </is>
      </c>
      <c r="AB76" t="inlineStr">
        <is>
          <t>0</t>
        </is>
      </c>
      <c r="AC76" s="48" t="n">
        <v>65960</v>
      </c>
      <c r="AD76" t="inlineStr">
        <is>
          <t>0</t>
        </is>
      </c>
      <c r="AE76" s="48" t="n">
        <v>0</v>
      </c>
      <c r="AF76" s="48" t="n">
        <v>65960</v>
      </c>
    </row>
    <row r="77">
      <c r="A77" t="inlineStr">
        <is>
          <t>MEDELLIN</t>
        </is>
      </c>
      <c r="B77" t="inlineStr">
        <is>
          <t>NOROCCIDENTE</t>
        </is>
      </c>
      <c r="C77" t="inlineStr">
        <is>
          <t>0004-0005</t>
        </is>
      </c>
      <c r="D77" t="inlineStr">
        <is>
          <t>5088</t>
        </is>
      </c>
      <c r="E77" t="inlineStr">
        <is>
          <t>2540129</t>
        </is>
      </c>
      <c r="F77" t="inlineStr">
        <is>
          <t>3007030479</t>
        </is>
      </c>
      <c r="G77" t="inlineStr">
        <is>
          <t>INCIDENTE</t>
        </is>
      </c>
      <c r="H77" t="inlineStr">
        <is>
          <t>ANTIOQUIA</t>
        </is>
      </c>
      <c r="I77" t="inlineStr">
        <is>
          <t>BELLO</t>
        </is>
      </c>
      <c r="J77" t="inlineStr">
        <is>
          <t>ARRIO NAVARRA 3 BELLO</t>
        </is>
      </c>
      <c r="K77" t="inlineStr">
        <is>
          <t>BANCOLOMBIA</t>
        </is>
      </c>
      <c r="L77" t="inlineStr">
        <is>
          <t>FO-25-1316890</t>
        </is>
      </c>
      <c r="M77" s="49" t="n">
        <v>45870.5078587963</v>
      </c>
      <c r="N77" s="49" t="n">
        <v>45870.64861111111</v>
      </c>
      <c r="O77" s="48" t="n">
        <v>0</v>
      </c>
      <c r="P77" t="inlineStr">
        <is>
          <t>HARDWARE</t>
        </is>
      </c>
      <c r="Q77" t="inlineStr">
        <is>
          <t>PINPAD</t>
        </is>
      </c>
      <c r="R77" t="inlineStr">
        <is>
          <t>DAÑO POS</t>
        </is>
      </c>
      <c r="S77" t="inlineStr">
        <is>
          <t>CB UNO A UNO</t>
        </is>
      </c>
      <c r="T77" t="inlineStr">
        <is>
          <t>CB UNO A UNO</t>
        </is>
      </c>
      <c r="U77" t="inlineStr">
        <is>
          <t>EJECUTADO</t>
        </is>
      </c>
      <c r="V77" t="inlineStr">
        <is>
          <t>VISITA TECNICA</t>
        </is>
      </c>
      <c r="W77" t="inlineStr">
        <is>
          <t>9A000050</t>
        </is>
      </c>
      <c r="X77" t="inlineStr">
        <is>
          <t>TIPO I</t>
        </is>
      </c>
      <c r="Y77" t="inlineStr">
        <is>
          <t>TERRESTRE</t>
        </is>
      </c>
      <c r="Z77" t="inlineStr">
        <is>
          <t>ZAPATA LOPEZ EDWARD ASDRUBAL</t>
        </is>
      </c>
      <c r="AA77" t="inlineStr">
        <is>
          <t>1</t>
        </is>
      </c>
      <c r="AB77" t="inlineStr">
        <is>
          <t>0</t>
        </is>
      </c>
      <c r="AC77" s="48" t="n">
        <v>65960</v>
      </c>
      <c r="AD77" t="inlineStr">
        <is>
          <t>0</t>
        </is>
      </c>
      <c r="AE77" s="48" t="n">
        <v>0</v>
      </c>
      <c r="AF77" s="48" t="n">
        <v>65960</v>
      </c>
    </row>
    <row r="78">
      <c r="A78" t="inlineStr">
        <is>
          <t>MEDELLIN</t>
        </is>
      </c>
      <c r="B78" t="inlineStr">
        <is>
          <t>NOROCCIDENTE</t>
        </is>
      </c>
      <c r="C78" t="inlineStr">
        <is>
          <t>0004-0005</t>
        </is>
      </c>
      <c r="D78" t="inlineStr">
        <is>
          <t>5001</t>
        </is>
      </c>
      <c r="E78" t="inlineStr">
        <is>
          <t>2540141</t>
        </is>
      </c>
      <c r="F78" t="inlineStr">
        <is>
          <t>3007017698</t>
        </is>
      </c>
      <c r="G78" t="inlineStr">
        <is>
          <t>INCIDENTE</t>
        </is>
      </c>
      <c r="H78" t="inlineStr">
        <is>
          <t>ANTIOQUIA</t>
        </is>
      </c>
      <c r="I78" t="inlineStr">
        <is>
          <t>MEDELLIN</t>
        </is>
      </c>
      <c r="J78" t="inlineStr">
        <is>
          <t>BARRIO CAMPO VALDES X MEDELLIN</t>
        </is>
      </c>
      <c r="K78" t="inlineStr">
        <is>
          <t>BANCOLOMBIA</t>
        </is>
      </c>
      <c r="L78" t="inlineStr">
        <is>
          <t>FO-25-1316886</t>
        </is>
      </c>
      <c r="M78" s="49" t="n">
        <v>45870.51002314815</v>
      </c>
      <c r="N78" s="49" t="n">
        <v>45870.69375</v>
      </c>
      <c r="O78" s="48" t="n">
        <v>0</v>
      </c>
      <c r="P78" t="inlineStr">
        <is>
          <t>HARDWARE</t>
        </is>
      </c>
      <c r="Q78" t="inlineStr">
        <is>
          <t>COMUNICACION</t>
        </is>
      </c>
      <c r="R78" t="inlineStr">
        <is>
          <t>DAÑO POS</t>
        </is>
      </c>
      <c r="S78" t="inlineStr">
        <is>
          <t>CB UNO A UNO</t>
        </is>
      </c>
      <c r="T78" t="inlineStr">
        <is>
          <t>CB UNO A UNO</t>
        </is>
      </c>
      <c r="U78" t="inlineStr">
        <is>
          <t>EJECUTADO</t>
        </is>
      </c>
      <c r="V78" t="inlineStr">
        <is>
          <t>VISITA TECNICA</t>
        </is>
      </c>
      <c r="W78" t="inlineStr">
        <is>
          <t>KA00H930-LN3ZZ001</t>
        </is>
      </c>
      <c r="X78" t="inlineStr">
        <is>
          <t>TIPO I</t>
        </is>
      </c>
      <c r="Y78" t="inlineStr">
        <is>
          <t>TERRESTRE</t>
        </is>
      </c>
      <c r="Z78" t="inlineStr">
        <is>
          <t>RUA ALVAREZ RICHARD ANDRES</t>
        </is>
      </c>
      <c r="AA78" t="inlineStr">
        <is>
          <t>1</t>
        </is>
      </c>
      <c r="AB78" t="inlineStr">
        <is>
          <t>0</t>
        </is>
      </c>
      <c r="AC78" s="48" t="n">
        <v>65960</v>
      </c>
      <c r="AD78" t="inlineStr">
        <is>
          <t>0</t>
        </is>
      </c>
      <c r="AE78" s="48" t="n">
        <v>0</v>
      </c>
      <c r="AF78" s="48" t="n">
        <v>65960</v>
      </c>
    </row>
    <row r="79">
      <c r="A79" t="inlineStr">
        <is>
          <t>PEREIRA</t>
        </is>
      </c>
      <c r="B79" t="inlineStr">
        <is>
          <t>SUROCCIDENTE Y EJE CAFETERO</t>
        </is>
      </c>
      <c r="C79" t="inlineStr">
        <is>
          <t>0004-0002</t>
        </is>
      </c>
      <c r="D79" t="inlineStr">
        <is>
          <t>66001</t>
        </is>
      </c>
      <c r="E79" t="inlineStr">
        <is>
          <t>2540248</t>
        </is>
      </c>
      <c r="F79" t="inlineStr">
        <is>
          <t>3007024385</t>
        </is>
      </c>
      <c r="G79" t="inlineStr">
        <is>
          <t>INCIDENTE</t>
        </is>
      </c>
      <c r="H79" t="inlineStr">
        <is>
          <t>RISARALDA</t>
        </is>
      </c>
      <c r="I79" t="inlineStr">
        <is>
          <t>PEREIRA</t>
        </is>
      </c>
      <c r="J79" t="inlineStr">
        <is>
          <t>MULTIPAGAS BARRIO CUBA</t>
        </is>
      </c>
      <c r="K79" t="inlineStr">
        <is>
          <t>BANCOLOMBIA</t>
        </is>
      </c>
      <c r="L79" t="inlineStr">
        <is>
          <t>FO-25-1316958</t>
        </is>
      </c>
      <c r="M79" s="49" t="n">
        <v>45870.52539351852</v>
      </c>
      <c r="N79" s="49" t="n">
        <v>45870.67638888889</v>
      </c>
      <c r="O79" s="48" t="n">
        <v>0</v>
      </c>
      <c r="P79" t="inlineStr">
        <is>
          <t>SOFTWARE</t>
        </is>
      </c>
      <c r="Q79" t="inlineStr">
        <is>
          <t>COMUNICACION</t>
        </is>
      </c>
      <c r="R79" t="inlineStr">
        <is>
          <t>PARAMETROS DE CONFIGURACION EN POS</t>
        </is>
      </c>
      <c r="S79" t="inlineStr">
        <is>
          <t>ROBUSTO</t>
        </is>
      </c>
      <c r="T79" t="inlineStr">
        <is>
          <t>MULTIPAGAS</t>
        </is>
      </c>
      <c r="U79" t="inlineStr">
        <is>
          <t>EJECUTADO</t>
        </is>
      </c>
      <c r="V79" t="inlineStr">
        <is>
          <t>VISITA TECNICA</t>
        </is>
      </c>
      <c r="W79" t="inlineStr">
        <is>
          <t>9A08Z918</t>
        </is>
      </c>
      <c r="X79" t="inlineStr">
        <is>
          <t>TIPO I</t>
        </is>
      </c>
      <c r="Y79" t="inlineStr">
        <is>
          <t>TERRESTRE</t>
        </is>
      </c>
      <c r="Z79" t="inlineStr">
        <is>
          <t>ARROYAVE CANO MANUEL GUILLERMO</t>
        </is>
      </c>
      <c r="AA79" t="inlineStr">
        <is>
          <t>1</t>
        </is>
      </c>
      <c r="AB79" t="inlineStr">
        <is>
          <t>0</t>
        </is>
      </c>
      <c r="AC79" s="48" t="n">
        <v>65960</v>
      </c>
      <c r="AD79" t="inlineStr">
        <is>
          <t>0</t>
        </is>
      </c>
      <c r="AE79" s="48" t="n">
        <v>0</v>
      </c>
      <c r="AF79" s="48" t="n">
        <v>65960</v>
      </c>
    </row>
    <row r="80">
      <c r="A80" t="inlineStr">
        <is>
          <t>PEREIRA</t>
        </is>
      </c>
      <c r="B80" t="inlineStr">
        <is>
          <t>SUROCCIDENTE Y EJE CAFETERO</t>
        </is>
      </c>
      <c r="C80" t="inlineStr">
        <is>
          <t>0004-0002</t>
        </is>
      </c>
      <c r="D80" t="inlineStr">
        <is>
          <t>63130</t>
        </is>
      </c>
      <c r="E80" t="inlineStr">
        <is>
          <t>2540347</t>
        </is>
      </c>
      <c r="F80" t="inlineStr">
        <is>
          <t>3007073122</t>
        </is>
      </c>
      <c r="G80" t="inlineStr">
        <is>
          <t>INCIDENTE</t>
        </is>
      </c>
      <c r="H80" t="inlineStr">
        <is>
          <t>QUINDIO</t>
        </is>
      </c>
      <c r="I80" t="inlineStr">
        <is>
          <t>CALARCA</t>
        </is>
      </c>
      <c r="J80" t="inlineStr">
        <is>
          <t>DISTRICOL LA BODEGA DE ALEJO</t>
        </is>
      </c>
      <c r="K80" t="inlineStr">
        <is>
          <t>BANCOLOMBIA</t>
        </is>
      </c>
      <c r="L80" t="inlineStr">
        <is>
          <t>FO-25-1317120</t>
        </is>
      </c>
      <c r="M80" s="49" t="n">
        <v>45870.54600694445</v>
      </c>
      <c r="N80" s="49" t="n">
        <v>45870.71875</v>
      </c>
      <c r="O80" s="48" t="n">
        <v>0</v>
      </c>
      <c r="P80" t="inlineStr">
        <is>
          <t>HARDWARE</t>
        </is>
      </c>
      <c r="Q80" t="inlineStr">
        <is>
          <t>LECTOR DE TARJETAS</t>
        </is>
      </c>
      <c r="R80" t="inlineStr">
        <is>
          <t>DAÑO POS</t>
        </is>
      </c>
      <c r="S80" t="inlineStr">
        <is>
          <t>AGREGADOR</t>
        </is>
      </c>
      <c r="T80" t="inlineStr">
        <is>
          <t>DISTRICOL</t>
        </is>
      </c>
      <c r="U80" t="inlineStr">
        <is>
          <t>EJECUTADO</t>
        </is>
      </c>
      <c r="V80" t="inlineStr">
        <is>
          <t>VISITA TECNICA</t>
        </is>
      </c>
      <c r="W80" t="inlineStr">
        <is>
          <t>NN00P179</t>
        </is>
      </c>
      <c r="X80" t="inlineStr">
        <is>
          <t>TIPO II</t>
        </is>
      </c>
      <c r="Y80" t="inlineStr">
        <is>
          <t>TERRESTRE</t>
        </is>
      </c>
      <c r="Z80" t="inlineStr">
        <is>
          <t>SANCHEZ SOLORZANO JUAN SEBASTIAN</t>
        </is>
      </c>
      <c r="AA80" t="inlineStr">
        <is>
          <t>1</t>
        </is>
      </c>
      <c r="AB80" t="inlineStr">
        <is>
          <t>0</t>
        </is>
      </c>
      <c r="AC80" s="48" t="n">
        <v>144968</v>
      </c>
      <c r="AD80" t="inlineStr">
        <is>
          <t>0</t>
        </is>
      </c>
      <c r="AE80" s="48" t="n">
        <v>0</v>
      </c>
      <c r="AF80" s="48" t="n">
        <v>144968</v>
      </c>
    </row>
    <row r="81">
      <c r="A81" t="inlineStr">
        <is>
          <t>PEREIRA</t>
        </is>
      </c>
      <c r="B81" t="inlineStr">
        <is>
          <t>SUROCCIDENTE Y EJE CAFETERO</t>
        </is>
      </c>
      <c r="C81" t="inlineStr">
        <is>
          <t>0004-0002</t>
        </is>
      </c>
      <c r="D81" t="inlineStr">
        <is>
          <t>63401</t>
        </is>
      </c>
      <c r="E81" t="inlineStr">
        <is>
          <t>2540393</t>
        </is>
      </c>
      <c r="F81" t="inlineStr">
        <is>
          <t>3007027039</t>
        </is>
      </c>
      <c r="G81" t="inlineStr">
        <is>
          <t>INCIDENTE</t>
        </is>
      </c>
      <c r="H81" t="inlineStr">
        <is>
          <t>QUINDIO</t>
        </is>
      </c>
      <c r="I81" t="inlineStr">
        <is>
          <t>LA TEBAIDA</t>
        </is>
      </c>
      <c r="J81" t="inlineStr">
        <is>
          <t>BARRIO VIA AL VALLE LA TEBAIDA</t>
        </is>
      </c>
      <c r="K81" t="inlineStr">
        <is>
          <t>BANCOLOMBIA</t>
        </is>
      </c>
      <c r="L81" t="inlineStr">
        <is>
          <t>FO-25-1317180</t>
        </is>
      </c>
      <c r="M81" s="49" t="n">
        <v>45870.56243055555</v>
      </c>
      <c r="N81" s="49" t="n">
        <v>45870.67430555556</v>
      </c>
      <c r="O81" s="48" t="n">
        <v>0</v>
      </c>
      <c r="P81" t="inlineStr">
        <is>
          <t>SOFTWARE</t>
        </is>
      </c>
      <c r="Q81" t="inlineStr">
        <is>
          <t>COMUNICACION</t>
        </is>
      </c>
      <c r="R81" t="inlineStr">
        <is>
          <t>PARAMETROS DE CONFIGURACION EN POS</t>
        </is>
      </c>
      <c r="S81" t="inlineStr">
        <is>
          <t>UNO A UNO</t>
        </is>
      </c>
      <c r="T81" t="inlineStr">
        <is>
          <t>CB UNO A UNO</t>
        </is>
      </c>
      <c r="U81" t="inlineStr">
        <is>
          <t>EJECUTADO</t>
        </is>
      </c>
      <c r="V81" t="inlineStr">
        <is>
          <t>VISITA TECNICA</t>
        </is>
      </c>
      <c r="W81" t="inlineStr">
        <is>
          <t>999UZ954</t>
        </is>
      </c>
      <c r="X81" t="inlineStr">
        <is>
          <t>TIPO II</t>
        </is>
      </c>
      <c r="Y81" t="inlineStr">
        <is>
          <t>TERRESTRE</t>
        </is>
      </c>
      <c r="Z81" t="inlineStr">
        <is>
          <t>SANCHEZ SOLORZANO JUAN SEBASTIAN</t>
        </is>
      </c>
      <c r="AA81" t="inlineStr">
        <is>
          <t>1</t>
        </is>
      </c>
      <c r="AB81" t="inlineStr">
        <is>
          <t>0</t>
        </is>
      </c>
      <c r="AC81" s="48" t="n">
        <v>144968</v>
      </c>
      <c r="AD81" t="inlineStr">
        <is>
          <t>0</t>
        </is>
      </c>
      <c r="AE81" s="48" t="n">
        <v>0</v>
      </c>
      <c r="AF81" s="48" t="n">
        <v>144968</v>
      </c>
    </row>
    <row r="82">
      <c r="A82" t="inlineStr">
        <is>
          <t>MEDELLIN</t>
        </is>
      </c>
      <c r="B82" t="inlineStr">
        <is>
          <t>NOROCCIDENTE</t>
        </is>
      </c>
      <c r="C82" t="inlineStr">
        <is>
          <t>0004-0005</t>
        </is>
      </c>
      <c r="D82" t="inlineStr">
        <is>
          <t>5212</t>
        </is>
      </c>
      <c r="E82" t="inlineStr">
        <is>
          <t>2540943</t>
        </is>
      </c>
      <c r="F82" t="inlineStr">
        <is>
          <t>3007040686</t>
        </is>
      </c>
      <c r="G82" t="inlineStr">
        <is>
          <t>INCIDENTE</t>
        </is>
      </c>
      <c r="H82" t="inlineStr">
        <is>
          <t>ANTIOQUIA</t>
        </is>
      </c>
      <c r="I82" t="inlineStr">
        <is>
          <t>COPACABANA</t>
        </is>
      </c>
      <c r="J82" t="inlineStr">
        <is>
          <t>PTM COPACABANA SMOKESHOP</t>
        </is>
      </c>
      <c r="K82" t="inlineStr">
        <is>
          <t>BANCOLOMBIA</t>
        </is>
      </c>
      <c r="L82" t="inlineStr">
        <is>
          <t>FO-25-1317819</t>
        </is>
      </c>
      <c r="M82" s="49" t="n">
        <v>45870.62201388889</v>
      </c>
      <c r="N82" s="49" t="n">
        <v>45871.54305555556</v>
      </c>
      <c r="O82" s="48" t="n">
        <v>0</v>
      </c>
      <c r="P82" t="inlineStr">
        <is>
          <t>HARDWARE</t>
        </is>
      </c>
      <c r="Q82" t="inlineStr">
        <is>
          <t>LECTOR DE BARRAS</t>
        </is>
      </c>
      <c r="R82" t="inlineStr">
        <is>
          <t>FORMATO INVALIDO LECTOR DAÑADO</t>
        </is>
      </c>
      <c r="S82" t="inlineStr">
        <is>
          <t>AGREGADOR</t>
        </is>
      </c>
      <c r="T82" t="inlineStr">
        <is>
          <t>COMCARD - PTM</t>
        </is>
      </c>
      <c r="U82" t="inlineStr">
        <is>
          <t>EJECUTADO</t>
        </is>
      </c>
      <c r="V82" t="inlineStr">
        <is>
          <t>VISITA TECNICA</t>
        </is>
      </c>
      <c r="W82" t="inlineStr">
        <is>
          <t>AA0NZ736</t>
        </is>
      </c>
      <c r="X82" t="inlineStr">
        <is>
          <t>TIPO I</t>
        </is>
      </c>
      <c r="Y82" t="inlineStr">
        <is>
          <t>TERRESTRE</t>
        </is>
      </c>
      <c r="Z82" t="inlineStr">
        <is>
          <t>ZAPATA LOPEZ EDWARD ASDRUBAL</t>
        </is>
      </c>
      <c r="AA82" t="inlineStr">
        <is>
          <t>1</t>
        </is>
      </c>
      <c r="AB82" t="inlineStr">
        <is>
          <t>0</t>
        </is>
      </c>
      <c r="AC82" s="48" t="n">
        <v>65960</v>
      </c>
      <c r="AD82" t="inlineStr">
        <is>
          <t>0</t>
        </is>
      </c>
      <c r="AE82" s="48" t="n">
        <v>0</v>
      </c>
      <c r="AF82" s="48" t="n">
        <v>65960</v>
      </c>
    </row>
    <row r="83">
      <c r="A83" t="inlineStr">
        <is>
          <t>MEDELLIN</t>
        </is>
      </c>
      <c r="B83" t="inlineStr">
        <is>
          <t>NOROCCIDENTE</t>
        </is>
      </c>
      <c r="C83" t="inlineStr">
        <is>
          <t>0004-0005</t>
        </is>
      </c>
      <c r="D83" t="inlineStr">
        <is>
          <t>5001</t>
        </is>
      </c>
      <c r="E83" t="inlineStr">
        <is>
          <t>2541086</t>
        </is>
      </c>
      <c r="F83" t="inlineStr">
        <is>
          <t>3007037968</t>
        </is>
      </c>
      <c r="G83" t="inlineStr">
        <is>
          <t>INCIDENTE</t>
        </is>
      </c>
      <c r="H83" t="inlineStr">
        <is>
          <t>ANTIOQUIA</t>
        </is>
      </c>
      <c r="I83" t="inlineStr">
        <is>
          <t>MEDELLIN</t>
        </is>
      </c>
      <c r="J83" t="inlineStr">
        <is>
          <t>BARRIO BELEN LAS MERCEDES MED</t>
        </is>
      </c>
      <c r="K83" t="inlineStr">
        <is>
          <t>BANCOLOMBIA</t>
        </is>
      </c>
      <c r="L83" t="inlineStr">
        <is>
          <t>FO-25-1317816</t>
        </is>
      </c>
      <c r="M83" s="49" t="n">
        <v>45870.62366898148</v>
      </c>
      <c r="N83" s="49" t="n">
        <v>45871.50069444445</v>
      </c>
      <c r="O83" s="48" t="n">
        <v>0</v>
      </c>
      <c r="P83" t="inlineStr">
        <is>
          <t>HARDWARE</t>
        </is>
      </c>
      <c r="Q83" t="inlineStr">
        <is>
          <t>COMUNICACION</t>
        </is>
      </c>
      <c r="R83" t="inlineStr">
        <is>
          <t>DAÑO POS</t>
        </is>
      </c>
      <c r="S83" t="inlineStr">
        <is>
          <t>CB UNO A UNO</t>
        </is>
      </c>
      <c r="T83" t="inlineStr">
        <is>
          <t>CB UNO A UNO</t>
        </is>
      </c>
      <c r="V83" t="inlineStr">
        <is>
          <t>SOPORTE TELEFONICO</t>
        </is>
      </c>
      <c r="X83" t="inlineStr">
        <is>
          <t>TIPO I</t>
        </is>
      </c>
      <c r="Y83" t="inlineStr">
        <is>
          <t>TERRESTRE</t>
        </is>
      </c>
      <c r="Z83" t="inlineStr">
        <is>
          <t>RUA ALVAREZ RICHARD ANDRES</t>
        </is>
      </c>
      <c r="AA83" t="inlineStr">
        <is>
          <t>1</t>
        </is>
      </c>
      <c r="AB83" t="inlineStr">
        <is>
          <t>0</t>
        </is>
      </c>
      <c r="AC83" s="48" t="n">
        <v>41241</v>
      </c>
      <c r="AD83" t="inlineStr">
        <is>
          <t>0</t>
        </is>
      </c>
      <c r="AE83" s="48" t="n">
        <v>0</v>
      </c>
      <c r="AF83" s="48" t="n">
        <v>41241</v>
      </c>
    </row>
    <row r="84">
      <c r="A84" t="inlineStr">
        <is>
          <t>MEDELLIN</t>
        </is>
      </c>
      <c r="B84" t="inlineStr">
        <is>
          <t>NOROCCIDENTE</t>
        </is>
      </c>
      <c r="C84" t="inlineStr">
        <is>
          <t>0004-0005</t>
        </is>
      </c>
      <c r="D84" t="inlineStr">
        <is>
          <t>5604</t>
        </is>
      </c>
      <c r="E84" t="inlineStr">
        <is>
          <t>2541397</t>
        </is>
      </c>
      <c r="F84" t="inlineStr">
        <is>
          <t>3007021693</t>
        </is>
      </c>
      <c r="G84" t="inlineStr">
        <is>
          <t>INCIDENTE</t>
        </is>
      </c>
      <c r="H84" t="inlineStr">
        <is>
          <t>ANTIOQUIA</t>
        </is>
      </c>
      <c r="I84" t="inlineStr">
        <is>
          <t>REMEDIOS</t>
        </is>
      </c>
      <c r="J84" t="inlineStr">
        <is>
          <t>AA CRUZADA REMEDIOS ANTIOQUIA</t>
        </is>
      </c>
      <c r="K84" t="inlineStr">
        <is>
          <t>BANCOLOMBIA</t>
        </is>
      </c>
      <c r="L84" t="inlineStr">
        <is>
          <t>FO-25-1318168</t>
        </is>
      </c>
      <c r="M84" s="49" t="n">
        <v>45870.64652777778</v>
      </c>
      <c r="N84" s="49" t="n">
        <v>45875.65902777778</v>
      </c>
      <c r="O84" s="48" t="n">
        <v>0</v>
      </c>
      <c r="P84" t="inlineStr">
        <is>
          <t>SOFTWARE</t>
        </is>
      </c>
      <c r="Q84" t="inlineStr">
        <is>
          <t>LECTOR DE BARRAS</t>
        </is>
      </c>
      <c r="R84" t="inlineStr">
        <is>
          <t>LECTOR DESCONFIGURADO</t>
        </is>
      </c>
      <c r="S84" t="inlineStr">
        <is>
          <t>CB UNO A UNO</t>
        </is>
      </c>
      <c r="T84" t="inlineStr">
        <is>
          <t>CB UNO A UNO</t>
        </is>
      </c>
      <c r="U84" t="inlineStr">
        <is>
          <t>EJECUTADO</t>
        </is>
      </c>
      <c r="V84" t="inlineStr">
        <is>
          <t>VISITA TECNICA</t>
        </is>
      </c>
      <c r="W84" t="inlineStr">
        <is>
          <t>AAVZZ255</t>
        </is>
      </c>
      <c r="X84" t="inlineStr">
        <is>
          <t>TIPO IV</t>
        </is>
      </c>
      <c r="Y84" t="inlineStr">
        <is>
          <t>TERRESTRE</t>
        </is>
      </c>
      <c r="Z84" t="inlineStr">
        <is>
          <t>BADEL ACUÑA LUIS ALBERTO</t>
        </is>
      </c>
      <c r="AA84" t="inlineStr">
        <is>
          <t>1</t>
        </is>
      </c>
      <c r="AB84" t="inlineStr">
        <is>
          <t>0</t>
        </is>
      </c>
      <c r="AC84" s="48" t="n">
        <v>479589</v>
      </c>
      <c r="AD84" t="inlineStr">
        <is>
          <t>0</t>
        </is>
      </c>
      <c r="AE84" s="48" t="n">
        <v>0</v>
      </c>
      <c r="AF84" s="48" t="n">
        <v>479589</v>
      </c>
    </row>
    <row r="85">
      <c r="A85" t="inlineStr">
        <is>
          <t>SINCELEJO</t>
        </is>
      </c>
      <c r="B85" t="inlineStr">
        <is>
          <t>COSTA</t>
        </is>
      </c>
      <c r="C85" t="inlineStr">
        <is>
          <t>0004-0001</t>
        </is>
      </c>
      <c r="D85" t="inlineStr">
        <is>
          <t>70215</t>
        </is>
      </c>
      <c r="E85" t="inlineStr">
        <is>
          <t>2541436</t>
        </is>
      </c>
      <c r="F85" t="inlineStr">
        <is>
          <t>3007078606</t>
        </is>
      </c>
      <c r="G85" t="inlineStr">
        <is>
          <t>INCIDENTE</t>
        </is>
      </c>
      <c r="H85" t="inlineStr">
        <is>
          <t>SUCRE</t>
        </is>
      </c>
      <c r="I85" t="inlineStr">
        <is>
          <t>COROZAL</t>
        </is>
      </c>
      <c r="J85" t="inlineStr">
        <is>
          <t>BARRIO SAN MIGUEL COROZAL  2</t>
        </is>
      </c>
      <c r="K85" t="inlineStr">
        <is>
          <t>BANCOLOMBIA</t>
        </is>
      </c>
      <c r="L85" t="inlineStr">
        <is>
          <t>FO-25-1317922</t>
        </is>
      </c>
      <c r="M85" s="49" t="n">
        <v>45870.63644675926</v>
      </c>
      <c r="N85" s="49" t="n">
        <v>45872.47291666667</v>
      </c>
      <c r="O85" s="48" t="n">
        <v>0</v>
      </c>
      <c r="P85" t="inlineStr">
        <is>
          <t>HARDWARE</t>
        </is>
      </c>
      <c r="Q85" t="inlineStr">
        <is>
          <t>LECTOR DE BARRAS</t>
        </is>
      </c>
      <c r="R85" t="inlineStr">
        <is>
          <t>DAÑO POS</t>
        </is>
      </c>
      <c r="S85" t="inlineStr">
        <is>
          <t>CB UNO A UNO</t>
        </is>
      </c>
      <c r="T85" t="inlineStr">
        <is>
          <t>CB UNO A UNO</t>
        </is>
      </c>
      <c r="U85" t="inlineStr">
        <is>
          <t>EJECUTADO</t>
        </is>
      </c>
      <c r="V85" t="inlineStr">
        <is>
          <t>VISITA TECNICA</t>
        </is>
      </c>
      <c r="W85" t="inlineStr">
        <is>
          <t xml:space="preserve">F1MZZ635 </t>
        </is>
      </c>
      <c r="X85" t="inlineStr">
        <is>
          <t>TIPO II</t>
        </is>
      </c>
      <c r="Y85" t="inlineStr">
        <is>
          <t>TERRESTRE</t>
        </is>
      </c>
      <c r="Z85" t="inlineStr">
        <is>
          <t>SANTOS GUZMAN CHRISTIAN FELIPE</t>
        </is>
      </c>
      <c r="AA85" t="inlineStr">
        <is>
          <t>1</t>
        </is>
      </c>
      <c r="AB85" t="inlineStr">
        <is>
          <t>0</t>
        </is>
      </c>
      <c r="AC85" s="48" t="n">
        <v>144968</v>
      </c>
      <c r="AD85" t="inlineStr">
        <is>
          <t>0</t>
        </is>
      </c>
      <c r="AE85" s="48" t="n">
        <v>0</v>
      </c>
      <c r="AF85" s="48" t="n">
        <v>144968</v>
      </c>
    </row>
    <row r="86">
      <c r="A86" t="inlineStr">
        <is>
          <t>CUCUTA</t>
        </is>
      </c>
      <c r="B86" t="inlineStr">
        <is>
          <t>SANTANDERES</t>
        </is>
      </c>
      <c r="C86" t="inlineStr">
        <is>
          <t>0004-0008</t>
        </is>
      </c>
      <c r="D86" t="inlineStr">
        <is>
          <t>54001</t>
        </is>
      </c>
      <c r="E86" t="inlineStr">
        <is>
          <t>2541464</t>
        </is>
      </c>
      <c r="F86" t="inlineStr">
        <is>
          <t>3007069246</t>
        </is>
      </c>
      <c r="G86" t="inlineStr">
        <is>
          <t>INCIDENTE</t>
        </is>
      </c>
      <c r="H86" t="inlineStr">
        <is>
          <t>NORTE DE SANTANDER</t>
        </is>
      </c>
      <c r="I86" t="inlineStr">
        <is>
          <t>CUCUTA</t>
        </is>
      </c>
      <c r="J86" t="inlineStr">
        <is>
          <t>DISTRICOLSALA BELLEZA VIANISA</t>
        </is>
      </c>
      <c r="K86" t="inlineStr">
        <is>
          <t>BANCOLOMBIA</t>
        </is>
      </c>
      <c r="L86" t="inlineStr">
        <is>
          <t>FO-25-1317911</t>
        </is>
      </c>
      <c r="M86" s="49" t="n">
        <v>45870.63916666667</v>
      </c>
      <c r="N86" s="49" t="n">
        <v>45871.44027777778</v>
      </c>
      <c r="O86" s="48" t="n">
        <v>0</v>
      </c>
      <c r="P86" t="inlineStr">
        <is>
          <t>HARDWARE</t>
        </is>
      </c>
      <c r="Q86" t="inlineStr">
        <is>
          <t>SE REINICIA</t>
        </is>
      </c>
      <c r="R86" t="inlineStr">
        <is>
          <t>DAÑO POS</t>
        </is>
      </c>
      <c r="S86" t="inlineStr">
        <is>
          <t>AGREGADOR</t>
        </is>
      </c>
      <c r="T86" t="inlineStr">
        <is>
          <t>DISTRICOL</t>
        </is>
      </c>
      <c r="U86" t="inlineStr">
        <is>
          <t>EJECUTADO</t>
        </is>
      </c>
      <c r="V86" t="inlineStr">
        <is>
          <t>VISITA TECNICA</t>
        </is>
      </c>
      <c r="W86" t="inlineStr">
        <is>
          <t>A303Z055</t>
        </is>
      </c>
      <c r="X86" t="inlineStr">
        <is>
          <t>TIPO I</t>
        </is>
      </c>
      <c r="Y86" t="inlineStr">
        <is>
          <t>TERRESTRE</t>
        </is>
      </c>
      <c r="Z86" t="inlineStr">
        <is>
          <t>MORA VEGA JEAMPIER</t>
        </is>
      </c>
      <c r="AA86" t="inlineStr">
        <is>
          <t>1</t>
        </is>
      </c>
      <c r="AB86" t="inlineStr">
        <is>
          <t>0</t>
        </is>
      </c>
      <c r="AC86" s="48" t="n">
        <v>65960</v>
      </c>
      <c r="AD86" t="inlineStr">
        <is>
          <t>0</t>
        </is>
      </c>
      <c r="AE86" s="48" t="n">
        <v>0</v>
      </c>
      <c r="AF86" s="48" t="n">
        <v>65960</v>
      </c>
    </row>
    <row r="87">
      <c r="A87" t="inlineStr">
        <is>
          <t>MEDELLIN</t>
        </is>
      </c>
      <c r="B87" t="inlineStr">
        <is>
          <t>NOROCCIDENTE</t>
        </is>
      </c>
      <c r="C87" t="inlineStr">
        <is>
          <t>0004-0005</t>
        </is>
      </c>
      <c r="D87" t="inlineStr">
        <is>
          <t>5001</t>
        </is>
      </c>
      <c r="E87" t="inlineStr">
        <is>
          <t>2541584</t>
        </is>
      </c>
      <c r="F87" t="inlineStr">
        <is>
          <t>3007077879</t>
        </is>
      </c>
      <c r="G87" t="inlineStr">
        <is>
          <t>INCIDENTE</t>
        </is>
      </c>
      <c r="H87" t="inlineStr">
        <is>
          <t>ANTIOQUIA</t>
        </is>
      </c>
      <c r="I87" t="inlineStr">
        <is>
          <t>MEDELLIN</t>
        </is>
      </c>
      <c r="J87" t="inlineStr">
        <is>
          <t>PTM MEDELLIN VARIEDADES TEYEZ</t>
        </is>
      </c>
      <c r="K87" t="inlineStr">
        <is>
          <t>BANCOLOMBIA</t>
        </is>
      </c>
      <c r="L87" t="inlineStr">
        <is>
          <t>FO-25-1318159</t>
        </is>
      </c>
      <c r="M87" s="49" t="n">
        <v>45870.66041666667</v>
      </c>
      <c r="N87" s="49" t="n">
        <v>45871.42916666667</v>
      </c>
      <c r="O87" s="48" t="n">
        <v>0</v>
      </c>
      <c r="P87" t="inlineStr">
        <is>
          <t>HARDWARE</t>
        </is>
      </c>
      <c r="Q87" t="inlineStr">
        <is>
          <t>COMUNICACION</t>
        </is>
      </c>
      <c r="R87" t="inlineStr">
        <is>
          <t>MENSAJE CABLE DE RED DESCONECTADO</t>
        </is>
      </c>
      <c r="S87" t="inlineStr">
        <is>
          <t>AGREGADOR</t>
        </is>
      </c>
      <c r="T87" t="inlineStr">
        <is>
          <t>COMCARD - PTM</t>
        </is>
      </c>
      <c r="V87" t="inlineStr">
        <is>
          <t>SOPORTE TELEFONICO</t>
        </is>
      </c>
      <c r="X87" t="inlineStr">
        <is>
          <t>TIPO I</t>
        </is>
      </c>
      <c r="Y87" t="inlineStr">
        <is>
          <t>TERRESTRE</t>
        </is>
      </c>
      <c r="Z87" t="inlineStr">
        <is>
          <t>RUA ALVAREZ RICHARD ANDRES</t>
        </is>
      </c>
      <c r="AA87" t="inlineStr">
        <is>
          <t>1</t>
        </is>
      </c>
      <c r="AB87" t="inlineStr">
        <is>
          <t>0</t>
        </is>
      </c>
      <c r="AC87" s="48" t="n">
        <v>41241</v>
      </c>
      <c r="AD87" t="inlineStr">
        <is>
          <t>0</t>
        </is>
      </c>
      <c r="AE87" s="48" t="n">
        <v>0</v>
      </c>
      <c r="AF87" s="48" t="n">
        <v>41241</v>
      </c>
    </row>
    <row r="88">
      <c r="A88" t="inlineStr">
        <is>
          <t>BUCARAMANGA</t>
        </is>
      </c>
      <c r="B88" t="inlineStr">
        <is>
          <t>SANTANDERES</t>
        </is>
      </c>
      <c r="C88" t="inlineStr">
        <is>
          <t>0004-0008</t>
        </is>
      </c>
      <c r="D88" t="inlineStr">
        <is>
          <t>13160</t>
        </is>
      </c>
      <c r="E88" t="inlineStr">
        <is>
          <t>2541592</t>
        </is>
      </c>
      <c r="F88" t="inlineStr">
        <is>
          <t>3007010491</t>
        </is>
      </c>
      <c r="G88" t="inlineStr">
        <is>
          <t>INCIDENTE</t>
        </is>
      </c>
      <c r="H88" t="inlineStr">
        <is>
          <t>BOLIVAR</t>
        </is>
      </c>
      <c r="I88" t="inlineStr">
        <is>
          <t>CANTAGALLO</t>
        </is>
      </c>
      <c r="J88" t="inlineStr">
        <is>
          <t>CANTAGALLO - BOLIVAR</t>
        </is>
      </c>
      <c r="K88" t="inlineStr">
        <is>
          <t>BANCOLOMBIA</t>
        </is>
      </c>
      <c r="L88" t="inlineStr">
        <is>
          <t>FO-25-1318157</t>
        </is>
      </c>
      <c r="M88" s="49" t="n">
        <v>45870.6625</v>
      </c>
      <c r="N88" s="49" t="n">
        <v>45875.8</v>
      </c>
      <c r="O88" s="48" t="n">
        <v>0</v>
      </c>
      <c r="P88" t="inlineStr">
        <is>
          <t>HARDWARE</t>
        </is>
      </c>
      <c r="Q88" t="inlineStr">
        <is>
          <t>COMUNICACION</t>
        </is>
      </c>
      <c r="R88" t="inlineStr">
        <is>
          <t>MENSAJE CABLE DE RED DESCONECTADO</t>
        </is>
      </c>
      <c r="S88" t="inlineStr">
        <is>
          <t>UNO A UNO</t>
        </is>
      </c>
      <c r="T88" t="inlineStr">
        <is>
          <t>CB UNO A UNO</t>
        </is>
      </c>
      <c r="U88" t="inlineStr">
        <is>
          <t>EJECUTADO</t>
        </is>
      </c>
      <c r="V88" t="inlineStr">
        <is>
          <t>VISITA TECNICA</t>
        </is>
      </c>
      <c r="W88" t="inlineStr">
        <is>
          <t>1NZZZ691</t>
        </is>
      </c>
      <c r="X88" t="inlineStr">
        <is>
          <t>TIPO IV ESPECIAL</t>
        </is>
      </c>
      <c r="Y88" t="inlineStr">
        <is>
          <t>TERRESTRE/FLUVIAL</t>
        </is>
      </c>
      <c r="Z88" t="inlineStr">
        <is>
          <t>ORTEBARRERAGA MARLON STWAR</t>
        </is>
      </c>
      <c r="AA88" t="inlineStr">
        <is>
          <t>1</t>
        </is>
      </c>
      <c r="AB88" t="inlineStr">
        <is>
          <t>0</t>
        </is>
      </c>
      <c r="AC88" s="48" t="n">
        <v>479589</v>
      </c>
      <c r="AD88" t="inlineStr">
        <is>
          <t>0</t>
        </is>
      </c>
      <c r="AE88" s="48" t="n">
        <v>0</v>
      </c>
      <c r="AF88" s="48" t="n">
        <v>479589</v>
      </c>
    </row>
    <row r="89">
      <c r="A89" t="inlineStr">
        <is>
          <t>PEREIRA</t>
        </is>
      </c>
      <c r="B89" t="inlineStr">
        <is>
          <t>SUROCCIDENTE Y EJE CAFETERO</t>
        </is>
      </c>
      <c r="C89" t="inlineStr">
        <is>
          <t>0004-0002</t>
        </is>
      </c>
      <c r="D89" t="inlineStr">
        <is>
          <t>66001</t>
        </is>
      </c>
      <c r="E89" t="inlineStr">
        <is>
          <t>2541631</t>
        </is>
      </c>
      <c r="F89" t="inlineStr">
        <is>
          <t>3007049275</t>
        </is>
      </c>
      <c r="G89" t="inlineStr">
        <is>
          <t>INCIDENTE</t>
        </is>
      </c>
      <c r="H89" t="inlineStr">
        <is>
          <t>RISARALDA</t>
        </is>
      </c>
      <c r="I89" t="inlineStr">
        <is>
          <t>PEREIRA</t>
        </is>
      </c>
      <c r="J89" t="inlineStr">
        <is>
          <t>DISTRICOL TIENDA NUEVA VILLA</t>
        </is>
      </c>
      <c r="K89" t="inlineStr">
        <is>
          <t>BANCOLOMBIA</t>
        </is>
      </c>
      <c r="L89" t="inlineStr">
        <is>
          <t>FO-25-1318163</t>
        </is>
      </c>
      <c r="M89" s="49" t="n">
        <v>45870.65347222222</v>
      </c>
      <c r="N89" s="49" t="n">
        <v>45871.49513888889</v>
      </c>
      <c r="O89" s="48" t="n">
        <v>0</v>
      </c>
      <c r="P89" t="inlineStr">
        <is>
          <t>HARDWARE</t>
        </is>
      </c>
      <c r="Q89" t="inlineStr">
        <is>
          <t>IMPRESION</t>
        </is>
      </c>
      <c r="R89" t="inlineStr">
        <is>
          <t>TAPA IMPRESORA</t>
        </is>
      </c>
      <c r="S89" t="inlineStr">
        <is>
          <t>AGREGADOR</t>
        </is>
      </c>
      <c r="T89" t="inlineStr">
        <is>
          <t>DISTRICOL</t>
        </is>
      </c>
      <c r="U89" t="inlineStr">
        <is>
          <t>EJECUTADO</t>
        </is>
      </c>
      <c r="V89" t="inlineStr">
        <is>
          <t>VISITA TECNICA</t>
        </is>
      </c>
      <c r="W89" t="inlineStr">
        <is>
          <t>9C00Q125</t>
        </is>
      </c>
      <c r="X89" t="inlineStr">
        <is>
          <t>TIPO I</t>
        </is>
      </c>
      <c r="Y89" t="inlineStr">
        <is>
          <t>TERRESTRE</t>
        </is>
      </c>
      <c r="Z89" t="inlineStr">
        <is>
          <t>FRANCO CAÑAVERAL YAMID RAUL</t>
        </is>
      </c>
      <c r="AA89" t="inlineStr">
        <is>
          <t>1</t>
        </is>
      </c>
      <c r="AB89" t="inlineStr">
        <is>
          <t>0</t>
        </is>
      </c>
      <c r="AC89" s="48" t="n">
        <v>65960</v>
      </c>
      <c r="AD89" t="inlineStr">
        <is>
          <t>0</t>
        </is>
      </c>
      <c r="AE89" s="48" t="n">
        <v>0</v>
      </c>
      <c r="AF89" s="48" t="n">
        <v>65960</v>
      </c>
    </row>
    <row r="90">
      <c r="A90" t="inlineStr">
        <is>
          <t>MONTERIA</t>
        </is>
      </c>
      <c r="B90" t="inlineStr">
        <is>
          <t>COSTA</t>
        </is>
      </c>
      <c r="C90" t="inlineStr">
        <is>
          <t>0004-0001</t>
        </is>
      </c>
      <c r="D90" t="inlineStr">
        <is>
          <t>23001</t>
        </is>
      </c>
      <c r="E90" t="inlineStr">
        <is>
          <t>2541666</t>
        </is>
      </c>
      <c r="F90" t="inlineStr">
        <is>
          <t>3007053175</t>
        </is>
      </c>
      <c r="G90" t="inlineStr">
        <is>
          <t>INCIDENTE</t>
        </is>
      </c>
      <c r="H90" t="inlineStr">
        <is>
          <t>CORDOBA</t>
        </is>
      </c>
      <c r="I90" t="inlineStr">
        <is>
          <t>MONTERIA</t>
        </is>
      </c>
      <c r="J90" t="inlineStr">
        <is>
          <t>BARRIO LOS LAURELES MONTERIA 3</t>
        </is>
      </c>
      <c r="K90" t="inlineStr">
        <is>
          <t>BANCOLOMBIA</t>
        </is>
      </c>
      <c r="L90" t="inlineStr">
        <is>
          <t>FO-25-1318152</t>
        </is>
      </c>
      <c r="M90" s="49" t="n">
        <v>45870.66388888889</v>
      </c>
      <c r="N90" s="49" t="n">
        <v>45871.49236111111</v>
      </c>
      <c r="O90" s="48" t="n">
        <v>0</v>
      </c>
      <c r="P90" t="inlineStr">
        <is>
          <t>SOFTWARE</t>
        </is>
      </c>
      <c r="Q90" t="inlineStr">
        <is>
          <t>LECTOR DE BARRAS</t>
        </is>
      </c>
      <c r="R90" t="inlineStr">
        <is>
          <t>LECTOR DESCONFIGURADO</t>
        </is>
      </c>
      <c r="S90" t="inlineStr">
        <is>
          <t>CB UNO A UNO</t>
        </is>
      </c>
      <c r="T90" t="inlineStr">
        <is>
          <t>CB UNO A UNO</t>
        </is>
      </c>
      <c r="U90" t="inlineStr">
        <is>
          <t>EJECUTADO</t>
        </is>
      </c>
      <c r="V90" t="inlineStr">
        <is>
          <t>VISITA TECNICA</t>
        </is>
      </c>
      <c r="W90" t="inlineStr">
        <is>
          <t>XP0OZ131</t>
        </is>
      </c>
      <c r="X90" t="inlineStr">
        <is>
          <t>TIPO I</t>
        </is>
      </c>
      <c r="Y90" t="inlineStr">
        <is>
          <t>TERRESTRE</t>
        </is>
      </c>
      <c r="Z90" t="inlineStr">
        <is>
          <t>CALDERA SALCEDO CARLOS JULIO</t>
        </is>
      </c>
      <c r="AA90" t="inlineStr">
        <is>
          <t>1</t>
        </is>
      </c>
      <c r="AB90" t="inlineStr">
        <is>
          <t>0</t>
        </is>
      </c>
      <c r="AC90" s="48" t="n">
        <v>65960</v>
      </c>
      <c r="AD90" t="inlineStr">
        <is>
          <t>0</t>
        </is>
      </c>
      <c r="AE90" s="48" t="n">
        <v>0</v>
      </c>
      <c r="AF90" s="48" t="n">
        <v>65960</v>
      </c>
    </row>
    <row r="91">
      <c r="A91" t="inlineStr">
        <is>
          <t>VILLAVICENCIO</t>
        </is>
      </c>
      <c r="B91" t="inlineStr">
        <is>
          <t>REMOTAS</t>
        </is>
      </c>
      <c r="C91" t="inlineStr">
        <is>
          <t>0004-0007</t>
        </is>
      </c>
      <c r="D91" t="inlineStr">
        <is>
          <t>50001</t>
        </is>
      </c>
      <c r="E91" t="inlineStr">
        <is>
          <t>2541887</t>
        </is>
      </c>
      <c r="F91" t="inlineStr">
        <is>
          <t>3007022179</t>
        </is>
      </c>
      <c r="G91" t="inlineStr">
        <is>
          <t>INCIDENTE</t>
        </is>
      </c>
      <c r="H91" t="inlineStr">
        <is>
          <t>META</t>
        </is>
      </c>
      <c r="I91" t="inlineStr">
        <is>
          <t>VILLAVICENCIO</t>
        </is>
      </c>
      <c r="J91" t="inlineStr">
        <is>
          <t>BARRIO ANILLO VIAL VILLAVICENC</t>
        </is>
      </c>
      <c r="K91" t="inlineStr">
        <is>
          <t>BANCOLOMBIA</t>
        </is>
      </c>
      <c r="L91" t="inlineStr">
        <is>
          <t>FO-25-1318463</t>
        </is>
      </c>
      <c r="M91" s="49" t="n">
        <v>45870.68184027778</v>
      </c>
      <c r="N91" s="49" t="n">
        <v>45871.4375</v>
      </c>
      <c r="O91" s="48" t="n">
        <v>0</v>
      </c>
      <c r="P91" t="inlineStr">
        <is>
          <t>SOFTWARE</t>
        </is>
      </c>
      <c r="Q91" t="inlineStr">
        <is>
          <t>COMUNICACION</t>
        </is>
      </c>
      <c r="R91" t="inlineStr">
        <is>
          <t>VERIFIQUE PARAMETROS</t>
        </is>
      </c>
      <c r="S91" t="inlineStr">
        <is>
          <t>UNO A UNO</t>
        </is>
      </c>
      <c r="T91" t="inlineStr">
        <is>
          <t>CB UNO A UNO</t>
        </is>
      </c>
      <c r="U91" t="inlineStr">
        <is>
          <t>EJECUTADO</t>
        </is>
      </c>
      <c r="V91" t="inlineStr">
        <is>
          <t>VISITA TECNICA</t>
        </is>
      </c>
      <c r="W91" t="inlineStr">
        <is>
          <t>ADZZZ515</t>
        </is>
      </c>
      <c r="X91" t="inlineStr">
        <is>
          <t>TIPO I</t>
        </is>
      </c>
      <c r="Y91" t="inlineStr">
        <is>
          <t>TERRESTRE</t>
        </is>
      </c>
      <c r="Z91" t="inlineStr">
        <is>
          <t>ROZO JIMENEZ EDGAR ARMANDO</t>
        </is>
      </c>
      <c r="AA91" t="inlineStr">
        <is>
          <t>1</t>
        </is>
      </c>
      <c r="AB91" t="inlineStr">
        <is>
          <t>0</t>
        </is>
      </c>
      <c r="AC91" s="48" t="n">
        <v>65960</v>
      </c>
      <c r="AD91" t="inlineStr">
        <is>
          <t>0</t>
        </is>
      </c>
      <c r="AE91" s="48" t="n">
        <v>0</v>
      </c>
      <c r="AF91" s="48" t="n">
        <v>65960</v>
      </c>
    </row>
    <row r="92">
      <c r="A92" t="inlineStr">
        <is>
          <t>PEREIRA</t>
        </is>
      </c>
      <c r="B92" t="inlineStr">
        <is>
          <t>SUROCCIDENTE Y EJE CAFETERO</t>
        </is>
      </c>
      <c r="C92" t="inlineStr">
        <is>
          <t>0004-0002</t>
        </is>
      </c>
      <c r="D92" t="inlineStr">
        <is>
          <t>66170</t>
        </is>
      </c>
      <c r="E92" t="inlineStr">
        <is>
          <t>2542299</t>
        </is>
      </c>
      <c r="F92" t="inlineStr">
        <is>
          <t>3007019852</t>
        </is>
      </c>
      <c r="G92" t="inlineStr">
        <is>
          <t>INCIDENTE</t>
        </is>
      </c>
      <c r="H92" t="inlineStr">
        <is>
          <t>RISARALDA</t>
        </is>
      </c>
      <c r="I92" t="inlineStr">
        <is>
          <t>DOSQUEBRADAS</t>
        </is>
      </c>
      <c r="J92" t="inlineStr">
        <is>
          <t>REVAL DOSQUEBRADAS</t>
        </is>
      </c>
      <c r="K92" t="inlineStr">
        <is>
          <t>BANCOLOMBIA</t>
        </is>
      </c>
      <c r="L92" t="inlineStr">
        <is>
          <t>FO-25-1319530</t>
        </is>
      </c>
      <c r="M92" s="49" t="n">
        <v>45871.33333333334</v>
      </c>
      <c r="N92" s="49" t="n">
        <v>45871.53402777778</v>
      </c>
      <c r="O92" s="48" t="n">
        <v>0</v>
      </c>
      <c r="P92" t="inlineStr">
        <is>
          <t>SOFTWARE</t>
        </is>
      </c>
      <c r="Q92" t="inlineStr">
        <is>
          <t>CIERRE</t>
        </is>
      </c>
      <c r="R92" t="inlineStr">
        <is>
          <t>CIERRE NO HABILITADO</t>
        </is>
      </c>
      <c r="S92" t="inlineStr">
        <is>
          <t>ROBUSTO</t>
        </is>
      </c>
      <c r="T92" t="inlineStr">
        <is>
          <t>REVAL</t>
        </is>
      </c>
      <c r="U92" t="inlineStr">
        <is>
          <t>EJECUTADO</t>
        </is>
      </c>
      <c r="V92" t="inlineStr">
        <is>
          <t>VISITA TECNICA</t>
        </is>
      </c>
      <c r="W92" t="inlineStr">
        <is>
          <t>AAAAL098</t>
        </is>
      </c>
      <c r="X92" t="inlineStr">
        <is>
          <t>TIPO I</t>
        </is>
      </c>
      <c r="Y92" t="inlineStr">
        <is>
          <t>TERRESTRE</t>
        </is>
      </c>
      <c r="Z92" t="inlineStr">
        <is>
          <t>ARROYAVE CANO MANUEL GUILLERMO</t>
        </is>
      </c>
      <c r="AA92" t="inlineStr">
        <is>
          <t>1</t>
        </is>
      </c>
      <c r="AB92" t="inlineStr">
        <is>
          <t>0</t>
        </is>
      </c>
      <c r="AC92" s="48" t="n">
        <v>65960</v>
      </c>
      <c r="AD92" t="inlineStr">
        <is>
          <t>0</t>
        </is>
      </c>
      <c r="AE92" s="48" t="n">
        <v>0</v>
      </c>
      <c r="AF92" s="48" t="n">
        <v>65960</v>
      </c>
    </row>
    <row r="93">
      <c r="A93" t="inlineStr">
        <is>
          <t>VILLAVICENCIO</t>
        </is>
      </c>
      <c r="B93" t="inlineStr">
        <is>
          <t>REMOTAS</t>
        </is>
      </c>
      <c r="C93" t="inlineStr">
        <is>
          <t>0004-0007</t>
        </is>
      </c>
      <c r="D93" t="inlineStr">
        <is>
          <t>99773</t>
        </is>
      </c>
      <c r="E93" t="inlineStr">
        <is>
          <t>2542301</t>
        </is>
      </c>
      <c r="F93" t="inlineStr">
        <is>
          <t>3007061916</t>
        </is>
      </c>
      <c r="G93" t="inlineStr">
        <is>
          <t>INCIDENTE</t>
        </is>
      </c>
      <c r="H93" t="inlineStr">
        <is>
          <t>VICHADA</t>
        </is>
      </c>
      <c r="I93" t="inlineStr">
        <is>
          <t>CUMARIBO</t>
        </is>
      </c>
      <c r="J93" t="inlineStr">
        <is>
          <t>BARRIO CORREGIMIENTO AMANAVEN</t>
        </is>
      </c>
      <c r="K93" t="inlineStr">
        <is>
          <t>BANCOLOMBIA</t>
        </is>
      </c>
      <c r="L93" t="inlineStr">
        <is>
          <t>FO-25-1318642</t>
        </is>
      </c>
      <c r="M93" s="49" t="n">
        <v>45870.71388888889</v>
      </c>
      <c r="N93" s="49" t="n">
        <v>45889.72361111111</v>
      </c>
      <c r="O93" s="48" t="n">
        <v>0</v>
      </c>
      <c r="P93" t="inlineStr">
        <is>
          <t>HARDWARE</t>
        </is>
      </c>
      <c r="Q93" t="inlineStr">
        <is>
          <t>ALERT IRRUPTION</t>
        </is>
      </c>
      <c r="R93" t="inlineStr">
        <is>
          <t>ALERT IRRUPTION</t>
        </is>
      </c>
      <c r="S93" t="inlineStr">
        <is>
          <t>UNO A UNO</t>
        </is>
      </c>
      <c r="T93" t="inlineStr">
        <is>
          <t>CB UNO A UNO</t>
        </is>
      </c>
      <c r="U93" t="inlineStr">
        <is>
          <t>EJECUTADO</t>
        </is>
      </c>
      <c r="V93" t="inlineStr">
        <is>
          <t>VISITA TECNICA</t>
        </is>
      </c>
      <c r="W93" t="inlineStr">
        <is>
          <t>HA00L163</t>
        </is>
      </c>
      <c r="X93" t="inlineStr">
        <is>
          <t>TIPO IV ESPECIAL</t>
        </is>
      </c>
      <c r="Y93" t="inlineStr">
        <is>
          <t>AEREO</t>
        </is>
      </c>
      <c r="Z93" t="inlineStr">
        <is>
          <t>HERNANDEZ NARANJO OSCAR EDUARDO</t>
        </is>
      </c>
      <c r="AA93" t="inlineStr">
        <is>
          <t>1</t>
        </is>
      </c>
      <c r="AB93" t="inlineStr">
        <is>
          <t>0</t>
        </is>
      </c>
      <c r="AC93" s="48" t="n">
        <v>988463</v>
      </c>
      <c r="AD93" t="inlineStr">
        <is>
          <t>0</t>
        </is>
      </c>
      <c r="AE93" s="48" t="n">
        <v>0</v>
      </c>
      <c r="AF93" s="48" t="n">
        <v>988463</v>
      </c>
    </row>
    <row r="94">
      <c r="A94" t="inlineStr">
        <is>
          <t>CALI</t>
        </is>
      </c>
      <c r="B94" t="inlineStr">
        <is>
          <t>SUROCCIDENTE Y EJE CAFETERO</t>
        </is>
      </c>
      <c r="C94" t="inlineStr">
        <is>
          <t>0004-0003</t>
        </is>
      </c>
      <c r="D94" t="inlineStr">
        <is>
          <t>76001</t>
        </is>
      </c>
      <c r="E94" t="inlineStr">
        <is>
          <t>2542455</t>
        </is>
      </c>
      <c r="F94" t="inlineStr">
        <is>
          <t>3007059018</t>
        </is>
      </c>
      <c r="G94" t="inlineStr">
        <is>
          <t>INCIDENTE</t>
        </is>
      </c>
      <c r="H94" t="inlineStr">
        <is>
          <t>VALLE DEL CAUCA</t>
        </is>
      </c>
      <c r="I94" t="inlineStr">
        <is>
          <t>CALI</t>
        </is>
      </c>
      <c r="J94" t="inlineStr">
        <is>
          <t>REDY MORICHAL</t>
        </is>
      </c>
      <c r="K94" t="inlineStr">
        <is>
          <t>BANCOLOMBIA</t>
        </is>
      </c>
      <c r="L94" t="inlineStr">
        <is>
          <t>FO-25-1318730</t>
        </is>
      </c>
      <c r="M94" s="49" t="n">
        <v>45870.73730324074</v>
      </c>
      <c r="N94" s="49" t="n">
        <v>45871.56875</v>
      </c>
      <c r="O94" s="48" t="n">
        <v>0</v>
      </c>
      <c r="P94" t="inlineStr">
        <is>
          <t>HARDWARE</t>
        </is>
      </c>
      <c r="Q94" t="inlineStr">
        <is>
          <t>COMUNICACION</t>
        </is>
      </c>
      <c r="R94" t="inlineStr">
        <is>
          <t>MENSAJE CABLE DE RED DESCONECTADO</t>
        </is>
      </c>
      <c r="S94" t="inlineStr">
        <is>
          <t>ROBUSTO</t>
        </is>
      </c>
      <c r="T94" t="inlineStr">
        <is>
          <t>REDY</t>
        </is>
      </c>
      <c r="U94" t="inlineStr">
        <is>
          <t>EJECUTADO</t>
        </is>
      </c>
      <c r="V94" t="inlineStr">
        <is>
          <t>VISITA TECNICA</t>
        </is>
      </c>
      <c r="W94" t="inlineStr">
        <is>
          <t>LMRZZ006</t>
        </is>
      </c>
      <c r="X94" t="inlineStr">
        <is>
          <t>TIPO I</t>
        </is>
      </c>
      <c r="Y94" t="inlineStr">
        <is>
          <t>TERRESTRE</t>
        </is>
      </c>
      <c r="Z94" t="inlineStr">
        <is>
          <t>MONTERO MUESES GIAN CARLO</t>
        </is>
      </c>
      <c r="AA94" t="inlineStr">
        <is>
          <t>1</t>
        </is>
      </c>
      <c r="AB94" t="inlineStr">
        <is>
          <t>0</t>
        </is>
      </c>
      <c r="AC94" s="48" t="n">
        <v>65960</v>
      </c>
      <c r="AD94" t="inlineStr">
        <is>
          <t>0</t>
        </is>
      </c>
      <c r="AE94" s="48" t="n">
        <v>0</v>
      </c>
      <c r="AF94" s="48" t="n">
        <v>65960</v>
      </c>
    </row>
    <row r="95">
      <c r="A95" t="inlineStr">
        <is>
          <t>BOGOTA</t>
        </is>
      </c>
      <c r="B95" t="inlineStr">
        <is>
          <t>CUNDINAMARCA</t>
        </is>
      </c>
      <c r="C95" t="inlineStr">
        <is>
          <t>0004-0004</t>
        </is>
      </c>
      <c r="D95" t="inlineStr">
        <is>
          <t>11001</t>
        </is>
      </c>
      <c r="E95" t="inlineStr">
        <is>
          <t>2542521</t>
        </is>
      </c>
      <c r="F95" t="inlineStr">
        <is>
          <t>3007062630</t>
        </is>
      </c>
      <c r="G95" t="inlineStr">
        <is>
          <t>INCIDENTE</t>
        </is>
      </c>
      <c r="H95" t="inlineStr">
        <is>
          <t>CUNDINAMARCA</t>
        </is>
      </c>
      <c r="I95" t="inlineStr">
        <is>
          <t>BOGOTA</t>
        </is>
      </c>
      <c r="J95" t="inlineStr">
        <is>
          <t>PAGAFACIL  SAN ANDRESITO SAN</t>
        </is>
      </c>
      <c r="K95" t="inlineStr">
        <is>
          <t>BANCOLOMBIA</t>
        </is>
      </c>
      <c r="L95" t="inlineStr">
        <is>
          <t>FO-25-1319525</t>
        </is>
      </c>
      <c r="M95" s="49" t="n">
        <v>45871.33333333334</v>
      </c>
      <c r="N95" s="49" t="n">
        <v>45871.53125</v>
      </c>
      <c r="O95" s="48" t="n">
        <v>0</v>
      </c>
      <c r="P95" t="inlineStr">
        <is>
          <t>SOFTWARE</t>
        </is>
      </c>
      <c r="Q95" t="inlineStr">
        <is>
          <t>ACTUALIZACION</t>
        </is>
      </c>
      <c r="R95" t="inlineStr">
        <is>
          <t>VERSION CARGA SO VR</t>
        </is>
      </c>
      <c r="S95" t="inlineStr">
        <is>
          <t>ROBUSTO</t>
        </is>
      </c>
      <c r="T95" t="inlineStr">
        <is>
          <t>PAGAFACIL</t>
        </is>
      </c>
      <c r="U95" t="inlineStr">
        <is>
          <t>EJECUTADO</t>
        </is>
      </c>
      <c r="V95" t="inlineStr">
        <is>
          <t>VISITA TECNICA</t>
        </is>
      </c>
      <c r="W95" t="inlineStr">
        <is>
          <t>FUA0P414</t>
        </is>
      </c>
      <c r="X95" t="inlineStr">
        <is>
          <t>TIPO I</t>
        </is>
      </c>
      <c r="Y95" t="inlineStr">
        <is>
          <t>TERRESTRE</t>
        </is>
      </c>
      <c r="Z95" t="inlineStr">
        <is>
          <t>GOMEZ VEGA DAVID SNEYDER</t>
        </is>
      </c>
      <c r="AA95" t="inlineStr">
        <is>
          <t>1</t>
        </is>
      </c>
      <c r="AB95" t="inlineStr">
        <is>
          <t>0</t>
        </is>
      </c>
      <c r="AC95" s="48" t="n">
        <v>65960</v>
      </c>
      <c r="AD95" t="inlineStr">
        <is>
          <t>0</t>
        </is>
      </c>
      <c r="AE95" s="48" t="n">
        <v>0</v>
      </c>
      <c r="AF95" s="48" t="n">
        <v>65960</v>
      </c>
    </row>
    <row r="96">
      <c r="A96" t="inlineStr">
        <is>
          <t>IBAGUE</t>
        </is>
      </c>
      <c r="B96" t="inlineStr">
        <is>
          <t>REMOTAS</t>
        </is>
      </c>
      <c r="C96" t="inlineStr">
        <is>
          <t>0004-0007</t>
        </is>
      </c>
      <c r="D96" t="inlineStr">
        <is>
          <t>73001</t>
        </is>
      </c>
      <c r="E96" t="inlineStr">
        <is>
          <t>2542735</t>
        </is>
      </c>
      <c r="F96" t="inlineStr">
        <is>
          <t>3007074877</t>
        </is>
      </c>
      <c r="G96" t="inlineStr">
        <is>
          <t>INCIDENTE</t>
        </is>
      </c>
      <c r="H96" t="inlineStr">
        <is>
          <t>TOLIMA</t>
        </is>
      </c>
      <c r="I96" t="inlineStr">
        <is>
          <t>IBAGUE</t>
        </is>
      </c>
      <c r="J96" t="inlineStr">
        <is>
          <t>BARRIO EL SALADO IBAGUE 13</t>
        </is>
      </c>
      <c r="K96" t="inlineStr">
        <is>
          <t>BANCOLOMBIA</t>
        </is>
      </c>
      <c r="L96" t="inlineStr">
        <is>
          <t>FO-25-1319521</t>
        </is>
      </c>
      <c r="M96" s="49" t="n">
        <v>45871.33333333334</v>
      </c>
      <c r="N96" s="49" t="n">
        <v>45871.61527777778</v>
      </c>
      <c r="O96" s="48" t="n">
        <v>0</v>
      </c>
      <c r="P96" t="inlineStr">
        <is>
          <t>HARDWARE</t>
        </is>
      </c>
      <c r="Q96" t="inlineStr">
        <is>
          <t>CABLEADO</t>
        </is>
      </c>
      <c r="R96" t="inlineStr">
        <is>
          <t>CABLE MAGICBOX AVERIADO</t>
        </is>
      </c>
      <c r="S96" t="inlineStr">
        <is>
          <t>CB UNO A UNO</t>
        </is>
      </c>
      <c r="T96" t="inlineStr">
        <is>
          <t>CB UNO A UNO</t>
        </is>
      </c>
      <c r="U96" t="inlineStr">
        <is>
          <t>EJECUTADO</t>
        </is>
      </c>
      <c r="V96" t="inlineStr">
        <is>
          <t>VISITA TECNICA</t>
        </is>
      </c>
      <c r="W96" t="inlineStr">
        <is>
          <t>ONTZZ198</t>
        </is>
      </c>
      <c r="X96" t="inlineStr">
        <is>
          <t>TIPO I</t>
        </is>
      </c>
      <c r="Y96" t="inlineStr">
        <is>
          <t>TERRESTRE</t>
        </is>
      </c>
      <c r="Z96" t="inlineStr">
        <is>
          <t>GUTIERREZ  CAMILO ANDRES</t>
        </is>
      </c>
      <c r="AA96" t="inlineStr">
        <is>
          <t>1</t>
        </is>
      </c>
      <c r="AB96" t="inlineStr">
        <is>
          <t>0</t>
        </is>
      </c>
      <c r="AC96" s="48" t="n">
        <v>65960</v>
      </c>
      <c r="AD96" t="inlineStr">
        <is>
          <t>0</t>
        </is>
      </c>
      <c r="AE96" s="48" t="n">
        <v>0</v>
      </c>
      <c r="AF96" s="48" t="n">
        <v>65960</v>
      </c>
    </row>
    <row r="97">
      <c r="A97" t="inlineStr">
        <is>
          <t>MONTERIA</t>
        </is>
      </c>
      <c r="B97" t="inlineStr">
        <is>
          <t>COSTA</t>
        </is>
      </c>
      <c r="C97" t="inlineStr">
        <is>
          <t>0004-0001</t>
        </is>
      </c>
      <c r="D97" t="inlineStr">
        <is>
          <t>23466</t>
        </is>
      </c>
      <c r="E97" t="inlineStr">
        <is>
          <t>2542737</t>
        </is>
      </c>
      <c r="F97" t="inlineStr">
        <is>
          <t>3007069567</t>
        </is>
      </c>
      <c r="G97" t="inlineStr">
        <is>
          <t>INCIDENTE</t>
        </is>
      </c>
      <c r="H97" t="inlineStr">
        <is>
          <t>CORDOBA</t>
        </is>
      </c>
      <c r="I97" t="inlineStr">
        <is>
          <t>MONTELIBANO</t>
        </is>
      </c>
      <c r="J97" t="inlineStr">
        <is>
          <t>BARRIO SAN BERNARDO MONTELIBAN</t>
        </is>
      </c>
      <c r="K97" t="inlineStr">
        <is>
          <t>BANCOLOMBIA</t>
        </is>
      </c>
      <c r="L97" t="inlineStr">
        <is>
          <t>FO-25-1319518</t>
        </is>
      </c>
      <c r="M97" s="49" t="n">
        <v>45871.33333333334</v>
      </c>
      <c r="N97" s="49" t="n">
        <v>45874.81805555556</v>
      </c>
      <c r="O97" s="48" t="n">
        <v>0</v>
      </c>
      <c r="P97" t="inlineStr">
        <is>
          <t>HARDWARE</t>
        </is>
      </c>
      <c r="Q97" t="inlineStr">
        <is>
          <t>ALERT IRRUPTION</t>
        </is>
      </c>
      <c r="R97" t="inlineStr">
        <is>
          <t>ALERT IRRUPTION</t>
        </is>
      </c>
      <c r="S97" t="inlineStr">
        <is>
          <t>CB UNO A UNO</t>
        </is>
      </c>
      <c r="T97" t="inlineStr">
        <is>
          <t>CB UNO A UNO</t>
        </is>
      </c>
      <c r="U97" t="inlineStr">
        <is>
          <t>EJECUTADO</t>
        </is>
      </c>
      <c r="V97" t="inlineStr">
        <is>
          <t>VISITA TECNICA</t>
        </is>
      </c>
      <c r="W97" t="inlineStr">
        <is>
          <t>EG004559</t>
        </is>
      </c>
      <c r="X97" t="inlineStr">
        <is>
          <t>TIPO IV</t>
        </is>
      </c>
      <c r="Y97" t="inlineStr">
        <is>
          <t>TERRESTRE</t>
        </is>
      </c>
      <c r="Z97" t="inlineStr">
        <is>
          <t>COGOLLO VERTEL EDER LUIS</t>
        </is>
      </c>
      <c r="AA97" t="inlineStr">
        <is>
          <t>1</t>
        </is>
      </c>
      <c r="AB97" t="inlineStr">
        <is>
          <t>0</t>
        </is>
      </c>
      <c r="AC97" s="48" t="n">
        <v>479589</v>
      </c>
      <c r="AD97" t="inlineStr">
        <is>
          <t>0</t>
        </is>
      </c>
      <c r="AE97" s="48" t="n">
        <v>0</v>
      </c>
      <c r="AF97" s="48" t="n">
        <v>479589</v>
      </c>
    </row>
    <row r="98">
      <c r="A98" t="inlineStr">
        <is>
          <t>MEDELLIN</t>
        </is>
      </c>
      <c r="B98" t="inlineStr">
        <is>
          <t>NOROCCIDENTE</t>
        </is>
      </c>
      <c r="C98" t="inlineStr">
        <is>
          <t>0004-0005</t>
        </is>
      </c>
      <c r="D98" t="inlineStr">
        <is>
          <t>5001</t>
        </is>
      </c>
      <c r="E98" t="inlineStr">
        <is>
          <t>2542753</t>
        </is>
      </c>
      <c r="F98" t="inlineStr">
        <is>
          <t>3007071465</t>
        </is>
      </c>
      <c r="G98" t="inlineStr">
        <is>
          <t>INCIDENTE</t>
        </is>
      </c>
      <c r="H98" t="inlineStr">
        <is>
          <t>ANTIOQUIA</t>
        </is>
      </c>
      <c r="I98" t="inlineStr">
        <is>
          <t>MEDELLIN</t>
        </is>
      </c>
      <c r="J98" t="inlineStr">
        <is>
          <t>PTM MEDELLIN  GRANERO EL PANA</t>
        </is>
      </c>
      <c r="K98" t="inlineStr">
        <is>
          <t>BANCOLOMBIA</t>
        </is>
      </c>
      <c r="L98" t="inlineStr">
        <is>
          <t>FO-25-1319503</t>
        </is>
      </c>
      <c r="M98" s="49" t="n">
        <v>45871.33333333334</v>
      </c>
      <c r="N98" s="49" t="n">
        <v>45871.51597222222</v>
      </c>
      <c r="O98" s="48" t="n">
        <v>0</v>
      </c>
      <c r="P98" t="inlineStr">
        <is>
          <t>HARDWARE</t>
        </is>
      </c>
      <c r="Q98" t="inlineStr">
        <is>
          <t>NO ENCIENDE SE REINICIA</t>
        </is>
      </c>
      <c r="R98" t="inlineStr">
        <is>
          <t>FUENTE PODER AVERIADA</t>
        </is>
      </c>
      <c r="S98" t="inlineStr">
        <is>
          <t>AGREGADOR</t>
        </is>
      </c>
      <c r="T98" t="inlineStr">
        <is>
          <t>COMCARD - PTM</t>
        </is>
      </c>
      <c r="U98" t="inlineStr">
        <is>
          <t>EJECUTADO</t>
        </is>
      </c>
      <c r="V98" t="inlineStr">
        <is>
          <t>VISITA TECNICA</t>
        </is>
      </c>
      <c r="W98" t="inlineStr">
        <is>
          <t>UV00B367-NN00E772</t>
        </is>
      </c>
      <c r="X98" t="inlineStr">
        <is>
          <t>TIPO I</t>
        </is>
      </c>
      <c r="Y98" t="inlineStr">
        <is>
          <t>TERRESTRE</t>
        </is>
      </c>
      <c r="Z98" t="inlineStr">
        <is>
          <t>PAREJA ECHAVARRIA JHON DAVID</t>
        </is>
      </c>
      <c r="AA98" t="inlineStr">
        <is>
          <t>1</t>
        </is>
      </c>
      <c r="AB98" t="inlineStr">
        <is>
          <t>0</t>
        </is>
      </c>
      <c r="AC98" s="48" t="n">
        <v>65960</v>
      </c>
      <c r="AD98" t="inlineStr">
        <is>
          <t>0</t>
        </is>
      </c>
      <c r="AE98" s="48" t="n">
        <v>0</v>
      </c>
      <c r="AF98" s="48" t="n">
        <v>65960</v>
      </c>
    </row>
    <row r="99">
      <c r="A99" t="inlineStr">
        <is>
          <t>MEDELLIN</t>
        </is>
      </c>
      <c r="B99" t="inlineStr">
        <is>
          <t>NOROCCIDENTE</t>
        </is>
      </c>
      <c r="C99" t="inlineStr">
        <is>
          <t>0004-0005</t>
        </is>
      </c>
      <c r="D99" t="inlineStr">
        <is>
          <t>5206</t>
        </is>
      </c>
      <c r="E99" t="inlineStr">
        <is>
          <t>2543130</t>
        </is>
      </c>
      <c r="F99" t="inlineStr">
        <is>
          <t>3007010414</t>
        </is>
      </c>
      <c r="G99" t="inlineStr">
        <is>
          <t>INCIDENTE</t>
        </is>
      </c>
      <c r="H99" t="inlineStr">
        <is>
          <t>ANTIOQUIA</t>
        </is>
      </c>
      <c r="I99" t="inlineStr">
        <is>
          <t>CONCEPCION</t>
        </is>
      </c>
      <c r="J99" t="inlineStr">
        <is>
          <t>CONCEPCION - ANTIOQUIA</t>
        </is>
      </c>
      <c r="K99" t="inlineStr">
        <is>
          <t>BANCOLOMBIA</t>
        </is>
      </c>
      <c r="L99" t="inlineStr">
        <is>
          <t>FO-25-1319490</t>
        </is>
      </c>
      <c r="M99" s="49" t="n">
        <v>45871.36241898148</v>
      </c>
      <c r="N99" s="49" t="n">
        <v>45873.69513888889</v>
      </c>
      <c r="O99" s="48" t="n">
        <v>0</v>
      </c>
      <c r="P99" t="inlineStr">
        <is>
          <t>HARDWARE</t>
        </is>
      </c>
      <c r="Q99" t="inlineStr">
        <is>
          <t>SE REINICIA</t>
        </is>
      </c>
      <c r="R99" t="inlineStr">
        <is>
          <t>DAÑO POS</t>
        </is>
      </c>
      <c r="S99" t="inlineStr">
        <is>
          <t>CB UNO A UNO</t>
        </is>
      </c>
      <c r="T99" t="inlineStr">
        <is>
          <t>CB UNO A UNO</t>
        </is>
      </c>
      <c r="U99" t="inlineStr">
        <is>
          <t>EJECUTADO</t>
        </is>
      </c>
      <c r="V99" t="inlineStr">
        <is>
          <t>VISITA TECNICA</t>
        </is>
      </c>
      <c r="W99" t="inlineStr">
        <is>
          <t>JAAAA305</t>
        </is>
      </c>
      <c r="X99" t="inlineStr">
        <is>
          <t>TIPO II</t>
        </is>
      </c>
      <c r="Y99" t="inlineStr">
        <is>
          <t>TERRESTRE</t>
        </is>
      </c>
      <c r="Z99" t="inlineStr">
        <is>
          <t>PAREJA ECHAVARRIA JHON DAVID</t>
        </is>
      </c>
      <c r="AA99" t="inlineStr">
        <is>
          <t>1</t>
        </is>
      </c>
      <c r="AB99" t="inlineStr">
        <is>
          <t>0</t>
        </is>
      </c>
      <c r="AC99" s="48" t="n">
        <v>144968</v>
      </c>
      <c r="AD99" t="inlineStr">
        <is>
          <t>0</t>
        </is>
      </c>
      <c r="AE99" s="48" t="n">
        <v>0</v>
      </c>
      <c r="AF99" s="48" t="n">
        <v>144968</v>
      </c>
    </row>
    <row r="100">
      <c r="A100" t="inlineStr">
        <is>
          <t>CALI</t>
        </is>
      </c>
      <c r="B100" t="inlineStr">
        <is>
          <t>SUROCCIDENTE Y EJE CAFETERO</t>
        </is>
      </c>
      <c r="C100" t="inlineStr">
        <is>
          <t>0004-0003</t>
        </is>
      </c>
      <c r="D100" t="inlineStr">
        <is>
          <t>76001</t>
        </is>
      </c>
      <c r="E100" t="inlineStr">
        <is>
          <t>2543184</t>
        </is>
      </c>
      <c r="F100" t="inlineStr">
        <is>
          <t>3007080440</t>
        </is>
      </c>
      <c r="G100" t="inlineStr">
        <is>
          <t>INCIDENTE</t>
        </is>
      </c>
      <c r="H100" t="inlineStr">
        <is>
          <t>VALLE DEL CAUCA</t>
        </is>
      </c>
      <c r="I100" t="inlineStr">
        <is>
          <t>CALI</t>
        </is>
      </c>
      <c r="J100" t="inlineStr">
        <is>
          <t>BARRIO MODELO CALI</t>
        </is>
      </c>
      <c r="K100" t="inlineStr">
        <is>
          <t>BANCOLOMBIA</t>
        </is>
      </c>
      <c r="L100" t="inlineStr">
        <is>
          <t>FO-25-1320026</t>
        </is>
      </c>
      <c r="M100" s="49" t="n">
        <v>45871.41203703704</v>
      </c>
      <c r="N100" s="49" t="n">
        <v>45872.37986111111</v>
      </c>
      <c r="O100" s="48" t="n">
        <v>0</v>
      </c>
      <c r="P100" t="inlineStr">
        <is>
          <t>HARDWARE</t>
        </is>
      </c>
      <c r="Q100" t="inlineStr">
        <is>
          <t>IMPRESION</t>
        </is>
      </c>
      <c r="R100" t="inlineStr">
        <is>
          <t>DAÑO POS</t>
        </is>
      </c>
      <c r="S100" t="inlineStr">
        <is>
          <t>UNO A UNO</t>
        </is>
      </c>
      <c r="T100" t="inlineStr">
        <is>
          <t>UNO A UNO</t>
        </is>
      </c>
      <c r="U100" t="inlineStr">
        <is>
          <t>EJECUTADO</t>
        </is>
      </c>
      <c r="V100" t="inlineStr">
        <is>
          <t>VISITA TECNICA</t>
        </is>
      </c>
      <c r="W100" t="inlineStr">
        <is>
          <t>SAZZZ793</t>
        </is>
      </c>
      <c r="X100" t="inlineStr">
        <is>
          <t>TIPO I</t>
        </is>
      </c>
      <c r="Y100" t="inlineStr">
        <is>
          <t>TERRESTRE</t>
        </is>
      </c>
      <c r="Z100" t="inlineStr">
        <is>
          <t>HERRERA MONAR GEOVANNY</t>
        </is>
      </c>
      <c r="AA100" t="inlineStr">
        <is>
          <t>1</t>
        </is>
      </c>
      <c r="AB100" t="inlineStr">
        <is>
          <t>0</t>
        </is>
      </c>
      <c r="AC100" s="48" t="n">
        <v>65960</v>
      </c>
      <c r="AD100" t="inlineStr">
        <is>
          <t>0</t>
        </is>
      </c>
      <c r="AE100" s="48" t="n">
        <v>0</v>
      </c>
      <c r="AF100" s="48" t="n">
        <v>65960</v>
      </c>
    </row>
    <row r="101">
      <c r="A101" t="inlineStr">
        <is>
          <t>CUCUTA</t>
        </is>
      </c>
      <c r="B101" t="inlineStr">
        <is>
          <t>SANTANDERES</t>
        </is>
      </c>
      <c r="C101" t="inlineStr">
        <is>
          <t>0004-0008</t>
        </is>
      </c>
      <c r="D101" t="inlineStr">
        <is>
          <t>54405</t>
        </is>
      </c>
      <c r="E101" t="inlineStr">
        <is>
          <t>2543243</t>
        </is>
      </c>
      <c r="F101" t="inlineStr">
        <is>
          <t>3007077678</t>
        </is>
      </c>
      <c r="G101" t="inlineStr">
        <is>
          <t>INCIDENTE</t>
        </is>
      </c>
      <c r="H101" t="inlineStr">
        <is>
          <t>NORTE DE SANTANDER</t>
        </is>
      </c>
      <c r="I101" t="inlineStr">
        <is>
          <t>LOS PATIOS</t>
        </is>
      </c>
      <c r="J101" t="inlineStr">
        <is>
          <t>BARRIO PIZARREAL LOS PATIOS 6</t>
        </is>
      </c>
      <c r="K101" t="inlineStr">
        <is>
          <t>BANCOLOMBIA</t>
        </is>
      </c>
      <c r="L101" t="inlineStr">
        <is>
          <t>FO-25-1320055</t>
        </is>
      </c>
      <c r="M101" s="49" t="n">
        <v>45871.38494212963</v>
      </c>
      <c r="N101" s="49" t="n">
        <v>45871.58263888889</v>
      </c>
      <c r="O101" s="48" t="n">
        <v>0</v>
      </c>
      <c r="P101" t="inlineStr">
        <is>
          <t>HARDWARE</t>
        </is>
      </c>
      <c r="Q101" t="inlineStr">
        <is>
          <t>ALERT IRRUPTION</t>
        </is>
      </c>
      <c r="R101" t="inlineStr">
        <is>
          <t>ALERT IRRUPTION</t>
        </is>
      </c>
      <c r="S101" t="inlineStr">
        <is>
          <t>CB UNO A UNO</t>
        </is>
      </c>
      <c r="T101" t="inlineStr">
        <is>
          <t>CB UNO A UNO</t>
        </is>
      </c>
      <c r="U101" t="inlineStr">
        <is>
          <t>EJECUTADO</t>
        </is>
      </c>
      <c r="V101" t="inlineStr">
        <is>
          <t>VISITA TECNICA</t>
        </is>
      </c>
      <c r="W101" t="inlineStr">
        <is>
          <t>10LZZ949</t>
        </is>
      </c>
      <c r="X101" t="inlineStr">
        <is>
          <t>TIPO I</t>
        </is>
      </c>
      <c r="Y101" t="inlineStr">
        <is>
          <t>TERRESTRE</t>
        </is>
      </c>
      <c r="Z101" t="inlineStr">
        <is>
          <t>PACHECO BUITRAGO JAVIER ALONSO</t>
        </is>
      </c>
      <c r="AA101" t="inlineStr">
        <is>
          <t>1</t>
        </is>
      </c>
      <c r="AB101" t="inlineStr">
        <is>
          <t>0</t>
        </is>
      </c>
      <c r="AC101" s="48" t="n">
        <v>65960</v>
      </c>
      <c r="AD101" t="inlineStr">
        <is>
          <t>0</t>
        </is>
      </c>
      <c r="AE101" s="48" t="n">
        <v>0</v>
      </c>
      <c r="AF101" s="48" t="n">
        <v>65960</v>
      </c>
    </row>
    <row r="102">
      <c r="A102" t="inlineStr">
        <is>
          <t>NEIVA</t>
        </is>
      </c>
      <c r="B102" t="inlineStr">
        <is>
          <t>REMOTAS</t>
        </is>
      </c>
      <c r="C102" t="inlineStr">
        <is>
          <t>0004-0007</t>
        </is>
      </c>
      <c r="D102" t="inlineStr">
        <is>
          <t>18205</t>
        </is>
      </c>
      <c r="E102" t="inlineStr">
        <is>
          <t>2543244</t>
        </is>
      </c>
      <c r="F102" t="inlineStr">
        <is>
          <t>3007080662</t>
        </is>
      </c>
      <c r="G102" t="inlineStr">
        <is>
          <t>INCIDENTE</t>
        </is>
      </c>
      <c r="H102" t="inlineStr">
        <is>
          <t>CAQUETA</t>
        </is>
      </c>
      <c r="I102" t="inlineStr">
        <is>
          <t>CURILLO</t>
        </is>
      </c>
      <c r="J102" t="inlineStr">
        <is>
          <t>BARRIO EL JARDIN CURILLO</t>
        </is>
      </c>
      <c r="K102" t="inlineStr">
        <is>
          <t>BANCOLOMBIA</t>
        </is>
      </c>
      <c r="L102" t="inlineStr">
        <is>
          <t>FO-25-1320049</t>
        </is>
      </c>
      <c r="M102" s="49" t="n">
        <v>45871.3857175926</v>
      </c>
      <c r="N102" s="49" t="n">
        <v>45874.49097222222</v>
      </c>
      <c r="O102" s="48" t="n">
        <v>0</v>
      </c>
      <c r="P102" t="inlineStr">
        <is>
          <t>HARDWARE</t>
        </is>
      </c>
      <c r="Q102" t="inlineStr">
        <is>
          <t>IMPRESION</t>
        </is>
      </c>
      <c r="R102" t="inlineStr">
        <is>
          <t>NO IMPRIME UNO O VARIOS CARACTERES</t>
        </is>
      </c>
      <c r="S102" t="inlineStr">
        <is>
          <t>UNO A UNO</t>
        </is>
      </c>
      <c r="T102" t="inlineStr">
        <is>
          <t>UNO A UNO</t>
        </is>
      </c>
      <c r="U102" t="inlineStr">
        <is>
          <t>EJECUTADO</t>
        </is>
      </c>
      <c r="V102" t="inlineStr">
        <is>
          <t>VISITA TECNICA</t>
        </is>
      </c>
      <c r="W102" t="inlineStr">
        <is>
          <t>V8ZZZ355</t>
        </is>
      </c>
      <c r="X102" t="inlineStr">
        <is>
          <t>TIPO IV</t>
        </is>
      </c>
      <c r="Y102" t="inlineStr">
        <is>
          <t>TERRESTRE</t>
        </is>
      </c>
      <c r="Z102" t="inlineStr">
        <is>
          <t>BERMUDEZ SANCHEZ JOSE NEYBER</t>
        </is>
      </c>
      <c r="AA102" t="inlineStr">
        <is>
          <t>1</t>
        </is>
      </c>
      <c r="AB102" t="inlineStr">
        <is>
          <t>0</t>
        </is>
      </c>
      <c r="AC102" s="48" t="n">
        <v>479589</v>
      </c>
      <c r="AD102" t="inlineStr">
        <is>
          <t>0</t>
        </is>
      </c>
      <c r="AE102" s="48" t="n">
        <v>0</v>
      </c>
      <c r="AF102" s="48" t="n">
        <v>479589</v>
      </c>
    </row>
    <row r="103">
      <c r="A103" t="inlineStr">
        <is>
          <t>MEDELLIN</t>
        </is>
      </c>
      <c r="B103" t="inlineStr">
        <is>
          <t>NOROCCIDENTE</t>
        </is>
      </c>
      <c r="C103" t="inlineStr">
        <is>
          <t>0004-0005</t>
        </is>
      </c>
      <c r="D103" t="inlineStr">
        <is>
          <t>5001</t>
        </is>
      </c>
      <c r="E103" t="inlineStr">
        <is>
          <t>2543263</t>
        </is>
      </c>
      <c r="F103" t="inlineStr">
        <is>
          <t>3007022446</t>
        </is>
      </c>
      <c r="G103" t="inlineStr">
        <is>
          <t>INCIDENTE</t>
        </is>
      </c>
      <c r="H103" t="inlineStr">
        <is>
          <t>ANTIOQUIA</t>
        </is>
      </c>
      <c r="I103" t="inlineStr">
        <is>
          <t>MEDELLIN</t>
        </is>
      </c>
      <c r="J103" t="inlineStr">
        <is>
          <t>COMCARD MED MANRIQUE GARFIELD</t>
        </is>
      </c>
      <c r="K103" t="inlineStr">
        <is>
          <t>BANCOLOMBIA</t>
        </is>
      </c>
      <c r="L103" t="inlineStr">
        <is>
          <t>FO-25-1320040</t>
        </is>
      </c>
      <c r="M103" s="49" t="n">
        <v>45871.39496527778</v>
      </c>
      <c r="N103" s="49" t="n">
        <v>45871.52986111111</v>
      </c>
      <c r="O103" s="48" t="n">
        <v>0</v>
      </c>
      <c r="P103" t="inlineStr">
        <is>
          <t>SOFTWARE</t>
        </is>
      </c>
      <c r="Q103" t="inlineStr">
        <is>
          <t>COMUNICACION</t>
        </is>
      </c>
      <c r="R103" t="inlineStr">
        <is>
          <t>PARAMETROS DE CONFIGURACION EN POS</t>
        </is>
      </c>
      <c r="S103" t="inlineStr">
        <is>
          <t>AGREGADOR</t>
        </is>
      </c>
      <c r="T103" t="inlineStr">
        <is>
          <t>COMCARD - PTM</t>
        </is>
      </c>
      <c r="U103" t="inlineStr">
        <is>
          <t>EJECUTADO</t>
        </is>
      </c>
      <c r="V103" t="inlineStr">
        <is>
          <t>VISITA TECNICA</t>
        </is>
      </c>
      <c r="W103" t="inlineStr">
        <is>
          <t>AIZZZ292-TRZZZ949</t>
        </is>
      </c>
      <c r="X103" t="inlineStr">
        <is>
          <t>TIPO I</t>
        </is>
      </c>
      <c r="Y103" t="inlineStr">
        <is>
          <t>TERRESTRE</t>
        </is>
      </c>
      <c r="Z103" t="inlineStr">
        <is>
          <t>PAREJA ECHAVARRIA JHON DAVID</t>
        </is>
      </c>
      <c r="AA103" t="inlineStr">
        <is>
          <t>1</t>
        </is>
      </c>
      <c r="AB103" t="inlineStr">
        <is>
          <t>0</t>
        </is>
      </c>
      <c r="AC103" s="48" t="n">
        <v>65960</v>
      </c>
      <c r="AD103" t="inlineStr">
        <is>
          <t>0</t>
        </is>
      </c>
      <c r="AE103" s="48" t="n">
        <v>0</v>
      </c>
      <c r="AF103" s="48" t="n">
        <v>65960</v>
      </c>
    </row>
    <row r="104">
      <c r="A104" t="inlineStr">
        <is>
          <t>BARRANQUILLA</t>
        </is>
      </c>
      <c r="B104" t="inlineStr">
        <is>
          <t>COSTA</t>
        </is>
      </c>
      <c r="C104" t="inlineStr">
        <is>
          <t>0004-0001</t>
        </is>
      </c>
      <c r="D104" t="inlineStr">
        <is>
          <t>8001</t>
        </is>
      </c>
      <c r="E104" t="inlineStr">
        <is>
          <t>2543284</t>
        </is>
      </c>
      <c r="F104" t="inlineStr">
        <is>
          <t>3007021409</t>
        </is>
      </c>
      <c r="G104" t="inlineStr">
        <is>
          <t>INCIDENTE</t>
        </is>
      </c>
      <c r="H104" t="inlineStr">
        <is>
          <t>ATLANTICO</t>
        </is>
      </c>
      <c r="I104" t="inlineStr">
        <is>
          <t>BARRANQUILLA</t>
        </is>
      </c>
      <c r="J104" t="inlineStr">
        <is>
          <t>PAGAFACIL BARRANQUILLA</t>
        </is>
      </c>
      <c r="K104" t="inlineStr">
        <is>
          <t>BANCOLOMBIA</t>
        </is>
      </c>
      <c r="L104" t="inlineStr">
        <is>
          <t>FO-25-1320035</t>
        </is>
      </c>
      <c r="M104" s="49" t="n">
        <v>45871.40952546296</v>
      </c>
      <c r="N104" s="49" t="n">
        <v>45873.69097222222</v>
      </c>
      <c r="O104" s="48" t="n">
        <v>0</v>
      </c>
      <c r="P104" t="inlineStr">
        <is>
          <t>HARDWARE</t>
        </is>
      </c>
      <c r="Q104" t="inlineStr">
        <is>
          <t>SE REINICIA</t>
        </is>
      </c>
      <c r="R104" t="inlineStr">
        <is>
          <t>LECTOR BARRAS</t>
        </is>
      </c>
      <c r="S104" t="inlineStr">
        <is>
          <t>ROBUSTO</t>
        </is>
      </c>
      <c r="T104" t="inlineStr">
        <is>
          <t>PAGAFACIL</t>
        </is>
      </c>
      <c r="U104" t="inlineStr">
        <is>
          <t>EJECUTADO</t>
        </is>
      </c>
      <c r="V104" t="inlineStr">
        <is>
          <t>VISITA TECNICA</t>
        </is>
      </c>
      <c r="W104" t="inlineStr">
        <is>
          <t>AALZZ249</t>
        </is>
      </c>
      <c r="X104" t="inlineStr">
        <is>
          <t>TIPO I</t>
        </is>
      </c>
      <c r="Y104" t="inlineStr">
        <is>
          <t>TERRESTRE</t>
        </is>
      </c>
      <c r="Z104" t="inlineStr">
        <is>
          <t>DE AVILA SIADES ALBERTO ENRIQUE</t>
        </is>
      </c>
      <c r="AA104" t="inlineStr">
        <is>
          <t>1</t>
        </is>
      </c>
      <c r="AB104" t="inlineStr">
        <is>
          <t>0</t>
        </is>
      </c>
      <c r="AC104" s="48" t="n">
        <v>65960</v>
      </c>
      <c r="AD104" t="inlineStr">
        <is>
          <t>0</t>
        </is>
      </c>
      <c r="AE104" s="48" t="n">
        <v>0</v>
      </c>
      <c r="AF104" s="48" t="n">
        <v>65960</v>
      </c>
    </row>
    <row r="105">
      <c r="A105" t="inlineStr">
        <is>
          <t>MEDELLIN</t>
        </is>
      </c>
      <c r="B105" t="inlineStr">
        <is>
          <t>NOROCCIDENTE</t>
        </is>
      </c>
      <c r="C105" t="inlineStr">
        <is>
          <t>0004-0005</t>
        </is>
      </c>
      <c r="D105" t="inlineStr">
        <is>
          <t>5120</t>
        </is>
      </c>
      <c r="E105" t="inlineStr">
        <is>
          <t>2543302</t>
        </is>
      </c>
      <c r="F105" t="inlineStr">
        <is>
          <t>3007073918</t>
        </is>
      </c>
      <c r="G105" t="inlineStr">
        <is>
          <t>INCIDENTE</t>
        </is>
      </c>
      <c r="H105" t="inlineStr">
        <is>
          <t>ANTIOQUIA</t>
        </is>
      </c>
      <c r="I105" t="inlineStr">
        <is>
          <t>CACERES</t>
        </is>
      </c>
      <c r="J105" t="inlineStr">
        <is>
          <t>PTM CACERES DROGUERIAMONTES SU</t>
        </is>
      </c>
      <c r="K105" t="inlineStr">
        <is>
          <t>BANCOLOMBIA</t>
        </is>
      </c>
      <c r="L105" t="inlineStr">
        <is>
          <t>FO-25-1319496</t>
        </is>
      </c>
      <c r="M105" s="49" t="n">
        <v>45871.3544675926</v>
      </c>
      <c r="N105" s="49" t="n">
        <v>45875.56458333333</v>
      </c>
      <c r="O105" s="48" t="n">
        <v>0</v>
      </c>
      <c r="P105" t="inlineStr">
        <is>
          <t>HARDWARE</t>
        </is>
      </c>
      <c r="Q105" t="inlineStr">
        <is>
          <t>COMUNICACION</t>
        </is>
      </c>
      <c r="R105" t="inlineStr">
        <is>
          <t>MENSAJE CABLE DE RED DESCONECTADO</t>
        </is>
      </c>
      <c r="S105" t="inlineStr">
        <is>
          <t>AGREGADOR</t>
        </is>
      </c>
      <c r="T105" t="inlineStr">
        <is>
          <t>COMCARD - PTM</t>
        </is>
      </c>
      <c r="U105" t="inlineStr">
        <is>
          <t>EJECUTADO</t>
        </is>
      </c>
      <c r="V105" t="inlineStr">
        <is>
          <t>VISITA TECNICA</t>
        </is>
      </c>
      <c r="W105" t="inlineStr">
        <is>
          <t>EF02Z978-EG0PZ785</t>
        </is>
      </c>
      <c r="X105" t="inlineStr">
        <is>
          <t>TIPO IV</t>
        </is>
      </c>
      <c r="Y105" t="inlineStr">
        <is>
          <t>TERRESTRE</t>
        </is>
      </c>
      <c r="Z105" t="inlineStr">
        <is>
          <t>CALDERA SALCEDO CARLOS JULIO</t>
        </is>
      </c>
      <c r="AA105" t="inlineStr">
        <is>
          <t>1</t>
        </is>
      </c>
      <c r="AB105" t="inlineStr">
        <is>
          <t>0</t>
        </is>
      </c>
      <c r="AC105" s="48" t="n">
        <v>479589</v>
      </c>
      <c r="AD105" t="inlineStr">
        <is>
          <t>0</t>
        </is>
      </c>
      <c r="AE105" s="48" t="n">
        <v>0</v>
      </c>
      <c r="AF105" s="48" t="n">
        <v>479589</v>
      </c>
    </row>
    <row r="106">
      <c r="A106" t="inlineStr">
        <is>
          <t>VALLEDUPAR</t>
        </is>
      </c>
      <c r="B106" t="inlineStr">
        <is>
          <t>COSTA</t>
        </is>
      </c>
      <c r="C106" t="inlineStr">
        <is>
          <t>0004-0001</t>
        </is>
      </c>
      <c r="D106" t="inlineStr">
        <is>
          <t>20400</t>
        </is>
      </c>
      <c r="E106" t="inlineStr">
        <is>
          <t>2543320</t>
        </is>
      </c>
      <c r="F106" t="inlineStr">
        <is>
          <t>3007028629</t>
        </is>
      </c>
      <c r="G106" t="inlineStr">
        <is>
          <t>INCIDENTE</t>
        </is>
      </c>
      <c r="H106" t="inlineStr">
        <is>
          <t>CESAR</t>
        </is>
      </c>
      <c r="I106" t="inlineStr">
        <is>
          <t>LA JAGUA DE IBIRICO</t>
        </is>
      </c>
      <c r="J106" t="inlineStr">
        <is>
          <t>BARRIO OVELIO JIMENEZ LA JAGUA</t>
        </is>
      </c>
      <c r="K106" t="inlineStr">
        <is>
          <t>BANCOLOMBIA</t>
        </is>
      </c>
      <c r="L106" t="inlineStr">
        <is>
          <t>FO-25-1320064</t>
        </is>
      </c>
      <c r="M106" s="49" t="n">
        <v>45871.37478009259</v>
      </c>
      <c r="N106" s="49" t="n">
        <v>45874.70902777778</v>
      </c>
      <c r="O106" s="48" t="n">
        <v>0</v>
      </c>
      <c r="P106" t="inlineStr">
        <is>
          <t>HARDWARE</t>
        </is>
      </c>
      <c r="Q106" t="inlineStr">
        <is>
          <t>IMPRESION</t>
        </is>
      </c>
      <c r="R106" t="inlineStr">
        <is>
          <t>NO AVANZA PAPEL</t>
        </is>
      </c>
      <c r="S106" t="inlineStr">
        <is>
          <t>CB UNO A UNO</t>
        </is>
      </c>
      <c r="T106" t="inlineStr">
        <is>
          <t>CB UNO A UNO</t>
        </is>
      </c>
      <c r="U106" t="inlineStr">
        <is>
          <t>EJECUTADO</t>
        </is>
      </c>
      <c r="V106" t="inlineStr">
        <is>
          <t>VISITA TECNICA</t>
        </is>
      </c>
      <c r="W106" t="inlineStr">
        <is>
          <t>AB009066 - BL01Y655</t>
        </is>
      </c>
      <c r="X106" t="inlineStr">
        <is>
          <t>TIPO III</t>
        </is>
      </c>
      <c r="Y106" t="inlineStr">
        <is>
          <t>TERRESTRE</t>
        </is>
      </c>
      <c r="Z106" t="inlineStr">
        <is>
          <t>BENITEZ CARVAJAL ALVARO JAVIER</t>
        </is>
      </c>
      <c r="AA106" t="inlineStr">
        <is>
          <t>1</t>
        </is>
      </c>
      <c r="AB106" t="inlineStr">
        <is>
          <t>0</t>
        </is>
      </c>
      <c r="AC106" s="48" t="n">
        <v>275729</v>
      </c>
      <c r="AD106" t="inlineStr">
        <is>
          <t>0</t>
        </is>
      </c>
      <c r="AE106" s="48" t="n">
        <v>0</v>
      </c>
      <c r="AF106" s="48" t="n">
        <v>275729</v>
      </c>
    </row>
    <row r="107">
      <c r="A107" t="inlineStr">
        <is>
          <t>PASTO</t>
        </is>
      </c>
      <c r="B107" t="inlineStr">
        <is>
          <t>SUROCCIDENTE Y EJE CAFETERO</t>
        </is>
      </c>
      <c r="C107" t="inlineStr">
        <is>
          <t>0004-0003</t>
        </is>
      </c>
      <c r="D107" t="inlineStr">
        <is>
          <t>52001</t>
        </is>
      </c>
      <c r="E107" t="inlineStr">
        <is>
          <t>2543327</t>
        </is>
      </c>
      <c r="F107" t="inlineStr">
        <is>
          <t>3007025208</t>
        </is>
      </c>
      <c r="G107" t="inlineStr">
        <is>
          <t>INCIDENTE</t>
        </is>
      </c>
      <c r="H107" t="inlineStr">
        <is>
          <t>NARIÑO</t>
        </is>
      </c>
      <c r="I107" t="inlineStr">
        <is>
          <t>PASTO</t>
        </is>
      </c>
      <c r="J107" t="inlineStr">
        <is>
          <t>MULTIPAGAS UNICENTRO PASTO</t>
        </is>
      </c>
      <c r="K107" t="inlineStr">
        <is>
          <t>BANCOLOMBIA</t>
        </is>
      </c>
      <c r="L107" t="inlineStr">
        <is>
          <t>FO-25-1320061</t>
        </is>
      </c>
      <c r="M107" s="49" t="n">
        <v>45871.37903935185</v>
      </c>
      <c r="N107" s="49" t="n">
        <v>45871.53263888889</v>
      </c>
      <c r="O107" s="48" t="n">
        <v>0</v>
      </c>
      <c r="P107" t="inlineStr">
        <is>
          <t>HARDWARE</t>
        </is>
      </c>
      <c r="Q107" t="inlineStr">
        <is>
          <t>IMPRESION</t>
        </is>
      </c>
      <c r="R107" t="inlineStr">
        <is>
          <t>NO IMPRIME UNO O VARIOS CARACTERES</t>
        </is>
      </c>
      <c r="S107" t="inlineStr">
        <is>
          <t>ROBUSTO</t>
        </is>
      </c>
      <c r="T107" t="inlineStr">
        <is>
          <t>MULTIPAGAS</t>
        </is>
      </c>
      <c r="U107" t="inlineStr">
        <is>
          <t>EJECUTADO</t>
        </is>
      </c>
      <c r="V107" t="inlineStr">
        <is>
          <t>VISITA TECNICA</t>
        </is>
      </c>
      <c r="W107" t="inlineStr">
        <is>
          <t>A000M364</t>
        </is>
      </c>
      <c r="X107" t="inlineStr">
        <is>
          <t>TIPO I</t>
        </is>
      </c>
      <c r="Y107" t="inlineStr">
        <is>
          <t>TERRESTRE</t>
        </is>
      </c>
      <c r="Z107" t="inlineStr">
        <is>
          <t>CASTILLO HERRERA ALEX RICARDO</t>
        </is>
      </c>
      <c r="AA107" t="inlineStr">
        <is>
          <t>1</t>
        </is>
      </c>
      <c r="AB107" t="inlineStr">
        <is>
          <t>0</t>
        </is>
      </c>
      <c r="AC107" s="48" t="n">
        <v>65960</v>
      </c>
      <c r="AD107" t="inlineStr">
        <is>
          <t>0</t>
        </is>
      </c>
      <c r="AE107" s="48" t="n">
        <v>0</v>
      </c>
      <c r="AF107" s="48" t="n">
        <v>65960</v>
      </c>
    </row>
    <row r="108">
      <c r="A108" t="inlineStr">
        <is>
          <t>BUCARAMANGA</t>
        </is>
      </c>
      <c r="B108" t="inlineStr">
        <is>
          <t>SANTANDERES</t>
        </is>
      </c>
      <c r="C108" t="inlineStr">
        <is>
          <t>0004-0008</t>
        </is>
      </c>
      <c r="D108" t="inlineStr">
        <is>
          <t>68001</t>
        </is>
      </c>
      <c r="E108" t="inlineStr">
        <is>
          <t>2543350</t>
        </is>
      </c>
      <c r="F108" t="inlineStr">
        <is>
          <t>3007080422</t>
        </is>
      </c>
      <c r="G108" t="inlineStr">
        <is>
          <t>INCIDENTE</t>
        </is>
      </c>
      <c r="H108" t="inlineStr">
        <is>
          <t>SANTANDER</t>
        </is>
      </c>
      <c r="I108" t="inlineStr">
        <is>
          <t>BUCARAMANGA</t>
        </is>
      </c>
      <c r="J108" t="inlineStr">
        <is>
          <t>BARRIO LAS AMERICAS BUCARAMANGA</t>
        </is>
      </c>
      <c r="K108" t="inlineStr">
        <is>
          <t>BANCOLOMBIA</t>
        </is>
      </c>
      <c r="L108" t="inlineStr">
        <is>
          <t>FO-25-1320045</t>
        </is>
      </c>
      <c r="M108" s="49" t="n">
        <v>45871.39418981481</v>
      </c>
      <c r="N108" s="49" t="n">
        <v>45871.51319444444</v>
      </c>
      <c r="O108" s="48" t="n">
        <v>0</v>
      </c>
      <c r="P108" t="inlineStr">
        <is>
          <t>SOFTWARE</t>
        </is>
      </c>
      <c r="Q108" t="inlineStr">
        <is>
          <t>COMUNICACION</t>
        </is>
      </c>
      <c r="R108" t="inlineStr">
        <is>
          <t>PARAMETROS DE CONFIGURACION EN POS</t>
        </is>
      </c>
      <c r="S108" t="inlineStr">
        <is>
          <t>UNO A UNO</t>
        </is>
      </c>
      <c r="T108" t="inlineStr">
        <is>
          <t>UNO A UNO</t>
        </is>
      </c>
      <c r="U108" t="inlineStr">
        <is>
          <t>EJECUTADO</t>
        </is>
      </c>
      <c r="V108" t="inlineStr">
        <is>
          <t>VISITA TECNICA</t>
        </is>
      </c>
      <c r="W108" t="inlineStr">
        <is>
          <t>LDZZZ368</t>
        </is>
      </c>
      <c r="X108" t="inlineStr">
        <is>
          <t>TIPO I</t>
        </is>
      </c>
      <c r="Y108" t="inlineStr">
        <is>
          <t>TERRESTRE</t>
        </is>
      </c>
      <c r="Z108" t="inlineStr">
        <is>
          <t>GONZALEZ ESTUPIÑAN YEISON WALTER ANTONIO</t>
        </is>
      </c>
      <c r="AA108" t="inlineStr">
        <is>
          <t>1</t>
        </is>
      </c>
      <c r="AB108" t="inlineStr">
        <is>
          <t>0</t>
        </is>
      </c>
      <c r="AC108" s="48" t="n">
        <v>65960</v>
      </c>
      <c r="AD108" t="inlineStr">
        <is>
          <t>0</t>
        </is>
      </c>
      <c r="AE108" s="48" t="n">
        <v>0</v>
      </c>
      <c r="AF108" s="48" t="n">
        <v>65960</v>
      </c>
    </row>
    <row r="109">
      <c r="A109" t="inlineStr">
        <is>
          <t>CALI</t>
        </is>
      </c>
      <c r="B109" t="inlineStr">
        <is>
          <t>SUROCCIDENTE Y EJE CAFETERO</t>
        </is>
      </c>
      <c r="C109" t="inlineStr">
        <is>
          <t>0004-0003</t>
        </is>
      </c>
      <c r="D109" t="inlineStr">
        <is>
          <t>76001</t>
        </is>
      </c>
      <c r="E109" t="inlineStr">
        <is>
          <t>2543373</t>
        </is>
      </c>
      <c r="F109" t="inlineStr">
        <is>
          <t>3007040255</t>
        </is>
      </c>
      <c r="G109" t="inlineStr">
        <is>
          <t>INCIDENTE</t>
        </is>
      </c>
      <c r="H109" t="inlineStr">
        <is>
          <t>VALLE DEL CAUCA</t>
        </is>
      </c>
      <c r="I109" t="inlineStr">
        <is>
          <t>CALI</t>
        </is>
      </c>
      <c r="J109" t="inlineStr">
        <is>
          <t>PTM CALI MUNDO MOVIL</t>
        </is>
      </c>
      <c r="K109" t="inlineStr">
        <is>
          <t>BANCOLOMBIA</t>
        </is>
      </c>
      <c r="L109" t="inlineStr">
        <is>
          <t>FO-25-1320029</t>
        </is>
      </c>
      <c r="M109" s="49" t="n">
        <v>45871.41071759259</v>
      </c>
      <c r="N109" s="49" t="n">
        <v>45871.58958333333</v>
      </c>
      <c r="O109" s="48" t="n">
        <v>0</v>
      </c>
      <c r="P109" t="inlineStr">
        <is>
          <t>HARDWARE</t>
        </is>
      </c>
      <c r="Q109" t="inlineStr">
        <is>
          <t>IMPRESION</t>
        </is>
      </c>
      <c r="R109" t="inlineStr">
        <is>
          <t>DAÑO POS</t>
        </is>
      </c>
      <c r="S109" t="inlineStr">
        <is>
          <t>AGREGADOR</t>
        </is>
      </c>
      <c r="T109" t="inlineStr">
        <is>
          <t>COMCARD - PTM</t>
        </is>
      </c>
      <c r="U109" t="inlineStr">
        <is>
          <t>EJECUTADO</t>
        </is>
      </c>
      <c r="V109" t="inlineStr">
        <is>
          <t>VISITA TECNICA</t>
        </is>
      </c>
      <c r="W109" t="inlineStr">
        <is>
          <t>AB0HZ961 - UV001663</t>
        </is>
      </c>
      <c r="X109" t="inlineStr">
        <is>
          <t>TIPO I</t>
        </is>
      </c>
      <c r="Y109" t="inlineStr">
        <is>
          <t>TERRESTRE</t>
        </is>
      </c>
      <c r="Z109" t="inlineStr">
        <is>
          <t>HERRERA MONAR GEOVANNY</t>
        </is>
      </c>
      <c r="AA109" t="inlineStr">
        <is>
          <t>1</t>
        </is>
      </c>
      <c r="AB109" t="inlineStr">
        <is>
          <t>0</t>
        </is>
      </c>
      <c r="AC109" s="48" t="n">
        <v>65960</v>
      </c>
      <c r="AD109" t="inlineStr">
        <is>
          <t>0</t>
        </is>
      </c>
      <c r="AE109" s="48" t="n">
        <v>0</v>
      </c>
      <c r="AF109" s="48" t="n">
        <v>65960</v>
      </c>
    </row>
    <row r="110">
      <c r="A110" t="inlineStr">
        <is>
          <t>MEDELLIN</t>
        </is>
      </c>
      <c r="B110" t="inlineStr">
        <is>
          <t>NOROCCIDENTE</t>
        </is>
      </c>
      <c r="C110" t="inlineStr">
        <is>
          <t>0004-0005</t>
        </is>
      </c>
      <c r="D110" t="inlineStr">
        <is>
          <t>5001</t>
        </is>
      </c>
      <c r="E110" t="inlineStr">
        <is>
          <t>2543379</t>
        </is>
      </c>
      <c r="F110" t="inlineStr">
        <is>
          <t>3007023004</t>
        </is>
      </c>
      <c r="G110" t="inlineStr">
        <is>
          <t>INCIDENTE</t>
        </is>
      </c>
      <c r="H110" t="inlineStr">
        <is>
          <t>ANTIOQUIA</t>
        </is>
      </c>
      <c r="I110" t="inlineStr">
        <is>
          <t>MEDELLIN</t>
        </is>
      </c>
      <c r="J110" t="inlineStr">
        <is>
          <t>COMCARD MEDELLIN CENTRO Y Y M</t>
        </is>
      </c>
      <c r="K110" t="inlineStr">
        <is>
          <t>BANCOLOMBIA</t>
        </is>
      </c>
      <c r="L110" t="inlineStr">
        <is>
          <t>FO-25-1320018</t>
        </is>
      </c>
      <c r="M110" s="49" t="n">
        <v>45871.41337962963</v>
      </c>
      <c r="N110" s="49" t="n">
        <v>45871.59444444445</v>
      </c>
      <c r="O110" s="48" t="n">
        <v>0</v>
      </c>
      <c r="P110" t="inlineStr">
        <is>
          <t>HARDWARE</t>
        </is>
      </c>
      <c r="Q110" t="inlineStr">
        <is>
          <t>LECTOR DE TARJETAS</t>
        </is>
      </c>
      <c r="R110" t="inlineStr">
        <is>
          <t>MENSAJE RETIRE TARJETA</t>
        </is>
      </c>
      <c r="S110" t="inlineStr">
        <is>
          <t>AGREGADOR</t>
        </is>
      </c>
      <c r="T110" t="inlineStr">
        <is>
          <t>COMCARD - PTM</t>
        </is>
      </c>
      <c r="U110" t="inlineStr">
        <is>
          <t>EJECUTADO</t>
        </is>
      </c>
      <c r="V110" t="inlineStr">
        <is>
          <t>VISITA TECNICA</t>
        </is>
      </c>
      <c r="W110" t="inlineStr">
        <is>
          <t xml:space="preserve">HZZZZ128 -XPSZZ054 </t>
        </is>
      </c>
      <c r="X110" t="inlineStr">
        <is>
          <t>TIPO I</t>
        </is>
      </c>
      <c r="Y110" t="inlineStr">
        <is>
          <t>TERRESTRE</t>
        </is>
      </c>
      <c r="Z110" t="inlineStr">
        <is>
          <t>MARTINEZ TOVAR OSCAR DAVID</t>
        </is>
      </c>
      <c r="AA110" t="inlineStr">
        <is>
          <t>1</t>
        </is>
      </c>
      <c r="AB110" t="inlineStr">
        <is>
          <t>0</t>
        </is>
      </c>
      <c r="AC110" s="48" t="n">
        <v>65960</v>
      </c>
      <c r="AD110" t="inlineStr">
        <is>
          <t>0</t>
        </is>
      </c>
      <c r="AE110" s="48" t="n">
        <v>0</v>
      </c>
      <c r="AF110" s="48" t="n">
        <v>65960</v>
      </c>
    </row>
    <row r="111">
      <c r="A111" t="inlineStr">
        <is>
          <t>MEDELLIN</t>
        </is>
      </c>
      <c r="B111" t="inlineStr">
        <is>
          <t>NOROCCIDENTE</t>
        </is>
      </c>
      <c r="C111" t="inlineStr">
        <is>
          <t>0004-0005</t>
        </is>
      </c>
      <c r="D111" t="inlineStr">
        <is>
          <t>5001</t>
        </is>
      </c>
      <c r="E111" t="inlineStr">
        <is>
          <t>2543424</t>
        </is>
      </c>
      <c r="F111" t="inlineStr">
        <is>
          <t>3007063496</t>
        </is>
      </c>
      <c r="G111" t="inlineStr">
        <is>
          <t>INCIDENTE</t>
        </is>
      </c>
      <c r="H111" t="inlineStr">
        <is>
          <t>ANTIOQUIA</t>
        </is>
      </c>
      <c r="I111" t="inlineStr">
        <is>
          <t>MEDELLIN</t>
        </is>
      </c>
      <c r="J111" t="inlineStr">
        <is>
          <t>DISTRICOL DROGUERIA GALEON</t>
        </is>
      </c>
      <c r="K111" t="inlineStr">
        <is>
          <t>BANCOLOMBIA</t>
        </is>
      </c>
      <c r="L111" t="inlineStr">
        <is>
          <t>FO-25-1320495</t>
        </is>
      </c>
      <c r="M111" s="49" t="n">
        <v>45871.45005787037</v>
      </c>
      <c r="N111" s="49" t="n">
        <v>45871.55763888889</v>
      </c>
      <c r="O111" s="48" t="n">
        <v>0</v>
      </c>
      <c r="P111" t="inlineStr">
        <is>
          <t>HARDWARE</t>
        </is>
      </c>
      <c r="Q111" t="inlineStr">
        <is>
          <t>LECTOR DE TARJETAS</t>
        </is>
      </c>
      <c r="R111" t="inlineStr">
        <is>
          <t>DAÑO POS</t>
        </is>
      </c>
      <c r="S111" t="inlineStr">
        <is>
          <t>AGREGADOR</t>
        </is>
      </c>
      <c r="T111" t="inlineStr">
        <is>
          <t>DISTRICOL</t>
        </is>
      </c>
      <c r="U111" t="inlineStr">
        <is>
          <t>EJECUTADO</t>
        </is>
      </c>
      <c r="V111" t="inlineStr">
        <is>
          <t>VISITA TECNICA</t>
        </is>
      </c>
      <c r="W111" t="inlineStr">
        <is>
          <t>HA00W606</t>
        </is>
      </c>
      <c r="X111" t="inlineStr">
        <is>
          <t>TIPO I</t>
        </is>
      </c>
      <c r="Y111" t="inlineStr">
        <is>
          <t>TERRESTRE</t>
        </is>
      </c>
      <c r="Z111" t="inlineStr">
        <is>
          <t>RUA ALVAREZ RICHARD ANDRES</t>
        </is>
      </c>
      <c r="AA111" t="inlineStr">
        <is>
          <t>1</t>
        </is>
      </c>
      <c r="AB111" t="inlineStr">
        <is>
          <t>0</t>
        </is>
      </c>
      <c r="AC111" s="48" t="n">
        <v>65960</v>
      </c>
      <c r="AD111" t="inlineStr">
        <is>
          <t>0</t>
        </is>
      </c>
      <c r="AE111" s="48" t="n">
        <v>0</v>
      </c>
      <c r="AF111" s="48" t="n">
        <v>65960</v>
      </c>
    </row>
    <row r="112">
      <c r="A112" t="inlineStr">
        <is>
          <t>MEDELLIN</t>
        </is>
      </c>
      <c r="B112" t="inlineStr">
        <is>
          <t>NOROCCIDENTE</t>
        </is>
      </c>
      <c r="C112" t="inlineStr">
        <is>
          <t>0004-0005</t>
        </is>
      </c>
      <c r="D112" t="inlineStr">
        <is>
          <t>5240</t>
        </is>
      </c>
      <c r="E112" t="inlineStr">
        <is>
          <t>2543437</t>
        </is>
      </c>
      <c r="F112" t="inlineStr">
        <is>
          <t>3007040331</t>
        </is>
      </c>
      <c r="G112" t="inlineStr">
        <is>
          <t>INCIDENTE</t>
        </is>
      </c>
      <c r="H112" t="inlineStr">
        <is>
          <t>ANTIOQUIA</t>
        </is>
      </c>
      <c r="I112" t="inlineStr">
        <is>
          <t>EBEJICO</t>
        </is>
      </c>
      <c r="J112" t="inlineStr">
        <is>
          <t>BARRIO CALLE EL COMERCIO EBEJI</t>
        </is>
      </c>
      <c r="K112" t="inlineStr">
        <is>
          <t>BANCOLOMBIA</t>
        </is>
      </c>
      <c r="L112" t="inlineStr">
        <is>
          <t>FO-25-1320736</t>
        </is>
      </c>
      <c r="M112" s="49" t="n">
        <v>45871.4734375</v>
      </c>
      <c r="N112" s="49" t="n">
        <v>45873.49097222222</v>
      </c>
      <c r="O112" s="48" t="n">
        <v>0</v>
      </c>
      <c r="P112" t="inlineStr">
        <is>
          <t>HARDWARE</t>
        </is>
      </c>
      <c r="Q112" t="inlineStr">
        <is>
          <t>LECTOR DE BARRAS</t>
        </is>
      </c>
      <c r="R112" t="inlineStr">
        <is>
          <t>CABLE LECTORA AVERIADO</t>
        </is>
      </c>
      <c r="S112" t="inlineStr">
        <is>
          <t>CB UNO A UNO</t>
        </is>
      </c>
      <c r="T112" t="inlineStr">
        <is>
          <t>CB UNO A UNO</t>
        </is>
      </c>
      <c r="U112" t="inlineStr">
        <is>
          <t>EJECUTADO</t>
        </is>
      </c>
      <c r="V112" t="inlineStr">
        <is>
          <t>VISITA TECNICA</t>
        </is>
      </c>
      <c r="W112" t="inlineStr">
        <is>
          <t>9A0KZ168</t>
        </is>
      </c>
      <c r="X112" t="inlineStr">
        <is>
          <t>TIPO II</t>
        </is>
      </c>
      <c r="Y112" t="inlineStr">
        <is>
          <t>TERRESTRE</t>
        </is>
      </c>
      <c r="Z112" t="inlineStr">
        <is>
          <t>CASTAÑEDA PALACIO CARLOS FELIPE</t>
        </is>
      </c>
      <c r="AA112" t="inlineStr">
        <is>
          <t>1</t>
        </is>
      </c>
      <c r="AB112" t="inlineStr">
        <is>
          <t>0</t>
        </is>
      </c>
      <c r="AC112" s="48" t="n">
        <v>144968</v>
      </c>
      <c r="AD112" t="inlineStr">
        <is>
          <t>0</t>
        </is>
      </c>
      <c r="AE112" s="48" t="n">
        <v>0</v>
      </c>
      <c r="AF112" s="48" t="n">
        <v>144968</v>
      </c>
    </row>
    <row r="113">
      <c r="A113" t="inlineStr">
        <is>
          <t>SANTA MARTA</t>
        </is>
      </c>
      <c r="B113" t="inlineStr">
        <is>
          <t>COSTA</t>
        </is>
      </c>
      <c r="C113" t="inlineStr">
        <is>
          <t>0004-0001</t>
        </is>
      </c>
      <c r="D113" t="inlineStr">
        <is>
          <t>47001</t>
        </is>
      </c>
      <c r="E113" t="inlineStr">
        <is>
          <t>2543450</t>
        </is>
      </c>
      <c r="F113" t="inlineStr">
        <is>
          <t>3007058669</t>
        </is>
      </c>
      <c r="G113" t="inlineStr">
        <is>
          <t>INCIDENTE</t>
        </is>
      </c>
      <c r="H113" t="inlineStr">
        <is>
          <t>MAGDALENA</t>
        </is>
      </c>
      <c r="I113" t="inlineStr">
        <is>
          <t>SANTA MARTA</t>
        </is>
      </c>
      <c r="J113" t="inlineStr">
        <is>
          <t>BARRIO ALTOS DE SANTA MARTA SA</t>
        </is>
      </c>
      <c r="K113" t="inlineStr">
        <is>
          <t>BANCOLOMBIA</t>
        </is>
      </c>
      <c r="L113" t="inlineStr">
        <is>
          <t>FO-25-1321026</t>
        </is>
      </c>
      <c r="M113" s="49" t="n">
        <v>45871.49740740741</v>
      </c>
      <c r="N113" s="49" t="n">
        <v>45873.41111111111</v>
      </c>
      <c r="O113" s="48" t="n">
        <v>0</v>
      </c>
      <c r="P113" t="inlineStr">
        <is>
          <t>HARDWARE</t>
        </is>
      </c>
      <c r="Q113" t="inlineStr">
        <is>
          <t>IMPRESION</t>
        </is>
      </c>
      <c r="R113" t="inlineStr">
        <is>
          <t>TAPA IMPRESORA</t>
        </is>
      </c>
      <c r="S113" t="inlineStr">
        <is>
          <t>CB UNO A UNO</t>
        </is>
      </c>
      <c r="T113" t="inlineStr">
        <is>
          <t>CB UNO A UNO</t>
        </is>
      </c>
      <c r="U113" t="inlineStr">
        <is>
          <t>EJECUTADO</t>
        </is>
      </c>
      <c r="V113" t="inlineStr">
        <is>
          <t>VISITA TECNICA</t>
        </is>
      </c>
      <c r="W113" t="inlineStr">
        <is>
          <t>IVZZZ984</t>
        </is>
      </c>
      <c r="X113" t="inlineStr">
        <is>
          <t>TIPO I</t>
        </is>
      </c>
      <c r="Y113" t="inlineStr">
        <is>
          <t>TERRESTRE</t>
        </is>
      </c>
      <c r="Z113" t="inlineStr">
        <is>
          <t>THOMAS  CAMPO SIGIFREDO SEGUNDO</t>
        </is>
      </c>
      <c r="AA113" t="inlineStr">
        <is>
          <t>1</t>
        </is>
      </c>
      <c r="AB113" t="inlineStr">
        <is>
          <t>0</t>
        </is>
      </c>
      <c r="AC113" s="48" t="n">
        <v>65960</v>
      </c>
      <c r="AD113" t="inlineStr">
        <is>
          <t>0</t>
        </is>
      </c>
      <c r="AE113" s="48" t="n">
        <v>0</v>
      </c>
      <c r="AF113" s="48" t="n">
        <v>65960</v>
      </c>
    </row>
    <row r="114">
      <c r="A114" t="inlineStr">
        <is>
          <t>BUCARAMANGA</t>
        </is>
      </c>
      <c r="B114" t="inlineStr">
        <is>
          <t>SANTANDERES</t>
        </is>
      </c>
      <c r="C114" t="inlineStr">
        <is>
          <t>0004-0008</t>
        </is>
      </c>
      <c r="D114" t="inlineStr">
        <is>
          <t>68406</t>
        </is>
      </c>
      <c r="E114" t="inlineStr">
        <is>
          <t>2543473</t>
        </is>
      </c>
      <c r="F114" t="inlineStr">
        <is>
          <t>3007064490</t>
        </is>
      </c>
      <c r="G114" t="inlineStr">
        <is>
          <t>INCIDENTE</t>
        </is>
      </c>
      <c r="H114" t="inlineStr">
        <is>
          <t>SANTANDER</t>
        </is>
      </c>
      <c r="I114" t="inlineStr">
        <is>
          <t>LEBRIJA</t>
        </is>
      </c>
      <c r="J114" t="inlineStr">
        <is>
          <t>AAGAFACIL LEBRIJA</t>
        </is>
      </c>
      <c r="K114" t="inlineStr">
        <is>
          <t>BANCOLOMBIA</t>
        </is>
      </c>
      <c r="L114" t="inlineStr">
        <is>
          <t>FO-25-1321119</t>
        </is>
      </c>
      <c r="M114" s="49" t="n">
        <v>45871.52484953704</v>
      </c>
      <c r="N114" s="49" t="n">
        <v>45873.68680555555</v>
      </c>
      <c r="O114" s="48" t="n">
        <v>0</v>
      </c>
      <c r="P114" t="inlineStr">
        <is>
          <t>HARDWARE</t>
        </is>
      </c>
      <c r="Q114" t="inlineStr">
        <is>
          <t>TECLADO</t>
        </is>
      </c>
      <c r="R114" t="inlineStr">
        <is>
          <t>DAÑO POS</t>
        </is>
      </c>
      <c r="S114" t="inlineStr">
        <is>
          <t>ROBUSTO</t>
        </is>
      </c>
      <c r="T114" t="inlineStr">
        <is>
          <t>PAGAFACIL</t>
        </is>
      </c>
      <c r="U114" t="inlineStr">
        <is>
          <t>EJECUTADO</t>
        </is>
      </c>
      <c r="V114" t="inlineStr">
        <is>
          <t>VISITA TECNICA</t>
        </is>
      </c>
      <c r="W114" t="inlineStr">
        <is>
          <t>1A003963-1A003962</t>
        </is>
      </c>
      <c r="X114" t="inlineStr">
        <is>
          <t>TIPO II</t>
        </is>
      </c>
      <c r="Y114" t="inlineStr">
        <is>
          <t>TERRESTRE</t>
        </is>
      </c>
      <c r="Z114" t="inlineStr">
        <is>
          <t>SANTOS GONZALEZ JOHAN FABIAN</t>
        </is>
      </c>
      <c r="AA114" t="inlineStr">
        <is>
          <t>1</t>
        </is>
      </c>
      <c r="AB114" t="inlineStr">
        <is>
          <t>0</t>
        </is>
      </c>
      <c r="AC114" s="48" t="n">
        <v>144968</v>
      </c>
      <c r="AD114" t="inlineStr">
        <is>
          <t>0</t>
        </is>
      </c>
      <c r="AE114" s="48" t="n">
        <v>0</v>
      </c>
      <c r="AF114" s="48" t="n">
        <v>144968</v>
      </c>
    </row>
    <row r="115">
      <c r="A115" t="inlineStr">
        <is>
          <t>VILLAVICENCIO</t>
        </is>
      </c>
      <c r="B115" t="inlineStr">
        <is>
          <t>REMOTAS</t>
        </is>
      </c>
      <c r="C115" t="inlineStr">
        <is>
          <t>0004-0007</t>
        </is>
      </c>
      <c r="D115" t="inlineStr">
        <is>
          <t>50001</t>
        </is>
      </c>
      <c r="E115" t="inlineStr">
        <is>
          <t>2543503</t>
        </is>
      </c>
      <c r="F115" t="inlineStr">
        <is>
          <t>3007070392</t>
        </is>
      </c>
      <c r="G115" t="inlineStr">
        <is>
          <t>INCIDENTE</t>
        </is>
      </c>
      <c r="H115" t="inlineStr">
        <is>
          <t>META</t>
        </is>
      </c>
      <c r="I115" t="inlineStr">
        <is>
          <t>VILLAVICENCIO</t>
        </is>
      </c>
      <c r="J115" t="inlineStr">
        <is>
          <t>VILLAVICENCIO CENTRO II</t>
        </is>
      </c>
      <c r="K115" t="inlineStr">
        <is>
          <t>BANCOLOMBIA</t>
        </is>
      </c>
      <c r="L115" t="inlineStr">
        <is>
          <t>FO-25-1320500</t>
        </is>
      </c>
      <c r="M115" s="49" t="n">
        <v>45871.42519675926</v>
      </c>
      <c r="N115" s="49" t="n">
        <v>45872.38194444445</v>
      </c>
      <c r="O115" s="48" t="n">
        <v>0</v>
      </c>
      <c r="P115" t="inlineStr">
        <is>
          <t>HARDWARE</t>
        </is>
      </c>
      <c r="Q115" t="inlineStr">
        <is>
          <t>LECTOR DE BARRAS</t>
        </is>
      </c>
      <c r="R115" t="inlineStr">
        <is>
          <t>FORMATO INVALIDO LECTOR DAÑADO</t>
        </is>
      </c>
      <c r="S115" t="inlineStr">
        <is>
          <t>ROBUSTO</t>
        </is>
      </c>
      <c r="T115" t="inlineStr">
        <is>
          <t>MULTIPAGAS</t>
        </is>
      </c>
      <c r="V115" t="inlineStr">
        <is>
          <t>SOPORTE TELEFONICO</t>
        </is>
      </c>
      <c r="X115" t="inlineStr">
        <is>
          <t>TIPO I</t>
        </is>
      </c>
      <c r="Y115" t="inlineStr">
        <is>
          <t>TERRESTRE</t>
        </is>
      </c>
      <c r="Z115" t="inlineStr">
        <is>
          <t>PEDREROS CONTRERAS MICHAEL STEVENS</t>
        </is>
      </c>
      <c r="AA115" t="inlineStr">
        <is>
          <t>1</t>
        </is>
      </c>
      <c r="AB115" t="inlineStr">
        <is>
          <t>0</t>
        </is>
      </c>
      <c r="AC115" s="48" t="n">
        <v>41241</v>
      </c>
      <c r="AD115" t="inlineStr">
        <is>
          <t>0</t>
        </is>
      </c>
      <c r="AE115" s="48" t="n">
        <v>0</v>
      </c>
      <c r="AF115" s="48" t="n">
        <v>41241</v>
      </c>
    </row>
    <row r="116">
      <c r="A116" t="inlineStr">
        <is>
          <t>SANTA MARTA</t>
        </is>
      </c>
      <c r="B116" t="inlineStr">
        <is>
          <t>COSTA</t>
        </is>
      </c>
      <c r="C116" t="inlineStr">
        <is>
          <t>0004-0001</t>
        </is>
      </c>
      <c r="D116" t="inlineStr">
        <is>
          <t>44090</t>
        </is>
      </c>
      <c r="E116" t="inlineStr">
        <is>
          <t>2543527</t>
        </is>
      </c>
      <c r="F116" t="inlineStr">
        <is>
          <t>3007031061</t>
        </is>
      </c>
      <c r="G116" t="inlineStr">
        <is>
          <t>INCIDENTE</t>
        </is>
      </c>
      <c r="H116" t="inlineStr">
        <is>
          <t>LA GUAJIRA</t>
        </is>
      </c>
      <c r="I116" t="inlineStr">
        <is>
          <t>DIBULLA</t>
        </is>
      </c>
      <c r="J116" t="inlineStr">
        <is>
          <t>BARRIO CENTRO</t>
        </is>
      </c>
      <c r="K116" t="inlineStr">
        <is>
          <t>BANCOLOMBIA</t>
        </is>
      </c>
      <c r="L116" t="inlineStr">
        <is>
          <t>FO-25-1320486</t>
        </is>
      </c>
      <c r="M116" s="49" t="n">
        <v>45871.45363425926</v>
      </c>
      <c r="N116" s="49" t="n">
        <v>45874.48402777778</v>
      </c>
      <c r="O116" s="48" t="n">
        <v>0</v>
      </c>
      <c r="P116" t="inlineStr">
        <is>
          <t>HARDWARE</t>
        </is>
      </c>
      <c r="Q116" t="inlineStr">
        <is>
          <t>PINPAD</t>
        </is>
      </c>
      <c r="R116" t="inlineStr">
        <is>
          <t>DAÑO POS</t>
        </is>
      </c>
      <c r="S116" t="inlineStr">
        <is>
          <t>CB UNO A UNO</t>
        </is>
      </c>
      <c r="T116" t="inlineStr">
        <is>
          <t>CB UNO A UNO</t>
        </is>
      </c>
      <c r="U116" t="inlineStr">
        <is>
          <t>EJECUTADO</t>
        </is>
      </c>
      <c r="V116" t="inlineStr">
        <is>
          <t>VISITA TECNICA</t>
        </is>
      </c>
      <c r="W116" t="inlineStr">
        <is>
          <t>BYZZZ850</t>
        </is>
      </c>
      <c r="X116" t="inlineStr">
        <is>
          <t>TIPO III</t>
        </is>
      </c>
      <c r="Y116" t="inlineStr">
        <is>
          <t>TERRESTRE</t>
        </is>
      </c>
      <c r="Z116" t="inlineStr">
        <is>
          <t>THOMAS  CAMPO SIGIFREDO SEGUNDO</t>
        </is>
      </c>
      <c r="AA116" t="inlineStr">
        <is>
          <t>1</t>
        </is>
      </c>
      <c r="AB116" t="inlineStr">
        <is>
          <t>0</t>
        </is>
      </c>
      <c r="AC116" s="48" t="n">
        <v>275729</v>
      </c>
      <c r="AD116" t="inlineStr">
        <is>
          <t>0</t>
        </is>
      </c>
      <c r="AE116" s="48" t="n">
        <v>0</v>
      </c>
      <c r="AF116" s="48" t="n">
        <v>275729</v>
      </c>
    </row>
    <row r="117">
      <c r="A117" t="inlineStr">
        <is>
          <t>PEREIRA</t>
        </is>
      </c>
      <c r="B117" t="inlineStr">
        <is>
          <t>SUROCCIDENTE Y EJE CAFETERO</t>
        </is>
      </c>
      <c r="C117" t="inlineStr">
        <is>
          <t>0004-0002</t>
        </is>
      </c>
      <c r="D117" t="inlineStr">
        <is>
          <t>66001</t>
        </is>
      </c>
      <c r="E117" t="inlineStr">
        <is>
          <t>2543529</t>
        </is>
      </c>
      <c r="F117" t="inlineStr">
        <is>
          <t>3007068021</t>
        </is>
      </c>
      <c r="G117" t="inlineStr">
        <is>
          <t>INCIDENTE</t>
        </is>
      </c>
      <c r="H117" t="inlineStr">
        <is>
          <t>RISARALDA</t>
        </is>
      </c>
      <c r="I117" t="inlineStr">
        <is>
          <t>PEREIRA</t>
        </is>
      </c>
      <c r="J117" t="inlineStr">
        <is>
          <t>DISTRICOL MISCELAN LA ESPIGA</t>
        </is>
      </c>
      <c r="K117" t="inlineStr">
        <is>
          <t>BANCOLOMBIA</t>
        </is>
      </c>
      <c r="L117" t="inlineStr">
        <is>
          <t>FO-25-1320482</t>
        </is>
      </c>
      <c r="M117" s="49" t="n">
        <v>45871.45434027778</v>
      </c>
      <c r="N117" s="49" t="n">
        <v>45873.52152777778</v>
      </c>
      <c r="O117" s="48" t="n">
        <v>0</v>
      </c>
      <c r="P117" t="inlineStr">
        <is>
          <t>HARDWARE</t>
        </is>
      </c>
      <c r="Q117" t="inlineStr">
        <is>
          <t>SE REINICIA</t>
        </is>
      </c>
      <c r="R117" t="inlineStr">
        <is>
          <t>DAÑO POS</t>
        </is>
      </c>
      <c r="S117" t="inlineStr">
        <is>
          <t>AGREGADOR</t>
        </is>
      </c>
      <c r="T117" t="inlineStr">
        <is>
          <t>DISTRICOL</t>
        </is>
      </c>
      <c r="U117" t="inlineStr">
        <is>
          <t>EJECUTADO</t>
        </is>
      </c>
      <c r="V117" t="inlineStr">
        <is>
          <t>VISITA TECNICA</t>
        </is>
      </c>
      <c r="W117" t="inlineStr">
        <is>
          <t>AAL0V571</t>
        </is>
      </c>
      <c r="X117" t="inlineStr">
        <is>
          <t>TIPO I</t>
        </is>
      </c>
      <c r="Y117" t="inlineStr">
        <is>
          <t>TERRESTRE</t>
        </is>
      </c>
      <c r="Z117" t="inlineStr">
        <is>
          <t>ARROYAVE CANO MANUEL GUILLERMO</t>
        </is>
      </c>
      <c r="AA117" t="inlineStr">
        <is>
          <t>1</t>
        </is>
      </c>
      <c r="AB117" t="inlineStr">
        <is>
          <t>0</t>
        </is>
      </c>
      <c r="AC117" s="48" t="n">
        <v>65960</v>
      </c>
      <c r="AD117" t="inlineStr">
        <is>
          <t>0</t>
        </is>
      </c>
      <c r="AE117" s="48" t="n">
        <v>0</v>
      </c>
      <c r="AF117" s="48" t="n">
        <v>65960</v>
      </c>
    </row>
    <row r="118">
      <c r="A118" t="inlineStr">
        <is>
          <t>CUCUTA</t>
        </is>
      </c>
      <c r="B118" t="inlineStr">
        <is>
          <t>SANTANDERES</t>
        </is>
      </c>
      <c r="C118" t="inlineStr">
        <is>
          <t>0004-0008</t>
        </is>
      </c>
      <c r="D118" t="inlineStr">
        <is>
          <t>54518</t>
        </is>
      </c>
      <c r="E118" t="inlineStr">
        <is>
          <t>2543547</t>
        </is>
      </c>
      <c r="F118" t="inlineStr">
        <is>
          <t>3007047141</t>
        </is>
      </c>
      <c r="G118" t="inlineStr">
        <is>
          <t>INCIDENTE</t>
        </is>
      </c>
      <c r="H118" t="inlineStr">
        <is>
          <t>NORTE DE SANTANDER</t>
        </is>
      </c>
      <c r="I118" t="inlineStr">
        <is>
          <t>PAMPLONA</t>
        </is>
      </c>
      <c r="J118" t="inlineStr">
        <is>
          <t>BARRIO PAMPLONA PAMPLONA 1</t>
        </is>
      </c>
      <c r="K118" t="inlineStr">
        <is>
          <t>BANCOLOMBIA</t>
        </is>
      </c>
      <c r="L118" t="inlineStr">
        <is>
          <t>FO-25-1320732</t>
        </is>
      </c>
      <c r="M118" s="49" t="n">
        <v>45871.47607638889</v>
      </c>
      <c r="N118" s="49" t="n">
        <v>45874.66527777778</v>
      </c>
      <c r="O118" s="48" t="n">
        <v>0</v>
      </c>
      <c r="P118" t="inlineStr">
        <is>
          <t>HARDWARE</t>
        </is>
      </c>
      <c r="Q118" t="inlineStr">
        <is>
          <t>ALERT IRRUPTION</t>
        </is>
      </c>
      <c r="R118" t="inlineStr">
        <is>
          <t>ALERT IRRUPTION</t>
        </is>
      </c>
      <c r="S118" t="inlineStr">
        <is>
          <t>CB UNO A UNO</t>
        </is>
      </c>
      <c r="T118" t="inlineStr">
        <is>
          <t>CB UNO A UNO</t>
        </is>
      </c>
      <c r="U118" t="inlineStr">
        <is>
          <t>EJECUTADO</t>
        </is>
      </c>
      <c r="V118" t="inlineStr">
        <is>
          <t>VISITA TECNICA</t>
        </is>
      </c>
      <c r="W118" t="inlineStr">
        <is>
          <t>9C00D656</t>
        </is>
      </c>
      <c r="X118" t="inlineStr">
        <is>
          <t>TIPO III</t>
        </is>
      </c>
      <c r="Y118" t="inlineStr">
        <is>
          <t>TERRESTRE</t>
        </is>
      </c>
      <c r="Z118" t="inlineStr">
        <is>
          <t>NARANJO AFANADOR RUBEN JESUS</t>
        </is>
      </c>
      <c r="AA118" t="inlineStr">
        <is>
          <t>1</t>
        </is>
      </c>
      <c r="AB118" t="inlineStr">
        <is>
          <t>0</t>
        </is>
      </c>
      <c r="AC118" s="48" t="n">
        <v>275729</v>
      </c>
      <c r="AD118" t="inlineStr">
        <is>
          <t>0</t>
        </is>
      </c>
      <c r="AE118" s="48" t="n">
        <v>0</v>
      </c>
      <c r="AF118" s="48" t="n">
        <v>275729</v>
      </c>
    </row>
    <row r="119">
      <c r="A119" t="inlineStr">
        <is>
          <t>VILLAVICENCIO</t>
        </is>
      </c>
      <c r="B119" t="inlineStr">
        <is>
          <t>REMOTAS</t>
        </is>
      </c>
      <c r="C119" t="inlineStr">
        <is>
          <t>0004-0007</t>
        </is>
      </c>
      <c r="D119" t="inlineStr">
        <is>
          <t>50001</t>
        </is>
      </c>
      <c r="E119" t="inlineStr">
        <is>
          <t>2543574</t>
        </is>
      </c>
      <c r="F119" t="inlineStr">
        <is>
          <t>3007065160</t>
        </is>
      </c>
      <c r="G119" t="inlineStr">
        <is>
          <t>INCIDENTE</t>
        </is>
      </c>
      <c r="H119" t="inlineStr">
        <is>
          <t>META</t>
        </is>
      </c>
      <c r="I119" t="inlineStr">
        <is>
          <t>VILLAVICENCIO</t>
        </is>
      </c>
      <c r="J119" t="inlineStr">
        <is>
          <t>PTM VILLAVICENCIO SERVIMOTORS</t>
        </is>
      </c>
      <c r="K119" t="inlineStr">
        <is>
          <t>BANCOLOMBIA</t>
        </is>
      </c>
      <c r="L119" t="inlineStr">
        <is>
          <t>FO-25-1321116</t>
        </is>
      </c>
      <c r="M119" s="49" t="n">
        <v>45871.52550925926</v>
      </c>
      <c r="N119" s="49" t="n">
        <v>45873.67430555556</v>
      </c>
      <c r="O119" s="48" t="n">
        <v>0</v>
      </c>
      <c r="P119" t="inlineStr">
        <is>
          <t>HARDWARE</t>
        </is>
      </c>
      <c r="Q119" t="inlineStr">
        <is>
          <t>COMUNICACION</t>
        </is>
      </c>
      <c r="R119" t="inlineStr">
        <is>
          <t>MENSAJE DE ERROR SOCKET</t>
        </is>
      </c>
      <c r="S119" t="inlineStr">
        <is>
          <t>AGREGADOR</t>
        </is>
      </c>
      <c r="T119" t="inlineStr">
        <is>
          <t>COMCARD - PTM</t>
        </is>
      </c>
      <c r="U119" t="inlineStr">
        <is>
          <t>EJECUTADO</t>
        </is>
      </c>
      <c r="V119" t="inlineStr">
        <is>
          <t>VISITA TECNICA</t>
        </is>
      </c>
      <c r="W119" t="inlineStr">
        <is>
          <t>2A008699 - 2A008508</t>
        </is>
      </c>
      <c r="X119" t="inlineStr">
        <is>
          <t>TIPO I</t>
        </is>
      </c>
      <c r="Y119" t="inlineStr">
        <is>
          <t>TERRESTRE</t>
        </is>
      </c>
      <c r="Z119" t="inlineStr">
        <is>
          <t>PEDREROS CONTRERAS MICHAEL STEVENS</t>
        </is>
      </c>
      <c r="AA119" t="inlineStr">
        <is>
          <t>1</t>
        </is>
      </c>
      <c r="AB119" t="inlineStr">
        <is>
          <t>0</t>
        </is>
      </c>
      <c r="AC119" s="48" t="n">
        <v>65960</v>
      </c>
      <c r="AD119" t="inlineStr">
        <is>
          <t>0</t>
        </is>
      </c>
      <c r="AE119" s="48" t="n">
        <v>0</v>
      </c>
      <c r="AF119" s="48" t="n">
        <v>65960</v>
      </c>
    </row>
    <row r="120">
      <c r="A120" t="inlineStr">
        <is>
          <t>MEDELLIN</t>
        </is>
      </c>
      <c r="B120" t="inlineStr">
        <is>
          <t>NOROCCIDENTE</t>
        </is>
      </c>
      <c r="C120" t="inlineStr">
        <is>
          <t>0004-0005</t>
        </is>
      </c>
      <c r="D120" t="inlineStr">
        <is>
          <t>5001</t>
        </is>
      </c>
      <c r="E120" t="inlineStr">
        <is>
          <t>2543636</t>
        </is>
      </c>
      <c r="F120" t="inlineStr">
        <is>
          <t>3007020707</t>
        </is>
      </c>
      <c r="G120" t="inlineStr">
        <is>
          <t>INCIDENTE</t>
        </is>
      </c>
      <c r="H120" t="inlineStr">
        <is>
          <t>ANTIOQUIA</t>
        </is>
      </c>
      <c r="I120" t="inlineStr">
        <is>
          <t>MEDELLIN</t>
        </is>
      </c>
      <c r="J120" t="inlineStr">
        <is>
          <t>COMCARD MEDELLIN FLORESTA</t>
        </is>
      </c>
      <c r="K120" t="inlineStr">
        <is>
          <t>BANCOLOMBIA</t>
        </is>
      </c>
      <c r="L120" t="inlineStr">
        <is>
          <t>FO-25-1320740</t>
        </is>
      </c>
      <c r="M120" s="49" t="n">
        <v>45871.4719212963</v>
      </c>
      <c r="N120" s="49" t="n">
        <v>45871.59930555556</v>
      </c>
      <c r="O120" s="48" t="n">
        <v>0</v>
      </c>
      <c r="P120" t="inlineStr">
        <is>
          <t>HARDWARE</t>
        </is>
      </c>
      <c r="Q120" t="inlineStr">
        <is>
          <t>TECLADO</t>
        </is>
      </c>
      <c r="R120" t="inlineStr">
        <is>
          <t>DAÑO POS</t>
        </is>
      </c>
      <c r="S120" t="inlineStr">
        <is>
          <t>AGREGADOR</t>
        </is>
      </c>
      <c r="T120" t="inlineStr">
        <is>
          <t>COMCARD - PTM</t>
        </is>
      </c>
      <c r="U120" t="inlineStr">
        <is>
          <t>EJECUTADO</t>
        </is>
      </c>
      <c r="V120" t="inlineStr">
        <is>
          <t>VISITA TECNICA</t>
        </is>
      </c>
      <c r="W120" t="inlineStr">
        <is>
          <t>AAAAS970 - TRZZZ934</t>
        </is>
      </c>
      <c r="X120" t="inlineStr">
        <is>
          <t>TIPO I</t>
        </is>
      </c>
      <c r="Y120" t="inlineStr">
        <is>
          <t>TERRESTRE</t>
        </is>
      </c>
      <c r="Z120" t="inlineStr">
        <is>
          <t>QUINTERO SANCHEZ JUAN SEBASTIAN</t>
        </is>
      </c>
      <c r="AA120" t="inlineStr">
        <is>
          <t>1</t>
        </is>
      </c>
      <c r="AB120" t="inlineStr">
        <is>
          <t>0</t>
        </is>
      </c>
      <c r="AC120" s="48" t="n">
        <v>65960</v>
      </c>
      <c r="AD120" t="inlineStr">
        <is>
          <t>0</t>
        </is>
      </c>
      <c r="AE120" s="48" t="n">
        <v>0</v>
      </c>
      <c r="AF120" s="48" t="n">
        <v>65960</v>
      </c>
    </row>
    <row r="121">
      <c r="A121" t="inlineStr">
        <is>
          <t>MEDELLIN</t>
        </is>
      </c>
      <c r="B121" t="inlineStr">
        <is>
          <t>NOROCCIDENTE</t>
        </is>
      </c>
      <c r="C121" t="inlineStr">
        <is>
          <t>0004-0005</t>
        </is>
      </c>
      <c r="D121" t="inlineStr">
        <is>
          <t>5001</t>
        </is>
      </c>
      <c r="E121" t="inlineStr">
        <is>
          <t>2543642</t>
        </is>
      </c>
      <c r="F121" t="inlineStr">
        <is>
          <t>3007033409</t>
        </is>
      </c>
      <c r="G121" t="inlineStr">
        <is>
          <t>INCIDENTE</t>
        </is>
      </c>
      <c r="H121" t="inlineStr">
        <is>
          <t>ANTIOQUIA</t>
        </is>
      </c>
      <c r="I121" t="inlineStr">
        <is>
          <t>MEDELLIN</t>
        </is>
      </c>
      <c r="J121" t="inlineStr">
        <is>
          <t>COMCARD MED PELUQUERO PICACHO</t>
        </is>
      </c>
      <c r="K121" t="inlineStr">
        <is>
          <t>BANCOLOMBIA</t>
        </is>
      </c>
      <c r="L121" t="inlineStr">
        <is>
          <t>FO-25-1320728</t>
        </is>
      </c>
      <c r="M121" s="49" t="n">
        <v>45871.47822916666</v>
      </c>
      <c r="N121" s="49" t="n">
        <v>45873.52569444444</v>
      </c>
      <c r="O121" s="48" t="n">
        <v>0</v>
      </c>
      <c r="P121" t="inlineStr">
        <is>
          <t>HARDWARE</t>
        </is>
      </c>
      <c r="Q121" t="inlineStr">
        <is>
          <t>LECTOR DE TARJETAS</t>
        </is>
      </c>
      <c r="R121" t="inlineStr">
        <is>
          <t>DAÑO POS</t>
        </is>
      </c>
      <c r="S121" t="inlineStr">
        <is>
          <t>AGREGADOR</t>
        </is>
      </c>
      <c r="T121" t="inlineStr">
        <is>
          <t>COMCARD - PTM</t>
        </is>
      </c>
      <c r="U121" t="inlineStr">
        <is>
          <t>EJECUTADO</t>
        </is>
      </c>
      <c r="V121" t="inlineStr">
        <is>
          <t>VISITA TECNICA</t>
        </is>
      </c>
      <c r="W121" t="inlineStr">
        <is>
          <t>17ZZZ957-NA001728</t>
        </is>
      </c>
      <c r="X121" t="inlineStr">
        <is>
          <t>TIPO I</t>
        </is>
      </c>
      <c r="Y121" t="inlineStr">
        <is>
          <t>TERRESTRE</t>
        </is>
      </c>
      <c r="Z121" t="inlineStr">
        <is>
          <t>ALVAREZ ARENAS VICTOR HUGO</t>
        </is>
      </c>
      <c r="AA121" t="inlineStr">
        <is>
          <t>1</t>
        </is>
      </c>
      <c r="AB121" t="inlineStr">
        <is>
          <t>0</t>
        </is>
      </c>
      <c r="AC121" s="48" t="n">
        <v>65960</v>
      </c>
      <c r="AD121" t="inlineStr">
        <is>
          <t>0</t>
        </is>
      </c>
      <c r="AE121" s="48" t="n">
        <v>0</v>
      </c>
      <c r="AF121" s="48" t="n">
        <v>65960</v>
      </c>
    </row>
    <row r="122">
      <c r="A122" t="inlineStr">
        <is>
          <t>MONTERIA</t>
        </is>
      </c>
      <c r="B122" t="inlineStr">
        <is>
          <t>COSTA</t>
        </is>
      </c>
      <c r="C122" t="inlineStr">
        <is>
          <t>0004-0001</t>
        </is>
      </c>
      <c r="D122" t="inlineStr">
        <is>
          <t>23670</t>
        </is>
      </c>
      <c r="E122" t="inlineStr">
        <is>
          <t>2543650</t>
        </is>
      </c>
      <c r="F122" t="inlineStr">
        <is>
          <t>3007076162</t>
        </is>
      </c>
      <c r="G122" t="inlineStr">
        <is>
          <t>INCIDENTE</t>
        </is>
      </c>
      <c r="H122" t="inlineStr">
        <is>
          <t>CORDOBA</t>
        </is>
      </c>
      <c r="I122" t="inlineStr">
        <is>
          <t>SAN ANDRES SOTAVENTO</t>
        </is>
      </c>
      <c r="J122" t="inlineStr">
        <is>
          <t>BARRIO OTRO SAN ANDRES DE SOTA</t>
        </is>
      </c>
      <c r="K122" t="inlineStr">
        <is>
          <t>BANCOLOMBIA</t>
        </is>
      </c>
      <c r="L122" t="inlineStr">
        <is>
          <t>FO-25-1321031</t>
        </is>
      </c>
      <c r="M122" s="49" t="n">
        <v>45871.48888888889</v>
      </c>
      <c r="N122" s="49" t="n">
        <v>45873.49583333333</v>
      </c>
      <c r="O122" s="48" t="n">
        <v>0</v>
      </c>
      <c r="P122" t="inlineStr">
        <is>
          <t>HARDWARE</t>
        </is>
      </c>
      <c r="Q122" t="inlineStr">
        <is>
          <t>IMPRESION</t>
        </is>
      </c>
      <c r="R122" t="inlineStr">
        <is>
          <t>TAPA IMPRESORA</t>
        </is>
      </c>
      <c r="S122" t="inlineStr">
        <is>
          <t>CB UNO A UNO</t>
        </is>
      </c>
      <c r="T122" t="inlineStr">
        <is>
          <t>CB UNO A UNO</t>
        </is>
      </c>
      <c r="U122" t="inlineStr">
        <is>
          <t>EJECUTADO</t>
        </is>
      </c>
      <c r="V122" t="inlineStr">
        <is>
          <t>VISITA TECNICA</t>
        </is>
      </c>
      <c r="W122" t="inlineStr">
        <is>
          <t>SX0GZ313</t>
        </is>
      </c>
      <c r="X122" t="inlineStr">
        <is>
          <t>TIPO II</t>
        </is>
      </c>
      <c r="Y122" t="inlineStr">
        <is>
          <t>TERRESTRE</t>
        </is>
      </c>
      <c r="Z122" t="inlineStr">
        <is>
          <t>COGOLLO VERTEL EDER LUIS</t>
        </is>
      </c>
      <c r="AA122" t="inlineStr">
        <is>
          <t>1</t>
        </is>
      </c>
      <c r="AB122" t="inlineStr">
        <is>
          <t>0</t>
        </is>
      </c>
      <c r="AC122" s="48" t="n">
        <v>144968</v>
      </c>
      <c r="AD122" t="inlineStr">
        <is>
          <t>0</t>
        </is>
      </c>
      <c r="AE122" s="48" t="n">
        <v>0</v>
      </c>
      <c r="AF122" s="48" t="n">
        <v>144968</v>
      </c>
    </row>
    <row r="123">
      <c r="A123" t="inlineStr">
        <is>
          <t>MONTERIA</t>
        </is>
      </c>
      <c r="B123" t="inlineStr">
        <is>
          <t>COSTA</t>
        </is>
      </c>
      <c r="C123" t="inlineStr">
        <is>
          <t>0004-0001</t>
        </is>
      </c>
      <c r="D123" t="inlineStr">
        <is>
          <t>23807</t>
        </is>
      </c>
      <c r="E123" t="inlineStr">
        <is>
          <t>2543651</t>
        </is>
      </c>
      <c r="F123" t="inlineStr">
        <is>
          <t>3007031872</t>
        </is>
      </c>
      <c r="G123" t="inlineStr">
        <is>
          <t>INCIDENTE</t>
        </is>
      </c>
      <c r="H123" t="inlineStr">
        <is>
          <t>CORDOBA</t>
        </is>
      </c>
      <c r="I123" t="inlineStr">
        <is>
          <t>TIERRALTA</t>
        </is>
      </c>
      <c r="J123" t="inlineStr">
        <is>
          <t>PAGAFACIL TIERRALTA</t>
        </is>
      </c>
      <c r="K123" t="inlineStr">
        <is>
          <t>BANCOLOMBIA</t>
        </is>
      </c>
      <c r="L123" t="inlineStr">
        <is>
          <t>FO-25-1321028</t>
        </is>
      </c>
      <c r="M123" s="49" t="n">
        <v>45871.48982638889</v>
      </c>
      <c r="N123" s="49" t="n">
        <v>45873.56180555555</v>
      </c>
      <c r="O123" s="48" t="n">
        <v>0</v>
      </c>
      <c r="P123" t="inlineStr">
        <is>
          <t>HARDWARE</t>
        </is>
      </c>
      <c r="Q123" t="inlineStr">
        <is>
          <t>PINPAD</t>
        </is>
      </c>
      <c r="R123" t="inlineStr">
        <is>
          <t>DAÑO POS</t>
        </is>
      </c>
      <c r="S123" t="inlineStr">
        <is>
          <t>ROBUSTO</t>
        </is>
      </c>
      <c r="T123" t="inlineStr">
        <is>
          <t>PAGAFACIL</t>
        </is>
      </c>
      <c r="U123" t="inlineStr">
        <is>
          <t>EJECUTADO</t>
        </is>
      </c>
      <c r="V123" t="inlineStr">
        <is>
          <t>VISITA TECNICA</t>
        </is>
      </c>
      <c r="W123" t="inlineStr">
        <is>
          <t>1111R587</t>
        </is>
      </c>
      <c r="X123" t="inlineStr">
        <is>
          <t>TIPO III</t>
        </is>
      </c>
      <c r="Y123" t="inlineStr">
        <is>
          <t>TERRESTRE</t>
        </is>
      </c>
      <c r="Z123" t="inlineStr">
        <is>
          <t>CALDERA SALCEDO CARLOS JULIO</t>
        </is>
      </c>
      <c r="AA123" t="inlineStr">
        <is>
          <t>1</t>
        </is>
      </c>
      <c r="AB123" t="inlineStr">
        <is>
          <t>0</t>
        </is>
      </c>
      <c r="AC123" s="48" t="n">
        <v>275729</v>
      </c>
      <c r="AD123" t="inlineStr">
        <is>
          <t>0</t>
        </is>
      </c>
      <c r="AE123" s="48" t="n">
        <v>0</v>
      </c>
      <c r="AF123" s="48" t="n">
        <v>275729</v>
      </c>
    </row>
    <row r="124">
      <c r="A124" t="inlineStr">
        <is>
          <t>PEREIRA</t>
        </is>
      </c>
      <c r="B124" t="inlineStr">
        <is>
          <t>SUROCCIDENTE Y EJE CAFETERO</t>
        </is>
      </c>
      <c r="C124" t="inlineStr">
        <is>
          <t>0004-0002</t>
        </is>
      </c>
      <c r="D124" t="inlineStr">
        <is>
          <t>66170</t>
        </is>
      </c>
      <c r="E124" t="inlineStr">
        <is>
          <t>2543693</t>
        </is>
      </c>
      <c r="F124" t="inlineStr">
        <is>
          <t>3007051570</t>
        </is>
      </c>
      <c r="G124" t="inlineStr">
        <is>
          <t>INCIDENTE</t>
        </is>
      </c>
      <c r="H124" t="inlineStr">
        <is>
          <t>RISARALDA</t>
        </is>
      </c>
      <c r="I124" t="inlineStr">
        <is>
          <t>DOSQUEBRADAS</t>
        </is>
      </c>
      <c r="J124" t="inlineStr">
        <is>
          <t>PTM DOSQUEBRADAS MINIMERCADO L</t>
        </is>
      </c>
      <c r="K124" t="inlineStr">
        <is>
          <t>BANCOLOMBIA</t>
        </is>
      </c>
      <c r="L124" t="inlineStr">
        <is>
          <t>FO-25-1321447</t>
        </is>
      </c>
      <c r="M124" s="49" t="n">
        <v>45871.55292824074</v>
      </c>
      <c r="N124" s="49" t="n">
        <v>45873.54236111111</v>
      </c>
      <c r="O124" s="48" t="n">
        <v>0</v>
      </c>
      <c r="P124" t="inlineStr">
        <is>
          <t>HARDWARE</t>
        </is>
      </c>
      <c r="Q124" t="inlineStr">
        <is>
          <t>DETERIORO</t>
        </is>
      </c>
      <c r="R124" t="inlineStr">
        <is>
          <t>DATAFONO</t>
        </is>
      </c>
      <c r="S124" t="inlineStr">
        <is>
          <t>AGREGADOR</t>
        </is>
      </c>
      <c r="T124" t="inlineStr">
        <is>
          <t>COMCARD - PTM</t>
        </is>
      </c>
      <c r="U124" t="inlineStr">
        <is>
          <t>EJECUTADO</t>
        </is>
      </c>
      <c r="V124" t="inlineStr">
        <is>
          <t>VISITA TECNICA</t>
        </is>
      </c>
      <c r="W124" t="inlineStr">
        <is>
          <t>TR08Z459-HA006883</t>
        </is>
      </c>
      <c r="X124" t="inlineStr">
        <is>
          <t>TIPO I</t>
        </is>
      </c>
      <c r="Y124" t="inlineStr">
        <is>
          <t>TERRESTRE</t>
        </is>
      </c>
      <c r="Z124" t="inlineStr">
        <is>
          <t>ARROYAVE CANO MANUEL GUILLERMO</t>
        </is>
      </c>
      <c r="AA124" t="inlineStr">
        <is>
          <t>1</t>
        </is>
      </c>
      <c r="AB124" t="inlineStr">
        <is>
          <t>0</t>
        </is>
      </c>
      <c r="AC124" s="48" t="n">
        <v>65960</v>
      </c>
      <c r="AD124" t="inlineStr">
        <is>
          <t>0</t>
        </is>
      </c>
      <c r="AE124" s="48" t="n">
        <v>0</v>
      </c>
      <c r="AF124" s="48" t="n">
        <v>65960</v>
      </c>
    </row>
    <row r="125">
      <c r="A125" t="inlineStr">
        <is>
          <t>CALI</t>
        </is>
      </c>
      <c r="B125" t="inlineStr">
        <is>
          <t>SUROCCIDENTE Y EJE CAFETERO</t>
        </is>
      </c>
      <c r="C125" t="inlineStr">
        <is>
          <t>0004-0003</t>
        </is>
      </c>
      <c r="D125" t="inlineStr">
        <is>
          <t>76001</t>
        </is>
      </c>
      <c r="E125" t="inlineStr">
        <is>
          <t>2543694</t>
        </is>
      </c>
      <c r="F125" t="inlineStr">
        <is>
          <t>3007058165</t>
        </is>
      </c>
      <c r="G125" t="inlineStr">
        <is>
          <t>INCIDENTE</t>
        </is>
      </c>
      <c r="H125" t="inlineStr">
        <is>
          <t>VALLE DEL CAUCA</t>
        </is>
      </c>
      <c r="I125" t="inlineStr">
        <is>
          <t>CALI</t>
        </is>
      </c>
      <c r="J125" t="inlineStr">
        <is>
          <t>PTM CALI EL ESQUINAZO DE LA 10</t>
        </is>
      </c>
      <c r="K125" t="inlineStr">
        <is>
          <t>BANCOLOMBIA</t>
        </is>
      </c>
      <c r="L125" t="inlineStr">
        <is>
          <t>FO-25-1321443</t>
        </is>
      </c>
      <c r="M125" s="49" t="n">
        <v>45871.55357638889</v>
      </c>
      <c r="N125" s="49" t="n">
        <v>45873.51180555556</v>
      </c>
      <c r="O125" s="48" t="n">
        <v>0</v>
      </c>
      <c r="P125" t="inlineStr">
        <is>
          <t>HARDWARE</t>
        </is>
      </c>
      <c r="Q125" t="inlineStr">
        <is>
          <t>IMPRESION</t>
        </is>
      </c>
      <c r="R125" t="inlineStr">
        <is>
          <t>NO AVANZA PAPEL</t>
        </is>
      </c>
      <c r="S125" t="inlineStr">
        <is>
          <t>AGREGADOR</t>
        </is>
      </c>
      <c r="T125" t="inlineStr">
        <is>
          <t>COMCARD - PTM</t>
        </is>
      </c>
      <c r="U125" t="inlineStr">
        <is>
          <t>EJECUTADO</t>
        </is>
      </c>
      <c r="V125" t="inlineStr">
        <is>
          <t>VISITA TECNICA</t>
        </is>
      </c>
      <c r="W125" t="inlineStr">
        <is>
          <t>TUZZZ356 - TUZZZ930</t>
        </is>
      </c>
      <c r="X125" t="inlineStr">
        <is>
          <t>TIPO I</t>
        </is>
      </c>
      <c r="Y125" t="inlineStr">
        <is>
          <t>TERRESTRE</t>
        </is>
      </c>
      <c r="Z125" t="inlineStr">
        <is>
          <t>CUERO RUIZ JHONNY</t>
        </is>
      </c>
      <c r="AA125" t="inlineStr">
        <is>
          <t>1</t>
        </is>
      </c>
      <c r="AB125" t="inlineStr">
        <is>
          <t>0</t>
        </is>
      </c>
      <c r="AC125" s="48" t="n">
        <v>65960</v>
      </c>
      <c r="AD125" t="inlineStr">
        <is>
          <t>0</t>
        </is>
      </c>
      <c r="AE125" s="48" t="n">
        <v>0</v>
      </c>
      <c r="AF125" s="48" t="n">
        <v>65960</v>
      </c>
    </row>
    <row r="126">
      <c r="A126" t="inlineStr">
        <is>
          <t>MONTERIA</t>
        </is>
      </c>
      <c r="B126" t="inlineStr">
        <is>
          <t>COSTA</t>
        </is>
      </c>
      <c r="C126" t="inlineStr">
        <is>
          <t>0004-0001</t>
        </is>
      </c>
      <c r="D126" t="inlineStr">
        <is>
          <t>23682</t>
        </is>
      </c>
      <c r="E126" t="inlineStr">
        <is>
          <t>2543729</t>
        </is>
      </c>
      <c r="F126" t="inlineStr">
        <is>
          <t>3007079908</t>
        </is>
      </c>
      <c r="G126" t="inlineStr">
        <is>
          <t>INCIDENTE</t>
        </is>
      </c>
      <c r="H126" t="inlineStr">
        <is>
          <t>CORDOBA</t>
        </is>
      </c>
      <c r="I126" t="inlineStr">
        <is>
          <t>SAN JOSE DE URE</t>
        </is>
      </c>
      <c r="J126" t="inlineStr">
        <is>
          <t>DISTRICOL FRUTA FRESCA MERCADO</t>
        </is>
      </c>
      <c r="K126" t="inlineStr">
        <is>
          <t>BANCOLOMBIA</t>
        </is>
      </c>
      <c r="L126" t="inlineStr">
        <is>
          <t>FO-25-1321759</t>
        </is>
      </c>
      <c r="M126" s="49" t="n">
        <v>45871.63340277778</v>
      </c>
      <c r="N126" s="49" t="n">
        <v>45874.51597222222</v>
      </c>
      <c r="O126" s="48" t="n">
        <v>0</v>
      </c>
      <c r="P126" t="inlineStr">
        <is>
          <t>HARDWARE</t>
        </is>
      </c>
      <c r="Q126" t="inlineStr">
        <is>
          <t>PANTALLA</t>
        </is>
      </c>
      <c r="R126" t="inlineStr">
        <is>
          <t>DAÑO POS</t>
        </is>
      </c>
      <c r="S126" t="inlineStr">
        <is>
          <t>AGREGADOR</t>
        </is>
      </c>
      <c r="T126" t="inlineStr">
        <is>
          <t>DISTRICOL</t>
        </is>
      </c>
      <c r="U126" t="inlineStr">
        <is>
          <t>EJECUTADO</t>
        </is>
      </c>
      <c r="V126" t="inlineStr">
        <is>
          <t>VISITA TECNICA</t>
        </is>
      </c>
      <c r="W126" t="inlineStr">
        <is>
          <t>SAUZZ957</t>
        </is>
      </c>
      <c r="X126" t="inlineStr">
        <is>
          <t>TIPO III</t>
        </is>
      </c>
      <c r="Y126" t="inlineStr">
        <is>
          <t>TERRESTRE</t>
        </is>
      </c>
      <c r="Z126" t="inlineStr">
        <is>
          <t>COGOLLO VERTEL EDER LUIS</t>
        </is>
      </c>
      <c r="AA126" t="inlineStr">
        <is>
          <t>1</t>
        </is>
      </c>
      <c r="AB126" t="inlineStr">
        <is>
          <t>0</t>
        </is>
      </c>
      <c r="AC126" s="48" t="n">
        <v>275729</v>
      </c>
      <c r="AD126" t="inlineStr">
        <is>
          <t>0</t>
        </is>
      </c>
      <c r="AE126" s="48" t="n">
        <v>0</v>
      </c>
      <c r="AF126" s="48" t="n">
        <v>275729</v>
      </c>
    </row>
    <row r="127">
      <c r="A127" t="inlineStr">
        <is>
          <t>SANTA MARTA</t>
        </is>
      </c>
      <c r="B127" t="inlineStr">
        <is>
          <t>COSTA</t>
        </is>
      </c>
      <c r="C127" t="inlineStr">
        <is>
          <t>0004-0001</t>
        </is>
      </c>
      <c r="D127" t="inlineStr">
        <is>
          <t>47555</t>
        </is>
      </c>
      <c r="E127" t="inlineStr">
        <is>
          <t>2543766</t>
        </is>
      </c>
      <c r="F127" t="inlineStr">
        <is>
          <t>3007031489</t>
        </is>
      </c>
      <c r="G127" t="inlineStr">
        <is>
          <t>INCIDENTE</t>
        </is>
      </c>
      <c r="H127" t="inlineStr">
        <is>
          <t>MAGDALENA</t>
        </is>
      </c>
      <c r="I127" t="inlineStr">
        <is>
          <t>PLATO</t>
        </is>
      </c>
      <c r="J127" t="inlineStr">
        <is>
          <t>BARRIO CENTRO 2</t>
        </is>
      </c>
      <c r="K127" t="inlineStr">
        <is>
          <t>BANCOLOMBIA</t>
        </is>
      </c>
      <c r="L127" t="inlineStr">
        <is>
          <t>FO-25-1322389</t>
        </is>
      </c>
      <c r="M127" s="49" t="n">
        <v>45872.33333333334</v>
      </c>
      <c r="N127" s="49" t="n">
        <v>45874.67083333333</v>
      </c>
      <c r="O127" s="48" t="n">
        <v>0</v>
      </c>
      <c r="P127" t="inlineStr">
        <is>
          <t>HARDWARE</t>
        </is>
      </c>
      <c r="Q127" t="inlineStr">
        <is>
          <t>IMPRESION</t>
        </is>
      </c>
      <c r="R127" t="inlineStr">
        <is>
          <t>NO IMPRIME UNO O VARIOS CARACTERES</t>
        </is>
      </c>
      <c r="S127" t="inlineStr">
        <is>
          <t>CB UNO A UNO</t>
        </is>
      </c>
      <c r="T127" t="inlineStr">
        <is>
          <t>CB UNO A UNO</t>
        </is>
      </c>
      <c r="U127" t="inlineStr">
        <is>
          <t>EJECUTADO</t>
        </is>
      </c>
      <c r="V127" t="inlineStr">
        <is>
          <t>VISITA TECNICA</t>
        </is>
      </c>
      <c r="W127" t="inlineStr">
        <is>
          <t>1111D222</t>
        </is>
      </c>
      <c r="X127" t="inlineStr">
        <is>
          <t>TIPO IV</t>
        </is>
      </c>
      <c r="Y127" t="inlineStr">
        <is>
          <t>TERRESTRE</t>
        </is>
      </c>
      <c r="Z127" t="inlineStr">
        <is>
          <t>MAESTRE MENGUAL EDGAR ENRIQUE</t>
        </is>
      </c>
      <c r="AA127" t="inlineStr">
        <is>
          <t>1</t>
        </is>
      </c>
      <c r="AB127" t="inlineStr">
        <is>
          <t>0</t>
        </is>
      </c>
      <c r="AC127" s="48" t="n">
        <v>479589</v>
      </c>
      <c r="AD127" t="inlineStr">
        <is>
          <t>0</t>
        </is>
      </c>
      <c r="AE127" s="48" t="n">
        <v>0</v>
      </c>
      <c r="AF127" s="48" t="n">
        <v>479589</v>
      </c>
    </row>
    <row r="128">
      <c r="A128" t="inlineStr">
        <is>
          <t>MEDELLIN</t>
        </is>
      </c>
      <c r="B128" t="inlineStr">
        <is>
          <t>NOROCCIDENTE</t>
        </is>
      </c>
      <c r="C128" t="inlineStr">
        <is>
          <t>0004-0005</t>
        </is>
      </c>
      <c r="D128" t="inlineStr">
        <is>
          <t>5282</t>
        </is>
      </c>
      <c r="E128" t="inlineStr">
        <is>
          <t>2543808</t>
        </is>
      </c>
      <c r="F128" t="inlineStr">
        <is>
          <t>3007027724</t>
        </is>
      </c>
      <c r="G128" t="inlineStr">
        <is>
          <t>INCIDENTE</t>
        </is>
      </c>
      <c r="H128" t="inlineStr">
        <is>
          <t>ANTIOQUIA</t>
        </is>
      </c>
      <c r="I128" t="inlineStr">
        <is>
          <t>FREDONIA</t>
        </is>
      </c>
      <c r="J128" t="inlineStr">
        <is>
          <t>DISTRICOL PAPELERIA VENGA MIRE</t>
        </is>
      </c>
      <c r="K128" t="inlineStr">
        <is>
          <t>BANCOLOMBIA</t>
        </is>
      </c>
      <c r="L128" t="inlineStr">
        <is>
          <t>FO-25-1321439</t>
        </is>
      </c>
      <c r="M128" s="49" t="n">
        <v>45871.58924768519</v>
      </c>
      <c r="N128" s="49" t="n">
        <v>45873.55069444444</v>
      </c>
      <c r="O128" s="48" t="n">
        <v>0</v>
      </c>
      <c r="P128" t="inlineStr">
        <is>
          <t>HARDWARE</t>
        </is>
      </c>
      <c r="Q128" t="inlineStr">
        <is>
          <t>TECLADO</t>
        </is>
      </c>
      <c r="R128" t="inlineStr">
        <is>
          <t>DAÑO POS</t>
        </is>
      </c>
      <c r="S128" t="inlineStr">
        <is>
          <t>AGREGADOR</t>
        </is>
      </c>
      <c r="T128" t="inlineStr">
        <is>
          <t>DISTRICOL</t>
        </is>
      </c>
      <c r="U128" t="inlineStr">
        <is>
          <t>EJECUTADO</t>
        </is>
      </c>
      <c r="V128" t="inlineStr">
        <is>
          <t>VISITA TECNICA</t>
        </is>
      </c>
      <c r="W128" t="inlineStr">
        <is>
          <t>99WZZ907</t>
        </is>
      </c>
      <c r="X128" t="inlineStr">
        <is>
          <t>TIPO II</t>
        </is>
      </c>
      <c r="Y128" t="inlineStr">
        <is>
          <t>TERRESTRE</t>
        </is>
      </c>
      <c r="Z128" t="inlineStr">
        <is>
          <t>HERNANDEZ CHAVARRIA JUAN CAMILO</t>
        </is>
      </c>
      <c r="AA128" t="inlineStr">
        <is>
          <t>1</t>
        </is>
      </c>
      <c r="AB128" t="inlineStr">
        <is>
          <t>0</t>
        </is>
      </c>
      <c r="AC128" s="48" t="n">
        <v>144968</v>
      </c>
      <c r="AD128" t="inlineStr">
        <is>
          <t>0</t>
        </is>
      </c>
      <c r="AE128" s="48" t="n">
        <v>0</v>
      </c>
      <c r="AF128" s="48" t="n">
        <v>144968</v>
      </c>
    </row>
    <row r="129">
      <c r="A129" t="inlineStr">
        <is>
          <t>TUNJA</t>
        </is>
      </c>
      <c r="B129" t="inlineStr">
        <is>
          <t>SANTANDERES</t>
        </is>
      </c>
      <c r="C129" t="inlineStr">
        <is>
          <t>0004-0008</t>
        </is>
      </c>
      <c r="D129" t="inlineStr">
        <is>
          <t>15455</t>
        </is>
      </c>
      <c r="E129" t="inlineStr">
        <is>
          <t>2543810</t>
        </is>
      </c>
      <c r="F129" t="inlineStr">
        <is>
          <t>3007043978</t>
        </is>
      </c>
      <c r="G129" t="inlineStr">
        <is>
          <t>INCIDENTE</t>
        </is>
      </c>
      <c r="H129" t="inlineStr">
        <is>
          <t>BOYACA</t>
        </is>
      </c>
      <c r="I129" t="inlineStr">
        <is>
          <t>MIRAFLORES</t>
        </is>
      </c>
      <c r="J129" t="inlineStr">
        <is>
          <t>BARRIO CENTRO MIRAFLORES 2</t>
        </is>
      </c>
      <c r="K129" t="inlineStr">
        <is>
          <t>BANCOLOMBIA</t>
        </is>
      </c>
      <c r="L129" t="inlineStr">
        <is>
          <t>FO-25-1321436</t>
        </is>
      </c>
      <c r="M129" s="49" t="n">
        <v>45871.59314814815</v>
      </c>
      <c r="N129" s="49" t="n">
        <v>45873.79166666666</v>
      </c>
      <c r="O129" s="48" t="n">
        <v>0</v>
      </c>
      <c r="P129" t="inlineStr">
        <is>
          <t>HARDWARE</t>
        </is>
      </c>
      <c r="Q129" t="inlineStr">
        <is>
          <t>TECLADO</t>
        </is>
      </c>
      <c r="R129" t="inlineStr">
        <is>
          <t>DAÑO POS</t>
        </is>
      </c>
      <c r="S129" t="inlineStr">
        <is>
          <t>CB UNO A UNO</t>
        </is>
      </c>
      <c r="T129" t="inlineStr">
        <is>
          <t>CB UNO A UNO</t>
        </is>
      </c>
      <c r="U129" t="inlineStr">
        <is>
          <t>EJECUTADO</t>
        </is>
      </c>
      <c r="V129" t="inlineStr">
        <is>
          <t>VISITA TECNICA</t>
        </is>
      </c>
      <c r="W129" t="inlineStr">
        <is>
          <t>9AMZZ161</t>
        </is>
      </c>
      <c r="X129" t="inlineStr">
        <is>
          <t>TIPO IV</t>
        </is>
      </c>
      <c r="Y129" t="inlineStr">
        <is>
          <t>TERRESTRE</t>
        </is>
      </c>
      <c r="Z129" t="inlineStr">
        <is>
          <t>SOLER HOYOS CRISTIAN LEONARDO</t>
        </is>
      </c>
      <c r="AA129" t="inlineStr">
        <is>
          <t>1</t>
        </is>
      </c>
      <c r="AB129" t="inlineStr">
        <is>
          <t>0</t>
        </is>
      </c>
      <c r="AC129" s="48" t="n">
        <v>479589</v>
      </c>
      <c r="AD129" t="inlineStr">
        <is>
          <t>0</t>
        </is>
      </c>
      <c r="AE129" s="48" t="n">
        <v>0</v>
      </c>
      <c r="AF129" s="48" t="n">
        <v>479589</v>
      </c>
    </row>
    <row r="130">
      <c r="A130" t="inlineStr">
        <is>
          <t>BOGOTA</t>
        </is>
      </c>
      <c r="B130" t="inlineStr">
        <is>
          <t>CUNDINAMARCA</t>
        </is>
      </c>
      <c r="C130" t="inlineStr">
        <is>
          <t>0004-0004</t>
        </is>
      </c>
      <c r="D130" t="inlineStr">
        <is>
          <t>11001</t>
        </is>
      </c>
      <c r="E130" t="inlineStr">
        <is>
          <t>2543834</t>
        </is>
      </c>
      <c r="F130" t="inlineStr">
        <is>
          <t>3007047418</t>
        </is>
      </c>
      <c r="G130" t="inlineStr">
        <is>
          <t>INCIDENTE</t>
        </is>
      </c>
      <c r="H130" t="inlineStr">
        <is>
          <t>CUNDINAMARCA</t>
        </is>
      </c>
      <c r="I130" t="inlineStr">
        <is>
          <t>BOGOTA</t>
        </is>
      </c>
      <c r="J130" t="inlineStr">
        <is>
          <t>BARRIO SAN ANTONIO NORTE BOGOT</t>
        </is>
      </c>
      <c r="K130" t="inlineStr">
        <is>
          <t>BANCOLOMBIA</t>
        </is>
      </c>
      <c r="L130" t="inlineStr">
        <is>
          <t>FO-25-1322397</t>
        </is>
      </c>
      <c r="M130" s="49" t="n">
        <v>45871.655</v>
      </c>
      <c r="N130" s="49" t="n">
        <v>45873.50486111111</v>
      </c>
      <c r="O130" s="48" t="n">
        <v>0</v>
      </c>
      <c r="P130" t="inlineStr">
        <is>
          <t>HARDWARE</t>
        </is>
      </c>
      <c r="Q130" t="inlineStr">
        <is>
          <t>ALERT IRRUPTION</t>
        </is>
      </c>
      <c r="R130" t="inlineStr">
        <is>
          <t>ALERT IRRUPTION</t>
        </is>
      </c>
      <c r="S130" t="inlineStr">
        <is>
          <t>CB UNO A UNO</t>
        </is>
      </c>
      <c r="T130" t="inlineStr">
        <is>
          <t>CB UNO A UNO</t>
        </is>
      </c>
      <c r="U130" t="inlineStr">
        <is>
          <t>EJECUTADO</t>
        </is>
      </c>
      <c r="V130" t="inlineStr">
        <is>
          <t>VISITA TECNICA</t>
        </is>
      </c>
      <c r="W130" t="inlineStr">
        <is>
          <t>9C00G064</t>
        </is>
      </c>
      <c r="X130" t="inlineStr">
        <is>
          <t>TIPO I</t>
        </is>
      </c>
      <c r="Y130" t="inlineStr">
        <is>
          <t>TERRESTRE</t>
        </is>
      </c>
      <c r="Z130" t="inlineStr">
        <is>
          <t>GOMEZ VEGA DAVID SNEYDER</t>
        </is>
      </c>
      <c r="AA130" t="inlineStr">
        <is>
          <t>1</t>
        </is>
      </c>
      <c r="AB130" t="inlineStr">
        <is>
          <t>0</t>
        </is>
      </c>
      <c r="AC130" s="48" t="n">
        <v>65960</v>
      </c>
      <c r="AD130" t="inlineStr">
        <is>
          <t>0</t>
        </is>
      </c>
      <c r="AE130" s="48" t="n">
        <v>0</v>
      </c>
      <c r="AF130" s="48" t="n">
        <v>65960</v>
      </c>
    </row>
    <row r="131">
      <c r="A131" t="inlineStr">
        <is>
          <t>MEDELLIN</t>
        </is>
      </c>
      <c r="B131" t="inlineStr">
        <is>
          <t>NOROCCIDENTE</t>
        </is>
      </c>
      <c r="C131" t="inlineStr">
        <is>
          <t>0004-0005</t>
        </is>
      </c>
      <c r="D131" t="inlineStr">
        <is>
          <t>5001</t>
        </is>
      </c>
      <c r="E131" t="inlineStr">
        <is>
          <t>2543919</t>
        </is>
      </c>
      <c r="F131" t="inlineStr">
        <is>
          <t>3007056908</t>
        </is>
      </c>
      <c r="G131" t="inlineStr">
        <is>
          <t>INCIDENTE</t>
        </is>
      </c>
      <c r="H131" t="inlineStr">
        <is>
          <t>ANTIOQUIA</t>
        </is>
      </c>
      <c r="I131" t="inlineStr">
        <is>
          <t>MEDELLIN</t>
        </is>
      </c>
      <c r="J131" t="inlineStr">
        <is>
          <t>BARRIO ROBLEDO MEDELLIN 17</t>
        </is>
      </c>
      <c r="K131" t="inlineStr">
        <is>
          <t>BANCOLOMBIA</t>
        </is>
      </c>
      <c r="L131" t="inlineStr">
        <is>
          <t>FO-25-1322394</t>
        </is>
      </c>
      <c r="M131" s="49" t="n">
        <v>45871.6562962963</v>
      </c>
      <c r="N131" s="49" t="n">
        <v>45873.66805555556</v>
      </c>
      <c r="O131" s="48" t="n">
        <v>0</v>
      </c>
      <c r="P131" t="inlineStr">
        <is>
          <t>HARDWARE</t>
        </is>
      </c>
      <c r="Q131" t="inlineStr">
        <is>
          <t>LECTOR DE TARJETAS</t>
        </is>
      </c>
      <c r="R131" t="inlineStr">
        <is>
          <t>DAÑO POS</t>
        </is>
      </c>
      <c r="S131" t="inlineStr">
        <is>
          <t>CB UNO A UNO</t>
        </is>
      </c>
      <c r="T131" t="inlineStr">
        <is>
          <t>CB UNO A UNO</t>
        </is>
      </c>
      <c r="U131" t="inlineStr">
        <is>
          <t>EJECUTADO</t>
        </is>
      </c>
      <c r="V131" t="inlineStr">
        <is>
          <t>VISITA TECNICA</t>
        </is>
      </c>
      <c r="W131" t="inlineStr">
        <is>
          <t>9CQZZ666</t>
        </is>
      </c>
      <c r="X131" t="inlineStr">
        <is>
          <t>TIPO I</t>
        </is>
      </c>
      <c r="Y131" t="inlineStr">
        <is>
          <t>TERRESTRE</t>
        </is>
      </c>
      <c r="Z131" t="inlineStr">
        <is>
          <t>ALVAREZ ARENAS VICTOR HUGO</t>
        </is>
      </c>
      <c r="AA131" t="inlineStr">
        <is>
          <t>1</t>
        </is>
      </c>
      <c r="AB131" t="inlineStr">
        <is>
          <t>0</t>
        </is>
      </c>
      <c r="AC131" s="48" t="n">
        <v>65960</v>
      </c>
      <c r="AD131" t="inlineStr">
        <is>
          <t>0</t>
        </is>
      </c>
      <c r="AE131" s="48" t="n">
        <v>0</v>
      </c>
      <c r="AF131" s="48" t="n">
        <v>65960</v>
      </c>
    </row>
    <row r="132">
      <c r="A132" t="inlineStr">
        <is>
          <t>MEDELLIN</t>
        </is>
      </c>
      <c r="B132" t="inlineStr">
        <is>
          <t>NOROCCIDENTE</t>
        </is>
      </c>
      <c r="C132" t="inlineStr">
        <is>
          <t>0004-0005</t>
        </is>
      </c>
      <c r="D132" t="inlineStr">
        <is>
          <t>5001</t>
        </is>
      </c>
      <c r="E132" t="inlineStr">
        <is>
          <t>2543942</t>
        </is>
      </c>
      <c r="F132" t="inlineStr">
        <is>
          <t>3007061259</t>
        </is>
      </c>
      <c r="G132" t="inlineStr">
        <is>
          <t>INCIDENTE</t>
        </is>
      </c>
      <c r="H132" t="inlineStr">
        <is>
          <t>ANTIOQUIA</t>
        </is>
      </c>
      <c r="I132" t="inlineStr">
        <is>
          <t>MEDELLIN</t>
        </is>
      </c>
      <c r="J132" t="inlineStr">
        <is>
          <t>BARRIO SANTA FE MEDELLIN 3</t>
        </is>
      </c>
      <c r="K132" t="inlineStr">
        <is>
          <t>BANCOLOMBIA</t>
        </is>
      </c>
      <c r="L132" t="inlineStr">
        <is>
          <t>FO-25-1322391</t>
        </is>
      </c>
      <c r="M132" s="49" t="n">
        <v>45872.33333333334</v>
      </c>
      <c r="N132" s="49" t="n">
        <v>45873.66458333333</v>
      </c>
      <c r="O132" s="48" t="n">
        <v>0</v>
      </c>
      <c r="P132" t="inlineStr">
        <is>
          <t>HARDWARE</t>
        </is>
      </c>
      <c r="Q132" t="inlineStr">
        <is>
          <t>NO ENCIENDE</t>
        </is>
      </c>
      <c r="R132" t="inlineStr">
        <is>
          <t>DAÑO POS</t>
        </is>
      </c>
      <c r="S132" t="inlineStr">
        <is>
          <t>CB UNO A UNO</t>
        </is>
      </c>
      <c r="T132" t="inlineStr">
        <is>
          <t>CB UNO A UNO</t>
        </is>
      </c>
      <c r="U132" t="inlineStr">
        <is>
          <t>EJECUTADO</t>
        </is>
      </c>
      <c r="V132" t="inlineStr">
        <is>
          <t>VISITA TECNICA</t>
        </is>
      </c>
      <c r="W132" t="inlineStr">
        <is>
          <t>FUA0H948</t>
        </is>
      </c>
      <c r="X132" t="inlineStr">
        <is>
          <t>TIPO I</t>
        </is>
      </c>
      <c r="Y132" t="inlineStr">
        <is>
          <t>TERRESTRE</t>
        </is>
      </c>
      <c r="Z132" t="inlineStr">
        <is>
          <t>CASTAÑEDA PALACIO CARLOS FELIPE</t>
        </is>
      </c>
      <c r="AA132" t="inlineStr">
        <is>
          <t>1</t>
        </is>
      </c>
      <c r="AB132" t="inlineStr">
        <is>
          <t>0</t>
        </is>
      </c>
      <c r="AC132" s="48" t="n">
        <v>65960</v>
      </c>
      <c r="AD132" t="inlineStr">
        <is>
          <t>0</t>
        </is>
      </c>
      <c r="AE132" s="48" t="n">
        <v>0</v>
      </c>
      <c r="AF132" s="48" t="n">
        <v>65960</v>
      </c>
    </row>
    <row r="133">
      <c r="A133" t="inlineStr">
        <is>
          <t>BOGOTA</t>
        </is>
      </c>
      <c r="B133" t="inlineStr">
        <is>
          <t>CUNDINAMARCA</t>
        </is>
      </c>
      <c r="C133" t="inlineStr">
        <is>
          <t>0004-0004</t>
        </is>
      </c>
      <c r="D133" t="inlineStr">
        <is>
          <t>73148</t>
        </is>
      </c>
      <c r="E133" t="inlineStr">
        <is>
          <t>2543965</t>
        </is>
      </c>
      <c r="F133" t="inlineStr">
        <is>
          <t>3007048473</t>
        </is>
      </c>
      <c r="G133" t="inlineStr">
        <is>
          <t>INCIDENTE</t>
        </is>
      </c>
      <c r="H133" t="inlineStr">
        <is>
          <t>TOLIMA</t>
        </is>
      </c>
      <c r="I133" t="inlineStr">
        <is>
          <t>CARMEN DE APICALA</t>
        </is>
      </c>
      <c r="J133" t="inlineStr">
        <is>
          <t>BARRIO CENTRO CARMEN DE APICAL</t>
        </is>
      </c>
      <c r="K133" t="inlineStr">
        <is>
          <t>BANCOLOMBIA</t>
        </is>
      </c>
      <c r="L133" t="inlineStr">
        <is>
          <t>FO-25-1322433</t>
        </is>
      </c>
      <c r="M133" s="49" t="n">
        <v>45872.33333333334</v>
      </c>
      <c r="N133" s="49" t="n">
        <v>45873.61388888889</v>
      </c>
      <c r="O133" s="48" t="n">
        <v>0</v>
      </c>
      <c r="P133" t="inlineStr">
        <is>
          <t>HARDWARE</t>
        </is>
      </c>
      <c r="Q133" t="inlineStr">
        <is>
          <t>IMPRESION</t>
        </is>
      </c>
      <c r="R133" t="inlineStr">
        <is>
          <t>DAÑO POS</t>
        </is>
      </c>
      <c r="S133" t="inlineStr">
        <is>
          <t>CB UNO A UNO</t>
        </is>
      </c>
      <c r="T133" t="inlineStr">
        <is>
          <t>CB UNO A UNO</t>
        </is>
      </c>
      <c r="U133" t="inlineStr">
        <is>
          <t>EJECUTADO</t>
        </is>
      </c>
      <c r="V133" t="inlineStr">
        <is>
          <t>VISITA TECNICA</t>
        </is>
      </c>
      <c r="W133" t="inlineStr">
        <is>
          <t>MA00C296-XP00J186</t>
        </is>
      </c>
      <c r="X133" t="inlineStr">
        <is>
          <t>TIPO II</t>
        </is>
      </c>
      <c r="Y133" t="inlineStr">
        <is>
          <t>TERRESTRE</t>
        </is>
      </c>
      <c r="Z133" t="inlineStr">
        <is>
          <t>LOZADA ROJAS CHRISTIAN ANDRES</t>
        </is>
      </c>
      <c r="AA133" t="inlineStr">
        <is>
          <t>1</t>
        </is>
      </c>
      <c r="AB133" t="inlineStr">
        <is>
          <t>0</t>
        </is>
      </c>
      <c r="AC133" s="48" t="n">
        <v>144968</v>
      </c>
      <c r="AD133" t="inlineStr">
        <is>
          <t>0</t>
        </is>
      </c>
      <c r="AE133" s="48" t="n">
        <v>0</v>
      </c>
      <c r="AF133" s="48" t="n">
        <v>144968</v>
      </c>
    </row>
    <row r="134">
      <c r="A134" t="inlineStr">
        <is>
          <t>CALI</t>
        </is>
      </c>
      <c r="B134" t="inlineStr">
        <is>
          <t>SUROCCIDENTE Y EJE CAFETERO</t>
        </is>
      </c>
      <c r="C134" t="inlineStr">
        <is>
          <t>0004-0003</t>
        </is>
      </c>
      <c r="D134" t="inlineStr">
        <is>
          <t>76001</t>
        </is>
      </c>
      <c r="E134" t="inlineStr">
        <is>
          <t>2544367</t>
        </is>
      </c>
      <c r="F134" t="inlineStr">
        <is>
          <t>3007046873</t>
        </is>
      </c>
      <c r="G134" t="inlineStr">
        <is>
          <t>INCIDENTE</t>
        </is>
      </c>
      <c r="H134" t="inlineStr">
        <is>
          <t>VALLE DEL CAUCA</t>
        </is>
      </c>
      <c r="I134" t="inlineStr">
        <is>
          <t>CALI</t>
        </is>
      </c>
      <c r="J134" t="inlineStr">
        <is>
          <t>BARRIO REMANSOS DE COMFANDI CA</t>
        </is>
      </c>
      <c r="K134" t="inlineStr">
        <is>
          <t>BANCOLOMBIA</t>
        </is>
      </c>
      <c r="L134" t="inlineStr">
        <is>
          <t>FO-25-1322986</t>
        </is>
      </c>
      <c r="M134" s="49" t="n">
        <v>45872.52318287037</v>
      </c>
      <c r="N134" s="49" t="n">
        <v>45873.55555555555</v>
      </c>
      <c r="O134" s="48" t="n">
        <v>0</v>
      </c>
      <c r="P134" t="inlineStr">
        <is>
          <t>HARDWARE</t>
        </is>
      </c>
      <c r="Q134" t="inlineStr">
        <is>
          <t>LECTOR DE TARJETAS</t>
        </is>
      </c>
      <c r="R134" t="inlineStr">
        <is>
          <t>MENSAJE RETIRE TARJETA</t>
        </is>
      </c>
      <c r="S134" t="inlineStr">
        <is>
          <t>CB UNO A UNO</t>
        </is>
      </c>
      <c r="T134" t="inlineStr">
        <is>
          <t>CB UNO A UNO</t>
        </is>
      </c>
      <c r="U134" t="inlineStr">
        <is>
          <t>EJECUTADO</t>
        </is>
      </c>
      <c r="V134" t="inlineStr">
        <is>
          <t>VISITA TECNICA</t>
        </is>
      </c>
      <c r="W134" t="inlineStr">
        <is>
          <t>AD00A034</t>
        </is>
      </c>
      <c r="X134" t="inlineStr">
        <is>
          <t>TIPO I</t>
        </is>
      </c>
      <c r="Y134" t="inlineStr">
        <is>
          <t>TERRESTRE</t>
        </is>
      </c>
      <c r="Z134" t="inlineStr">
        <is>
          <t>CUERO RUIZ JHONNY</t>
        </is>
      </c>
      <c r="AA134" t="inlineStr">
        <is>
          <t>1</t>
        </is>
      </c>
      <c r="AB134" t="inlineStr">
        <is>
          <t>0</t>
        </is>
      </c>
      <c r="AC134" s="48" t="n">
        <v>65960</v>
      </c>
      <c r="AD134" t="inlineStr">
        <is>
          <t>0</t>
        </is>
      </c>
      <c r="AE134" s="48" t="n">
        <v>0</v>
      </c>
      <c r="AF134" s="48" t="n">
        <v>65960</v>
      </c>
    </row>
    <row r="135">
      <c r="A135" t="inlineStr">
        <is>
          <t>MEDELLIN</t>
        </is>
      </c>
      <c r="B135" t="inlineStr">
        <is>
          <t>NOROCCIDENTE</t>
        </is>
      </c>
      <c r="C135" t="inlineStr">
        <is>
          <t>0004-0005</t>
        </is>
      </c>
      <c r="D135" t="inlineStr">
        <is>
          <t>5390</t>
        </is>
      </c>
      <c r="E135" t="inlineStr">
        <is>
          <t>2544368</t>
        </is>
      </c>
      <c r="F135" t="inlineStr">
        <is>
          <t>3007044158</t>
        </is>
      </c>
      <c r="G135" t="inlineStr">
        <is>
          <t>INCIDENTE</t>
        </is>
      </c>
      <c r="H135" t="inlineStr">
        <is>
          <t>ANTIOQUIA</t>
        </is>
      </c>
      <c r="I135" t="inlineStr">
        <is>
          <t>LA PINTADA</t>
        </is>
      </c>
      <c r="J135" t="inlineStr">
        <is>
          <t>DISTRICOL ALMACEN OLIMPICO</t>
        </is>
      </c>
      <c r="K135" t="inlineStr">
        <is>
          <t>BANCOLOMBIA</t>
        </is>
      </c>
      <c r="L135" t="inlineStr">
        <is>
          <t>FO-25-1322984</t>
        </is>
      </c>
      <c r="M135" s="49" t="n">
        <v>45872.52359953704</v>
      </c>
      <c r="N135" s="49" t="n">
        <v>45874.54305555556</v>
      </c>
      <c r="O135" s="48" t="n">
        <v>0</v>
      </c>
      <c r="P135" t="inlineStr">
        <is>
          <t>HARDWARE</t>
        </is>
      </c>
      <c r="Q135" t="inlineStr">
        <is>
          <t>LECTOR DE TARJETAS</t>
        </is>
      </c>
      <c r="R135" t="inlineStr">
        <is>
          <t>DAÑO POS</t>
        </is>
      </c>
      <c r="S135" t="inlineStr">
        <is>
          <t>AGREGADOR</t>
        </is>
      </c>
      <c r="T135" t="inlineStr">
        <is>
          <t>DISTRICOL</t>
        </is>
      </c>
      <c r="U135" t="inlineStr">
        <is>
          <t>EJECUTADO</t>
        </is>
      </c>
      <c r="V135" t="inlineStr">
        <is>
          <t>VISITA TECNICA</t>
        </is>
      </c>
      <c r="W135" t="inlineStr">
        <is>
          <t>AC03Z915</t>
        </is>
      </c>
      <c r="X135" t="inlineStr">
        <is>
          <t>TIPO II</t>
        </is>
      </c>
      <c r="Y135" t="inlineStr">
        <is>
          <t>TERRESTRE</t>
        </is>
      </c>
      <c r="Z135" t="inlineStr">
        <is>
          <t>HERNANDEZ CHAVARRIA JUAN CAMILO</t>
        </is>
      </c>
      <c r="AA135" t="inlineStr">
        <is>
          <t>1</t>
        </is>
      </c>
      <c r="AB135" t="inlineStr">
        <is>
          <t>0</t>
        </is>
      </c>
      <c r="AC135" s="48" t="n">
        <v>144968</v>
      </c>
      <c r="AD135" t="inlineStr">
        <is>
          <t>0</t>
        </is>
      </c>
      <c r="AE135" s="48" t="n">
        <v>0</v>
      </c>
      <c r="AF135" s="48" t="n">
        <v>144968</v>
      </c>
    </row>
    <row r="136">
      <c r="A136" t="inlineStr">
        <is>
          <t>MEDELLIN</t>
        </is>
      </c>
      <c r="B136" t="inlineStr">
        <is>
          <t>NOROCCIDENTE</t>
        </is>
      </c>
      <c r="C136" t="inlineStr">
        <is>
          <t>0004-0005</t>
        </is>
      </c>
      <c r="D136" t="inlineStr">
        <is>
          <t>5001</t>
        </is>
      </c>
      <c r="E136" t="inlineStr">
        <is>
          <t>2544438</t>
        </is>
      </c>
      <c r="F136" t="inlineStr">
        <is>
          <t>3007074179</t>
        </is>
      </c>
      <c r="G136" t="inlineStr">
        <is>
          <t>INCIDENTE</t>
        </is>
      </c>
      <c r="H136" t="inlineStr">
        <is>
          <t>ANTIOQUIA</t>
        </is>
      </c>
      <c r="I136" t="inlineStr">
        <is>
          <t>MEDELLIN</t>
        </is>
      </c>
      <c r="J136" t="inlineStr">
        <is>
          <t>BARRIO BOSTON MEDELLI 5</t>
        </is>
      </c>
      <c r="K136" t="inlineStr">
        <is>
          <t>BANCOLOMBIA</t>
        </is>
      </c>
      <c r="L136" t="inlineStr">
        <is>
          <t>FO-25-1322742</t>
        </is>
      </c>
      <c r="M136" s="49" t="n">
        <v>45872.44039351852</v>
      </c>
      <c r="N136" s="49" t="n">
        <v>45873.65902777778</v>
      </c>
      <c r="O136" s="48" t="n">
        <v>0</v>
      </c>
      <c r="P136" t="inlineStr">
        <is>
          <t>HARDWARE</t>
        </is>
      </c>
      <c r="Q136" t="inlineStr">
        <is>
          <t>LECTOR DE TARJETAS</t>
        </is>
      </c>
      <c r="R136" t="inlineStr">
        <is>
          <t>MENSAJE RETIRE TARJETA</t>
        </is>
      </c>
      <c r="S136" t="inlineStr">
        <is>
          <t>CB UNO A UNO</t>
        </is>
      </c>
      <c r="T136" t="inlineStr">
        <is>
          <t>CB UNO A UNO</t>
        </is>
      </c>
      <c r="U136" t="inlineStr">
        <is>
          <t>EJECUTADO</t>
        </is>
      </c>
      <c r="V136" t="inlineStr">
        <is>
          <t>VISITA TECNICA</t>
        </is>
      </c>
      <c r="W136" t="inlineStr">
        <is>
          <t>FAUZZ227</t>
        </is>
      </c>
      <c r="X136" t="inlineStr">
        <is>
          <t>TIPO I</t>
        </is>
      </c>
      <c r="Y136" t="inlineStr">
        <is>
          <t>TERRESTRE</t>
        </is>
      </c>
      <c r="Z136" t="inlineStr">
        <is>
          <t>ZAPATA LOPEZ EDWARD ASDRUBAL</t>
        </is>
      </c>
      <c r="AA136" t="inlineStr">
        <is>
          <t>1</t>
        </is>
      </c>
      <c r="AB136" t="inlineStr">
        <is>
          <t>0</t>
        </is>
      </c>
      <c r="AC136" s="48" t="n">
        <v>65960</v>
      </c>
      <c r="AD136" t="inlineStr">
        <is>
          <t>0</t>
        </is>
      </c>
      <c r="AE136" s="48" t="n">
        <v>0</v>
      </c>
      <c r="AF136" s="48" t="n">
        <v>65960</v>
      </c>
    </row>
    <row r="137">
      <c r="A137" t="inlineStr">
        <is>
          <t>CALI</t>
        </is>
      </c>
      <c r="B137" t="inlineStr">
        <is>
          <t>SUROCCIDENTE Y EJE CAFETERO</t>
        </is>
      </c>
      <c r="C137" t="inlineStr">
        <is>
          <t>0004-0003</t>
        </is>
      </c>
      <c r="D137" t="inlineStr">
        <is>
          <t>76001</t>
        </is>
      </c>
      <c r="E137" t="inlineStr">
        <is>
          <t>2544464</t>
        </is>
      </c>
      <c r="F137" t="inlineStr">
        <is>
          <t>3007035502</t>
        </is>
      </c>
      <c r="G137" t="inlineStr">
        <is>
          <t>INCIDENTE</t>
        </is>
      </c>
      <c r="H137" t="inlineStr">
        <is>
          <t>VALLE DEL CAUCA</t>
        </is>
      </c>
      <c r="I137" t="inlineStr">
        <is>
          <t>CALI</t>
        </is>
      </c>
      <c r="J137" t="inlineStr">
        <is>
          <t>DISTRICOL ALMACEN Y AUTOSERVIC</t>
        </is>
      </c>
      <c r="K137" t="inlineStr">
        <is>
          <t>BANCOLOMBIA</t>
        </is>
      </c>
      <c r="L137" t="inlineStr">
        <is>
          <t>FO-25-1322989</t>
        </is>
      </c>
      <c r="M137" s="49" t="n">
        <v>45872.51719907407</v>
      </c>
      <c r="N137" s="49" t="n">
        <v>45873.42847222222</v>
      </c>
      <c r="O137" s="48" t="n">
        <v>0</v>
      </c>
      <c r="P137" t="inlineStr">
        <is>
          <t>HARDWARE</t>
        </is>
      </c>
      <c r="Q137" t="inlineStr">
        <is>
          <t>TECLADO</t>
        </is>
      </c>
      <c r="R137" t="inlineStr">
        <is>
          <t>DAÑO POS</t>
        </is>
      </c>
      <c r="S137" t="inlineStr">
        <is>
          <t>AGREGADOR</t>
        </is>
      </c>
      <c r="T137" t="inlineStr">
        <is>
          <t>DISTRICOL</t>
        </is>
      </c>
      <c r="U137" t="inlineStr">
        <is>
          <t>EJECUTADO</t>
        </is>
      </c>
      <c r="V137" t="inlineStr">
        <is>
          <t>VISITA TECNICA</t>
        </is>
      </c>
      <c r="W137" t="inlineStr">
        <is>
          <t>GZ000348</t>
        </is>
      </c>
      <c r="X137" t="inlineStr">
        <is>
          <t>TIPO I</t>
        </is>
      </c>
      <c r="Y137" t="inlineStr">
        <is>
          <t>TERRESTRE</t>
        </is>
      </c>
      <c r="Z137" t="inlineStr">
        <is>
          <t>CUERO RUIZ JHONNY</t>
        </is>
      </c>
      <c r="AA137" t="inlineStr">
        <is>
          <t>1</t>
        </is>
      </c>
      <c r="AB137" t="inlineStr">
        <is>
          <t>0</t>
        </is>
      </c>
      <c r="AC137" s="48" t="n">
        <v>65960</v>
      </c>
      <c r="AD137" t="inlineStr">
        <is>
          <t>0</t>
        </is>
      </c>
      <c r="AE137" s="48" t="n">
        <v>0</v>
      </c>
      <c r="AF137" s="48" t="n">
        <v>65960</v>
      </c>
    </row>
    <row r="138">
      <c r="A138" t="inlineStr">
        <is>
          <t>MEDELLIN</t>
        </is>
      </c>
      <c r="B138" t="inlineStr">
        <is>
          <t>NOROCCIDENTE</t>
        </is>
      </c>
      <c r="C138" t="inlineStr">
        <is>
          <t>0004-0005</t>
        </is>
      </c>
      <c r="D138" t="inlineStr">
        <is>
          <t>5001</t>
        </is>
      </c>
      <c r="E138" t="inlineStr">
        <is>
          <t>2544505</t>
        </is>
      </c>
      <c r="F138" t="inlineStr">
        <is>
          <t>3007026224</t>
        </is>
      </c>
      <c r="G138" t="inlineStr">
        <is>
          <t>INCIDENTE</t>
        </is>
      </c>
      <c r="H138" t="inlineStr">
        <is>
          <t>ANTIOQUIA</t>
        </is>
      </c>
      <c r="I138" t="inlineStr">
        <is>
          <t>MEDELLIN</t>
        </is>
      </c>
      <c r="J138" t="inlineStr">
        <is>
          <t>COMCARD MED JF</t>
        </is>
      </c>
      <c r="K138" t="inlineStr">
        <is>
          <t>BANCOLOMBIA</t>
        </is>
      </c>
      <c r="L138" t="inlineStr">
        <is>
          <t>FO-25-1322740</t>
        </is>
      </c>
      <c r="M138" s="49" t="n">
        <v>45872.44114583333</v>
      </c>
      <c r="N138" s="49" t="n">
        <v>45873.56666666667</v>
      </c>
      <c r="O138" s="48" t="n">
        <v>0</v>
      </c>
      <c r="P138" t="inlineStr">
        <is>
          <t>HARDWARE</t>
        </is>
      </c>
      <c r="Q138" t="inlineStr">
        <is>
          <t>HUB</t>
        </is>
      </c>
      <c r="R138" t="inlineStr">
        <is>
          <t>SE REINICIA</t>
        </is>
      </c>
      <c r="S138" t="inlineStr">
        <is>
          <t>AGREGADOR</t>
        </is>
      </c>
      <c r="T138" t="inlineStr">
        <is>
          <t>COMCARD - PTM</t>
        </is>
      </c>
      <c r="U138" t="inlineStr">
        <is>
          <t>EJECUTADO</t>
        </is>
      </c>
      <c r="V138" t="inlineStr">
        <is>
          <t>VISITA TECNICA</t>
        </is>
      </c>
      <c r="W138" t="inlineStr">
        <is>
          <t>99990998-IINZZ659</t>
        </is>
      </c>
      <c r="X138" t="inlineStr">
        <is>
          <t>TIPO I</t>
        </is>
      </c>
      <c r="Y138" t="inlineStr">
        <is>
          <t>TERRESTRE</t>
        </is>
      </c>
      <c r="Z138" t="inlineStr">
        <is>
          <t>ALVAREZ ARENAS VICTOR HUGO</t>
        </is>
      </c>
      <c r="AA138" t="inlineStr">
        <is>
          <t>1</t>
        </is>
      </c>
      <c r="AB138" t="inlineStr">
        <is>
          <t>0</t>
        </is>
      </c>
      <c r="AC138" s="48" t="n">
        <v>65960</v>
      </c>
      <c r="AD138" t="inlineStr">
        <is>
          <t>0</t>
        </is>
      </c>
      <c r="AE138" s="48" t="n">
        <v>0</v>
      </c>
      <c r="AF138" s="48" t="n">
        <v>65960</v>
      </c>
    </row>
    <row r="139">
      <c r="A139" t="inlineStr">
        <is>
          <t>MEDELLIN</t>
        </is>
      </c>
      <c r="B139" t="inlineStr">
        <is>
          <t>NOROCCIDENTE</t>
        </is>
      </c>
      <c r="C139" t="inlineStr">
        <is>
          <t>0004-0005</t>
        </is>
      </c>
      <c r="D139" t="inlineStr">
        <is>
          <t>5001</t>
        </is>
      </c>
      <c r="E139" t="inlineStr">
        <is>
          <t>2544634</t>
        </is>
      </c>
      <c r="F139" t="inlineStr">
        <is>
          <t>3007071080</t>
        </is>
      </c>
      <c r="G139" t="inlineStr">
        <is>
          <t>INCIDENTE</t>
        </is>
      </c>
      <c r="H139" t="inlineStr">
        <is>
          <t>ANTIOQUIA</t>
        </is>
      </c>
      <c r="I139" t="inlineStr">
        <is>
          <t>MEDELLIN</t>
        </is>
      </c>
      <c r="J139" t="inlineStr">
        <is>
          <t>DROGUERIA LA BOTIQUERIA</t>
        </is>
      </c>
      <c r="K139" t="inlineStr">
        <is>
          <t>BANCOLOMBIA</t>
        </is>
      </c>
      <c r="L139" t="inlineStr">
        <is>
          <t>FO-25-1323619</t>
        </is>
      </c>
      <c r="M139" s="49" t="n">
        <v>45872.74265046296</v>
      </c>
      <c r="N139" s="49" t="n">
        <v>45873.59861111111</v>
      </c>
      <c r="O139" s="48" t="n">
        <v>0</v>
      </c>
      <c r="P139" t="inlineStr">
        <is>
          <t>SOFTWARE</t>
        </is>
      </c>
      <c r="Q139" t="inlineStr">
        <is>
          <t>COMUNICACION</t>
        </is>
      </c>
      <c r="R139" t="inlineStr">
        <is>
          <t>PARAMETROS DE CONFIGURACION EN POS</t>
        </is>
      </c>
      <c r="S139" t="inlineStr">
        <is>
          <t>AGREGADOR</t>
        </is>
      </c>
      <c r="T139" t="inlineStr">
        <is>
          <t>COMCARD - PTM</t>
        </is>
      </c>
      <c r="U139" t="inlineStr">
        <is>
          <t>EJECUTADO</t>
        </is>
      </c>
      <c r="V139" t="inlineStr">
        <is>
          <t>VISITA TECNICA</t>
        </is>
      </c>
      <c r="W139" t="inlineStr">
        <is>
          <t>NN00B502 - NN00B988</t>
        </is>
      </c>
      <c r="X139" t="inlineStr">
        <is>
          <t>TIPO I</t>
        </is>
      </c>
      <c r="Y139" t="inlineStr">
        <is>
          <t>TERRESTRE</t>
        </is>
      </c>
      <c r="Z139" t="inlineStr">
        <is>
          <t>CASTAÑEDA PALACIO CARLOS FELIPE</t>
        </is>
      </c>
      <c r="AA139" t="inlineStr">
        <is>
          <t>1</t>
        </is>
      </c>
      <c r="AB139" t="inlineStr">
        <is>
          <t>0</t>
        </is>
      </c>
      <c r="AC139" s="48" t="n">
        <v>65960</v>
      </c>
      <c r="AD139" t="inlineStr">
        <is>
          <t>0</t>
        </is>
      </c>
      <c r="AE139" s="48" t="n">
        <v>0</v>
      </c>
      <c r="AF139" s="48" t="n">
        <v>65960</v>
      </c>
    </row>
    <row r="140">
      <c r="A140" t="inlineStr">
        <is>
          <t>MEDELLIN</t>
        </is>
      </c>
      <c r="B140" t="inlineStr">
        <is>
          <t>NOROCCIDENTE</t>
        </is>
      </c>
      <c r="C140" t="inlineStr">
        <is>
          <t>0004-0005</t>
        </is>
      </c>
      <c r="D140" t="inlineStr">
        <is>
          <t>5001</t>
        </is>
      </c>
      <c r="E140" t="inlineStr">
        <is>
          <t>2544728</t>
        </is>
      </c>
      <c r="F140" t="inlineStr">
        <is>
          <t>3007037696</t>
        </is>
      </c>
      <c r="G140" t="inlineStr">
        <is>
          <t>INCIDENTE</t>
        </is>
      </c>
      <c r="H140" t="inlineStr">
        <is>
          <t>ANTIOQUIA</t>
        </is>
      </c>
      <c r="I140" t="inlineStr">
        <is>
          <t>MEDELLIN</t>
        </is>
      </c>
      <c r="J140" t="inlineStr">
        <is>
          <t>BARRIO ROBLEDO VILLA SOFIA MED</t>
        </is>
      </c>
      <c r="K140" t="inlineStr">
        <is>
          <t>BANCOLOMBIA</t>
        </is>
      </c>
      <c r="L140" t="inlineStr">
        <is>
          <t>FO-25-1323622</t>
        </is>
      </c>
      <c r="M140" s="49" t="n">
        <v>45872.74103009259</v>
      </c>
      <c r="N140" s="49" t="n">
        <v>45873.51805555556</v>
      </c>
      <c r="O140" s="48" t="n">
        <v>0</v>
      </c>
      <c r="P140" t="inlineStr">
        <is>
          <t>HARDWARE</t>
        </is>
      </c>
      <c r="Q140" t="inlineStr">
        <is>
          <t>PANTALLA</t>
        </is>
      </c>
      <c r="R140" t="inlineStr">
        <is>
          <t>DAÑO POS</t>
        </is>
      </c>
      <c r="S140" t="inlineStr">
        <is>
          <t>CB UNO A UNO</t>
        </is>
      </c>
      <c r="T140" t="inlineStr">
        <is>
          <t>CB UNO A UNO</t>
        </is>
      </c>
      <c r="V140" t="inlineStr">
        <is>
          <t>SOPORTE TELEFONICO</t>
        </is>
      </c>
      <c r="X140" t="inlineStr">
        <is>
          <t>TIPO I</t>
        </is>
      </c>
      <c r="Y140" t="inlineStr">
        <is>
          <t>TERRESTRE</t>
        </is>
      </c>
      <c r="Z140" t="inlineStr">
        <is>
          <t>ALVAREZ ARENAS VICTOR HUGO</t>
        </is>
      </c>
      <c r="AA140" t="inlineStr">
        <is>
          <t>1</t>
        </is>
      </c>
      <c r="AB140" t="inlineStr">
        <is>
          <t>0</t>
        </is>
      </c>
      <c r="AC140" s="48" t="n">
        <v>41241</v>
      </c>
      <c r="AD140" t="inlineStr">
        <is>
          <t>0</t>
        </is>
      </c>
      <c r="AE140" s="48" t="n">
        <v>0</v>
      </c>
      <c r="AF140" s="48" t="n">
        <v>41241</v>
      </c>
    </row>
    <row r="141">
      <c r="A141" t="inlineStr">
        <is>
          <t>NEIVA</t>
        </is>
      </c>
      <c r="B141" t="inlineStr">
        <is>
          <t>REMOTAS</t>
        </is>
      </c>
      <c r="C141" t="inlineStr">
        <is>
          <t>0004-0007</t>
        </is>
      </c>
      <c r="D141" t="inlineStr">
        <is>
          <t>41001</t>
        </is>
      </c>
      <c r="E141" t="inlineStr">
        <is>
          <t>2544983</t>
        </is>
      </c>
      <c r="F141" t="inlineStr">
        <is>
          <t>3007024005</t>
        </is>
      </c>
      <c r="G141" t="inlineStr">
        <is>
          <t>INCIDENTE</t>
        </is>
      </c>
      <c r="H141" t="inlineStr">
        <is>
          <t>HUILA</t>
        </is>
      </c>
      <c r="I141" t="inlineStr">
        <is>
          <t>NEIVA</t>
        </is>
      </c>
      <c r="J141" t="inlineStr">
        <is>
          <t>BARRIO EL CENTRO  NEIVA</t>
        </is>
      </c>
      <c r="K141" t="inlineStr">
        <is>
          <t>BANCOLOMBIA</t>
        </is>
      </c>
      <c r="L141" t="inlineStr">
        <is>
          <t>FO-25-1323616</t>
        </is>
      </c>
      <c r="M141" s="49" t="n">
        <v>45873.33333333334</v>
      </c>
      <c r="N141" s="49" t="n">
        <v>45873.54583333333</v>
      </c>
      <c r="O141" s="48" t="n">
        <v>0</v>
      </c>
      <c r="P141" t="inlineStr">
        <is>
          <t>HARDWARE</t>
        </is>
      </c>
      <c r="Q141" t="inlineStr">
        <is>
          <t>IMPRESION</t>
        </is>
      </c>
      <c r="R141" t="inlineStr">
        <is>
          <t>TAPA IMPRESORA</t>
        </is>
      </c>
      <c r="S141" t="inlineStr">
        <is>
          <t>CB UNO A UNO</t>
        </is>
      </c>
      <c r="T141" t="inlineStr">
        <is>
          <t>CB UNO A UNO</t>
        </is>
      </c>
      <c r="U141" t="inlineStr">
        <is>
          <t>EJECUTADO</t>
        </is>
      </c>
      <c r="V141" t="inlineStr">
        <is>
          <t>VISITA TECNICA</t>
        </is>
      </c>
      <c r="W141" t="inlineStr">
        <is>
          <t>BL08Z709</t>
        </is>
      </c>
      <c r="X141" t="inlineStr">
        <is>
          <t>TIPO I</t>
        </is>
      </c>
      <c r="Y141" t="inlineStr">
        <is>
          <t>TERRESTRE</t>
        </is>
      </c>
      <c r="Z141" t="inlineStr">
        <is>
          <t>DEVIA REINOSO JUAN CARLOS</t>
        </is>
      </c>
      <c r="AA141" t="inlineStr">
        <is>
          <t>1</t>
        </is>
      </c>
      <c r="AB141" t="inlineStr">
        <is>
          <t>0</t>
        </is>
      </c>
      <c r="AC141" s="48" t="n">
        <v>65960</v>
      </c>
      <c r="AD141" t="inlineStr">
        <is>
          <t>0</t>
        </is>
      </c>
      <c r="AE141" s="48" t="n">
        <v>0</v>
      </c>
      <c r="AF141" s="48" t="n">
        <v>65960</v>
      </c>
    </row>
    <row r="142">
      <c r="A142" t="inlineStr">
        <is>
          <t>BOGOTA</t>
        </is>
      </c>
      <c r="B142" t="inlineStr">
        <is>
          <t>CUNDINAMARCA</t>
        </is>
      </c>
      <c r="C142" t="inlineStr">
        <is>
          <t>0004-0004</t>
        </is>
      </c>
      <c r="D142" t="inlineStr">
        <is>
          <t>25489</t>
        </is>
      </c>
      <c r="E142" t="inlineStr">
        <is>
          <t>2545090</t>
        </is>
      </c>
      <c r="F142" t="inlineStr">
        <is>
          <t>3007011923</t>
        </is>
      </c>
      <c r="G142" t="inlineStr">
        <is>
          <t>INCIDENTE</t>
        </is>
      </c>
      <c r="H142" t="inlineStr">
        <is>
          <t>CUNDINAMARCA</t>
        </is>
      </c>
      <c r="I142" t="inlineStr">
        <is>
          <t>NIMAIMA</t>
        </is>
      </c>
      <c r="J142" t="inlineStr">
        <is>
          <t>NIMAIMA - CUNDINAMARCA</t>
        </is>
      </c>
      <c r="K142" t="inlineStr">
        <is>
          <t>BANCOLOMBIA</t>
        </is>
      </c>
      <c r="L142" t="inlineStr">
        <is>
          <t>FO-25-1323982</t>
        </is>
      </c>
      <c r="M142" s="49" t="n">
        <v>45873.33333333334</v>
      </c>
      <c r="N142" s="49" t="n">
        <v>45875.675</v>
      </c>
      <c r="O142" s="48" t="n">
        <v>0</v>
      </c>
      <c r="P142" t="inlineStr">
        <is>
          <t>SOFTWARE</t>
        </is>
      </c>
      <c r="Q142" t="inlineStr">
        <is>
          <t>ACTUALIZACION</t>
        </is>
      </c>
      <c r="R142" t="inlineStr">
        <is>
          <t>VERSION CARGA SO VR</t>
        </is>
      </c>
      <c r="S142" t="inlineStr">
        <is>
          <t>CB UNO A UNO</t>
        </is>
      </c>
      <c r="T142" t="inlineStr">
        <is>
          <t>CB UNO A UNO</t>
        </is>
      </c>
      <c r="U142" t="inlineStr">
        <is>
          <t>EJECUTADO</t>
        </is>
      </c>
      <c r="V142" t="inlineStr">
        <is>
          <t>VISITA TECNICA</t>
        </is>
      </c>
      <c r="W142" t="inlineStr">
        <is>
          <t>JAAAJ550</t>
        </is>
      </c>
      <c r="X142" t="inlineStr">
        <is>
          <t>TIPO III</t>
        </is>
      </c>
      <c r="Y142" t="inlineStr">
        <is>
          <t>TERRESTRE</t>
        </is>
      </c>
      <c r="Z142" t="inlineStr">
        <is>
          <t>GARCIA PASTRANA KEVIN FERNANDO</t>
        </is>
      </c>
      <c r="AA142" t="inlineStr">
        <is>
          <t>1</t>
        </is>
      </c>
      <c r="AB142" t="inlineStr">
        <is>
          <t>0</t>
        </is>
      </c>
      <c r="AC142" s="48" t="n">
        <v>275729</v>
      </c>
      <c r="AD142" t="inlineStr">
        <is>
          <t>0</t>
        </is>
      </c>
      <c r="AE142" s="48" t="n">
        <v>0</v>
      </c>
      <c r="AF142" s="48" t="n">
        <v>275729</v>
      </c>
    </row>
    <row r="143">
      <c r="A143" t="inlineStr">
        <is>
          <t>CALI</t>
        </is>
      </c>
      <c r="B143" t="inlineStr">
        <is>
          <t>SUROCCIDENTE Y EJE CAFETERO</t>
        </is>
      </c>
      <c r="C143" t="inlineStr">
        <is>
          <t>0004-0003</t>
        </is>
      </c>
      <c r="D143" t="inlineStr">
        <is>
          <t>76248</t>
        </is>
      </c>
      <c r="E143" t="inlineStr">
        <is>
          <t>2545093</t>
        </is>
      </c>
      <c r="F143" t="inlineStr">
        <is>
          <t>3007021205</t>
        </is>
      </c>
      <c r="G143" t="inlineStr">
        <is>
          <t>INCIDENTE</t>
        </is>
      </c>
      <c r="H143" t="inlineStr">
        <is>
          <t>VALLE DEL CAUCA</t>
        </is>
      </c>
      <c r="I143" t="inlineStr">
        <is>
          <t>EL CERRITO</t>
        </is>
      </c>
      <c r="J143" t="inlineStr">
        <is>
          <t>MULTIPAGAS CERRITO PARQUE</t>
        </is>
      </c>
      <c r="K143" t="inlineStr">
        <is>
          <t>BANCOLOMBIA</t>
        </is>
      </c>
      <c r="L143" t="inlineStr">
        <is>
          <t>FO-25-1323978</t>
        </is>
      </c>
      <c r="M143" s="49" t="n">
        <v>45873.33333333334</v>
      </c>
      <c r="N143" s="49" t="n">
        <v>45873.65347222222</v>
      </c>
      <c r="O143" s="48" t="n">
        <v>0</v>
      </c>
      <c r="P143" t="inlineStr">
        <is>
          <t>HARDWARE</t>
        </is>
      </c>
      <c r="Q143" t="inlineStr">
        <is>
          <t>ALERT IRRUPTION</t>
        </is>
      </c>
      <c r="R143" t="inlineStr">
        <is>
          <t>ALERT IRRUPTION</t>
        </is>
      </c>
      <c r="S143" t="inlineStr">
        <is>
          <t>ROBUSTO</t>
        </is>
      </c>
      <c r="T143" t="inlineStr">
        <is>
          <t>MULTIPAGAS</t>
        </is>
      </c>
      <c r="U143" t="inlineStr">
        <is>
          <t>EJECUTADO</t>
        </is>
      </c>
      <c r="V143" t="inlineStr">
        <is>
          <t>VISITA TECNICA</t>
        </is>
      </c>
      <c r="W143" t="inlineStr">
        <is>
          <t>AAAXZ468</t>
        </is>
      </c>
      <c r="X143" t="inlineStr">
        <is>
          <t>TIPO II</t>
        </is>
      </c>
      <c r="Y143" t="inlineStr">
        <is>
          <t>TERRESTRE</t>
        </is>
      </c>
      <c r="Z143" t="inlineStr">
        <is>
          <t>SANCHEZ URREGO ROBINSON DAVID</t>
        </is>
      </c>
      <c r="AA143" t="inlineStr">
        <is>
          <t>1</t>
        </is>
      </c>
      <c r="AB143" t="inlineStr">
        <is>
          <t>0</t>
        </is>
      </c>
      <c r="AC143" s="48" t="n">
        <v>144968</v>
      </c>
      <c r="AD143" t="inlineStr">
        <is>
          <t>0</t>
        </is>
      </c>
      <c r="AE143" s="48" t="n">
        <v>0</v>
      </c>
      <c r="AF143" s="48" t="n">
        <v>144968</v>
      </c>
    </row>
    <row r="144">
      <c r="A144" t="inlineStr">
        <is>
          <t>BARRANQUILLA</t>
        </is>
      </c>
      <c r="B144" t="inlineStr">
        <is>
          <t>COSTA</t>
        </is>
      </c>
      <c r="C144" t="inlineStr">
        <is>
          <t>0004-0001</t>
        </is>
      </c>
      <c r="D144" t="inlineStr">
        <is>
          <t>8433</t>
        </is>
      </c>
      <c r="E144" t="inlineStr">
        <is>
          <t>2545406</t>
        </is>
      </c>
      <c r="F144" t="inlineStr">
        <is>
          <t>3007028370</t>
        </is>
      </c>
      <c r="G144" t="inlineStr">
        <is>
          <t>INCIDENTE</t>
        </is>
      </c>
      <c r="H144" t="inlineStr">
        <is>
          <t>ATLANTICO</t>
        </is>
      </c>
      <c r="I144" t="inlineStr">
        <is>
          <t>MALAMBO</t>
        </is>
      </c>
      <c r="J144" t="inlineStr">
        <is>
          <t>MULTIPAGAS SUCURSAL MALAMBO 1</t>
        </is>
      </c>
      <c r="K144" t="inlineStr">
        <is>
          <t>BANCOLOMBIA</t>
        </is>
      </c>
      <c r="L144" t="inlineStr">
        <is>
          <t>FO-25-1323962</t>
        </is>
      </c>
      <c r="M144" s="49" t="n">
        <v>45873.34706018519</v>
      </c>
      <c r="N144" s="49" t="n">
        <v>45874.39166666667</v>
      </c>
      <c r="O144" s="48" t="n">
        <v>0</v>
      </c>
      <c r="P144" t="inlineStr">
        <is>
          <t>SOFTWARE</t>
        </is>
      </c>
      <c r="Q144" t="inlineStr">
        <is>
          <t>COMUNICACION</t>
        </is>
      </c>
      <c r="R144" t="inlineStr">
        <is>
          <t>PARAMETROS DE CONFIGURACION EN POS</t>
        </is>
      </c>
      <c r="S144" t="inlineStr">
        <is>
          <t>ROBUSTO</t>
        </is>
      </c>
      <c r="T144" t="inlineStr">
        <is>
          <t>MULTIPAGAS</t>
        </is>
      </c>
      <c r="U144" t="inlineStr">
        <is>
          <t>EJECUTADO</t>
        </is>
      </c>
      <c r="V144" t="inlineStr">
        <is>
          <t>VISITA TECNICA</t>
        </is>
      </c>
      <c r="W144" t="inlineStr">
        <is>
          <t>9WZZZ135 - 9WZZZ131</t>
        </is>
      </c>
      <c r="X144" t="inlineStr">
        <is>
          <t>TIPO II</t>
        </is>
      </c>
      <c r="Y144" t="inlineStr">
        <is>
          <t>TERRESTRE</t>
        </is>
      </c>
      <c r="Z144" t="inlineStr">
        <is>
          <t>PORRAS CASTRO DARLON NASCK</t>
        </is>
      </c>
      <c r="AA144" t="inlineStr">
        <is>
          <t>1</t>
        </is>
      </c>
      <c r="AB144" t="inlineStr">
        <is>
          <t>0</t>
        </is>
      </c>
      <c r="AC144" s="48" t="n">
        <v>144968</v>
      </c>
      <c r="AD144" t="inlineStr">
        <is>
          <t>0</t>
        </is>
      </c>
      <c r="AE144" s="48" t="n">
        <v>0</v>
      </c>
      <c r="AF144" s="48" t="n">
        <v>144968</v>
      </c>
    </row>
    <row r="145">
      <c r="A145" t="inlineStr">
        <is>
          <t>SANTA MARTA</t>
        </is>
      </c>
      <c r="B145" t="inlineStr">
        <is>
          <t>COSTA</t>
        </is>
      </c>
      <c r="C145" t="inlineStr">
        <is>
          <t>0004-0001</t>
        </is>
      </c>
      <c r="D145" t="inlineStr">
        <is>
          <t>47001</t>
        </is>
      </c>
      <c r="E145" t="inlineStr">
        <is>
          <t>2545507</t>
        </is>
      </c>
      <c r="F145" t="inlineStr">
        <is>
          <t>3007045850</t>
        </is>
      </c>
      <c r="G145" t="inlineStr">
        <is>
          <t>INCIDENTE</t>
        </is>
      </c>
      <c r="H145" t="inlineStr">
        <is>
          <t>MAGDALENA</t>
        </is>
      </c>
      <c r="I145" t="inlineStr">
        <is>
          <t>SANTA MARTA</t>
        </is>
      </c>
      <c r="J145" t="inlineStr">
        <is>
          <t>DISTRICOL DROGUERIA VILLA DEL</t>
        </is>
      </c>
      <c r="K145" t="inlineStr">
        <is>
          <t>BANCOLOMBIA</t>
        </is>
      </c>
      <c r="L145" t="inlineStr">
        <is>
          <t>FO-25-1325532</t>
        </is>
      </c>
      <c r="M145" s="49" t="n">
        <v>45873.34844907407</v>
      </c>
      <c r="N145" s="49" t="n">
        <v>45873.64930555555</v>
      </c>
      <c r="O145" s="48" t="n">
        <v>0</v>
      </c>
      <c r="P145" t="inlineStr">
        <is>
          <t>HARDWARE</t>
        </is>
      </c>
      <c r="Q145" t="inlineStr">
        <is>
          <t>COMUNICACION</t>
        </is>
      </c>
      <c r="R145" t="inlineStr">
        <is>
          <t>MENSAJE CABLE DE RED DESCONECTADO</t>
        </is>
      </c>
      <c r="S145" t="inlineStr">
        <is>
          <t>AGREGADOR</t>
        </is>
      </c>
      <c r="T145" t="inlineStr">
        <is>
          <t>DISTRICOL</t>
        </is>
      </c>
      <c r="U145" t="inlineStr">
        <is>
          <t>EJECUTADO</t>
        </is>
      </c>
      <c r="V145" t="inlineStr">
        <is>
          <t>VISITA TECNICA</t>
        </is>
      </c>
      <c r="W145" t="inlineStr">
        <is>
          <t>XP000823</t>
        </is>
      </c>
      <c r="X145" t="inlineStr">
        <is>
          <t>TIPO I</t>
        </is>
      </c>
      <c r="Y145" t="inlineStr">
        <is>
          <t>TERRESTRE</t>
        </is>
      </c>
      <c r="Z145" t="inlineStr">
        <is>
          <t>THOMAS  CAMPO SIGIFREDO SEGUNDO</t>
        </is>
      </c>
      <c r="AA145" t="inlineStr">
        <is>
          <t>2</t>
        </is>
      </c>
      <c r="AB145" t="inlineStr">
        <is>
          <t>0</t>
        </is>
      </c>
      <c r="AC145" s="48" t="n">
        <v>65960</v>
      </c>
      <c r="AD145" t="inlineStr">
        <is>
          <t>0</t>
        </is>
      </c>
      <c r="AE145" s="48" t="n">
        <v>0</v>
      </c>
      <c r="AF145" s="48" t="n">
        <v>65960</v>
      </c>
    </row>
    <row r="146">
      <c r="A146" t="inlineStr">
        <is>
          <t>CALI</t>
        </is>
      </c>
      <c r="B146" t="inlineStr">
        <is>
          <t>SUROCCIDENTE Y EJE CAFETERO</t>
        </is>
      </c>
      <c r="C146" t="inlineStr">
        <is>
          <t>0004-0003</t>
        </is>
      </c>
      <c r="D146" t="inlineStr">
        <is>
          <t>76520</t>
        </is>
      </c>
      <c r="E146" t="inlineStr">
        <is>
          <t>2545549</t>
        </is>
      </c>
      <c r="F146" t="inlineStr">
        <is>
          <t>3007027905</t>
        </is>
      </c>
      <c r="G146" t="inlineStr">
        <is>
          <t>INCIDENTE</t>
        </is>
      </c>
      <c r="H146" t="inlineStr">
        <is>
          <t>VALLE DEL CAUCA</t>
        </is>
      </c>
      <c r="I146" t="inlineStr">
        <is>
          <t>PALMIRA</t>
        </is>
      </c>
      <c r="J146" t="inlineStr">
        <is>
          <t>ARRIO EL PRADO 2 PALMIRA</t>
        </is>
      </c>
      <c r="K146" t="inlineStr">
        <is>
          <t>BANCOLOMBIA</t>
        </is>
      </c>
      <c r="L146" t="inlineStr">
        <is>
          <t>FO-25-1324388</t>
        </is>
      </c>
      <c r="M146" s="49" t="n">
        <v>45873.35633101852</v>
      </c>
      <c r="N146" s="49" t="n">
        <v>45873.77847222222</v>
      </c>
      <c r="O146" s="48" t="n">
        <v>0</v>
      </c>
      <c r="P146" t="inlineStr">
        <is>
          <t>HARDWARE</t>
        </is>
      </c>
      <c r="Q146" t="inlineStr">
        <is>
          <t>DETERIORO</t>
        </is>
      </c>
      <c r="R146" t="inlineStr">
        <is>
          <t>DATAFONO</t>
        </is>
      </c>
      <c r="S146" t="inlineStr">
        <is>
          <t>CB UNO A UNO</t>
        </is>
      </c>
      <c r="T146" t="inlineStr">
        <is>
          <t>CB UNO A UNO</t>
        </is>
      </c>
      <c r="U146" t="inlineStr">
        <is>
          <t>EJECUTADO</t>
        </is>
      </c>
      <c r="V146" t="inlineStr">
        <is>
          <t>VISITA TECNICA</t>
        </is>
      </c>
      <c r="W146" t="inlineStr">
        <is>
          <t>BL09Z932</t>
        </is>
      </c>
      <c r="X146" t="inlineStr">
        <is>
          <t>TIPO I</t>
        </is>
      </c>
      <c r="Y146" t="inlineStr">
        <is>
          <t>TERRESTRE</t>
        </is>
      </c>
      <c r="Z146" t="inlineStr">
        <is>
          <t>SANCHEZ URREGO ROBINSON DAVID</t>
        </is>
      </c>
      <c r="AA146" t="inlineStr">
        <is>
          <t>1</t>
        </is>
      </c>
      <c r="AB146" t="inlineStr">
        <is>
          <t>0</t>
        </is>
      </c>
      <c r="AC146" s="48" t="n">
        <v>65960</v>
      </c>
      <c r="AD146" t="inlineStr">
        <is>
          <t>0</t>
        </is>
      </c>
      <c r="AE146" s="48" t="n">
        <v>0</v>
      </c>
      <c r="AF146" s="48" t="n">
        <v>65960</v>
      </c>
    </row>
    <row r="147">
      <c r="A147" t="inlineStr">
        <is>
          <t>BOGOTA</t>
        </is>
      </c>
      <c r="B147" t="inlineStr">
        <is>
          <t>CUNDINAMARCA</t>
        </is>
      </c>
      <c r="C147" t="inlineStr">
        <is>
          <t>0004-0004</t>
        </is>
      </c>
      <c r="D147" t="inlineStr">
        <is>
          <t>11001</t>
        </is>
      </c>
      <c r="E147" t="inlineStr">
        <is>
          <t>2545623</t>
        </is>
      </c>
      <c r="F147" t="inlineStr">
        <is>
          <t>3007047779</t>
        </is>
      </c>
      <c r="G147" t="inlineStr">
        <is>
          <t>INCIDENTE</t>
        </is>
      </c>
      <c r="H147" t="inlineStr">
        <is>
          <t>CUNDINAMARCA</t>
        </is>
      </c>
      <c r="I147" t="inlineStr">
        <is>
          <t>BOGOTA</t>
        </is>
      </c>
      <c r="J147" t="inlineStr">
        <is>
          <t>BARRIO SANTA BIBIANA BOGOTA</t>
        </is>
      </c>
      <c r="K147" t="inlineStr">
        <is>
          <t>BANCOLOMBIA</t>
        </is>
      </c>
      <c r="L147" t="inlineStr">
        <is>
          <t>FO-25-1323954</t>
        </is>
      </c>
      <c r="M147" s="49" t="n">
        <v>45873.35261574074</v>
      </c>
      <c r="N147" s="49" t="n">
        <v>45873.78125</v>
      </c>
      <c r="O147" s="48" t="n">
        <v>0</v>
      </c>
      <c r="P147" t="inlineStr">
        <is>
          <t>SOFTWARE</t>
        </is>
      </c>
      <c r="Q147" t="inlineStr">
        <is>
          <t>ACTUALIZACION</t>
        </is>
      </c>
      <c r="R147" t="inlineStr">
        <is>
          <t>VERSION CARGA SO VR</t>
        </is>
      </c>
      <c r="S147" t="inlineStr">
        <is>
          <t>UNO A UNO</t>
        </is>
      </c>
      <c r="T147" t="inlineStr">
        <is>
          <t>CB UNO A UNO</t>
        </is>
      </c>
      <c r="U147" t="inlineStr">
        <is>
          <t>EJECUTADO</t>
        </is>
      </c>
      <c r="V147" t="inlineStr">
        <is>
          <t>VISITA TECNICA</t>
        </is>
      </c>
      <c r="W147" t="inlineStr">
        <is>
          <t>XP00F526</t>
        </is>
      </c>
      <c r="X147" t="inlineStr">
        <is>
          <t>TIPO I</t>
        </is>
      </c>
      <c r="Y147" t="inlineStr">
        <is>
          <t>TERRESTRE</t>
        </is>
      </c>
      <c r="Z147" t="inlineStr">
        <is>
          <t>SOTO MUNAR DYLAN DAVID</t>
        </is>
      </c>
      <c r="AA147" t="inlineStr">
        <is>
          <t>1</t>
        </is>
      </c>
      <c r="AB147" t="inlineStr">
        <is>
          <t>0</t>
        </is>
      </c>
      <c r="AC147" s="48" t="n">
        <v>65960</v>
      </c>
      <c r="AD147" t="inlineStr">
        <is>
          <t>0</t>
        </is>
      </c>
      <c r="AE147" s="48" t="n">
        <v>0</v>
      </c>
      <c r="AF147" s="48" t="n">
        <v>65960</v>
      </c>
    </row>
    <row r="148">
      <c r="A148" t="inlineStr">
        <is>
          <t>CUCUTA</t>
        </is>
      </c>
      <c r="B148" t="inlineStr">
        <is>
          <t>SANTANDERES</t>
        </is>
      </c>
      <c r="C148" t="inlineStr">
        <is>
          <t>0004-0008</t>
        </is>
      </c>
      <c r="D148" t="inlineStr">
        <is>
          <t>54001</t>
        </is>
      </c>
      <c r="E148" t="inlineStr">
        <is>
          <t>2545650</t>
        </is>
      </c>
      <c r="F148" t="inlineStr">
        <is>
          <t>3007068778</t>
        </is>
      </c>
      <c r="G148" t="inlineStr">
        <is>
          <t>INCIDENTE</t>
        </is>
      </c>
      <c r="H148" t="inlineStr">
        <is>
          <t>NORTE DE SANTANDER</t>
        </is>
      </c>
      <c r="I148" t="inlineStr">
        <is>
          <t>CUCUTA</t>
        </is>
      </c>
      <c r="J148" t="inlineStr">
        <is>
          <t>PTM CUCUTA PAPELERIA Y VARIED</t>
        </is>
      </c>
      <c r="K148" t="inlineStr">
        <is>
          <t>BANCOLOMBIA</t>
        </is>
      </c>
      <c r="L148" t="inlineStr">
        <is>
          <t>FO-25-1323951</t>
        </is>
      </c>
      <c r="M148" s="49" t="n">
        <v>45873.35484953703</v>
      </c>
      <c r="N148" s="49" t="n">
        <v>45874.34097222222</v>
      </c>
      <c r="O148" s="48" t="n">
        <v>0</v>
      </c>
      <c r="P148" t="inlineStr">
        <is>
          <t>SOFTWARE</t>
        </is>
      </c>
      <c r="Q148" t="inlineStr">
        <is>
          <t>COMUNICACION</t>
        </is>
      </c>
      <c r="R148" t="inlineStr">
        <is>
          <t>PARAMETROS DE CONFIGURACION EN POS</t>
        </is>
      </c>
      <c r="S148" t="inlineStr">
        <is>
          <t>AGREGADOR</t>
        </is>
      </c>
      <c r="T148" t="inlineStr">
        <is>
          <t>COMCARD - PTM</t>
        </is>
      </c>
      <c r="U148" t="inlineStr">
        <is>
          <t>EJECUTADO</t>
        </is>
      </c>
      <c r="V148" t="inlineStr">
        <is>
          <t>VISITA TECNICA</t>
        </is>
      </c>
      <c r="W148" t="inlineStr">
        <is>
          <t>AALUZ204</t>
        </is>
      </c>
      <c r="X148" t="inlineStr">
        <is>
          <t>TIPO I</t>
        </is>
      </c>
      <c r="Y148" t="inlineStr">
        <is>
          <t>TERRESTRE</t>
        </is>
      </c>
      <c r="Z148" t="inlineStr">
        <is>
          <t>NARANJO AFANADOR RUBEN JESUS</t>
        </is>
      </c>
      <c r="AA148" t="inlineStr">
        <is>
          <t>1</t>
        </is>
      </c>
      <c r="AB148" t="inlineStr">
        <is>
          <t>0</t>
        </is>
      </c>
      <c r="AC148" s="48" t="n">
        <v>65960</v>
      </c>
      <c r="AD148" t="inlineStr">
        <is>
          <t>0</t>
        </is>
      </c>
      <c r="AE148" s="48" t="n">
        <v>0</v>
      </c>
      <c r="AF148" s="48" t="n">
        <v>65960</v>
      </c>
    </row>
    <row r="149">
      <c r="A149" t="inlineStr">
        <is>
          <t>MEDELLIN</t>
        </is>
      </c>
      <c r="B149" t="inlineStr">
        <is>
          <t>NOROCCIDENTE</t>
        </is>
      </c>
      <c r="C149" t="inlineStr">
        <is>
          <t>0004-0005</t>
        </is>
      </c>
      <c r="D149" t="inlineStr">
        <is>
          <t>5088</t>
        </is>
      </c>
      <c r="E149" t="inlineStr">
        <is>
          <t>2545670</t>
        </is>
      </c>
      <c r="F149" t="inlineStr">
        <is>
          <t>3007021426</t>
        </is>
      </c>
      <c r="G149" t="inlineStr">
        <is>
          <t>INCIDENTE</t>
        </is>
      </c>
      <c r="H149" t="inlineStr">
        <is>
          <t>ANTIOQUIA</t>
        </is>
      </c>
      <c r="I149" t="inlineStr">
        <is>
          <t>BELLO</t>
        </is>
      </c>
      <c r="J149" t="inlineStr">
        <is>
          <t>OPRAP EXITO BELLO NIQUIA</t>
        </is>
      </c>
      <c r="K149" t="inlineStr">
        <is>
          <t>BANCOLOMBIA</t>
        </is>
      </c>
      <c r="L149" t="inlineStr">
        <is>
          <t>FO-25-1324379</t>
        </is>
      </c>
      <c r="M149" s="49" t="n">
        <v>45873.35699074074</v>
      </c>
      <c r="N149" s="49" t="n">
        <v>45873.77430555555</v>
      </c>
      <c r="O149" s="48" t="n">
        <v>0</v>
      </c>
      <c r="P149" t="inlineStr">
        <is>
          <t>HARDWARE</t>
        </is>
      </c>
      <c r="Q149" t="inlineStr">
        <is>
          <t>PINPAD</t>
        </is>
      </c>
      <c r="R149" t="inlineStr">
        <is>
          <t>CABLE AVERIADO</t>
        </is>
      </c>
      <c r="S149" t="inlineStr">
        <is>
          <t>ROBUSTO</t>
        </is>
      </c>
      <c r="T149" t="inlineStr">
        <is>
          <t>OPRAP</t>
        </is>
      </c>
      <c r="U149" t="inlineStr">
        <is>
          <t>EJECUTADO</t>
        </is>
      </c>
      <c r="V149" t="inlineStr">
        <is>
          <t>VISITA TECNICA</t>
        </is>
      </c>
      <c r="W149" t="inlineStr">
        <is>
          <t>AAPZZ626</t>
        </is>
      </c>
      <c r="X149" t="inlineStr">
        <is>
          <t>TIPO I</t>
        </is>
      </c>
      <c r="Y149" t="inlineStr">
        <is>
          <t>TERRESTRE</t>
        </is>
      </c>
      <c r="Z149" t="inlineStr">
        <is>
          <t>ZAPATA LOPEZ EDWARD ASDRUBAL</t>
        </is>
      </c>
      <c r="AA149" t="inlineStr">
        <is>
          <t>1</t>
        </is>
      </c>
      <c r="AB149" t="inlineStr">
        <is>
          <t>0</t>
        </is>
      </c>
      <c r="AC149" s="48" t="n">
        <v>65960</v>
      </c>
      <c r="AD149" t="inlineStr">
        <is>
          <t>0</t>
        </is>
      </c>
      <c r="AE149" s="48" t="n">
        <v>0</v>
      </c>
      <c r="AF149" s="48" t="n">
        <v>65960</v>
      </c>
    </row>
    <row r="150">
      <c r="A150" t="inlineStr">
        <is>
          <t>MEDELLIN</t>
        </is>
      </c>
      <c r="B150" t="inlineStr">
        <is>
          <t>NOROCCIDENTE</t>
        </is>
      </c>
      <c r="C150" t="inlineStr">
        <is>
          <t>0004-0005</t>
        </is>
      </c>
      <c r="D150" t="inlineStr">
        <is>
          <t>5360</t>
        </is>
      </c>
      <c r="E150" t="inlineStr">
        <is>
          <t>2545840</t>
        </is>
      </c>
      <c r="F150" t="inlineStr">
        <is>
          <t>3007036353</t>
        </is>
      </c>
      <c r="G150" t="inlineStr">
        <is>
          <t>INCIDENTE</t>
        </is>
      </c>
      <c r="H150" t="inlineStr">
        <is>
          <t>ANTIOQUIA</t>
        </is>
      </c>
      <c r="I150" t="inlineStr">
        <is>
          <t>ITAGUI</t>
        </is>
      </c>
      <c r="J150" t="inlineStr">
        <is>
          <t>BARRIO VIVIENDAS DEL SUR ITAGU</t>
        </is>
      </c>
      <c r="K150" t="inlineStr">
        <is>
          <t>BANCOLOMBIA</t>
        </is>
      </c>
      <c r="L150" t="inlineStr">
        <is>
          <t>FO-25-1324370</t>
        </is>
      </c>
      <c r="M150" s="49" t="n">
        <v>45873.36483796296</v>
      </c>
      <c r="N150" s="49" t="n">
        <v>45873.75347222222</v>
      </c>
      <c r="O150" s="48" t="n">
        <v>0</v>
      </c>
      <c r="P150" t="inlineStr">
        <is>
          <t>HARDWARE</t>
        </is>
      </c>
      <c r="Q150" t="inlineStr">
        <is>
          <t>ALERT IRRUPTION</t>
        </is>
      </c>
      <c r="R150" t="inlineStr">
        <is>
          <t>ALERT IRRUPTION</t>
        </is>
      </c>
      <c r="S150" t="inlineStr">
        <is>
          <t>CB UNO A UNO</t>
        </is>
      </c>
      <c r="T150" t="inlineStr">
        <is>
          <t>CB UNO A UNO</t>
        </is>
      </c>
      <c r="U150" t="inlineStr">
        <is>
          <t>EJECUTADO</t>
        </is>
      </c>
      <c r="V150" t="inlineStr">
        <is>
          <t>VISITA TECNICA</t>
        </is>
      </c>
      <c r="W150" t="inlineStr">
        <is>
          <t>GZ00B569</t>
        </is>
      </c>
      <c r="X150" t="inlineStr">
        <is>
          <t>TIPO I</t>
        </is>
      </c>
      <c r="Y150" t="inlineStr">
        <is>
          <t>TERRESTRE</t>
        </is>
      </c>
      <c r="Z150" t="inlineStr">
        <is>
          <t>HERNANDEZ CHAVARRIA JUAN CAMILO</t>
        </is>
      </c>
      <c r="AA150" t="inlineStr">
        <is>
          <t>1</t>
        </is>
      </c>
      <c r="AB150" t="inlineStr">
        <is>
          <t>0</t>
        </is>
      </c>
      <c r="AC150" s="48" t="n">
        <v>65960</v>
      </c>
      <c r="AD150" t="inlineStr">
        <is>
          <t>0</t>
        </is>
      </c>
      <c r="AE150" s="48" t="n">
        <v>0</v>
      </c>
      <c r="AF150" s="48" t="n">
        <v>65960</v>
      </c>
    </row>
    <row r="151">
      <c r="A151" t="inlineStr">
        <is>
          <t>MEDELLIN</t>
        </is>
      </c>
      <c r="B151" t="inlineStr">
        <is>
          <t>NOROCCIDENTE</t>
        </is>
      </c>
      <c r="C151" t="inlineStr">
        <is>
          <t>0004-0005</t>
        </is>
      </c>
      <c r="D151" t="inlineStr">
        <is>
          <t>5541</t>
        </is>
      </c>
      <c r="E151" t="inlineStr">
        <is>
          <t>2545987</t>
        </is>
      </c>
      <c r="F151" t="inlineStr">
        <is>
          <t>3007079337</t>
        </is>
      </c>
      <c r="G151" t="inlineStr">
        <is>
          <t>INCIDENTE</t>
        </is>
      </c>
      <c r="H151" t="inlineStr">
        <is>
          <t>ANTIOQUIA</t>
        </is>
      </c>
      <c r="I151" t="inlineStr">
        <is>
          <t>PEÑOL</t>
        </is>
      </c>
      <c r="J151" t="inlineStr">
        <is>
          <t>BARRIO PENOL PENOL 1</t>
        </is>
      </c>
      <c r="K151" t="inlineStr">
        <is>
          <t>BANCOLOMBIA</t>
        </is>
      </c>
      <c r="L151" t="inlineStr">
        <is>
          <t>FO-25-1324357</t>
        </is>
      </c>
      <c r="M151" s="49" t="n">
        <v>45873.37293981481</v>
      </c>
      <c r="N151" s="49" t="n">
        <v>45874.65833333333</v>
      </c>
      <c r="O151" s="48" t="n">
        <v>0</v>
      </c>
      <c r="P151" t="inlineStr">
        <is>
          <t>HARDWARE</t>
        </is>
      </c>
      <c r="Q151" t="inlineStr">
        <is>
          <t>SE REINICIA</t>
        </is>
      </c>
      <c r="R151" t="inlineStr">
        <is>
          <t>DAÑO POS</t>
        </is>
      </c>
      <c r="S151" t="inlineStr">
        <is>
          <t>CB UNO A UNO</t>
        </is>
      </c>
      <c r="T151" t="inlineStr">
        <is>
          <t>CB UNO A UNO</t>
        </is>
      </c>
      <c r="U151" t="inlineStr">
        <is>
          <t>EJECUTADO</t>
        </is>
      </c>
      <c r="V151" t="inlineStr">
        <is>
          <t>VISITA TECNICA</t>
        </is>
      </c>
      <c r="W151" t="inlineStr">
        <is>
          <t>A4WZZ864</t>
        </is>
      </c>
      <c r="X151" t="inlineStr">
        <is>
          <t>TIPO II</t>
        </is>
      </c>
      <c r="Y151" t="inlineStr">
        <is>
          <t>TERRESTRE</t>
        </is>
      </c>
      <c r="Z151" t="inlineStr">
        <is>
          <t>PAREJA ECHAVARRIA JHON DAVID</t>
        </is>
      </c>
      <c r="AA151" t="inlineStr">
        <is>
          <t>1</t>
        </is>
      </c>
      <c r="AB151" t="inlineStr">
        <is>
          <t>0</t>
        </is>
      </c>
      <c r="AC151" s="48" t="n">
        <v>144968</v>
      </c>
      <c r="AD151" t="inlineStr">
        <is>
          <t>0</t>
        </is>
      </c>
      <c r="AE151" s="48" t="n">
        <v>0</v>
      </c>
      <c r="AF151" s="48" t="n">
        <v>144968</v>
      </c>
    </row>
    <row r="152">
      <c r="A152" t="inlineStr">
        <is>
          <t>MEDELLIN</t>
        </is>
      </c>
      <c r="B152" t="inlineStr">
        <is>
          <t>NOROCCIDENTE</t>
        </is>
      </c>
      <c r="C152" t="inlineStr">
        <is>
          <t>0004-0005</t>
        </is>
      </c>
      <c r="D152" t="inlineStr">
        <is>
          <t>5001</t>
        </is>
      </c>
      <c r="E152" t="inlineStr">
        <is>
          <t>2546051</t>
        </is>
      </c>
      <c r="F152" t="inlineStr">
        <is>
          <t>3007051558</t>
        </is>
      </c>
      <c r="G152" t="inlineStr">
        <is>
          <t>INCIDENTE</t>
        </is>
      </c>
      <c r="H152" t="inlineStr">
        <is>
          <t>ANTIOQUIA</t>
        </is>
      </c>
      <c r="I152" t="inlineStr">
        <is>
          <t>MEDELLIN</t>
        </is>
      </c>
      <c r="J152" t="inlineStr">
        <is>
          <t>BARRIO PLAZA DE FERIA MEDELLIN</t>
        </is>
      </c>
      <c r="K152" t="inlineStr">
        <is>
          <t>BANCOLOMBIA</t>
        </is>
      </c>
      <c r="L152" t="inlineStr">
        <is>
          <t>FO-25-1324452</t>
        </is>
      </c>
      <c r="M152" s="49" t="n">
        <v>45873.37935185185</v>
      </c>
      <c r="N152" s="49" t="n">
        <v>45873.53680555556</v>
      </c>
      <c r="O152" s="48" t="n">
        <v>0</v>
      </c>
      <c r="P152" t="inlineStr">
        <is>
          <t>HARDWARE</t>
        </is>
      </c>
      <c r="Q152" t="inlineStr">
        <is>
          <t>LECTOR DE TARJETAS</t>
        </is>
      </c>
      <c r="R152" t="inlineStr">
        <is>
          <t>MENSAJE RETIRE TARJETA</t>
        </is>
      </c>
      <c r="S152" t="inlineStr">
        <is>
          <t>CB UNO A UNO</t>
        </is>
      </c>
      <c r="T152" t="inlineStr">
        <is>
          <t>CB UNO A UNO</t>
        </is>
      </c>
      <c r="U152" t="inlineStr">
        <is>
          <t>EJECUTADO</t>
        </is>
      </c>
      <c r="V152" t="inlineStr">
        <is>
          <t>VISITA TECNICA</t>
        </is>
      </c>
      <c r="W152" t="inlineStr">
        <is>
          <t>TR08Z447</t>
        </is>
      </c>
      <c r="X152" t="inlineStr">
        <is>
          <t>TIPO I</t>
        </is>
      </c>
      <c r="Y152" t="inlineStr">
        <is>
          <t>TERRESTRE</t>
        </is>
      </c>
      <c r="Z152" t="inlineStr">
        <is>
          <t>ALVAREZ ARENAS VICTOR HUGO</t>
        </is>
      </c>
      <c r="AA152" t="inlineStr">
        <is>
          <t>1</t>
        </is>
      </c>
      <c r="AB152" t="inlineStr">
        <is>
          <t>0</t>
        </is>
      </c>
      <c r="AC152" s="48" t="n">
        <v>65960</v>
      </c>
      <c r="AD152" t="inlineStr">
        <is>
          <t>0</t>
        </is>
      </c>
      <c r="AE152" s="48" t="n">
        <v>0</v>
      </c>
      <c r="AF152" s="48" t="n">
        <v>65960</v>
      </c>
    </row>
    <row r="153">
      <c r="A153" t="inlineStr">
        <is>
          <t>CARTAGENA</t>
        </is>
      </c>
      <c r="B153" t="inlineStr">
        <is>
          <t>COSTA</t>
        </is>
      </c>
      <c r="C153" t="inlineStr">
        <is>
          <t>0004-0001</t>
        </is>
      </c>
      <c r="D153" t="inlineStr">
        <is>
          <t>13001</t>
        </is>
      </c>
      <c r="E153" t="inlineStr">
        <is>
          <t>2546070</t>
        </is>
      </c>
      <c r="F153" t="inlineStr">
        <is>
          <t>3007035961</t>
        </is>
      </c>
      <c r="G153" t="inlineStr">
        <is>
          <t>INCIDENTE</t>
        </is>
      </c>
      <c r="H153" t="inlineStr">
        <is>
          <t>BOLIVAR</t>
        </is>
      </c>
      <c r="I153" t="inlineStr">
        <is>
          <t>CARTAGENA</t>
        </is>
      </c>
      <c r="J153" t="inlineStr">
        <is>
          <t>BARRIO LA CONSOLATA SECT VILLA</t>
        </is>
      </c>
      <c r="K153" t="inlineStr">
        <is>
          <t>BANCOLOMBIA</t>
        </is>
      </c>
      <c r="L153" t="inlineStr">
        <is>
          <t>FO-25-1324572</t>
        </is>
      </c>
      <c r="M153" s="49" t="n">
        <v>45873.38104166667</v>
      </c>
      <c r="N153" s="49" t="n">
        <v>45873.64513888889</v>
      </c>
      <c r="O153" s="48" t="n">
        <v>0</v>
      </c>
      <c r="P153" t="inlineStr">
        <is>
          <t>HARDWARE</t>
        </is>
      </c>
      <c r="Q153" t="inlineStr">
        <is>
          <t>COMUNICACION</t>
        </is>
      </c>
      <c r="R153" t="inlineStr">
        <is>
          <t>DAÑO POS</t>
        </is>
      </c>
      <c r="S153" t="inlineStr">
        <is>
          <t>CB UNO A UNO</t>
        </is>
      </c>
      <c r="T153" t="inlineStr">
        <is>
          <t>CB UNO A UNO</t>
        </is>
      </c>
      <c r="U153" t="inlineStr">
        <is>
          <t>EJECUTADO</t>
        </is>
      </c>
      <c r="V153" t="inlineStr">
        <is>
          <t>VISITA TECNICA</t>
        </is>
      </c>
      <c r="W153" t="inlineStr">
        <is>
          <t>GZ006871</t>
        </is>
      </c>
      <c r="X153" t="inlineStr">
        <is>
          <t>TIPO I</t>
        </is>
      </c>
      <c r="Y153" t="inlineStr">
        <is>
          <t>TERRESTRE</t>
        </is>
      </c>
      <c r="Z153" t="inlineStr">
        <is>
          <t>MARTINEZ SALGUEDO ANDRES AUGUSTO</t>
        </is>
      </c>
      <c r="AA153" t="inlineStr">
        <is>
          <t>1</t>
        </is>
      </c>
      <c r="AB153" t="inlineStr">
        <is>
          <t>0</t>
        </is>
      </c>
      <c r="AC153" s="48" t="n">
        <v>65960</v>
      </c>
      <c r="AD153" t="inlineStr">
        <is>
          <t>0</t>
        </is>
      </c>
      <c r="AE153" s="48" t="n">
        <v>0</v>
      </c>
      <c r="AF153" s="48" t="n">
        <v>65960</v>
      </c>
    </row>
    <row r="154">
      <c r="A154" t="inlineStr">
        <is>
          <t>BUCARAMANGA</t>
        </is>
      </c>
      <c r="B154" t="inlineStr">
        <is>
          <t>SANTANDERES</t>
        </is>
      </c>
      <c r="C154" t="inlineStr">
        <is>
          <t>0004-0008</t>
        </is>
      </c>
      <c r="D154" t="inlineStr">
        <is>
          <t>68276</t>
        </is>
      </c>
      <c r="E154" t="inlineStr">
        <is>
          <t>2546503</t>
        </is>
      </c>
      <c r="F154" t="inlineStr">
        <is>
          <t>3007043211</t>
        </is>
      </c>
      <c r="G154" t="inlineStr">
        <is>
          <t>INCIDENTE</t>
        </is>
      </c>
      <c r="H154" t="inlineStr">
        <is>
          <t>SANTANDER</t>
        </is>
      </c>
      <c r="I154" t="inlineStr">
        <is>
          <t>FLORIDABLANCA</t>
        </is>
      </c>
      <c r="J154" t="inlineStr">
        <is>
          <t>BARRIO PRADOS DEL SUR FLORIDAB</t>
        </is>
      </c>
      <c r="K154" t="inlineStr">
        <is>
          <t>BANCOLOMBIA</t>
        </is>
      </c>
      <c r="L154" t="inlineStr">
        <is>
          <t>FO-25-1324562</t>
        </is>
      </c>
      <c r="M154" s="49" t="n">
        <v>45873.38633101852</v>
      </c>
      <c r="N154" s="49" t="n">
        <v>45873.59097222222</v>
      </c>
      <c r="O154" s="48" t="n">
        <v>0</v>
      </c>
      <c r="P154" t="inlineStr">
        <is>
          <t>SOFTWARE</t>
        </is>
      </c>
      <c r="Q154" t="inlineStr">
        <is>
          <t>COMUNICACION</t>
        </is>
      </c>
      <c r="R154" t="inlineStr">
        <is>
          <t>VERIFIQUE PARAMETROS</t>
        </is>
      </c>
      <c r="S154" t="inlineStr">
        <is>
          <t>CB UNO A UNO</t>
        </is>
      </c>
      <c r="T154" t="inlineStr">
        <is>
          <t>CB UNO A UNO</t>
        </is>
      </c>
      <c r="U154" t="inlineStr">
        <is>
          <t>EJECUTADO</t>
        </is>
      </c>
      <c r="V154" t="inlineStr">
        <is>
          <t>VISITA TECNICA</t>
        </is>
      </c>
      <c r="W154" t="inlineStr">
        <is>
          <t>GZFZZ783 - EG0IZ238</t>
        </is>
      </c>
      <c r="X154" t="inlineStr">
        <is>
          <t>TIPO I</t>
        </is>
      </c>
      <c r="Y154" t="inlineStr">
        <is>
          <t>TERRESTRE</t>
        </is>
      </c>
      <c r="Z154" t="inlineStr">
        <is>
          <t>MARTINEZ FLOREZ DONIS ALBERTO</t>
        </is>
      </c>
      <c r="AA154" t="inlineStr">
        <is>
          <t>1</t>
        </is>
      </c>
      <c r="AB154" t="inlineStr">
        <is>
          <t>0</t>
        </is>
      </c>
      <c r="AC154" s="48" t="n">
        <v>65960</v>
      </c>
      <c r="AD154" t="inlineStr">
        <is>
          <t>0</t>
        </is>
      </c>
      <c r="AE154" s="48" t="n">
        <v>0</v>
      </c>
      <c r="AF154" s="48" t="n">
        <v>65960</v>
      </c>
    </row>
    <row r="155">
      <c r="A155" t="inlineStr">
        <is>
          <t>MEDELLIN</t>
        </is>
      </c>
      <c r="B155" t="inlineStr">
        <is>
          <t>NOROCCIDENTE</t>
        </is>
      </c>
      <c r="C155" t="inlineStr">
        <is>
          <t>0004-0005</t>
        </is>
      </c>
      <c r="D155" t="inlineStr">
        <is>
          <t>5360</t>
        </is>
      </c>
      <c r="E155" t="inlineStr">
        <is>
          <t>2546658</t>
        </is>
      </c>
      <c r="F155" t="inlineStr">
        <is>
          <t>3007073033</t>
        </is>
      </c>
      <c r="G155" t="inlineStr">
        <is>
          <t>INCIDENTE</t>
        </is>
      </c>
      <c r="H155" t="inlineStr">
        <is>
          <t>ANTIOQUIA</t>
        </is>
      </c>
      <c r="I155" t="inlineStr">
        <is>
          <t>ITAGUI</t>
        </is>
      </c>
      <c r="J155" t="inlineStr">
        <is>
          <t>BARRIO GUAYABALA ITAGUI</t>
        </is>
      </c>
      <c r="K155" t="inlineStr">
        <is>
          <t>BANCOLOMBIA</t>
        </is>
      </c>
      <c r="L155" t="inlineStr">
        <is>
          <t>FO-25-1324931</t>
        </is>
      </c>
      <c r="M155" s="49" t="n">
        <v>45873.40125</v>
      </c>
      <c r="N155" s="49" t="n">
        <v>45873.74861111111</v>
      </c>
      <c r="O155" s="48" t="n">
        <v>0</v>
      </c>
      <c r="P155" t="inlineStr">
        <is>
          <t>HARDWARE</t>
        </is>
      </c>
      <c r="Q155" t="inlineStr">
        <is>
          <t>LECTOR DE TARJETAS</t>
        </is>
      </c>
      <c r="R155" t="inlineStr">
        <is>
          <t>DAÑO POS</t>
        </is>
      </c>
      <c r="S155" t="inlineStr">
        <is>
          <t>CB UNO A UNO</t>
        </is>
      </c>
      <c r="T155" t="inlineStr">
        <is>
          <t>CB UNO A UNO</t>
        </is>
      </c>
      <c r="U155" t="inlineStr">
        <is>
          <t>EJECUTADO</t>
        </is>
      </c>
      <c r="V155" t="inlineStr">
        <is>
          <t>VISITA TECNICA</t>
        </is>
      </c>
      <c r="W155" t="inlineStr">
        <is>
          <t>MN00Q987</t>
        </is>
      </c>
      <c r="X155" t="inlineStr">
        <is>
          <t>TIPO I</t>
        </is>
      </c>
      <c r="Y155" t="inlineStr">
        <is>
          <t>TERRESTRE</t>
        </is>
      </c>
      <c r="Z155" t="inlineStr">
        <is>
          <t>HERNANDEZ CHAVARRIA JUAN CAMILO</t>
        </is>
      </c>
      <c r="AA155" t="inlineStr">
        <is>
          <t>1</t>
        </is>
      </c>
      <c r="AB155" t="inlineStr">
        <is>
          <t>0</t>
        </is>
      </c>
      <c r="AC155" s="48" t="n">
        <v>65960</v>
      </c>
      <c r="AD155" t="inlineStr">
        <is>
          <t>0</t>
        </is>
      </c>
      <c r="AE155" s="48" t="n">
        <v>0</v>
      </c>
      <c r="AF155" s="48" t="n">
        <v>65960</v>
      </c>
    </row>
    <row r="156">
      <c r="A156" t="inlineStr">
        <is>
          <t>BOGOTA</t>
        </is>
      </c>
      <c r="B156" t="inlineStr">
        <is>
          <t>CUNDINAMARCA</t>
        </is>
      </c>
      <c r="C156" t="inlineStr">
        <is>
          <t>0004-0004</t>
        </is>
      </c>
      <c r="D156" t="inlineStr">
        <is>
          <t>25386</t>
        </is>
      </c>
      <c r="E156" t="inlineStr">
        <is>
          <t>2546740</t>
        </is>
      </c>
      <c r="F156" t="inlineStr">
        <is>
          <t>3007010807</t>
        </is>
      </c>
      <c r="G156" t="inlineStr">
        <is>
          <t>INCIDENTE</t>
        </is>
      </c>
      <c r="H156" t="inlineStr">
        <is>
          <t>CUNDINAMARCA</t>
        </is>
      </c>
      <c r="I156" t="inlineStr">
        <is>
          <t>LA MESA</t>
        </is>
      </c>
      <c r="J156" t="inlineStr">
        <is>
          <t>LA MESA - CUNDINAMARCA</t>
        </is>
      </c>
      <c r="K156" t="inlineStr">
        <is>
          <t>BANCOLOMBIA</t>
        </is>
      </c>
      <c r="L156" t="inlineStr">
        <is>
          <t>FO-25-1324927</t>
        </is>
      </c>
      <c r="M156" s="49" t="n">
        <v>45873.40287037037</v>
      </c>
      <c r="N156" s="49" t="n">
        <v>45874.71597222222</v>
      </c>
      <c r="O156" s="48" t="n">
        <v>0</v>
      </c>
      <c r="P156" t="inlineStr">
        <is>
          <t>HARDWARE</t>
        </is>
      </c>
      <c r="Q156" t="inlineStr">
        <is>
          <t>LECTOR DE BARRAS</t>
        </is>
      </c>
      <c r="R156" t="inlineStr">
        <is>
          <t>CABLE LECTORA AVERIADO</t>
        </is>
      </c>
      <c r="S156" t="inlineStr">
        <is>
          <t>CB UNO A UNO</t>
        </is>
      </c>
      <c r="T156" t="inlineStr">
        <is>
          <t>CB UNO A UNO</t>
        </is>
      </c>
      <c r="U156" t="inlineStr">
        <is>
          <t>EJECUTADO</t>
        </is>
      </c>
      <c r="V156" t="inlineStr">
        <is>
          <t>VISITA TECNICA</t>
        </is>
      </c>
      <c r="W156" t="inlineStr">
        <is>
          <t>A00IZ825</t>
        </is>
      </c>
      <c r="X156" t="inlineStr">
        <is>
          <t>TIPO II</t>
        </is>
      </c>
      <c r="Y156" t="inlineStr">
        <is>
          <t>TERRESTRE</t>
        </is>
      </c>
      <c r="Z156" t="inlineStr">
        <is>
          <t>INFANTE SIERRA MANUEL FERNANDO</t>
        </is>
      </c>
      <c r="AA156" t="inlineStr">
        <is>
          <t>1</t>
        </is>
      </c>
      <c r="AB156" t="inlineStr">
        <is>
          <t>0</t>
        </is>
      </c>
      <c r="AC156" s="48" t="n">
        <v>144968</v>
      </c>
      <c r="AD156" t="inlineStr">
        <is>
          <t>0</t>
        </is>
      </c>
      <c r="AE156" s="48" t="n">
        <v>0</v>
      </c>
      <c r="AF156" s="48" t="n">
        <v>144968</v>
      </c>
    </row>
    <row r="157">
      <c r="A157" t="inlineStr">
        <is>
          <t>MEDELLIN</t>
        </is>
      </c>
      <c r="B157" t="inlineStr">
        <is>
          <t>NOROCCIDENTE</t>
        </is>
      </c>
      <c r="C157" t="inlineStr">
        <is>
          <t>0004-0005</t>
        </is>
      </c>
      <c r="D157" t="inlineStr">
        <is>
          <t>5001</t>
        </is>
      </c>
      <c r="E157" t="inlineStr">
        <is>
          <t>2546808</t>
        </is>
      </c>
      <c r="F157" t="inlineStr">
        <is>
          <t>3007010314</t>
        </is>
      </c>
      <c r="G157" t="inlineStr">
        <is>
          <t>INCIDENTE</t>
        </is>
      </c>
      <c r="H157" t="inlineStr">
        <is>
          <t>ANTIOQUIA</t>
        </is>
      </c>
      <c r="I157" t="inlineStr">
        <is>
          <t>MEDELLIN</t>
        </is>
      </c>
      <c r="J157" t="inlineStr">
        <is>
          <t>BARRIO  POPULAR II</t>
        </is>
      </c>
      <c r="K157" t="inlineStr">
        <is>
          <t>BANCOLOMBIA</t>
        </is>
      </c>
      <c r="L157" t="inlineStr">
        <is>
          <t>FO-25-1324939</t>
        </is>
      </c>
      <c r="M157" s="49" t="n">
        <v>45873.40004629629</v>
      </c>
      <c r="N157" s="49" t="n">
        <v>45873.79027777778</v>
      </c>
      <c r="O157" s="48" t="n">
        <v>0</v>
      </c>
      <c r="P157" t="inlineStr">
        <is>
          <t>HARDWARE</t>
        </is>
      </c>
      <c r="Q157" t="inlineStr">
        <is>
          <t>LECTOR DE BARRAS</t>
        </is>
      </c>
      <c r="R157" t="inlineStr">
        <is>
          <t>FORMATO INVALIDO LECTOR DAÑADO</t>
        </is>
      </c>
      <c r="S157" t="inlineStr">
        <is>
          <t>CB UNO A UNO</t>
        </is>
      </c>
      <c r="T157" t="inlineStr">
        <is>
          <t>CB UNO A UNO</t>
        </is>
      </c>
      <c r="U157" t="inlineStr">
        <is>
          <t>EJECUTADO</t>
        </is>
      </c>
      <c r="V157" t="inlineStr">
        <is>
          <t>VISITA TECNICA</t>
        </is>
      </c>
      <c r="W157" t="inlineStr">
        <is>
          <t>JAAAC740</t>
        </is>
      </c>
      <c r="X157" t="inlineStr">
        <is>
          <t>TIPO I</t>
        </is>
      </c>
      <c r="Y157" t="inlineStr">
        <is>
          <t>TERRESTRE</t>
        </is>
      </c>
      <c r="Z157" t="inlineStr">
        <is>
          <t>DIAZ ZABALA FRANCIS DUBAN</t>
        </is>
      </c>
      <c r="AA157" t="inlineStr">
        <is>
          <t>1</t>
        </is>
      </c>
      <c r="AB157" t="inlineStr">
        <is>
          <t>0</t>
        </is>
      </c>
      <c r="AC157" s="48" t="n">
        <v>65960</v>
      </c>
      <c r="AD157" t="inlineStr">
        <is>
          <t>0</t>
        </is>
      </c>
      <c r="AE157" s="48" t="n">
        <v>0</v>
      </c>
      <c r="AF157" s="48" t="n">
        <v>65960</v>
      </c>
    </row>
    <row r="158">
      <c r="A158" t="inlineStr">
        <is>
          <t>VILLAVICENCIO</t>
        </is>
      </c>
      <c r="B158" t="inlineStr">
        <is>
          <t>REMOTAS</t>
        </is>
      </c>
      <c r="C158" t="inlineStr">
        <is>
          <t>0004-0007</t>
        </is>
      </c>
      <c r="D158" t="inlineStr">
        <is>
          <t>50313</t>
        </is>
      </c>
      <c r="E158" t="inlineStr">
        <is>
          <t>2546858</t>
        </is>
      </c>
      <c r="F158" t="inlineStr">
        <is>
          <t>3007054880</t>
        </is>
      </c>
      <c r="G158" t="inlineStr">
        <is>
          <t>INCIDENTE</t>
        </is>
      </c>
      <c r="H158" t="inlineStr">
        <is>
          <t>META</t>
        </is>
      </c>
      <c r="I158" t="inlineStr">
        <is>
          <t>GRANADA</t>
        </is>
      </c>
      <c r="J158" t="inlineStr">
        <is>
          <t>BARRIO LAS DELICIAS GRANADA 4</t>
        </is>
      </c>
      <c r="K158" t="inlineStr">
        <is>
          <t>BANCOLOMBIA</t>
        </is>
      </c>
      <c r="L158" t="inlineStr">
        <is>
          <t>FO-25-1324924</t>
        </is>
      </c>
      <c r="M158" s="49" t="n">
        <v>45873.40435185185</v>
      </c>
      <c r="N158" s="49" t="n">
        <v>45873.57013888889</v>
      </c>
      <c r="O158" s="48" t="n">
        <v>0</v>
      </c>
      <c r="P158" t="inlineStr">
        <is>
          <t>HARDWARE</t>
        </is>
      </c>
      <c r="Q158" t="inlineStr">
        <is>
          <t>SE REINICIA</t>
        </is>
      </c>
      <c r="R158" t="inlineStr">
        <is>
          <t>DAÑO POS</t>
        </is>
      </c>
      <c r="S158" t="inlineStr">
        <is>
          <t>CB UNO A UNO</t>
        </is>
      </c>
      <c r="T158" t="inlineStr">
        <is>
          <t>CB UNO A UNO</t>
        </is>
      </c>
      <c r="U158" t="inlineStr">
        <is>
          <t>EJECUTADO</t>
        </is>
      </c>
      <c r="V158" t="inlineStr">
        <is>
          <t>VISITA TECNICA</t>
        </is>
      </c>
      <c r="W158" t="inlineStr">
        <is>
          <t>II9ZZ859</t>
        </is>
      </c>
      <c r="X158" t="inlineStr">
        <is>
          <t>TIPO II</t>
        </is>
      </c>
      <c r="Y158" t="inlineStr">
        <is>
          <t>TERRESTRE</t>
        </is>
      </c>
      <c r="Z158" t="inlineStr">
        <is>
          <t>CASTRILLON URREA LONDIER LEANDRO</t>
        </is>
      </c>
      <c r="AA158" t="inlineStr">
        <is>
          <t>1</t>
        </is>
      </c>
      <c r="AB158" t="inlineStr">
        <is>
          <t>0</t>
        </is>
      </c>
      <c r="AC158" s="48" t="n">
        <v>144968</v>
      </c>
      <c r="AD158" t="inlineStr">
        <is>
          <t>0</t>
        </is>
      </c>
      <c r="AE158" s="48" t="n">
        <v>0</v>
      </c>
      <c r="AF158" s="48" t="n">
        <v>144968</v>
      </c>
    </row>
    <row r="159">
      <c r="A159" t="inlineStr">
        <is>
          <t>NEIVA</t>
        </is>
      </c>
      <c r="B159" t="inlineStr">
        <is>
          <t>REMOTAS</t>
        </is>
      </c>
      <c r="C159" t="inlineStr">
        <is>
          <t>0004-0007</t>
        </is>
      </c>
      <c r="D159" t="inlineStr">
        <is>
          <t>41020</t>
        </is>
      </c>
      <c r="E159" t="inlineStr">
        <is>
          <t>2546872</t>
        </is>
      </c>
      <c r="F159" t="inlineStr">
        <is>
          <t>3007054252</t>
        </is>
      </c>
      <c r="G159" t="inlineStr">
        <is>
          <t>INCIDENTE</t>
        </is>
      </c>
      <c r="H159" t="inlineStr">
        <is>
          <t>HUILA</t>
        </is>
      </c>
      <c r="I159" t="inlineStr">
        <is>
          <t>ALGECIRAS</t>
        </is>
      </c>
      <c r="J159" t="inlineStr">
        <is>
          <t>BARRIO CENTRO ALGECIRAS 4</t>
        </is>
      </c>
      <c r="K159" t="inlineStr">
        <is>
          <t>BANCOLOMBIA</t>
        </is>
      </c>
      <c r="L159" t="inlineStr">
        <is>
          <t>FO-25-1324920</t>
        </is>
      </c>
      <c r="M159" s="49" t="n">
        <v>45873.40596064815</v>
      </c>
      <c r="N159" s="49" t="n">
        <v>45874.79722222222</v>
      </c>
      <c r="O159" s="48" t="n">
        <v>0</v>
      </c>
      <c r="P159" t="inlineStr">
        <is>
          <t>HARDWARE</t>
        </is>
      </c>
      <c r="Q159" t="inlineStr">
        <is>
          <t>IMPRESION</t>
        </is>
      </c>
      <c r="R159" t="inlineStr">
        <is>
          <t>NO AVANZA PAPEL</t>
        </is>
      </c>
      <c r="S159" t="inlineStr">
        <is>
          <t>CB UNO A UNO</t>
        </is>
      </c>
      <c r="T159" t="inlineStr">
        <is>
          <t>CB UNO A UNO</t>
        </is>
      </c>
      <c r="U159" t="inlineStr">
        <is>
          <t>EJECUTADO</t>
        </is>
      </c>
      <c r="V159" t="inlineStr">
        <is>
          <t>VISITA TECNICA</t>
        </is>
      </c>
      <c r="W159" t="inlineStr">
        <is>
          <t>9C6ZZ504</t>
        </is>
      </c>
      <c r="X159" t="inlineStr">
        <is>
          <t>TIPO II</t>
        </is>
      </c>
      <c r="Y159" t="inlineStr">
        <is>
          <t>TERRESTRE</t>
        </is>
      </c>
      <c r="Z159" t="inlineStr">
        <is>
          <t>DIAZ VARGAS JONATHAN MIGUEL</t>
        </is>
      </c>
      <c r="AA159" t="inlineStr">
        <is>
          <t>1</t>
        </is>
      </c>
      <c r="AB159" t="inlineStr">
        <is>
          <t>0</t>
        </is>
      </c>
      <c r="AC159" s="48" t="n">
        <v>144968</v>
      </c>
      <c r="AD159" t="inlineStr">
        <is>
          <t>0</t>
        </is>
      </c>
      <c r="AE159" s="48" t="n">
        <v>0</v>
      </c>
      <c r="AF159" s="48" t="n">
        <v>144968</v>
      </c>
    </row>
    <row r="160">
      <c r="A160" t="inlineStr">
        <is>
          <t>BUCARAMANGA</t>
        </is>
      </c>
      <c r="B160" t="inlineStr">
        <is>
          <t>SANTANDERES</t>
        </is>
      </c>
      <c r="C160" t="inlineStr">
        <is>
          <t>0004-0008</t>
        </is>
      </c>
      <c r="D160" t="inlineStr">
        <is>
          <t>68001</t>
        </is>
      </c>
      <c r="E160" t="inlineStr">
        <is>
          <t>2546947</t>
        </is>
      </c>
      <c r="F160" t="inlineStr">
        <is>
          <t>3007059329</t>
        </is>
      </c>
      <c r="G160" t="inlineStr">
        <is>
          <t>INCIDENTE</t>
        </is>
      </c>
      <c r="H160" t="inlineStr">
        <is>
          <t>SANTANDER</t>
        </is>
      </c>
      <c r="I160" t="inlineStr">
        <is>
          <t>BUCARAMANGA</t>
        </is>
      </c>
      <c r="J160" t="inlineStr">
        <is>
          <t>DISTRICOL ASESORATE Y LUNAAZUL</t>
        </is>
      </c>
      <c r="K160" t="inlineStr">
        <is>
          <t>BANCOLOMBIA</t>
        </is>
      </c>
      <c r="L160" t="inlineStr">
        <is>
          <t>FO-25-1324916</t>
        </is>
      </c>
      <c r="M160" s="49" t="n">
        <v>45873.41247685185</v>
      </c>
      <c r="N160" s="49" t="n">
        <v>45873.63819444444</v>
      </c>
      <c r="O160" s="48" t="n">
        <v>0</v>
      </c>
      <c r="P160" t="inlineStr">
        <is>
          <t>HARDWARE</t>
        </is>
      </c>
      <c r="Q160" t="inlineStr">
        <is>
          <t>IMPRESION</t>
        </is>
      </c>
      <c r="R160" t="inlineStr">
        <is>
          <t>NO IMPRIME UNO O VARIOS CARACTERES</t>
        </is>
      </c>
      <c r="S160" t="inlineStr">
        <is>
          <t>AGREGADOR</t>
        </is>
      </c>
      <c r="T160" t="inlineStr">
        <is>
          <t>DISTRICOL</t>
        </is>
      </c>
      <c r="U160" t="inlineStr">
        <is>
          <t>EJECUTADO</t>
        </is>
      </c>
      <c r="V160" t="inlineStr">
        <is>
          <t>VISITA TECNICA</t>
        </is>
      </c>
      <c r="W160" t="inlineStr">
        <is>
          <t>FUA05642</t>
        </is>
      </c>
      <c r="X160" t="inlineStr">
        <is>
          <t>TIPO I</t>
        </is>
      </c>
      <c r="Y160" t="inlineStr">
        <is>
          <t>TERRESTRE</t>
        </is>
      </c>
      <c r="Z160" t="inlineStr">
        <is>
          <t>GELVEZ MOGOLLON JOSE ELISEO</t>
        </is>
      </c>
      <c r="AA160" t="inlineStr">
        <is>
          <t>1</t>
        </is>
      </c>
      <c r="AB160" t="inlineStr">
        <is>
          <t>0</t>
        </is>
      </c>
      <c r="AC160" s="48" t="n">
        <v>65960</v>
      </c>
      <c r="AD160" t="inlineStr">
        <is>
          <t>0</t>
        </is>
      </c>
      <c r="AE160" s="48" t="n">
        <v>0</v>
      </c>
      <c r="AF160" s="48" t="n">
        <v>65960</v>
      </c>
    </row>
    <row r="161">
      <c r="A161" t="inlineStr">
        <is>
          <t>TUNJA</t>
        </is>
      </c>
      <c r="B161" t="inlineStr">
        <is>
          <t>SANTANDERES</t>
        </is>
      </c>
      <c r="C161" t="inlineStr">
        <is>
          <t>0004-0008</t>
        </is>
      </c>
      <c r="D161" t="inlineStr">
        <is>
          <t>15051</t>
        </is>
      </c>
      <c r="E161" t="inlineStr">
        <is>
          <t>2547119</t>
        </is>
      </c>
      <c r="F161" t="inlineStr">
        <is>
          <t>3007078803</t>
        </is>
      </c>
      <c r="G161" t="inlineStr">
        <is>
          <t>INCIDENTE</t>
        </is>
      </c>
      <c r="H161" t="inlineStr">
        <is>
          <t>BOYACA</t>
        </is>
      </c>
      <c r="I161" t="inlineStr">
        <is>
          <t>ARCABUCO</t>
        </is>
      </c>
      <c r="J161" t="inlineStr">
        <is>
          <t>BARRIO VEREDA QUIRBAQUIRA ARCABUCO 1</t>
        </is>
      </c>
      <c r="K161" t="inlineStr">
        <is>
          <t>REDEBAN</t>
        </is>
      </c>
      <c r="L161" t="inlineStr">
        <is>
          <t>FO-25-1324926</t>
        </is>
      </c>
      <c r="M161" s="49" t="n">
        <v>45873.41111111111</v>
      </c>
      <c r="N161" s="49" t="n">
        <v>45873.625</v>
      </c>
      <c r="O161" s="48" t="n">
        <v>0</v>
      </c>
      <c r="P161" t="inlineStr">
        <is>
          <t>HARDWARE</t>
        </is>
      </c>
      <c r="Q161" t="inlineStr">
        <is>
          <t>ALERT IRRUPTION</t>
        </is>
      </c>
      <c r="R161" t="inlineStr">
        <is>
          <t>ALERT IRRUPTION</t>
        </is>
      </c>
      <c r="S161" t="inlineStr">
        <is>
          <t>UNO A UNO</t>
        </is>
      </c>
      <c r="T161" t="inlineStr">
        <is>
          <t>UNO A UNO</t>
        </is>
      </c>
      <c r="U161" t="inlineStr">
        <is>
          <t>EJECUTADO</t>
        </is>
      </c>
      <c r="V161" t="inlineStr">
        <is>
          <t>VISITA TECNICA</t>
        </is>
      </c>
      <c r="W161" t="inlineStr">
        <is>
          <t>V1SZZ185</t>
        </is>
      </c>
      <c r="X161" t="inlineStr">
        <is>
          <t>TIPO II</t>
        </is>
      </c>
      <c r="Y161" t="inlineStr">
        <is>
          <t>TERRESTRE</t>
        </is>
      </c>
      <c r="Z161" t="inlineStr">
        <is>
          <t>GONZALEZ GONZALEZ MARIO ALBERTO</t>
        </is>
      </c>
      <c r="AA161" t="inlineStr">
        <is>
          <t>1</t>
        </is>
      </c>
      <c r="AB161" t="inlineStr">
        <is>
          <t>0</t>
        </is>
      </c>
      <c r="AC161" s="48" t="n">
        <v>144968</v>
      </c>
      <c r="AD161" t="inlineStr">
        <is>
          <t>0</t>
        </is>
      </c>
      <c r="AE161" s="48" t="n">
        <v>0</v>
      </c>
      <c r="AF161" s="48" t="n">
        <v>144968</v>
      </c>
    </row>
    <row r="162">
      <c r="A162" t="inlineStr">
        <is>
          <t>MEDELLIN</t>
        </is>
      </c>
      <c r="B162" t="inlineStr">
        <is>
          <t>NOROCCIDENTE</t>
        </is>
      </c>
      <c r="C162" t="inlineStr">
        <is>
          <t>0004-0005</t>
        </is>
      </c>
      <c r="D162" t="inlineStr">
        <is>
          <t>5021</t>
        </is>
      </c>
      <c r="E162" t="inlineStr">
        <is>
          <t>2547237</t>
        </is>
      </c>
      <c r="F162" t="inlineStr">
        <is>
          <t>3007018094</t>
        </is>
      </c>
      <c r="G162" t="inlineStr">
        <is>
          <t>INCIDENTE</t>
        </is>
      </c>
      <c r="H162" t="inlineStr">
        <is>
          <t>ANTIOQUIA</t>
        </is>
      </c>
      <c r="I162" t="inlineStr">
        <is>
          <t>ALEJANDRIA</t>
        </is>
      </c>
      <c r="J162" t="inlineStr">
        <is>
          <t>BARRIO CENTRO ALEJANDRIA</t>
        </is>
      </c>
      <c r="K162" t="inlineStr">
        <is>
          <t>BANCOLOMBIA</t>
        </is>
      </c>
      <c r="L162" t="inlineStr">
        <is>
          <t>FO-25-1324912</t>
        </is>
      </c>
      <c r="M162" s="49" t="n">
        <v>45873.41553240741</v>
      </c>
      <c r="N162" s="49" t="n">
        <v>45875.42222222222</v>
      </c>
      <c r="O162" s="48" t="n">
        <v>0</v>
      </c>
      <c r="P162" t="inlineStr">
        <is>
          <t>HARDWARE</t>
        </is>
      </c>
      <c r="Q162" t="inlineStr">
        <is>
          <t>LECTOR DE TARJETAS</t>
        </is>
      </c>
      <c r="R162" t="inlineStr">
        <is>
          <t>DAÑO POS</t>
        </is>
      </c>
      <c r="S162" t="inlineStr">
        <is>
          <t>CB UNO A UNO</t>
        </is>
      </c>
      <c r="T162" t="inlineStr">
        <is>
          <t>CB UNO A UNO</t>
        </is>
      </c>
      <c r="U162" t="inlineStr">
        <is>
          <t>EJECUTADO</t>
        </is>
      </c>
      <c r="V162" t="inlineStr">
        <is>
          <t>VISITA TECNICA</t>
        </is>
      </c>
      <c r="W162" t="inlineStr">
        <is>
          <t>JUZZZ864</t>
        </is>
      </c>
      <c r="X162" t="inlineStr">
        <is>
          <t>TIPO III</t>
        </is>
      </c>
      <c r="Y162" t="inlineStr">
        <is>
          <t>TERRESTRE</t>
        </is>
      </c>
      <c r="Z162" t="inlineStr">
        <is>
          <t>CASTAÑEDA PALACIO CARLOS FELIPE</t>
        </is>
      </c>
      <c r="AA162" t="inlineStr">
        <is>
          <t>1</t>
        </is>
      </c>
      <c r="AB162" t="inlineStr">
        <is>
          <t>0</t>
        </is>
      </c>
      <c r="AC162" s="48" t="n">
        <v>275729</v>
      </c>
      <c r="AD162" t="inlineStr">
        <is>
          <t>0</t>
        </is>
      </c>
      <c r="AE162" s="48" t="n">
        <v>0</v>
      </c>
      <c r="AF162" s="48" t="n">
        <v>275729</v>
      </c>
    </row>
    <row r="163">
      <c r="A163" t="inlineStr">
        <is>
          <t>TUNJA</t>
        </is>
      </c>
      <c r="B163" t="inlineStr">
        <is>
          <t>SANTANDERES</t>
        </is>
      </c>
      <c r="C163" t="inlineStr">
        <is>
          <t>0004-0008</t>
        </is>
      </c>
      <c r="D163" t="inlineStr">
        <is>
          <t>15176</t>
        </is>
      </c>
      <c r="E163" t="inlineStr">
        <is>
          <t>2547266</t>
        </is>
      </c>
      <c r="F163" t="inlineStr">
        <is>
          <t>3007022279</t>
        </is>
      </c>
      <c r="G163" t="inlineStr">
        <is>
          <t>INCIDENTE</t>
        </is>
      </c>
      <c r="H163" t="inlineStr">
        <is>
          <t>BOYACA</t>
        </is>
      </c>
      <c r="I163" t="inlineStr">
        <is>
          <t>CHIQUINQUIRA</t>
        </is>
      </c>
      <c r="J163" t="inlineStr">
        <is>
          <t>BARRIO CENTRO III CHIQUINQUIRA</t>
        </is>
      </c>
      <c r="K163" t="inlineStr">
        <is>
          <t>BANCOLOMBIA</t>
        </is>
      </c>
      <c r="L163" t="inlineStr">
        <is>
          <t>FO-25-1325477</t>
        </is>
      </c>
      <c r="M163" s="49" t="n">
        <v>45873.41946759259</v>
      </c>
      <c r="N163" s="49" t="n">
        <v>45874.56388888889</v>
      </c>
      <c r="O163" s="48" t="n">
        <v>0</v>
      </c>
      <c r="P163" t="inlineStr">
        <is>
          <t>HARDWARE</t>
        </is>
      </c>
      <c r="Q163" t="inlineStr">
        <is>
          <t>TECLADO</t>
        </is>
      </c>
      <c r="R163" t="inlineStr">
        <is>
          <t>DAÑO POS</t>
        </is>
      </c>
      <c r="S163" t="inlineStr">
        <is>
          <t>CB UNO A UNO</t>
        </is>
      </c>
      <c r="T163" t="inlineStr">
        <is>
          <t>CB UNO A UNO</t>
        </is>
      </c>
      <c r="U163" t="inlineStr">
        <is>
          <t>EJECUTADO</t>
        </is>
      </c>
      <c r="V163" t="inlineStr">
        <is>
          <t>VISITA TECNICA</t>
        </is>
      </c>
      <c r="W163" t="inlineStr">
        <is>
          <t>AGZZZ179</t>
        </is>
      </c>
      <c r="X163" t="inlineStr">
        <is>
          <t>TIPO III</t>
        </is>
      </c>
      <c r="Y163" t="inlineStr">
        <is>
          <t>TERRESTRE</t>
        </is>
      </c>
      <c r="Z163" t="inlineStr">
        <is>
          <t>GONZALEZ GONZALEZ MARIO ALBERTO</t>
        </is>
      </c>
      <c r="AA163" t="inlineStr">
        <is>
          <t>1</t>
        </is>
      </c>
      <c r="AB163" t="inlineStr">
        <is>
          <t>0</t>
        </is>
      </c>
      <c r="AC163" s="48" t="n">
        <v>275729</v>
      </c>
      <c r="AD163" t="inlineStr">
        <is>
          <t>0</t>
        </is>
      </c>
      <c r="AE163" s="48" t="n">
        <v>0</v>
      </c>
      <c r="AF163" s="48" t="n">
        <v>275729</v>
      </c>
    </row>
    <row r="164">
      <c r="A164" t="inlineStr">
        <is>
          <t>MEDELLIN</t>
        </is>
      </c>
      <c r="B164" t="inlineStr">
        <is>
          <t>NOROCCIDENTE</t>
        </is>
      </c>
      <c r="C164" t="inlineStr">
        <is>
          <t>0004-0005</t>
        </is>
      </c>
      <c r="D164" t="inlineStr">
        <is>
          <t>5360</t>
        </is>
      </c>
      <c r="E164" t="inlineStr">
        <is>
          <t>2547275</t>
        </is>
      </c>
      <c r="F164" t="inlineStr">
        <is>
          <t>3007061338</t>
        </is>
      </c>
      <c r="G164" t="inlineStr">
        <is>
          <t>INCIDENTE</t>
        </is>
      </c>
      <c r="H164" t="inlineStr">
        <is>
          <t>ANTIOQUIA</t>
        </is>
      </c>
      <c r="I164" t="inlineStr">
        <is>
          <t>ITAGUI</t>
        </is>
      </c>
      <c r="J164" t="inlineStr">
        <is>
          <t>BARRIO SAN FRANCISCO ITAGUI 2</t>
        </is>
      </c>
      <c r="K164" t="inlineStr">
        <is>
          <t>BANCOLOMBIA</t>
        </is>
      </c>
      <c r="L164" t="inlineStr">
        <is>
          <t>FO-25-1325469</t>
        </is>
      </c>
      <c r="M164" s="49" t="n">
        <v>45873.42025462963</v>
      </c>
      <c r="N164" s="49" t="n">
        <v>45873.74513888889</v>
      </c>
      <c r="O164" s="48" t="n">
        <v>0</v>
      </c>
      <c r="P164" t="inlineStr">
        <is>
          <t>HARDWARE</t>
        </is>
      </c>
      <c r="Q164" t="inlineStr">
        <is>
          <t>IMPRESION</t>
        </is>
      </c>
      <c r="R164" t="inlineStr">
        <is>
          <t>NO IMPRIME UNO O VARIOS CARACTERES</t>
        </is>
      </c>
      <c r="S164" t="inlineStr">
        <is>
          <t>CB UNO A UNO</t>
        </is>
      </c>
      <c r="T164" t="inlineStr">
        <is>
          <t>CB UNO A UNO</t>
        </is>
      </c>
      <c r="U164" t="inlineStr">
        <is>
          <t>EJECUTADO</t>
        </is>
      </c>
      <c r="V164" t="inlineStr">
        <is>
          <t>VISITA TECNICA</t>
        </is>
      </c>
      <c r="W164" t="inlineStr">
        <is>
          <t>HA00J521</t>
        </is>
      </c>
      <c r="X164" t="inlineStr">
        <is>
          <t>TIPO I</t>
        </is>
      </c>
      <c r="Y164" t="inlineStr">
        <is>
          <t>TERRESTRE</t>
        </is>
      </c>
      <c r="Z164" t="inlineStr">
        <is>
          <t>MORENO MEDINA JUAN PABLO</t>
        </is>
      </c>
      <c r="AA164" t="inlineStr">
        <is>
          <t>1</t>
        </is>
      </c>
      <c r="AB164" t="inlineStr">
        <is>
          <t>0</t>
        </is>
      </c>
      <c r="AC164" s="48" t="n">
        <v>65960</v>
      </c>
      <c r="AD164" t="inlineStr">
        <is>
          <t>0</t>
        </is>
      </c>
      <c r="AE164" s="48" t="n">
        <v>0</v>
      </c>
      <c r="AF164" s="48" t="n">
        <v>65960</v>
      </c>
    </row>
    <row r="165">
      <c r="A165" t="inlineStr">
        <is>
          <t>SINCELEJO</t>
        </is>
      </c>
      <c r="B165" t="inlineStr">
        <is>
          <t>COSTA</t>
        </is>
      </c>
      <c r="C165" t="inlineStr">
        <is>
          <t>0004-0001</t>
        </is>
      </c>
      <c r="D165" t="inlineStr">
        <is>
          <t>70823</t>
        </is>
      </c>
      <c r="E165" t="inlineStr">
        <is>
          <t>2547290</t>
        </is>
      </c>
      <c r="F165" t="inlineStr">
        <is>
          <t>3007034643</t>
        </is>
      </c>
      <c r="G165" t="inlineStr">
        <is>
          <t>INCIDENTE</t>
        </is>
      </c>
      <c r="H165" t="inlineStr">
        <is>
          <t>SUCRE</t>
        </is>
      </c>
      <c r="I165" t="inlineStr">
        <is>
          <t>TOLU VIEJO</t>
        </is>
      </c>
      <c r="J165" t="inlineStr">
        <is>
          <t>DISTRICOL LUNETTES GAFAS Y MON</t>
        </is>
      </c>
      <c r="K165" t="inlineStr">
        <is>
          <t>BANCOLOMBIA</t>
        </is>
      </c>
      <c r="L165" t="inlineStr">
        <is>
          <t>FO-25-1325464</t>
        </is>
      </c>
      <c r="M165" s="49" t="n">
        <v>45873.4218287037</v>
      </c>
      <c r="N165" s="49" t="n">
        <v>45874.73888888889</v>
      </c>
      <c r="O165" s="48" t="n">
        <v>0</v>
      </c>
      <c r="P165" t="inlineStr">
        <is>
          <t>HARDWARE</t>
        </is>
      </c>
      <c r="Q165" t="inlineStr">
        <is>
          <t>HUB</t>
        </is>
      </c>
      <c r="R165" t="inlineStr">
        <is>
          <t>SE REINICIA</t>
        </is>
      </c>
      <c r="S165" t="inlineStr">
        <is>
          <t>AGREGADOR</t>
        </is>
      </c>
      <c r="T165" t="inlineStr">
        <is>
          <t>DISTRICOL</t>
        </is>
      </c>
      <c r="U165" t="inlineStr">
        <is>
          <t>EJECUTADO</t>
        </is>
      </c>
      <c r="V165" t="inlineStr">
        <is>
          <t>VISITA TECNICA</t>
        </is>
      </c>
      <c r="W165" t="inlineStr">
        <is>
          <t xml:space="preserve">BL01B123 </t>
        </is>
      </c>
      <c r="X165" t="inlineStr">
        <is>
          <t>TIPO II</t>
        </is>
      </c>
      <c r="Y165" t="inlineStr">
        <is>
          <t>TERRESTRE</t>
        </is>
      </c>
      <c r="Z165" t="inlineStr">
        <is>
          <t>SANTOS GUZMAN CHRISTIAN FELIPE</t>
        </is>
      </c>
      <c r="AA165" t="inlineStr">
        <is>
          <t>1</t>
        </is>
      </c>
      <c r="AB165" t="inlineStr">
        <is>
          <t>0</t>
        </is>
      </c>
      <c r="AC165" s="48" t="n">
        <v>144968</v>
      </c>
      <c r="AD165" t="inlineStr">
        <is>
          <t>0</t>
        </is>
      </c>
      <c r="AE165" s="48" t="n">
        <v>0</v>
      </c>
      <c r="AF165" s="48" t="n">
        <v>144968</v>
      </c>
    </row>
    <row r="166">
      <c r="A166" t="inlineStr">
        <is>
          <t>MEDELLIN</t>
        </is>
      </c>
      <c r="B166" t="inlineStr">
        <is>
          <t>NOROCCIDENTE</t>
        </is>
      </c>
      <c r="C166" t="inlineStr">
        <is>
          <t>0004-0005</t>
        </is>
      </c>
      <c r="D166" t="inlineStr">
        <is>
          <t>5615</t>
        </is>
      </c>
      <c r="E166" t="inlineStr">
        <is>
          <t>2547406</t>
        </is>
      </c>
      <c r="F166" t="inlineStr">
        <is>
          <t>3007050235</t>
        </is>
      </c>
      <c r="G166" t="inlineStr">
        <is>
          <t>INCIDENTE</t>
        </is>
      </c>
      <c r="H166" t="inlineStr">
        <is>
          <t>ANTIOQUIA</t>
        </is>
      </c>
      <c r="I166" t="inlineStr">
        <is>
          <t>RIONEGRO</t>
        </is>
      </c>
      <c r="J166" t="inlineStr">
        <is>
          <t>BARRIO SAJONIA RIONEGRO 1</t>
        </is>
      </c>
      <c r="K166" t="inlineStr">
        <is>
          <t>BANCOLOMBIA</t>
        </is>
      </c>
      <c r="L166" t="inlineStr">
        <is>
          <t>FO-25-1325460</t>
        </is>
      </c>
      <c r="M166" s="49" t="n">
        <v>45873.42332175926</v>
      </c>
      <c r="N166" s="49" t="n">
        <v>45873.62291666667</v>
      </c>
      <c r="O166" s="48" t="n">
        <v>0</v>
      </c>
      <c r="P166" t="inlineStr">
        <is>
          <t>HARDWARE</t>
        </is>
      </c>
      <c r="Q166" t="inlineStr">
        <is>
          <t>LECTOR DE TARJETAS</t>
        </is>
      </c>
      <c r="R166" t="inlineStr">
        <is>
          <t>DAÑO POS</t>
        </is>
      </c>
      <c r="S166" t="inlineStr">
        <is>
          <t>CB UNO A UNO</t>
        </is>
      </c>
      <c r="T166" t="inlineStr">
        <is>
          <t>CB UNO A UNO</t>
        </is>
      </c>
      <c r="U166" t="inlineStr">
        <is>
          <t>EJECUTADO</t>
        </is>
      </c>
      <c r="V166" t="inlineStr">
        <is>
          <t>VISITA TECNICA</t>
        </is>
      </c>
      <c r="W166" t="inlineStr">
        <is>
          <t>AD00V036</t>
        </is>
      </c>
      <c r="X166" t="inlineStr">
        <is>
          <t>TIPO II</t>
        </is>
      </c>
      <c r="Y166" t="inlineStr">
        <is>
          <t>TERRESTRE</t>
        </is>
      </c>
      <c r="Z166" t="inlineStr">
        <is>
          <t>RUA ALVAREZ RICHARD ANDRES</t>
        </is>
      </c>
      <c r="AA166" t="inlineStr">
        <is>
          <t>1</t>
        </is>
      </c>
      <c r="AB166" t="inlineStr">
        <is>
          <t>0</t>
        </is>
      </c>
      <c r="AC166" s="48" t="n">
        <v>144968</v>
      </c>
      <c r="AD166" t="inlineStr">
        <is>
          <t>0</t>
        </is>
      </c>
      <c r="AE166" s="48" t="n">
        <v>0</v>
      </c>
      <c r="AF166" s="48" t="n">
        <v>144968</v>
      </c>
    </row>
    <row r="167">
      <c r="A167" t="inlineStr">
        <is>
          <t>MONTERIA</t>
        </is>
      </c>
      <c r="B167" t="inlineStr">
        <is>
          <t>COSTA</t>
        </is>
      </c>
      <c r="C167" t="inlineStr">
        <is>
          <t>0004-0001</t>
        </is>
      </c>
      <c r="D167" t="inlineStr">
        <is>
          <t>23675</t>
        </is>
      </c>
      <c r="E167" t="inlineStr">
        <is>
          <t>2547416</t>
        </is>
      </c>
      <c r="F167" t="inlineStr">
        <is>
          <t>3007080398</t>
        </is>
      </c>
      <c r="G167" t="inlineStr">
        <is>
          <t>INCIDENTE</t>
        </is>
      </c>
      <c r="H167" t="inlineStr">
        <is>
          <t>CORDOBA</t>
        </is>
      </c>
      <c r="I167" t="inlineStr">
        <is>
          <t>SAN BERNARDO DEL VIENTO</t>
        </is>
      </c>
      <c r="J167" t="inlineStr">
        <is>
          <t>BARRIO 10 DE AGOSTO SAN BERNARDO DEL VIENTO</t>
        </is>
      </c>
      <c r="K167" t="inlineStr">
        <is>
          <t>BANCOLOMBIA</t>
        </is>
      </c>
      <c r="L167" t="inlineStr">
        <is>
          <t>FO-25-1325454</t>
        </is>
      </c>
      <c r="M167" s="49" t="n">
        <v>45873.42456018519</v>
      </c>
      <c r="N167" s="49" t="n">
        <v>45874.77222222222</v>
      </c>
      <c r="O167" s="48" t="n">
        <v>0</v>
      </c>
      <c r="P167" t="inlineStr">
        <is>
          <t>HARDWARE</t>
        </is>
      </c>
      <c r="Q167" t="inlineStr">
        <is>
          <t>IMPRESION</t>
        </is>
      </c>
      <c r="R167" t="inlineStr">
        <is>
          <t>NO AVANZA PAPEL</t>
        </is>
      </c>
      <c r="S167" t="inlineStr">
        <is>
          <t>UNO A UNO</t>
        </is>
      </c>
      <c r="T167" t="inlineStr">
        <is>
          <t>UNO A UNO</t>
        </is>
      </c>
      <c r="U167" t="inlineStr">
        <is>
          <t>EJECUTADO</t>
        </is>
      </c>
      <c r="V167" t="inlineStr">
        <is>
          <t>VISITA TECNICA</t>
        </is>
      </c>
      <c r="W167" t="inlineStr">
        <is>
          <t>LBZZZ656</t>
        </is>
      </c>
      <c r="X167" t="inlineStr">
        <is>
          <t>TIPO II</t>
        </is>
      </c>
      <c r="Y167" t="inlineStr">
        <is>
          <t>TERRESTRE</t>
        </is>
      </c>
      <c r="Z167" t="inlineStr">
        <is>
          <t>GONZALEZ FERRER JESUS ALEXANDER</t>
        </is>
      </c>
      <c r="AA167" t="inlineStr">
        <is>
          <t>1</t>
        </is>
      </c>
      <c r="AB167" t="inlineStr">
        <is>
          <t>0</t>
        </is>
      </c>
      <c r="AC167" s="48" t="n">
        <v>144968</v>
      </c>
      <c r="AD167" t="inlineStr">
        <is>
          <t>0</t>
        </is>
      </c>
      <c r="AE167" s="48" t="n">
        <v>0</v>
      </c>
      <c r="AF167" s="48" t="n">
        <v>144968</v>
      </c>
    </row>
    <row r="168">
      <c r="A168" t="inlineStr">
        <is>
          <t>PEREIRA</t>
        </is>
      </c>
      <c r="B168" t="inlineStr">
        <is>
          <t>SUROCCIDENTE Y EJE CAFETERO</t>
        </is>
      </c>
      <c r="C168" t="inlineStr">
        <is>
          <t>0004-0002</t>
        </is>
      </c>
      <c r="D168" t="inlineStr">
        <is>
          <t>76895</t>
        </is>
      </c>
      <c r="E168" t="inlineStr">
        <is>
          <t>2547501</t>
        </is>
      </c>
      <c r="F168" t="inlineStr">
        <is>
          <t>3007077269</t>
        </is>
      </c>
      <c r="G168" t="inlineStr">
        <is>
          <t>INCIDENTE</t>
        </is>
      </c>
      <c r="H168" t="inlineStr">
        <is>
          <t>VALLE DEL CAUCA</t>
        </is>
      </c>
      <c r="I168" t="inlineStr">
        <is>
          <t>ZARZAL</t>
        </is>
      </c>
      <c r="J168" t="inlineStr">
        <is>
          <t>BARRIO LOS LAGOS SEGUNDA ETAPA</t>
        </is>
      </c>
      <c r="K168" t="inlineStr">
        <is>
          <t>BANCOLOMBIA</t>
        </is>
      </c>
      <c r="L168" t="inlineStr">
        <is>
          <t>FO-25-1325756</t>
        </is>
      </c>
      <c r="M168" s="49" t="n">
        <v>45873.42733796296</v>
      </c>
      <c r="N168" s="49" t="n">
        <v>45874.78402777778</v>
      </c>
      <c r="O168" s="48" t="n">
        <v>0</v>
      </c>
      <c r="P168" t="inlineStr">
        <is>
          <t>HARDWARE</t>
        </is>
      </c>
      <c r="Q168" t="inlineStr">
        <is>
          <t>CABLEADO</t>
        </is>
      </c>
      <c r="R168" t="inlineStr">
        <is>
          <t>CABLE TEFF AVERIADO</t>
        </is>
      </c>
      <c r="S168" t="inlineStr">
        <is>
          <t>CB UNO A UNO</t>
        </is>
      </c>
      <c r="T168" t="inlineStr">
        <is>
          <t>CB UNO A UNO</t>
        </is>
      </c>
      <c r="U168" t="inlineStr">
        <is>
          <t>EJECUTADO</t>
        </is>
      </c>
      <c r="V168" t="inlineStr">
        <is>
          <t>VISITA TECNICA</t>
        </is>
      </c>
      <c r="W168" t="inlineStr">
        <is>
          <t>SX9ZZ557</t>
        </is>
      </c>
      <c r="X168" t="inlineStr">
        <is>
          <t>TIPO III</t>
        </is>
      </c>
      <c r="Y168" t="inlineStr">
        <is>
          <t>TERRESTRE</t>
        </is>
      </c>
      <c r="Z168" t="inlineStr">
        <is>
          <t>FRANCO CAÑAVERAL YAMID RAUL</t>
        </is>
      </c>
      <c r="AA168" t="inlineStr">
        <is>
          <t>1</t>
        </is>
      </c>
      <c r="AB168" t="inlineStr">
        <is>
          <t>0</t>
        </is>
      </c>
      <c r="AC168" s="48" t="n">
        <v>275729</v>
      </c>
      <c r="AD168" t="inlineStr">
        <is>
          <t>0</t>
        </is>
      </c>
      <c r="AE168" s="48" t="n">
        <v>0</v>
      </c>
      <c r="AF168" s="48" t="n">
        <v>275729</v>
      </c>
    </row>
    <row r="169">
      <c r="A169" t="inlineStr">
        <is>
          <t>MANIZALES</t>
        </is>
      </c>
      <c r="B169" t="inlineStr">
        <is>
          <t>SUROCCIDENTE Y EJE CAFETERO</t>
        </is>
      </c>
      <c r="C169" t="inlineStr">
        <is>
          <t>0004-0002</t>
        </is>
      </c>
      <c r="D169" t="inlineStr">
        <is>
          <t>17524</t>
        </is>
      </c>
      <c r="E169" t="inlineStr">
        <is>
          <t>2547505</t>
        </is>
      </c>
      <c r="F169" t="inlineStr">
        <is>
          <t>3007010148</t>
        </is>
      </c>
      <c r="G169" t="inlineStr">
        <is>
          <t>INCIDENTE</t>
        </is>
      </c>
      <c r="H169" t="inlineStr">
        <is>
          <t>CALDAS</t>
        </is>
      </c>
      <c r="I169" t="inlineStr">
        <is>
          <t>PALESTINA</t>
        </is>
      </c>
      <c r="J169" t="inlineStr">
        <is>
          <t>ARAUCA - CALDAS</t>
        </is>
      </c>
      <c r="K169" t="inlineStr">
        <is>
          <t>BANCOLOMBIA</t>
        </is>
      </c>
      <c r="L169" t="inlineStr">
        <is>
          <t>FO-25-1325752</t>
        </is>
      </c>
      <c r="M169" s="49" t="n">
        <v>45873.42797453704</v>
      </c>
      <c r="N169" s="49" t="n">
        <v>45874.67569444444</v>
      </c>
      <c r="O169" s="48" t="n">
        <v>0</v>
      </c>
      <c r="P169" t="inlineStr">
        <is>
          <t>HARDWARE</t>
        </is>
      </c>
      <c r="Q169" t="inlineStr">
        <is>
          <t>HUB</t>
        </is>
      </c>
      <c r="R169" t="inlineStr">
        <is>
          <t>SE REINICIA</t>
        </is>
      </c>
      <c r="S169" t="inlineStr">
        <is>
          <t>CB UNO A UNO</t>
        </is>
      </c>
      <c r="T169" t="inlineStr">
        <is>
          <t>CB UNO A UNO</t>
        </is>
      </c>
      <c r="U169" t="inlineStr">
        <is>
          <t>EJECUTADO</t>
        </is>
      </c>
      <c r="V169" t="inlineStr">
        <is>
          <t>VISITA TECNICA</t>
        </is>
      </c>
      <c r="W169" t="inlineStr">
        <is>
          <t>IZ6ZZ666 - 6A7ZZ698</t>
        </is>
      </c>
      <c r="X169" t="inlineStr">
        <is>
          <t>TIPO II</t>
        </is>
      </c>
      <c r="Y169" t="inlineStr">
        <is>
          <t>TERRESTRE</t>
        </is>
      </c>
      <c r="Z169" t="inlineStr">
        <is>
          <t>LOAIZA LOPEZ JHON FREDDY</t>
        </is>
      </c>
      <c r="AA169" t="inlineStr">
        <is>
          <t>1</t>
        </is>
      </c>
      <c r="AB169" t="inlineStr">
        <is>
          <t>0</t>
        </is>
      </c>
      <c r="AC169" s="48" t="n">
        <v>144968</v>
      </c>
      <c r="AD169" t="inlineStr">
        <is>
          <t>0</t>
        </is>
      </c>
      <c r="AE169" s="48" t="n">
        <v>0</v>
      </c>
      <c r="AF169" s="48" t="n">
        <v>144968</v>
      </c>
    </row>
    <row r="170">
      <c r="A170" t="inlineStr">
        <is>
          <t>CALI</t>
        </is>
      </c>
      <c r="B170" t="inlineStr">
        <is>
          <t>SUROCCIDENTE Y EJE CAFETERO</t>
        </is>
      </c>
      <c r="C170" t="inlineStr">
        <is>
          <t>0004-0003</t>
        </is>
      </c>
      <c r="D170" t="inlineStr">
        <is>
          <t>76364</t>
        </is>
      </c>
      <c r="E170" t="inlineStr">
        <is>
          <t>2547767</t>
        </is>
      </c>
      <c r="F170" t="inlineStr">
        <is>
          <t>3007045281</t>
        </is>
      </c>
      <c r="G170" t="inlineStr">
        <is>
          <t>INCIDENTE</t>
        </is>
      </c>
      <c r="H170" t="inlineStr">
        <is>
          <t>VALLE DEL CAUCA</t>
        </is>
      </c>
      <c r="I170" t="inlineStr">
        <is>
          <t>JAMUNDI</t>
        </is>
      </c>
      <c r="J170" t="inlineStr">
        <is>
          <t>DISTRICOL TELECOMUNICACIONES M</t>
        </is>
      </c>
      <c r="K170" t="inlineStr">
        <is>
          <t>BANCOLOMBIA</t>
        </is>
      </c>
      <c r="L170" t="inlineStr">
        <is>
          <t>FO-25-1325742</t>
        </is>
      </c>
      <c r="M170" s="49" t="n">
        <v>45873.44482638889</v>
      </c>
      <c r="N170" s="49" t="n">
        <v>45874.57777777778</v>
      </c>
      <c r="O170" s="48" t="n">
        <v>0</v>
      </c>
      <c r="P170" t="inlineStr">
        <is>
          <t>HARDWARE</t>
        </is>
      </c>
      <c r="Q170" t="inlineStr">
        <is>
          <t>COMUNICACION</t>
        </is>
      </c>
      <c r="R170" t="inlineStr">
        <is>
          <t>MENSAJE CABLE DE RED DESCONECTADO</t>
        </is>
      </c>
      <c r="S170" t="inlineStr">
        <is>
          <t>AGREGADOR</t>
        </is>
      </c>
      <c r="T170" t="inlineStr">
        <is>
          <t>DISTRICOL</t>
        </is>
      </c>
      <c r="U170" t="inlineStr">
        <is>
          <t>EJECUTADO</t>
        </is>
      </c>
      <c r="V170" t="inlineStr">
        <is>
          <t>VISITA TECNICA</t>
        </is>
      </c>
      <c r="W170" t="inlineStr">
        <is>
          <t>LA002276</t>
        </is>
      </c>
      <c r="X170" t="inlineStr">
        <is>
          <t>TIPO II</t>
        </is>
      </c>
      <c r="Y170" t="inlineStr">
        <is>
          <t>TERRESTRE</t>
        </is>
      </c>
      <c r="Z170" t="inlineStr">
        <is>
          <t>BOLAÑOS TABORDA JORGE ENRIQUE</t>
        </is>
      </c>
      <c r="AA170" t="inlineStr">
        <is>
          <t>1</t>
        </is>
      </c>
      <c r="AB170" t="inlineStr">
        <is>
          <t>0</t>
        </is>
      </c>
      <c r="AC170" s="48" t="n">
        <v>144968</v>
      </c>
      <c r="AD170" t="inlineStr">
        <is>
          <t>0</t>
        </is>
      </c>
      <c r="AE170" s="48" t="n">
        <v>0</v>
      </c>
      <c r="AF170" s="48" t="n">
        <v>144968</v>
      </c>
    </row>
    <row r="171">
      <c r="A171" t="inlineStr">
        <is>
          <t>BUCARAMANGA</t>
        </is>
      </c>
      <c r="B171" t="inlineStr">
        <is>
          <t>SANTANDERES</t>
        </is>
      </c>
      <c r="C171" t="inlineStr">
        <is>
          <t>0004-0008</t>
        </is>
      </c>
      <c r="D171" t="inlineStr">
        <is>
          <t>68001</t>
        </is>
      </c>
      <c r="E171" t="inlineStr">
        <is>
          <t>2547781</t>
        </is>
      </c>
      <c r="F171" t="inlineStr">
        <is>
          <t>3007034113</t>
        </is>
      </c>
      <c r="G171" t="inlineStr">
        <is>
          <t>INCIDENTE</t>
        </is>
      </c>
      <c r="H171" t="inlineStr">
        <is>
          <t>SANTANDER</t>
        </is>
      </c>
      <c r="I171" t="inlineStr">
        <is>
          <t>BUCARAMANGA</t>
        </is>
      </c>
      <c r="J171" t="inlineStr">
        <is>
          <t>COMCARD B MANGA TIENDA SHADDAY</t>
        </is>
      </c>
      <c r="K171" t="inlineStr">
        <is>
          <t>BANCOLOMBIA</t>
        </is>
      </c>
      <c r="L171" t="inlineStr">
        <is>
          <t>FO-25-1325735</t>
        </is>
      </c>
      <c r="M171" s="49" t="n">
        <v>45873.44665509259</v>
      </c>
      <c r="N171" s="49" t="n">
        <v>45873.73541666667</v>
      </c>
      <c r="O171" s="48" t="n">
        <v>0</v>
      </c>
      <c r="P171" t="inlineStr">
        <is>
          <t>HARDWARE</t>
        </is>
      </c>
      <c r="Q171" t="inlineStr">
        <is>
          <t>SE REINICIA</t>
        </is>
      </c>
      <c r="R171" t="inlineStr">
        <is>
          <t>DAÑO POS</t>
        </is>
      </c>
      <c r="S171" t="inlineStr">
        <is>
          <t>AGREGADOR</t>
        </is>
      </c>
      <c r="T171" t="inlineStr">
        <is>
          <t>COMCARD - PTM</t>
        </is>
      </c>
      <c r="U171" t="inlineStr">
        <is>
          <t>EJECUTADO</t>
        </is>
      </c>
      <c r="V171" t="inlineStr">
        <is>
          <t>VISITA TECNICA</t>
        </is>
      </c>
      <c r="W171" t="inlineStr">
        <is>
          <t>1QZZZ217-II0XZ495</t>
        </is>
      </c>
      <c r="X171" t="inlineStr">
        <is>
          <t>TIPO I</t>
        </is>
      </c>
      <c r="Y171" t="inlineStr">
        <is>
          <t>TERRESTRE</t>
        </is>
      </c>
      <c r="Z171" t="inlineStr">
        <is>
          <t>REYES RAMIREZ DIEGO ALEXANDER</t>
        </is>
      </c>
      <c r="AA171" t="inlineStr">
        <is>
          <t>1</t>
        </is>
      </c>
      <c r="AB171" t="inlineStr">
        <is>
          <t>0</t>
        </is>
      </c>
      <c r="AC171" s="48" t="n">
        <v>65960</v>
      </c>
      <c r="AD171" t="inlineStr">
        <is>
          <t>0</t>
        </is>
      </c>
      <c r="AE171" s="48" t="n">
        <v>0</v>
      </c>
      <c r="AF171" s="48" t="n">
        <v>65960</v>
      </c>
    </row>
    <row r="172">
      <c r="A172" t="inlineStr">
        <is>
          <t>PASTO</t>
        </is>
      </c>
      <c r="B172" t="inlineStr">
        <is>
          <t>SUROCCIDENTE Y EJE CAFETERO</t>
        </is>
      </c>
      <c r="C172" t="inlineStr">
        <is>
          <t>0004-0003</t>
        </is>
      </c>
      <c r="D172" t="inlineStr">
        <is>
          <t>86885</t>
        </is>
      </c>
      <c r="E172" t="inlineStr">
        <is>
          <t>2548049</t>
        </is>
      </c>
      <c r="F172" t="inlineStr">
        <is>
          <t>3007066459</t>
        </is>
      </c>
      <c r="G172" t="inlineStr">
        <is>
          <t>INCIDENTE</t>
        </is>
      </c>
      <c r="H172" t="inlineStr">
        <is>
          <t>PUTUMAYO</t>
        </is>
      </c>
      <c r="I172" t="inlineStr">
        <is>
          <t>VILLAGARZON</t>
        </is>
      </c>
      <c r="J172" t="inlineStr">
        <is>
          <t>BARRIO CENTRO VILLAGARZON 3</t>
        </is>
      </c>
      <c r="K172" t="inlineStr">
        <is>
          <t>BANCOLOMBIA</t>
        </is>
      </c>
      <c r="L172" t="inlineStr">
        <is>
          <t>FO-25-1325714</t>
        </is>
      </c>
      <c r="M172" s="49" t="n">
        <v>45873.45402777778</v>
      </c>
      <c r="N172" s="49" t="n">
        <v>45877.325</v>
      </c>
      <c r="O172" s="48" t="n">
        <v>0</v>
      </c>
      <c r="P172" t="inlineStr">
        <is>
          <t>HARDWARE</t>
        </is>
      </c>
      <c r="Q172" t="inlineStr">
        <is>
          <t>TECLADO</t>
        </is>
      </c>
      <c r="R172" t="inlineStr">
        <is>
          <t>DAÑO POS</t>
        </is>
      </c>
      <c r="S172" t="inlineStr">
        <is>
          <t>CB UNO A UNO</t>
        </is>
      </c>
      <c r="T172" t="inlineStr">
        <is>
          <t>CB UNO A UNO</t>
        </is>
      </c>
      <c r="U172" t="inlineStr">
        <is>
          <t>EJECUTADO</t>
        </is>
      </c>
      <c r="V172" t="inlineStr">
        <is>
          <t>VISITA TECNICA</t>
        </is>
      </c>
      <c r="W172" t="inlineStr">
        <is>
          <t>EF00R549</t>
        </is>
      </c>
      <c r="X172" t="inlineStr">
        <is>
          <t>TIPO IV</t>
        </is>
      </c>
      <c r="Y172" t="inlineStr">
        <is>
          <t>TERRESTRE</t>
        </is>
      </c>
      <c r="Z172" t="inlineStr">
        <is>
          <t>CASTILLO HERRERA ALEX RICARDO</t>
        </is>
      </c>
      <c r="AA172" t="inlineStr">
        <is>
          <t>1</t>
        </is>
      </c>
      <c r="AB172" t="inlineStr">
        <is>
          <t>0</t>
        </is>
      </c>
      <c r="AC172" s="48" t="n">
        <v>479589</v>
      </c>
      <c r="AD172" t="inlineStr">
        <is>
          <t>0</t>
        </is>
      </c>
      <c r="AE172" s="48" t="n">
        <v>0</v>
      </c>
      <c r="AF172" s="48" t="n">
        <v>479589</v>
      </c>
    </row>
    <row r="173">
      <c r="A173" t="inlineStr">
        <is>
          <t>MEDELLIN</t>
        </is>
      </c>
      <c r="B173" t="inlineStr">
        <is>
          <t>NOROCCIDENTE</t>
        </is>
      </c>
      <c r="C173" t="inlineStr">
        <is>
          <t>0004-0005</t>
        </is>
      </c>
      <c r="D173" t="inlineStr">
        <is>
          <t>5001</t>
        </is>
      </c>
      <c r="E173" t="inlineStr">
        <is>
          <t>2548092</t>
        </is>
      </c>
      <c r="F173" t="inlineStr">
        <is>
          <t>3007071291</t>
        </is>
      </c>
      <c r="G173" t="inlineStr">
        <is>
          <t>INCIDENTE</t>
        </is>
      </c>
      <c r="H173" t="inlineStr">
        <is>
          <t>ANTIOQUIA</t>
        </is>
      </c>
      <c r="I173" t="inlineStr">
        <is>
          <t>MEDELLIN</t>
        </is>
      </c>
      <c r="J173" t="inlineStr">
        <is>
          <t>PTM MEDELLIN DROGUERIA VILLA P</t>
        </is>
      </c>
      <c r="K173" t="inlineStr">
        <is>
          <t>BANCOLOMBIA</t>
        </is>
      </c>
      <c r="L173" t="inlineStr">
        <is>
          <t>FO-25-1325706</t>
        </is>
      </c>
      <c r="M173" s="49" t="n">
        <v>45873.45903935185</v>
      </c>
      <c r="N173" s="49" t="n">
        <v>45878.46805555555</v>
      </c>
      <c r="O173" s="48" t="n">
        <v>0</v>
      </c>
      <c r="P173" t="inlineStr">
        <is>
          <t>HARDWARE</t>
        </is>
      </c>
      <c r="Q173" t="inlineStr">
        <is>
          <t>SE REINICIA</t>
        </is>
      </c>
      <c r="R173" t="inlineStr">
        <is>
          <t>DAÑO POS</t>
        </is>
      </c>
      <c r="S173" t="inlineStr">
        <is>
          <t>AGREGADOR</t>
        </is>
      </c>
      <c r="T173" t="inlineStr">
        <is>
          <t>COMCARD - PTM</t>
        </is>
      </c>
      <c r="U173" t="inlineStr">
        <is>
          <t>EJECUTADO</t>
        </is>
      </c>
      <c r="V173" t="inlineStr">
        <is>
          <t>VISITA TECNICA</t>
        </is>
      </c>
      <c r="W173" t="inlineStr">
        <is>
          <t>SV00C114 - NN00E764</t>
        </is>
      </c>
      <c r="X173" t="inlineStr">
        <is>
          <t>TIPO I</t>
        </is>
      </c>
      <c r="Y173" t="inlineStr">
        <is>
          <t>TERRESTRE</t>
        </is>
      </c>
      <c r="Z173" t="inlineStr">
        <is>
          <t>QUINTERO SANCHEZ JUAN SEBASTIAN</t>
        </is>
      </c>
      <c r="AA173" t="inlineStr">
        <is>
          <t>1</t>
        </is>
      </c>
      <c r="AB173" t="inlineStr">
        <is>
          <t>0</t>
        </is>
      </c>
      <c r="AC173" s="48" t="n">
        <v>65960</v>
      </c>
      <c r="AD173" t="inlineStr">
        <is>
          <t>0</t>
        </is>
      </c>
      <c r="AE173" s="48" t="n">
        <v>0</v>
      </c>
      <c r="AF173" s="48" t="n">
        <v>65960</v>
      </c>
    </row>
    <row r="174">
      <c r="A174" t="inlineStr">
        <is>
          <t>IBAGUE</t>
        </is>
      </c>
      <c r="B174" t="inlineStr">
        <is>
          <t>REMOTAS</t>
        </is>
      </c>
      <c r="C174" t="inlineStr">
        <is>
          <t>0004-0007</t>
        </is>
      </c>
      <c r="D174" t="inlineStr">
        <is>
          <t>73001</t>
        </is>
      </c>
      <c r="E174" t="inlineStr">
        <is>
          <t>2548098</t>
        </is>
      </c>
      <c r="F174" t="inlineStr">
        <is>
          <t>3007068633</t>
        </is>
      </c>
      <c r="G174" t="inlineStr">
        <is>
          <t>INCIDENTE</t>
        </is>
      </c>
      <c r="H174" t="inlineStr">
        <is>
          <t>TOLIMA</t>
        </is>
      </c>
      <c r="I174" t="inlineStr">
        <is>
          <t>IBAGUE</t>
        </is>
      </c>
      <c r="J174" t="inlineStr">
        <is>
          <t>PTM IBAGUE DETALLES Y ACCESORI</t>
        </is>
      </c>
      <c r="K174" t="inlineStr">
        <is>
          <t>BANCOLOMBIA</t>
        </is>
      </c>
      <c r="L174" t="inlineStr">
        <is>
          <t>FO-25-1325700</t>
        </is>
      </c>
      <c r="M174" s="49" t="n">
        <v>45873.45982638889</v>
      </c>
      <c r="N174" s="49" t="n">
        <v>45874.44236111111</v>
      </c>
      <c r="O174" s="48" t="n">
        <v>0</v>
      </c>
      <c r="P174" t="inlineStr">
        <is>
          <t>HARDWARE</t>
        </is>
      </c>
      <c r="Q174" t="inlineStr">
        <is>
          <t>TECLADO</t>
        </is>
      </c>
      <c r="R174" t="inlineStr">
        <is>
          <t>DAÑO POS</t>
        </is>
      </c>
      <c r="S174" t="inlineStr">
        <is>
          <t>AGREGADOR</t>
        </is>
      </c>
      <c r="T174" t="inlineStr">
        <is>
          <t>COMCARD - PTM</t>
        </is>
      </c>
      <c r="U174" t="inlineStr">
        <is>
          <t>EJECUTADO</t>
        </is>
      </c>
      <c r="V174" t="inlineStr">
        <is>
          <t>VISITA TECNICA</t>
        </is>
      </c>
      <c r="W174" t="inlineStr">
        <is>
          <t>A300S460-A300S543</t>
        </is>
      </c>
      <c r="X174" t="inlineStr">
        <is>
          <t>TIPO I</t>
        </is>
      </c>
      <c r="Y174" t="inlineStr">
        <is>
          <t>TERRESTRE</t>
        </is>
      </c>
      <c r="Z174" t="inlineStr">
        <is>
          <t>BARRAGAN TAFUR EDWIN ESTEBAN</t>
        </is>
      </c>
      <c r="AA174" t="inlineStr">
        <is>
          <t>1</t>
        </is>
      </c>
      <c r="AB174" t="inlineStr">
        <is>
          <t>0</t>
        </is>
      </c>
      <c r="AC174" s="48" t="n">
        <v>65960</v>
      </c>
      <c r="AD174" t="inlineStr">
        <is>
          <t>0</t>
        </is>
      </c>
      <c r="AE174" s="48" t="n">
        <v>0</v>
      </c>
      <c r="AF174" s="48" t="n">
        <v>65960</v>
      </c>
    </row>
    <row r="175">
      <c r="A175" t="inlineStr">
        <is>
          <t>CUCUTA</t>
        </is>
      </c>
      <c r="B175" t="inlineStr">
        <is>
          <t>SANTANDERES</t>
        </is>
      </c>
      <c r="C175" t="inlineStr">
        <is>
          <t>0004-0008</t>
        </is>
      </c>
      <c r="D175" t="inlineStr">
        <is>
          <t>54001</t>
        </is>
      </c>
      <c r="E175" t="inlineStr">
        <is>
          <t>2548112</t>
        </is>
      </c>
      <c r="F175" t="inlineStr">
        <is>
          <t>3007027376</t>
        </is>
      </c>
      <c r="G175" t="inlineStr">
        <is>
          <t>INCIDENTE</t>
        </is>
      </c>
      <c r="H175" t="inlineStr">
        <is>
          <t>NORTE DE SANTANDER</t>
        </is>
      </c>
      <c r="I175" t="inlineStr">
        <is>
          <t>CUCUTA</t>
        </is>
      </c>
      <c r="J175" t="inlineStr">
        <is>
          <t>PAGAFACIL CC VENTURA PLAZA</t>
        </is>
      </c>
      <c r="K175" t="inlineStr">
        <is>
          <t>BANCOLOMBIA</t>
        </is>
      </c>
      <c r="L175" t="inlineStr">
        <is>
          <t>FO-25-1325729</t>
        </is>
      </c>
      <c r="M175" s="49" t="n">
        <v>45873.44916666667</v>
      </c>
      <c r="N175" s="49" t="n">
        <v>45873.72986111111</v>
      </c>
      <c r="O175" s="48" t="n">
        <v>0</v>
      </c>
      <c r="P175" t="inlineStr">
        <is>
          <t>HARDWARE</t>
        </is>
      </c>
      <c r="Q175" t="inlineStr">
        <is>
          <t>LECTOR DE BARRAS</t>
        </is>
      </c>
      <c r="R175" t="inlineStr">
        <is>
          <t>DAÑO POS</t>
        </is>
      </c>
      <c r="S175" t="inlineStr">
        <is>
          <t>ROBUSTO</t>
        </is>
      </c>
      <c r="T175" t="inlineStr">
        <is>
          <t>PAGAFACIL</t>
        </is>
      </c>
      <c r="U175" t="inlineStr">
        <is>
          <t>EJECUTADO</t>
        </is>
      </c>
      <c r="V175" t="inlineStr">
        <is>
          <t>VISITA TECNICA</t>
        </is>
      </c>
      <c r="W175" t="inlineStr">
        <is>
          <t>999VZ117</t>
        </is>
      </c>
      <c r="X175" t="inlineStr">
        <is>
          <t>TIPO I</t>
        </is>
      </c>
      <c r="Y175" t="inlineStr">
        <is>
          <t>TERRESTRE</t>
        </is>
      </c>
      <c r="Z175" t="inlineStr">
        <is>
          <t>MORA VEGA JEAMPIER</t>
        </is>
      </c>
      <c r="AA175" t="inlineStr">
        <is>
          <t>1</t>
        </is>
      </c>
      <c r="AB175" t="inlineStr">
        <is>
          <t>0</t>
        </is>
      </c>
      <c r="AC175" s="48" t="n">
        <v>65960</v>
      </c>
      <c r="AD175" t="inlineStr">
        <is>
          <t>0</t>
        </is>
      </c>
      <c r="AE175" s="48" t="n">
        <v>0</v>
      </c>
      <c r="AF175" s="48" t="n">
        <v>65960</v>
      </c>
    </row>
    <row r="176">
      <c r="A176" t="inlineStr">
        <is>
          <t>CALI</t>
        </is>
      </c>
      <c r="B176" t="inlineStr">
        <is>
          <t>SUROCCIDENTE Y EJE CAFETERO</t>
        </is>
      </c>
      <c r="C176" t="inlineStr">
        <is>
          <t>0004-0003</t>
        </is>
      </c>
      <c r="D176" t="inlineStr">
        <is>
          <t>76001</t>
        </is>
      </c>
      <c r="E176" t="inlineStr">
        <is>
          <t>2548440</t>
        </is>
      </c>
      <c r="F176" t="inlineStr">
        <is>
          <t>3007046250</t>
        </is>
      </c>
      <c r="G176" t="inlineStr">
        <is>
          <t>INCIDENTE</t>
        </is>
      </c>
      <c r="H176" t="inlineStr">
        <is>
          <t>VALLE DEL CAUCA</t>
        </is>
      </c>
      <c r="I176" t="inlineStr">
        <is>
          <t>CALI</t>
        </is>
      </c>
      <c r="J176" t="inlineStr">
        <is>
          <t>BARRIO TRONCAL CALI</t>
        </is>
      </c>
      <c r="K176" t="inlineStr">
        <is>
          <t>BANCOLOMBIA</t>
        </is>
      </c>
      <c r="L176" t="inlineStr">
        <is>
          <t>FO-25-1325892</t>
        </is>
      </c>
      <c r="M176" s="49" t="n">
        <v>45873.47085648148</v>
      </c>
      <c r="N176" s="49" t="n">
        <v>45873.63541666666</v>
      </c>
      <c r="O176" s="48" t="n">
        <v>0</v>
      </c>
      <c r="P176" t="inlineStr">
        <is>
          <t>HARDWARE</t>
        </is>
      </c>
      <c r="Q176" t="inlineStr">
        <is>
          <t>LECTOR DE BARRAS</t>
        </is>
      </c>
      <c r="R176" t="inlineStr">
        <is>
          <t>CABLE LECTORA AVERIADO</t>
        </is>
      </c>
      <c r="S176" t="inlineStr">
        <is>
          <t>CB UNO A UNO</t>
        </is>
      </c>
      <c r="T176" t="inlineStr">
        <is>
          <t>CB UNO A UNO</t>
        </is>
      </c>
      <c r="U176" t="inlineStr">
        <is>
          <t>EJECUTADO</t>
        </is>
      </c>
      <c r="V176" t="inlineStr">
        <is>
          <t>VISITA TECNICA</t>
        </is>
      </c>
      <c r="W176" t="inlineStr">
        <is>
          <t>9C006208</t>
        </is>
      </c>
      <c r="X176" t="inlineStr">
        <is>
          <t>TIPO I</t>
        </is>
      </c>
      <c r="Y176" t="inlineStr">
        <is>
          <t>TERRESTRE</t>
        </is>
      </c>
      <c r="Z176" t="inlineStr">
        <is>
          <t>TORRES GARCIA JENDRY JOSE</t>
        </is>
      </c>
      <c r="AA176" t="inlineStr">
        <is>
          <t>1</t>
        </is>
      </c>
      <c r="AB176" t="inlineStr">
        <is>
          <t>0</t>
        </is>
      </c>
      <c r="AC176" s="48" t="n">
        <v>65960</v>
      </c>
      <c r="AD176" t="inlineStr">
        <is>
          <t>0</t>
        </is>
      </c>
      <c r="AE176" s="48" t="n">
        <v>0</v>
      </c>
      <c r="AF176" s="48" t="n">
        <v>65960</v>
      </c>
    </row>
    <row r="177">
      <c r="A177" t="inlineStr">
        <is>
          <t>PASTO</t>
        </is>
      </c>
      <c r="B177" t="inlineStr">
        <is>
          <t>SUROCCIDENTE Y EJE CAFETERO</t>
        </is>
      </c>
      <c r="C177" t="inlineStr">
        <is>
          <t>0004-0003</t>
        </is>
      </c>
      <c r="D177" t="inlineStr">
        <is>
          <t>52356</t>
        </is>
      </c>
      <c r="E177" t="inlineStr">
        <is>
          <t>2548530</t>
        </is>
      </c>
      <c r="F177" t="inlineStr">
        <is>
          <t>3007075651</t>
        </is>
      </c>
      <c r="G177" t="inlineStr">
        <is>
          <t>INCIDENTE</t>
        </is>
      </c>
      <c r="H177" t="inlineStr">
        <is>
          <t>NARIÑO</t>
        </is>
      </c>
      <c r="I177" t="inlineStr">
        <is>
          <t>IPIALES</t>
        </is>
      </c>
      <c r="J177" t="inlineStr">
        <is>
          <t>BARRIO CENTENARIO IPIALES</t>
        </is>
      </c>
      <c r="K177" t="inlineStr">
        <is>
          <t>BANCOLOMBIA</t>
        </is>
      </c>
      <c r="L177" t="inlineStr">
        <is>
          <t>FO-25-1325890</t>
        </is>
      </c>
      <c r="M177" s="49" t="n">
        <v>45873.47412037037</v>
      </c>
      <c r="N177" s="49" t="n">
        <v>45873.70763888889</v>
      </c>
      <c r="O177" s="48" t="n">
        <v>0</v>
      </c>
      <c r="P177" t="inlineStr">
        <is>
          <t>SOFTWARE</t>
        </is>
      </c>
      <c r="Q177" t="inlineStr">
        <is>
          <t>LECTOR DE BARRAS</t>
        </is>
      </c>
      <c r="R177" t="inlineStr">
        <is>
          <t>LECTOR DESCONFIGURADO</t>
        </is>
      </c>
      <c r="S177" t="inlineStr">
        <is>
          <t>CB UNO A UNO</t>
        </is>
      </c>
      <c r="T177" t="inlineStr">
        <is>
          <t>CB UNO A UNO</t>
        </is>
      </c>
      <c r="U177" t="inlineStr">
        <is>
          <t>EJECUTADO</t>
        </is>
      </c>
      <c r="V177" t="inlineStr">
        <is>
          <t>VISITA TECNICA</t>
        </is>
      </c>
      <c r="W177" t="inlineStr">
        <is>
          <t>1000R469</t>
        </is>
      </c>
      <c r="X177" t="inlineStr">
        <is>
          <t>TIPO II</t>
        </is>
      </c>
      <c r="Y177" t="inlineStr">
        <is>
          <t>TERRESTRE</t>
        </is>
      </c>
      <c r="Z177" t="inlineStr">
        <is>
          <t>BRAVO MADROÑERO OSCAR ESTEBAN</t>
        </is>
      </c>
      <c r="AA177" t="inlineStr">
        <is>
          <t>1</t>
        </is>
      </c>
      <c r="AB177" t="inlineStr">
        <is>
          <t>0</t>
        </is>
      </c>
      <c r="AC177" s="48" t="n">
        <v>144968</v>
      </c>
      <c r="AD177" t="inlineStr">
        <is>
          <t>0</t>
        </is>
      </c>
      <c r="AE177" s="48" t="n">
        <v>0</v>
      </c>
      <c r="AF177" s="48" t="n">
        <v>144968</v>
      </c>
    </row>
    <row r="178">
      <c r="A178" t="inlineStr">
        <is>
          <t>BOGOTA</t>
        </is>
      </c>
      <c r="B178" t="inlineStr">
        <is>
          <t>CUNDINAMARCA</t>
        </is>
      </c>
      <c r="C178" t="inlineStr">
        <is>
          <t>0004-0004</t>
        </is>
      </c>
      <c r="D178" t="inlineStr">
        <is>
          <t>11001</t>
        </is>
      </c>
      <c r="E178" t="inlineStr">
        <is>
          <t>2548579</t>
        </is>
      </c>
      <c r="F178" t="inlineStr">
        <is>
          <t>3007037034</t>
        </is>
      </c>
      <c r="G178" t="inlineStr">
        <is>
          <t>INCIDENTE</t>
        </is>
      </c>
      <c r="H178" t="inlineStr">
        <is>
          <t>CUNDINAMARCA</t>
        </is>
      </c>
      <c r="I178" t="inlineStr">
        <is>
          <t>BOGOTA</t>
        </is>
      </c>
      <c r="J178" t="inlineStr">
        <is>
          <t>BARRIO SAN PABLO BOGOTA</t>
        </is>
      </c>
      <c r="K178" t="inlineStr">
        <is>
          <t>BANCOLOMBIA</t>
        </is>
      </c>
      <c r="L178" t="inlineStr">
        <is>
          <t>FO-25-1325884</t>
        </is>
      </c>
      <c r="M178" s="49" t="n">
        <v>45873.48307870371</v>
      </c>
      <c r="N178" s="49" t="n">
        <v>45874.43819444445</v>
      </c>
      <c r="O178" s="48" t="n">
        <v>0</v>
      </c>
      <c r="P178" t="inlineStr">
        <is>
          <t>HARDWARE</t>
        </is>
      </c>
      <c r="Q178" t="inlineStr">
        <is>
          <t>PINPAD</t>
        </is>
      </c>
      <c r="R178" t="inlineStr">
        <is>
          <t>ALERTADO</t>
        </is>
      </c>
      <c r="S178" t="inlineStr">
        <is>
          <t>CB UNO A UNO</t>
        </is>
      </c>
      <c r="T178" t="inlineStr">
        <is>
          <t>CB UNO A UNO</t>
        </is>
      </c>
      <c r="U178" t="inlineStr">
        <is>
          <t>EJECUTADO</t>
        </is>
      </c>
      <c r="V178" t="inlineStr">
        <is>
          <t>VISITA TECNICA</t>
        </is>
      </c>
      <c r="W178" t="inlineStr">
        <is>
          <t>6A0TZ892</t>
        </is>
      </c>
      <c r="X178" t="inlineStr">
        <is>
          <t>TIPO I</t>
        </is>
      </c>
      <c r="Y178" t="inlineStr">
        <is>
          <t>TERRESTRE</t>
        </is>
      </c>
      <c r="Z178" t="inlineStr">
        <is>
          <t>ORTIZ MARTINEZ STIVEN</t>
        </is>
      </c>
      <c r="AA178" t="inlineStr">
        <is>
          <t>1</t>
        </is>
      </c>
      <c r="AB178" t="inlineStr">
        <is>
          <t>0</t>
        </is>
      </c>
      <c r="AC178" s="48" t="n">
        <v>65960</v>
      </c>
      <c r="AD178" t="inlineStr">
        <is>
          <t>0</t>
        </is>
      </c>
      <c r="AE178" s="48" t="n">
        <v>0</v>
      </c>
      <c r="AF178" s="48" t="n">
        <v>65960</v>
      </c>
    </row>
    <row r="179">
      <c r="A179" t="inlineStr">
        <is>
          <t>MEDELLIN</t>
        </is>
      </c>
      <c r="B179" t="inlineStr">
        <is>
          <t>NOROCCIDENTE</t>
        </is>
      </c>
      <c r="C179" t="inlineStr">
        <is>
          <t>0004-0005</t>
        </is>
      </c>
      <c r="D179" t="inlineStr">
        <is>
          <t>5390</t>
        </is>
      </c>
      <c r="E179" t="inlineStr">
        <is>
          <t>2548706</t>
        </is>
      </c>
      <c r="F179" t="inlineStr">
        <is>
          <t>3007010288</t>
        </is>
      </c>
      <c r="G179" t="inlineStr">
        <is>
          <t>INCIDENTE</t>
        </is>
      </c>
      <c r="H179" t="inlineStr">
        <is>
          <t>ANTIOQUIA</t>
        </is>
      </c>
      <c r="I179" t="inlineStr">
        <is>
          <t>LA PINTADA</t>
        </is>
      </c>
      <c r="J179" t="inlineStr">
        <is>
          <t>LA PINTADA-ANTIOQUIA</t>
        </is>
      </c>
      <c r="K179" t="inlineStr">
        <is>
          <t>BANCOLOMBIA</t>
        </is>
      </c>
      <c r="L179" t="inlineStr">
        <is>
          <t>FO-25-1325886</t>
        </is>
      </c>
      <c r="M179" s="49" t="n">
        <v>45873.48032407407</v>
      </c>
      <c r="N179" s="49" t="n">
        <v>45874.80972222222</v>
      </c>
      <c r="O179" s="48" t="n">
        <v>0</v>
      </c>
      <c r="P179" t="inlineStr">
        <is>
          <t>HARDWARE</t>
        </is>
      </c>
      <c r="Q179" t="inlineStr">
        <is>
          <t>NO ENCIENDE SE REINICIA</t>
        </is>
      </c>
      <c r="R179" t="inlineStr">
        <is>
          <t>FUENTE PODER AVERIADA</t>
        </is>
      </c>
      <c r="S179" t="inlineStr">
        <is>
          <t>CB UNO A UNO</t>
        </is>
      </c>
      <c r="T179" t="inlineStr">
        <is>
          <t>CB UNO A UNO</t>
        </is>
      </c>
      <c r="U179" t="inlineStr">
        <is>
          <t>EJECUTADO</t>
        </is>
      </c>
      <c r="V179" t="inlineStr">
        <is>
          <t>VISITA TECNICA</t>
        </is>
      </c>
      <c r="W179" t="inlineStr">
        <is>
          <t>9B08Z097</t>
        </is>
      </c>
      <c r="X179" t="inlineStr">
        <is>
          <t>TIPO II</t>
        </is>
      </c>
      <c r="Y179" t="inlineStr">
        <is>
          <t>TERRESTRE</t>
        </is>
      </c>
      <c r="Z179" t="inlineStr">
        <is>
          <t>HERNANDEZ CHAVARRIA JUAN CAMILO</t>
        </is>
      </c>
      <c r="AA179" t="inlineStr">
        <is>
          <t>1</t>
        </is>
      </c>
      <c r="AB179" t="inlineStr">
        <is>
          <t>0</t>
        </is>
      </c>
      <c r="AC179" s="48" t="n">
        <v>144968</v>
      </c>
      <c r="AD179" t="inlineStr">
        <is>
          <t>0</t>
        </is>
      </c>
      <c r="AE179" s="48" t="n">
        <v>0</v>
      </c>
      <c r="AF179" s="48" t="n">
        <v>144968</v>
      </c>
    </row>
    <row r="180">
      <c r="A180" t="inlineStr">
        <is>
          <t>MEDELLIN</t>
        </is>
      </c>
      <c r="B180" t="inlineStr">
        <is>
          <t>NOROCCIDENTE</t>
        </is>
      </c>
      <c r="C180" t="inlineStr">
        <is>
          <t>0004-0005</t>
        </is>
      </c>
      <c r="D180" t="inlineStr">
        <is>
          <t>5088</t>
        </is>
      </c>
      <c r="E180" t="inlineStr">
        <is>
          <t>2549037</t>
        </is>
      </c>
      <c r="F180" t="inlineStr">
        <is>
          <t>3007068453</t>
        </is>
      </c>
      <c r="G180" t="inlineStr">
        <is>
          <t>INCIDENTE</t>
        </is>
      </c>
      <c r="H180" t="inlineStr">
        <is>
          <t>ANTIOQUIA</t>
        </is>
      </c>
      <c r="I180" t="inlineStr">
        <is>
          <t>BELLO</t>
        </is>
      </c>
      <c r="J180" t="inlineStr">
        <is>
          <t>BARRIO LA GABRIELA BELLO 3</t>
        </is>
      </c>
      <c r="K180" t="inlineStr">
        <is>
          <t>BANCOLOMBIA</t>
        </is>
      </c>
      <c r="L180" t="inlineStr">
        <is>
          <t>FO-25-1326426</t>
        </is>
      </c>
      <c r="M180" s="49" t="n">
        <v>45873.50387731481</v>
      </c>
      <c r="N180" s="49" t="n">
        <v>45873.70416666667</v>
      </c>
      <c r="O180" s="48" t="n">
        <v>0</v>
      </c>
      <c r="P180" t="inlineStr">
        <is>
          <t>HARDWARE</t>
        </is>
      </c>
      <c r="Q180" t="inlineStr">
        <is>
          <t>IMPRESION</t>
        </is>
      </c>
      <c r="R180" t="inlineStr">
        <is>
          <t>NO AVANZA PAPEL</t>
        </is>
      </c>
      <c r="S180" t="inlineStr">
        <is>
          <t>UNO A UNO</t>
        </is>
      </c>
      <c r="T180" t="inlineStr">
        <is>
          <t>CB UNO A UNO</t>
        </is>
      </c>
      <c r="U180" t="inlineStr">
        <is>
          <t>EJECUTADO</t>
        </is>
      </c>
      <c r="V180" t="inlineStr">
        <is>
          <t>VISITA TECNICA</t>
        </is>
      </c>
      <c r="W180" t="inlineStr">
        <is>
          <t>A100H177</t>
        </is>
      </c>
      <c r="X180" t="inlineStr">
        <is>
          <t>TIPO I</t>
        </is>
      </c>
      <c r="Y180" t="inlineStr">
        <is>
          <t>TERRESTRE</t>
        </is>
      </c>
      <c r="Z180" t="inlineStr">
        <is>
          <t>ZAPATA LOPEZ EDWARD ASDRUBAL</t>
        </is>
      </c>
      <c r="AA180" t="inlineStr">
        <is>
          <t>1</t>
        </is>
      </c>
      <c r="AB180" t="inlineStr">
        <is>
          <t>0</t>
        </is>
      </c>
      <c r="AC180" s="48" t="n">
        <v>65960</v>
      </c>
      <c r="AD180" t="inlineStr">
        <is>
          <t>0</t>
        </is>
      </c>
      <c r="AE180" s="48" t="n">
        <v>0</v>
      </c>
      <c r="AF180" s="48" t="n">
        <v>65960</v>
      </c>
    </row>
    <row r="181">
      <c r="A181" t="inlineStr">
        <is>
          <t>BOGOTA</t>
        </is>
      </c>
      <c r="B181" t="inlineStr">
        <is>
          <t>CUNDINAMARCA</t>
        </is>
      </c>
      <c r="C181" t="inlineStr">
        <is>
          <t>0004-0004</t>
        </is>
      </c>
      <c r="D181" t="inlineStr">
        <is>
          <t>25754</t>
        </is>
      </c>
      <c r="E181" t="inlineStr">
        <is>
          <t>2549071</t>
        </is>
      </c>
      <c r="F181" t="inlineStr">
        <is>
          <t>3007039271</t>
        </is>
      </c>
      <c r="G181" t="inlineStr">
        <is>
          <t>INCIDENTE</t>
        </is>
      </c>
      <c r="H181" t="inlineStr">
        <is>
          <t>CUNDINAMARCA</t>
        </is>
      </c>
      <c r="I181" t="inlineStr">
        <is>
          <t>SOACHA</t>
        </is>
      </c>
      <c r="J181" t="inlineStr">
        <is>
          <t>BARRIO SOACHA DANUBIO SOACHA</t>
        </is>
      </c>
      <c r="K181" t="inlineStr">
        <is>
          <t>BANCOLOMBIA</t>
        </is>
      </c>
      <c r="L181" t="inlineStr">
        <is>
          <t>FO-25-1326493</t>
        </is>
      </c>
      <c r="M181" s="49" t="n">
        <v>45873.51100694444</v>
      </c>
      <c r="N181" s="49" t="n">
        <v>45874.80138888889</v>
      </c>
      <c r="O181" s="48" t="n">
        <v>0</v>
      </c>
      <c r="P181" t="inlineStr">
        <is>
          <t>HARDWARE</t>
        </is>
      </c>
      <c r="Q181" t="inlineStr">
        <is>
          <t>PINPAD</t>
        </is>
      </c>
      <c r="R181" t="inlineStr">
        <is>
          <t>ALERTADO</t>
        </is>
      </c>
      <c r="S181" t="inlineStr">
        <is>
          <t>CB UNO A UNO</t>
        </is>
      </c>
      <c r="T181" t="inlineStr">
        <is>
          <t>CB UNO A UNO</t>
        </is>
      </c>
      <c r="U181" t="inlineStr">
        <is>
          <t>EJECUTADO</t>
        </is>
      </c>
      <c r="V181" t="inlineStr">
        <is>
          <t>VISITA TECNICA</t>
        </is>
      </c>
      <c r="W181" t="inlineStr">
        <is>
          <t>9A08Z870</t>
        </is>
      </c>
      <c r="X181" t="inlineStr">
        <is>
          <t>TIPO I</t>
        </is>
      </c>
      <c r="Y181" t="inlineStr">
        <is>
          <t>TERRESTRE</t>
        </is>
      </c>
      <c r="Z181" t="inlineStr">
        <is>
          <t>BUSTOS MORA DIEGO MANUEL</t>
        </is>
      </c>
      <c r="AA181" t="inlineStr">
        <is>
          <t>1</t>
        </is>
      </c>
      <c r="AB181" t="inlineStr">
        <is>
          <t>0</t>
        </is>
      </c>
      <c r="AC181" s="48" t="n">
        <v>65960</v>
      </c>
      <c r="AD181" t="inlineStr">
        <is>
          <t>0</t>
        </is>
      </c>
      <c r="AE181" s="48" t="n">
        <v>0</v>
      </c>
      <c r="AF181" s="48" t="n">
        <v>65960</v>
      </c>
    </row>
    <row r="182">
      <c r="A182" t="inlineStr">
        <is>
          <t>BARRANQUILLA</t>
        </is>
      </c>
      <c r="B182" t="inlineStr">
        <is>
          <t>COSTA</t>
        </is>
      </c>
      <c r="C182" t="inlineStr">
        <is>
          <t>0004-0001</t>
        </is>
      </c>
      <c r="D182" t="inlineStr">
        <is>
          <t>8001</t>
        </is>
      </c>
      <c r="E182" t="inlineStr">
        <is>
          <t>2549119</t>
        </is>
      </c>
      <c r="F182" t="inlineStr">
        <is>
          <t>3007026049</t>
        </is>
      </c>
      <c r="G182" t="inlineStr">
        <is>
          <t>INCIDENTE</t>
        </is>
      </c>
      <c r="H182" t="inlineStr">
        <is>
          <t>ATLANTICO</t>
        </is>
      </c>
      <c r="I182" t="inlineStr">
        <is>
          <t>BARRANQUILLA</t>
        </is>
      </c>
      <c r="J182" t="inlineStr">
        <is>
          <t>REDY UNICO BARRANQUILLA</t>
        </is>
      </c>
      <c r="K182" t="inlineStr">
        <is>
          <t>BANCOLOMBIA</t>
        </is>
      </c>
      <c r="L182" t="inlineStr">
        <is>
          <t>FO-25-1326418</t>
        </is>
      </c>
      <c r="M182" s="49" t="n">
        <v>45873.50466435185</v>
      </c>
      <c r="N182" s="49" t="n">
        <v>45873.69930555556</v>
      </c>
      <c r="O182" s="48" t="n">
        <v>0</v>
      </c>
      <c r="P182" t="inlineStr">
        <is>
          <t>HARDWARE</t>
        </is>
      </c>
      <c r="Q182" t="inlineStr">
        <is>
          <t>LECTOR DE BARRAS</t>
        </is>
      </c>
      <c r="R182" t="inlineStr">
        <is>
          <t>DAÑO POS</t>
        </is>
      </c>
      <c r="S182" t="inlineStr">
        <is>
          <t>ROBUSTO</t>
        </is>
      </c>
      <c r="T182" t="inlineStr">
        <is>
          <t>REDY</t>
        </is>
      </c>
      <c r="U182" t="inlineStr">
        <is>
          <t>EJECUTADO</t>
        </is>
      </c>
      <c r="V182" t="inlineStr">
        <is>
          <t>VISITA TECNICA</t>
        </is>
      </c>
      <c r="W182" t="inlineStr">
        <is>
          <t>3A004726</t>
        </is>
      </c>
      <c r="X182" t="inlineStr">
        <is>
          <t>TIPO I</t>
        </is>
      </c>
      <c r="Y182" t="inlineStr">
        <is>
          <t>TERRESTRE</t>
        </is>
      </c>
      <c r="Z182" t="inlineStr">
        <is>
          <t>DE AGUAS MUÑOZ DAVID JOSE</t>
        </is>
      </c>
      <c r="AA182" t="inlineStr">
        <is>
          <t>1</t>
        </is>
      </c>
      <c r="AB182" t="inlineStr">
        <is>
          <t>0</t>
        </is>
      </c>
      <c r="AC182" s="48" t="n">
        <v>65960</v>
      </c>
      <c r="AD182" t="inlineStr">
        <is>
          <t>0</t>
        </is>
      </c>
      <c r="AE182" s="48" t="n">
        <v>0</v>
      </c>
      <c r="AF182" s="48" t="n">
        <v>65960</v>
      </c>
    </row>
    <row r="183">
      <c r="A183" t="inlineStr">
        <is>
          <t>MEDELLIN</t>
        </is>
      </c>
      <c r="B183" t="inlineStr">
        <is>
          <t>NOROCCIDENTE</t>
        </is>
      </c>
      <c r="C183" t="inlineStr">
        <is>
          <t>0004-0005</t>
        </is>
      </c>
      <c r="D183" t="inlineStr">
        <is>
          <t>5440</t>
        </is>
      </c>
      <c r="E183" t="inlineStr">
        <is>
          <t>2549125</t>
        </is>
      </c>
      <c r="F183" t="inlineStr">
        <is>
          <t>3007017623</t>
        </is>
      </c>
      <c r="G183" t="inlineStr">
        <is>
          <t>INCIDENTE</t>
        </is>
      </c>
      <c r="H183" t="inlineStr">
        <is>
          <t>ANTIOQUIA</t>
        </is>
      </c>
      <c r="I183" t="inlineStr">
        <is>
          <t>MARINILLA</t>
        </is>
      </c>
      <c r="J183" t="inlineStr">
        <is>
          <t>BARRIO SECTOR GALERIA MARINILL</t>
        </is>
      </c>
      <c r="K183" t="inlineStr">
        <is>
          <t>BANCOLOMBIA</t>
        </is>
      </c>
      <c r="L183" t="inlineStr">
        <is>
          <t>FO-25-1326405</t>
        </is>
      </c>
      <c r="M183" s="49" t="n">
        <v>45873.50526620371</v>
      </c>
      <c r="N183" s="49" t="n">
        <v>45874.73611111111</v>
      </c>
      <c r="O183" s="48" t="n">
        <v>0</v>
      </c>
      <c r="P183" t="inlineStr">
        <is>
          <t>HARDWARE</t>
        </is>
      </c>
      <c r="Q183" t="inlineStr">
        <is>
          <t>NO ENCIENDE SE REINICIA</t>
        </is>
      </c>
      <c r="R183" t="inlineStr">
        <is>
          <t>FUENTE PODER AVERIADA</t>
        </is>
      </c>
      <c r="S183" t="inlineStr">
        <is>
          <t>CB UNO A UNO</t>
        </is>
      </c>
      <c r="T183" t="inlineStr">
        <is>
          <t>CB UNO A UNO</t>
        </is>
      </c>
      <c r="U183" t="inlineStr">
        <is>
          <t>EJECUTADO</t>
        </is>
      </c>
      <c r="V183" t="inlineStr">
        <is>
          <t>VISITA TECNICA</t>
        </is>
      </c>
      <c r="W183" t="inlineStr">
        <is>
          <t>V1000866</t>
        </is>
      </c>
      <c r="X183" t="inlineStr">
        <is>
          <t>TIPO II</t>
        </is>
      </c>
      <c r="Y183" t="inlineStr">
        <is>
          <t>TERRESTRE</t>
        </is>
      </c>
      <c r="Z183" t="inlineStr">
        <is>
          <t>PAREJA ECHAVARRIA JHON DAVID</t>
        </is>
      </c>
      <c r="AA183" t="inlineStr">
        <is>
          <t>1</t>
        </is>
      </c>
      <c r="AB183" t="inlineStr">
        <is>
          <t>0</t>
        </is>
      </c>
      <c r="AC183" s="48" t="n">
        <v>144968</v>
      </c>
      <c r="AD183" t="inlineStr">
        <is>
          <t>0</t>
        </is>
      </c>
      <c r="AE183" s="48" t="n">
        <v>0</v>
      </c>
      <c r="AF183" s="48" t="n">
        <v>144968</v>
      </c>
    </row>
    <row r="184">
      <c r="A184" t="inlineStr">
        <is>
          <t>CARTAGENA</t>
        </is>
      </c>
      <c r="B184" t="inlineStr">
        <is>
          <t>COSTA</t>
        </is>
      </c>
      <c r="C184" t="inlineStr">
        <is>
          <t>0004-0001</t>
        </is>
      </c>
      <c r="D184" t="inlineStr">
        <is>
          <t>13001</t>
        </is>
      </c>
      <c r="E184" t="inlineStr">
        <is>
          <t>2549348</t>
        </is>
      </c>
      <c r="F184" t="inlineStr">
        <is>
          <t>3007026069</t>
        </is>
      </c>
      <c r="G184" t="inlineStr">
        <is>
          <t>INCIDENTE</t>
        </is>
      </c>
      <c r="H184" t="inlineStr">
        <is>
          <t>BOLIVAR</t>
        </is>
      </c>
      <c r="I184" t="inlineStr">
        <is>
          <t>CARTAGENA</t>
        </is>
      </c>
      <c r="J184" t="inlineStr">
        <is>
          <t>REDY CARRERA TERCERA</t>
        </is>
      </c>
      <c r="K184" t="inlineStr">
        <is>
          <t>BANCOLOMBIA</t>
        </is>
      </c>
      <c r="L184" t="inlineStr">
        <is>
          <t>FO-25-1326665</t>
        </is>
      </c>
      <c r="M184" s="49" t="n">
        <v>45873.53696759259</v>
      </c>
      <c r="N184" s="49" t="n">
        <v>45874.425</v>
      </c>
      <c r="O184" s="48" t="n">
        <v>0</v>
      </c>
      <c r="P184" t="inlineStr">
        <is>
          <t>HARDWARE</t>
        </is>
      </c>
      <c r="Q184" t="inlineStr">
        <is>
          <t>TECLADO</t>
        </is>
      </c>
      <c r="R184" t="inlineStr">
        <is>
          <t>DAÑO POS</t>
        </is>
      </c>
      <c r="S184" t="inlineStr">
        <is>
          <t>ROBUSTO</t>
        </is>
      </c>
      <c r="T184" t="inlineStr">
        <is>
          <t>REDY</t>
        </is>
      </c>
      <c r="U184" t="inlineStr">
        <is>
          <t>EJECUTADO</t>
        </is>
      </c>
      <c r="V184" t="inlineStr">
        <is>
          <t>VISITA TECNICA</t>
        </is>
      </c>
      <c r="W184" t="inlineStr">
        <is>
          <t>LMRZZ004</t>
        </is>
      </c>
      <c r="X184" t="inlineStr">
        <is>
          <t>TIPO I</t>
        </is>
      </c>
      <c r="Y184" t="inlineStr">
        <is>
          <t>TERRESTRE</t>
        </is>
      </c>
      <c r="Z184" t="inlineStr">
        <is>
          <t>CANEDO HERRERA ALEXANDER</t>
        </is>
      </c>
      <c r="AA184" t="inlineStr">
        <is>
          <t>1</t>
        </is>
      </c>
      <c r="AB184" t="inlineStr">
        <is>
          <t>0</t>
        </is>
      </c>
      <c r="AC184" s="48" t="n">
        <v>65960</v>
      </c>
      <c r="AD184" t="inlineStr">
        <is>
          <t>0</t>
        </is>
      </c>
      <c r="AE184" s="48" t="n">
        <v>0</v>
      </c>
      <c r="AF184" s="48" t="n">
        <v>65960</v>
      </c>
    </row>
    <row r="185">
      <c r="A185" t="inlineStr">
        <is>
          <t>BOGOTA</t>
        </is>
      </c>
      <c r="B185" t="inlineStr">
        <is>
          <t>CUNDINAMARCA</t>
        </is>
      </c>
      <c r="C185" t="inlineStr">
        <is>
          <t>0004-0004</t>
        </is>
      </c>
      <c r="D185" t="inlineStr">
        <is>
          <t>25430</t>
        </is>
      </c>
      <c r="E185" t="inlineStr">
        <is>
          <t>2549356</t>
        </is>
      </c>
      <c r="F185" t="inlineStr">
        <is>
          <t>3007065339</t>
        </is>
      </c>
      <c r="G185" t="inlineStr">
        <is>
          <t>INCIDENTE</t>
        </is>
      </c>
      <c r="H185" t="inlineStr">
        <is>
          <t>CUNDINAMARCA</t>
        </is>
      </c>
      <c r="I185" t="inlineStr">
        <is>
          <t>MADRID</t>
        </is>
      </c>
      <c r="J185" t="inlineStr">
        <is>
          <t>PTM MADRID MISCELANEA Y PAPEL</t>
        </is>
      </c>
      <c r="K185" t="inlineStr">
        <is>
          <t>BANCOLOMBIA</t>
        </is>
      </c>
      <c r="L185" t="inlineStr">
        <is>
          <t>FO-25-1326661</t>
        </is>
      </c>
      <c r="M185" s="49" t="n">
        <v>45873.5399537037</v>
      </c>
      <c r="N185" s="49" t="n">
        <v>45874.72638888889</v>
      </c>
      <c r="O185" s="48" t="n">
        <v>0</v>
      </c>
      <c r="P185" t="inlineStr">
        <is>
          <t>HARDWARE</t>
        </is>
      </c>
      <c r="Q185" t="inlineStr">
        <is>
          <t>ALERT IRRUPTION</t>
        </is>
      </c>
      <c r="R185" t="inlineStr">
        <is>
          <t>ALERT IRRUPTION</t>
        </is>
      </c>
      <c r="S185" t="inlineStr">
        <is>
          <t>AGREGADOR</t>
        </is>
      </c>
      <c r="T185" t="inlineStr">
        <is>
          <t>COMCARD - PTM</t>
        </is>
      </c>
      <c r="U185" t="inlineStr">
        <is>
          <t>EJECUTADO</t>
        </is>
      </c>
      <c r="V185" t="inlineStr">
        <is>
          <t>VISITA TECNICA</t>
        </is>
      </c>
      <c r="W185" t="inlineStr">
        <is>
          <t>A16ZZ719</t>
        </is>
      </c>
      <c r="X185" t="inlineStr">
        <is>
          <t>TIPO II</t>
        </is>
      </c>
      <c r="Y185" t="inlineStr">
        <is>
          <t>TERRESTRE</t>
        </is>
      </c>
      <c r="Z185" t="inlineStr">
        <is>
          <t>HERNANDEZ NARANJO OSCAR EDUARDO</t>
        </is>
      </c>
      <c r="AA185" t="inlineStr">
        <is>
          <t>1</t>
        </is>
      </c>
      <c r="AB185" t="inlineStr">
        <is>
          <t>0</t>
        </is>
      </c>
      <c r="AC185" s="48" t="n">
        <v>144968</v>
      </c>
      <c r="AD185" t="inlineStr">
        <is>
          <t>0</t>
        </is>
      </c>
      <c r="AE185" s="48" t="n">
        <v>0</v>
      </c>
      <c r="AF185" s="48" t="n">
        <v>144968</v>
      </c>
    </row>
    <row r="186">
      <c r="A186" t="inlineStr">
        <is>
          <t>MANIZALES</t>
        </is>
      </c>
      <c r="B186" t="inlineStr">
        <is>
          <t>SUROCCIDENTE Y EJE CAFETERO</t>
        </is>
      </c>
      <c r="C186" t="inlineStr">
        <is>
          <t>0004-0002</t>
        </is>
      </c>
      <c r="D186" t="inlineStr">
        <is>
          <t>17001</t>
        </is>
      </c>
      <c r="E186" t="inlineStr">
        <is>
          <t>2549526</t>
        </is>
      </c>
      <c r="F186" t="inlineStr">
        <is>
          <t>3007026570</t>
        </is>
      </c>
      <c r="G186" t="inlineStr">
        <is>
          <t>INCIDENTE</t>
        </is>
      </c>
      <c r="H186" t="inlineStr">
        <is>
          <t>CALDAS</t>
        </is>
      </c>
      <c r="I186" t="inlineStr">
        <is>
          <t>MANIZALES</t>
        </is>
      </c>
      <c r="J186" t="inlineStr">
        <is>
          <t>BARRIO FANNY GONZALEZ MANIZALE</t>
        </is>
      </c>
      <c r="K186" t="inlineStr">
        <is>
          <t>BANCOLOMBIA</t>
        </is>
      </c>
      <c r="L186" t="inlineStr">
        <is>
          <t>FO-25-1326659</t>
        </is>
      </c>
      <c r="M186" s="49" t="n">
        <v>45873.54387731481</v>
      </c>
      <c r="N186" s="49" t="n">
        <v>45873.63263888889</v>
      </c>
      <c r="O186" s="48" t="n">
        <v>0</v>
      </c>
      <c r="P186" t="inlineStr">
        <is>
          <t>HARDWARE</t>
        </is>
      </c>
      <c r="Q186" t="inlineStr">
        <is>
          <t>TECLADO</t>
        </is>
      </c>
      <c r="R186" t="inlineStr">
        <is>
          <t>DAÑO POS</t>
        </is>
      </c>
      <c r="S186" t="inlineStr">
        <is>
          <t>CB UNO A UNO</t>
        </is>
      </c>
      <c r="T186" t="inlineStr">
        <is>
          <t>CB UNO A UNO</t>
        </is>
      </c>
      <c r="V186" t="inlineStr">
        <is>
          <t>SOPORTE TELEFONICO</t>
        </is>
      </c>
      <c r="X186" t="inlineStr">
        <is>
          <t>TIPO I</t>
        </is>
      </c>
      <c r="Y186" t="inlineStr">
        <is>
          <t>TERRESTRE</t>
        </is>
      </c>
      <c r="Z186" t="inlineStr">
        <is>
          <t>AGUIRRE HENAO RAUL EDUARDO</t>
        </is>
      </c>
      <c r="AA186" t="inlineStr">
        <is>
          <t>1</t>
        </is>
      </c>
      <c r="AB186" t="inlineStr">
        <is>
          <t>0</t>
        </is>
      </c>
      <c r="AC186" s="48" t="n">
        <v>41241</v>
      </c>
      <c r="AD186" t="inlineStr">
        <is>
          <t>0</t>
        </is>
      </c>
      <c r="AE186" s="48" t="n">
        <v>0</v>
      </c>
      <c r="AF186" s="48" t="n">
        <v>41241</v>
      </c>
    </row>
    <row r="187">
      <c r="A187" t="inlineStr">
        <is>
          <t>BOGOTA</t>
        </is>
      </c>
      <c r="B187" t="inlineStr">
        <is>
          <t>CUNDINAMARCA</t>
        </is>
      </c>
      <c r="C187" t="inlineStr">
        <is>
          <t>0004-0004</t>
        </is>
      </c>
      <c r="D187" t="inlineStr">
        <is>
          <t>11001</t>
        </is>
      </c>
      <c r="E187" t="inlineStr">
        <is>
          <t>2549727</t>
        </is>
      </c>
      <c r="F187" t="inlineStr">
        <is>
          <t>3007074658</t>
        </is>
      </c>
      <c r="G187" t="inlineStr">
        <is>
          <t>INCIDENTE</t>
        </is>
      </c>
      <c r="H187" t="inlineStr">
        <is>
          <t>CUNDINAMARCA</t>
        </is>
      </c>
      <c r="I187" t="inlineStr">
        <is>
          <t>BOGOTA</t>
        </is>
      </c>
      <c r="J187" t="inlineStr">
        <is>
          <t>PTM BOGOTA LAVASECO Y VARIEDAD</t>
        </is>
      </c>
      <c r="K187" t="inlineStr">
        <is>
          <t>BANCOLOMBIA</t>
        </is>
      </c>
      <c r="L187" t="inlineStr">
        <is>
          <t>FO-25-1326856</t>
        </is>
      </c>
      <c r="M187" s="49" t="n">
        <v>45873.57462962963</v>
      </c>
      <c r="N187" s="49" t="n">
        <v>45874.52708333333</v>
      </c>
      <c r="O187" s="48" t="n">
        <v>0</v>
      </c>
      <c r="P187" t="inlineStr">
        <is>
          <t>HARDWARE</t>
        </is>
      </c>
      <c r="Q187" t="inlineStr">
        <is>
          <t>PINPAD</t>
        </is>
      </c>
      <c r="R187" t="inlineStr">
        <is>
          <t>DAÑO POS</t>
        </is>
      </c>
      <c r="S187" t="inlineStr">
        <is>
          <t>AGREGADOR</t>
        </is>
      </c>
      <c r="T187" t="inlineStr">
        <is>
          <t>COMCARD - PTM</t>
        </is>
      </c>
      <c r="U187" t="inlineStr">
        <is>
          <t>EJECUTADO</t>
        </is>
      </c>
      <c r="V187" t="inlineStr">
        <is>
          <t>VISITA TECNICA</t>
        </is>
      </c>
      <c r="W187" t="inlineStr">
        <is>
          <t>SA00M834 - SA00K039</t>
        </is>
      </c>
      <c r="X187" t="inlineStr">
        <is>
          <t>TIPO I</t>
        </is>
      </c>
      <c r="Y187" t="inlineStr">
        <is>
          <t>TERRESTRE</t>
        </is>
      </c>
      <c r="Z187" t="inlineStr">
        <is>
          <t>ROMERO ROJAS BREIDY JHOHAN</t>
        </is>
      </c>
      <c r="AA187" t="inlineStr">
        <is>
          <t>1</t>
        </is>
      </c>
      <c r="AB187" t="inlineStr">
        <is>
          <t>0</t>
        </is>
      </c>
      <c r="AC187" s="48" t="n">
        <v>65960</v>
      </c>
      <c r="AD187" t="inlineStr">
        <is>
          <t>0</t>
        </is>
      </c>
      <c r="AE187" s="48" t="n">
        <v>0</v>
      </c>
      <c r="AF187" s="48" t="n">
        <v>65960</v>
      </c>
    </row>
    <row r="188">
      <c r="A188" t="inlineStr">
        <is>
          <t>MANIZALES</t>
        </is>
      </c>
      <c r="B188" t="inlineStr">
        <is>
          <t>SUROCCIDENTE Y EJE CAFETERO</t>
        </is>
      </c>
      <c r="C188" t="inlineStr">
        <is>
          <t>0004-0002</t>
        </is>
      </c>
      <c r="D188" t="inlineStr">
        <is>
          <t>17653</t>
        </is>
      </c>
      <c r="E188" t="inlineStr">
        <is>
          <t>2549741</t>
        </is>
      </c>
      <c r="F188" t="inlineStr">
        <is>
          <t>3007034432</t>
        </is>
      </c>
      <c r="G188" t="inlineStr">
        <is>
          <t>INCIDENTE</t>
        </is>
      </c>
      <c r="H188" t="inlineStr">
        <is>
          <t>CALDAS</t>
        </is>
      </c>
      <c r="I188" t="inlineStr">
        <is>
          <t>SALAMINA</t>
        </is>
      </c>
      <c r="J188" t="inlineStr">
        <is>
          <t>COMCARD SALAMINA CELU CALZADO</t>
        </is>
      </c>
      <c r="K188" t="inlineStr">
        <is>
          <t>BANCOLOMBIA</t>
        </is>
      </c>
      <c r="L188" t="inlineStr">
        <is>
          <t>FO-25-1326850</t>
        </is>
      </c>
      <c r="M188" s="49" t="n">
        <v>45873.57793981482</v>
      </c>
      <c r="N188" s="49" t="n">
        <v>45875.50069444445</v>
      </c>
      <c r="O188" s="48" t="n">
        <v>0</v>
      </c>
      <c r="P188" t="inlineStr">
        <is>
          <t>HARDWARE</t>
        </is>
      </c>
      <c r="Q188" t="inlineStr">
        <is>
          <t>NO ENCIENDE SE REINICIA</t>
        </is>
      </c>
      <c r="R188" t="inlineStr">
        <is>
          <t>FUENTE PODER AVERIADA</t>
        </is>
      </c>
      <c r="S188" t="inlineStr">
        <is>
          <t>AGREGADOR</t>
        </is>
      </c>
      <c r="T188" t="inlineStr">
        <is>
          <t>COMCARD - PTM</t>
        </is>
      </c>
      <c r="U188" t="inlineStr">
        <is>
          <t>EJECUTADO</t>
        </is>
      </c>
      <c r="V188" t="inlineStr">
        <is>
          <t>VISITA TECNICA</t>
        </is>
      </c>
      <c r="W188" t="inlineStr">
        <is>
          <t>BL015579 AB11O690</t>
        </is>
      </c>
      <c r="X188" t="inlineStr">
        <is>
          <t>TIPO II</t>
        </is>
      </c>
      <c r="Y188" t="inlineStr">
        <is>
          <t>TERRESTRE</t>
        </is>
      </c>
      <c r="Z188" t="inlineStr">
        <is>
          <t>AGUIRRE HENAO RAUL EDUARDO</t>
        </is>
      </c>
      <c r="AA188" t="inlineStr">
        <is>
          <t>1</t>
        </is>
      </c>
      <c r="AB188" t="inlineStr">
        <is>
          <t>0</t>
        </is>
      </c>
      <c r="AC188" s="48" t="n">
        <v>144968</v>
      </c>
      <c r="AD188" t="inlineStr">
        <is>
          <t>0</t>
        </is>
      </c>
      <c r="AE188" s="48" t="n">
        <v>0</v>
      </c>
      <c r="AF188" s="48" t="n">
        <v>144968</v>
      </c>
    </row>
    <row r="189">
      <c r="A189" t="inlineStr">
        <is>
          <t>BUCARAMANGA</t>
        </is>
      </c>
      <c r="B189" t="inlineStr">
        <is>
          <t>SANTANDERES</t>
        </is>
      </c>
      <c r="C189" t="inlineStr">
        <is>
          <t>0004-0008</t>
        </is>
      </c>
      <c r="D189" t="inlineStr">
        <is>
          <t>68001</t>
        </is>
      </c>
      <c r="E189" t="inlineStr">
        <is>
          <t>2549758</t>
        </is>
      </c>
      <c r="F189" t="inlineStr">
        <is>
          <t>3007079690</t>
        </is>
      </c>
      <c r="G189" t="inlineStr">
        <is>
          <t>INCIDENTE</t>
        </is>
      </c>
      <c r="H189" t="inlineStr">
        <is>
          <t>SANTANDER</t>
        </is>
      </c>
      <c r="I189" t="inlineStr">
        <is>
          <t>BUCARAMANGA</t>
        </is>
      </c>
      <c r="J189" t="inlineStr">
        <is>
          <t>PTM BUCARAMANGA AGROPECUARIA C</t>
        </is>
      </c>
      <c r="K189" t="inlineStr">
        <is>
          <t>BANCOLOMBIA</t>
        </is>
      </c>
      <c r="L189" t="inlineStr">
        <is>
          <t>FO-25-1326921</t>
        </is>
      </c>
      <c r="M189" s="49" t="n">
        <v>45873.58366898148</v>
      </c>
      <c r="N189" s="49" t="n">
        <v>45874.50486111111</v>
      </c>
      <c r="O189" s="48" t="n">
        <v>0</v>
      </c>
      <c r="P189" t="inlineStr">
        <is>
          <t>HARDWARE</t>
        </is>
      </c>
      <c r="Q189" t="inlineStr">
        <is>
          <t>COMUNICACION</t>
        </is>
      </c>
      <c r="R189" t="inlineStr">
        <is>
          <t>MENSAJE DE ERROR SOCKET</t>
        </is>
      </c>
      <c r="S189" t="inlineStr">
        <is>
          <t>AGREGADOR</t>
        </is>
      </c>
      <c r="T189" t="inlineStr">
        <is>
          <t>COMCARD - PTM</t>
        </is>
      </c>
      <c r="U189" t="inlineStr">
        <is>
          <t>EJECUTADO</t>
        </is>
      </c>
      <c r="V189" t="inlineStr">
        <is>
          <t>VISITA TECNICA</t>
        </is>
      </c>
      <c r="W189" t="inlineStr">
        <is>
          <t>V1YZZ815 - V1YZZ432</t>
        </is>
      </c>
      <c r="X189" t="inlineStr">
        <is>
          <t>TIPO I</t>
        </is>
      </c>
      <c r="Y189" t="inlineStr">
        <is>
          <t>TERRESTRE</t>
        </is>
      </c>
      <c r="Z189" t="inlineStr">
        <is>
          <t>PEÑA DIAZ IVAN YESID</t>
        </is>
      </c>
      <c r="AA189" t="inlineStr">
        <is>
          <t>1</t>
        </is>
      </c>
      <c r="AB189" t="inlineStr">
        <is>
          <t>0</t>
        </is>
      </c>
      <c r="AC189" s="48" t="n">
        <v>65960</v>
      </c>
      <c r="AD189" t="inlineStr">
        <is>
          <t>0</t>
        </is>
      </c>
      <c r="AE189" s="48" t="n">
        <v>0</v>
      </c>
      <c r="AF189" s="48" t="n">
        <v>65960</v>
      </c>
    </row>
    <row r="190">
      <c r="A190" t="inlineStr">
        <is>
          <t>SINCELEJO</t>
        </is>
      </c>
      <c r="B190" t="inlineStr">
        <is>
          <t>COSTA</t>
        </is>
      </c>
      <c r="C190" t="inlineStr">
        <is>
          <t>0004-0001</t>
        </is>
      </c>
      <c r="D190" t="inlineStr">
        <is>
          <t>70708</t>
        </is>
      </c>
      <c r="E190" t="inlineStr">
        <is>
          <t>2549859</t>
        </is>
      </c>
      <c r="F190" t="inlineStr">
        <is>
          <t>3007067337</t>
        </is>
      </c>
      <c r="G190" t="inlineStr">
        <is>
          <t>INCIDENTE</t>
        </is>
      </c>
      <c r="H190" t="inlineStr">
        <is>
          <t>SUCRE</t>
        </is>
      </c>
      <c r="I190" t="inlineStr">
        <is>
          <t>SAN MARCOS</t>
        </is>
      </c>
      <c r="J190" t="inlineStr">
        <is>
          <t>DISTRICOL PAGATODO SAN MARCOS</t>
        </is>
      </c>
      <c r="K190" t="inlineStr">
        <is>
          <t>BANCOLOMBIA</t>
        </is>
      </c>
      <c r="L190" t="inlineStr">
        <is>
          <t>FO-25-1327128</t>
        </is>
      </c>
      <c r="M190" s="49" t="n">
        <v>45873.58596064815</v>
      </c>
      <c r="N190" s="49" t="n">
        <v>45875.72638888889</v>
      </c>
      <c r="O190" s="48" t="n">
        <v>0</v>
      </c>
      <c r="P190" t="inlineStr">
        <is>
          <t>HARDWARE</t>
        </is>
      </c>
      <c r="Q190" t="inlineStr">
        <is>
          <t>IMPRESION</t>
        </is>
      </c>
      <c r="R190" t="inlineStr">
        <is>
          <t>NO AVANZA PAPEL</t>
        </is>
      </c>
      <c r="S190" t="inlineStr">
        <is>
          <t>AGREGADOR</t>
        </is>
      </c>
      <c r="T190" t="inlineStr">
        <is>
          <t>DISTRICOL</t>
        </is>
      </c>
      <c r="U190" t="inlineStr">
        <is>
          <t>EJECUTADO</t>
        </is>
      </c>
      <c r="V190" t="inlineStr">
        <is>
          <t>VISITA TECNICA</t>
        </is>
      </c>
      <c r="W190" t="inlineStr">
        <is>
          <t>6A0TZ925</t>
        </is>
      </c>
      <c r="X190" t="inlineStr">
        <is>
          <t>TIPO III</t>
        </is>
      </c>
      <c r="Y190" t="inlineStr">
        <is>
          <t>TERRESTRE</t>
        </is>
      </c>
      <c r="Z190" t="inlineStr">
        <is>
          <t>CACERES HERNANDEZ ANDRES</t>
        </is>
      </c>
      <c r="AA190" t="inlineStr">
        <is>
          <t>1</t>
        </is>
      </c>
      <c r="AB190" t="inlineStr">
        <is>
          <t>0</t>
        </is>
      </c>
      <c r="AC190" s="48" t="n">
        <v>275729</v>
      </c>
      <c r="AD190" t="inlineStr">
        <is>
          <t>0</t>
        </is>
      </c>
      <c r="AE190" s="48" t="n">
        <v>0</v>
      </c>
      <c r="AF190" s="48" t="n">
        <v>275729</v>
      </c>
    </row>
    <row r="191">
      <c r="A191" t="inlineStr">
        <is>
          <t>BOGOTA</t>
        </is>
      </c>
      <c r="B191" t="inlineStr">
        <is>
          <t>CUNDINAMARCA</t>
        </is>
      </c>
      <c r="C191" t="inlineStr">
        <is>
          <t>0004-0004</t>
        </is>
      </c>
      <c r="D191" t="inlineStr">
        <is>
          <t>11001</t>
        </is>
      </c>
      <c r="E191" t="inlineStr">
        <is>
          <t>2550174</t>
        </is>
      </c>
      <c r="F191" t="inlineStr">
        <is>
          <t>3007019562</t>
        </is>
      </c>
      <c r="G191" t="inlineStr">
        <is>
          <t>INCIDENTE</t>
        </is>
      </c>
      <c r="H191" t="inlineStr">
        <is>
          <t>CUNDINAMARCA</t>
        </is>
      </c>
      <c r="I191" t="inlineStr">
        <is>
          <t>BOGOTA</t>
        </is>
      </c>
      <c r="J191" t="inlineStr">
        <is>
          <t>MULTIPAGAS KENEDY BOGOTA</t>
        </is>
      </c>
      <c r="K191" t="inlineStr">
        <is>
          <t>BANCOLOMBIA</t>
        </is>
      </c>
      <c r="L191" t="inlineStr">
        <is>
          <t>FO-25-1327520</t>
        </is>
      </c>
      <c r="M191" s="49" t="n">
        <v>45873.60704861111</v>
      </c>
      <c r="N191" s="49" t="n">
        <v>45874.53402777778</v>
      </c>
      <c r="O191" s="48" t="n">
        <v>0</v>
      </c>
      <c r="P191" t="inlineStr">
        <is>
          <t>HARDWARE</t>
        </is>
      </c>
      <c r="Q191" t="inlineStr">
        <is>
          <t>ALERT IRRUPTION</t>
        </is>
      </c>
      <c r="R191" t="inlineStr">
        <is>
          <t>ALERT IRRUPTION</t>
        </is>
      </c>
      <c r="S191" t="inlineStr">
        <is>
          <t>ROBUSTO</t>
        </is>
      </c>
      <c r="T191" t="inlineStr">
        <is>
          <t>MULTIPAGAS</t>
        </is>
      </c>
      <c r="U191" t="inlineStr">
        <is>
          <t>EJECUTADO</t>
        </is>
      </c>
      <c r="V191" t="inlineStr">
        <is>
          <t>VISITA TECNICA</t>
        </is>
      </c>
      <c r="W191" t="inlineStr">
        <is>
          <t>AAAAD816</t>
        </is>
      </c>
      <c r="X191" t="inlineStr">
        <is>
          <t>TIPO I</t>
        </is>
      </c>
      <c r="Y191" t="inlineStr">
        <is>
          <t>TERRESTRE</t>
        </is>
      </c>
      <c r="Z191" t="inlineStr">
        <is>
          <t>LOZADA ROJAS CHRISTIAN ANDRES</t>
        </is>
      </c>
      <c r="AA191" t="inlineStr">
        <is>
          <t>1</t>
        </is>
      </c>
      <c r="AB191" t="inlineStr">
        <is>
          <t>0</t>
        </is>
      </c>
      <c r="AC191" s="48" t="n">
        <v>65960</v>
      </c>
      <c r="AD191" t="inlineStr">
        <is>
          <t>0</t>
        </is>
      </c>
      <c r="AE191" s="48" t="n">
        <v>0</v>
      </c>
      <c r="AF191" s="48" t="n">
        <v>65960</v>
      </c>
    </row>
    <row r="192">
      <c r="A192" t="inlineStr">
        <is>
          <t>BOGOTA</t>
        </is>
      </c>
      <c r="B192" t="inlineStr">
        <is>
          <t>CUNDINAMARCA</t>
        </is>
      </c>
      <c r="C192" t="inlineStr">
        <is>
          <t>0004-0004</t>
        </is>
      </c>
      <c r="D192" t="inlineStr">
        <is>
          <t>11001</t>
        </is>
      </c>
      <c r="E192" t="inlineStr">
        <is>
          <t>2550298</t>
        </is>
      </c>
      <c r="F192" t="inlineStr">
        <is>
          <t>3007038477</t>
        </is>
      </c>
      <c r="G192" t="inlineStr">
        <is>
          <t>INCIDENTE</t>
        </is>
      </c>
      <c r="H192" t="inlineStr">
        <is>
          <t>CUNDINAMARCA</t>
        </is>
      </c>
      <c r="I192" t="inlineStr">
        <is>
          <t>BOGOTA</t>
        </is>
      </c>
      <c r="J192" t="inlineStr">
        <is>
          <t>BARRIO ALTAMIRA BOGOTA 1</t>
        </is>
      </c>
      <c r="K192" t="inlineStr">
        <is>
          <t>BANCOLOMBIA</t>
        </is>
      </c>
      <c r="L192" t="inlineStr">
        <is>
          <t>FO-25-1327515</t>
        </is>
      </c>
      <c r="M192" s="49" t="n">
        <v>45873.61451388889</v>
      </c>
      <c r="N192" s="49" t="n">
        <v>45874.5375</v>
      </c>
      <c r="O192" s="48" t="n">
        <v>0</v>
      </c>
      <c r="P192" t="inlineStr">
        <is>
          <t>HARDWARE</t>
        </is>
      </c>
      <c r="Q192" t="inlineStr">
        <is>
          <t>LECTOR DE TARJETAS</t>
        </is>
      </c>
      <c r="R192" t="inlineStr">
        <is>
          <t>MENSAJE RETIRE TARJETA</t>
        </is>
      </c>
      <c r="S192" t="inlineStr">
        <is>
          <t>UNO A UNO</t>
        </is>
      </c>
      <c r="T192" t="inlineStr">
        <is>
          <t>CB UNO A UNO</t>
        </is>
      </c>
      <c r="U192" t="inlineStr">
        <is>
          <t>EJECUTADO</t>
        </is>
      </c>
      <c r="V192" t="inlineStr">
        <is>
          <t>VISITA TECNICA</t>
        </is>
      </c>
      <c r="W192" t="inlineStr">
        <is>
          <t>AA00Y677</t>
        </is>
      </c>
      <c r="X192" t="inlineStr">
        <is>
          <t>TIPO I</t>
        </is>
      </c>
      <c r="Y192" t="inlineStr">
        <is>
          <t>TERRESTRE</t>
        </is>
      </c>
      <c r="Z192" t="inlineStr">
        <is>
          <t>ORTIZ MARTINEZ STIVEN</t>
        </is>
      </c>
      <c r="AA192" t="inlineStr">
        <is>
          <t>1</t>
        </is>
      </c>
      <c r="AB192" t="inlineStr">
        <is>
          <t>0</t>
        </is>
      </c>
      <c r="AC192" s="48" t="n">
        <v>65960</v>
      </c>
      <c r="AD192" t="inlineStr">
        <is>
          <t>0</t>
        </is>
      </c>
      <c r="AE192" s="48" t="n">
        <v>0</v>
      </c>
      <c r="AF192" s="48" t="n">
        <v>65960</v>
      </c>
    </row>
    <row r="193">
      <c r="A193" t="inlineStr">
        <is>
          <t>MEDELLIN</t>
        </is>
      </c>
      <c r="B193" t="inlineStr">
        <is>
          <t>NOROCCIDENTE</t>
        </is>
      </c>
      <c r="C193" t="inlineStr">
        <is>
          <t>0004-0005</t>
        </is>
      </c>
      <c r="D193" t="inlineStr">
        <is>
          <t>5001</t>
        </is>
      </c>
      <c r="E193" t="inlineStr">
        <is>
          <t>2550687</t>
        </is>
      </c>
      <c r="F193" t="inlineStr">
        <is>
          <t>3007068701</t>
        </is>
      </c>
      <c r="G193" t="inlineStr">
        <is>
          <t>INCIDENTE</t>
        </is>
      </c>
      <c r="H193" t="inlineStr">
        <is>
          <t>ANTIOQUIA</t>
        </is>
      </c>
      <c r="I193" t="inlineStr">
        <is>
          <t>MEDELLIN</t>
        </is>
      </c>
      <c r="J193" t="inlineStr">
        <is>
          <t>CYBER PLUS COMPUTADORES SAS</t>
        </is>
      </c>
      <c r="K193" t="inlineStr">
        <is>
          <t>BANCOLOMBIA</t>
        </is>
      </c>
      <c r="L193" t="inlineStr">
        <is>
          <t>FO-25-1328387</t>
        </is>
      </c>
      <c r="M193" s="49" t="n">
        <v>45873.64090277778</v>
      </c>
      <c r="N193" s="49" t="n">
        <v>45874.58888888889</v>
      </c>
      <c r="O193" s="48" t="n">
        <v>0</v>
      </c>
      <c r="P193" t="inlineStr">
        <is>
          <t>HARDWARE</t>
        </is>
      </c>
      <c r="Q193" t="inlineStr">
        <is>
          <t>TECLADO</t>
        </is>
      </c>
      <c r="R193" t="inlineStr">
        <is>
          <t>DAÑO POS</t>
        </is>
      </c>
      <c r="S193" t="inlineStr">
        <is>
          <t>CB UNO A UNO</t>
        </is>
      </c>
      <c r="T193" t="inlineStr">
        <is>
          <t>CB UNO A UNO</t>
        </is>
      </c>
      <c r="U193" t="inlineStr">
        <is>
          <t>EJECUTADO</t>
        </is>
      </c>
      <c r="V193" t="inlineStr">
        <is>
          <t>VISITA TECNICA</t>
        </is>
      </c>
      <c r="W193" t="inlineStr">
        <is>
          <t>9L0UZ955</t>
        </is>
      </c>
      <c r="X193" t="inlineStr">
        <is>
          <t>TIPO I</t>
        </is>
      </c>
      <c r="Y193" t="inlineStr">
        <is>
          <t>TERRESTRE</t>
        </is>
      </c>
      <c r="Z193" t="inlineStr">
        <is>
          <t>MARTINEZ TOVAR OSCAR DAVID</t>
        </is>
      </c>
      <c r="AA193" t="inlineStr">
        <is>
          <t>1</t>
        </is>
      </c>
      <c r="AB193" t="inlineStr">
        <is>
          <t>0</t>
        </is>
      </c>
      <c r="AC193" s="48" t="n">
        <v>65960</v>
      </c>
      <c r="AD193" t="inlineStr">
        <is>
          <t>0</t>
        </is>
      </c>
      <c r="AE193" s="48" t="n">
        <v>0</v>
      </c>
      <c r="AF193" s="48" t="n">
        <v>65960</v>
      </c>
    </row>
    <row r="194">
      <c r="A194" t="inlineStr">
        <is>
          <t>PASTO</t>
        </is>
      </c>
      <c r="B194" t="inlineStr">
        <is>
          <t>SUROCCIDENTE Y EJE CAFETERO</t>
        </is>
      </c>
      <c r="C194" t="inlineStr">
        <is>
          <t>0004-0003</t>
        </is>
      </c>
      <c r="D194" t="inlineStr">
        <is>
          <t>52838</t>
        </is>
      </c>
      <c r="E194" t="inlineStr">
        <is>
          <t>2550867</t>
        </is>
      </c>
      <c r="F194" t="inlineStr">
        <is>
          <t>3007064971</t>
        </is>
      </c>
      <c r="G194" t="inlineStr">
        <is>
          <t>INCIDENTE</t>
        </is>
      </c>
      <c r="H194" t="inlineStr">
        <is>
          <t>NARIÑO</t>
        </is>
      </c>
      <c r="I194" t="inlineStr">
        <is>
          <t>TUQUERRES</t>
        </is>
      </c>
      <c r="J194" t="inlineStr">
        <is>
          <t>BARRIO SAN FERNANDO TUQUERRES</t>
        </is>
      </c>
      <c r="K194" t="inlineStr">
        <is>
          <t>BANCOLOMBIA</t>
        </is>
      </c>
      <c r="L194" t="inlineStr">
        <is>
          <t>FO-25-1328393</t>
        </is>
      </c>
      <c r="M194" s="49" t="n">
        <v>45873.63913194444</v>
      </c>
      <c r="N194" s="49" t="n">
        <v>45874.56666666667</v>
      </c>
      <c r="O194" s="48" t="n">
        <v>0</v>
      </c>
      <c r="P194" t="inlineStr">
        <is>
          <t>SOFTWARE</t>
        </is>
      </c>
      <c r="Q194" t="inlineStr">
        <is>
          <t>LECTOR DE BARRAS</t>
        </is>
      </c>
      <c r="R194" t="inlineStr">
        <is>
          <t>LECTOR DESCONFIGURADO</t>
        </is>
      </c>
      <c r="S194" t="inlineStr">
        <is>
          <t>CB UNO A UNO</t>
        </is>
      </c>
      <c r="T194" t="inlineStr">
        <is>
          <t>CB UNO A UNO</t>
        </is>
      </c>
      <c r="U194" t="inlineStr">
        <is>
          <t>EJECUTADO</t>
        </is>
      </c>
      <c r="V194" t="inlineStr">
        <is>
          <t>VISITA TECNICA</t>
        </is>
      </c>
      <c r="W194" t="inlineStr">
        <is>
          <t>6A006378</t>
        </is>
      </c>
      <c r="X194" t="inlineStr">
        <is>
          <t>TIPO II</t>
        </is>
      </c>
      <c r="Y194" t="inlineStr">
        <is>
          <t>TERRESTRE</t>
        </is>
      </c>
      <c r="Z194" t="inlineStr">
        <is>
          <t>GUERRERO RAMIREZ OSCAR DARIO</t>
        </is>
      </c>
      <c r="AA194" t="inlineStr">
        <is>
          <t>1</t>
        </is>
      </c>
      <c r="AB194" t="inlineStr">
        <is>
          <t>0</t>
        </is>
      </c>
      <c r="AC194" s="48" t="n">
        <v>144968</v>
      </c>
      <c r="AD194" t="inlineStr">
        <is>
          <t>0</t>
        </is>
      </c>
      <c r="AE194" s="48" t="n">
        <v>0</v>
      </c>
      <c r="AF194" s="48" t="n">
        <v>144968</v>
      </c>
    </row>
    <row r="195">
      <c r="A195" t="inlineStr">
        <is>
          <t>TUNJA</t>
        </is>
      </c>
      <c r="B195" t="inlineStr">
        <is>
          <t>SANTANDERES</t>
        </is>
      </c>
      <c r="C195" t="inlineStr">
        <is>
          <t>0004-0008</t>
        </is>
      </c>
      <c r="D195" t="inlineStr">
        <is>
          <t>15238</t>
        </is>
      </c>
      <c r="E195" t="inlineStr">
        <is>
          <t>2551269</t>
        </is>
      </c>
      <c r="F195" t="inlineStr">
        <is>
          <t>3007065128</t>
        </is>
      </c>
      <c r="G195" t="inlineStr">
        <is>
          <t>INCIDENTE</t>
        </is>
      </c>
      <c r="H195" t="inlineStr">
        <is>
          <t>BOYACA</t>
        </is>
      </c>
      <c r="I195" t="inlineStr">
        <is>
          <t>DUITAMA</t>
        </is>
      </c>
      <c r="J195" t="inlineStr">
        <is>
          <t>BARRIO VATICANO DUITAMA 1</t>
        </is>
      </c>
      <c r="K195" t="inlineStr">
        <is>
          <t>BANCOLOMBIA</t>
        </is>
      </c>
      <c r="L195" t="inlineStr">
        <is>
          <t>FO-25-1328377</t>
        </is>
      </c>
      <c r="M195" s="49" t="n">
        <v>45873.669375</v>
      </c>
      <c r="N195" s="49" t="n">
        <v>45877.62152777778</v>
      </c>
      <c r="O195" s="48" t="n">
        <v>0</v>
      </c>
      <c r="P195" t="inlineStr">
        <is>
          <t>HARDWARE</t>
        </is>
      </c>
      <c r="Q195" t="inlineStr">
        <is>
          <t>TECLADO</t>
        </is>
      </c>
      <c r="R195" t="inlineStr">
        <is>
          <t>DAÑO POS</t>
        </is>
      </c>
      <c r="S195" t="inlineStr">
        <is>
          <t>CB UNO A UNO</t>
        </is>
      </c>
      <c r="T195" t="inlineStr">
        <is>
          <t>CB UNO A UNO</t>
        </is>
      </c>
      <c r="U195" t="inlineStr">
        <is>
          <t>EJECUTADO</t>
        </is>
      </c>
      <c r="V195" t="inlineStr">
        <is>
          <t>VISITA TECNICA</t>
        </is>
      </c>
      <c r="W195" t="inlineStr">
        <is>
          <t>1A007838</t>
        </is>
      </c>
      <c r="X195" t="inlineStr">
        <is>
          <t>TIPO II</t>
        </is>
      </c>
      <c r="Y195" t="inlineStr">
        <is>
          <t>TERRESTRE</t>
        </is>
      </c>
      <c r="Z195" t="inlineStr">
        <is>
          <t>RODRIGUEZ MURCIA YERSON IVAN</t>
        </is>
      </c>
      <c r="AA195" t="inlineStr">
        <is>
          <t>1</t>
        </is>
      </c>
      <c r="AB195" t="inlineStr">
        <is>
          <t>0</t>
        </is>
      </c>
      <c r="AC195" s="48" t="n">
        <v>144968</v>
      </c>
      <c r="AD195" t="inlineStr">
        <is>
          <t>0</t>
        </is>
      </c>
      <c r="AE195" s="48" t="n">
        <v>0</v>
      </c>
      <c r="AF195" s="48" t="n">
        <v>144968</v>
      </c>
    </row>
    <row r="196">
      <c r="A196" t="inlineStr">
        <is>
          <t>BUCARAMANGA</t>
        </is>
      </c>
      <c r="B196" t="inlineStr">
        <is>
          <t>SANTANDERES</t>
        </is>
      </c>
      <c r="C196" t="inlineStr">
        <is>
          <t>0004-0008</t>
        </is>
      </c>
      <c r="D196" t="inlineStr">
        <is>
          <t>68001</t>
        </is>
      </c>
      <c r="E196" t="inlineStr">
        <is>
          <t>2551510</t>
        </is>
      </c>
      <c r="F196" t="inlineStr">
        <is>
          <t>3007042247</t>
        </is>
      </c>
      <c r="G196" t="inlineStr">
        <is>
          <t>INCIDENTE</t>
        </is>
      </c>
      <c r="H196" t="inlineStr">
        <is>
          <t>SANTANDER</t>
        </is>
      </c>
      <c r="I196" t="inlineStr">
        <is>
          <t>BUCARAMANGA</t>
        </is>
      </c>
      <c r="J196" t="inlineStr">
        <is>
          <t>BARRIO KENEDY BUCARAMANGA 1</t>
        </is>
      </c>
      <c r="K196" t="inlineStr">
        <is>
          <t>BANCOLOMBIA</t>
        </is>
      </c>
      <c r="L196" t="inlineStr">
        <is>
          <t>FO-25-1328370</t>
        </is>
      </c>
      <c r="M196" s="49" t="n">
        <v>45873.67324074074</v>
      </c>
      <c r="N196" s="49" t="n">
        <v>45874.49375</v>
      </c>
      <c r="O196" s="48" t="n">
        <v>0</v>
      </c>
      <c r="P196" t="inlineStr">
        <is>
          <t>HARDWARE</t>
        </is>
      </c>
      <c r="Q196" t="inlineStr">
        <is>
          <t>IMPRESION</t>
        </is>
      </c>
      <c r="R196" t="inlineStr">
        <is>
          <t>TAPA IMPRESORA</t>
        </is>
      </c>
      <c r="S196" t="inlineStr">
        <is>
          <t>CB UNO A UNO</t>
        </is>
      </c>
      <c r="T196" t="inlineStr">
        <is>
          <t>CB UNO A UNO</t>
        </is>
      </c>
      <c r="U196" t="inlineStr">
        <is>
          <t>EJECUTADO</t>
        </is>
      </c>
      <c r="V196" t="inlineStr">
        <is>
          <t>VISITA TECNICA</t>
        </is>
      </c>
      <c r="W196" t="inlineStr">
        <is>
          <t>AA2ZZ029</t>
        </is>
      </c>
      <c r="X196" t="inlineStr">
        <is>
          <t>TIPO I</t>
        </is>
      </c>
      <c r="Y196" t="inlineStr">
        <is>
          <t>TERRESTRE</t>
        </is>
      </c>
      <c r="Z196" t="inlineStr">
        <is>
          <t>MARTINEZ FLOREZ DONIS ALBERTO</t>
        </is>
      </c>
      <c r="AA196" t="inlineStr">
        <is>
          <t>1</t>
        </is>
      </c>
      <c r="AB196" t="inlineStr">
        <is>
          <t>0</t>
        </is>
      </c>
      <c r="AC196" s="48" t="n">
        <v>65960</v>
      </c>
      <c r="AD196" t="inlineStr">
        <is>
          <t>0</t>
        </is>
      </c>
      <c r="AE196" s="48" t="n">
        <v>0</v>
      </c>
      <c r="AF196" s="48" t="n">
        <v>65960</v>
      </c>
    </row>
    <row r="197">
      <c r="A197" t="inlineStr">
        <is>
          <t>TUNJA</t>
        </is>
      </c>
      <c r="B197" t="inlineStr">
        <is>
          <t>SANTANDERES</t>
        </is>
      </c>
      <c r="C197" t="inlineStr">
        <is>
          <t>0004-0008</t>
        </is>
      </c>
      <c r="D197" t="inlineStr">
        <is>
          <t>15537</t>
        </is>
      </c>
      <c r="E197" t="inlineStr">
        <is>
          <t>2551577</t>
        </is>
      </c>
      <c r="F197" t="inlineStr">
        <is>
          <t>3007022464</t>
        </is>
      </c>
      <c r="G197" t="inlineStr">
        <is>
          <t>INCIDENTE</t>
        </is>
      </c>
      <c r="H197" t="inlineStr">
        <is>
          <t>BOYACA</t>
        </is>
      </c>
      <c r="I197" t="inlineStr">
        <is>
          <t>PAZ DE RIO</t>
        </is>
      </c>
      <c r="J197" t="inlineStr">
        <is>
          <t>PAZ DEL RIO PAZ DE RIO I B</t>
        </is>
      </c>
      <c r="K197" t="inlineStr">
        <is>
          <t>BANCOLOMBIA</t>
        </is>
      </c>
      <c r="L197" t="inlineStr">
        <is>
          <t>FO-25-1328364</t>
        </is>
      </c>
      <c r="M197" s="49" t="n">
        <v>45873.68425925926</v>
      </c>
      <c r="N197" s="49" t="n">
        <v>45877.51875</v>
      </c>
      <c r="O197" s="48" t="n">
        <v>0</v>
      </c>
      <c r="P197" t="inlineStr">
        <is>
          <t>HARDWARE</t>
        </is>
      </c>
      <c r="Q197" t="inlineStr">
        <is>
          <t>PINPAD</t>
        </is>
      </c>
      <c r="R197" t="inlineStr">
        <is>
          <t>DAÑO POS</t>
        </is>
      </c>
      <c r="S197" t="inlineStr">
        <is>
          <t>CB UNO A UNO</t>
        </is>
      </c>
      <c r="T197" t="inlineStr">
        <is>
          <t>CB UNO A UNO</t>
        </is>
      </c>
      <c r="U197" t="inlineStr">
        <is>
          <t>EJECUTADO</t>
        </is>
      </c>
      <c r="V197" t="inlineStr">
        <is>
          <t>VISITA TECNICA</t>
        </is>
      </c>
      <c r="W197" t="inlineStr">
        <is>
          <t>AHZZZ916</t>
        </is>
      </c>
      <c r="X197" t="inlineStr">
        <is>
          <t>TIPO II</t>
        </is>
      </c>
      <c r="Y197" t="inlineStr">
        <is>
          <t>TERRESTRE</t>
        </is>
      </c>
      <c r="Z197" t="inlineStr">
        <is>
          <t>RODRIGUEZ MURCIA YERSON IVAN</t>
        </is>
      </c>
      <c r="AA197" t="inlineStr">
        <is>
          <t>1</t>
        </is>
      </c>
      <c r="AB197" t="inlineStr">
        <is>
          <t>0</t>
        </is>
      </c>
      <c r="AC197" s="48" t="n">
        <v>144968</v>
      </c>
      <c r="AD197" t="inlineStr">
        <is>
          <t>0</t>
        </is>
      </c>
      <c r="AE197" s="48" t="n">
        <v>0</v>
      </c>
      <c r="AF197" s="48" t="n">
        <v>144968</v>
      </c>
    </row>
    <row r="198">
      <c r="A198" t="inlineStr">
        <is>
          <t>PASTO</t>
        </is>
      </c>
      <c r="B198" t="inlineStr">
        <is>
          <t>SUROCCIDENTE Y EJE CAFETERO</t>
        </is>
      </c>
      <c r="C198" t="inlineStr">
        <is>
          <t>0004-0003</t>
        </is>
      </c>
      <c r="D198" t="inlineStr">
        <is>
          <t>52001</t>
        </is>
      </c>
      <c r="E198" t="inlineStr">
        <is>
          <t>2551687</t>
        </is>
      </c>
      <c r="F198" t="inlineStr">
        <is>
          <t>3007067596</t>
        </is>
      </c>
      <c r="G198" t="inlineStr">
        <is>
          <t>INCIDENTE</t>
        </is>
      </c>
      <c r="H198" t="inlineStr">
        <is>
          <t>NARIÑO</t>
        </is>
      </c>
      <c r="I198" t="inlineStr">
        <is>
          <t>PASTO</t>
        </is>
      </c>
      <c r="J198" t="inlineStr">
        <is>
          <t>BARRIO M PASTO</t>
        </is>
      </c>
      <c r="K198" t="inlineStr">
        <is>
          <t>BANCOLOMBIA</t>
        </is>
      </c>
      <c r="L198" t="inlineStr">
        <is>
          <t>FO-25-1328357</t>
        </is>
      </c>
      <c r="M198" s="49" t="n">
        <v>45873.69231481481</v>
      </c>
      <c r="N198" s="49" t="n">
        <v>45874.68611111111</v>
      </c>
      <c r="O198" s="48" t="n">
        <v>0</v>
      </c>
      <c r="P198" t="inlineStr">
        <is>
          <t>HARDWARE</t>
        </is>
      </c>
      <c r="Q198" t="inlineStr">
        <is>
          <t>IMPRESION</t>
        </is>
      </c>
      <c r="R198" t="inlineStr">
        <is>
          <t>NO IMPRIME UNO O VARIOS CARACTERES</t>
        </is>
      </c>
      <c r="S198" t="inlineStr">
        <is>
          <t>CB UNO A UNO</t>
        </is>
      </c>
      <c r="T198" t="inlineStr">
        <is>
          <t>CB UNO A UNO</t>
        </is>
      </c>
      <c r="U198" t="inlineStr">
        <is>
          <t>EJECUTADO</t>
        </is>
      </c>
      <c r="V198" t="inlineStr">
        <is>
          <t>VISITA TECNICA</t>
        </is>
      </c>
      <c r="W198" t="inlineStr">
        <is>
          <t>AAJ0K032</t>
        </is>
      </c>
      <c r="X198" t="inlineStr">
        <is>
          <t>TIPO I</t>
        </is>
      </c>
      <c r="Y198" t="inlineStr">
        <is>
          <t>TERRESTRE</t>
        </is>
      </c>
      <c r="Z198" t="inlineStr">
        <is>
          <t>BRAVO MADROÑERO OSCAR ESTEBAN</t>
        </is>
      </c>
      <c r="AA198" t="inlineStr">
        <is>
          <t>1</t>
        </is>
      </c>
      <c r="AB198" t="inlineStr">
        <is>
          <t>0</t>
        </is>
      </c>
      <c r="AC198" s="48" t="n">
        <v>65960</v>
      </c>
      <c r="AD198" t="inlineStr">
        <is>
          <t>0</t>
        </is>
      </c>
      <c r="AE198" s="48" t="n">
        <v>0</v>
      </c>
      <c r="AF198" s="48" t="n">
        <v>65960</v>
      </c>
    </row>
    <row r="199">
      <c r="A199" t="inlineStr">
        <is>
          <t>CALI</t>
        </is>
      </c>
      <c r="B199" t="inlineStr">
        <is>
          <t>SUROCCIDENTE Y EJE CAFETERO</t>
        </is>
      </c>
      <c r="C199" t="inlineStr">
        <is>
          <t>0004-0003</t>
        </is>
      </c>
      <c r="D199" t="inlineStr">
        <is>
          <t>19532</t>
        </is>
      </c>
      <c r="E199" t="inlineStr">
        <is>
          <t>2551817</t>
        </is>
      </c>
      <c r="F199" t="inlineStr">
        <is>
          <t>3007063981</t>
        </is>
      </c>
      <c r="G199" t="inlineStr">
        <is>
          <t>INCIDENTE</t>
        </is>
      </c>
      <c r="H199" t="inlineStr">
        <is>
          <t>CAUCA</t>
        </is>
      </c>
      <c r="I199" t="inlineStr">
        <is>
          <t>PATIA</t>
        </is>
      </c>
      <c r="J199" t="inlineStr">
        <is>
          <t>BARRIO LA FONDA PATIA PATIA</t>
        </is>
      </c>
      <c r="K199" t="inlineStr">
        <is>
          <t>BANCOLOMBIA</t>
        </is>
      </c>
      <c r="L199" t="inlineStr">
        <is>
          <t>FO-25-1328360</t>
        </is>
      </c>
      <c r="M199" s="49" t="n">
        <v>45873.68984953704</v>
      </c>
      <c r="N199" s="49" t="n">
        <v>45874.74652777778</v>
      </c>
      <c r="O199" s="48" t="n">
        <v>0</v>
      </c>
      <c r="P199" t="inlineStr">
        <is>
          <t>HARDWARE</t>
        </is>
      </c>
      <c r="Q199" t="inlineStr">
        <is>
          <t>LECTOR DE BARRAS</t>
        </is>
      </c>
      <c r="R199" t="inlineStr">
        <is>
          <t>DAÑO POS</t>
        </is>
      </c>
      <c r="S199" t="inlineStr">
        <is>
          <t>CB UNO A UNO</t>
        </is>
      </c>
      <c r="T199" t="inlineStr">
        <is>
          <t>CB UNO A UNO</t>
        </is>
      </c>
      <c r="V199" t="inlineStr">
        <is>
          <t>SOPORTE TELEFONICO</t>
        </is>
      </c>
      <c r="X199" t="inlineStr">
        <is>
          <t>TIPO IV</t>
        </is>
      </c>
      <c r="Y199" t="inlineStr">
        <is>
          <t>TERRESTRE</t>
        </is>
      </c>
      <c r="Z199" t="inlineStr">
        <is>
          <t>GIMBUEL LASSO LUIS GERMAN</t>
        </is>
      </c>
      <c r="AA199" t="inlineStr">
        <is>
          <t>1</t>
        </is>
      </c>
      <c r="AB199" t="inlineStr">
        <is>
          <t>0</t>
        </is>
      </c>
      <c r="AC199" s="48" t="n">
        <v>41241</v>
      </c>
      <c r="AD199" t="inlineStr">
        <is>
          <t>0</t>
        </is>
      </c>
      <c r="AE199" s="48" t="n">
        <v>0</v>
      </c>
      <c r="AF199" s="48" t="n">
        <v>41241</v>
      </c>
    </row>
    <row r="200">
      <c r="A200" t="inlineStr">
        <is>
          <t>MEDELLIN</t>
        </is>
      </c>
      <c r="B200" t="inlineStr">
        <is>
          <t>NOROCCIDENTE</t>
        </is>
      </c>
      <c r="C200" t="inlineStr">
        <is>
          <t>0004-0005</t>
        </is>
      </c>
      <c r="D200" t="inlineStr">
        <is>
          <t>5631</t>
        </is>
      </c>
      <c r="E200" t="inlineStr">
        <is>
          <t>2551983</t>
        </is>
      </c>
      <c r="F200" t="inlineStr">
        <is>
          <t>3007071710</t>
        </is>
      </c>
      <c r="G200" t="inlineStr">
        <is>
          <t>INCIDENTE</t>
        </is>
      </c>
      <c r="H200" t="inlineStr">
        <is>
          <t>ANTIOQUIA</t>
        </is>
      </c>
      <c r="I200" t="inlineStr">
        <is>
          <t>SABANETA</t>
        </is>
      </c>
      <c r="J200" t="inlineStr">
        <is>
          <t>SABANETA ANTIOQUIA</t>
        </is>
      </c>
      <c r="K200" t="inlineStr">
        <is>
          <t>BANCOLOMBIA</t>
        </is>
      </c>
      <c r="L200" t="inlineStr">
        <is>
          <t>FO-25-1328633</t>
        </is>
      </c>
      <c r="M200" s="49" t="n">
        <v>45873.72013888889</v>
      </c>
      <c r="N200" s="49" t="n">
        <v>45874.64861111111</v>
      </c>
      <c r="O200" s="48" t="n">
        <v>0</v>
      </c>
      <c r="P200" t="inlineStr">
        <is>
          <t>HARDWARE</t>
        </is>
      </c>
      <c r="Q200" t="inlineStr">
        <is>
          <t>TECLADO</t>
        </is>
      </c>
      <c r="R200" t="inlineStr">
        <is>
          <t>DAÑO POS</t>
        </is>
      </c>
      <c r="S200" t="inlineStr">
        <is>
          <t>CB UNO A UNO</t>
        </is>
      </c>
      <c r="T200" t="inlineStr">
        <is>
          <t>CB UNO A UNO</t>
        </is>
      </c>
      <c r="U200" t="inlineStr">
        <is>
          <t>EJECUTADO</t>
        </is>
      </c>
      <c r="V200" t="inlineStr">
        <is>
          <t>VISITA TECNICA</t>
        </is>
      </c>
      <c r="W200" t="inlineStr">
        <is>
          <t>SV00J113</t>
        </is>
      </c>
      <c r="X200" t="inlineStr">
        <is>
          <t>TIPO I</t>
        </is>
      </c>
      <c r="Y200" t="inlineStr">
        <is>
          <t>TERRESTRE</t>
        </is>
      </c>
      <c r="Z200" t="inlineStr">
        <is>
          <t>RUA ALVAREZ RICHARD ANDRES</t>
        </is>
      </c>
      <c r="AA200" t="inlineStr">
        <is>
          <t>1</t>
        </is>
      </c>
      <c r="AB200" t="inlineStr">
        <is>
          <t>0</t>
        </is>
      </c>
      <c r="AC200" s="48" t="n">
        <v>65960</v>
      </c>
      <c r="AD200" t="inlineStr">
        <is>
          <t>0</t>
        </is>
      </c>
      <c r="AE200" s="48" t="n">
        <v>0</v>
      </c>
      <c r="AF200" s="48" t="n">
        <v>65960</v>
      </c>
    </row>
    <row r="201">
      <c r="A201" t="inlineStr">
        <is>
          <t>VILLAVICENCIO</t>
        </is>
      </c>
      <c r="B201" t="inlineStr">
        <is>
          <t>REMOTAS</t>
        </is>
      </c>
      <c r="C201" t="inlineStr">
        <is>
          <t>0004-0007</t>
        </is>
      </c>
      <c r="D201" t="inlineStr">
        <is>
          <t>50573</t>
        </is>
      </c>
      <c r="E201" t="inlineStr">
        <is>
          <t>2552012</t>
        </is>
      </c>
      <c r="F201" t="inlineStr">
        <is>
          <t>3007070836</t>
        </is>
      </c>
      <c r="G201" t="inlineStr">
        <is>
          <t>INCIDENTE</t>
        </is>
      </c>
      <c r="H201" t="inlineStr">
        <is>
          <t>META</t>
        </is>
      </c>
      <c r="I201" t="inlineStr">
        <is>
          <t>PUERTO LOPEZ</t>
        </is>
      </c>
      <c r="J201" t="inlineStr">
        <is>
          <t>VEREDA GETSEMANÍ</t>
        </is>
      </c>
      <c r="K201" t="inlineStr">
        <is>
          <t>BANCOLOMBIA</t>
        </is>
      </c>
      <c r="L201" t="inlineStr">
        <is>
          <t>FO-25-1328652</t>
        </is>
      </c>
      <c r="M201" s="49" t="n">
        <v>45873.69722222222</v>
      </c>
      <c r="N201" s="49" t="n">
        <v>45875.45694444444</v>
      </c>
      <c r="O201" s="48" t="n">
        <v>0</v>
      </c>
      <c r="P201" t="inlineStr">
        <is>
          <t>HARDWARE</t>
        </is>
      </c>
      <c r="Q201" t="inlineStr">
        <is>
          <t>COMUNICACION</t>
        </is>
      </c>
      <c r="R201" t="inlineStr">
        <is>
          <t>MENSAJE CABLE DE RED DESCONECTADO</t>
        </is>
      </c>
      <c r="S201" t="inlineStr">
        <is>
          <t>CB UNO A UNO</t>
        </is>
      </c>
      <c r="T201" t="inlineStr">
        <is>
          <t>CB UNO A UNO</t>
        </is>
      </c>
      <c r="U201" t="inlineStr">
        <is>
          <t>EJECUTADO</t>
        </is>
      </c>
      <c r="V201" t="inlineStr">
        <is>
          <t>VISITA TECNICA</t>
        </is>
      </c>
      <c r="W201" t="inlineStr">
        <is>
          <t>EF00B366</t>
        </is>
      </c>
      <c r="X201" t="inlineStr">
        <is>
          <t>TIPO II</t>
        </is>
      </c>
      <c r="Y201" t="inlineStr">
        <is>
          <t>TERRESTRE</t>
        </is>
      </c>
      <c r="Z201" t="inlineStr">
        <is>
          <t>ROZO JIMENEZ EDGAR ARMANDO</t>
        </is>
      </c>
      <c r="AA201" t="inlineStr">
        <is>
          <t>1</t>
        </is>
      </c>
      <c r="AB201" t="inlineStr">
        <is>
          <t>0</t>
        </is>
      </c>
      <c r="AC201" s="48" t="n">
        <v>144968</v>
      </c>
      <c r="AD201" t="inlineStr">
        <is>
          <t>0</t>
        </is>
      </c>
      <c r="AE201" s="48" t="n">
        <v>0</v>
      </c>
      <c r="AF201" s="48" t="n">
        <v>144968</v>
      </c>
    </row>
    <row r="202">
      <c r="A202" t="inlineStr">
        <is>
          <t>MEDELLIN</t>
        </is>
      </c>
      <c r="B202" t="inlineStr">
        <is>
          <t>NOROCCIDENTE</t>
        </is>
      </c>
      <c r="C202" t="inlineStr">
        <is>
          <t>0004-0005</t>
        </is>
      </c>
      <c r="D202" t="inlineStr">
        <is>
          <t>5887</t>
        </is>
      </c>
      <c r="E202" t="inlineStr">
        <is>
          <t>2552025</t>
        </is>
      </c>
      <c r="F202" t="inlineStr">
        <is>
          <t>3007062240</t>
        </is>
      </c>
      <c r="G202" t="inlineStr">
        <is>
          <t>INCIDENTE</t>
        </is>
      </c>
      <c r="H202" t="inlineStr">
        <is>
          <t>ANTIOQUIA</t>
        </is>
      </c>
      <c r="I202" t="inlineStr">
        <is>
          <t>YARUMAL</t>
        </is>
      </c>
      <c r="J202" t="inlineStr">
        <is>
          <t>DISTRICOL AUTOREPUESTOSL&amp;J</t>
        </is>
      </c>
      <c r="K202" t="inlineStr">
        <is>
          <t>BANCOLOMBIA</t>
        </is>
      </c>
      <c r="L202" t="inlineStr">
        <is>
          <t>FO-25-1328647</t>
        </is>
      </c>
      <c r="M202" s="49" t="n">
        <v>45873.7</v>
      </c>
      <c r="N202" s="49" t="n">
        <v>45875.82013888889</v>
      </c>
      <c r="O202" s="48" t="n">
        <v>0</v>
      </c>
      <c r="P202" t="inlineStr">
        <is>
          <t>HARDWARE</t>
        </is>
      </c>
      <c r="Q202" t="inlineStr">
        <is>
          <t>SE REINICIA</t>
        </is>
      </c>
      <c r="R202" t="inlineStr">
        <is>
          <t>DAÑO POS</t>
        </is>
      </c>
      <c r="S202" t="inlineStr">
        <is>
          <t>AGREGADOR</t>
        </is>
      </c>
      <c r="T202" t="inlineStr">
        <is>
          <t>DISTRICOL</t>
        </is>
      </c>
      <c r="U202" t="inlineStr">
        <is>
          <t>EJECUTADO</t>
        </is>
      </c>
      <c r="V202" t="inlineStr">
        <is>
          <t>VISITA TECNICA</t>
        </is>
      </c>
      <c r="W202" t="inlineStr">
        <is>
          <t>MA00M516</t>
        </is>
      </c>
      <c r="X202" t="inlineStr">
        <is>
          <t>TIPO III</t>
        </is>
      </c>
      <c r="Y202" t="inlineStr">
        <is>
          <t>TERRESTRE</t>
        </is>
      </c>
      <c r="Z202" t="inlineStr">
        <is>
          <t>DIAZ ZABALA FRANCIS DUBAN</t>
        </is>
      </c>
      <c r="AA202" t="inlineStr">
        <is>
          <t>1</t>
        </is>
      </c>
      <c r="AB202" t="inlineStr">
        <is>
          <t>0</t>
        </is>
      </c>
      <c r="AC202" s="48" t="n">
        <v>275729</v>
      </c>
      <c r="AD202" t="inlineStr">
        <is>
          <t>0</t>
        </is>
      </c>
      <c r="AE202" s="48" t="n">
        <v>0</v>
      </c>
      <c r="AF202" s="48" t="n">
        <v>275729</v>
      </c>
    </row>
    <row r="203">
      <c r="A203" t="inlineStr">
        <is>
          <t>MEDELLIN</t>
        </is>
      </c>
      <c r="B203" t="inlineStr">
        <is>
          <t>NOROCCIDENTE</t>
        </is>
      </c>
      <c r="C203" t="inlineStr">
        <is>
          <t>0004-0005</t>
        </is>
      </c>
      <c r="D203" t="inlineStr">
        <is>
          <t>5001</t>
        </is>
      </c>
      <c r="E203" t="inlineStr">
        <is>
          <t>2552152</t>
        </is>
      </c>
      <c r="F203" t="inlineStr">
        <is>
          <t>3007061169</t>
        </is>
      </c>
      <c r="G203" t="inlineStr">
        <is>
          <t>INCIDENTE</t>
        </is>
      </c>
      <c r="H203" t="inlineStr">
        <is>
          <t>ANTIOQUIA</t>
        </is>
      </c>
      <c r="I203" t="inlineStr">
        <is>
          <t>MEDELLIN</t>
        </is>
      </c>
      <c r="J203" t="inlineStr">
        <is>
          <t>BARRIO BAYADERA MEDELLIN 3</t>
        </is>
      </c>
      <c r="K203" t="inlineStr">
        <is>
          <t>BANCOLOMBIA</t>
        </is>
      </c>
      <c r="L203" t="inlineStr">
        <is>
          <t>FO-25-1328637</t>
        </is>
      </c>
      <c r="M203" s="49" t="n">
        <v>45873.71875</v>
      </c>
      <c r="N203" s="49" t="n">
        <v>45874.5</v>
      </c>
      <c r="O203" s="48" t="n">
        <v>0</v>
      </c>
      <c r="P203" t="inlineStr">
        <is>
          <t>HARDWARE</t>
        </is>
      </c>
      <c r="Q203" t="inlineStr">
        <is>
          <t>IMPRESION</t>
        </is>
      </c>
      <c r="R203" t="inlineStr">
        <is>
          <t>RODILLO AVERIADO</t>
        </is>
      </c>
      <c r="S203" t="inlineStr">
        <is>
          <t>CB UNO A UNO</t>
        </is>
      </c>
      <c r="T203" t="inlineStr">
        <is>
          <t>CB UNO A UNO</t>
        </is>
      </c>
      <c r="U203" t="inlineStr">
        <is>
          <t>EJECUTADO</t>
        </is>
      </c>
      <c r="V203" t="inlineStr">
        <is>
          <t>VISITA TECNICA</t>
        </is>
      </c>
      <c r="W203" t="inlineStr">
        <is>
          <t>9TZZZ087</t>
        </is>
      </c>
      <c r="X203" t="inlineStr">
        <is>
          <t>TIPO I</t>
        </is>
      </c>
      <c r="Y203" t="inlineStr">
        <is>
          <t>TERRESTRE</t>
        </is>
      </c>
      <c r="Z203" t="inlineStr">
        <is>
          <t>MARTINEZ TOVAR OSCAR DAVID</t>
        </is>
      </c>
      <c r="AA203" t="inlineStr">
        <is>
          <t>1</t>
        </is>
      </c>
      <c r="AB203" t="inlineStr">
        <is>
          <t>0</t>
        </is>
      </c>
      <c r="AC203" s="48" t="n">
        <v>65960</v>
      </c>
      <c r="AD203" t="inlineStr">
        <is>
          <t>0</t>
        </is>
      </c>
      <c r="AE203" s="48" t="n">
        <v>0</v>
      </c>
      <c r="AF203" s="48" t="n">
        <v>65960</v>
      </c>
    </row>
    <row r="204">
      <c r="A204" t="inlineStr">
        <is>
          <t>PEREIRA</t>
        </is>
      </c>
      <c r="B204" t="inlineStr">
        <is>
          <t>SUROCCIDENTE Y EJE CAFETERO</t>
        </is>
      </c>
      <c r="C204" t="inlineStr">
        <is>
          <t>0004-0002</t>
        </is>
      </c>
      <c r="D204" t="inlineStr">
        <is>
          <t>63001</t>
        </is>
      </c>
      <c r="E204" t="inlineStr">
        <is>
          <t>2552164</t>
        </is>
      </c>
      <c r="F204" t="inlineStr">
        <is>
          <t>3007024201</t>
        </is>
      </c>
      <c r="G204" t="inlineStr">
        <is>
          <t>INCIDENTE</t>
        </is>
      </c>
      <c r="H204" t="inlineStr">
        <is>
          <t>QUINDIO</t>
        </is>
      </c>
      <c r="I204" t="inlineStr">
        <is>
          <t>ARMENIA</t>
        </is>
      </c>
      <c r="J204" t="inlineStr">
        <is>
          <t>MULTIPAGAS PLAZA DE BOLIVAR AR</t>
        </is>
      </c>
      <c r="K204" t="inlineStr">
        <is>
          <t>BANCOLOMBIA</t>
        </is>
      </c>
      <c r="L204" t="inlineStr">
        <is>
          <t>FO-25-1328628</t>
        </is>
      </c>
      <c r="M204" s="49" t="n">
        <v>45873.72152777778</v>
      </c>
      <c r="N204" s="49" t="n">
        <v>45874.4875</v>
      </c>
      <c r="O204" s="48" t="n">
        <v>0</v>
      </c>
      <c r="P204" t="inlineStr">
        <is>
          <t>HARDWARE</t>
        </is>
      </c>
      <c r="Q204" t="inlineStr">
        <is>
          <t>LECTOR DE BARRAS</t>
        </is>
      </c>
      <c r="R204" t="inlineStr">
        <is>
          <t>CABLE LECTORA AVERIADO</t>
        </is>
      </c>
      <c r="S204" t="inlineStr">
        <is>
          <t>ROBUSTO</t>
        </is>
      </c>
      <c r="T204" t="inlineStr">
        <is>
          <t>MULTIPAGAS</t>
        </is>
      </c>
      <c r="U204" t="inlineStr">
        <is>
          <t>EJECUTADO</t>
        </is>
      </c>
      <c r="V204" t="inlineStr">
        <is>
          <t>VISITA TECNICA</t>
        </is>
      </c>
      <c r="W204" t="inlineStr">
        <is>
          <t>ABC3Z416</t>
        </is>
      </c>
      <c r="X204" t="inlineStr">
        <is>
          <t>TIPO II</t>
        </is>
      </c>
      <c r="Y204" t="inlineStr">
        <is>
          <t>TERRESTRE</t>
        </is>
      </c>
      <c r="Z204" t="inlineStr">
        <is>
          <t>SANCHEZ SOLORZANO JUAN SEBASTIAN</t>
        </is>
      </c>
      <c r="AA204" t="inlineStr">
        <is>
          <t>1</t>
        </is>
      </c>
      <c r="AB204" t="inlineStr">
        <is>
          <t>0</t>
        </is>
      </c>
      <c r="AC204" s="48" t="n">
        <v>144968</v>
      </c>
      <c r="AD204" t="inlineStr">
        <is>
          <t>0</t>
        </is>
      </c>
      <c r="AE204" s="48" t="n">
        <v>0</v>
      </c>
      <c r="AF204" s="48" t="n">
        <v>144968</v>
      </c>
    </row>
    <row r="205">
      <c r="A205" t="inlineStr">
        <is>
          <t>MONTERIA</t>
        </is>
      </c>
      <c r="B205" t="inlineStr">
        <is>
          <t>COSTA</t>
        </is>
      </c>
      <c r="C205" t="inlineStr">
        <is>
          <t>0004-0001</t>
        </is>
      </c>
      <c r="D205" t="inlineStr">
        <is>
          <t>23807</t>
        </is>
      </c>
      <c r="E205" t="inlineStr">
        <is>
          <t>2552174</t>
        </is>
      </c>
      <c r="F205" t="inlineStr">
        <is>
          <t>3007031872</t>
        </is>
      </c>
      <c r="G205" t="inlineStr">
        <is>
          <t>INCIDENTE</t>
        </is>
      </c>
      <c r="H205" t="inlineStr">
        <is>
          <t>CORDOBA</t>
        </is>
      </c>
      <c r="I205" t="inlineStr">
        <is>
          <t>TIERRALTA</t>
        </is>
      </c>
      <c r="J205" t="inlineStr">
        <is>
          <t>PAGAFACIL TIERRALTA</t>
        </is>
      </c>
      <c r="K205" t="inlineStr">
        <is>
          <t>BANCOLOMBIA</t>
        </is>
      </c>
      <c r="L205" t="inlineStr">
        <is>
          <t>FO-25-1328625</t>
        </is>
      </c>
      <c r="M205" s="49" t="n">
        <v>45873.72638888889</v>
      </c>
      <c r="N205" s="49" t="n">
        <v>45874.62291666667</v>
      </c>
      <c r="O205" s="48" t="n">
        <v>0</v>
      </c>
      <c r="P205" t="inlineStr">
        <is>
          <t>SOFTWARE</t>
        </is>
      </c>
      <c r="Q205" t="inlineStr">
        <is>
          <t>COMUNICACION</t>
        </is>
      </c>
      <c r="R205" t="inlineStr">
        <is>
          <t>VERIFIQUE PARAMETROS</t>
        </is>
      </c>
      <c r="S205" t="inlineStr">
        <is>
          <t>ROBUSTO</t>
        </is>
      </c>
      <c r="T205" t="inlineStr">
        <is>
          <t>PAGAFACIL</t>
        </is>
      </c>
      <c r="U205" t="inlineStr">
        <is>
          <t>EJECUTADO</t>
        </is>
      </c>
      <c r="V205" t="inlineStr">
        <is>
          <t>VISITA TECNICA</t>
        </is>
      </c>
      <c r="W205" t="inlineStr">
        <is>
          <t>1111R587</t>
        </is>
      </c>
      <c r="X205" t="inlineStr">
        <is>
          <t>TIPO III</t>
        </is>
      </c>
      <c r="Y205" t="inlineStr">
        <is>
          <t>TERRESTRE</t>
        </is>
      </c>
      <c r="Z205" t="inlineStr">
        <is>
          <t>CASSIANI PEREZ RAUL RAMIRO</t>
        </is>
      </c>
      <c r="AA205" t="inlineStr">
        <is>
          <t>1</t>
        </is>
      </c>
      <c r="AB205" t="inlineStr">
        <is>
          <t>0</t>
        </is>
      </c>
      <c r="AC205" s="48" t="n">
        <v>275729</v>
      </c>
      <c r="AD205" t="inlineStr">
        <is>
          <t>0</t>
        </is>
      </c>
      <c r="AE205" s="48" t="n">
        <v>0</v>
      </c>
      <c r="AF205" s="48" t="n">
        <v>275729</v>
      </c>
    </row>
    <row r="206">
      <c r="A206" t="inlineStr">
        <is>
          <t>BUCARAMANGA</t>
        </is>
      </c>
      <c r="B206" t="inlineStr">
        <is>
          <t>SANTANDERES</t>
        </is>
      </c>
      <c r="C206" t="inlineStr">
        <is>
          <t>0004-0008</t>
        </is>
      </c>
      <c r="D206" t="inlineStr">
        <is>
          <t>68001</t>
        </is>
      </c>
      <c r="E206" t="inlineStr">
        <is>
          <t>2552225</t>
        </is>
      </c>
      <c r="F206" t="inlineStr">
        <is>
          <t>3007016423</t>
        </is>
      </c>
      <c r="G206" t="inlineStr">
        <is>
          <t>INCIDENTE</t>
        </is>
      </c>
      <c r="H206" t="inlineStr">
        <is>
          <t>SANTANDER</t>
        </is>
      </c>
      <c r="I206" t="inlineStr">
        <is>
          <t>BUCARAMANGA</t>
        </is>
      </c>
      <c r="J206" t="inlineStr">
        <is>
          <t>BARRIO SOTOMAYOR V BUCARAMANG</t>
        </is>
      </c>
      <c r="K206" t="inlineStr">
        <is>
          <t>BANCOLOMBIA</t>
        </is>
      </c>
      <c r="L206" t="inlineStr">
        <is>
          <t>FO-25-1328643</t>
        </is>
      </c>
      <c r="M206" s="49" t="n">
        <v>45873.71805555555</v>
      </c>
      <c r="N206" s="49" t="n">
        <v>45874.58541666667</v>
      </c>
      <c r="O206" s="48" t="n">
        <v>0</v>
      </c>
      <c r="P206" t="inlineStr">
        <is>
          <t>HARDWARE</t>
        </is>
      </c>
      <c r="Q206" t="inlineStr">
        <is>
          <t>PANTALLA</t>
        </is>
      </c>
      <c r="R206" t="inlineStr">
        <is>
          <t>DAÑO POS</t>
        </is>
      </c>
      <c r="S206" t="inlineStr">
        <is>
          <t>CB UNO A UNO</t>
        </is>
      </c>
      <c r="T206" t="inlineStr">
        <is>
          <t>CB UNO A UNO</t>
        </is>
      </c>
      <c r="U206" t="inlineStr">
        <is>
          <t>EJECUTADO</t>
        </is>
      </c>
      <c r="V206" t="inlineStr">
        <is>
          <t>VISITA TECNICA</t>
        </is>
      </c>
      <c r="W206" t="inlineStr">
        <is>
          <t>BL08Z391</t>
        </is>
      </c>
      <c r="X206" t="inlineStr">
        <is>
          <t>TIPO I</t>
        </is>
      </c>
      <c r="Y206" t="inlineStr">
        <is>
          <t>TERRESTRE</t>
        </is>
      </c>
      <c r="Z206" t="inlineStr">
        <is>
          <t>PEÑA DIAZ IVAN YESID</t>
        </is>
      </c>
      <c r="AA206" t="inlineStr">
        <is>
          <t>1</t>
        </is>
      </c>
      <c r="AB206" t="inlineStr">
        <is>
          <t>0</t>
        </is>
      </c>
      <c r="AC206" s="48" t="n">
        <v>65960</v>
      </c>
      <c r="AD206" t="inlineStr">
        <is>
          <t>0</t>
        </is>
      </c>
      <c r="AE206" s="48" t="n">
        <v>0</v>
      </c>
      <c r="AF206" s="48" t="n">
        <v>65960</v>
      </c>
    </row>
    <row r="207">
      <c r="A207" t="inlineStr">
        <is>
          <t>CUCUTA</t>
        </is>
      </c>
      <c r="B207" t="inlineStr">
        <is>
          <t>SANTANDERES</t>
        </is>
      </c>
      <c r="C207" t="inlineStr">
        <is>
          <t>0004-0008</t>
        </is>
      </c>
      <c r="D207" t="inlineStr">
        <is>
          <t>54518</t>
        </is>
      </c>
      <c r="E207" t="inlineStr">
        <is>
          <t>2552284</t>
        </is>
      </c>
      <c r="F207" t="inlineStr">
        <is>
          <t>3007080287</t>
        </is>
      </c>
      <c r="G207" t="inlineStr">
        <is>
          <t>INCIDENTE</t>
        </is>
      </c>
      <c r="H207" t="inlineStr">
        <is>
          <t>NORTE DE SANTANDER</t>
        </is>
      </c>
      <c r="I207" t="inlineStr">
        <is>
          <t>PAMPLONA</t>
        </is>
      </c>
      <c r="J207" t="inlineStr">
        <is>
          <t>BARRIO CENTRO PAMPLONA 24</t>
        </is>
      </c>
      <c r="K207" t="inlineStr">
        <is>
          <t>BANCOLOMBIA</t>
        </is>
      </c>
      <c r="L207" t="inlineStr">
        <is>
          <t>FO-25-1328725</t>
        </is>
      </c>
      <c r="M207" s="49" t="n">
        <v>45873.74166666667</v>
      </c>
      <c r="N207" s="49" t="n">
        <v>45874.79513888889</v>
      </c>
      <c r="O207" s="48" t="n">
        <v>0</v>
      </c>
      <c r="P207" t="inlineStr">
        <is>
          <t>HARDWARE</t>
        </is>
      </c>
      <c r="Q207" t="inlineStr">
        <is>
          <t>COMUNICACION</t>
        </is>
      </c>
      <c r="R207" t="inlineStr">
        <is>
          <t>MENSAJE CABLE DE RED DESCONECTADO</t>
        </is>
      </c>
      <c r="S207" t="inlineStr">
        <is>
          <t>UNO A UNO</t>
        </is>
      </c>
      <c r="T207" t="inlineStr">
        <is>
          <t>UNO A UNO</t>
        </is>
      </c>
      <c r="U207" t="inlineStr">
        <is>
          <t>EJECUTADO</t>
        </is>
      </c>
      <c r="V207" t="inlineStr">
        <is>
          <t>VISITA TECNICA</t>
        </is>
      </c>
      <c r="W207" t="inlineStr">
        <is>
          <t>FAZZZ471</t>
        </is>
      </c>
      <c r="X207" t="inlineStr">
        <is>
          <t>TIPO III</t>
        </is>
      </c>
      <c r="Y207" t="inlineStr">
        <is>
          <t>TERRESTRE</t>
        </is>
      </c>
      <c r="Z207" t="inlineStr">
        <is>
          <t>NARANJO AFANADOR RUBEN JESUS</t>
        </is>
      </c>
      <c r="AA207" t="inlineStr">
        <is>
          <t>1</t>
        </is>
      </c>
      <c r="AB207" t="inlineStr">
        <is>
          <t>0</t>
        </is>
      </c>
      <c r="AC207" s="48" t="n">
        <v>275729</v>
      </c>
      <c r="AD207" t="inlineStr">
        <is>
          <t>0</t>
        </is>
      </c>
      <c r="AE207" s="48" t="n">
        <v>0</v>
      </c>
      <c r="AF207" s="48" t="n">
        <v>275729</v>
      </c>
    </row>
    <row r="208">
      <c r="A208" t="inlineStr">
        <is>
          <t>BOGOTA</t>
        </is>
      </c>
      <c r="B208" t="inlineStr">
        <is>
          <t>CUNDINAMARCA</t>
        </is>
      </c>
      <c r="C208" t="inlineStr">
        <is>
          <t>0004-0004</t>
        </is>
      </c>
      <c r="D208" t="inlineStr">
        <is>
          <t>11001</t>
        </is>
      </c>
      <c r="E208" t="inlineStr">
        <is>
          <t>2552329</t>
        </is>
      </c>
      <c r="F208" t="inlineStr">
        <is>
          <t>3007078069</t>
        </is>
      </c>
      <c r="G208" t="inlineStr">
        <is>
          <t>INCIDENTE</t>
        </is>
      </c>
      <c r="H208" t="inlineStr">
        <is>
          <t>CUNDINAMARCA</t>
        </is>
      </c>
      <c r="I208" t="inlineStr">
        <is>
          <t>BOGOTA</t>
        </is>
      </c>
      <c r="J208" t="inlineStr">
        <is>
          <t>BARRIO GARCES BOGOTA 1</t>
        </is>
      </c>
      <c r="K208" t="inlineStr">
        <is>
          <t>BANCOLOMBIA</t>
        </is>
      </c>
      <c r="L208" t="inlineStr">
        <is>
          <t>FO-25-1328729</t>
        </is>
      </c>
      <c r="M208" s="49" t="n">
        <v>45873.73472222222</v>
      </c>
      <c r="N208" s="49" t="n">
        <v>45874.69305555556</v>
      </c>
      <c r="O208" s="48" t="n">
        <v>0</v>
      </c>
      <c r="P208" t="inlineStr">
        <is>
          <t>HARDWARE</t>
        </is>
      </c>
      <c r="Q208" t="inlineStr">
        <is>
          <t>NO ENCIENDE</t>
        </is>
      </c>
      <c r="R208" t="inlineStr">
        <is>
          <t>DAÑO POS</t>
        </is>
      </c>
      <c r="S208" t="inlineStr">
        <is>
          <t>CB UNO A UNO</t>
        </is>
      </c>
      <c r="T208" t="inlineStr">
        <is>
          <t>CB UNO A UNO</t>
        </is>
      </c>
      <c r="U208" t="inlineStr">
        <is>
          <t>EJECUTADO</t>
        </is>
      </c>
      <c r="V208" t="inlineStr">
        <is>
          <t>VISITA TECNICA</t>
        </is>
      </c>
      <c r="W208" t="inlineStr">
        <is>
          <t>LMNZZ637</t>
        </is>
      </c>
      <c r="X208" t="inlineStr">
        <is>
          <t>TIPO I</t>
        </is>
      </c>
      <c r="Y208" t="inlineStr">
        <is>
          <t>TERRESTRE</t>
        </is>
      </c>
      <c r="Z208" t="inlineStr">
        <is>
          <t>GALINDO ROJAS LUIS FELIPE</t>
        </is>
      </c>
      <c r="AA208" t="inlineStr">
        <is>
          <t>1</t>
        </is>
      </c>
      <c r="AB208" t="inlineStr">
        <is>
          <t>0</t>
        </is>
      </c>
      <c r="AC208" s="48" t="n">
        <v>65960</v>
      </c>
      <c r="AD208" t="inlineStr">
        <is>
          <t>0</t>
        </is>
      </c>
      <c r="AE208" s="48" t="n">
        <v>0</v>
      </c>
      <c r="AF208" s="48" t="n">
        <v>65960</v>
      </c>
    </row>
    <row r="209">
      <c r="A209" t="inlineStr">
        <is>
          <t>MONTERIA</t>
        </is>
      </c>
      <c r="B209" t="inlineStr">
        <is>
          <t>COSTA</t>
        </is>
      </c>
      <c r="C209" t="inlineStr">
        <is>
          <t>0004-0001</t>
        </is>
      </c>
      <c r="D209" t="inlineStr">
        <is>
          <t>23555</t>
        </is>
      </c>
      <c r="E209" t="inlineStr">
        <is>
          <t>2552374</t>
        </is>
      </c>
      <c r="F209" t="inlineStr">
        <is>
          <t>3007080497</t>
        </is>
      </c>
      <c r="G209" t="inlineStr">
        <is>
          <t>INCIDENTE</t>
        </is>
      </c>
      <c r="H209" t="inlineStr">
        <is>
          <t>CORDOBA</t>
        </is>
      </c>
      <c r="I209" t="inlineStr">
        <is>
          <t>PLANETA RICA</t>
        </is>
      </c>
      <c r="J209" t="inlineStr">
        <is>
          <t>DISTRICOL TIENDA LA GRAN PARAD</t>
        </is>
      </c>
      <c r="K209" t="inlineStr">
        <is>
          <t>BANCOLOMBIA</t>
        </is>
      </c>
      <c r="L209" t="inlineStr">
        <is>
          <t>FO-25-1329130</t>
        </is>
      </c>
      <c r="M209" s="49" t="n">
        <v>45874.33333333334</v>
      </c>
      <c r="N209" s="49" t="n">
        <v>45875.71111111111</v>
      </c>
      <c r="O209" s="48" t="n">
        <v>0</v>
      </c>
      <c r="P209" t="inlineStr">
        <is>
          <t>HARDWARE</t>
        </is>
      </c>
      <c r="Q209" t="inlineStr">
        <is>
          <t>LECTOR DE BARRAS</t>
        </is>
      </c>
      <c r="R209" t="inlineStr">
        <is>
          <t>CABLE LECTORA AVERIADO</t>
        </is>
      </c>
      <c r="S209" t="inlineStr">
        <is>
          <t>AGREGADOR</t>
        </is>
      </c>
      <c r="T209" t="inlineStr">
        <is>
          <t>DISTRICOL</t>
        </is>
      </c>
      <c r="U209" t="inlineStr">
        <is>
          <t>EJECUTADO</t>
        </is>
      </c>
      <c r="V209" t="inlineStr">
        <is>
          <t>VISITA TECNICA</t>
        </is>
      </c>
      <c r="W209" t="inlineStr">
        <is>
          <t>SDZZZ919</t>
        </is>
      </c>
      <c r="X209" t="inlineStr">
        <is>
          <t>TIPO II</t>
        </is>
      </c>
      <c r="Y209" t="inlineStr">
        <is>
          <t>TERRESTRE</t>
        </is>
      </c>
      <c r="Z209" t="inlineStr">
        <is>
          <t>COGOLLO VERTEL EDER LUIS</t>
        </is>
      </c>
      <c r="AA209" t="inlineStr">
        <is>
          <t>1</t>
        </is>
      </c>
      <c r="AB209" t="inlineStr">
        <is>
          <t>0</t>
        </is>
      </c>
      <c r="AC209" s="48" t="n">
        <v>144968</v>
      </c>
      <c r="AD209" t="inlineStr">
        <is>
          <t>0</t>
        </is>
      </c>
      <c r="AE209" s="48" t="n">
        <v>0</v>
      </c>
      <c r="AF209" s="48" t="n">
        <v>144968</v>
      </c>
    </row>
    <row r="210">
      <c r="A210" t="inlineStr">
        <is>
          <t>CUCUTA</t>
        </is>
      </c>
      <c r="B210" t="inlineStr">
        <is>
          <t>SANTANDERES</t>
        </is>
      </c>
      <c r="C210" t="inlineStr">
        <is>
          <t>0004-0008</t>
        </is>
      </c>
      <c r="D210" t="inlineStr">
        <is>
          <t>54001</t>
        </is>
      </c>
      <c r="E210" t="inlineStr">
        <is>
          <t>2552399</t>
        </is>
      </c>
      <c r="F210" t="inlineStr">
        <is>
          <t>3007065688</t>
        </is>
      </c>
      <c r="G210" t="inlineStr">
        <is>
          <t>INCIDENTE</t>
        </is>
      </c>
      <c r="H210" t="inlineStr">
        <is>
          <t>NORTE DE SANTANDER</t>
        </is>
      </c>
      <c r="I210" t="inlineStr">
        <is>
          <t>CUCUTA</t>
        </is>
      </c>
      <c r="J210" t="inlineStr">
        <is>
          <t>BARRIO NINA CECI CUCUTA 6</t>
        </is>
      </c>
      <c r="K210" t="inlineStr">
        <is>
          <t>BANCOLOMBIA</t>
        </is>
      </c>
      <c r="L210" t="inlineStr">
        <is>
          <t>FO-25-1329237</t>
        </is>
      </c>
      <c r="M210" s="49" t="n">
        <v>45874.33333333334</v>
      </c>
      <c r="N210" s="49" t="n">
        <v>45875.36666666667</v>
      </c>
      <c r="O210" s="48" t="n">
        <v>0</v>
      </c>
      <c r="P210" t="inlineStr">
        <is>
          <t>HARDWARE</t>
        </is>
      </c>
      <c r="Q210" t="inlineStr">
        <is>
          <t>IMPRESION</t>
        </is>
      </c>
      <c r="R210" t="inlineStr">
        <is>
          <t>TAPA IMPRESORA</t>
        </is>
      </c>
      <c r="S210" t="inlineStr">
        <is>
          <t>CB UNO A UNO</t>
        </is>
      </c>
      <c r="T210" t="inlineStr">
        <is>
          <t>CB UNO A UNO</t>
        </is>
      </c>
      <c r="U210" t="inlineStr">
        <is>
          <t>EJECUTADO</t>
        </is>
      </c>
      <c r="V210" t="inlineStr">
        <is>
          <t>VISITA TECNICA</t>
        </is>
      </c>
      <c r="W210" t="inlineStr">
        <is>
          <t>4A00C500</t>
        </is>
      </c>
      <c r="X210" t="inlineStr">
        <is>
          <t>TIPO I</t>
        </is>
      </c>
      <c r="Y210" t="inlineStr">
        <is>
          <t>TERRESTRE</t>
        </is>
      </c>
      <c r="Z210" t="inlineStr">
        <is>
          <t>DURAN ACOSTA FRANK YONNY</t>
        </is>
      </c>
      <c r="AA210" t="inlineStr">
        <is>
          <t>1</t>
        </is>
      </c>
      <c r="AB210" t="inlineStr">
        <is>
          <t>0</t>
        </is>
      </c>
      <c r="AC210" s="48" t="n">
        <v>65960</v>
      </c>
      <c r="AD210" t="inlineStr">
        <is>
          <t>0</t>
        </is>
      </c>
      <c r="AE210" s="48" t="n">
        <v>0</v>
      </c>
      <c r="AF210" s="48" t="n">
        <v>65960</v>
      </c>
    </row>
    <row r="211">
      <c r="A211" t="inlineStr">
        <is>
          <t>CUCUTA</t>
        </is>
      </c>
      <c r="B211" t="inlineStr">
        <is>
          <t>SANTANDERES</t>
        </is>
      </c>
      <c r="C211" t="inlineStr">
        <is>
          <t>0004-0008</t>
        </is>
      </c>
      <c r="D211" t="inlineStr">
        <is>
          <t>54498</t>
        </is>
      </c>
      <c r="E211" t="inlineStr">
        <is>
          <t>2552403</t>
        </is>
      </c>
      <c r="F211" t="inlineStr">
        <is>
          <t>3007080745</t>
        </is>
      </c>
      <c r="G211" t="inlineStr">
        <is>
          <t>INCIDENTE</t>
        </is>
      </c>
      <c r="H211" t="inlineStr">
        <is>
          <t>NORTE DE SANTANDER</t>
        </is>
      </c>
      <c r="I211" t="inlineStr">
        <is>
          <t>OCAÑA</t>
        </is>
      </c>
      <c r="J211" t="inlineStr">
        <is>
          <t>BARRIO JUAN 23  OCAÑA</t>
        </is>
      </c>
      <c r="K211" t="inlineStr">
        <is>
          <t>BANCOLOMBIA</t>
        </is>
      </c>
      <c r="L211" t="inlineStr">
        <is>
          <t>FO-25-1328748</t>
        </is>
      </c>
      <c r="M211" s="49" t="n">
        <v>45873.7375</v>
      </c>
      <c r="N211" s="49" t="n">
        <v>45875.41944444444</v>
      </c>
      <c r="O211" s="48" t="n">
        <v>0</v>
      </c>
      <c r="P211" t="inlineStr">
        <is>
          <t>HARDWARE</t>
        </is>
      </c>
      <c r="Q211" t="inlineStr">
        <is>
          <t>COMUNICACION</t>
        </is>
      </c>
      <c r="R211" t="inlineStr">
        <is>
          <t>MENSAJE CABLE DE RED DESCONECTADO</t>
        </is>
      </c>
      <c r="S211" t="inlineStr">
        <is>
          <t>UNO A UNO</t>
        </is>
      </c>
      <c r="T211" t="inlineStr">
        <is>
          <t>UNO A UNO</t>
        </is>
      </c>
      <c r="U211" t="inlineStr">
        <is>
          <t>EJECUTADO</t>
        </is>
      </c>
      <c r="V211" t="inlineStr">
        <is>
          <t>VISITA TECNICA</t>
        </is>
      </c>
      <c r="W211" t="inlineStr">
        <is>
          <t>VAZZZ384</t>
        </is>
      </c>
      <c r="X211" t="inlineStr">
        <is>
          <t>TIPO IV</t>
        </is>
      </c>
      <c r="Y211" t="inlineStr">
        <is>
          <t>TERRESTRE</t>
        </is>
      </c>
      <c r="Z211" t="inlineStr">
        <is>
          <t>GONZALEZ ESTUPIÑAN YEISON WALTER ANTONIO</t>
        </is>
      </c>
      <c r="AA211" t="inlineStr">
        <is>
          <t>1</t>
        </is>
      </c>
      <c r="AB211" t="inlineStr">
        <is>
          <t>0</t>
        </is>
      </c>
      <c r="AC211" s="48" t="n">
        <v>479589</v>
      </c>
      <c r="AD211" t="inlineStr">
        <is>
          <t>0</t>
        </is>
      </c>
      <c r="AE211" s="48" t="n">
        <v>0</v>
      </c>
      <c r="AF211" s="48" t="n">
        <v>479589</v>
      </c>
    </row>
    <row r="212">
      <c r="A212" t="inlineStr">
        <is>
          <t>CALI</t>
        </is>
      </c>
      <c r="B212" t="inlineStr">
        <is>
          <t>SUROCCIDENTE Y EJE CAFETERO</t>
        </is>
      </c>
      <c r="C212" t="inlineStr">
        <is>
          <t>0004-0003</t>
        </is>
      </c>
      <c r="D212" t="inlineStr">
        <is>
          <t>76892</t>
        </is>
      </c>
      <c r="E212" t="inlineStr">
        <is>
          <t>2552413</t>
        </is>
      </c>
      <c r="F212" t="inlineStr">
        <is>
          <t>3007068104</t>
        </is>
      </c>
      <c r="G212" t="inlineStr">
        <is>
          <t>INCIDENTE</t>
        </is>
      </c>
      <c r="H212" t="inlineStr">
        <is>
          <t>VALLE DEL CAUCA</t>
        </is>
      </c>
      <c r="I212" t="inlineStr">
        <is>
          <t>YUMBO</t>
        </is>
      </c>
      <c r="J212" t="inlineStr">
        <is>
          <t>PTM YUMBO MUNDO DETALLES 15</t>
        </is>
      </c>
      <c r="K212" t="inlineStr">
        <is>
          <t>BANCOLOMBIA</t>
        </is>
      </c>
      <c r="L212" t="inlineStr">
        <is>
          <t>FO-25-1328727</t>
        </is>
      </c>
      <c r="M212" s="49" t="n">
        <v>45873.73888888889</v>
      </c>
      <c r="N212" s="49" t="n">
        <v>45874.69791666666</v>
      </c>
      <c r="O212" s="48" t="n">
        <v>0</v>
      </c>
      <c r="P212" t="inlineStr">
        <is>
          <t>HARDWARE</t>
        </is>
      </c>
      <c r="Q212" t="inlineStr">
        <is>
          <t>LECTOR DE TARJETAS</t>
        </is>
      </c>
      <c r="R212" t="inlineStr">
        <is>
          <t>MENSAJE RETIRE TARJETA</t>
        </is>
      </c>
      <c r="S212" t="inlineStr">
        <is>
          <t>AGREGADOR</t>
        </is>
      </c>
      <c r="T212" t="inlineStr">
        <is>
          <t>COMCARD - PTM</t>
        </is>
      </c>
      <c r="U212" t="inlineStr">
        <is>
          <t>EJECUTADO</t>
        </is>
      </c>
      <c r="V212" t="inlineStr">
        <is>
          <t>VISITA TECNICA</t>
        </is>
      </c>
      <c r="W212" t="inlineStr">
        <is>
          <t>9T01Z865 - 9T01Z924</t>
        </is>
      </c>
      <c r="X212" t="inlineStr">
        <is>
          <t>TIPO I</t>
        </is>
      </c>
      <c r="Y212" t="inlineStr">
        <is>
          <t>TERRESTRE</t>
        </is>
      </c>
      <c r="Z212" t="inlineStr">
        <is>
          <t>TORRES GARCIA JENDRY JOSE</t>
        </is>
      </c>
      <c r="AA212" t="inlineStr">
        <is>
          <t>1</t>
        </is>
      </c>
      <c r="AB212" t="inlineStr">
        <is>
          <t>0</t>
        </is>
      </c>
      <c r="AC212" s="48" t="n">
        <v>65960</v>
      </c>
      <c r="AD212" t="inlineStr">
        <is>
          <t>0</t>
        </is>
      </c>
      <c r="AE212" s="48" t="n">
        <v>0</v>
      </c>
      <c r="AF212" s="48" t="n">
        <v>65960</v>
      </c>
    </row>
    <row r="213">
      <c r="A213" t="inlineStr">
        <is>
          <t>MONTERIA</t>
        </is>
      </c>
      <c r="B213" t="inlineStr">
        <is>
          <t>COSTA</t>
        </is>
      </c>
      <c r="C213" t="inlineStr">
        <is>
          <t>0004-0001</t>
        </is>
      </c>
      <c r="D213" t="inlineStr">
        <is>
          <t>23855</t>
        </is>
      </c>
      <c r="E213" t="inlineStr">
        <is>
          <t>2552418</t>
        </is>
      </c>
      <c r="F213" t="inlineStr">
        <is>
          <t>3007064438</t>
        </is>
      </c>
      <c r="G213" t="inlineStr">
        <is>
          <t>INCIDENTE</t>
        </is>
      </c>
      <c r="H213" t="inlineStr">
        <is>
          <t>CORDOBA</t>
        </is>
      </c>
      <c r="I213" t="inlineStr">
        <is>
          <t>VALENCIA</t>
        </is>
      </c>
      <c r="J213" t="inlineStr">
        <is>
          <t>BARRIO CENTRO VALENCIA 5</t>
        </is>
      </c>
      <c r="K213" t="inlineStr">
        <is>
          <t>BANCOLOMBIA</t>
        </is>
      </c>
      <c r="L213" t="inlineStr">
        <is>
          <t>FO-25-1328722</t>
        </is>
      </c>
      <c r="M213" s="49" t="n">
        <v>45873.74305555555</v>
      </c>
      <c r="N213" s="49" t="n">
        <v>45874.74444444444</v>
      </c>
      <c r="O213" s="48" t="n">
        <v>0</v>
      </c>
      <c r="P213" t="inlineStr">
        <is>
          <t>HARDWARE</t>
        </is>
      </c>
      <c r="Q213" t="inlineStr">
        <is>
          <t>LECTOR DE BARRAS</t>
        </is>
      </c>
      <c r="R213" t="inlineStr">
        <is>
          <t>CABLE LECTORA AVERIADO</t>
        </is>
      </c>
      <c r="S213" t="inlineStr">
        <is>
          <t>CB UNO A UNO</t>
        </is>
      </c>
      <c r="T213" t="inlineStr">
        <is>
          <t>CB UNO A UNO</t>
        </is>
      </c>
      <c r="U213" t="inlineStr">
        <is>
          <t>EJECUTADO</t>
        </is>
      </c>
      <c r="V213" t="inlineStr">
        <is>
          <t>VISITA TECNICA</t>
        </is>
      </c>
      <c r="W213" t="inlineStr">
        <is>
          <t>7A002346</t>
        </is>
      </c>
      <c r="X213" t="inlineStr">
        <is>
          <t>TIPO III</t>
        </is>
      </c>
      <c r="Y213" t="inlineStr">
        <is>
          <t>TERRESTRE</t>
        </is>
      </c>
      <c r="Z213" t="inlineStr">
        <is>
          <t>CASSIANI PEREZ RAUL RAMIRO</t>
        </is>
      </c>
      <c r="AA213" t="inlineStr">
        <is>
          <t>1</t>
        </is>
      </c>
      <c r="AB213" t="inlineStr">
        <is>
          <t>0</t>
        </is>
      </c>
      <c r="AC213" s="48" t="n">
        <v>275729</v>
      </c>
      <c r="AD213" t="inlineStr">
        <is>
          <t>0</t>
        </is>
      </c>
      <c r="AE213" s="48" t="n">
        <v>0</v>
      </c>
      <c r="AF213" s="48" t="n">
        <v>275729</v>
      </c>
    </row>
    <row r="214">
      <c r="A214" t="inlineStr">
        <is>
          <t>BOGOTA</t>
        </is>
      </c>
      <c r="B214" t="inlineStr">
        <is>
          <t>CUNDINAMARCA</t>
        </is>
      </c>
      <c r="C214" t="inlineStr">
        <is>
          <t>0004-0004</t>
        </is>
      </c>
      <c r="D214" t="inlineStr">
        <is>
          <t>11001</t>
        </is>
      </c>
      <c r="E214" t="inlineStr">
        <is>
          <t>2552449</t>
        </is>
      </c>
      <c r="F214" t="inlineStr">
        <is>
          <t>3007079934</t>
        </is>
      </c>
      <c r="G214" t="inlineStr">
        <is>
          <t>INCIDENTE</t>
        </is>
      </c>
      <c r="H214" t="inlineStr">
        <is>
          <t>CUNDINAMARCA</t>
        </is>
      </c>
      <c r="I214" t="inlineStr">
        <is>
          <t>BOGOTA</t>
        </is>
      </c>
      <c r="J214" t="inlineStr">
        <is>
          <t>BARRIO SOLEDAD BOGOTA</t>
        </is>
      </c>
      <c r="K214" t="inlineStr">
        <is>
          <t>BANCOLOMBIA</t>
        </is>
      </c>
      <c r="L214" t="inlineStr">
        <is>
          <t>FO-25-1329146</t>
        </is>
      </c>
      <c r="M214" s="49" t="n">
        <v>45874.33333333334</v>
      </c>
      <c r="N214" s="49" t="n">
        <v>45874.58125</v>
      </c>
      <c r="O214" s="48" t="n">
        <v>0</v>
      </c>
      <c r="P214" t="inlineStr">
        <is>
          <t>SOFTWARE</t>
        </is>
      </c>
      <c r="Q214" t="inlineStr">
        <is>
          <t>ACTUALIZACION</t>
        </is>
      </c>
      <c r="R214" t="inlineStr">
        <is>
          <t>VERSION CARGA SO VR</t>
        </is>
      </c>
      <c r="S214" t="inlineStr">
        <is>
          <t>UNO A UNO</t>
        </is>
      </c>
      <c r="T214" t="inlineStr">
        <is>
          <t>UNO A UNO</t>
        </is>
      </c>
      <c r="U214" t="inlineStr">
        <is>
          <t>EJECUTADO</t>
        </is>
      </c>
      <c r="V214" t="inlineStr">
        <is>
          <t>VISITA TECNICA</t>
        </is>
      </c>
      <c r="W214" t="inlineStr">
        <is>
          <t>SAVZZ115</t>
        </is>
      </c>
      <c r="X214" t="inlineStr">
        <is>
          <t>TIPO I</t>
        </is>
      </c>
      <c r="Y214" t="inlineStr">
        <is>
          <t>TERRESTRE</t>
        </is>
      </c>
      <c r="Z214" t="inlineStr">
        <is>
          <t>GARCIA PASTRANA KEVIN FERNANDO</t>
        </is>
      </c>
      <c r="AA214" t="inlineStr">
        <is>
          <t>1</t>
        </is>
      </c>
      <c r="AB214" t="inlineStr">
        <is>
          <t>0</t>
        </is>
      </c>
      <c r="AC214" s="48" t="n">
        <v>65960</v>
      </c>
      <c r="AD214" t="inlineStr">
        <is>
          <t>0</t>
        </is>
      </c>
      <c r="AE214" s="48" t="n">
        <v>0</v>
      </c>
      <c r="AF214" s="48" t="n">
        <v>65960</v>
      </c>
    </row>
    <row r="215">
      <c r="A215" t="inlineStr">
        <is>
          <t>CALI</t>
        </is>
      </c>
      <c r="B215" t="inlineStr">
        <is>
          <t>SUROCCIDENTE Y EJE CAFETERO</t>
        </is>
      </c>
      <c r="C215" t="inlineStr">
        <is>
          <t>0004-0003</t>
        </is>
      </c>
      <c r="D215" t="inlineStr">
        <is>
          <t>19212</t>
        </is>
      </c>
      <c r="E215" t="inlineStr">
        <is>
          <t>2552487</t>
        </is>
      </c>
      <c r="F215" t="inlineStr">
        <is>
          <t>3007055444</t>
        </is>
      </c>
      <c r="G215" t="inlineStr">
        <is>
          <t>INCIDENTE</t>
        </is>
      </c>
      <c r="H215" t="inlineStr">
        <is>
          <t>CAUCA</t>
        </is>
      </c>
      <c r="I215" t="inlineStr">
        <is>
          <t>CORINTO</t>
        </is>
      </c>
      <c r="J215" t="inlineStr">
        <is>
          <t>BARRIO EL CENTRO CORINTO</t>
        </is>
      </c>
      <c r="K215" t="inlineStr">
        <is>
          <t>BANCOLOMBIA</t>
        </is>
      </c>
      <c r="L215" t="inlineStr">
        <is>
          <t>FO-25-1329231</t>
        </is>
      </c>
      <c r="M215" s="49" t="n">
        <v>45874.33333333334</v>
      </c>
      <c r="N215" s="49" t="n">
        <v>45875.78680555556</v>
      </c>
      <c r="O215" s="48" t="n">
        <v>0</v>
      </c>
      <c r="P215" t="inlineStr">
        <is>
          <t>HARDWARE</t>
        </is>
      </c>
      <c r="Q215" t="inlineStr">
        <is>
          <t>LECTOR DE TARJETAS</t>
        </is>
      </c>
      <c r="R215" t="inlineStr">
        <is>
          <t>DAÑO POS</t>
        </is>
      </c>
      <c r="S215" t="inlineStr">
        <is>
          <t>CB UNO A UNO</t>
        </is>
      </c>
      <c r="T215" t="inlineStr">
        <is>
          <t>CB UNO A UNO</t>
        </is>
      </c>
      <c r="U215" t="inlineStr">
        <is>
          <t>EJECUTADO</t>
        </is>
      </c>
      <c r="V215" t="inlineStr">
        <is>
          <t>VISITA TECNICA</t>
        </is>
      </c>
      <c r="W215" t="inlineStr">
        <is>
          <t>9BGZZ215 - 9T00P452</t>
        </is>
      </c>
      <c r="X215" t="inlineStr">
        <is>
          <t>TIPO III</t>
        </is>
      </c>
      <c r="Y215" t="inlineStr">
        <is>
          <t>TERRESTRE</t>
        </is>
      </c>
      <c r="Z215" t="inlineStr">
        <is>
          <t>MONTERO MUESES GIAN CARLO</t>
        </is>
      </c>
      <c r="AA215" t="inlineStr">
        <is>
          <t>1</t>
        </is>
      </c>
      <c r="AB215" t="inlineStr">
        <is>
          <t>0</t>
        </is>
      </c>
      <c r="AC215" s="48" t="n">
        <v>275729</v>
      </c>
      <c r="AD215" t="inlineStr">
        <is>
          <t>0</t>
        </is>
      </c>
      <c r="AE215" s="48" t="n">
        <v>0</v>
      </c>
      <c r="AF215" s="48" t="n">
        <v>275729</v>
      </c>
    </row>
    <row r="216">
      <c r="A216" t="inlineStr">
        <is>
          <t>MEDELLIN</t>
        </is>
      </c>
      <c r="B216" t="inlineStr">
        <is>
          <t>NOROCCIDENTE</t>
        </is>
      </c>
      <c r="C216" t="inlineStr">
        <is>
          <t>0004-0005</t>
        </is>
      </c>
      <c r="D216" t="inlineStr">
        <is>
          <t>5001</t>
        </is>
      </c>
      <c r="E216" t="inlineStr">
        <is>
          <t>2552739</t>
        </is>
      </c>
      <c r="F216" t="inlineStr">
        <is>
          <t>3007049302</t>
        </is>
      </c>
      <c r="G216" t="inlineStr">
        <is>
          <t>INCIDENTE</t>
        </is>
      </c>
      <c r="H216" t="inlineStr">
        <is>
          <t>ANTIOQUIA</t>
        </is>
      </c>
      <c r="I216" t="inlineStr">
        <is>
          <t>MEDELLIN</t>
        </is>
      </c>
      <c r="J216" t="inlineStr">
        <is>
          <t>BARRIO MILAGROSA MEDELLIN 3</t>
        </is>
      </c>
      <c r="K216" t="inlineStr">
        <is>
          <t>BANCOLOMBIA</t>
        </is>
      </c>
      <c r="L216" t="inlineStr">
        <is>
          <t>FO-25-1329226</t>
        </is>
      </c>
      <c r="M216" s="49" t="n">
        <v>45874.33333333334</v>
      </c>
      <c r="N216" s="49" t="n">
        <v>45874.56944444445</v>
      </c>
      <c r="O216" s="48" t="n">
        <v>0</v>
      </c>
      <c r="P216" t="inlineStr">
        <is>
          <t>HARDWARE</t>
        </is>
      </c>
      <c r="Q216" t="inlineStr">
        <is>
          <t>IMPRESION</t>
        </is>
      </c>
      <c r="R216" t="inlineStr">
        <is>
          <t>TAPA IMPRESORA</t>
        </is>
      </c>
      <c r="S216" t="inlineStr">
        <is>
          <t>CB UNO A UNO</t>
        </is>
      </c>
      <c r="T216" t="inlineStr">
        <is>
          <t>CB UNO A UNO</t>
        </is>
      </c>
      <c r="U216" t="inlineStr">
        <is>
          <t>EJECUTADO</t>
        </is>
      </c>
      <c r="V216" t="inlineStr">
        <is>
          <t>VISITA TECNICA</t>
        </is>
      </c>
      <c r="W216" t="inlineStr">
        <is>
          <t>9C00Q152</t>
        </is>
      </c>
      <c r="X216" t="inlineStr">
        <is>
          <t>TIPO I</t>
        </is>
      </c>
      <c r="Y216" t="inlineStr">
        <is>
          <t>TERRESTRE</t>
        </is>
      </c>
      <c r="Z216" t="inlineStr">
        <is>
          <t>CASTAÑEDA PALACIO CARLOS FELIPE</t>
        </is>
      </c>
      <c r="AA216" t="inlineStr">
        <is>
          <t>1</t>
        </is>
      </c>
      <c r="AB216" t="inlineStr">
        <is>
          <t>0</t>
        </is>
      </c>
      <c r="AC216" s="48" t="n">
        <v>65960</v>
      </c>
      <c r="AD216" t="inlineStr">
        <is>
          <t>0</t>
        </is>
      </c>
      <c r="AE216" s="48" t="n">
        <v>0</v>
      </c>
      <c r="AF216" s="48" t="n">
        <v>65960</v>
      </c>
    </row>
    <row r="217">
      <c r="A217" t="inlineStr">
        <is>
          <t>MONTERIA</t>
        </is>
      </c>
      <c r="B217" t="inlineStr">
        <is>
          <t>COSTA</t>
        </is>
      </c>
      <c r="C217" t="inlineStr">
        <is>
          <t>0004-0001</t>
        </is>
      </c>
      <c r="D217" t="inlineStr">
        <is>
          <t>23672</t>
        </is>
      </c>
      <c r="E217" t="inlineStr">
        <is>
          <t>2552991</t>
        </is>
      </c>
      <c r="F217" t="inlineStr">
        <is>
          <t>3007061049</t>
        </is>
      </c>
      <c r="G217" t="inlineStr">
        <is>
          <t>INCIDENTE</t>
        </is>
      </c>
      <c r="H217" t="inlineStr">
        <is>
          <t>CORDOBA</t>
        </is>
      </c>
      <c r="I217" t="inlineStr">
        <is>
          <t>SAN ANTERO</t>
        </is>
      </c>
      <c r="J217" t="inlineStr">
        <is>
          <t>BARRIO SECTOR PLAYA BLANCA SAN</t>
        </is>
      </c>
      <c r="K217" t="inlineStr">
        <is>
          <t>BANCOLOMBIA</t>
        </is>
      </c>
      <c r="L217" t="inlineStr">
        <is>
          <t>FO-25-1329441</t>
        </is>
      </c>
      <c r="M217" s="49" t="n">
        <v>45874.33462962963</v>
      </c>
      <c r="N217" s="49" t="n">
        <v>45875.50416666667</v>
      </c>
      <c r="O217" s="48" t="n">
        <v>0</v>
      </c>
      <c r="P217" t="inlineStr">
        <is>
          <t>HARDWARE</t>
        </is>
      </c>
      <c r="Q217" t="inlineStr">
        <is>
          <t>TECLADO</t>
        </is>
      </c>
      <c r="R217" t="inlineStr">
        <is>
          <t>DAÑO POS</t>
        </is>
      </c>
      <c r="S217" t="inlineStr">
        <is>
          <t>CB UNO A UNO</t>
        </is>
      </c>
      <c r="T217" t="inlineStr">
        <is>
          <t>CB UNO A UNO</t>
        </is>
      </c>
      <c r="U217" t="inlineStr">
        <is>
          <t>EJECUTADO / CANCELADO</t>
        </is>
      </c>
      <c r="V217" t="inlineStr">
        <is>
          <t>VISITA TECNICA</t>
        </is>
      </c>
      <c r="W217" t="inlineStr">
        <is>
          <t xml:space="preserve">NO SE INTERVIENE TERMINAL </t>
        </is>
      </c>
      <c r="X217" t="inlineStr">
        <is>
          <t>TIPO II</t>
        </is>
      </c>
      <c r="Y217" t="inlineStr">
        <is>
          <t>TERRESTRE</t>
        </is>
      </c>
      <c r="Z217" t="inlineStr">
        <is>
          <t>GONZALEZ FERRER JESUS ALEXANDER</t>
        </is>
      </c>
      <c r="AA217" t="inlineStr">
        <is>
          <t>1</t>
        </is>
      </c>
      <c r="AB217" t="inlineStr">
        <is>
          <t>0</t>
        </is>
      </c>
      <c r="AC217" s="48" t="n">
        <v>144968</v>
      </c>
      <c r="AD217" t="inlineStr">
        <is>
          <t>0</t>
        </is>
      </c>
      <c r="AE217" s="48" t="n">
        <v>0</v>
      </c>
      <c r="AF217" s="48" t="n">
        <v>144968</v>
      </c>
    </row>
    <row r="218">
      <c r="A218" t="inlineStr">
        <is>
          <t>PEREIRA</t>
        </is>
      </c>
      <c r="B218" t="inlineStr">
        <is>
          <t>SUROCCIDENTE Y EJE CAFETERO</t>
        </is>
      </c>
      <c r="C218" t="inlineStr">
        <is>
          <t>0004-0002</t>
        </is>
      </c>
      <c r="D218" t="inlineStr">
        <is>
          <t>63001</t>
        </is>
      </c>
      <c r="E218" t="inlineStr">
        <is>
          <t>2553151</t>
        </is>
      </c>
      <c r="F218" t="inlineStr">
        <is>
          <t>3007043903</t>
        </is>
      </c>
      <c r="G218" t="inlineStr">
        <is>
          <t>INCIDENTE</t>
        </is>
      </c>
      <c r="H218" t="inlineStr">
        <is>
          <t>QUINDIO</t>
        </is>
      </c>
      <c r="I218" t="inlineStr">
        <is>
          <t>ARMENIA</t>
        </is>
      </c>
      <c r="J218" t="inlineStr">
        <is>
          <t>PTM ARMENIA WWW ALFANET</t>
        </is>
      </c>
      <c r="K218" t="inlineStr">
        <is>
          <t>BANCOLOMBIA</t>
        </is>
      </c>
      <c r="L218" t="inlineStr">
        <is>
          <t>FO-25-1329255</t>
        </is>
      </c>
      <c r="M218" s="49" t="n">
        <v>45874.33333333334</v>
      </c>
      <c r="N218" s="49" t="n">
        <v>45874.49722222222</v>
      </c>
      <c r="O218" s="48" t="n">
        <v>0</v>
      </c>
      <c r="P218" t="inlineStr">
        <is>
          <t>HARDWARE</t>
        </is>
      </c>
      <c r="Q218" t="inlineStr">
        <is>
          <t>LECTOR DE BARRAS</t>
        </is>
      </c>
      <c r="R218" t="inlineStr">
        <is>
          <t>CABLE LECTORA AVERIADO</t>
        </is>
      </c>
      <c r="S218" t="inlineStr">
        <is>
          <t>AGREGADOR</t>
        </is>
      </c>
      <c r="T218" t="inlineStr">
        <is>
          <t>COMCARD - PTM</t>
        </is>
      </c>
      <c r="U218" t="inlineStr">
        <is>
          <t>EJECUTADO</t>
        </is>
      </c>
      <c r="V218" t="inlineStr">
        <is>
          <t>VISITA TECNICA</t>
        </is>
      </c>
      <c r="W218" t="inlineStr">
        <is>
          <t>GZJZZ783</t>
        </is>
      </c>
      <c r="X218" t="inlineStr">
        <is>
          <t>TIPO II</t>
        </is>
      </c>
      <c r="Y218" t="inlineStr">
        <is>
          <t>TERRESTRE</t>
        </is>
      </c>
      <c r="Z218" t="inlineStr">
        <is>
          <t>SANCHEZ SOLORZANO JUAN SEBASTIAN</t>
        </is>
      </c>
      <c r="AA218" t="inlineStr">
        <is>
          <t>1</t>
        </is>
      </c>
      <c r="AB218" t="inlineStr">
        <is>
          <t>0</t>
        </is>
      </c>
      <c r="AC218" s="48" t="n">
        <v>144968</v>
      </c>
      <c r="AD218" t="inlineStr">
        <is>
          <t>0</t>
        </is>
      </c>
      <c r="AE218" s="48" t="n">
        <v>0</v>
      </c>
      <c r="AF218" s="48" t="n">
        <v>144968</v>
      </c>
    </row>
    <row r="219">
      <c r="A219" t="inlineStr">
        <is>
          <t>MONTERIA</t>
        </is>
      </c>
      <c r="B219" t="inlineStr">
        <is>
          <t>COSTA</t>
        </is>
      </c>
      <c r="C219" t="inlineStr">
        <is>
          <t>0004-0001</t>
        </is>
      </c>
      <c r="D219" t="inlineStr">
        <is>
          <t>23001</t>
        </is>
      </c>
      <c r="E219" t="inlineStr">
        <is>
          <t>2553377</t>
        </is>
      </c>
      <c r="F219" t="inlineStr">
        <is>
          <t>3007078878</t>
        </is>
      </c>
      <c r="G219" t="inlineStr">
        <is>
          <t>INCIDENTE</t>
        </is>
      </c>
      <c r="H219" t="inlineStr">
        <is>
          <t>CORDOBA</t>
        </is>
      </c>
      <c r="I219" t="inlineStr">
        <is>
          <t>MONTERIA</t>
        </is>
      </c>
      <c r="J219" t="inlineStr">
        <is>
          <t>BARRIO CHUCHURUBI MONTERIA 6</t>
        </is>
      </c>
      <c r="K219" t="inlineStr">
        <is>
          <t>BANCOLOMBIA</t>
        </is>
      </c>
      <c r="L219" t="inlineStr">
        <is>
          <t>FO-25-1329691</t>
        </is>
      </c>
      <c r="M219" s="49" t="n">
        <v>45874.35518518519</v>
      </c>
      <c r="N219" s="49" t="n">
        <v>45875.37083333333</v>
      </c>
      <c r="O219" s="48" t="n">
        <v>0</v>
      </c>
      <c r="P219" t="inlineStr">
        <is>
          <t>SOFTWARE</t>
        </is>
      </c>
      <c r="Q219" t="inlineStr">
        <is>
          <t>COMUNICACION</t>
        </is>
      </c>
      <c r="R219" t="inlineStr">
        <is>
          <t>PARAMETROS DE CONFIGURACION EN POS</t>
        </is>
      </c>
      <c r="S219" t="inlineStr">
        <is>
          <t>CB UNO A UNO</t>
        </is>
      </c>
      <c r="T219" t="inlineStr">
        <is>
          <t>CB UNO A UNO</t>
        </is>
      </c>
      <c r="U219" t="inlineStr">
        <is>
          <t>EJECUTADO</t>
        </is>
      </c>
      <c r="V219" t="inlineStr">
        <is>
          <t>VISITA TECNICA</t>
        </is>
      </c>
      <c r="W219" t="inlineStr">
        <is>
          <t>F1SZZ013</t>
        </is>
      </c>
      <c r="X219" t="inlineStr">
        <is>
          <t>TIPO I</t>
        </is>
      </c>
      <c r="Y219" t="inlineStr">
        <is>
          <t>TERRESTRE</t>
        </is>
      </c>
      <c r="Z219" t="inlineStr">
        <is>
          <t>CASSIANI PEREZ RAUL RAMIRO</t>
        </is>
      </c>
      <c r="AA219" t="inlineStr">
        <is>
          <t>1</t>
        </is>
      </c>
      <c r="AB219" t="inlineStr">
        <is>
          <t>0</t>
        </is>
      </c>
      <c r="AC219" s="48" t="n">
        <v>65960</v>
      </c>
      <c r="AD219" t="inlineStr">
        <is>
          <t>0</t>
        </is>
      </c>
      <c r="AE219" s="48" t="n">
        <v>0</v>
      </c>
      <c r="AF219" s="48" t="n">
        <v>65960</v>
      </c>
    </row>
    <row r="220">
      <c r="A220" t="inlineStr">
        <is>
          <t>TUNJA</t>
        </is>
      </c>
      <c r="B220" t="inlineStr">
        <is>
          <t>SANTANDERES</t>
        </is>
      </c>
      <c r="C220" t="inlineStr">
        <is>
          <t>0004-0008</t>
        </is>
      </c>
      <c r="D220" t="inlineStr">
        <is>
          <t>15835</t>
        </is>
      </c>
      <c r="E220" t="inlineStr">
        <is>
          <t>2553990</t>
        </is>
      </c>
      <c r="F220" t="inlineStr">
        <is>
          <t>3007048615</t>
        </is>
      </c>
      <c r="G220" t="inlineStr">
        <is>
          <t>INCIDENTE</t>
        </is>
      </c>
      <c r="H220" t="inlineStr">
        <is>
          <t>BOYACA</t>
        </is>
      </c>
      <c r="I220" t="inlineStr">
        <is>
          <t>TURMEQUE</t>
        </is>
      </c>
      <c r="J220" t="inlineStr">
        <is>
          <t>BARRIO CENTRO TURMEQUE</t>
        </is>
      </c>
      <c r="K220" t="inlineStr">
        <is>
          <t>BANCOLOMBIA</t>
        </is>
      </c>
      <c r="L220" t="inlineStr">
        <is>
          <t>FO-25-1330079</t>
        </is>
      </c>
      <c r="M220" s="49" t="n">
        <v>45874.38569444444</v>
      </c>
      <c r="N220" s="49" t="n">
        <v>45877.58541666667</v>
      </c>
      <c r="O220" s="48" t="n">
        <v>0</v>
      </c>
      <c r="P220" t="inlineStr">
        <is>
          <t>HARDWARE</t>
        </is>
      </c>
      <c r="Q220" t="inlineStr">
        <is>
          <t>TECLADO</t>
        </is>
      </c>
      <c r="R220" t="inlineStr">
        <is>
          <t>DAÑO POS</t>
        </is>
      </c>
      <c r="S220" t="inlineStr">
        <is>
          <t>CB UNO A UNO</t>
        </is>
      </c>
      <c r="T220" t="inlineStr">
        <is>
          <t>CB UNO A UNO</t>
        </is>
      </c>
      <c r="U220" t="inlineStr">
        <is>
          <t>EJECUTADO</t>
        </is>
      </c>
      <c r="V220" t="inlineStr">
        <is>
          <t>VISITA TECNICA</t>
        </is>
      </c>
      <c r="W220" t="inlineStr">
        <is>
          <t>GB00L328</t>
        </is>
      </c>
      <c r="X220" t="inlineStr">
        <is>
          <t>TIPO II</t>
        </is>
      </c>
      <c r="Y220" t="inlineStr">
        <is>
          <t>TERRESTRE</t>
        </is>
      </c>
      <c r="Z220" t="inlineStr">
        <is>
          <t>GONZALEZ GONZALEZ MARIO ALBERTO</t>
        </is>
      </c>
      <c r="AA220" t="inlineStr">
        <is>
          <t>1</t>
        </is>
      </c>
      <c r="AB220" t="inlineStr">
        <is>
          <t>0</t>
        </is>
      </c>
      <c r="AC220" s="48" t="n">
        <v>144968</v>
      </c>
      <c r="AD220" t="inlineStr">
        <is>
          <t>0</t>
        </is>
      </c>
      <c r="AE220" s="48" t="n">
        <v>0</v>
      </c>
      <c r="AF220" s="48" t="n">
        <v>144968</v>
      </c>
    </row>
    <row r="221">
      <c r="A221" t="inlineStr">
        <is>
          <t>APARTADO</t>
        </is>
      </c>
      <c r="B221" t="inlineStr">
        <is>
          <t>NOROCCIDENTE</t>
        </is>
      </c>
      <c r="C221" t="inlineStr">
        <is>
          <t>0004-0005</t>
        </is>
      </c>
      <c r="D221" t="inlineStr">
        <is>
          <t>5172</t>
        </is>
      </c>
      <c r="E221" t="inlineStr">
        <is>
          <t>2553994</t>
        </is>
      </c>
      <c r="F221" t="inlineStr">
        <is>
          <t>3007045711</t>
        </is>
      </c>
      <c r="G221" t="inlineStr">
        <is>
          <t>INCIDENTE</t>
        </is>
      </c>
      <c r="H221" t="inlineStr">
        <is>
          <t>ANTIOQUIA</t>
        </is>
      </c>
      <c r="I221" t="inlineStr">
        <is>
          <t>CHIGORODO</t>
        </is>
      </c>
      <c r="J221" t="inlineStr">
        <is>
          <t>DISTRICOL VARIEDADES SALAZAR</t>
        </is>
      </c>
      <c r="K221" t="inlineStr">
        <is>
          <t>BANCOLOMBIA</t>
        </is>
      </c>
      <c r="L221" t="inlineStr">
        <is>
          <t>FO-25-1330146</t>
        </is>
      </c>
      <c r="M221" s="49" t="n">
        <v>45874.3863425926</v>
      </c>
      <c r="N221" s="49" t="n">
        <v>45875.71319444444</v>
      </c>
      <c r="O221" s="48" t="n">
        <v>0</v>
      </c>
      <c r="P221" t="inlineStr">
        <is>
          <t>HARDWARE</t>
        </is>
      </c>
      <c r="Q221" t="inlineStr">
        <is>
          <t>DETERIORO</t>
        </is>
      </c>
      <c r="R221" t="inlineStr">
        <is>
          <t>DATAFONO</t>
        </is>
      </c>
      <c r="S221" t="inlineStr">
        <is>
          <t>AGREGADOR</t>
        </is>
      </c>
      <c r="T221" t="inlineStr">
        <is>
          <t>DISTRICOL</t>
        </is>
      </c>
      <c r="U221" t="inlineStr">
        <is>
          <t>EJECUTADO / CANCELADO</t>
        </is>
      </c>
      <c r="V221" t="inlineStr">
        <is>
          <t>VISITA TECNICA</t>
        </is>
      </c>
      <c r="W221" t="inlineStr">
        <is>
          <t>BA000716</t>
        </is>
      </c>
      <c r="X221" t="inlineStr">
        <is>
          <t>TIPO II</t>
        </is>
      </c>
      <c r="Y221" t="inlineStr">
        <is>
          <t>TERRESTRE</t>
        </is>
      </c>
      <c r="Z221" t="inlineStr">
        <is>
          <t>SALDARRIAGA MIRANDA SANTIAGO</t>
        </is>
      </c>
      <c r="AA221" t="inlineStr">
        <is>
          <t>1</t>
        </is>
      </c>
      <c r="AB221" t="inlineStr">
        <is>
          <t>0</t>
        </is>
      </c>
      <c r="AC221" s="48" t="n">
        <v>144968</v>
      </c>
      <c r="AD221" t="inlineStr">
        <is>
          <t>0</t>
        </is>
      </c>
      <c r="AE221" s="48" t="n">
        <v>0</v>
      </c>
      <c r="AF221" s="48" t="n">
        <v>144968</v>
      </c>
    </row>
    <row r="222">
      <c r="A222" t="inlineStr">
        <is>
          <t>TUNJA</t>
        </is>
      </c>
      <c r="B222" t="inlineStr">
        <is>
          <t>SANTANDERES</t>
        </is>
      </c>
      <c r="C222" t="inlineStr">
        <is>
          <t>0004-0008</t>
        </is>
      </c>
      <c r="D222" t="inlineStr">
        <is>
          <t>68385</t>
        </is>
      </c>
      <c r="E222" t="inlineStr">
        <is>
          <t>2554083</t>
        </is>
      </c>
      <c r="F222" t="inlineStr">
        <is>
          <t>3007079189</t>
        </is>
      </c>
      <c r="G222" t="inlineStr">
        <is>
          <t>INCIDENTE</t>
        </is>
      </c>
      <c r="H222" t="inlineStr">
        <is>
          <t>SANTANDER</t>
        </is>
      </c>
      <c r="I222" t="inlineStr">
        <is>
          <t>LANDAZURI</t>
        </is>
      </c>
      <c r="J222" t="inlineStr">
        <is>
          <t>BARRIO LA CADENA LANDAZURI  1</t>
        </is>
      </c>
      <c r="K222" t="inlineStr">
        <is>
          <t>BANCOLOMBIA</t>
        </is>
      </c>
      <c r="L222" t="inlineStr">
        <is>
          <t>FO-25-1330096</t>
        </is>
      </c>
      <c r="M222" s="49" t="n">
        <v>45874.37957175926</v>
      </c>
      <c r="N222" s="49" t="n">
        <v>45875.67777777778</v>
      </c>
      <c r="O222" s="48" t="n">
        <v>0</v>
      </c>
      <c r="P222" t="inlineStr">
        <is>
          <t>SOFTWARE</t>
        </is>
      </c>
      <c r="Q222" t="inlineStr">
        <is>
          <t>SE REINICIA</t>
        </is>
      </c>
      <c r="R222" t="inlineStr">
        <is>
          <t>AL REALIZAR CIERRE CARGA VERSION</t>
        </is>
      </c>
      <c r="S222" t="inlineStr">
        <is>
          <t>CB UNO A UNO</t>
        </is>
      </c>
      <c r="T222" t="inlineStr">
        <is>
          <t>CB UNO A UNO</t>
        </is>
      </c>
      <c r="U222" t="inlineStr">
        <is>
          <t>EJECUTADO</t>
        </is>
      </c>
      <c r="V222" t="inlineStr">
        <is>
          <t>VISITA TECNICA</t>
        </is>
      </c>
      <c r="W222" t="inlineStr">
        <is>
          <t>A4UZZ543</t>
        </is>
      </c>
      <c r="X222" t="inlineStr">
        <is>
          <t>TIPO III</t>
        </is>
      </c>
      <c r="Y222" t="inlineStr">
        <is>
          <t>TERRESTRE</t>
        </is>
      </c>
      <c r="Z222" t="inlineStr">
        <is>
          <t>RODRIGUEZ MURCIA YERSON IVAN</t>
        </is>
      </c>
      <c r="AA222" t="inlineStr">
        <is>
          <t>1</t>
        </is>
      </c>
      <c r="AB222" t="inlineStr">
        <is>
          <t>0</t>
        </is>
      </c>
      <c r="AC222" s="48" t="n">
        <v>275729</v>
      </c>
      <c r="AD222" t="inlineStr">
        <is>
          <t>0</t>
        </is>
      </c>
      <c r="AE222" s="48" t="n">
        <v>0</v>
      </c>
      <c r="AF222" s="48" t="n">
        <v>275729</v>
      </c>
    </row>
    <row r="223">
      <c r="A223" t="inlineStr">
        <is>
          <t>SANTA MARTA</t>
        </is>
      </c>
      <c r="B223" t="inlineStr">
        <is>
          <t>COSTA</t>
        </is>
      </c>
      <c r="C223" t="inlineStr">
        <is>
          <t>0004-0001</t>
        </is>
      </c>
      <c r="D223" t="inlineStr">
        <is>
          <t>47189</t>
        </is>
      </c>
      <c r="E223" t="inlineStr">
        <is>
          <t>2554206</t>
        </is>
      </c>
      <c r="F223" t="inlineStr">
        <is>
          <t>3007034097</t>
        </is>
      </c>
      <c r="G223" t="inlineStr">
        <is>
          <t>INCIDENTE</t>
        </is>
      </c>
      <c r="H223" t="inlineStr">
        <is>
          <t>MAGDALENA</t>
        </is>
      </c>
      <c r="I223" t="inlineStr">
        <is>
          <t>CIENAGA</t>
        </is>
      </c>
      <c r="J223" t="inlineStr">
        <is>
          <t>ARRIO CENTRO CIENAGA 2</t>
        </is>
      </c>
      <c r="K223" t="inlineStr">
        <is>
          <t>BANCOLOMBIA</t>
        </is>
      </c>
      <c r="L223" t="inlineStr">
        <is>
          <t>FO-25-1330083</t>
        </is>
      </c>
      <c r="M223" s="49" t="n">
        <v>45874.38482638889</v>
      </c>
      <c r="N223" s="49" t="n">
        <v>45874.78958333333</v>
      </c>
      <c r="O223" s="48" t="n">
        <v>0</v>
      </c>
      <c r="P223" t="inlineStr">
        <is>
          <t>HARDWARE</t>
        </is>
      </c>
      <c r="Q223" t="inlineStr">
        <is>
          <t>LECTOR DE BARRAS</t>
        </is>
      </c>
      <c r="R223" t="inlineStr">
        <is>
          <t>DAÑO POS</t>
        </is>
      </c>
      <c r="S223" t="inlineStr">
        <is>
          <t>CB UNO A UNO</t>
        </is>
      </c>
      <c r="T223" t="inlineStr">
        <is>
          <t>CB UNO A UNO</t>
        </is>
      </c>
      <c r="U223" t="inlineStr">
        <is>
          <t>EJECUTADO</t>
        </is>
      </c>
      <c r="V223" t="inlineStr">
        <is>
          <t>VISITA TECNICA</t>
        </is>
      </c>
      <c r="W223" t="inlineStr">
        <is>
          <t>BL01Y283</t>
        </is>
      </c>
      <c r="X223" t="inlineStr">
        <is>
          <t>TIPO II</t>
        </is>
      </c>
      <c r="Y223" t="inlineStr">
        <is>
          <t>TERRESTRE</t>
        </is>
      </c>
      <c r="Z223" t="inlineStr">
        <is>
          <t>THOMAS  CAMPO SIGIFREDO SEGUNDO</t>
        </is>
      </c>
      <c r="AA223" t="inlineStr">
        <is>
          <t>1</t>
        </is>
      </c>
      <c r="AB223" t="inlineStr">
        <is>
          <t>0</t>
        </is>
      </c>
      <c r="AC223" s="48" t="n">
        <v>144968</v>
      </c>
      <c r="AD223" t="inlineStr">
        <is>
          <t>0</t>
        </is>
      </c>
      <c r="AE223" s="48" t="n">
        <v>0</v>
      </c>
      <c r="AF223" s="48" t="n">
        <v>144968</v>
      </c>
    </row>
    <row r="224">
      <c r="A224" t="inlineStr">
        <is>
          <t>MEDELLIN</t>
        </is>
      </c>
      <c r="B224" t="inlineStr">
        <is>
          <t>NOROCCIDENTE</t>
        </is>
      </c>
      <c r="C224" t="inlineStr">
        <is>
          <t>0004-0005</t>
        </is>
      </c>
      <c r="D224" t="inlineStr">
        <is>
          <t>5001</t>
        </is>
      </c>
      <c r="E224" t="inlineStr">
        <is>
          <t>2554255</t>
        </is>
      </c>
      <c r="F224" t="inlineStr">
        <is>
          <t>3007079006</t>
        </is>
      </c>
      <c r="G224" t="inlineStr">
        <is>
          <t>INCIDENTE</t>
        </is>
      </c>
      <c r="H224" t="inlineStr">
        <is>
          <t>ANTIOQUIA</t>
        </is>
      </c>
      <c r="I224" t="inlineStr">
        <is>
          <t>MEDELLIN</t>
        </is>
      </c>
      <c r="J224" t="inlineStr">
        <is>
          <t>PTM CARIBE MEDELLIN ALMACEN Y</t>
        </is>
      </c>
      <c r="K224" t="inlineStr">
        <is>
          <t>BANCOLOMBIA</t>
        </is>
      </c>
      <c r="L224" t="inlineStr">
        <is>
          <t>FO-25-1330789</t>
        </is>
      </c>
      <c r="M224" s="49" t="n">
        <v>45874.39361111111</v>
      </c>
      <c r="N224" s="49" t="n">
        <v>45874.74930555555</v>
      </c>
      <c r="O224" s="48" t="n">
        <v>0</v>
      </c>
      <c r="P224" t="inlineStr">
        <is>
          <t>HARDWARE</t>
        </is>
      </c>
      <c r="Q224" t="inlineStr">
        <is>
          <t>IMPRESION</t>
        </is>
      </c>
      <c r="R224" t="inlineStr">
        <is>
          <t>TAPA IMPRESORA</t>
        </is>
      </c>
      <c r="S224" t="inlineStr">
        <is>
          <t>AGREGADOR</t>
        </is>
      </c>
      <c r="T224" t="inlineStr">
        <is>
          <t>COMCARD - PTM</t>
        </is>
      </c>
      <c r="U224" t="inlineStr">
        <is>
          <t>EJECUTADO</t>
        </is>
      </c>
      <c r="V224" t="inlineStr">
        <is>
          <t>VISITA TECNICA</t>
        </is>
      </c>
      <c r="W224" t="inlineStr">
        <is>
          <t>FATZZ493- FATZZ880</t>
        </is>
      </c>
      <c r="X224" t="inlineStr">
        <is>
          <t>TIPO I</t>
        </is>
      </c>
      <c r="Y224" t="inlineStr">
        <is>
          <t>TERRESTRE</t>
        </is>
      </c>
      <c r="Z224" t="inlineStr">
        <is>
          <t>MARTINEZ TOVAR OSCAR DAVID</t>
        </is>
      </c>
      <c r="AA224" t="inlineStr">
        <is>
          <t>1</t>
        </is>
      </c>
      <c r="AB224" t="inlineStr">
        <is>
          <t>0</t>
        </is>
      </c>
      <c r="AC224" s="48" t="n">
        <v>65960</v>
      </c>
      <c r="AD224" t="inlineStr">
        <is>
          <t>0</t>
        </is>
      </c>
      <c r="AE224" s="48" t="n">
        <v>0</v>
      </c>
      <c r="AF224" s="48" t="n">
        <v>65960</v>
      </c>
    </row>
    <row r="225">
      <c r="A225" t="inlineStr">
        <is>
          <t>VILLAVICENCIO</t>
        </is>
      </c>
      <c r="B225" t="inlineStr">
        <is>
          <t>REMOTAS</t>
        </is>
      </c>
      <c r="C225" t="inlineStr">
        <is>
          <t>0004-0007</t>
        </is>
      </c>
      <c r="D225" t="inlineStr">
        <is>
          <t>50573</t>
        </is>
      </c>
      <c r="E225" t="inlineStr">
        <is>
          <t>2554273</t>
        </is>
      </c>
      <c r="F225" t="inlineStr">
        <is>
          <t>3007029422</t>
        </is>
      </c>
      <c r="G225" t="inlineStr">
        <is>
          <t>INCIDENTE</t>
        </is>
      </c>
      <c r="H225" t="inlineStr">
        <is>
          <t>META</t>
        </is>
      </c>
      <c r="I225" t="inlineStr">
        <is>
          <t>PUERTO LOPEZ</t>
        </is>
      </c>
      <c r="J225" t="inlineStr">
        <is>
          <t>BARRIO CENTRICO PUERTO LOPEZ</t>
        </is>
      </c>
      <c r="K225" t="inlineStr">
        <is>
          <t>BANCOLOMBIA</t>
        </is>
      </c>
      <c r="L225" t="inlineStr">
        <is>
          <t>FO-25-1330783</t>
        </is>
      </c>
      <c r="M225" s="49" t="n">
        <v>45874.39565972222</v>
      </c>
      <c r="N225" s="49" t="n">
        <v>45875.66319444445</v>
      </c>
      <c r="O225" s="48" t="n">
        <v>0</v>
      </c>
      <c r="P225" t="inlineStr">
        <is>
          <t>HARDWARE</t>
        </is>
      </c>
      <c r="Q225" t="inlineStr">
        <is>
          <t>IMPRESION</t>
        </is>
      </c>
      <c r="R225" t="inlineStr">
        <is>
          <t>NO AVANZA PAPEL</t>
        </is>
      </c>
      <c r="S225" t="inlineStr">
        <is>
          <t>CB UNO A UNO</t>
        </is>
      </c>
      <c r="T225" t="inlineStr">
        <is>
          <t>CB UNO A UNO</t>
        </is>
      </c>
      <c r="U225" t="inlineStr">
        <is>
          <t>EJECUTADO</t>
        </is>
      </c>
      <c r="V225" t="inlineStr">
        <is>
          <t>VISITA TECNICA</t>
        </is>
      </c>
      <c r="W225" t="inlineStr">
        <is>
          <t xml:space="preserve">BBBBW247 </t>
        </is>
      </c>
      <c r="X225" t="inlineStr">
        <is>
          <t>TIPO II</t>
        </is>
      </c>
      <c r="Y225" t="inlineStr">
        <is>
          <t>TERRESTRE</t>
        </is>
      </c>
      <c r="Z225" t="inlineStr">
        <is>
          <t>ROZO JIMENEZ EDGAR ARMANDO</t>
        </is>
      </c>
      <c r="AA225" t="inlineStr">
        <is>
          <t>1</t>
        </is>
      </c>
      <c r="AB225" t="inlineStr">
        <is>
          <t>0</t>
        </is>
      </c>
      <c r="AC225" s="48" t="n">
        <v>144968</v>
      </c>
      <c r="AD225" t="inlineStr">
        <is>
          <t>0</t>
        </is>
      </c>
      <c r="AE225" s="48" t="n">
        <v>0</v>
      </c>
      <c r="AF225" s="48" t="n">
        <v>144968</v>
      </c>
    </row>
    <row r="226">
      <c r="A226" t="inlineStr">
        <is>
          <t>PASTO</t>
        </is>
      </c>
      <c r="B226" t="inlineStr">
        <is>
          <t>SUROCCIDENTE Y EJE CAFETERO</t>
        </is>
      </c>
      <c r="C226" t="inlineStr">
        <is>
          <t>0004-0003</t>
        </is>
      </c>
      <c r="D226" t="inlineStr">
        <is>
          <t>52838</t>
        </is>
      </c>
      <c r="E226" t="inlineStr">
        <is>
          <t>2554312</t>
        </is>
      </c>
      <c r="F226" t="inlineStr">
        <is>
          <t>3007050155</t>
        </is>
      </c>
      <c r="G226" t="inlineStr">
        <is>
          <t>INCIDENTE</t>
        </is>
      </c>
      <c r="H226" t="inlineStr">
        <is>
          <t>NARIÑO</t>
        </is>
      </c>
      <c r="I226" t="inlineStr">
        <is>
          <t>TUQUERRES</t>
        </is>
      </c>
      <c r="J226" t="inlineStr">
        <is>
          <t>PTM TUQUERRES CELU ACCESORIOS</t>
        </is>
      </c>
      <c r="K226" t="inlineStr">
        <is>
          <t>BANCOLOMBIA</t>
        </is>
      </c>
      <c r="L226" t="inlineStr">
        <is>
          <t>FO-25-1330141</t>
        </is>
      </c>
      <c r="M226" s="49" t="n">
        <v>45874.3891087963</v>
      </c>
      <c r="N226" s="49" t="n">
        <v>45874.63888888889</v>
      </c>
      <c r="O226" s="48" t="n">
        <v>0</v>
      </c>
      <c r="P226" t="inlineStr">
        <is>
          <t>HARDWARE</t>
        </is>
      </c>
      <c r="Q226" t="inlineStr">
        <is>
          <t>LECTOR DE BARRAS</t>
        </is>
      </c>
      <c r="R226" t="inlineStr">
        <is>
          <t>FORMATO INVALIDO LECTOR DAÑADO</t>
        </is>
      </c>
      <c r="S226" t="inlineStr">
        <is>
          <t>AGREGADOR</t>
        </is>
      </c>
      <c r="T226" t="inlineStr">
        <is>
          <t>COMCARD - PTM</t>
        </is>
      </c>
      <c r="U226" t="inlineStr">
        <is>
          <t>EJECUTADO</t>
        </is>
      </c>
      <c r="V226" t="inlineStr">
        <is>
          <t>VISITA TECNICA</t>
        </is>
      </c>
      <c r="W226" t="inlineStr">
        <is>
          <t>GB00V345, FUA0I520</t>
        </is>
      </c>
      <c r="X226" t="inlineStr">
        <is>
          <t>TIPO II</t>
        </is>
      </c>
      <c r="Y226" t="inlineStr">
        <is>
          <t>TERRESTRE</t>
        </is>
      </c>
      <c r="AA226" t="inlineStr">
        <is>
          <t>1</t>
        </is>
      </c>
      <c r="AB226" t="inlineStr">
        <is>
          <t>0</t>
        </is>
      </c>
      <c r="AC226" s="48" t="n">
        <v>144968</v>
      </c>
      <c r="AD226" t="inlineStr">
        <is>
          <t>0</t>
        </is>
      </c>
      <c r="AE226" s="48" t="n">
        <v>0</v>
      </c>
      <c r="AF226" s="48" t="n">
        <v>144968</v>
      </c>
    </row>
    <row r="227">
      <c r="A227" t="inlineStr">
        <is>
          <t>MEDELLIN</t>
        </is>
      </c>
      <c r="B227" t="inlineStr">
        <is>
          <t>NOROCCIDENTE</t>
        </is>
      </c>
      <c r="C227" t="inlineStr">
        <is>
          <t>0004-0005</t>
        </is>
      </c>
      <c r="D227" t="inlineStr">
        <is>
          <t>5088</t>
        </is>
      </c>
      <c r="E227" t="inlineStr">
        <is>
          <t>2554588</t>
        </is>
      </c>
      <c r="F227" t="inlineStr">
        <is>
          <t>3007035708</t>
        </is>
      </c>
      <c r="G227" t="inlineStr">
        <is>
          <t>INCIDENTE</t>
        </is>
      </c>
      <c r="H227" t="inlineStr">
        <is>
          <t>ANTIOQUIA</t>
        </is>
      </c>
      <c r="I227" t="inlineStr">
        <is>
          <t>BELLO</t>
        </is>
      </c>
      <c r="J227" t="inlineStr">
        <is>
          <t>BARRIO CABANAS BELLO 2</t>
        </is>
      </c>
      <c r="K227" t="inlineStr">
        <is>
          <t>BANCOLOMBIA</t>
        </is>
      </c>
      <c r="L227" t="inlineStr">
        <is>
          <t>FO-25-1330775</t>
        </is>
      </c>
      <c r="M227" s="49" t="n">
        <v>45874.41245370371</v>
      </c>
      <c r="N227" s="49" t="n">
        <v>45874.575</v>
      </c>
      <c r="O227" s="48" t="n">
        <v>0</v>
      </c>
      <c r="P227" t="inlineStr">
        <is>
          <t>HARDWARE</t>
        </is>
      </c>
      <c r="Q227" t="inlineStr">
        <is>
          <t>SE REINICIA</t>
        </is>
      </c>
      <c r="R227" t="inlineStr">
        <is>
          <t>LECTOR BARRAS</t>
        </is>
      </c>
      <c r="S227" t="inlineStr">
        <is>
          <t>CB UNO A UNO</t>
        </is>
      </c>
      <c r="T227" t="inlineStr">
        <is>
          <t>CB UNO A UNO</t>
        </is>
      </c>
      <c r="U227" t="inlineStr">
        <is>
          <t>EJECUTADO</t>
        </is>
      </c>
      <c r="V227" t="inlineStr">
        <is>
          <t>VISITA TECNICA</t>
        </is>
      </c>
      <c r="W227" t="inlineStr">
        <is>
          <t>9A005505</t>
        </is>
      </c>
      <c r="X227" t="inlineStr">
        <is>
          <t>TIPO I</t>
        </is>
      </c>
      <c r="Y227" t="inlineStr">
        <is>
          <t>TERRESTRE</t>
        </is>
      </c>
      <c r="Z227" t="inlineStr">
        <is>
          <t>ZAPATA LOPEZ EDWARD ASDRUBAL</t>
        </is>
      </c>
      <c r="AA227" t="inlineStr">
        <is>
          <t>1</t>
        </is>
      </c>
      <c r="AB227" t="inlineStr">
        <is>
          <t>0</t>
        </is>
      </c>
      <c r="AC227" s="48" t="n">
        <v>65960</v>
      </c>
      <c r="AD227" t="inlineStr">
        <is>
          <t>0</t>
        </is>
      </c>
      <c r="AE227" s="48" t="n">
        <v>0</v>
      </c>
      <c r="AF227" s="48" t="n">
        <v>65960</v>
      </c>
    </row>
    <row r="228">
      <c r="A228" t="inlineStr">
        <is>
          <t>BARRANQUILLA</t>
        </is>
      </c>
      <c r="B228" t="inlineStr">
        <is>
          <t>COSTA</t>
        </is>
      </c>
      <c r="C228" t="inlineStr">
        <is>
          <t>0004-0001</t>
        </is>
      </c>
      <c r="D228" t="inlineStr">
        <is>
          <t>8001</t>
        </is>
      </c>
      <c r="E228" t="inlineStr">
        <is>
          <t>2554629</t>
        </is>
      </c>
      <c r="F228" t="inlineStr">
        <is>
          <t>3007046387</t>
        </is>
      </c>
      <c r="G228" t="inlineStr">
        <is>
          <t>INCIDENTE</t>
        </is>
      </c>
      <c r="H228" t="inlineStr">
        <is>
          <t>ATLANTICO</t>
        </is>
      </c>
      <c r="I228" t="inlineStr">
        <is>
          <t>BARRANQUILLA</t>
        </is>
      </c>
      <c r="J228" t="inlineStr">
        <is>
          <t>BARRIO CENTRO BARRANQUILLA 23</t>
        </is>
      </c>
      <c r="K228" t="inlineStr">
        <is>
          <t>BANCOLOMBIA</t>
        </is>
      </c>
      <c r="L228" t="inlineStr">
        <is>
          <t>FO-25-1330778</t>
        </is>
      </c>
      <c r="M228" s="49" t="n">
        <v>45874.40555555555</v>
      </c>
      <c r="N228" s="49" t="n">
        <v>45874.73402777778</v>
      </c>
      <c r="O228" s="48" t="n">
        <v>0</v>
      </c>
      <c r="P228" t="inlineStr">
        <is>
          <t>HARDWARE</t>
        </is>
      </c>
      <c r="Q228" t="inlineStr">
        <is>
          <t>HUB</t>
        </is>
      </c>
      <c r="R228" t="inlineStr">
        <is>
          <t>DETERIORO CABLE</t>
        </is>
      </c>
      <c r="S228" t="inlineStr">
        <is>
          <t>CB UNO A UNO</t>
        </is>
      </c>
      <c r="T228" t="inlineStr">
        <is>
          <t>CB UNO A UNO</t>
        </is>
      </c>
      <c r="U228" t="inlineStr">
        <is>
          <t>EJECUTADO</t>
        </is>
      </c>
      <c r="V228" t="inlineStr">
        <is>
          <t>VISITA TECNICA</t>
        </is>
      </c>
      <c r="W228" t="inlineStr">
        <is>
          <t>XP006272</t>
        </is>
      </c>
      <c r="X228" t="inlineStr">
        <is>
          <t>TIPO I</t>
        </is>
      </c>
      <c r="Y228" t="inlineStr">
        <is>
          <t>TERRESTRE</t>
        </is>
      </c>
      <c r="Z228" t="inlineStr">
        <is>
          <t>PORRAS CASTRO DARLON NASCK</t>
        </is>
      </c>
      <c r="AA228" t="inlineStr">
        <is>
          <t>1</t>
        </is>
      </c>
      <c r="AB228" t="inlineStr">
        <is>
          <t>0</t>
        </is>
      </c>
      <c r="AC228" s="48" t="n">
        <v>65960</v>
      </c>
      <c r="AD228" t="inlineStr">
        <is>
          <t>0</t>
        </is>
      </c>
      <c r="AE228" s="48" t="n">
        <v>0</v>
      </c>
      <c r="AF228" s="48" t="n">
        <v>65960</v>
      </c>
    </row>
    <row r="229">
      <c r="A229" t="inlineStr">
        <is>
          <t>CALI</t>
        </is>
      </c>
      <c r="B229" t="inlineStr">
        <is>
          <t>SUROCCIDENTE Y EJE CAFETERO</t>
        </is>
      </c>
      <c r="C229" t="inlineStr">
        <is>
          <t>0004-0003</t>
        </is>
      </c>
      <c r="D229" t="inlineStr">
        <is>
          <t>19392</t>
        </is>
      </c>
      <c r="E229" t="inlineStr">
        <is>
          <t>2554788</t>
        </is>
      </c>
      <c r="F229" t="inlineStr">
        <is>
          <t>3007076459</t>
        </is>
      </c>
      <c r="G229" t="inlineStr">
        <is>
          <t>INCIDENTE</t>
        </is>
      </c>
      <c r="H229" t="inlineStr">
        <is>
          <t>CAUCA</t>
        </is>
      </c>
      <c r="I229" t="inlineStr">
        <is>
          <t>LA SIERRA</t>
        </is>
      </c>
      <c r="J229" t="inlineStr">
        <is>
          <t>BARRIO LA SIERRA LA SIERRA</t>
        </is>
      </c>
      <c r="K229" t="inlineStr">
        <is>
          <t>BANCOLOMBIA</t>
        </is>
      </c>
      <c r="L229" t="inlineStr">
        <is>
          <t>FO-25-1330767</t>
        </is>
      </c>
      <c r="M229" s="49" t="n">
        <v>45874.42013888889</v>
      </c>
      <c r="N229" s="49" t="n">
        <v>45875.69166666667</v>
      </c>
      <c r="O229" s="48" t="n">
        <v>0</v>
      </c>
      <c r="P229" t="inlineStr">
        <is>
          <t>HARDWARE</t>
        </is>
      </c>
      <c r="Q229" t="inlineStr">
        <is>
          <t>DETERIORO</t>
        </is>
      </c>
      <c r="R229" t="inlineStr">
        <is>
          <t>DATAFONO</t>
        </is>
      </c>
      <c r="S229" t="inlineStr">
        <is>
          <t>CB UNO A UNO</t>
        </is>
      </c>
      <c r="T229" t="inlineStr">
        <is>
          <t>CB UNO A UNO</t>
        </is>
      </c>
      <c r="V229" t="inlineStr">
        <is>
          <t>SOPORTE TELEFONICO</t>
        </is>
      </c>
      <c r="X229" t="inlineStr">
        <is>
          <t>TIPO III</t>
        </is>
      </c>
      <c r="Y229" t="inlineStr">
        <is>
          <t>TERRESTRE</t>
        </is>
      </c>
      <c r="Z229" t="inlineStr">
        <is>
          <t>GIMBUEL LASSO LUIS GERMAN</t>
        </is>
      </c>
      <c r="AA229" t="inlineStr">
        <is>
          <t>1</t>
        </is>
      </c>
      <c r="AB229" t="inlineStr">
        <is>
          <t>0</t>
        </is>
      </c>
      <c r="AC229" s="48" t="n">
        <v>41241</v>
      </c>
      <c r="AD229" t="inlineStr">
        <is>
          <t>0</t>
        </is>
      </c>
      <c r="AE229" s="48" t="n">
        <v>0</v>
      </c>
      <c r="AF229" s="48" t="n">
        <v>41241</v>
      </c>
    </row>
    <row r="230">
      <c r="A230" t="inlineStr">
        <is>
          <t>BOGOTA</t>
        </is>
      </c>
      <c r="B230" t="inlineStr">
        <is>
          <t>CUNDINAMARCA</t>
        </is>
      </c>
      <c r="C230" t="inlineStr">
        <is>
          <t>0004-0004</t>
        </is>
      </c>
      <c r="D230" t="inlineStr">
        <is>
          <t>11001</t>
        </is>
      </c>
      <c r="E230" t="inlineStr">
        <is>
          <t>2554859</t>
        </is>
      </c>
      <c r="F230" t="inlineStr">
        <is>
          <t>3007049140</t>
        </is>
      </c>
      <c r="G230" t="inlineStr">
        <is>
          <t>INCIDENTE</t>
        </is>
      </c>
      <c r="H230" t="inlineStr">
        <is>
          <t>CUNDINAMARCA</t>
        </is>
      </c>
      <c r="I230" t="inlineStr">
        <is>
          <t>BOGOTA</t>
        </is>
      </c>
      <c r="J230" t="inlineStr">
        <is>
          <t>PTM  BOGOTA  INTERNET JR</t>
        </is>
      </c>
      <c r="K230" t="inlineStr">
        <is>
          <t>BANCOLOMBIA</t>
        </is>
      </c>
      <c r="L230" t="inlineStr">
        <is>
          <t>FO-25-1330753</t>
        </is>
      </c>
      <c r="M230" s="49" t="n">
        <v>45874.42408564815</v>
      </c>
      <c r="N230" s="49" t="n">
        <v>45874.66805555556</v>
      </c>
      <c r="O230" s="48" t="n">
        <v>0</v>
      </c>
      <c r="P230" t="inlineStr">
        <is>
          <t>HARDWARE</t>
        </is>
      </c>
      <c r="Q230" t="inlineStr">
        <is>
          <t>IMPRESION</t>
        </is>
      </c>
      <c r="R230" t="inlineStr">
        <is>
          <t>NO IMPRIME UNO O VARIOS CARACTERES</t>
        </is>
      </c>
      <c r="S230" t="inlineStr">
        <is>
          <t>AGREGADOR</t>
        </is>
      </c>
      <c r="T230" t="inlineStr">
        <is>
          <t>COMCARD - PTM</t>
        </is>
      </c>
      <c r="U230" t="inlineStr">
        <is>
          <t>EJECUTADO</t>
        </is>
      </c>
      <c r="V230" t="inlineStr">
        <is>
          <t>VISITA TECNICA</t>
        </is>
      </c>
      <c r="W230" t="inlineStr">
        <is>
          <t>TR00M912</t>
        </is>
      </c>
      <c r="X230" t="inlineStr">
        <is>
          <t>TIPO I</t>
        </is>
      </c>
      <c r="Y230" t="inlineStr">
        <is>
          <t>TERRESTRE</t>
        </is>
      </c>
      <c r="Z230" t="inlineStr">
        <is>
          <t>ORTIZ MARTINEZ STIVEN</t>
        </is>
      </c>
      <c r="AA230" t="inlineStr">
        <is>
          <t>1</t>
        </is>
      </c>
      <c r="AB230" t="inlineStr">
        <is>
          <t>0</t>
        </is>
      </c>
      <c r="AC230" s="48" t="n">
        <v>65960</v>
      </c>
      <c r="AD230" t="inlineStr">
        <is>
          <t>0</t>
        </is>
      </c>
      <c r="AE230" s="48" t="n">
        <v>0</v>
      </c>
      <c r="AF230" s="48" t="n">
        <v>65960</v>
      </c>
    </row>
    <row r="231">
      <c r="A231" t="inlineStr">
        <is>
          <t>PEREIRA</t>
        </is>
      </c>
      <c r="B231" t="inlineStr">
        <is>
          <t>SUROCCIDENTE Y EJE CAFETERO</t>
        </is>
      </c>
      <c r="C231" t="inlineStr">
        <is>
          <t>0004-0002</t>
        </is>
      </c>
      <c r="D231" t="inlineStr">
        <is>
          <t>66170</t>
        </is>
      </c>
      <c r="E231" t="inlineStr">
        <is>
          <t>2554880</t>
        </is>
      </c>
      <c r="F231" t="inlineStr">
        <is>
          <t>3007078249</t>
        </is>
      </c>
      <c r="G231" t="inlineStr">
        <is>
          <t>INCIDENTE</t>
        </is>
      </c>
      <c r="H231" t="inlineStr">
        <is>
          <t>RISARALDA</t>
        </is>
      </c>
      <c r="I231" t="inlineStr">
        <is>
          <t>DOSQUEBRADAS</t>
        </is>
      </c>
      <c r="J231" t="inlineStr">
        <is>
          <t>BARRIO LAURELES   GALAXIA DOSQ</t>
        </is>
      </c>
      <c r="K231" t="inlineStr">
        <is>
          <t>BANCOLOMBIA</t>
        </is>
      </c>
      <c r="L231" t="inlineStr">
        <is>
          <t>FO-25-1330747</t>
        </is>
      </c>
      <c r="M231" s="49" t="n">
        <v>45874.42862268518</v>
      </c>
      <c r="N231" s="49" t="n">
        <v>45874.77569444444</v>
      </c>
      <c r="O231" s="48" t="n">
        <v>0</v>
      </c>
      <c r="P231" t="inlineStr">
        <is>
          <t>HARDWARE</t>
        </is>
      </c>
      <c r="Q231" t="inlineStr">
        <is>
          <t>LECTOR DE BARRAS</t>
        </is>
      </c>
      <c r="R231" t="inlineStr">
        <is>
          <t>FORMATO INVALIDO LECTOR DAÑADO</t>
        </is>
      </c>
      <c r="S231" t="inlineStr">
        <is>
          <t>CB UNO A UNO</t>
        </is>
      </c>
      <c r="T231" t="inlineStr">
        <is>
          <t>CB UNO A UNO</t>
        </is>
      </c>
      <c r="U231" t="inlineStr">
        <is>
          <t>EJECUTADO</t>
        </is>
      </c>
      <c r="V231" t="inlineStr">
        <is>
          <t>VISITA TECNICA</t>
        </is>
      </c>
      <c r="W231" t="inlineStr">
        <is>
          <t>SXNZZ051</t>
        </is>
      </c>
      <c r="X231" t="inlineStr">
        <is>
          <t>TIPO I</t>
        </is>
      </c>
      <c r="Y231" t="inlineStr">
        <is>
          <t>TERRESTRE</t>
        </is>
      </c>
      <c r="Z231" t="inlineStr">
        <is>
          <t>LOAIZA LOPEZ JHON FREDDY</t>
        </is>
      </c>
      <c r="AA231" t="inlineStr">
        <is>
          <t>1</t>
        </is>
      </c>
      <c r="AB231" t="inlineStr">
        <is>
          <t>0</t>
        </is>
      </c>
      <c r="AC231" s="48" t="n">
        <v>65960</v>
      </c>
      <c r="AD231" t="inlineStr">
        <is>
          <t>0</t>
        </is>
      </c>
      <c r="AE231" s="48" t="n">
        <v>0</v>
      </c>
      <c r="AF231" s="48" t="n">
        <v>65960</v>
      </c>
    </row>
    <row r="232">
      <c r="A232" t="inlineStr">
        <is>
          <t>MEDELLIN</t>
        </is>
      </c>
      <c r="B232" t="inlineStr">
        <is>
          <t>NOROCCIDENTE</t>
        </is>
      </c>
      <c r="C232" t="inlineStr">
        <is>
          <t>0004-0005</t>
        </is>
      </c>
      <c r="D232" t="inlineStr">
        <is>
          <t>5607</t>
        </is>
      </c>
      <c r="E232" t="inlineStr">
        <is>
          <t>2554899</t>
        </is>
      </c>
      <c r="F232" t="inlineStr">
        <is>
          <t>3007037079</t>
        </is>
      </c>
      <c r="G232" t="inlineStr">
        <is>
          <t>INCIDENTE</t>
        </is>
      </c>
      <c r="H232" t="inlineStr">
        <is>
          <t>ANTIOQUIA</t>
        </is>
      </c>
      <c r="I232" t="inlineStr">
        <is>
          <t>RETIRO</t>
        </is>
      </c>
      <c r="J232" t="inlineStr">
        <is>
          <t>DISTRICOL CONSTRUCCIONES INMUN</t>
        </is>
      </c>
      <c r="K232" t="inlineStr">
        <is>
          <t>BANCOLOMBIA</t>
        </is>
      </c>
      <c r="L232" t="inlineStr">
        <is>
          <t>FO-25-1330741</t>
        </is>
      </c>
      <c r="M232" s="49" t="n">
        <v>45874.43146990741</v>
      </c>
      <c r="N232" s="49" t="n">
        <v>45875.41319444445</v>
      </c>
      <c r="O232" s="48" t="n">
        <v>0</v>
      </c>
      <c r="P232" t="inlineStr">
        <is>
          <t>HARDWARE</t>
        </is>
      </c>
      <c r="Q232" t="inlineStr">
        <is>
          <t>NO ENCIENDE</t>
        </is>
      </c>
      <c r="R232" t="inlineStr">
        <is>
          <t>DAÑO POS</t>
        </is>
      </c>
      <c r="S232" t="inlineStr">
        <is>
          <t>AGREGADOR</t>
        </is>
      </c>
      <c r="T232" t="inlineStr">
        <is>
          <t>DISTRICOL</t>
        </is>
      </c>
      <c r="U232" t="inlineStr">
        <is>
          <t>EJECUTADO</t>
        </is>
      </c>
      <c r="V232" t="inlineStr">
        <is>
          <t>VISITA TECNICA</t>
        </is>
      </c>
      <c r="W232" t="inlineStr">
        <is>
          <t>9A00K145</t>
        </is>
      </c>
      <c r="X232" t="inlineStr">
        <is>
          <t>TIPO II</t>
        </is>
      </c>
      <c r="Y232" t="inlineStr">
        <is>
          <t>TERRESTRE</t>
        </is>
      </c>
      <c r="Z232" t="inlineStr">
        <is>
          <t>ALVAREZ ARENAS VICTOR HUGO</t>
        </is>
      </c>
      <c r="AA232" t="inlineStr">
        <is>
          <t>1</t>
        </is>
      </c>
      <c r="AB232" t="inlineStr">
        <is>
          <t>0</t>
        </is>
      </c>
      <c r="AC232" s="48" t="n">
        <v>144968</v>
      </c>
      <c r="AD232" t="inlineStr">
        <is>
          <t>0</t>
        </is>
      </c>
      <c r="AE232" s="48" t="n">
        <v>0</v>
      </c>
      <c r="AF232" s="48" t="n">
        <v>144968</v>
      </c>
    </row>
    <row r="233">
      <c r="A233" t="inlineStr">
        <is>
          <t>BUCARAMANGA</t>
        </is>
      </c>
      <c r="B233" t="inlineStr">
        <is>
          <t>SANTANDERES</t>
        </is>
      </c>
      <c r="C233" t="inlineStr">
        <is>
          <t>0004-0008</t>
        </is>
      </c>
      <c r="D233" t="inlineStr">
        <is>
          <t>68081</t>
        </is>
      </c>
      <c r="E233" t="inlineStr">
        <is>
          <t>2554922</t>
        </is>
      </c>
      <c r="F233" t="inlineStr">
        <is>
          <t>3007055519</t>
        </is>
      </c>
      <c r="G233" t="inlineStr">
        <is>
          <t>INCIDENTE</t>
        </is>
      </c>
      <c r="H233" t="inlineStr">
        <is>
          <t>SANTANDER</t>
        </is>
      </c>
      <c r="I233" t="inlineStr">
        <is>
          <t>BARRANCABERMEJA</t>
        </is>
      </c>
      <c r="J233" t="inlineStr">
        <is>
          <t>DISTRICOL PUNTO LA 64</t>
        </is>
      </c>
      <c r="K233" t="inlineStr">
        <is>
          <t>BANCOLOMBIA</t>
        </is>
      </c>
      <c r="L233" t="inlineStr">
        <is>
          <t>FO-25-1330760</t>
        </is>
      </c>
      <c r="M233" s="49" t="n">
        <v>45874.42087962963</v>
      </c>
      <c r="N233" s="49" t="n">
        <v>45877.60833333333</v>
      </c>
      <c r="O233" s="48" t="n">
        <v>0</v>
      </c>
      <c r="P233" t="inlineStr">
        <is>
          <t>HARDWARE</t>
        </is>
      </c>
      <c r="Q233" t="inlineStr">
        <is>
          <t>TECLADO</t>
        </is>
      </c>
      <c r="R233" t="inlineStr">
        <is>
          <t>DAÑO POS</t>
        </is>
      </c>
      <c r="S233" t="inlineStr">
        <is>
          <t>AGREGADOR</t>
        </is>
      </c>
      <c r="T233" t="inlineStr">
        <is>
          <t>DISTRICOL</t>
        </is>
      </c>
      <c r="U233" t="inlineStr">
        <is>
          <t>EJECUTADO</t>
        </is>
      </c>
      <c r="V233" t="inlineStr">
        <is>
          <t>VISITA TECNICA</t>
        </is>
      </c>
      <c r="W233" t="inlineStr">
        <is>
          <t>9CGZZ289</t>
        </is>
      </c>
      <c r="X233" t="inlineStr">
        <is>
          <t>TIPO III</t>
        </is>
      </c>
      <c r="Y233" t="inlineStr">
        <is>
          <t>TERRESTRE</t>
        </is>
      </c>
      <c r="Z233" t="inlineStr">
        <is>
          <t>ORTEBARRERAGA MARLON STWAR</t>
        </is>
      </c>
      <c r="AA233" t="inlineStr">
        <is>
          <t>1</t>
        </is>
      </c>
      <c r="AB233" t="inlineStr">
        <is>
          <t>0</t>
        </is>
      </c>
      <c r="AC233" s="48" t="n">
        <v>275729</v>
      </c>
      <c r="AD233" t="inlineStr">
        <is>
          <t>0</t>
        </is>
      </c>
      <c r="AE233" s="48" t="n">
        <v>0</v>
      </c>
      <c r="AF233" s="48" t="n">
        <v>275729</v>
      </c>
    </row>
    <row r="234">
      <c r="A234" t="inlineStr">
        <is>
          <t>IBAGUE</t>
        </is>
      </c>
      <c r="B234" t="inlineStr">
        <is>
          <t>REMOTAS</t>
        </is>
      </c>
      <c r="C234" t="inlineStr">
        <is>
          <t>0004-0007</t>
        </is>
      </c>
      <c r="D234" t="inlineStr">
        <is>
          <t>73268</t>
        </is>
      </c>
      <c r="E234" t="inlineStr">
        <is>
          <t>2554987</t>
        </is>
      </c>
      <c r="F234" t="inlineStr">
        <is>
          <t>3007031812</t>
        </is>
      </c>
      <c r="G234" t="inlineStr">
        <is>
          <t>INCIDENTE</t>
        </is>
      </c>
      <c r="H234" t="inlineStr">
        <is>
          <t>TOLIMA</t>
        </is>
      </c>
      <c r="I234" t="inlineStr">
        <is>
          <t>ESPINAL</t>
        </is>
      </c>
      <c r="J234" t="inlineStr">
        <is>
          <t>BARRIO CABALLERO Y GONGORA ESP</t>
        </is>
      </c>
      <c r="K234" t="inlineStr">
        <is>
          <t>BANCOLOMBIA</t>
        </is>
      </c>
      <c r="L234" t="inlineStr">
        <is>
          <t>FO-25-1330811</t>
        </is>
      </c>
      <c r="M234" s="49" t="n">
        <v>45874.43533564815</v>
      </c>
      <c r="N234" s="49" t="n">
        <v>45874.62986111111</v>
      </c>
      <c r="O234" s="48" t="n">
        <v>0</v>
      </c>
      <c r="P234" t="inlineStr">
        <is>
          <t>HARDWARE</t>
        </is>
      </c>
      <c r="Q234" t="inlineStr">
        <is>
          <t>IMPRESION</t>
        </is>
      </c>
      <c r="R234" t="inlineStr">
        <is>
          <t>TAPA IMPRESORA</t>
        </is>
      </c>
      <c r="S234" t="inlineStr">
        <is>
          <t>CB UNO A UNO</t>
        </is>
      </c>
      <c r="T234" t="inlineStr">
        <is>
          <t>CB UNO A UNO</t>
        </is>
      </c>
      <c r="U234" t="inlineStr">
        <is>
          <t>EJECUTADO</t>
        </is>
      </c>
      <c r="V234" t="inlineStr">
        <is>
          <t>VISITA TECNICA</t>
        </is>
      </c>
      <c r="W234" t="inlineStr">
        <is>
          <t>1111K887/II1ZZ069</t>
        </is>
      </c>
      <c r="X234" t="inlineStr">
        <is>
          <t>TIPO II</t>
        </is>
      </c>
      <c r="Y234" t="inlineStr">
        <is>
          <t>TERRESTRE</t>
        </is>
      </c>
      <c r="Z234" t="inlineStr">
        <is>
          <t>GUTIERREZ  CAMILO ANDRES</t>
        </is>
      </c>
      <c r="AA234" t="inlineStr">
        <is>
          <t>1</t>
        </is>
      </c>
      <c r="AB234" t="inlineStr">
        <is>
          <t>0</t>
        </is>
      </c>
      <c r="AC234" s="48" t="n">
        <v>144968</v>
      </c>
      <c r="AD234" t="inlineStr">
        <is>
          <t>0</t>
        </is>
      </c>
      <c r="AE234" s="48" t="n">
        <v>0</v>
      </c>
      <c r="AF234" s="48" t="n">
        <v>144968</v>
      </c>
    </row>
    <row r="235">
      <c r="A235" t="inlineStr">
        <is>
          <t>TUNJA</t>
        </is>
      </c>
      <c r="B235" t="inlineStr">
        <is>
          <t>SANTANDERES</t>
        </is>
      </c>
      <c r="C235" t="inlineStr">
        <is>
          <t>0004-0008</t>
        </is>
      </c>
      <c r="D235" t="inlineStr">
        <is>
          <t>15380</t>
        </is>
      </c>
      <c r="E235" t="inlineStr">
        <is>
          <t>2555291</t>
        </is>
      </c>
      <c r="F235" t="inlineStr">
        <is>
          <t>3007054439</t>
        </is>
      </c>
      <c r="G235" t="inlineStr">
        <is>
          <t>INCIDENTE</t>
        </is>
      </c>
      <c r="H235" t="inlineStr">
        <is>
          <t>BOYACA</t>
        </is>
      </c>
      <c r="I235" t="inlineStr">
        <is>
          <t>LA CAPILLA</t>
        </is>
      </c>
      <c r="J235" t="inlineStr">
        <is>
          <t>BARRIO CENTRO LA CAPILLA 3</t>
        </is>
      </c>
      <c r="K235" t="inlineStr">
        <is>
          <t>BANCOLOMBIA</t>
        </is>
      </c>
      <c r="L235" t="inlineStr">
        <is>
          <t>FO-25-1331238</t>
        </is>
      </c>
      <c r="M235" s="49" t="n">
        <v>45874.45607638889</v>
      </c>
      <c r="N235" s="49" t="n">
        <v>45875.67986111111</v>
      </c>
      <c r="O235" s="48" t="n">
        <v>0</v>
      </c>
      <c r="P235" t="inlineStr">
        <is>
          <t>SOFTWARE</t>
        </is>
      </c>
      <c r="Q235" t="inlineStr">
        <is>
          <t>LECTOR DE BARRAS</t>
        </is>
      </c>
      <c r="R235" t="inlineStr">
        <is>
          <t>FORMATO INVALIDO</t>
        </is>
      </c>
      <c r="S235" t="inlineStr">
        <is>
          <t>CB UNO A UNO</t>
        </is>
      </c>
      <c r="T235" t="inlineStr">
        <is>
          <t>CB UNO A UNO</t>
        </is>
      </c>
      <c r="U235" t="inlineStr">
        <is>
          <t>EJECUTADO</t>
        </is>
      </c>
      <c r="V235" t="inlineStr">
        <is>
          <t>VISITA TECNICA</t>
        </is>
      </c>
      <c r="W235" t="inlineStr">
        <is>
          <t>XP5ZZ719</t>
        </is>
      </c>
      <c r="X235" t="inlineStr">
        <is>
          <t>TIPO III</t>
        </is>
      </c>
      <c r="Y235" t="inlineStr">
        <is>
          <t>TERRESTRE</t>
        </is>
      </c>
      <c r="Z235" t="inlineStr">
        <is>
          <t>SOLER HOYOS CRISTIAN LEONARDO</t>
        </is>
      </c>
      <c r="AA235" t="inlineStr">
        <is>
          <t>1</t>
        </is>
      </c>
      <c r="AB235" t="inlineStr">
        <is>
          <t>0</t>
        </is>
      </c>
      <c r="AC235" s="48" t="n">
        <v>275729</v>
      </c>
      <c r="AD235" t="inlineStr">
        <is>
          <t>0</t>
        </is>
      </c>
      <c r="AE235" s="48" t="n">
        <v>0</v>
      </c>
      <c r="AF235" s="48" t="n">
        <v>275729</v>
      </c>
    </row>
    <row r="236">
      <c r="A236" t="inlineStr">
        <is>
          <t>IBAGUE</t>
        </is>
      </c>
      <c r="B236" t="inlineStr">
        <is>
          <t>REMOTAS</t>
        </is>
      </c>
      <c r="C236" t="inlineStr">
        <is>
          <t>0004-0007</t>
        </is>
      </c>
      <c r="D236" t="inlineStr">
        <is>
          <t>73217</t>
        </is>
      </c>
      <c r="E236" t="inlineStr">
        <is>
          <t>2555434</t>
        </is>
      </c>
      <c r="F236" t="inlineStr">
        <is>
          <t>3007067831</t>
        </is>
      </c>
      <c r="G236" t="inlineStr">
        <is>
          <t>INCIDENTE</t>
        </is>
      </c>
      <c r="H236" t="inlineStr">
        <is>
          <t>TOLIMA</t>
        </is>
      </c>
      <c r="I236" t="inlineStr">
        <is>
          <t>COYAIMA</t>
        </is>
      </c>
      <c r="J236" t="inlineStr">
        <is>
          <t>BARRIO LA VEGA COYAIMA</t>
        </is>
      </c>
      <c r="K236" t="inlineStr">
        <is>
          <t>BANCOLOMBIA</t>
        </is>
      </c>
      <c r="L236" t="inlineStr">
        <is>
          <t>FO-25-1331269</t>
        </is>
      </c>
      <c r="M236" s="49" t="n">
        <v>45874.44373842593</v>
      </c>
      <c r="N236" s="49" t="n">
        <v>45880.61388888889</v>
      </c>
      <c r="O236" s="48" t="n">
        <v>0</v>
      </c>
      <c r="P236" t="inlineStr">
        <is>
          <t>HARDWARE</t>
        </is>
      </c>
      <c r="Q236" t="inlineStr">
        <is>
          <t>COMUNICACION</t>
        </is>
      </c>
      <c r="R236" t="inlineStr">
        <is>
          <t>MENSAJE CABLE DE RED DESCONECTADO</t>
        </is>
      </c>
      <c r="S236" t="inlineStr">
        <is>
          <t>CB UNO A UNO</t>
        </is>
      </c>
      <c r="T236" t="inlineStr">
        <is>
          <t>CB UNO A UNO</t>
        </is>
      </c>
      <c r="U236" t="inlineStr">
        <is>
          <t>EJECUTADO</t>
        </is>
      </c>
      <c r="V236" t="inlineStr">
        <is>
          <t>VISITA TECNICA</t>
        </is>
      </c>
      <c r="W236" t="inlineStr">
        <is>
          <t>9L00R840</t>
        </is>
      </c>
      <c r="X236" t="inlineStr">
        <is>
          <t>TIPO III</t>
        </is>
      </c>
      <c r="Y236" t="inlineStr">
        <is>
          <t>TERRESTRE</t>
        </is>
      </c>
      <c r="Z236" t="inlineStr">
        <is>
          <t>ANDRADE HERNANDEZ JUAN CARLOS</t>
        </is>
      </c>
      <c r="AA236" t="inlineStr">
        <is>
          <t>1</t>
        </is>
      </c>
      <c r="AB236" t="inlineStr">
        <is>
          <t>0</t>
        </is>
      </c>
      <c r="AC236" s="48" t="n">
        <v>275729</v>
      </c>
      <c r="AD236" t="inlineStr">
        <is>
          <t>0</t>
        </is>
      </c>
      <c r="AE236" s="48" t="n">
        <v>0</v>
      </c>
      <c r="AF236" s="48" t="n">
        <v>275729</v>
      </c>
    </row>
    <row r="237">
      <c r="A237" t="inlineStr">
        <is>
          <t>MEDELLIN</t>
        </is>
      </c>
      <c r="B237" t="inlineStr">
        <is>
          <t>NOROCCIDENTE</t>
        </is>
      </c>
      <c r="C237" t="inlineStr">
        <is>
          <t>0004-0005</t>
        </is>
      </c>
      <c r="D237" t="inlineStr">
        <is>
          <t>5001</t>
        </is>
      </c>
      <c r="E237" t="inlineStr">
        <is>
          <t>2555474</t>
        </is>
      </c>
      <c r="F237" t="inlineStr">
        <is>
          <t>3007076078</t>
        </is>
      </c>
      <c r="G237" t="inlineStr">
        <is>
          <t>INCIDENTE</t>
        </is>
      </c>
      <c r="H237" t="inlineStr">
        <is>
          <t>ANTIOQUIA</t>
        </is>
      </c>
      <c r="I237" t="inlineStr">
        <is>
          <t>MEDELLIN</t>
        </is>
      </c>
      <c r="J237" t="inlineStr">
        <is>
          <t>BARRIO BUENOS AIRES MIRAFLORES MEDELLIN</t>
        </is>
      </c>
      <c r="K237" t="inlineStr">
        <is>
          <t>BANCOLOMBIA</t>
        </is>
      </c>
      <c r="L237" t="inlineStr">
        <is>
          <t>FO-25-1331256</t>
        </is>
      </c>
      <c r="M237" s="49" t="n">
        <v>45874.45208333333</v>
      </c>
      <c r="N237" s="49" t="n">
        <v>45875.48055555556</v>
      </c>
      <c r="O237" s="48" t="n">
        <v>0</v>
      </c>
      <c r="P237" t="inlineStr">
        <is>
          <t>HARDWARE</t>
        </is>
      </c>
      <c r="Q237" t="inlineStr">
        <is>
          <t>LECTOR DE BARRAS</t>
        </is>
      </c>
      <c r="R237" t="inlineStr">
        <is>
          <t>FORMATO INVALIDO LECTOR DAÑADO</t>
        </is>
      </c>
      <c r="U237" t="inlineStr">
        <is>
          <t>EJECUTADO</t>
        </is>
      </c>
      <c r="V237" t="inlineStr">
        <is>
          <t>VISITA TECNICA</t>
        </is>
      </c>
      <c r="W237" t="inlineStr">
        <is>
          <t>FA0BZ327</t>
        </is>
      </c>
      <c r="X237" t="inlineStr">
        <is>
          <t>TIPO I</t>
        </is>
      </c>
      <c r="Y237" t="inlineStr">
        <is>
          <t>TERRESTRE</t>
        </is>
      </c>
      <c r="Z237" t="inlineStr">
        <is>
          <t>HERNANDEZ CHAVARRIA JUAN CAMILO</t>
        </is>
      </c>
      <c r="AA237" t="inlineStr">
        <is>
          <t>1</t>
        </is>
      </c>
      <c r="AB237" t="inlineStr">
        <is>
          <t>0</t>
        </is>
      </c>
      <c r="AC237" s="48" t="n">
        <v>65960</v>
      </c>
      <c r="AD237" t="inlineStr">
        <is>
          <t>0</t>
        </is>
      </c>
      <c r="AE237" s="48" t="n">
        <v>0</v>
      </c>
      <c r="AF237" s="48" t="n">
        <v>65960</v>
      </c>
    </row>
    <row r="238">
      <c r="A238" t="inlineStr">
        <is>
          <t>CARTAGENA</t>
        </is>
      </c>
      <c r="B238" t="inlineStr">
        <is>
          <t>COSTA</t>
        </is>
      </c>
      <c r="C238" t="inlineStr">
        <is>
          <t>0004-0001</t>
        </is>
      </c>
      <c r="D238" t="inlineStr">
        <is>
          <t>13001</t>
        </is>
      </c>
      <c r="E238" t="inlineStr">
        <is>
          <t>2555493</t>
        </is>
      </c>
      <c r="F238" t="inlineStr">
        <is>
          <t>3007072090</t>
        </is>
      </c>
      <c r="G238" t="inlineStr">
        <is>
          <t>INCIDENTE</t>
        </is>
      </c>
      <c r="H238" t="inlineStr">
        <is>
          <t>BOLIVAR</t>
        </is>
      </c>
      <c r="I238" t="inlineStr">
        <is>
          <t>CARTAGENA</t>
        </is>
      </c>
      <c r="J238" t="inlineStr">
        <is>
          <t>CARTAGENA DE INDIAS CORREGIMEN</t>
        </is>
      </c>
      <c r="K238" t="inlineStr">
        <is>
          <t>BANCOLOMBIA</t>
        </is>
      </c>
      <c r="L238" t="inlineStr">
        <is>
          <t>FO-25-1331248</t>
        </is>
      </c>
      <c r="M238" s="49" t="n">
        <v>45874.45293981482</v>
      </c>
      <c r="N238" s="49" t="n">
        <v>45875.44583333333</v>
      </c>
      <c r="O238" s="48" t="n">
        <v>0</v>
      </c>
      <c r="P238" t="inlineStr">
        <is>
          <t>HARDWARE</t>
        </is>
      </c>
      <c r="Q238" t="inlineStr">
        <is>
          <t>TECLADO</t>
        </is>
      </c>
      <c r="R238" t="inlineStr">
        <is>
          <t>DAÑO POS</t>
        </is>
      </c>
      <c r="S238" t="inlineStr">
        <is>
          <t>CB UNO A UNO</t>
        </is>
      </c>
      <c r="T238" t="inlineStr">
        <is>
          <t>CB UNO A UNO</t>
        </is>
      </c>
      <c r="U238" t="inlineStr">
        <is>
          <t>EJECUTADO</t>
        </is>
      </c>
      <c r="V238" t="inlineStr">
        <is>
          <t>VISITA TECNICA</t>
        </is>
      </c>
      <c r="W238" t="inlineStr">
        <is>
          <t>NN00K629</t>
        </is>
      </c>
      <c r="X238" t="inlineStr">
        <is>
          <t>TIPO I</t>
        </is>
      </c>
      <c r="Y238" t="inlineStr">
        <is>
          <t>TERRESTRE</t>
        </is>
      </c>
      <c r="Z238" t="inlineStr">
        <is>
          <t>CANEDO HERRERA ALEXANDER</t>
        </is>
      </c>
      <c r="AA238" t="inlineStr">
        <is>
          <t>1</t>
        </is>
      </c>
      <c r="AB238" t="inlineStr">
        <is>
          <t>0</t>
        </is>
      </c>
      <c r="AC238" s="48" t="n">
        <v>65960</v>
      </c>
      <c r="AD238" t="inlineStr">
        <is>
          <t>0</t>
        </is>
      </c>
      <c r="AE238" s="48" t="n">
        <v>0</v>
      </c>
      <c r="AF238" s="48" t="n">
        <v>65960</v>
      </c>
    </row>
    <row r="239">
      <c r="A239" t="inlineStr">
        <is>
          <t>MEDELLIN</t>
        </is>
      </c>
      <c r="B239" t="inlineStr">
        <is>
          <t>NOROCCIDENTE</t>
        </is>
      </c>
      <c r="C239" t="inlineStr">
        <is>
          <t>0004-0005</t>
        </is>
      </c>
      <c r="D239" t="inlineStr">
        <is>
          <t>5001</t>
        </is>
      </c>
      <c r="E239" t="inlineStr">
        <is>
          <t>2555616</t>
        </is>
      </c>
      <c r="F239" t="inlineStr">
        <is>
          <t>3007067305</t>
        </is>
      </c>
      <c r="G239" t="inlineStr">
        <is>
          <t>INCIDENTE</t>
        </is>
      </c>
      <c r="H239" t="inlineStr">
        <is>
          <t>ANTIOQUIA</t>
        </is>
      </c>
      <c r="I239" t="inlineStr">
        <is>
          <t>MEDELLIN</t>
        </is>
      </c>
      <c r="J239" t="inlineStr">
        <is>
          <t>PTM MEDELLIN GRANERO LAS CUCHI</t>
        </is>
      </c>
      <c r="K239" t="inlineStr">
        <is>
          <t>BANCOLOMBIA</t>
        </is>
      </c>
      <c r="L239" t="inlineStr">
        <is>
          <t>FO-25-1331242</t>
        </is>
      </c>
      <c r="M239" s="49" t="n">
        <v>45874.45467592592</v>
      </c>
      <c r="N239" s="49" t="n">
        <v>45874.57222222222</v>
      </c>
      <c r="O239" s="48" t="n">
        <v>0</v>
      </c>
      <c r="P239" t="inlineStr">
        <is>
          <t>SOFTWARE</t>
        </is>
      </c>
      <c r="Q239" t="inlineStr">
        <is>
          <t>LECTOR DE BARRAS</t>
        </is>
      </c>
      <c r="R239" t="inlineStr">
        <is>
          <t>LECTOR DESCONFIGURADO</t>
        </is>
      </c>
      <c r="S239" t="inlineStr">
        <is>
          <t>AGREGADOR</t>
        </is>
      </c>
      <c r="T239" t="inlineStr">
        <is>
          <t>COMCARD - PTM</t>
        </is>
      </c>
      <c r="U239" t="inlineStr">
        <is>
          <t>EJECUTADO</t>
        </is>
      </c>
      <c r="V239" t="inlineStr">
        <is>
          <t>VISITA TECNICA</t>
        </is>
      </c>
      <c r="W239" t="inlineStr">
        <is>
          <t>AAL0H579 - 9T00B502</t>
        </is>
      </c>
      <c r="X239" t="inlineStr">
        <is>
          <t>TIPO I</t>
        </is>
      </c>
      <c r="Y239" t="inlineStr">
        <is>
          <t>TERRESTRE</t>
        </is>
      </c>
      <c r="Z239" t="inlineStr">
        <is>
          <t>CASTAÑEDA PALACIO CARLOS FELIPE</t>
        </is>
      </c>
      <c r="AA239" t="inlineStr">
        <is>
          <t>1</t>
        </is>
      </c>
      <c r="AB239" t="inlineStr">
        <is>
          <t>0</t>
        </is>
      </c>
      <c r="AC239" s="48" t="n">
        <v>65960</v>
      </c>
      <c r="AD239" t="inlineStr">
        <is>
          <t>0</t>
        </is>
      </c>
      <c r="AE239" s="48" t="n">
        <v>0</v>
      </c>
      <c r="AF239" s="48" t="n">
        <v>65960</v>
      </c>
    </row>
    <row r="240">
      <c r="A240" t="inlineStr">
        <is>
          <t>MEDELLIN</t>
        </is>
      </c>
      <c r="B240" t="inlineStr">
        <is>
          <t>NOROCCIDENTE</t>
        </is>
      </c>
      <c r="C240" t="inlineStr">
        <is>
          <t>0004-0005</t>
        </is>
      </c>
      <c r="D240" t="inlineStr">
        <is>
          <t>5001</t>
        </is>
      </c>
      <c r="E240" t="inlineStr">
        <is>
          <t>2555716</t>
        </is>
      </c>
      <c r="F240" t="inlineStr">
        <is>
          <t>3007024796</t>
        </is>
      </c>
      <c r="G240" t="inlineStr">
        <is>
          <t>INCIDENTE</t>
        </is>
      </c>
      <c r="H240" t="inlineStr">
        <is>
          <t>ANTIOQUIA</t>
        </is>
      </c>
      <c r="I240" t="inlineStr">
        <is>
          <t>MEDELLIN</t>
        </is>
      </c>
      <c r="J240" t="inlineStr">
        <is>
          <t>MULTIPAGAS JUMBO LA 65</t>
        </is>
      </c>
      <c r="K240" t="inlineStr">
        <is>
          <t>BANCOLOMBIA</t>
        </is>
      </c>
      <c r="L240" t="inlineStr">
        <is>
          <t>FO-25-1331233</t>
        </is>
      </c>
      <c r="M240" s="49" t="n">
        <v>45874.45840277777</v>
      </c>
      <c r="N240" s="49" t="n">
        <v>45874.67847222222</v>
      </c>
      <c r="O240" s="48" t="n">
        <v>0</v>
      </c>
      <c r="P240" t="inlineStr">
        <is>
          <t>SOFTWARE</t>
        </is>
      </c>
      <c r="Q240" t="inlineStr">
        <is>
          <t>COMUNICACION</t>
        </is>
      </c>
      <c r="R240" t="inlineStr">
        <is>
          <t>PARAMETROS DE CONFIGURACION EN POS</t>
        </is>
      </c>
      <c r="S240" t="inlineStr">
        <is>
          <t>ROBUSTO</t>
        </is>
      </c>
      <c r="T240" t="inlineStr">
        <is>
          <t>MULTIPAGAS</t>
        </is>
      </c>
      <c r="U240" t="inlineStr">
        <is>
          <t>EJECUTADO</t>
        </is>
      </c>
      <c r="V240" t="inlineStr">
        <is>
          <t>VISITA TECNICA</t>
        </is>
      </c>
      <c r="W240" t="inlineStr">
        <is>
          <t>ABGZZ609</t>
        </is>
      </c>
      <c r="X240" t="inlineStr">
        <is>
          <t>TIPO I</t>
        </is>
      </c>
      <c r="Y240" t="inlineStr">
        <is>
          <t>TERRESTRE</t>
        </is>
      </c>
      <c r="Z240" t="inlineStr">
        <is>
          <t>QUINTERO SANCHEZ JUAN SEBASTIAN</t>
        </is>
      </c>
      <c r="AA240" t="inlineStr">
        <is>
          <t>1</t>
        </is>
      </c>
      <c r="AB240" t="inlineStr">
        <is>
          <t>0</t>
        </is>
      </c>
      <c r="AC240" s="48" t="n">
        <v>65960</v>
      </c>
      <c r="AD240" t="inlineStr">
        <is>
          <t>0</t>
        </is>
      </c>
      <c r="AE240" s="48" t="n">
        <v>0</v>
      </c>
      <c r="AF240" s="48" t="n">
        <v>65960</v>
      </c>
    </row>
    <row r="241">
      <c r="A241" t="inlineStr">
        <is>
          <t>BOGOTA</t>
        </is>
      </c>
      <c r="B241" t="inlineStr">
        <is>
          <t>CUNDINAMARCA</t>
        </is>
      </c>
      <c r="C241" t="inlineStr">
        <is>
          <t>0004-0004</t>
        </is>
      </c>
      <c r="D241" t="inlineStr">
        <is>
          <t>11001</t>
        </is>
      </c>
      <c r="E241" t="inlineStr">
        <is>
          <t>2555784</t>
        </is>
      </c>
      <c r="F241" t="inlineStr">
        <is>
          <t>3007049807</t>
        </is>
      </c>
      <c r="G241" t="inlineStr">
        <is>
          <t>INCIDENTE</t>
        </is>
      </c>
      <c r="H241" t="inlineStr">
        <is>
          <t>CUNDINAMARCA</t>
        </is>
      </c>
      <c r="I241" t="inlineStr">
        <is>
          <t>BOGOTA</t>
        </is>
      </c>
      <c r="J241" t="inlineStr">
        <is>
          <t>BARRIO SOCORRO BOGOTA 1</t>
        </is>
      </c>
      <c r="K241" t="inlineStr">
        <is>
          <t>BANCOLOMBIA</t>
        </is>
      </c>
      <c r="L241" t="inlineStr">
        <is>
          <t>FO-25-1331321</t>
        </is>
      </c>
      <c r="M241" s="49" t="n">
        <v>45874.4727662037</v>
      </c>
      <c r="N241" s="49" t="n">
        <v>45874.80625</v>
      </c>
      <c r="O241" s="48" t="n">
        <v>0</v>
      </c>
      <c r="P241" t="inlineStr">
        <is>
          <t>HARDWARE</t>
        </is>
      </c>
      <c r="Q241" t="inlineStr">
        <is>
          <t>DETERIORO</t>
        </is>
      </c>
      <c r="R241" t="inlineStr">
        <is>
          <t>DATAFONO</t>
        </is>
      </c>
      <c r="S241" t="inlineStr">
        <is>
          <t>CB UNO A UNO</t>
        </is>
      </c>
      <c r="T241" t="inlineStr">
        <is>
          <t>CB UNO A UNO</t>
        </is>
      </c>
      <c r="U241" t="inlineStr">
        <is>
          <t>EJECUTADO</t>
        </is>
      </c>
      <c r="V241" t="inlineStr">
        <is>
          <t>VISITA TECNICA</t>
        </is>
      </c>
      <c r="W241" t="inlineStr">
        <is>
          <t>BA00R848</t>
        </is>
      </c>
      <c r="X241" t="inlineStr">
        <is>
          <t>TIPO I</t>
        </is>
      </c>
      <c r="Y241" t="inlineStr">
        <is>
          <t>TERRESTRE</t>
        </is>
      </c>
      <c r="Z241" t="inlineStr">
        <is>
          <t>GARCIA PASTRANA KEVIN FERNANDO</t>
        </is>
      </c>
      <c r="AA241" t="inlineStr">
        <is>
          <t>1</t>
        </is>
      </c>
      <c r="AB241" t="inlineStr">
        <is>
          <t>0</t>
        </is>
      </c>
      <c r="AC241" s="48" t="n">
        <v>65960</v>
      </c>
      <c r="AD241" t="inlineStr">
        <is>
          <t>0</t>
        </is>
      </c>
      <c r="AE241" s="48" t="n">
        <v>0</v>
      </c>
      <c r="AF241" s="48" t="n">
        <v>65960</v>
      </c>
    </row>
    <row r="242">
      <c r="A242" t="inlineStr">
        <is>
          <t>BUCARAMANGA</t>
        </is>
      </c>
      <c r="B242" t="inlineStr">
        <is>
          <t>SANTANDERES</t>
        </is>
      </c>
      <c r="C242" t="inlineStr">
        <is>
          <t>0004-0008</t>
        </is>
      </c>
      <c r="D242" t="inlineStr">
        <is>
          <t>68276</t>
        </is>
      </c>
      <c r="E242" t="inlineStr">
        <is>
          <t>2555785</t>
        </is>
      </c>
      <c r="F242" t="inlineStr">
        <is>
          <t>3007051777</t>
        </is>
      </c>
      <c r="G242" t="inlineStr">
        <is>
          <t>INCIDENTE</t>
        </is>
      </c>
      <c r="H242" t="inlineStr">
        <is>
          <t>SANTANDER</t>
        </is>
      </c>
      <c r="I242" t="inlineStr">
        <is>
          <t>FLORIDABLANCA</t>
        </is>
      </c>
      <c r="J242" t="inlineStr">
        <is>
          <t>BARRIO SANTA ANA FLORIDABLANCA</t>
        </is>
      </c>
      <c r="K242" t="inlineStr">
        <is>
          <t>BANCOLOMBIA</t>
        </is>
      </c>
      <c r="L242" t="inlineStr">
        <is>
          <t>FO-25-1331329</t>
        </is>
      </c>
      <c r="M242" s="49" t="n">
        <v>45874.47258101852</v>
      </c>
      <c r="N242" s="49" t="n">
        <v>45874.79375</v>
      </c>
      <c r="O242" s="48" t="n">
        <v>0</v>
      </c>
      <c r="P242" t="inlineStr">
        <is>
          <t>HARDWARE</t>
        </is>
      </c>
      <c r="Q242" t="inlineStr">
        <is>
          <t>TECLADO</t>
        </is>
      </c>
      <c r="R242" t="inlineStr">
        <is>
          <t>DAÑO POS</t>
        </is>
      </c>
      <c r="S242" t="inlineStr">
        <is>
          <t>CB UNO A UNO</t>
        </is>
      </c>
      <c r="T242" t="inlineStr">
        <is>
          <t>CB UNO A UNO</t>
        </is>
      </c>
      <c r="U242" t="inlineStr">
        <is>
          <t>EJECUTADO</t>
        </is>
      </c>
      <c r="V242" t="inlineStr">
        <is>
          <t>VISITA TECNICA</t>
        </is>
      </c>
      <c r="W242" t="inlineStr">
        <is>
          <t>AD0BZ248</t>
        </is>
      </c>
      <c r="X242" t="inlineStr">
        <is>
          <t>TIPO I</t>
        </is>
      </c>
      <c r="Y242" t="inlineStr">
        <is>
          <t>TERRESTRE</t>
        </is>
      </c>
      <c r="Z242" t="inlineStr">
        <is>
          <t>PEÑA DIAZ IVAN YESID</t>
        </is>
      </c>
      <c r="AA242" t="inlineStr">
        <is>
          <t>1</t>
        </is>
      </c>
      <c r="AB242" t="inlineStr">
        <is>
          <t>0</t>
        </is>
      </c>
      <c r="AC242" s="48" t="n">
        <v>65960</v>
      </c>
      <c r="AD242" t="inlineStr">
        <is>
          <t>0</t>
        </is>
      </c>
      <c r="AE242" s="48" t="n">
        <v>0</v>
      </c>
      <c r="AF242" s="48" t="n">
        <v>65960</v>
      </c>
    </row>
    <row r="243">
      <c r="A243" t="inlineStr">
        <is>
          <t>BOGOTA</t>
        </is>
      </c>
      <c r="B243" t="inlineStr">
        <is>
          <t>CUNDINAMARCA</t>
        </is>
      </c>
      <c r="C243" t="inlineStr">
        <is>
          <t>0004-0004</t>
        </is>
      </c>
      <c r="D243" t="inlineStr">
        <is>
          <t>11001</t>
        </is>
      </c>
      <c r="E243" t="inlineStr">
        <is>
          <t>2555977</t>
        </is>
      </c>
      <c r="F243" t="inlineStr">
        <is>
          <t>3007067648</t>
        </is>
      </c>
      <c r="G243" t="inlineStr">
        <is>
          <t>INCIDENTE</t>
        </is>
      </c>
      <c r="H243" t="inlineStr">
        <is>
          <t>CUNDINAMARCA</t>
        </is>
      </c>
      <c r="I243" t="inlineStr">
        <is>
          <t>BOGOTA</t>
        </is>
      </c>
      <c r="J243" t="inlineStr">
        <is>
          <t>PTM BOGOTA VARIEDADES Y TIENDA</t>
        </is>
      </c>
      <c r="K243" t="inlineStr">
        <is>
          <t>BANCOLOMBIA</t>
        </is>
      </c>
      <c r="L243" t="inlineStr">
        <is>
          <t>FO-25-1331316</t>
        </is>
      </c>
      <c r="M243" s="49" t="n">
        <v>45874.4737037037</v>
      </c>
      <c r="N243" s="49" t="n">
        <v>45875.40833333333</v>
      </c>
      <c r="O243" s="48" t="n">
        <v>0</v>
      </c>
      <c r="P243" t="inlineStr">
        <is>
          <t>SOFTWARE</t>
        </is>
      </c>
      <c r="Q243" t="inlineStr">
        <is>
          <t>ACTUALIZACION</t>
        </is>
      </c>
      <c r="R243" t="inlineStr">
        <is>
          <t>VERSION CARGA SO VR</t>
        </is>
      </c>
      <c r="S243" t="inlineStr">
        <is>
          <t>AGREGADOR</t>
        </is>
      </c>
      <c r="T243" t="inlineStr">
        <is>
          <t>COMCARD - PTM</t>
        </is>
      </c>
      <c r="U243" t="inlineStr">
        <is>
          <t>EJECUTADO</t>
        </is>
      </c>
      <c r="V243" t="inlineStr">
        <is>
          <t>VISITA TECNICA</t>
        </is>
      </c>
      <c r="W243" t="inlineStr">
        <is>
          <t>AAQ0N422</t>
        </is>
      </c>
      <c r="X243" t="inlineStr">
        <is>
          <t>TIPO I</t>
        </is>
      </c>
      <c r="Y243" t="inlineStr">
        <is>
          <t>TERRESTRE</t>
        </is>
      </c>
      <c r="Z243" t="inlineStr">
        <is>
          <t>MURCIA HERNANDEZ HARVEY IGNACIO</t>
        </is>
      </c>
      <c r="AA243" t="inlineStr">
        <is>
          <t>1</t>
        </is>
      </c>
      <c r="AB243" t="inlineStr">
        <is>
          <t>0</t>
        </is>
      </c>
      <c r="AC243" s="48" t="n">
        <v>65960</v>
      </c>
      <c r="AD243" t="inlineStr">
        <is>
          <t>0</t>
        </is>
      </c>
      <c r="AE243" s="48" t="n">
        <v>0</v>
      </c>
      <c r="AF243" s="48" t="n">
        <v>65960</v>
      </c>
    </row>
    <row r="244">
      <c r="A244" t="inlineStr">
        <is>
          <t>MEDELLIN</t>
        </is>
      </c>
      <c r="B244" t="inlineStr">
        <is>
          <t>NOROCCIDENTE</t>
        </is>
      </c>
      <c r="C244" t="inlineStr">
        <is>
          <t>0004-0005</t>
        </is>
      </c>
      <c r="D244" t="inlineStr">
        <is>
          <t>5001</t>
        </is>
      </c>
      <c r="E244" t="inlineStr">
        <is>
          <t>2555988</t>
        </is>
      </c>
      <c r="F244" t="inlineStr">
        <is>
          <t>3007056908</t>
        </is>
      </c>
      <c r="G244" t="inlineStr">
        <is>
          <t>INCIDENTE</t>
        </is>
      </c>
      <c r="H244" t="inlineStr">
        <is>
          <t>ANTIOQUIA</t>
        </is>
      </c>
      <c r="I244" t="inlineStr">
        <is>
          <t>MEDELLIN</t>
        </is>
      </c>
      <c r="J244" t="inlineStr">
        <is>
          <t>BARRIO ROBLEDO MEDELLIN 17</t>
        </is>
      </c>
      <c r="K244" t="inlineStr">
        <is>
          <t>BANCOLOMBIA</t>
        </is>
      </c>
      <c r="L244" t="inlineStr">
        <is>
          <t>FO-25-1331314</t>
        </is>
      </c>
      <c r="M244" s="49" t="n">
        <v>45874.47574074074</v>
      </c>
      <c r="N244" s="49" t="n">
        <v>45874.80416666667</v>
      </c>
      <c r="O244" s="48" t="n">
        <v>0</v>
      </c>
      <c r="P244" t="inlineStr">
        <is>
          <t>HARDWARE</t>
        </is>
      </c>
      <c r="Q244" t="inlineStr">
        <is>
          <t>IMPRESION</t>
        </is>
      </c>
      <c r="R244" t="inlineStr">
        <is>
          <t>NO AVANZA PAPEL</t>
        </is>
      </c>
      <c r="S244" t="inlineStr">
        <is>
          <t>CB UNO A UNO</t>
        </is>
      </c>
      <c r="T244" t="inlineStr">
        <is>
          <t>CB UNO A UNO</t>
        </is>
      </c>
      <c r="U244" t="inlineStr">
        <is>
          <t>EJECUTADO</t>
        </is>
      </c>
      <c r="V244" t="inlineStr">
        <is>
          <t>VISITA TECNICA</t>
        </is>
      </c>
      <c r="W244" t="inlineStr">
        <is>
          <t>9CQZZ666</t>
        </is>
      </c>
      <c r="X244" t="inlineStr">
        <is>
          <t>TIPO I</t>
        </is>
      </c>
      <c r="Y244" t="inlineStr">
        <is>
          <t>TERRESTRE</t>
        </is>
      </c>
      <c r="Z244" t="inlineStr">
        <is>
          <t>MARTINEZ TOVAR OSCAR DAVID</t>
        </is>
      </c>
      <c r="AA244" t="inlineStr">
        <is>
          <t>1</t>
        </is>
      </c>
      <c r="AB244" t="inlineStr">
        <is>
          <t>0</t>
        </is>
      </c>
      <c r="AC244" s="48" t="n">
        <v>65960</v>
      </c>
      <c r="AD244" t="inlineStr">
        <is>
          <t>0</t>
        </is>
      </c>
      <c r="AE244" s="48" t="n">
        <v>0</v>
      </c>
      <c r="AF244" s="48" t="n">
        <v>65960</v>
      </c>
    </row>
    <row r="245">
      <c r="A245" t="inlineStr">
        <is>
          <t>BUCARAMANGA</t>
        </is>
      </c>
      <c r="B245" t="inlineStr">
        <is>
          <t>SANTANDERES</t>
        </is>
      </c>
      <c r="C245" t="inlineStr">
        <is>
          <t>0004-0008</t>
        </is>
      </c>
      <c r="D245" t="inlineStr">
        <is>
          <t>68001</t>
        </is>
      </c>
      <c r="E245" t="inlineStr">
        <is>
          <t>2556017</t>
        </is>
      </c>
      <c r="F245" t="inlineStr">
        <is>
          <t>3007063933</t>
        </is>
      </c>
      <c r="G245" t="inlineStr">
        <is>
          <t>INCIDENTE</t>
        </is>
      </c>
      <c r="H245" t="inlineStr">
        <is>
          <t>SANTANDER</t>
        </is>
      </c>
      <c r="I245" t="inlineStr">
        <is>
          <t>BUCARAMANGA</t>
        </is>
      </c>
      <c r="J245" t="inlineStr">
        <is>
          <t>BARRIO CENTRO BUCARAMANGA 56</t>
        </is>
      </c>
      <c r="K245" t="inlineStr">
        <is>
          <t>BANCOLOMBIA</t>
        </is>
      </c>
      <c r="L245" t="inlineStr">
        <is>
          <t>FO-25-1331334</t>
        </is>
      </c>
      <c r="M245" s="49" t="n">
        <v>45874.47159722223</v>
      </c>
      <c r="N245" s="49" t="n">
        <v>45874.78194444445</v>
      </c>
      <c r="O245" s="48" t="n">
        <v>0</v>
      </c>
      <c r="P245" t="inlineStr">
        <is>
          <t>HARDWARE</t>
        </is>
      </c>
      <c r="Q245" t="inlineStr">
        <is>
          <t>PINPAD</t>
        </is>
      </c>
      <c r="R245" t="inlineStr">
        <is>
          <t>DAÑO POS</t>
        </is>
      </c>
      <c r="S245" t="inlineStr">
        <is>
          <t>CB UNO A UNO</t>
        </is>
      </c>
      <c r="T245" t="inlineStr">
        <is>
          <t>CB UNO A UNO</t>
        </is>
      </c>
      <c r="U245" t="inlineStr">
        <is>
          <t>EJECUTADO</t>
        </is>
      </c>
      <c r="V245" t="inlineStr">
        <is>
          <t>VISITA TECNICA</t>
        </is>
      </c>
      <c r="W245" t="inlineStr">
        <is>
          <t>LA00X296</t>
        </is>
      </c>
      <c r="X245" t="inlineStr">
        <is>
          <t>TIPO I</t>
        </is>
      </c>
      <c r="Y245" t="inlineStr">
        <is>
          <t>TERRESTRE</t>
        </is>
      </c>
      <c r="Z245" t="inlineStr">
        <is>
          <t>REYES RAMIREZ DIEGO ALEXANDER</t>
        </is>
      </c>
      <c r="AA245" t="inlineStr">
        <is>
          <t>1</t>
        </is>
      </c>
      <c r="AB245" t="inlineStr">
        <is>
          <t>0</t>
        </is>
      </c>
      <c r="AC245" s="48" t="n">
        <v>65960</v>
      </c>
      <c r="AD245" t="inlineStr">
        <is>
          <t>0</t>
        </is>
      </c>
      <c r="AE245" s="48" t="n">
        <v>0</v>
      </c>
      <c r="AF245" s="48" t="n">
        <v>65960</v>
      </c>
    </row>
    <row r="246">
      <c r="A246" t="inlineStr">
        <is>
          <t>APARTADO</t>
        </is>
      </c>
      <c r="B246" t="inlineStr">
        <is>
          <t>NOROCCIDENTE</t>
        </is>
      </c>
      <c r="C246" t="inlineStr">
        <is>
          <t>0004-0005</t>
        </is>
      </c>
      <c r="D246" t="inlineStr">
        <is>
          <t>5172</t>
        </is>
      </c>
      <c r="E246" t="inlineStr">
        <is>
          <t>2556033</t>
        </is>
      </c>
      <c r="F246" t="inlineStr">
        <is>
          <t>3007039952</t>
        </is>
      </c>
      <c r="G246" t="inlineStr">
        <is>
          <t>INCIDENTE</t>
        </is>
      </c>
      <c r="H246" t="inlineStr">
        <is>
          <t>ANTIOQUIA</t>
        </is>
      </c>
      <c r="I246" t="inlineStr">
        <is>
          <t>CHIGORODO</t>
        </is>
      </c>
      <c r="J246" t="inlineStr">
        <is>
          <t>BARRIO CENTRO CHIGORODO</t>
        </is>
      </c>
      <c r="K246" t="inlineStr">
        <is>
          <t>BANCOLOMBIA</t>
        </is>
      </c>
      <c r="L246" t="inlineStr">
        <is>
          <t>FO-25-1331367</t>
        </is>
      </c>
      <c r="M246" s="49" t="n">
        <v>45874.47644675926</v>
      </c>
      <c r="N246" s="49" t="n">
        <v>45875.60069444445</v>
      </c>
      <c r="O246" s="48" t="n">
        <v>0</v>
      </c>
      <c r="P246" t="inlineStr">
        <is>
          <t>HARDWARE</t>
        </is>
      </c>
      <c r="Q246" t="inlineStr">
        <is>
          <t>SE REINICIA</t>
        </is>
      </c>
      <c r="R246" t="inlineStr">
        <is>
          <t>DAÑO POS</t>
        </is>
      </c>
      <c r="S246" t="inlineStr">
        <is>
          <t>CB UNO A UNO</t>
        </is>
      </c>
      <c r="T246" t="inlineStr">
        <is>
          <t>CB UNO A UNO</t>
        </is>
      </c>
      <c r="U246" t="inlineStr">
        <is>
          <t>EJECUTADO</t>
        </is>
      </c>
      <c r="V246" t="inlineStr">
        <is>
          <t>VISITA TECNICA</t>
        </is>
      </c>
      <c r="W246" t="inlineStr">
        <is>
          <t>9A0FZ574</t>
        </is>
      </c>
      <c r="X246" t="inlineStr">
        <is>
          <t>TIPO II</t>
        </is>
      </c>
      <c r="Y246" t="inlineStr">
        <is>
          <t>TERRESTRE</t>
        </is>
      </c>
      <c r="Z246" t="inlineStr">
        <is>
          <t>SALDARRIAGA MIRANDA SANTIAGO</t>
        </is>
      </c>
      <c r="AA246" t="inlineStr">
        <is>
          <t>1</t>
        </is>
      </c>
      <c r="AB246" t="inlineStr">
        <is>
          <t>0</t>
        </is>
      </c>
      <c r="AC246" s="48" t="n">
        <v>144968</v>
      </c>
      <c r="AD246" t="inlineStr">
        <is>
          <t>0</t>
        </is>
      </c>
      <c r="AE246" s="48" t="n">
        <v>0</v>
      </c>
      <c r="AF246" s="48" t="n">
        <v>144968</v>
      </c>
    </row>
    <row r="247">
      <c r="A247" t="inlineStr">
        <is>
          <t>MEDELLIN</t>
        </is>
      </c>
      <c r="B247" t="inlineStr">
        <is>
          <t>NOROCCIDENTE</t>
        </is>
      </c>
      <c r="C247" t="inlineStr">
        <is>
          <t>0004-0005</t>
        </is>
      </c>
      <c r="D247" t="inlineStr">
        <is>
          <t>5440</t>
        </is>
      </c>
      <c r="E247" t="inlineStr">
        <is>
          <t>2556084</t>
        </is>
      </c>
      <c r="F247" t="inlineStr">
        <is>
          <t>3007070912</t>
        </is>
      </c>
      <c r="G247" t="inlineStr">
        <is>
          <t>INCIDENTE</t>
        </is>
      </c>
      <c r="H247" t="inlineStr">
        <is>
          <t>ANTIOQUIA</t>
        </is>
      </c>
      <c r="I247" t="inlineStr">
        <is>
          <t>MARINILLA</t>
        </is>
      </c>
      <c r="J247" t="inlineStr">
        <is>
          <t>BARRIO LA DALIA MARINILLA</t>
        </is>
      </c>
      <c r="K247" t="inlineStr">
        <is>
          <t>BANCOLOMBIA</t>
        </is>
      </c>
      <c r="L247" t="inlineStr">
        <is>
          <t>FO-25-1331443</t>
        </is>
      </c>
      <c r="M247" s="49" t="n">
        <v>45874.48414351852</v>
      </c>
      <c r="N247" s="49" t="n">
        <v>45874.62638888889</v>
      </c>
      <c r="O247" s="48" t="n">
        <v>0</v>
      </c>
      <c r="P247" t="inlineStr">
        <is>
          <t>HARDWARE</t>
        </is>
      </c>
      <c r="Q247" t="inlineStr">
        <is>
          <t>TECLADO</t>
        </is>
      </c>
      <c r="R247" t="inlineStr">
        <is>
          <t>DAÑO POS</t>
        </is>
      </c>
      <c r="S247" t="inlineStr">
        <is>
          <t>CB UNO A UNO</t>
        </is>
      </c>
      <c r="T247" t="inlineStr">
        <is>
          <t>CB UNO A UNO</t>
        </is>
      </c>
      <c r="U247" t="inlineStr">
        <is>
          <t>EJECUTADO</t>
        </is>
      </c>
      <c r="V247" t="inlineStr">
        <is>
          <t>VISITA TECNICA</t>
        </is>
      </c>
      <c r="W247" t="inlineStr">
        <is>
          <t>LN00D247</t>
        </is>
      </c>
      <c r="X247" t="inlineStr">
        <is>
          <t>TIPO II</t>
        </is>
      </c>
      <c r="Y247" t="inlineStr">
        <is>
          <t>TERRESTRE</t>
        </is>
      </c>
      <c r="Z247" t="inlineStr">
        <is>
          <t>PAREJA ECHAVARRIA JHON DAVID</t>
        </is>
      </c>
      <c r="AA247" t="inlineStr">
        <is>
          <t>1</t>
        </is>
      </c>
      <c r="AB247" t="inlineStr">
        <is>
          <t>0</t>
        </is>
      </c>
      <c r="AC247" s="48" t="n">
        <v>144968</v>
      </c>
      <c r="AD247" t="inlineStr">
        <is>
          <t>0</t>
        </is>
      </c>
      <c r="AE247" s="48" t="n">
        <v>0</v>
      </c>
      <c r="AF247" s="48" t="n">
        <v>144968</v>
      </c>
    </row>
    <row r="248">
      <c r="A248" t="inlineStr">
        <is>
          <t>PASTO</t>
        </is>
      </c>
      <c r="B248" t="inlineStr">
        <is>
          <t>SUROCCIDENTE Y EJE CAFETERO</t>
        </is>
      </c>
      <c r="C248" t="inlineStr">
        <is>
          <t>0004-0003</t>
        </is>
      </c>
      <c r="D248" t="inlineStr">
        <is>
          <t>86571</t>
        </is>
      </c>
      <c r="E248" t="inlineStr">
        <is>
          <t>2556166</t>
        </is>
      </c>
      <c r="F248" t="inlineStr">
        <is>
          <t>3007020574</t>
        </is>
      </c>
      <c r="G248" t="inlineStr">
        <is>
          <t>INCIDENTE</t>
        </is>
      </c>
      <c r="H248" t="inlineStr">
        <is>
          <t>PUTUMAYO</t>
        </is>
      </c>
      <c r="I248" t="inlineStr">
        <is>
          <t>PUERTO GUZMAN</t>
        </is>
      </c>
      <c r="J248" t="inlineStr">
        <is>
          <t>CENTRO PUERTO GUZMAN PUTUMAYO</t>
        </is>
      </c>
      <c r="K248" t="inlineStr">
        <is>
          <t>BANCOLOMBIA</t>
        </is>
      </c>
      <c r="L248" t="inlineStr">
        <is>
          <t>FO-25-1331460</t>
        </is>
      </c>
      <c r="M248" s="49" t="n">
        <v>45874.48319444444</v>
      </c>
      <c r="N248" s="49" t="n">
        <v>45881.67777777778</v>
      </c>
      <c r="O248" s="48" t="n">
        <v>0</v>
      </c>
      <c r="P248" t="inlineStr">
        <is>
          <t>HARDWARE</t>
        </is>
      </c>
      <c r="Q248" t="inlineStr">
        <is>
          <t>LECTOR DE BARRAS</t>
        </is>
      </c>
      <c r="R248" t="inlineStr">
        <is>
          <t>DAÑO POS</t>
        </is>
      </c>
      <c r="S248" t="inlineStr">
        <is>
          <t>UNO A UNO</t>
        </is>
      </c>
      <c r="T248" t="inlineStr">
        <is>
          <t>CB UNO A UNO</t>
        </is>
      </c>
      <c r="U248" t="inlineStr">
        <is>
          <t>EJECUTADO</t>
        </is>
      </c>
      <c r="V248" t="inlineStr">
        <is>
          <t>VISITA TECNICA</t>
        </is>
      </c>
      <c r="W248" t="inlineStr">
        <is>
          <t>AAAAS155</t>
        </is>
      </c>
      <c r="X248" t="inlineStr">
        <is>
          <t>TIPO IV</t>
        </is>
      </c>
      <c r="Y248" t="inlineStr">
        <is>
          <t>TERRESTRE</t>
        </is>
      </c>
      <c r="Z248" t="inlineStr">
        <is>
          <t>CASTILLO HERRERA ALEX RICARDO</t>
        </is>
      </c>
      <c r="AA248" t="inlineStr">
        <is>
          <t>1</t>
        </is>
      </c>
      <c r="AB248" t="inlineStr">
        <is>
          <t>0</t>
        </is>
      </c>
      <c r="AC248" s="48" t="n">
        <v>479589</v>
      </c>
      <c r="AD248" t="inlineStr">
        <is>
          <t>0</t>
        </is>
      </c>
      <c r="AE248" s="48" t="n">
        <v>0</v>
      </c>
      <c r="AF248" s="48" t="n">
        <v>479589</v>
      </c>
    </row>
    <row r="249">
      <c r="A249" t="inlineStr">
        <is>
          <t>MEDELLIN</t>
        </is>
      </c>
      <c r="B249" t="inlineStr">
        <is>
          <t>NOROCCIDENTE</t>
        </is>
      </c>
      <c r="C249" t="inlineStr">
        <is>
          <t>0004-0005</t>
        </is>
      </c>
      <c r="D249" t="inlineStr">
        <is>
          <t>5001</t>
        </is>
      </c>
      <c r="E249" t="inlineStr">
        <is>
          <t>2556203</t>
        </is>
      </c>
      <c r="F249" t="inlineStr">
        <is>
          <t>3007040134</t>
        </is>
      </c>
      <c r="G249" t="inlineStr">
        <is>
          <t>INCIDENTE</t>
        </is>
      </c>
      <c r="H249" t="inlineStr">
        <is>
          <t>ANTIOQUIA</t>
        </is>
      </c>
      <c r="I249" t="inlineStr">
        <is>
          <t>MEDELLIN</t>
        </is>
      </c>
      <c r="J249" t="inlineStr">
        <is>
          <t>BARRIO PARQUE PRADO MEDELLIN</t>
        </is>
      </c>
      <c r="K249" t="inlineStr">
        <is>
          <t>BANCOLOMBIA</t>
        </is>
      </c>
      <c r="L249" t="inlineStr">
        <is>
          <t>FO-25-1331363</t>
        </is>
      </c>
      <c r="M249" s="49" t="n">
        <v>45874.47761574074</v>
      </c>
      <c r="N249" s="49" t="n">
        <v>45875.47569444445</v>
      </c>
      <c r="O249" s="48" t="n">
        <v>0</v>
      </c>
      <c r="P249" t="inlineStr">
        <is>
          <t>HARDWARE</t>
        </is>
      </c>
      <c r="Q249" t="inlineStr">
        <is>
          <t>PINPAD</t>
        </is>
      </c>
      <c r="R249" t="inlineStr">
        <is>
          <t>DAÑO POS</t>
        </is>
      </c>
      <c r="S249" t="inlineStr">
        <is>
          <t>CB UNO A UNO</t>
        </is>
      </c>
      <c r="T249" t="inlineStr">
        <is>
          <t>CB UNO A UNO</t>
        </is>
      </c>
      <c r="U249" t="inlineStr">
        <is>
          <t>EJECUTADO</t>
        </is>
      </c>
      <c r="V249" t="inlineStr">
        <is>
          <t>VISITA TECNICA</t>
        </is>
      </c>
      <c r="W249" t="inlineStr">
        <is>
          <t>GZ0GZ023</t>
        </is>
      </c>
      <c r="X249" t="inlineStr">
        <is>
          <t>TIPO I</t>
        </is>
      </c>
      <c r="Y249" t="inlineStr">
        <is>
          <t>TERRESTRE</t>
        </is>
      </c>
      <c r="Z249" t="inlineStr">
        <is>
          <t>ZAPATA LOPEZ EDWARD ASDRUBAL</t>
        </is>
      </c>
      <c r="AA249" t="inlineStr">
        <is>
          <t>1</t>
        </is>
      </c>
      <c r="AB249" t="inlineStr">
        <is>
          <t>0</t>
        </is>
      </c>
      <c r="AC249" s="48" t="n">
        <v>65960</v>
      </c>
      <c r="AD249" t="inlineStr">
        <is>
          <t>0</t>
        </is>
      </c>
      <c r="AE249" s="48" t="n">
        <v>0</v>
      </c>
      <c r="AF249" s="48" t="n">
        <v>65960</v>
      </c>
    </row>
    <row r="250">
      <c r="A250" t="inlineStr">
        <is>
          <t>BARRANQUILLA</t>
        </is>
      </c>
      <c r="B250" t="inlineStr">
        <is>
          <t>COSTA</t>
        </is>
      </c>
      <c r="C250" t="inlineStr">
        <is>
          <t>0004-0001</t>
        </is>
      </c>
      <c r="D250" t="inlineStr">
        <is>
          <t>8758</t>
        </is>
      </c>
      <c r="E250" t="inlineStr">
        <is>
          <t>2556266</t>
        </is>
      </c>
      <c r="F250" t="inlineStr">
        <is>
          <t>3007060886</t>
        </is>
      </c>
      <c r="G250" t="inlineStr">
        <is>
          <t>INCIDENTE</t>
        </is>
      </c>
      <c r="H250" t="inlineStr">
        <is>
          <t>ATLANTICO</t>
        </is>
      </c>
      <c r="I250" t="inlineStr">
        <is>
          <t>SOLEDAD</t>
        </is>
      </c>
      <c r="J250" t="inlineStr">
        <is>
          <t>PTM SOLEDAD VARIEDADES Y MISC</t>
        </is>
      </c>
      <c r="K250" t="inlineStr">
        <is>
          <t>BANCOLOMBIA</t>
        </is>
      </c>
      <c r="L250" t="inlineStr">
        <is>
          <t>FO-25-1331559</t>
        </is>
      </c>
      <c r="M250" s="49" t="n">
        <v>45874.48967592593</v>
      </c>
      <c r="N250" s="49" t="n">
        <v>45875.34861111111</v>
      </c>
      <c r="O250" s="48" t="n">
        <v>0</v>
      </c>
      <c r="P250" t="inlineStr">
        <is>
          <t>HARDWARE</t>
        </is>
      </c>
      <c r="Q250" t="inlineStr">
        <is>
          <t>TECLADO</t>
        </is>
      </c>
      <c r="R250" t="inlineStr">
        <is>
          <t>DAÑO POS</t>
        </is>
      </c>
      <c r="S250" t="inlineStr">
        <is>
          <t>AGREGADOR</t>
        </is>
      </c>
      <c r="T250" t="inlineStr">
        <is>
          <t>COMCARD - PTM</t>
        </is>
      </c>
      <c r="U250" t="inlineStr">
        <is>
          <t>EJECUTADO</t>
        </is>
      </c>
      <c r="V250" t="inlineStr">
        <is>
          <t>VISITA TECNICA</t>
        </is>
      </c>
      <c r="W250" t="inlineStr">
        <is>
          <t>KA00F787 -  FUA0G600</t>
        </is>
      </c>
      <c r="X250" t="inlineStr">
        <is>
          <t>TIPO I</t>
        </is>
      </c>
      <c r="Y250" t="inlineStr">
        <is>
          <t>TERRESTRE</t>
        </is>
      </c>
      <c r="Z250" t="inlineStr">
        <is>
          <t>PORRAS CASTRO DARLON NASCK</t>
        </is>
      </c>
      <c r="AA250" t="inlineStr">
        <is>
          <t>1</t>
        </is>
      </c>
      <c r="AB250" t="inlineStr">
        <is>
          <t>0</t>
        </is>
      </c>
      <c r="AC250" s="48" t="n">
        <v>65960</v>
      </c>
      <c r="AD250" t="inlineStr">
        <is>
          <t>0</t>
        </is>
      </c>
      <c r="AE250" s="48" t="n">
        <v>0</v>
      </c>
      <c r="AF250" s="48" t="n">
        <v>65960</v>
      </c>
    </row>
    <row r="251">
      <c r="A251" t="inlineStr">
        <is>
          <t>MONTERIA</t>
        </is>
      </c>
      <c r="B251" t="inlineStr">
        <is>
          <t>COSTA</t>
        </is>
      </c>
      <c r="C251" t="inlineStr">
        <is>
          <t>0004-0001</t>
        </is>
      </c>
      <c r="D251" t="inlineStr">
        <is>
          <t>23300</t>
        </is>
      </c>
      <c r="E251" t="inlineStr">
        <is>
          <t>2556526</t>
        </is>
      </c>
      <c r="F251" t="inlineStr">
        <is>
          <t>3007047439</t>
        </is>
      </c>
      <c r="G251" t="inlineStr">
        <is>
          <t>INCIDENTE</t>
        </is>
      </c>
      <c r="H251" t="inlineStr">
        <is>
          <t>CORDOBA</t>
        </is>
      </c>
      <c r="I251" t="inlineStr">
        <is>
          <t>COTORRA</t>
        </is>
      </c>
      <c r="J251" t="inlineStr">
        <is>
          <t>DISTRICOL SINUVALLE</t>
        </is>
      </c>
      <c r="K251" t="inlineStr">
        <is>
          <t>BANCOLOMBIA</t>
        </is>
      </c>
      <c r="L251" t="inlineStr">
        <is>
          <t>FO-25-1331656</t>
        </is>
      </c>
      <c r="M251" s="49" t="n">
        <v>45874.49982638889</v>
      </c>
      <c r="N251" s="49" t="n">
        <v>45875.72013888889</v>
      </c>
      <c r="O251" s="48" t="n">
        <v>0</v>
      </c>
      <c r="P251" t="inlineStr">
        <is>
          <t>HARDWARE</t>
        </is>
      </c>
      <c r="Q251" t="inlineStr">
        <is>
          <t>LECTOR DE BARRAS</t>
        </is>
      </c>
      <c r="R251" t="inlineStr">
        <is>
          <t>CABLE LECTORA AVERIADO</t>
        </is>
      </c>
      <c r="S251" t="inlineStr">
        <is>
          <t>AGREGADOR</t>
        </is>
      </c>
      <c r="T251" t="inlineStr">
        <is>
          <t>DISTRICOL</t>
        </is>
      </c>
      <c r="U251" t="inlineStr">
        <is>
          <t>EJECUTADO</t>
        </is>
      </c>
      <c r="V251" t="inlineStr">
        <is>
          <t>VISITA TECNICA</t>
        </is>
      </c>
      <c r="W251" t="inlineStr">
        <is>
          <t>9C00G085</t>
        </is>
      </c>
      <c r="X251" t="inlineStr">
        <is>
          <t>TIPO II</t>
        </is>
      </c>
      <c r="Y251" t="inlineStr">
        <is>
          <t>TERRESTRE</t>
        </is>
      </c>
      <c r="Z251" t="inlineStr">
        <is>
          <t>GONZALEZ FERRER JESUS ALEXANDER</t>
        </is>
      </c>
      <c r="AA251" t="inlineStr">
        <is>
          <t>1</t>
        </is>
      </c>
      <c r="AB251" t="inlineStr">
        <is>
          <t>0</t>
        </is>
      </c>
      <c r="AC251" s="48" t="n">
        <v>144968</v>
      </c>
      <c r="AD251" t="inlineStr">
        <is>
          <t>0</t>
        </is>
      </c>
      <c r="AE251" s="48" t="n">
        <v>0</v>
      </c>
      <c r="AF251" s="48" t="n">
        <v>144968</v>
      </c>
    </row>
    <row r="252">
      <c r="A252" t="inlineStr">
        <is>
          <t>TUNJA</t>
        </is>
      </c>
      <c r="B252" t="inlineStr">
        <is>
          <t>SANTANDERES</t>
        </is>
      </c>
      <c r="C252" t="inlineStr">
        <is>
          <t>0004-0008</t>
        </is>
      </c>
      <c r="D252" t="inlineStr">
        <is>
          <t>15087</t>
        </is>
      </c>
      <c r="E252" t="inlineStr">
        <is>
          <t>2556913</t>
        </is>
      </c>
      <c r="F252" t="inlineStr">
        <is>
          <t>3007041642</t>
        </is>
      </c>
      <c r="G252" t="inlineStr">
        <is>
          <t>INCIDENTE</t>
        </is>
      </c>
      <c r="H252" t="inlineStr">
        <is>
          <t>BOYACA</t>
        </is>
      </c>
      <c r="I252" t="inlineStr">
        <is>
          <t>BELEN</t>
        </is>
      </c>
      <c r="J252" t="inlineStr">
        <is>
          <t>BARRIO CENTRO BELEN 3</t>
        </is>
      </c>
      <c r="K252" t="inlineStr">
        <is>
          <t>BANCOLOMBIA</t>
        </is>
      </c>
      <c r="L252" t="inlineStr">
        <is>
          <t>FO-25-1332076</t>
        </is>
      </c>
      <c r="M252" s="49" t="n">
        <v>45874.55568287037</v>
      </c>
      <c r="N252" s="49" t="n">
        <v>45877.58263888889</v>
      </c>
      <c r="O252" s="48" t="n">
        <v>0</v>
      </c>
      <c r="P252" t="inlineStr">
        <is>
          <t>HARDWARE</t>
        </is>
      </c>
      <c r="Q252" t="inlineStr">
        <is>
          <t>LECTOR DE BARRAS</t>
        </is>
      </c>
      <c r="R252" t="inlineStr">
        <is>
          <t>DAÑO POS</t>
        </is>
      </c>
      <c r="S252" t="inlineStr">
        <is>
          <t>CB UNO A UNO</t>
        </is>
      </c>
      <c r="T252" t="inlineStr">
        <is>
          <t>CB UNO A UNO</t>
        </is>
      </c>
      <c r="U252" t="inlineStr">
        <is>
          <t>EJECUTADO</t>
        </is>
      </c>
      <c r="V252" t="inlineStr">
        <is>
          <t>VISITA TECNICA</t>
        </is>
      </c>
      <c r="W252" t="inlineStr">
        <is>
          <t>AC007617</t>
        </is>
      </c>
      <c r="X252" t="inlineStr">
        <is>
          <t>TIPO II</t>
        </is>
      </c>
      <c r="Y252" t="inlineStr">
        <is>
          <t>TERRESTRE</t>
        </is>
      </c>
      <c r="Z252" t="inlineStr">
        <is>
          <t>RODRIGUEZ MURCIA YERSON IVAN</t>
        </is>
      </c>
      <c r="AA252" t="inlineStr">
        <is>
          <t>1</t>
        </is>
      </c>
      <c r="AB252" t="inlineStr">
        <is>
          <t>0</t>
        </is>
      </c>
      <c r="AC252" s="48" t="n">
        <v>144968</v>
      </c>
      <c r="AD252" t="inlineStr">
        <is>
          <t>0</t>
        </is>
      </c>
      <c r="AE252" s="48" t="n">
        <v>0</v>
      </c>
      <c r="AF252" s="48" t="n">
        <v>144968</v>
      </c>
    </row>
    <row r="253">
      <c r="A253" t="inlineStr">
        <is>
          <t>NEIVA</t>
        </is>
      </c>
      <c r="B253" t="inlineStr">
        <is>
          <t>REMOTAS</t>
        </is>
      </c>
      <c r="C253" t="inlineStr">
        <is>
          <t>0004-0007</t>
        </is>
      </c>
      <c r="D253" t="inlineStr">
        <is>
          <t>41524</t>
        </is>
      </c>
      <c r="E253" t="inlineStr">
        <is>
          <t>2557024</t>
        </is>
      </c>
      <c r="F253" t="inlineStr">
        <is>
          <t>3007029954</t>
        </is>
      </c>
      <c r="G253" t="inlineStr">
        <is>
          <t>INCIDENTE</t>
        </is>
      </c>
      <c r="H253" t="inlineStr">
        <is>
          <t>HUILA</t>
        </is>
      </c>
      <c r="I253" t="inlineStr">
        <is>
          <t>PALERMO</t>
        </is>
      </c>
      <c r="J253" t="inlineStr">
        <is>
          <t>BARRIO JUNCAL PALERMO</t>
        </is>
      </c>
      <c r="K253" t="inlineStr">
        <is>
          <t>BANCOLOMBIA</t>
        </is>
      </c>
      <c r="L253" t="inlineStr">
        <is>
          <t>FO-25-1332628</t>
        </is>
      </c>
      <c r="M253" s="49" t="n">
        <v>45874.57650462963</v>
      </c>
      <c r="N253" s="49" t="n">
        <v>45875.45277777778</v>
      </c>
      <c r="O253" s="48" t="n">
        <v>0</v>
      </c>
      <c r="P253" t="inlineStr">
        <is>
          <t>HARDWARE</t>
        </is>
      </c>
      <c r="Q253" t="inlineStr">
        <is>
          <t>LECTOR DE BARRAS</t>
        </is>
      </c>
      <c r="R253" t="inlineStr">
        <is>
          <t>DAÑO POS</t>
        </is>
      </c>
      <c r="S253" t="inlineStr">
        <is>
          <t>UNO A UNO</t>
        </is>
      </c>
      <c r="T253" t="inlineStr">
        <is>
          <t>CB UNO A UNO</t>
        </is>
      </c>
      <c r="U253" t="inlineStr">
        <is>
          <t>EJECUTADO</t>
        </is>
      </c>
      <c r="V253" t="inlineStr">
        <is>
          <t>VISITA TECNICA</t>
        </is>
      </c>
      <c r="W253" t="inlineStr">
        <is>
          <t>BBDZZ920</t>
        </is>
      </c>
      <c r="X253" t="inlineStr">
        <is>
          <t>TIPO I</t>
        </is>
      </c>
      <c r="Y253" t="inlineStr">
        <is>
          <t>TERRESTRE</t>
        </is>
      </c>
      <c r="Z253" t="inlineStr">
        <is>
          <t>DEVIA REINOSO JUAN CARLOS</t>
        </is>
      </c>
      <c r="AA253" t="inlineStr">
        <is>
          <t>1</t>
        </is>
      </c>
      <c r="AB253" t="inlineStr">
        <is>
          <t>0</t>
        </is>
      </c>
      <c r="AC253" s="48" t="n">
        <v>65960</v>
      </c>
      <c r="AD253" t="inlineStr">
        <is>
          <t>0</t>
        </is>
      </c>
      <c r="AE253" s="48" t="n">
        <v>0</v>
      </c>
      <c r="AF253" s="48" t="n">
        <v>65960</v>
      </c>
    </row>
    <row r="254">
      <c r="A254" t="inlineStr">
        <is>
          <t>BOGOTA</t>
        </is>
      </c>
      <c r="B254" t="inlineStr">
        <is>
          <t>CUNDINAMARCA</t>
        </is>
      </c>
      <c r="C254" t="inlineStr">
        <is>
          <t>0004-0004</t>
        </is>
      </c>
      <c r="D254" t="inlineStr">
        <is>
          <t>25035</t>
        </is>
      </c>
      <c r="E254" t="inlineStr">
        <is>
          <t>2557367</t>
        </is>
      </c>
      <c r="F254" t="inlineStr">
        <is>
          <t>3007011702</t>
        </is>
      </c>
      <c r="G254" t="inlineStr">
        <is>
          <t>INCIDENTE</t>
        </is>
      </c>
      <c r="H254" t="inlineStr">
        <is>
          <t>CUNDINAMARCA</t>
        </is>
      </c>
      <c r="I254" t="inlineStr">
        <is>
          <t>ANAPOIMA</t>
        </is>
      </c>
      <c r="J254" t="inlineStr">
        <is>
          <t>ANAPOIMA</t>
        </is>
      </c>
      <c r="K254" t="inlineStr">
        <is>
          <t>BANCOLOMBIA</t>
        </is>
      </c>
      <c r="L254" t="inlineStr">
        <is>
          <t>FO-25-1332772</t>
        </is>
      </c>
      <c r="M254" s="49" t="n">
        <v>45874.60819444444</v>
      </c>
      <c r="N254" s="49" t="n">
        <v>45875.59652777778</v>
      </c>
      <c r="O254" s="48" t="n">
        <v>0</v>
      </c>
      <c r="P254" t="inlineStr">
        <is>
          <t>HARDWARE</t>
        </is>
      </c>
      <c r="Q254" t="inlineStr">
        <is>
          <t>COMUNICACION</t>
        </is>
      </c>
      <c r="R254" t="inlineStr">
        <is>
          <t>MENSAJE CABLE DE RED DESCONECTADO</t>
        </is>
      </c>
      <c r="S254" t="inlineStr">
        <is>
          <t>CB UNO A UNO</t>
        </is>
      </c>
      <c r="T254" t="inlineStr">
        <is>
          <t>CB UNO A UNO</t>
        </is>
      </c>
      <c r="U254" t="inlineStr">
        <is>
          <t>EJECUTADO</t>
        </is>
      </c>
      <c r="V254" t="inlineStr">
        <is>
          <t>VISITA TECNICA</t>
        </is>
      </c>
      <c r="W254" t="inlineStr">
        <is>
          <t>1111V000</t>
        </is>
      </c>
      <c r="X254" t="inlineStr">
        <is>
          <t>TIPO II</t>
        </is>
      </c>
      <c r="Y254" t="inlineStr">
        <is>
          <t>TERRESTRE</t>
        </is>
      </c>
      <c r="Z254" t="inlineStr">
        <is>
          <t>ORTIZ MARTINEZ STIVEN</t>
        </is>
      </c>
      <c r="AA254" t="inlineStr">
        <is>
          <t>1</t>
        </is>
      </c>
      <c r="AB254" t="inlineStr">
        <is>
          <t>0</t>
        </is>
      </c>
      <c r="AC254" s="48" t="n">
        <v>144968</v>
      </c>
      <c r="AD254" t="inlineStr">
        <is>
          <t>0</t>
        </is>
      </c>
      <c r="AE254" s="48" t="n">
        <v>0</v>
      </c>
      <c r="AF254" s="48" t="n">
        <v>144968</v>
      </c>
    </row>
    <row r="255">
      <c r="A255" t="inlineStr">
        <is>
          <t>MEDELLIN</t>
        </is>
      </c>
      <c r="B255" t="inlineStr">
        <is>
          <t>NOROCCIDENTE</t>
        </is>
      </c>
      <c r="C255" t="inlineStr">
        <is>
          <t>0004-0005</t>
        </is>
      </c>
      <c r="D255" t="inlineStr">
        <is>
          <t>5615</t>
        </is>
      </c>
      <c r="E255" t="inlineStr">
        <is>
          <t>2557591</t>
        </is>
      </c>
      <c r="F255" t="inlineStr">
        <is>
          <t>3007030313</t>
        </is>
      </c>
      <c r="G255" t="inlineStr">
        <is>
          <t>INCIDENTE</t>
        </is>
      </c>
      <c r="H255" t="inlineStr">
        <is>
          <t>ANTIOQUIA</t>
        </is>
      </c>
      <c r="I255" t="inlineStr">
        <is>
          <t>RIONEGRO</t>
        </is>
      </c>
      <c r="J255" t="inlineStr">
        <is>
          <t>BARRIO AEROPUERTO RIONEGRO RIO</t>
        </is>
      </c>
      <c r="K255" t="inlineStr">
        <is>
          <t>BANCOLOMBIA</t>
        </is>
      </c>
      <c r="L255" t="inlineStr">
        <is>
          <t>FO-25-1333432</t>
        </is>
      </c>
      <c r="M255" s="49" t="n">
        <v>45874.62858796296</v>
      </c>
      <c r="N255" s="49" t="n">
        <v>45875.59097222222</v>
      </c>
      <c r="O255" s="48" t="n">
        <v>0</v>
      </c>
      <c r="P255" t="inlineStr">
        <is>
          <t>HARDWARE</t>
        </is>
      </c>
      <c r="Q255" t="inlineStr">
        <is>
          <t>LECTOR DE TARJETAS</t>
        </is>
      </c>
      <c r="R255" t="inlineStr">
        <is>
          <t>MENSAJE RETIRE TARJETA</t>
        </is>
      </c>
      <c r="S255" t="inlineStr">
        <is>
          <t>CB UNO A UNO</t>
        </is>
      </c>
      <c r="T255" t="inlineStr">
        <is>
          <t>CB UNO A UNO</t>
        </is>
      </c>
      <c r="U255" t="inlineStr">
        <is>
          <t>EJECUTADO</t>
        </is>
      </c>
      <c r="V255" t="inlineStr">
        <is>
          <t>VISITA TECNICA</t>
        </is>
      </c>
      <c r="W255" t="inlineStr">
        <is>
          <t>SVEZZ979</t>
        </is>
      </c>
      <c r="X255" t="inlineStr">
        <is>
          <t>TIPO II</t>
        </is>
      </c>
      <c r="Y255" t="inlineStr">
        <is>
          <t>TERRESTRE</t>
        </is>
      </c>
      <c r="Z255" t="inlineStr">
        <is>
          <t>ALVAREZ ARENAS VICTOR HUGO</t>
        </is>
      </c>
      <c r="AA255" t="inlineStr">
        <is>
          <t>1</t>
        </is>
      </c>
      <c r="AB255" t="inlineStr">
        <is>
          <t>0</t>
        </is>
      </c>
      <c r="AC255" s="48" t="n">
        <v>144968</v>
      </c>
      <c r="AD255" t="inlineStr">
        <is>
          <t>0</t>
        </is>
      </c>
      <c r="AE255" s="48" t="n">
        <v>0</v>
      </c>
      <c r="AF255" s="48" t="n">
        <v>144968</v>
      </c>
    </row>
    <row r="256">
      <c r="A256" t="inlineStr">
        <is>
          <t>MEDELLIN</t>
        </is>
      </c>
      <c r="B256" t="inlineStr">
        <is>
          <t>NOROCCIDENTE</t>
        </is>
      </c>
      <c r="C256" t="inlineStr">
        <is>
          <t>0004-0005</t>
        </is>
      </c>
      <c r="D256" t="inlineStr">
        <is>
          <t>5088</t>
        </is>
      </c>
      <c r="E256" t="inlineStr">
        <is>
          <t>2557680</t>
        </is>
      </c>
      <c r="F256" t="inlineStr">
        <is>
          <t>3007075879</t>
        </is>
      </c>
      <c r="G256" t="inlineStr">
        <is>
          <t>INCIDENTE</t>
        </is>
      </c>
      <c r="H256" t="inlineStr">
        <is>
          <t>ANTIOQUIA</t>
        </is>
      </c>
      <c r="I256" t="inlineStr">
        <is>
          <t>BELLO</t>
        </is>
      </c>
      <c r="J256" t="inlineStr">
        <is>
          <t>BARRIO BELLAVISTA BELLO 2</t>
        </is>
      </c>
      <c r="K256" t="inlineStr">
        <is>
          <t>BANCOLOMBIA</t>
        </is>
      </c>
      <c r="L256" t="inlineStr">
        <is>
          <t>FO-25-1333417</t>
        </is>
      </c>
      <c r="M256" s="49" t="n">
        <v>45874.63451388889</v>
      </c>
      <c r="N256" s="49" t="n">
        <v>45875.63611111111</v>
      </c>
      <c r="O256" s="48" t="n">
        <v>0</v>
      </c>
      <c r="P256" t="inlineStr">
        <is>
          <t>HARDWARE</t>
        </is>
      </c>
      <c r="Q256" t="inlineStr">
        <is>
          <t>COMUNICACION</t>
        </is>
      </c>
      <c r="R256" t="inlineStr">
        <is>
          <t>MENSAJE CABLE DE RED DESCONECTADO</t>
        </is>
      </c>
      <c r="S256" t="inlineStr">
        <is>
          <t>CB UNO A UNO</t>
        </is>
      </c>
      <c r="T256" t="inlineStr">
        <is>
          <t>CB UNO A UNO</t>
        </is>
      </c>
      <c r="U256" t="inlineStr">
        <is>
          <t>EJECUTADO</t>
        </is>
      </c>
      <c r="V256" t="inlineStr">
        <is>
          <t>VISITA TECNICA</t>
        </is>
      </c>
      <c r="W256" t="inlineStr">
        <is>
          <t>FA09Z408</t>
        </is>
      </c>
      <c r="X256" t="inlineStr">
        <is>
          <t>TIPO I</t>
        </is>
      </c>
      <c r="Y256" t="inlineStr">
        <is>
          <t>TERRESTRE</t>
        </is>
      </c>
      <c r="Z256" t="inlineStr">
        <is>
          <t>MARTINEZ TOVAR OSCAR DAVID</t>
        </is>
      </c>
      <c r="AA256" t="inlineStr">
        <is>
          <t>1</t>
        </is>
      </c>
      <c r="AB256" t="inlineStr">
        <is>
          <t>0</t>
        </is>
      </c>
      <c r="AC256" s="48" t="n">
        <v>65960</v>
      </c>
      <c r="AD256" t="inlineStr">
        <is>
          <t>0</t>
        </is>
      </c>
      <c r="AE256" s="48" t="n">
        <v>0</v>
      </c>
      <c r="AF256" s="48" t="n">
        <v>65960</v>
      </c>
    </row>
    <row r="257">
      <c r="A257" t="inlineStr">
        <is>
          <t>BOGOTA</t>
        </is>
      </c>
      <c r="B257" t="inlineStr">
        <is>
          <t>CUNDINAMARCA</t>
        </is>
      </c>
      <c r="C257" t="inlineStr">
        <is>
          <t>0004-0004</t>
        </is>
      </c>
      <c r="D257" t="inlineStr">
        <is>
          <t>25754</t>
        </is>
      </c>
      <c r="E257" t="inlineStr">
        <is>
          <t>2557743</t>
        </is>
      </c>
      <c r="F257" t="inlineStr">
        <is>
          <t>3007034085</t>
        </is>
      </c>
      <c r="G257" t="inlineStr">
        <is>
          <t>INCIDENTE</t>
        </is>
      </c>
      <c r="H257" t="inlineStr">
        <is>
          <t>CUNDINAMARCA</t>
        </is>
      </c>
      <c r="I257" t="inlineStr">
        <is>
          <t>SOACHA</t>
        </is>
      </c>
      <c r="J257" t="inlineStr">
        <is>
          <t>BARRIO SOACHA SOACHA</t>
        </is>
      </c>
      <c r="K257" t="inlineStr">
        <is>
          <t>BANCOLOMBIA</t>
        </is>
      </c>
      <c r="L257" t="inlineStr">
        <is>
          <t>FO-25-1333420</t>
        </is>
      </c>
      <c r="M257" s="49" t="n">
        <v>45874.63003472222</v>
      </c>
      <c r="N257" s="49" t="n">
        <v>45875.48680555556</v>
      </c>
      <c r="O257" s="48" t="n">
        <v>0</v>
      </c>
      <c r="P257" t="inlineStr">
        <is>
          <t>HARDWARE</t>
        </is>
      </c>
      <c r="Q257" t="inlineStr">
        <is>
          <t>PINPAD</t>
        </is>
      </c>
      <c r="R257" t="inlineStr">
        <is>
          <t>ALERTADO</t>
        </is>
      </c>
      <c r="S257" t="inlineStr">
        <is>
          <t>CB UNO A UNO</t>
        </is>
      </c>
      <c r="T257" t="inlineStr">
        <is>
          <t>CB UNO A UNO</t>
        </is>
      </c>
      <c r="U257" t="inlineStr">
        <is>
          <t>EJECUTADO</t>
        </is>
      </c>
      <c r="V257" t="inlineStr">
        <is>
          <t>VISITA TECNICA</t>
        </is>
      </c>
      <c r="W257" t="inlineStr">
        <is>
          <t>10ZZZ911</t>
        </is>
      </c>
      <c r="X257" t="inlineStr">
        <is>
          <t>TIPO I</t>
        </is>
      </c>
      <c r="Y257" t="inlineStr">
        <is>
          <t>TERRESTRE</t>
        </is>
      </c>
      <c r="Z257" t="inlineStr">
        <is>
          <t>BUSTOS MORA DIEGO MANUEL</t>
        </is>
      </c>
      <c r="AA257" t="inlineStr">
        <is>
          <t>1</t>
        </is>
      </c>
      <c r="AB257" t="inlineStr">
        <is>
          <t>0</t>
        </is>
      </c>
      <c r="AC257" s="48" t="n">
        <v>65960</v>
      </c>
      <c r="AD257" t="inlineStr">
        <is>
          <t>0</t>
        </is>
      </c>
      <c r="AE257" s="48" t="n">
        <v>0</v>
      </c>
      <c r="AF257" s="48" t="n">
        <v>65960</v>
      </c>
    </row>
    <row r="258">
      <c r="A258" t="inlineStr">
        <is>
          <t>CUCUTA</t>
        </is>
      </c>
      <c r="B258" t="inlineStr">
        <is>
          <t>SANTANDERES</t>
        </is>
      </c>
      <c r="C258" t="inlineStr">
        <is>
          <t>0004-0008</t>
        </is>
      </c>
      <c r="D258" t="inlineStr">
        <is>
          <t>54001</t>
        </is>
      </c>
      <c r="E258" t="inlineStr">
        <is>
          <t>2557802</t>
        </is>
      </c>
      <c r="F258" t="inlineStr">
        <is>
          <t>3007058266</t>
        </is>
      </c>
      <c r="G258" t="inlineStr">
        <is>
          <t>INCIDENTE</t>
        </is>
      </c>
      <c r="H258" t="inlineStr">
        <is>
          <t>NORTE DE SANTANDER</t>
        </is>
      </c>
      <c r="I258" t="inlineStr">
        <is>
          <t>CUCUTA</t>
        </is>
      </c>
      <c r="J258" t="inlineStr">
        <is>
          <t>DISTRICOL VENTA SUMINISTROS CA</t>
        </is>
      </c>
      <c r="K258" t="inlineStr">
        <is>
          <t>BANCOLOMBIA</t>
        </is>
      </c>
      <c r="L258" t="inlineStr">
        <is>
          <t>FO-25-1333426</t>
        </is>
      </c>
      <c r="M258" s="49" t="n">
        <v>45874.62930555556</v>
      </c>
      <c r="N258" s="49" t="n">
        <v>45875.49097222222</v>
      </c>
      <c r="O258" s="48" t="n">
        <v>0</v>
      </c>
      <c r="P258" t="inlineStr">
        <is>
          <t>HARDWARE</t>
        </is>
      </c>
      <c r="Q258" t="inlineStr">
        <is>
          <t>IMPRESION</t>
        </is>
      </c>
      <c r="R258" t="inlineStr">
        <is>
          <t>TAPA IMPRESORA</t>
        </is>
      </c>
      <c r="S258" t="inlineStr">
        <is>
          <t>AGREGADOR</t>
        </is>
      </c>
      <c r="T258" t="inlineStr">
        <is>
          <t>DISTRICOL</t>
        </is>
      </c>
      <c r="U258" t="inlineStr">
        <is>
          <t>EJECUTADO</t>
        </is>
      </c>
      <c r="V258" t="inlineStr">
        <is>
          <t>VISITA TECNICA</t>
        </is>
      </c>
      <c r="W258" t="inlineStr">
        <is>
          <t>TWZZZ110</t>
        </is>
      </c>
      <c r="X258" t="inlineStr">
        <is>
          <t>TIPO I</t>
        </is>
      </c>
      <c r="Y258" t="inlineStr">
        <is>
          <t>TERRESTRE</t>
        </is>
      </c>
      <c r="Z258" t="inlineStr">
        <is>
          <t>DURAN ACOSTA FRANK YONNY</t>
        </is>
      </c>
      <c r="AA258" t="inlineStr">
        <is>
          <t>1</t>
        </is>
      </c>
      <c r="AB258" t="inlineStr">
        <is>
          <t>0</t>
        </is>
      </c>
      <c r="AC258" s="48" t="n">
        <v>65960</v>
      </c>
      <c r="AD258" t="inlineStr">
        <is>
          <t>0</t>
        </is>
      </c>
      <c r="AE258" s="48" t="n">
        <v>0</v>
      </c>
      <c r="AF258" s="48" t="n">
        <v>65960</v>
      </c>
    </row>
    <row r="259">
      <c r="A259" t="inlineStr">
        <is>
          <t>MEDELLIN</t>
        </is>
      </c>
      <c r="B259" t="inlineStr">
        <is>
          <t>NOROCCIDENTE</t>
        </is>
      </c>
      <c r="C259" t="inlineStr">
        <is>
          <t>0004-0005</t>
        </is>
      </c>
      <c r="D259" t="inlineStr">
        <is>
          <t>5001</t>
        </is>
      </c>
      <c r="E259" t="inlineStr">
        <is>
          <t>2557987</t>
        </is>
      </c>
      <c r="F259" t="inlineStr">
        <is>
          <t>3007041617</t>
        </is>
      </c>
      <c r="G259" t="inlineStr">
        <is>
          <t>INCIDENTE</t>
        </is>
      </c>
      <c r="H259" t="inlineStr">
        <is>
          <t>ANTIOQUIA</t>
        </is>
      </c>
      <c r="I259" t="inlineStr">
        <is>
          <t>MEDELLIN</t>
        </is>
      </c>
      <c r="J259" t="inlineStr">
        <is>
          <t>BARRIO SANTO DOMINGO MEDELLIN</t>
        </is>
      </c>
      <c r="K259" t="inlineStr">
        <is>
          <t>BANCOLOMBIA</t>
        </is>
      </c>
      <c r="L259" t="inlineStr">
        <is>
          <t>FO-25-1333412</t>
        </is>
      </c>
      <c r="M259" s="49" t="n">
        <v>45874.65528935185</v>
      </c>
      <c r="N259" s="49" t="n">
        <v>45875.64513888889</v>
      </c>
      <c r="O259" s="48" t="n">
        <v>0</v>
      </c>
      <c r="P259" t="inlineStr">
        <is>
          <t>HARDWARE</t>
        </is>
      </c>
      <c r="Q259" t="inlineStr">
        <is>
          <t>IMPRESION</t>
        </is>
      </c>
      <c r="R259" t="inlineStr">
        <is>
          <t>NO IMPRIME UNO O VARIOS CARACTERES</t>
        </is>
      </c>
      <c r="S259" t="inlineStr">
        <is>
          <t>CB UNO A UNO</t>
        </is>
      </c>
      <c r="T259" t="inlineStr">
        <is>
          <t>CB UNO A UNO</t>
        </is>
      </c>
      <c r="V259" t="inlineStr">
        <is>
          <t>SOPORTE TELEFONICO</t>
        </is>
      </c>
      <c r="X259" t="inlineStr">
        <is>
          <t>TIPO I</t>
        </is>
      </c>
      <c r="Y259" t="inlineStr">
        <is>
          <t>TERRESTRE</t>
        </is>
      </c>
      <c r="Z259" t="inlineStr">
        <is>
          <t>RUA ALVAREZ RICHARD ANDRES</t>
        </is>
      </c>
      <c r="AA259" t="inlineStr">
        <is>
          <t>1</t>
        </is>
      </c>
      <c r="AB259" t="inlineStr">
        <is>
          <t>0</t>
        </is>
      </c>
      <c r="AC259" s="48" t="n">
        <v>41241</v>
      </c>
      <c r="AD259" t="inlineStr">
        <is>
          <t>0</t>
        </is>
      </c>
      <c r="AE259" s="48" t="n">
        <v>0</v>
      </c>
      <c r="AF259" s="48" t="n">
        <v>41241</v>
      </c>
    </row>
    <row r="260">
      <c r="A260" t="inlineStr">
        <is>
          <t>MEDELLIN</t>
        </is>
      </c>
      <c r="B260" t="inlineStr">
        <is>
          <t>NOROCCIDENTE</t>
        </is>
      </c>
      <c r="C260" t="inlineStr">
        <is>
          <t>0004-0005</t>
        </is>
      </c>
      <c r="D260" t="inlineStr">
        <is>
          <t>5887</t>
        </is>
      </c>
      <c r="E260" t="inlineStr">
        <is>
          <t>2558669</t>
        </is>
      </c>
      <c r="F260" t="inlineStr">
        <is>
          <t>3007035918</t>
        </is>
      </c>
      <c r="G260" t="inlineStr">
        <is>
          <t>INCIDENTE</t>
        </is>
      </c>
      <c r="H260" t="inlineStr">
        <is>
          <t>ANTIOQUIA</t>
        </is>
      </c>
      <c r="I260" t="inlineStr">
        <is>
          <t>YARUMAL</t>
        </is>
      </c>
      <c r="J260" t="inlineStr">
        <is>
          <t>DISTRICOL MISCELANEA LA GRAN V</t>
        </is>
      </c>
      <c r="K260" t="inlineStr">
        <is>
          <t>BANCOLOMBIA</t>
        </is>
      </c>
      <c r="L260" t="inlineStr">
        <is>
          <t>FO-25-1333902</t>
        </is>
      </c>
      <c r="M260" s="49" t="n">
        <v>45874.69490740741</v>
      </c>
      <c r="N260" s="49" t="n">
        <v>45875.73888888889</v>
      </c>
      <c r="O260" s="48" t="n">
        <v>0</v>
      </c>
      <c r="P260" t="inlineStr">
        <is>
          <t>HARDWARE</t>
        </is>
      </c>
      <c r="Q260" t="inlineStr">
        <is>
          <t>LECTOR DE BARRAS</t>
        </is>
      </c>
      <c r="R260" t="inlineStr">
        <is>
          <t>CABLE LECTORA AVERIADO</t>
        </is>
      </c>
      <c r="S260" t="inlineStr">
        <is>
          <t>AGREGADOR</t>
        </is>
      </c>
      <c r="T260" t="inlineStr">
        <is>
          <t>DISTRICOL</t>
        </is>
      </c>
      <c r="U260" t="inlineStr">
        <is>
          <t>EJECUTADO</t>
        </is>
      </c>
      <c r="V260" t="inlineStr">
        <is>
          <t>VISITA TECNICA</t>
        </is>
      </c>
      <c r="W260" t="inlineStr">
        <is>
          <t>9A008587</t>
        </is>
      </c>
      <c r="X260" t="inlineStr">
        <is>
          <t>TIPO III</t>
        </is>
      </c>
      <c r="Y260" t="inlineStr">
        <is>
          <t>TERRESTRE</t>
        </is>
      </c>
      <c r="Z260" t="inlineStr">
        <is>
          <t>DIAZ ZABALA FRANCIS DUBAN</t>
        </is>
      </c>
      <c r="AA260" t="inlineStr">
        <is>
          <t>1</t>
        </is>
      </c>
      <c r="AB260" t="inlineStr">
        <is>
          <t>0</t>
        </is>
      </c>
      <c r="AC260" s="48" t="n">
        <v>275729</v>
      </c>
      <c r="AD260" t="inlineStr">
        <is>
          <t>0</t>
        </is>
      </c>
      <c r="AE260" s="48" t="n">
        <v>0</v>
      </c>
      <c r="AF260" s="48" t="n">
        <v>275729</v>
      </c>
    </row>
    <row r="261">
      <c r="A261" t="inlineStr">
        <is>
          <t>BUCARAMANGA</t>
        </is>
      </c>
      <c r="B261" t="inlineStr">
        <is>
          <t>SANTANDERES</t>
        </is>
      </c>
      <c r="C261" t="inlineStr">
        <is>
          <t>0004-0008</t>
        </is>
      </c>
      <c r="D261" t="inlineStr">
        <is>
          <t>68001</t>
        </is>
      </c>
      <c r="E261" t="inlineStr">
        <is>
          <t>2559061</t>
        </is>
      </c>
      <c r="F261" t="inlineStr">
        <is>
          <t>3007034752</t>
        </is>
      </c>
      <c r="G261" t="inlineStr">
        <is>
          <t>INCIDENTE</t>
        </is>
      </c>
      <c r="H261" t="inlineStr">
        <is>
          <t>SANTANDER</t>
        </is>
      </c>
      <c r="I261" t="inlineStr">
        <is>
          <t>BUCARAMANGA</t>
        </is>
      </c>
      <c r="J261" t="inlineStr">
        <is>
          <t>COMCARD B MANGA ALIADO</t>
        </is>
      </c>
      <c r="K261" t="inlineStr">
        <is>
          <t>BANCOLOMBIA</t>
        </is>
      </c>
      <c r="L261" t="inlineStr">
        <is>
          <t>FO-25-1333995</t>
        </is>
      </c>
      <c r="M261" s="49" t="n">
        <v>45874.73362268518</v>
      </c>
      <c r="N261" s="49" t="n">
        <v>45875.54930555556</v>
      </c>
      <c r="O261" s="48" t="n">
        <v>0</v>
      </c>
      <c r="P261" t="inlineStr">
        <is>
          <t>HARDWARE</t>
        </is>
      </c>
      <c r="Q261" t="inlineStr">
        <is>
          <t>PINPAD</t>
        </is>
      </c>
      <c r="R261" t="inlineStr">
        <is>
          <t>DAÑO POS</t>
        </is>
      </c>
      <c r="S261" t="inlineStr">
        <is>
          <t>AGREGADOR</t>
        </is>
      </c>
      <c r="T261" t="inlineStr">
        <is>
          <t>COMCARD - PTM</t>
        </is>
      </c>
      <c r="U261" t="inlineStr">
        <is>
          <t>EJECUTADO</t>
        </is>
      </c>
      <c r="V261" t="inlineStr">
        <is>
          <t>VISITA TECNICA</t>
        </is>
      </c>
      <c r="W261" t="inlineStr">
        <is>
          <t>BL01F708-IILZZ017</t>
        </is>
      </c>
      <c r="X261" t="inlineStr">
        <is>
          <t>TIPO I</t>
        </is>
      </c>
      <c r="Y261" t="inlineStr">
        <is>
          <t>TERRESTRE</t>
        </is>
      </c>
      <c r="Z261" t="inlineStr">
        <is>
          <t>REYES RAMIREZ DIEGO ALEXANDER</t>
        </is>
      </c>
      <c r="AA261" t="inlineStr">
        <is>
          <t>1</t>
        </is>
      </c>
      <c r="AB261" t="inlineStr">
        <is>
          <t>0</t>
        </is>
      </c>
      <c r="AC261" s="48" t="n">
        <v>65960</v>
      </c>
      <c r="AD261" t="inlineStr">
        <is>
          <t>0</t>
        </is>
      </c>
      <c r="AE261" s="48" t="n">
        <v>0</v>
      </c>
      <c r="AF261" s="48" t="n">
        <v>65960</v>
      </c>
    </row>
    <row r="262">
      <c r="A262" t="inlineStr">
        <is>
          <t>BOGOTA</t>
        </is>
      </c>
      <c r="B262" t="inlineStr">
        <is>
          <t>CUNDINAMARCA</t>
        </is>
      </c>
      <c r="C262" t="inlineStr">
        <is>
          <t>0004-0004</t>
        </is>
      </c>
      <c r="D262" t="inlineStr">
        <is>
          <t>11001</t>
        </is>
      </c>
      <c r="E262" t="inlineStr">
        <is>
          <t>2559092</t>
        </is>
      </c>
      <c r="F262" t="inlineStr">
        <is>
          <t>3007080656</t>
        </is>
      </c>
      <c r="G262" t="inlineStr">
        <is>
          <t>INCIDENTE</t>
        </is>
      </c>
      <c r="H262" t="inlineStr">
        <is>
          <t>CUNDINAMARCA</t>
        </is>
      </c>
      <c r="I262" t="inlineStr">
        <is>
          <t>BOGOTA</t>
        </is>
      </c>
      <c r="J262" t="inlineStr">
        <is>
          <t>BARRIO EL POA BOGOTA 2</t>
        </is>
      </c>
      <c r="K262" t="inlineStr">
        <is>
          <t>BANCOLOMBIA</t>
        </is>
      </c>
      <c r="L262" t="inlineStr">
        <is>
          <t>FO-25-1334341</t>
        </is>
      </c>
      <c r="M262" s="49" t="n">
        <v>45875.33333333334</v>
      </c>
      <c r="N262" s="49" t="n">
        <v>45875.52430555555</v>
      </c>
      <c r="O262" s="48" t="n">
        <v>0</v>
      </c>
      <c r="P262" t="inlineStr">
        <is>
          <t>HARDWARE</t>
        </is>
      </c>
      <c r="Q262" t="inlineStr">
        <is>
          <t>IMPRESION</t>
        </is>
      </c>
      <c r="R262" t="inlineStr">
        <is>
          <t>TAPA IMPRESORA</t>
        </is>
      </c>
      <c r="S262" t="inlineStr">
        <is>
          <t>UNO A UNO</t>
        </is>
      </c>
      <c r="T262" t="inlineStr">
        <is>
          <t>UNO A UNO</t>
        </is>
      </c>
      <c r="U262" t="inlineStr">
        <is>
          <t>EJECUTADO</t>
        </is>
      </c>
      <c r="V262" t="inlineStr">
        <is>
          <t>VISITA TECNICA</t>
        </is>
      </c>
      <c r="W262" t="inlineStr">
        <is>
          <t>V8ZZZ399</t>
        </is>
      </c>
      <c r="X262" t="inlineStr">
        <is>
          <t>TIPO I</t>
        </is>
      </c>
      <c r="Y262" t="inlineStr">
        <is>
          <t>TERRESTRE</t>
        </is>
      </c>
      <c r="Z262" t="inlineStr">
        <is>
          <t>GALINDO ROJAS LUIS FELIPE</t>
        </is>
      </c>
      <c r="AA262" t="inlineStr">
        <is>
          <t>1</t>
        </is>
      </c>
      <c r="AB262" t="inlineStr">
        <is>
          <t>0</t>
        </is>
      </c>
      <c r="AC262" s="48" t="n">
        <v>65960</v>
      </c>
      <c r="AD262" t="inlineStr">
        <is>
          <t>0</t>
        </is>
      </c>
      <c r="AE262" s="48" t="n">
        <v>0</v>
      </c>
      <c r="AF262" s="48" t="n">
        <v>65960</v>
      </c>
    </row>
    <row r="263">
      <c r="A263" t="inlineStr">
        <is>
          <t>MONTERIA</t>
        </is>
      </c>
      <c r="B263" t="inlineStr">
        <is>
          <t>COSTA</t>
        </is>
      </c>
      <c r="C263" t="inlineStr">
        <is>
          <t>0004-0001</t>
        </is>
      </c>
      <c r="D263" t="inlineStr">
        <is>
          <t>23162</t>
        </is>
      </c>
      <c r="E263" t="inlineStr">
        <is>
          <t>2559117</t>
        </is>
      </c>
      <c r="F263" t="inlineStr">
        <is>
          <t>3007065471</t>
        </is>
      </c>
      <c r="G263" t="inlineStr">
        <is>
          <t>INCIDENTE</t>
        </is>
      </c>
      <c r="H263" t="inlineStr">
        <is>
          <t>CORDOBA</t>
        </is>
      </c>
      <c r="I263" t="inlineStr">
        <is>
          <t>CERETE</t>
        </is>
      </c>
      <c r="J263" t="inlineStr">
        <is>
          <t>BARRIO EL SOCORRO CERETE 1</t>
        </is>
      </c>
      <c r="K263" t="inlineStr">
        <is>
          <t>BANCOLOMBIA</t>
        </is>
      </c>
      <c r="L263" t="inlineStr">
        <is>
          <t>FO-25-1333992</t>
        </is>
      </c>
      <c r="M263" s="49" t="n">
        <v>45874.73428240741</v>
      </c>
      <c r="N263" s="49" t="n">
        <v>45875.66944444444</v>
      </c>
      <c r="O263" s="48" t="n">
        <v>0</v>
      </c>
      <c r="P263" t="inlineStr">
        <is>
          <t>HARDWARE</t>
        </is>
      </c>
      <c r="Q263" t="inlineStr">
        <is>
          <t>IMPRESION</t>
        </is>
      </c>
      <c r="R263" t="inlineStr">
        <is>
          <t>NO AVANZA PAPEL</t>
        </is>
      </c>
      <c r="S263" t="inlineStr">
        <is>
          <t>CB UNO A UNO</t>
        </is>
      </c>
      <c r="T263" t="inlineStr">
        <is>
          <t>CB UNO A UNO</t>
        </is>
      </c>
      <c r="U263" t="inlineStr">
        <is>
          <t>EJECUTADO</t>
        </is>
      </c>
      <c r="V263" t="inlineStr">
        <is>
          <t>VISITA TECNICA</t>
        </is>
      </c>
      <c r="W263" t="inlineStr">
        <is>
          <t>7A00B328</t>
        </is>
      </c>
      <c r="X263" t="inlineStr">
        <is>
          <t>TIPO I</t>
        </is>
      </c>
      <c r="Y263" t="inlineStr">
        <is>
          <t>TERRESTRE</t>
        </is>
      </c>
      <c r="Z263" t="inlineStr">
        <is>
          <t>CASSIANI PEREZ RAUL RAMIRO</t>
        </is>
      </c>
      <c r="AA263" t="inlineStr">
        <is>
          <t>1</t>
        </is>
      </c>
      <c r="AB263" t="inlineStr">
        <is>
          <t>0</t>
        </is>
      </c>
      <c r="AC263" s="48" t="n">
        <v>65960</v>
      </c>
      <c r="AD263" t="inlineStr">
        <is>
          <t>0</t>
        </is>
      </c>
      <c r="AE263" s="48" t="n">
        <v>0</v>
      </c>
      <c r="AF263" s="48" t="n">
        <v>65960</v>
      </c>
    </row>
    <row r="264">
      <c r="A264" t="inlineStr">
        <is>
          <t>BUCARAMANGA</t>
        </is>
      </c>
      <c r="B264" t="inlineStr">
        <is>
          <t>SANTANDERES</t>
        </is>
      </c>
      <c r="C264" t="inlineStr">
        <is>
          <t>0004-0008</t>
        </is>
      </c>
      <c r="D264" t="inlineStr">
        <is>
          <t>68001</t>
        </is>
      </c>
      <c r="E264" t="inlineStr">
        <is>
          <t>2559233</t>
        </is>
      </c>
      <c r="F264" t="inlineStr">
        <is>
          <t>3007038073</t>
        </is>
      </c>
      <c r="G264" t="inlineStr">
        <is>
          <t>INCIDENTE</t>
        </is>
      </c>
      <c r="H264" t="inlineStr">
        <is>
          <t>SANTANDER</t>
        </is>
      </c>
      <c r="I264" t="inlineStr">
        <is>
          <t>BUCARAMANGA</t>
        </is>
      </c>
      <c r="J264" t="inlineStr">
        <is>
          <t>BARRIO GIRARDOT BUCARMANGA</t>
        </is>
      </c>
      <c r="K264" t="inlineStr">
        <is>
          <t>BANCOLOMBIA</t>
        </is>
      </c>
      <c r="L264" t="inlineStr">
        <is>
          <t>FO-25-1333990</t>
        </is>
      </c>
      <c r="M264" s="49" t="n">
        <v>45874.73505787037</v>
      </c>
      <c r="N264" s="49" t="n">
        <v>45875.43263888889</v>
      </c>
      <c r="O264" s="48" t="n">
        <v>0</v>
      </c>
      <c r="P264" t="inlineStr">
        <is>
          <t>HARDWARE</t>
        </is>
      </c>
      <c r="Q264" t="inlineStr">
        <is>
          <t>LECTOR DE TARJETAS</t>
        </is>
      </c>
      <c r="R264" t="inlineStr">
        <is>
          <t>MENSAJE RETIRE TARJETA</t>
        </is>
      </c>
      <c r="S264" t="inlineStr">
        <is>
          <t>CB UNO A UNO</t>
        </is>
      </c>
      <c r="T264" t="inlineStr">
        <is>
          <t>CB UNO A UNO</t>
        </is>
      </c>
      <c r="U264" t="inlineStr">
        <is>
          <t>EJECUTADO</t>
        </is>
      </c>
      <c r="V264" t="inlineStr">
        <is>
          <t>VISITA TECNICA</t>
        </is>
      </c>
      <c r="W264" t="inlineStr">
        <is>
          <t>AA8ZZ245</t>
        </is>
      </c>
      <c r="X264" t="inlineStr">
        <is>
          <t>TIPO I</t>
        </is>
      </c>
      <c r="Y264" t="inlineStr">
        <is>
          <t>TERRESTRE</t>
        </is>
      </c>
      <c r="Z264" t="inlineStr">
        <is>
          <t>MARIÑO PABON JORGE ENRIQUE</t>
        </is>
      </c>
      <c r="AA264" t="inlineStr">
        <is>
          <t>1</t>
        </is>
      </c>
      <c r="AB264" t="inlineStr">
        <is>
          <t>0</t>
        </is>
      </c>
      <c r="AC264" s="48" t="n">
        <v>65960</v>
      </c>
      <c r="AD264" t="inlineStr">
        <is>
          <t>0</t>
        </is>
      </c>
      <c r="AE264" s="48" t="n">
        <v>0</v>
      </c>
      <c r="AF264" s="48" t="n">
        <v>65960</v>
      </c>
    </row>
    <row r="265">
      <c r="A265" t="inlineStr">
        <is>
          <t>MEDELLIN</t>
        </is>
      </c>
      <c r="B265" t="inlineStr">
        <is>
          <t>NOROCCIDENTE</t>
        </is>
      </c>
      <c r="C265" t="inlineStr">
        <is>
          <t>0004-0005</t>
        </is>
      </c>
      <c r="D265" t="inlineStr">
        <is>
          <t>5318</t>
        </is>
      </c>
      <c r="E265" t="inlineStr">
        <is>
          <t>2559253</t>
        </is>
      </c>
      <c r="F265" t="inlineStr">
        <is>
          <t>3007079260</t>
        </is>
      </c>
      <c r="G265" t="inlineStr">
        <is>
          <t>INCIDENTE</t>
        </is>
      </c>
      <c r="H265" t="inlineStr">
        <is>
          <t>ANTIOQUIA</t>
        </is>
      </c>
      <c r="I265" t="inlineStr">
        <is>
          <t>GUARNE</t>
        </is>
      </c>
      <c r="J265" t="inlineStr">
        <is>
          <t>DISTRICOL DISTRIBUIDORA SAN AN</t>
        </is>
      </c>
      <c r="K265" t="inlineStr">
        <is>
          <t>BANCOLOMBIA</t>
        </is>
      </c>
      <c r="L265" t="inlineStr">
        <is>
          <t>FO-25-1334001</t>
        </is>
      </c>
      <c r="M265" s="49" t="n">
        <v>45874.74657407407</v>
      </c>
      <c r="N265" s="49" t="n">
        <v>45875.58611111111</v>
      </c>
      <c r="O265" s="48" t="n">
        <v>0</v>
      </c>
      <c r="P265" t="inlineStr">
        <is>
          <t>HARDWARE</t>
        </is>
      </c>
      <c r="Q265" t="inlineStr">
        <is>
          <t>IMPRESION</t>
        </is>
      </c>
      <c r="R265" t="inlineStr">
        <is>
          <t>NO AVANZA PAPEL</t>
        </is>
      </c>
      <c r="S265" t="inlineStr">
        <is>
          <t>AGREGADOR</t>
        </is>
      </c>
      <c r="T265" t="inlineStr">
        <is>
          <t>DISTRICOL</t>
        </is>
      </c>
      <c r="V265" t="inlineStr">
        <is>
          <t>SOPORTE TELEFONICO</t>
        </is>
      </c>
      <c r="X265" t="inlineStr">
        <is>
          <t>TIPO II</t>
        </is>
      </c>
      <c r="Y265" t="inlineStr">
        <is>
          <t>TERRESTRE</t>
        </is>
      </c>
      <c r="Z265" t="inlineStr">
        <is>
          <t>ALVAREZ ARENAS VICTOR HUGO</t>
        </is>
      </c>
      <c r="AA265" t="inlineStr">
        <is>
          <t>1</t>
        </is>
      </c>
      <c r="AB265" t="inlineStr">
        <is>
          <t>0</t>
        </is>
      </c>
      <c r="AC265" s="48" t="n">
        <v>41241</v>
      </c>
      <c r="AD265" t="inlineStr">
        <is>
          <t>0</t>
        </is>
      </c>
      <c r="AE265" s="48" t="n">
        <v>0</v>
      </c>
      <c r="AF265" s="48" t="n">
        <v>41241</v>
      </c>
    </row>
    <row r="266">
      <c r="A266" t="inlineStr">
        <is>
          <t>MEDELLIN</t>
        </is>
      </c>
      <c r="B266" t="inlineStr">
        <is>
          <t>NOROCCIDENTE</t>
        </is>
      </c>
      <c r="C266" t="inlineStr">
        <is>
          <t>0004-0005</t>
        </is>
      </c>
      <c r="D266" t="inlineStr">
        <is>
          <t>5440</t>
        </is>
      </c>
      <c r="E266" t="inlineStr">
        <is>
          <t>2560023</t>
        </is>
      </c>
      <c r="F266" t="inlineStr">
        <is>
          <t>3007029778</t>
        </is>
      </c>
      <c r="G266" t="inlineStr">
        <is>
          <t>INCIDENTE</t>
        </is>
      </c>
      <c r="H266" t="inlineStr">
        <is>
          <t>ANTIOQUIA</t>
        </is>
      </c>
      <c r="I266" t="inlineStr">
        <is>
          <t>MARINILLA</t>
        </is>
      </c>
      <c r="J266" t="inlineStr">
        <is>
          <t>BARRIO MARINILLA ANTIOQUIA</t>
        </is>
      </c>
      <c r="K266" t="inlineStr">
        <is>
          <t>BANCOLOMBIA</t>
        </is>
      </c>
      <c r="L266" t="inlineStr">
        <is>
          <t>FO-25-1334833</t>
        </is>
      </c>
      <c r="M266" s="49" t="n">
        <v>45875.33333333334</v>
      </c>
      <c r="N266" s="49" t="n">
        <v>45877.5125</v>
      </c>
      <c r="O266" s="48" t="n">
        <v>0</v>
      </c>
      <c r="P266" t="inlineStr">
        <is>
          <t>HARDWARE</t>
        </is>
      </c>
      <c r="Q266" t="inlineStr">
        <is>
          <t>TECLADO</t>
        </is>
      </c>
      <c r="R266" t="inlineStr">
        <is>
          <t>DAÑO POS</t>
        </is>
      </c>
      <c r="S266" t="inlineStr">
        <is>
          <t>CB UNO A UNO</t>
        </is>
      </c>
      <c r="T266" t="inlineStr">
        <is>
          <t>CB UNO A UNO</t>
        </is>
      </c>
      <c r="U266" t="inlineStr">
        <is>
          <t>EJECUTADO</t>
        </is>
      </c>
      <c r="V266" t="inlineStr">
        <is>
          <t>VISITA TECNICA</t>
        </is>
      </c>
      <c r="W266" t="inlineStr">
        <is>
          <t>AA0VZ359</t>
        </is>
      </c>
      <c r="X266" t="inlineStr">
        <is>
          <t>TIPO II</t>
        </is>
      </c>
      <c r="Y266" t="inlineStr">
        <is>
          <t>TERRESTRE</t>
        </is>
      </c>
      <c r="Z266" t="inlineStr">
        <is>
          <t>DIAZ ZABALA FRANCIS DUBAN</t>
        </is>
      </c>
      <c r="AA266" t="inlineStr">
        <is>
          <t>1</t>
        </is>
      </c>
      <c r="AB266" t="inlineStr">
        <is>
          <t>0</t>
        </is>
      </c>
      <c r="AC266" s="48" t="n">
        <v>144968</v>
      </c>
      <c r="AD266" t="inlineStr">
        <is>
          <t>0</t>
        </is>
      </c>
      <c r="AE266" s="48" t="n">
        <v>0</v>
      </c>
      <c r="AF266" s="48" t="n">
        <v>144968</v>
      </c>
    </row>
    <row r="267">
      <c r="A267" t="inlineStr">
        <is>
          <t>BOGOTA</t>
        </is>
      </c>
      <c r="B267" t="inlineStr">
        <is>
          <t>CUNDINAMARCA</t>
        </is>
      </c>
      <c r="C267" t="inlineStr">
        <is>
          <t>0004-0004</t>
        </is>
      </c>
      <c r="D267" t="inlineStr">
        <is>
          <t>11001</t>
        </is>
      </c>
      <c r="E267" t="inlineStr">
        <is>
          <t>2560459</t>
        </is>
      </c>
      <c r="F267" t="inlineStr">
        <is>
          <t>3007028210</t>
        </is>
      </c>
      <c r="G267" t="inlineStr">
        <is>
          <t>INCIDENTE</t>
        </is>
      </c>
      <c r="H267" t="inlineStr">
        <is>
          <t>CUNDINAMARCA</t>
        </is>
      </c>
      <c r="I267" t="inlineStr">
        <is>
          <t>BOGOTA</t>
        </is>
      </c>
      <c r="J267" t="inlineStr">
        <is>
          <t>BARRIO CENTRO 4 BOGOTA</t>
        </is>
      </c>
      <c r="K267" t="inlineStr">
        <is>
          <t>BANCOLOMBIA</t>
        </is>
      </c>
      <c r="L267" t="inlineStr">
        <is>
          <t>FO-25-1336024</t>
        </is>
      </c>
      <c r="M267" s="49" t="n">
        <v>45875.37421296296</v>
      </c>
      <c r="N267" s="49" t="n">
        <v>45875.48402777778</v>
      </c>
      <c r="O267" s="48" t="n">
        <v>0</v>
      </c>
      <c r="P267" t="inlineStr">
        <is>
          <t>SOFTWARE</t>
        </is>
      </c>
      <c r="Q267" t="inlineStr">
        <is>
          <t>ACTUALIZACION</t>
        </is>
      </c>
      <c r="R267" t="inlineStr">
        <is>
          <t>VERSION CARGA SO VR</t>
        </is>
      </c>
      <c r="S267" t="inlineStr">
        <is>
          <t>CB UNO A UNO</t>
        </is>
      </c>
      <c r="T267" t="inlineStr">
        <is>
          <t>CB UNO A UNO</t>
        </is>
      </c>
      <c r="U267" t="inlineStr">
        <is>
          <t>EJECUTADO</t>
        </is>
      </c>
      <c r="V267" t="inlineStr">
        <is>
          <t>VISITA TECNICA</t>
        </is>
      </c>
      <c r="W267" t="inlineStr">
        <is>
          <t>9KZZZ749</t>
        </is>
      </c>
      <c r="X267" t="inlineStr">
        <is>
          <t>TIPO I</t>
        </is>
      </c>
      <c r="Y267" t="inlineStr">
        <is>
          <t>TERRESTRE</t>
        </is>
      </c>
      <c r="Z267" t="inlineStr">
        <is>
          <t>GOMEZ VEGA DAVID SNEYDER</t>
        </is>
      </c>
      <c r="AA267" t="inlineStr">
        <is>
          <t>1</t>
        </is>
      </c>
      <c r="AB267" t="inlineStr">
        <is>
          <t>0</t>
        </is>
      </c>
      <c r="AC267" s="48" t="n">
        <v>65960</v>
      </c>
      <c r="AD267" t="inlineStr">
        <is>
          <t>0</t>
        </is>
      </c>
      <c r="AE267" s="48" t="n">
        <v>0</v>
      </c>
      <c r="AF267" s="48" t="n">
        <v>65960</v>
      </c>
    </row>
    <row r="268">
      <c r="A268" t="inlineStr">
        <is>
          <t>BOGOTA</t>
        </is>
      </c>
      <c r="B268" t="inlineStr">
        <is>
          <t>CUNDINAMARCA</t>
        </is>
      </c>
      <c r="C268" t="inlineStr">
        <is>
          <t>0004-0004</t>
        </is>
      </c>
      <c r="D268" t="inlineStr">
        <is>
          <t>25175</t>
        </is>
      </c>
      <c r="E268" t="inlineStr">
        <is>
          <t>2560523</t>
        </is>
      </c>
      <c r="F268" t="inlineStr">
        <is>
          <t>3007061434</t>
        </is>
      </c>
      <c r="G268" t="inlineStr">
        <is>
          <t>INCIDENTE</t>
        </is>
      </c>
      <c r="H268" t="inlineStr">
        <is>
          <t>CUNDINAMARCA</t>
        </is>
      </c>
      <c r="I268" t="inlineStr">
        <is>
          <t>CHIA</t>
        </is>
      </c>
      <c r="J268" t="inlineStr">
        <is>
          <t>BARRIO RIOFRIO CHIA 1</t>
        </is>
      </c>
      <c r="K268" t="inlineStr">
        <is>
          <t>BANCOLOMBIA</t>
        </is>
      </c>
      <c r="L268" t="inlineStr">
        <is>
          <t>FO-25-1335121</t>
        </is>
      </c>
      <c r="M268" s="49" t="n">
        <v>45875.36996527778</v>
      </c>
      <c r="N268" s="49" t="n">
        <v>45875.51180555556</v>
      </c>
      <c r="O268" s="48" t="n">
        <v>0</v>
      </c>
      <c r="P268" t="inlineStr">
        <is>
          <t>HARDWARE</t>
        </is>
      </c>
      <c r="Q268" t="inlineStr">
        <is>
          <t>HUB</t>
        </is>
      </c>
      <c r="R268" t="inlineStr">
        <is>
          <t>SE REINICIA</t>
        </is>
      </c>
      <c r="S268" t="inlineStr">
        <is>
          <t>CB UNO A UNO</t>
        </is>
      </c>
      <c r="T268" t="inlineStr">
        <is>
          <t>CB UNO A UNO</t>
        </is>
      </c>
      <c r="U268" t="inlineStr">
        <is>
          <t>EJECUTADO</t>
        </is>
      </c>
      <c r="V268" t="inlineStr">
        <is>
          <t>VISITA TECNICA</t>
        </is>
      </c>
      <c r="W268" t="inlineStr">
        <is>
          <t>KA00J393</t>
        </is>
      </c>
      <c r="X268" t="inlineStr">
        <is>
          <t>TIPO II</t>
        </is>
      </c>
      <c r="Y268" t="inlineStr">
        <is>
          <t>TERRESTRE</t>
        </is>
      </c>
      <c r="Z268" t="inlineStr">
        <is>
          <t>LOZADA ROJAS CHRISTIAN ANDRES</t>
        </is>
      </c>
      <c r="AA268" t="inlineStr">
        <is>
          <t>1</t>
        </is>
      </c>
      <c r="AB268" t="inlineStr">
        <is>
          <t>0</t>
        </is>
      </c>
      <c r="AC268" s="48" t="n">
        <v>144968</v>
      </c>
      <c r="AD268" t="inlineStr">
        <is>
          <t>0</t>
        </is>
      </c>
      <c r="AE268" s="48" t="n">
        <v>0</v>
      </c>
      <c r="AF268" s="48" t="n">
        <v>144968</v>
      </c>
    </row>
    <row r="269">
      <c r="A269" t="inlineStr">
        <is>
          <t>MANIZALES</t>
        </is>
      </c>
      <c r="B269" t="inlineStr">
        <is>
          <t>SUROCCIDENTE Y EJE CAFETERO</t>
        </is>
      </c>
      <c r="C269" t="inlineStr">
        <is>
          <t>0004-0002</t>
        </is>
      </c>
      <c r="D269" t="inlineStr">
        <is>
          <t>17001</t>
        </is>
      </c>
      <c r="E269" t="inlineStr">
        <is>
          <t>2560790</t>
        </is>
      </c>
      <c r="F269" t="inlineStr">
        <is>
          <t>3007023637</t>
        </is>
      </c>
      <c r="G269" t="inlineStr">
        <is>
          <t>INCIDENTE</t>
        </is>
      </c>
      <c r="H269" t="inlineStr">
        <is>
          <t>CALDAS</t>
        </is>
      </c>
      <c r="I269" t="inlineStr">
        <is>
          <t>MANIZALES</t>
        </is>
      </c>
      <c r="J269" t="inlineStr">
        <is>
          <t>BARRIO CAROLA MANIZALES</t>
        </is>
      </c>
      <c r="K269" t="inlineStr">
        <is>
          <t>BANCOLOMBIA</t>
        </is>
      </c>
      <c r="L269" t="inlineStr">
        <is>
          <t>FO-25-1335995</t>
        </is>
      </c>
      <c r="M269" s="49" t="n">
        <v>45875.39162037037</v>
      </c>
      <c r="N269" s="49" t="n">
        <v>45875.73333333333</v>
      </c>
      <c r="O269" s="48" t="n">
        <v>0</v>
      </c>
      <c r="P269" t="inlineStr">
        <is>
          <t>HARDWARE</t>
        </is>
      </c>
      <c r="Q269" t="inlineStr">
        <is>
          <t>PINPAD</t>
        </is>
      </c>
      <c r="R269" t="inlineStr">
        <is>
          <t>ALERTADO</t>
        </is>
      </c>
      <c r="S269" t="inlineStr">
        <is>
          <t>CB UNO A UNO</t>
        </is>
      </c>
      <c r="T269" t="inlineStr">
        <is>
          <t>CB UNO A UNO</t>
        </is>
      </c>
      <c r="U269" t="inlineStr">
        <is>
          <t>EJECUTADO</t>
        </is>
      </c>
      <c r="V269" t="inlineStr">
        <is>
          <t>VISITA TECNICA</t>
        </is>
      </c>
      <c r="W269" t="inlineStr">
        <is>
          <t>BOZZZ187</t>
        </is>
      </c>
      <c r="X269" t="inlineStr">
        <is>
          <t>TIPO I</t>
        </is>
      </c>
      <c r="Y269" t="inlineStr">
        <is>
          <t>TERRESTRE</t>
        </is>
      </c>
      <c r="Z269" t="inlineStr">
        <is>
          <t>FRANCO CAÑAVERAL YAMID RAUL</t>
        </is>
      </c>
      <c r="AA269" t="inlineStr">
        <is>
          <t>1</t>
        </is>
      </c>
      <c r="AB269" t="inlineStr">
        <is>
          <t>0</t>
        </is>
      </c>
      <c r="AC269" s="48" t="n">
        <v>65960</v>
      </c>
      <c r="AD269" t="inlineStr">
        <is>
          <t>0</t>
        </is>
      </c>
      <c r="AE269" s="48" t="n">
        <v>0</v>
      </c>
      <c r="AF269" s="48" t="n">
        <v>65960</v>
      </c>
    </row>
    <row r="270">
      <c r="A270" t="inlineStr">
        <is>
          <t>VALLEDUPAR</t>
        </is>
      </c>
      <c r="B270" t="inlineStr">
        <is>
          <t>COSTA</t>
        </is>
      </c>
      <c r="C270" t="inlineStr">
        <is>
          <t>0004-0001</t>
        </is>
      </c>
      <c r="D270" t="inlineStr">
        <is>
          <t>20001</t>
        </is>
      </c>
      <c r="E270" t="inlineStr">
        <is>
          <t>2560857</t>
        </is>
      </c>
      <c r="F270" t="inlineStr">
        <is>
          <t>3007076357</t>
        </is>
      </c>
      <c r="G270" t="inlineStr">
        <is>
          <t>INCIDENTE</t>
        </is>
      </c>
      <c r="H270" t="inlineStr">
        <is>
          <t>CESAR</t>
        </is>
      </c>
      <c r="I270" t="inlineStr">
        <is>
          <t>VALLEDUPAR</t>
        </is>
      </c>
      <c r="J270" t="inlineStr">
        <is>
          <t>BARRIO CENTRO VALLEDUPAR 30</t>
        </is>
      </c>
      <c r="K270" t="inlineStr">
        <is>
          <t>BANCOLOMBIA</t>
        </is>
      </c>
      <c r="L270" t="inlineStr">
        <is>
          <t>FO-25-1335988</t>
        </is>
      </c>
      <c r="M270" s="49" t="n">
        <v>45875.39229166666</v>
      </c>
      <c r="N270" s="49" t="n">
        <v>45875.53680555556</v>
      </c>
      <c r="O270" s="48" t="n">
        <v>0</v>
      </c>
      <c r="P270" t="inlineStr">
        <is>
          <t>SOFTWARE</t>
        </is>
      </c>
      <c r="Q270" t="inlineStr">
        <is>
          <t>ACTUALIZACION</t>
        </is>
      </c>
      <c r="R270" t="inlineStr">
        <is>
          <t>VERSION CARGA SO VR</t>
        </is>
      </c>
      <c r="S270" t="inlineStr">
        <is>
          <t>CB UNO A UNO</t>
        </is>
      </c>
      <c r="T270" t="inlineStr">
        <is>
          <t>CB UNO A UNO</t>
        </is>
      </c>
      <c r="U270" t="inlineStr">
        <is>
          <t>EJECUTADO</t>
        </is>
      </c>
      <c r="V270" t="inlineStr">
        <is>
          <t>VISITA TECNICA</t>
        </is>
      </c>
      <c r="W270" t="inlineStr">
        <is>
          <t>SV0LZ897</t>
        </is>
      </c>
      <c r="X270" t="inlineStr">
        <is>
          <t>TIPO I</t>
        </is>
      </c>
      <c r="Y270" t="inlineStr">
        <is>
          <t>TERRESTRE</t>
        </is>
      </c>
      <c r="Z270" t="inlineStr">
        <is>
          <t>MONTES DIAZ JOHN FRED</t>
        </is>
      </c>
      <c r="AA270" t="inlineStr">
        <is>
          <t>1</t>
        </is>
      </c>
      <c r="AB270" t="inlineStr">
        <is>
          <t>0</t>
        </is>
      </c>
      <c r="AC270" s="48" t="n">
        <v>65960</v>
      </c>
      <c r="AD270" t="inlineStr">
        <is>
          <t>0</t>
        </is>
      </c>
      <c r="AE270" s="48" t="n">
        <v>0</v>
      </c>
      <c r="AF270" s="48" t="n">
        <v>65960</v>
      </c>
    </row>
    <row r="271">
      <c r="A271" t="inlineStr">
        <is>
          <t>CARTAGENA</t>
        </is>
      </c>
      <c r="B271" t="inlineStr">
        <is>
          <t>COSTA</t>
        </is>
      </c>
      <c r="C271" t="inlineStr">
        <is>
          <t>0004-0001</t>
        </is>
      </c>
      <c r="D271" t="inlineStr">
        <is>
          <t>13838</t>
        </is>
      </c>
      <c r="E271" t="inlineStr">
        <is>
          <t>2560867</t>
        </is>
      </c>
      <c r="F271" t="inlineStr">
        <is>
          <t>3007020587</t>
        </is>
      </c>
      <c r="G271" t="inlineStr">
        <is>
          <t>INCIDENTE</t>
        </is>
      </c>
      <c r="H271" t="inlineStr">
        <is>
          <t>BOLIVAR</t>
        </is>
      </c>
      <c r="I271" t="inlineStr">
        <is>
          <t>TURBANA</t>
        </is>
      </c>
      <c r="J271" t="inlineStr">
        <is>
          <t>BARRIO VARIANTE MAMONAL GAMBOT</t>
        </is>
      </c>
      <c r="K271" t="inlineStr">
        <is>
          <t>BANCOLOMBIA</t>
        </is>
      </c>
      <c r="L271" t="inlineStr">
        <is>
          <t>FO-25-1336849</t>
        </is>
      </c>
      <c r="M271" s="49" t="n">
        <v>45875.3930787037</v>
      </c>
      <c r="N271" s="49" t="n">
        <v>45877.49097222222</v>
      </c>
      <c r="O271" s="48" t="n">
        <v>0</v>
      </c>
      <c r="P271" t="inlineStr">
        <is>
          <t>HARDWARE</t>
        </is>
      </c>
      <c r="Q271" t="inlineStr">
        <is>
          <t>IMPRESION</t>
        </is>
      </c>
      <c r="R271" t="inlineStr">
        <is>
          <t>NO IMPRIME UNO O VARIOS CARACTERES</t>
        </is>
      </c>
      <c r="S271" t="inlineStr">
        <is>
          <t>CB UNO A UNO</t>
        </is>
      </c>
      <c r="T271" t="inlineStr">
        <is>
          <t>CB UNO A UNO</t>
        </is>
      </c>
      <c r="U271" t="inlineStr">
        <is>
          <t>EJECUTADO</t>
        </is>
      </c>
      <c r="V271" t="inlineStr">
        <is>
          <t>VISITA TECNICA</t>
        </is>
      </c>
      <c r="W271" t="inlineStr">
        <is>
          <t>AAAAT053</t>
        </is>
      </c>
      <c r="X271" t="inlineStr">
        <is>
          <t>TIPO II</t>
        </is>
      </c>
      <c r="Y271" t="inlineStr">
        <is>
          <t>TERRESTRE</t>
        </is>
      </c>
      <c r="Z271" t="inlineStr">
        <is>
          <t>MARTINEZ SALGUEDO ANDRES AUGUSTO</t>
        </is>
      </c>
      <c r="AA271" t="inlineStr">
        <is>
          <t>1</t>
        </is>
      </c>
      <c r="AB271" t="inlineStr">
        <is>
          <t>0</t>
        </is>
      </c>
      <c r="AC271" s="48" t="n">
        <v>144968</v>
      </c>
      <c r="AD271" t="inlineStr">
        <is>
          <t>0</t>
        </is>
      </c>
      <c r="AE271" s="48" t="n">
        <v>0</v>
      </c>
      <c r="AF271" s="48" t="n">
        <v>144968</v>
      </c>
    </row>
    <row r="272">
      <c r="A272" t="inlineStr">
        <is>
          <t>APARTADO</t>
        </is>
      </c>
      <c r="B272" t="inlineStr">
        <is>
          <t>NOROCCIDENTE</t>
        </is>
      </c>
      <c r="C272" t="inlineStr">
        <is>
          <t>0004-0005</t>
        </is>
      </c>
      <c r="D272" t="inlineStr">
        <is>
          <t>5045</t>
        </is>
      </c>
      <c r="E272" t="inlineStr">
        <is>
          <t>2560873</t>
        </is>
      </c>
      <c r="F272" t="inlineStr">
        <is>
          <t>3007038979</t>
        </is>
      </c>
      <c r="G272" t="inlineStr">
        <is>
          <t>INCIDENTE</t>
        </is>
      </c>
      <c r="H272" t="inlineStr">
        <is>
          <t>ANTIOQUIA</t>
        </is>
      </c>
      <c r="I272" t="inlineStr">
        <is>
          <t>APARTADO</t>
        </is>
      </c>
      <c r="J272" t="inlineStr">
        <is>
          <t>DISTRICOL AUTOSERVICIO COMPRAM</t>
        </is>
      </c>
      <c r="K272" t="inlineStr">
        <is>
          <t>BANCOLOMBIA</t>
        </is>
      </c>
      <c r="L272" t="inlineStr">
        <is>
          <t>FO-25-1336843</t>
        </is>
      </c>
      <c r="M272" s="49" t="n">
        <v>45875.39385416666</v>
      </c>
      <c r="N272" s="49" t="n">
        <v>45875.80972222222</v>
      </c>
      <c r="O272" s="48" t="n">
        <v>0</v>
      </c>
      <c r="P272" t="inlineStr">
        <is>
          <t>HARDWARE</t>
        </is>
      </c>
      <c r="Q272" t="inlineStr">
        <is>
          <t>SE REINICIA</t>
        </is>
      </c>
      <c r="R272" t="inlineStr">
        <is>
          <t>DAÑO POS</t>
        </is>
      </c>
      <c r="S272" t="inlineStr">
        <is>
          <t>AGREGADOR</t>
        </is>
      </c>
      <c r="T272" t="inlineStr">
        <is>
          <t>DISTRICOL</t>
        </is>
      </c>
      <c r="U272" t="inlineStr">
        <is>
          <t>EJECUTADO</t>
        </is>
      </c>
      <c r="V272" t="inlineStr">
        <is>
          <t>VISITA TECNICA</t>
        </is>
      </c>
      <c r="W272" t="inlineStr">
        <is>
          <t>GZ03Z099</t>
        </is>
      </c>
      <c r="X272" t="inlineStr">
        <is>
          <t>TIPO I</t>
        </is>
      </c>
      <c r="Y272" t="inlineStr">
        <is>
          <t>TERRESTRE</t>
        </is>
      </c>
      <c r="Z272" t="inlineStr">
        <is>
          <t>CASTRO HENAO DANIEL ESTEBAN</t>
        </is>
      </c>
      <c r="AA272" t="inlineStr">
        <is>
          <t>1</t>
        </is>
      </c>
      <c r="AB272" t="inlineStr">
        <is>
          <t>0</t>
        </is>
      </c>
      <c r="AC272" s="48" t="n">
        <v>65960</v>
      </c>
      <c r="AD272" t="inlineStr">
        <is>
          <t>0</t>
        </is>
      </c>
      <c r="AE272" s="48" t="n">
        <v>0</v>
      </c>
      <c r="AF272" s="48" t="n">
        <v>65960</v>
      </c>
    </row>
    <row r="273">
      <c r="A273" t="inlineStr">
        <is>
          <t>MEDELLIN</t>
        </is>
      </c>
      <c r="B273" t="inlineStr">
        <is>
          <t>NOROCCIDENTE</t>
        </is>
      </c>
      <c r="C273" t="inlineStr">
        <is>
          <t>0004-0005</t>
        </is>
      </c>
      <c r="D273" t="inlineStr">
        <is>
          <t>5001</t>
        </is>
      </c>
      <c r="E273" t="inlineStr">
        <is>
          <t>2560907</t>
        </is>
      </c>
      <c r="F273" t="inlineStr">
        <is>
          <t>3007049071</t>
        </is>
      </c>
      <c r="G273" t="inlineStr">
        <is>
          <t>INCIDENTE</t>
        </is>
      </c>
      <c r="H273" t="inlineStr">
        <is>
          <t>ANTIOQUIA</t>
        </is>
      </c>
      <c r="I273" t="inlineStr">
        <is>
          <t>MEDELLIN</t>
        </is>
      </c>
      <c r="J273" t="inlineStr">
        <is>
          <t>BARRO ROBLEDO PAJARITO MEDELLI</t>
        </is>
      </c>
      <c r="K273" t="inlineStr">
        <is>
          <t>BANCOLOMBIA</t>
        </is>
      </c>
      <c r="L273" t="inlineStr">
        <is>
          <t>FO-25-1336011</t>
        </is>
      </c>
      <c r="M273" s="49" t="n">
        <v>45875.38596064815</v>
      </c>
      <c r="N273" s="49" t="n">
        <v>45875.70486111111</v>
      </c>
      <c r="O273" s="48" t="n">
        <v>0</v>
      </c>
      <c r="P273" t="inlineStr">
        <is>
          <t>HARDWARE</t>
        </is>
      </c>
      <c r="Q273" t="inlineStr">
        <is>
          <t>LECTOR DE BARRAS</t>
        </is>
      </c>
      <c r="R273" t="inlineStr">
        <is>
          <t>DAÑO POS</t>
        </is>
      </c>
      <c r="S273" t="inlineStr">
        <is>
          <t>CB UNO A UNO</t>
        </is>
      </c>
      <c r="T273" t="inlineStr">
        <is>
          <t>CB UNO A UNO</t>
        </is>
      </c>
      <c r="U273" t="inlineStr">
        <is>
          <t>EJECUTADO</t>
        </is>
      </c>
      <c r="V273" t="inlineStr">
        <is>
          <t>VISITA TECNICA</t>
        </is>
      </c>
      <c r="W273" t="inlineStr">
        <is>
          <t>BA00O035</t>
        </is>
      </c>
      <c r="X273" t="inlineStr">
        <is>
          <t>TIPO I</t>
        </is>
      </c>
      <c r="Y273" t="inlineStr">
        <is>
          <t>TERRESTRE</t>
        </is>
      </c>
      <c r="Z273" t="inlineStr">
        <is>
          <t>RUA ALVAREZ RICHARD ANDRES</t>
        </is>
      </c>
      <c r="AA273" t="inlineStr">
        <is>
          <t>1</t>
        </is>
      </c>
      <c r="AB273" t="inlineStr">
        <is>
          <t>0</t>
        </is>
      </c>
      <c r="AC273" s="48" t="n">
        <v>65960</v>
      </c>
      <c r="AD273" t="inlineStr">
        <is>
          <t>0</t>
        </is>
      </c>
      <c r="AE273" s="48" t="n">
        <v>0</v>
      </c>
      <c r="AF273" s="48" t="n">
        <v>65960</v>
      </c>
    </row>
    <row r="274">
      <c r="A274" t="inlineStr">
        <is>
          <t>NEIVA</t>
        </is>
      </c>
      <c r="B274" t="inlineStr">
        <is>
          <t>REMOTAS</t>
        </is>
      </c>
      <c r="C274" t="inlineStr">
        <is>
          <t>0004-0007</t>
        </is>
      </c>
      <c r="D274" t="inlineStr">
        <is>
          <t>41306</t>
        </is>
      </c>
      <c r="E274" t="inlineStr">
        <is>
          <t>2560922</t>
        </is>
      </c>
      <c r="F274" t="inlineStr">
        <is>
          <t>3007080267</t>
        </is>
      </c>
      <c r="G274" t="inlineStr">
        <is>
          <t>INCIDENTE</t>
        </is>
      </c>
      <c r="H274" t="inlineStr">
        <is>
          <t>HUILA</t>
        </is>
      </c>
      <c r="I274" t="inlineStr">
        <is>
          <t>GIGANTE</t>
        </is>
      </c>
      <c r="J274" t="inlineStr">
        <is>
          <t>BARRIO HUILA CENTENARIO GIGANTE</t>
        </is>
      </c>
      <c r="K274" t="inlineStr">
        <is>
          <t>BANCOLOMBIA</t>
        </is>
      </c>
      <c r="L274" t="inlineStr">
        <is>
          <t>FO-25-1336002</t>
        </is>
      </c>
      <c r="M274" s="49" t="n">
        <v>45875.38763888889</v>
      </c>
      <c r="N274" s="49" t="n">
        <v>45875.83125</v>
      </c>
      <c r="O274" s="48" t="n">
        <v>0</v>
      </c>
      <c r="P274" t="inlineStr">
        <is>
          <t>HARDWARE</t>
        </is>
      </c>
      <c r="Q274" t="inlineStr">
        <is>
          <t>LECTOR DE BARRAS</t>
        </is>
      </c>
      <c r="R274" t="inlineStr">
        <is>
          <t>DAÑO POS</t>
        </is>
      </c>
      <c r="S274" t="inlineStr">
        <is>
          <t>UNO A UNO</t>
        </is>
      </c>
      <c r="T274" t="inlineStr">
        <is>
          <t>UNO A UNO</t>
        </is>
      </c>
      <c r="U274" t="inlineStr">
        <is>
          <t>EJECUTADO</t>
        </is>
      </c>
      <c r="V274" t="inlineStr">
        <is>
          <t>VISITA TECNICA</t>
        </is>
      </c>
      <c r="W274" t="inlineStr">
        <is>
          <t>FAZZZ483</t>
        </is>
      </c>
      <c r="X274" t="inlineStr">
        <is>
          <t>TIPO II</t>
        </is>
      </c>
      <c r="Y274" t="inlineStr">
        <is>
          <t>TERRESTRE</t>
        </is>
      </c>
      <c r="Z274" t="inlineStr">
        <is>
          <t>ANDRADE HERNANDEZ JUAN CARLOS</t>
        </is>
      </c>
      <c r="AA274" t="inlineStr">
        <is>
          <t>1</t>
        </is>
      </c>
      <c r="AB274" t="inlineStr">
        <is>
          <t>0</t>
        </is>
      </c>
      <c r="AC274" s="48" t="n">
        <v>144968</v>
      </c>
      <c r="AD274" t="inlineStr">
        <is>
          <t>0</t>
        </is>
      </c>
      <c r="AE274" s="48" t="n">
        <v>0</v>
      </c>
      <c r="AF274" s="48" t="n">
        <v>144968</v>
      </c>
    </row>
    <row r="275">
      <c r="A275" t="inlineStr">
        <is>
          <t>VILLAVICENCIO</t>
        </is>
      </c>
      <c r="B275" t="inlineStr">
        <is>
          <t>REMOTAS</t>
        </is>
      </c>
      <c r="C275" t="inlineStr">
        <is>
          <t>0004-0007</t>
        </is>
      </c>
      <c r="D275" t="inlineStr">
        <is>
          <t>50110</t>
        </is>
      </c>
      <c r="E275" t="inlineStr">
        <is>
          <t>2561152</t>
        </is>
      </c>
      <c r="F275" t="inlineStr">
        <is>
          <t>3007074158</t>
        </is>
      </c>
      <c r="G275" t="inlineStr">
        <is>
          <t>INCIDENTE</t>
        </is>
      </c>
      <c r="H275" t="inlineStr">
        <is>
          <t>META</t>
        </is>
      </c>
      <c r="I275" t="inlineStr">
        <is>
          <t>BARRANCA DE UPIA</t>
        </is>
      </c>
      <c r="J275" t="inlineStr">
        <is>
          <t>BARRIO LAS FERIAS BARRANCA DE</t>
        </is>
      </c>
      <c r="K275" t="inlineStr">
        <is>
          <t>BANCOLOMBIA</t>
        </is>
      </c>
      <c r="L275" t="inlineStr">
        <is>
          <t>FO-25-1336827</t>
        </is>
      </c>
      <c r="M275" s="49" t="n">
        <v>45875.40648148148</v>
      </c>
      <c r="N275" s="49" t="n">
        <v>45877.37708333333</v>
      </c>
      <c r="O275" s="48" t="n">
        <v>0</v>
      </c>
      <c r="P275" t="inlineStr">
        <is>
          <t>HARDWARE</t>
        </is>
      </c>
      <c r="Q275" t="inlineStr">
        <is>
          <t>COMUNICACION</t>
        </is>
      </c>
      <c r="R275" t="inlineStr">
        <is>
          <t>MENSAJE DE ERROR SOCKET</t>
        </is>
      </c>
      <c r="S275" t="inlineStr">
        <is>
          <t>CB UNO A UNO</t>
        </is>
      </c>
      <c r="T275" t="inlineStr">
        <is>
          <t>CB UNO A UNO</t>
        </is>
      </c>
      <c r="U275" t="inlineStr">
        <is>
          <t>EJECUTADO</t>
        </is>
      </c>
      <c r="V275" t="inlineStr">
        <is>
          <t>VISITA TECNICA</t>
        </is>
      </c>
      <c r="W275" t="inlineStr">
        <is>
          <t>SV0UZ873</t>
        </is>
      </c>
      <c r="X275" t="inlineStr">
        <is>
          <t>TIPO II</t>
        </is>
      </c>
      <c r="Y275" t="inlineStr">
        <is>
          <t>TERRESTRE</t>
        </is>
      </c>
      <c r="Z275" t="inlineStr">
        <is>
          <t>PEDREROS CONTRERAS MICHAEL STEVENS</t>
        </is>
      </c>
      <c r="AA275" t="inlineStr">
        <is>
          <t>1</t>
        </is>
      </c>
      <c r="AB275" t="inlineStr">
        <is>
          <t>0</t>
        </is>
      </c>
      <c r="AC275" s="48" t="n">
        <v>144968</v>
      </c>
      <c r="AD275" t="inlineStr">
        <is>
          <t>0</t>
        </is>
      </c>
      <c r="AE275" s="48" t="n">
        <v>0</v>
      </c>
      <c r="AF275" s="48" t="n">
        <v>144968</v>
      </c>
    </row>
    <row r="276">
      <c r="A276" t="inlineStr">
        <is>
          <t>CUCUTA</t>
        </is>
      </c>
      <c r="B276" t="inlineStr">
        <is>
          <t>SANTANDERES</t>
        </is>
      </c>
      <c r="C276" t="inlineStr">
        <is>
          <t>0004-0008</t>
        </is>
      </c>
      <c r="D276" t="inlineStr">
        <is>
          <t>54001</t>
        </is>
      </c>
      <c r="E276" t="inlineStr">
        <is>
          <t>2561214</t>
        </is>
      </c>
      <c r="F276" t="inlineStr">
        <is>
          <t>3007065491</t>
        </is>
      </c>
      <c r="G276" t="inlineStr">
        <is>
          <t>INCIDENTE</t>
        </is>
      </c>
      <c r="H276" t="inlineStr">
        <is>
          <t>NORTE DE SANTANDER</t>
        </is>
      </c>
      <c r="I276" t="inlineStr">
        <is>
          <t>CUCUTA</t>
        </is>
      </c>
      <c r="J276" t="inlineStr">
        <is>
          <t>BARRIO LOS OLIVOS CUCUTA</t>
        </is>
      </c>
      <c r="K276" t="inlineStr">
        <is>
          <t>BANCOLOMBIA</t>
        </is>
      </c>
      <c r="L276" t="inlineStr">
        <is>
          <t>FO-25-1336835</t>
        </is>
      </c>
      <c r="M276" s="49" t="n">
        <v>45875.40313657407</v>
      </c>
      <c r="N276" s="49" t="n">
        <v>45875.83541666667</v>
      </c>
      <c r="O276" s="48" t="n">
        <v>0</v>
      </c>
      <c r="P276" t="inlineStr">
        <is>
          <t>HARDWARE</t>
        </is>
      </c>
      <c r="Q276" t="inlineStr">
        <is>
          <t>IMPRESION</t>
        </is>
      </c>
      <c r="R276" t="inlineStr">
        <is>
          <t>DAÑO POS</t>
        </is>
      </c>
      <c r="S276" t="inlineStr">
        <is>
          <t>CB UNO A UNO</t>
        </is>
      </c>
      <c r="T276" t="inlineStr">
        <is>
          <t>CB UNO A UNO</t>
        </is>
      </c>
      <c r="U276" t="inlineStr">
        <is>
          <t>EJECUTADO</t>
        </is>
      </c>
      <c r="V276" t="inlineStr">
        <is>
          <t>VISITA TECNICA</t>
        </is>
      </c>
      <c r="W276" t="inlineStr">
        <is>
          <t>7A00B348</t>
        </is>
      </c>
      <c r="X276" t="inlineStr">
        <is>
          <t>TIPO I</t>
        </is>
      </c>
      <c r="Y276" t="inlineStr">
        <is>
          <t>TERRESTRE</t>
        </is>
      </c>
      <c r="Z276" t="inlineStr">
        <is>
          <t>MORA VEGA JEAMPIER</t>
        </is>
      </c>
      <c r="AA276" t="inlineStr">
        <is>
          <t>1</t>
        </is>
      </c>
      <c r="AB276" t="inlineStr">
        <is>
          <t>0</t>
        </is>
      </c>
      <c r="AC276" s="48" t="n">
        <v>65960</v>
      </c>
      <c r="AD276" t="inlineStr">
        <is>
          <t>0</t>
        </is>
      </c>
      <c r="AE276" s="48" t="n">
        <v>0</v>
      </c>
      <c r="AF276" s="48" t="n">
        <v>65960</v>
      </c>
    </row>
    <row r="277">
      <c r="A277" t="inlineStr">
        <is>
          <t>BUCARAMANGA</t>
        </is>
      </c>
      <c r="B277" t="inlineStr">
        <is>
          <t>SANTANDERES</t>
        </is>
      </c>
      <c r="C277" t="inlineStr">
        <is>
          <t>0004-0008</t>
        </is>
      </c>
      <c r="D277" t="inlineStr">
        <is>
          <t>68820</t>
        </is>
      </c>
      <c r="E277" t="inlineStr">
        <is>
          <t>2561467</t>
        </is>
      </c>
      <c r="F277" t="inlineStr">
        <is>
          <t>3007057302</t>
        </is>
      </c>
      <c r="G277" t="inlineStr">
        <is>
          <t>INCIDENTE</t>
        </is>
      </c>
      <c r="H277" t="inlineStr">
        <is>
          <t>SANTANDER</t>
        </is>
      </c>
      <c r="I277" t="inlineStr">
        <is>
          <t>TONA</t>
        </is>
      </c>
      <c r="J277" t="inlineStr">
        <is>
          <t>BARRIO CORREGIMIENTO BERLIN TO</t>
        </is>
      </c>
      <c r="K277" t="inlineStr">
        <is>
          <t>BANCOLOMBIA</t>
        </is>
      </c>
      <c r="L277" t="inlineStr">
        <is>
          <t>FO-25-1336809</t>
        </is>
      </c>
      <c r="M277" s="49" t="n">
        <v>45875.42106481481</v>
      </c>
      <c r="N277" s="49" t="n">
        <v>45877.57777777778</v>
      </c>
      <c r="O277" s="48" t="n">
        <v>0</v>
      </c>
      <c r="P277" t="inlineStr">
        <is>
          <t>HARDWARE</t>
        </is>
      </c>
      <c r="Q277" t="inlineStr">
        <is>
          <t>SE REINICIA</t>
        </is>
      </c>
      <c r="R277" t="inlineStr">
        <is>
          <t>DAÑO POS</t>
        </is>
      </c>
      <c r="S277" t="inlineStr">
        <is>
          <t>CB UNO A UNO</t>
        </is>
      </c>
      <c r="T277" t="inlineStr">
        <is>
          <t>CB UNO A UNO</t>
        </is>
      </c>
      <c r="U277" t="inlineStr">
        <is>
          <t>EJECUTADO</t>
        </is>
      </c>
      <c r="V277" t="inlineStr">
        <is>
          <t>VISITA TECNICA</t>
        </is>
      </c>
      <c r="W277" t="inlineStr">
        <is>
          <t>TRSZZ869</t>
        </is>
      </c>
      <c r="X277" t="inlineStr">
        <is>
          <t>TIPO II</t>
        </is>
      </c>
      <c r="Y277" t="inlineStr">
        <is>
          <t>TERRESTRE</t>
        </is>
      </c>
      <c r="Z277" t="inlineStr">
        <is>
          <t>MARTINEZ FLOREZ DONIS ALBERTO</t>
        </is>
      </c>
      <c r="AA277" t="inlineStr">
        <is>
          <t>1</t>
        </is>
      </c>
      <c r="AB277" t="inlineStr">
        <is>
          <t>0</t>
        </is>
      </c>
      <c r="AC277" s="48" t="n">
        <v>144968</v>
      </c>
      <c r="AD277" t="inlineStr">
        <is>
          <t>0</t>
        </is>
      </c>
      <c r="AE277" s="48" t="n">
        <v>0</v>
      </c>
      <c r="AF277" s="48" t="n">
        <v>144968</v>
      </c>
    </row>
    <row r="278">
      <c r="A278" t="inlineStr">
        <is>
          <t>MEDELLIN</t>
        </is>
      </c>
      <c r="B278" t="inlineStr">
        <is>
          <t>NOROCCIDENTE</t>
        </is>
      </c>
      <c r="C278" t="inlineStr">
        <is>
          <t>0004-0005</t>
        </is>
      </c>
      <c r="D278" t="inlineStr">
        <is>
          <t>5001</t>
        </is>
      </c>
      <c r="E278" t="inlineStr">
        <is>
          <t>2561647</t>
        </is>
      </c>
      <c r="F278" t="inlineStr">
        <is>
          <t>3007080229</t>
        </is>
      </c>
      <c r="G278" t="inlineStr">
        <is>
          <t>INCIDENTE</t>
        </is>
      </c>
      <c r="H278" t="inlineStr">
        <is>
          <t>ANTIOQUIA</t>
        </is>
      </c>
      <c r="I278" t="inlineStr">
        <is>
          <t>MEDELLIN</t>
        </is>
      </c>
      <c r="J278" t="inlineStr">
        <is>
          <t>PTM MEDELLIN DROGUERIA VITAL S</t>
        </is>
      </c>
      <c r="K278" t="inlineStr">
        <is>
          <t>BANCOLOMBIA</t>
        </is>
      </c>
      <c r="L278" t="inlineStr">
        <is>
          <t>FO-25-1336794</t>
        </is>
      </c>
      <c r="M278" s="49" t="n">
        <v>45875.42834490741</v>
      </c>
      <c r="N278" s="49" t="n">
        <v>45875.57986111111</v>
      </c>
      <c r="O278" s="48" t="n">
        <v>0</v>
      </c>
      <c r="P278" t="inlineStr">
        <is>
          <t>SOFTWARE</t>
        </is>
      </c>
      <c r="Q278" t="inlineStr">
        <is>
          <t>LLT</t>
        </is>
      </c>
      <c r="R278" t="inlineStr">
        <is>
          <t>LLT</t>
        </is>
      </c>
      <c r="S278" t="inlineStr">
        <is>
          <t>AGREGADOR</t>
        </is>
      </c>
      <c r="T278" t="inlineStr">
        <is>
          <t>COMCARD - PTM</t>
        </is>
      </c>
      <c r="U278" t="inlineStr">
        <is>
          <t>EJECUTADO</t>
        </is>
      </c>
      <c r="V278" t="inlineStr">
        <is>
          <t>VISITA TECNICA</t>
        </is>
      </c>
      <c r="W278" t="inlineStr">
        <is>
          <t>F4ZZZ540 - F4ZZZ837</t>
        </is>
      </c>
      <c r="X278" t="inlineStr">
        <is>
          <t>TIPO I</t>
        </is>
      </c>
      <c r="Y278" t="inlineStr">
        <is>
          <t>TERRESTRE</t>
        </is>
      </c>
      <c r="Z278" t="inlineStr">
        <is>
          <t>HERNANDEZ CHAVARRIA JUAN CAMILO</t>
        </is>
      </c>
      <c r="AA278" t="inlineStr">
        <is>
          <t>1</t>
        </is>
      </c>
      <c r="AB278" t="inlineStr">
        <is>
          <t>0</t>
        </is>
      </c>
      <c r="AC278" s="48" t="n">
        <v>65960</v>
      </c>
      <c r="AD278" t="inlineStr">
        <is>
          <t>0</t>
        </is>
      </c>
      <c r="AE278" s="48" t="n">
        <v>0</v>
      </c>
      <c r="AF278" s="48" t="n">
        <v>65960</v>
      </c>
    </row>
    <row r="279">
      <c r="A279" t="inlineStr">
        <is>
          <t>MEDELLIN</t>
        </is>
      </c>
      <c r="B279" t="inlineStr">
        <is>
          <t>NOROCCIDENTE</t>
        </is>
      </c>
      <c r="C279" t="inlineStr">
        <is>
          <t>0004-0005</t>
        </is>
      </c>
      <c r="D279" t="inlineStr">
        <is>
          <t>5237</t>
        </is>
      </c>
      <c r="E279" t="inlineStr">
        <is>
          <t>2561708</t>
        </is>
      </c>
      <c r="F279" t="inlineStr">
        <is>
          <t>3007076369</t>
        </is>
      </c>
      <c r="G279" t="inlineStr">
        <is>
          <t>INCIDENTE</t>
        </is>
      </c>
      <c r="H279" t="inlineStr">
        <is>
          <t>ANTIOQUIA</t>
        </is>
      </c>
      <c r="I279" t="inlineStr">
        <is>
          <t>DON MATIAS</t>
        </is>
      </c>
      <c r="J279" t="inlineStr">
        <is>
          <t>PTM DON MATIAS LEONES DE PAPEL</t>
        </is>
      </c>
      <c r="K279" t="inlineStr">
        <is>
          <t>BANCOLOMBIA</t>
        </is>
      </c>
      <c r="L279" t="inlineStr">
        <is>
          <t>FO-25-1345561</t>
        </is>
      </c>
      <c r="M279" s="49" t="n">
        <v>45875.42700231481</v>
      </c>
      <c r="N279" s="49" t="n">
        <v>45877.42708333334</v>
      </c>
      <c r="O279" s="48" t="n">
        <v>0</v>
      </c>
      <c r="P279" t="inlineStr">
        <is>
          <t>HARDWARE</t>
        </is>
      </c>
      <c r="Q279" t="inlineStr">
        <is>
          <t>NO ENCIENDE</t>
        </is>
      </c>
      <c r="R279" t="inlineStr">
        <is>
          <t>DAÑO POS</t>
        </is>
      </c>
      <c r="S279" t="inlineStr">
        <is>
          <t>AGREGADOR</t>
        </is>
      </c>
      <c r="T279" t="inlineStr">
        <is>
          <t>COMCARD - PTM</t>
        </is>
      </c>
      <c r="U279" t="inlineStr">
        <is>
          <t>EJECUTADO</t>
        </is>
      </c>
      <c r="V279" t="inlineStr">
        <is>
          <t>VISITA TECNICA</t>
        </is>
      </c>
      <c r="W279" t="inlineStr">
        <is>
          <t>A10RZ466 - A10SZ430</t>
        </is>
      </c>
      <c r="X279" t="inlineStr">
        <is>
          <t>TIPO II</t>
        </is>
      </c>
      <c r="Y279" t="inlineStr">
        <is>
          <t>TERRESTRE</t>
        </is>
      </c>
      <c r="Z279" t="inlineStr">
        <is>
          <t>ZAPATA LOPEZ EDWARD ASDRUBAL</t>
        </is>
      </c>
      <c r="AA279" t="inlineStr">
        <is>
          <t>1</t>
        </is>
      </c>
      <c r="AB279" t="inlineStr">
        <is>
          <t>0</t>
        </is>
      </c>
      <c r="AC279" s="48" t="n">
        <v>144968</v>
      </c>
      <c r="AD279" t="inlineStr">
        <is>
          <t>0</t>
        </is>
      </c>
      <c r="AE279" s="48" t="n">
        <v>0</v>
      </c>
      <c r="AF279" s="48" t="n">
        <v>144968</v>
      </c>
    </row>
    <row r="280">
      <c r="A280" t="inlineStr">
        <is>
          <t>MEDELLIN</t>
        </is>
      </c>
      <c r="B280" t="inlineStr">
        <is>
          <t>NOROCCIDENTE</t>
        </is>
      </c>
      <c r="C280" t="inlineStr">
        <is>
          <t>0004-0005</t>
        </is>
      </c>
      <c r="D280" t="inlineStr">
        <is>
          <t>5088</t>
        </is>
      </c>
      <c r="E280" t="inlineStr">
        <is>
          <t>2561966</t>
        </is>
      </c>
      <c r="F280" t="inlineStr">
        <is>
          <t>3007068658</t>
        </is>
      </c>
      <c r="G280" t="inlineStr">
        <is>
          <t>INCIDENTE</t>
        </is>
      </c>
      <c r="H280" t="inlineStr">
        <is>
          <t>ANTIOQUIA</t>
        </is>
      </c>
      <c r="I280" t="inlineStr">
        <is>
          <t>BELLO</t>
        </is>
      </c>
      <c r="J280" t="inlineStr">
        <is>
          <t>BARRIO EL MIRADOR AL FRENTE DE</t>
        </is>
      </c>
      <c r="K280" t="inlineStr">
        <is>
          <t>BANCOLOMBIA</t>
        </is>
      </c>
      <c r="L280" t="inlineStr">
        <is>
          <t>FO-25-1336921</t>
        </is>
      </c>
      <c r="M280" s="49" t="n">
        <v>45875.45334490741</v>
      </c>
      <c r="N280" s="49" t="n">
        <v>45875.68467592593</v>
      </c>
      <c r="O280" s="48" t="n">
        <v>0</v>
      </c>
      <c r="P280" t="inlineStr">
        <is>
          <t>HARDWARE</t>
        </is>
      </c>
      <c r="Q280" t="inlineStr">
        <is>
          <t>IMPRESION</t>
        </is>
      </c>
      <c r="R280" t="inlineStr">
        <is>
          <t>NO IMPRIME UNO O VARIOS CARACTERES</t>
        </is>
      </c>
      <c r="S280" t="inlineStr">
        <is>
          <t>CB UNO A UNO</t>
        </is>
      </c>
      <c r="T280" t="inlineStr">
        <is>
          <t>CB UNO A UNO</t>
        </is>
      </c>
      <c r="U280" t="inlineStr">
        <is>
          <t>EJECUTADO</t>
        </is>
      </c>
      <c r="V280" t="inlineStr">
        <is>
          <t>VISITA TECNICA</t>
        </is>
      </c>
      <c r="W280" t="inlineStr">
        <is>
          <t>A300S485</t>
        </is>
      </c>
      <c r="X280" t="inlineStr">
        <is>
          <t>TIPO I</t>
        </is>
      </c>
      <c r="Y280" t="inlineStr">
        <is>
          <t>TERRESTRE</t>
        </is>
      </c>
      <c r="Z280" t="inlineStr">
        <is>
          <t>MARTINEZ TOVAR OSCAR DAVID</t>
        </is>
      </c>
      <c r="AA280" t="inlineStr">
        <is>
          <t>1</t>
        </is>
      </c>
      <c r="AB280" t="inlineStr">
        <is>
          <t>0</t>
        </is>
      </c>
      <c r="AC280" s="48" t="n">
        <v>65960</v>
      </c>
      <c r="AD280" t="inlineStr">
        <is>
          <t>0</t>
        </is>
      </c>
      <c r="AE280" s="48" t="n">
        <v>0</v>
      </c>
      <c r="AF280" s="48" t="n">
        <v>65960</v>
      </c>
    </row>
    <row r="281">
      <c r="A281" t="inlineStr">
        <is>
          <t>PASTO</t>
        </is>
      </c>
      <c r="B281" t="inlineStr">
        <is>
          <t>SUROCCIDENTE Y EJE CAFETERO</t>
        </is>
      </c>
      <c r="C281" t="inlineStr">
        <is>
          <t>0004-0003</t>
        </is>
      </c>
      <c r="D281" t="inlineStr">
        <is>
          <t>52001</t>
        </is>
      </c>
      <c r="E281" t="inlineStr">
        <is>
          <t>2562051</t>
        </is>
      </c>
      <c r="F281" t="inlineStr">
        <is>
          <t>3007070838</t>
        </is>
      </c>
      <c r="G281" t="inlineStr">
        <is>
          <t>INCIDENTE</t>
        </is>
      </c>
      <c r="H281" t="inlineStr">
        <is>
          <t>NARIÑO</t>
        </is>
      </c>
      <c r="I281" t="inlineStr">
        <is>
          <t>PASTO</t>
        </is>
      </c>
      <c r="J281" t="inlineStr">
        <is>
          <t>BARRIO JAVERIANO PASTO 2</t>
        </is>
      </c>
      <c r="K281" t="inlineStr">
        <is>
          <t>BANCOLOMBIA</t>
        </is>
      </c>
      <c r="L281" t="inlineStr">
        <is>
          <t>FO-25-1336857</t>
        </is>
      </c>
      <c r="M281" s="49" t="n">
        <v>45875.44828703703</v>
      </c>
      <c r="N281" s="49" t="n">
        <v>45875.81319444445</v>
      </c>
      <c r="O281" s="48" t="n">
        <v>0</v>
      </c>
      <c r="P281" t="inlineStr">
        <is>
          <t>HARDWARE</t>
        </is>
      </c>
      <c r="Q281" t="inlineStr">
        <is>
          <t>COMUNICACION</t>
        </is>
      </c>
      <c r="R281" t="inlineStr">
        <is>
          <t>DAÑO POS</t>
        </is>
      </c>
      <c r="S281" t="inlineStr">
        <is>
          <t>UNO A UNO</t>
        </is>
      </c>
      <c r="T281" t="inlineStr">
        <is>
          <t>CB UNO A UNO</t>
        </is>
      </c>
      <c r="U281" t="inlineStr">
        <is>
          <t>EJECUTADO</t>
        </is>
      </c>
      <c r="V281" t="inlineStr">
        <is>
          <t>VISITA TECNICA</t>
        </is>
      </c>
      <c r="W281" t="inlineStr">
        <is>
          <t>EF00B368</t>
        </is>
      </c>
      <c r="X281" t="inlineStr">
        <is>
          <t>TIPO I</t>
        </is>
      </c>
      <c r="Y281" t="inlineStr">
        <is>
          <t>TERRESTRE</t>
        </is>
      </c>
      <c r="Z281" t="inlineStr">
        <is>
          <t>BRAVO MADROÑERO OSCAR ESTEBAN</t>
        </is>
      </c>
      <c r="AA281" t="inlineStr">
        <is>
          <t>1</t>
        </is>
      </c>
      <c r="AB281" t="inlineStr">
        <is>
          <t>0</t>
        </is>
      </c>
      <c r="AC281" s="48" t="n">
        <v>65960</v>
      </c>
      <c r="AD281" t="inlineStr">
        <is>
          <t>0</t>
        </is>
      </c>
      <c r="AE281" s="48" t="n">
        <v>0</v>
      </c>
      <c r="AF281" s="48" t="n">
        <v>65960</v>
      </c>
    </row>
    <row r="282">
      <c r="A282" t="inlineStr">
        <is>
          <t>PEREIRA</t>
        </is>
      </c>
      <c r="B282" t="inlineStr">
        <is>
          <t>SUROCCIDENTE Y EJE CAFETERO</t>
        </is>
      </c>
      <c r="C282" t="inlineStr">
        <is>
          <t>0004-0002</t>
        </is>
      </c>
      <c r="D282" t="inlineStr">
        <is>
          <t>76147</t>
        </is>
      </c>
      <c r="E282" t="inlineStr">
        <is>
          <t>2562061</t>
        </is>
      </c>
      <c r="F282" t="inlineStr">
        <is>
          <t>3007042702</t>
        </is>
      </c>
      <c r="G282" t="inlineStr">
        <is>
          <t>INCIDENTE</t>
        </is>
      </c>
      <c r="H282" t="inlineStr">
        <is>
          <t>VALLE DEL CAUCA</t>
        </is>
      </c>
      <c r="I282" t="inlineStr">
        <is>
          <t>CARTAGO</t>
        </is>
      </c>
      <c r="J282" t="inlineStr">
        <is>
          <t>MULTIPAGAS NUESTRO CARTAGO</t>
        </is>
      </c>
      <c r="K282" t="inlineStr">
        <is>
          <t>BANCOLOMBIA</t>
        </is>
      </c>
      <c r="L282" t="inlineStr">
        <is>
          <t>FO-25-1336937</t>
        </is>
      </c>
      <c r="M282" s="49" t="n">
        <v>45875.45053240741</v>
      </c>
      <c r="N282" s="49" t="n">
        <v>45875.70833333334</v>
      </c>
      <c r="O282" s="48" t="n">
        <v>0</v>
      </c>
      <c r="P282" t="inlineStr">
        <is>
          <t>SOFTWARE</t>
        </is>
      </c>
      <c r="Q282" t="inlineStr">
        <is>
          <t>LECTOR DE BARRAS</t>
        </is>
      </c>
      <c r="R282" t="inlineStr">
        <is>
          <t>LECTOR DESCONFIGURADO</t>
        </is>
      </c>
      <c r="S282" t="inlineStr">
        <is>
          <t>ROBUSTO</t>
        </is>
      </c>
      <c r="T282" t="inlineStr">
        <is>
          <t>MULTIPAGAS</t>
        </is>
      </c>
      <c r="U282" t="inlineStr">
        <is>
          <t>EJECUTADO</t>
        </is>
      </c>
      <c r="V282" t="inlineStr">
        <is>
          <t>VISITA TECNICA</t>
        </is>
      </c>
      <c r="W282" t="inlineStr">
        <is>
          <t>GZ7ZZ167</t>
        </is>
      </c>
      <c r="X282" t="inlineStr">
        <is>
          <t>TIPO I</t>
        </is>
      </c>
      <c r="Y282" t="inlineStr">
        <is>
          <t>TERRESTRE</t>
        </is>
      </c>
      <c r="Z282" t="inlineStr">
        <is>
          <t>ARROYAVE CANO MANUEL GUILLERMO</t>
        </is>
      </c>
      <c r="AA282" t="inlineStr">
        <is>
          <t>1</t>
        </is>
      </c>
      <c r="AB282" t="inlineStr">
        <is>
          <t>0</t>
        </is>
      </c>
      <c r="AC282" s="48" t="n">
        <v>65960</v>
      </c>
      <c r="AD282" t="inlineStr">
        <is>
          <t>0</t>
        </is>
      </c>
      <c r="AE282" s="48" t="n">
        <v>0</v>
      </c>
      <c r="AF282" s="48" t="n">
        <v>65960</v>
      </c>
    </row>
    <row r="283">
      <c r="A283" t="inlineStr">
        <is>
          <t>CALI</t>
        </is>
      </c>
      <c r="B283" t="inlineStr">
        <is>
          <t>SUROCCIDENTE Y EJE CAFETERO</t>
        </is>
      </c>
      <c r="C283" t="inlineStr">
        <is>
          <t>0004-0003</t>
        </is>
      </c>
      <c r="D283" t="inlineStr">
        <is>
          <t>76001</t>
        </is>
      </c>
      <c r="E283" t="inlineStr">
        <is>
          <t>2562168</t>
        </is>
      </c>
      <c r="F283" t="inlineStr">
        <is>
          <t>3007079051</t>
        </is>
      </c>
      <c r="G283" t="inlineStr">
        <is>
          <t>INCIDENTE</t>
        </is>
      </c>
      <c r="H283" t="inlineStr">
        <is>
          <t>VALLE DEL CAUCA</t>
        </is>
      </c>
      <c r="I283" t="inlineStr">
        <is>
          <t>CALI</t>
        </is>
      </c>
      <c r="J283" t="inlineStr">
        <is>
          <t>BARRIO LOS ANDES CALI  4</t>
        </is>
      </c>
      <c r="K283" t="inlineStr">
        <is>
          <t>BANCOLOMBIA</t>
        </is>
      </c>
      <c r="L283" t="inlineStr">
        <is>
          <t>FO-25-1336928</t>
        </is>
      </c>
      <c r="M283" s="49" t="n">
        <v>45875.4519212963</v>
      </c>
      <c r="N283" s="49" t="n">
        <v>45875.82777777778</v>
      </c>
      <c r="O283" s="48" t="n">
        <v>0</v>
      </c>
      <c r="P283" t="inlineStr">
        <is>
          <t>HARDWARE</t>
        </is>
      </c>
      <c r="Q283" t="inlineStr">
        <is>
          <t>NO ENCIENDE SE REINICIA</t>
        </is>
      </c>
      <c r="R283" t="inlineStr">
        <is>
          <t>FUENTE PODER AVERIADA</t>
        </is>
      </c>
      <c r="S283" t="inlineStr">
        <is>
          <t>UNO A UNO</t>
        </is>
      </c>
      <c r="T283" t="inlineStr">
        <is>
          <t>UNO A UNO</t>
        </is>
      </c>
      <c r="U283" t="inlineStr">
        <is>
          <t>EJECUTADO / CANCELADO</t>
        </is>
      </c>
      <c r="V283" t="inlineStr">
        <is>
          <t>VISITA TECNICA</t>
        </is>
      </c>
      <c r="W283" t="inlineStr">
        <is>
          <t>SASZZ626</t>
        </is>
      </c>
      <c r="X283" t="inlineStr">
        <is>
          <t>TIPO I</t>
        </is>
      </c>
      <c r="Y283" t="inlineStr">
        <is>
          <t>TERRESTRE</t>
        </is>
      </c>
      <c r="Z283" t="inlineStr">
        <is>
          <t>TORRES GARCIA JENDRY JOSE</t>
        </is>
      </c>
      <c r="AA283" t="inlineStr">
        <is>
          <t>1</t>
        </is>
      </c>
      <c r="AB283" t="inlineStr">
        <is>
          <t>0</t>
        </is>
      </c>
      <c r="AC283" s="48" t="n">
        <v>65960</v>
      </c>
      <c r="AD283" t="inlineStr">
        <is>
          <t>0</t>
        </is>
      </c>
      <c r="AE283" s="48" t="n">
        <v>0</v>
      </c>
      <c r="AF283" s="48" t="n">
        <v>65960</v>
      </c>
    </row>
    <row r="284">
      <c r="A284" t="inlineStr">
        <is>
          <t>NEIVA</t>
        </is>
      </c>
      <c r="B284" t="inlineStr">
        <is>
          <t>REMOTAS</t>
        </is>
      </c>
      <c r="C284" t="inlineStr">
        <is>
          <t>0004-0007</t>
        </is>
      </c>
      <c r="D284" t="inlineStr">
        <is>
          <t>18150</t>
        </is>
      </c>
      <c r="E284" t="inlineStr">
        <is>
          <t>2562219</t>
        </is>
      </c>
      <c r="F284" t="inlineStr">
        <is>
          <t>3007077651</t>
        </is>
      </c>
      <c r="G284" t="inlineStr">
        <is>
          <t>INCIDENTE</t>
        </is>
      </c>
      <c r="H284" t="inlineStr">
        <is>
          <t>CAQUETA</t>
        </is>
      </c>
      <c r="I284" t="inlineStr">
        <is>
          <t>CARTAGENA DEL CHAIRA</t>
        </is>
      </c>
      <c r="J284" t="inlineStr">
        <is>
          <t>BARRIO CENTRO CARTAGENA DE CHA</t>
        </is>
      </c>
      <c r="K284" t="inlineStr">
        <is>
          <t>BANCOLOMBIA</t>
        </is>
      </c>
      <c r="L284" t="inlineStr">
        <is>
          <t>FO-25-1337388</t>
        </is>
      </c>
      <c r="M284" s="49" t="n">
        <v>45875.45798611111</v>
      </c>
      <c r="N284" s="49" t="n">
        <v>45877.39722222222</v>
      </c>
      <c r="O284" s="48" t="n">
        <v>0</v>
      </c>
      <c r="P284" t="inlineStr">
        <is>
          <t>SOFTWARE</t>
        </is>
      </c>
      <c r="Q284" t="inlineStr">
        <is>
          <t>COMUNICACION</t>
        </is>
      </c>
      <c r="R284" t="inlineStr">
        <is>
          <t>PARAMETROS DE CONFIGURACION EN POS</t>
        </is>
      </c>
      <c r="S284" t="inlineStr">
        <is>
          <t>CB UNO A UNO</t>
        </is>
      </c>
      <c r="T284" t="inlineStr">
        <is>
          <t>CB UNO A UNO</t>
        </is>
      </c>
      <c r="U284" t="inlineStr">
        <is>
          <t>EJECUTADO</t>
        </is>
      </c>
      <c r="V284" t="inlineStr">
        <is>
          <t>VISITA TECNICA</t>
        </is>
      </c>
      <c r="W284" t="inlineStr">
        <is>
          <t>10LZZ922</t>
        </is>
      </c>
      <c r="X284" t="inlineStr">
        <is>
          <t>TIPO IV ESPECIAL</t>
        </is>
      </c>
      <c r="Y284" t="inlineStr">
        <is>
          <t>TERRESTRE</t>
        </is>
      </c>
      <c r="Z284" t="inlineStr">
        <is>
          <t>BERMUDEZ SANCHEZ JOSE NEYBER</t>
        </is>
      </c>
      <c r="AA284" t="inlineStr">
        <is>
          <t>1</t>
        </is>
      </c>
      <c r="AB284" t="inlineStr">
        <is>
          <t>0</t>
        </is>
      </c>
      <c r="AC284" s="48" t="n">
        <v>479589</v>
      </c>
      <c r="AD284" t="inlineStr">
        <is>
          <t>0</t>
        </is>
      </c>
      <c r="AE284" s="48" t="n">
        <v>0</v>
      </c>
      <c r="AF284" s="48" t="n">
        <v>479589</v>
      </c>
    </row>
    <row r="285">
      <c r="A285" t="inlineStr">
        <is>
          <t>MEDELLIN</t>
        </is>
      </c>
      <c r="B285" t="inlineStr">
        <is>
          <t>NOROCCIDENTE</t>
        </is>
      </c>
      <c r="C285" t="inlineStr">
        <is>
          <t>0004-0005</t>
        </is>
      </c>
      <c r="D285" t="inlineStr">
        <is>
          <t>5001</t>
        </is>
      </c>
      <c r="E285" t="inlineStr">
        <is>
          <t>2562419</t>
        </is>
      </c>
      <c r="F285" t="inlineStr">
        <is>
          <t>3007023004</t>
        </is>
      </c>
      <c r="G285" t="inlineStr">
        <is>
          <t>INCIDENTE</t>
        </is>
      </c>
      <c r="H285" t="inlineStr">
        <is>
          <t>ANTIOQUIA</t>
        </is>
      </c>
      <c r="I285" t="inlineStr">
        <is>
          <t>MEDELLIN</t>
        </is>
      </c>
      <c r="J285" t="inlineStr">
        <is>
          <t>COMCARD MEDELLIN CENTRO Y Y M</t>
        </is>
      </c>
      <c r="K285" t="inlineStr">
        <is>
          <t>BANCOLOMBIA</t>
        </is>
      </c>
      <c r="L285" t="inlineStr">
        <is>
          <t>FO-25-1337381</t>
        </is>
      </c>
      <c r="M285" s="49" t="n">
        <v>45875.46486111111</v>
      </c>
      <c r="N285" s="49" t="n">
        <v>45876.44930555556</v>
      </c>
      <c r="O285" s="48" t="n">
        <v>0</v>
      </c>
      <c r="P285" t="inlineStr">
        <is>
          <t>SOFTWARE</t>
        </is>
      </c>
      <c r="Q285" t="inlineStr">
        <is>
          <t>LLT</t>
        </is>
      </c>
      <c r="R285" t="inlineStr">
        <is>
          <t>LLT</t>
        </is>
      </c>
      <c r="S285" t="inlineStr">
        <is>
          <t>AGREGADOR</t>
        </is>
      </c>
      <c r="T285" t="inlineStr">
        <is>
          <t>COMCARD - PTM</t>
        </is>
      </c>
      <c r="U285" t="inlineStr">
        <is>
          <t>EJECUTADO</t>
        </is>
      </c>
      <c r="V285" t="inlineStr">
        <is>
          <t>VISITA TECNICA</t>
        </is>
      </c>
      <c r="W285" t="inlineStr">
        <is>
          <t>HZZZZ128 - XPSZZ054</t>
        </is>
      </c>
      <c r="X285" t="inlineStr">
        <is>
          <t>TIPO I</t>
        </is>
      </c>
      <c r="Y285" t="inlineStr">
        <is>
          <t>TERRESTRE</t>
        </is>
      </c>
      <c r="Z285" t="inlineStr">
        <is>
          <t>HERNANDEZ CHAVARRIA JUAN CAMILO</t>
        </is>
      </c>
      <c r="AA285" t="inlineStr">
        <is>
          <t>1</t>
        </is>
      </c>
      <c r="AB285" t="inlineStr">
        <is>
          <t>0</t>
        </is>
      </c>
      <c r="AC285" s="48" t="n">
        <v>65960</v>
      </c>
      <c r="AD285" t="inlineStr">
        <is>
          <t>0</t>
        </is>
      </c>
      <c r="AE285" s="48" t="n">
        <v>0</v>
      </c>
      <c r="AF285" s="48" t="n">
        <v>65960</v>
      </c>
    </row>
    <row r="286">
      <c r="A286" t="inlineStr">
        <is>
          <t>TUNJA</t>
        </is>
      </c>
      <c r="B286" t="inlineStr">
        <is>
          <t>SANTANDERES</t>
        </is>
      </c>
      <c r="C286" t="inlineStr">
        <is>
          <t>0004-0008</t>
        </is>
      </c>
      <c r="D286" t="inlineStr">
        <is>
          <t>15001</t>
        </is>
      </c>
      <c r="E286" t="inlineStr">
        <is>
          <t>2562427</t>
        </is>
      </c>
      <c r="F286" t="inlineStr">
        <is>
          <t>3007014816</t>
        </is>
      </c>
      <c r="G286" t="inlineStr">
        <is>
          <t>INCIDENTE</t>
        </is>
      </c>
      <c r="H286" t="inlineStr">
        <is>
          <t>BOYACA</t>
        </is>
      </c>
      <c r="I286" t="inlineStr">
        <is>
          <t>TUNJA</t>
        </is>
      </c>
      <c r="J286" t="inlineStr">
        <is>
          <t>CENTRO COMERCIAL UNICENTRO</t>
        </is>
      </c>
      <c r="K286" t="inlineStr">
        <is>
          <t>BANCOLOMBIA</t>
        </is>
      </c>
      <c r="L286" t="inlineStr">
        <is>
          <t>FO-25-1337375</t>
        </is>
      </c>
      <c r="M286" s="49" t="n">
        <v>45875.46571759259</v>
      </c>
      <c r="N286" s="49" t="n">
        <v>45875.80555555555</v>
      </c>
      <c r="O286" s="48" t="n">
        <v>0</v>
      </c>
      <c r="P286" t="inlineStr">
        <is>
          <t>HARDWARE</t>
        </is>
      </c>
      <c r="Q286" t="inlineStr">
        <is>
          <t>IMPRESION</t>
        </is>
      </c>
      <c r="R286" t="inlineStr">
        <is>
          <t>NO IMPRIME UNO O VARIOS CARACTERES</t>
        </is>
      </c>
      <c r="S286" t="inlineStr">
        <is>
          <t>ROBUSTO</t>
        </is>
      </c>
      <c r="T286" t="inlineStr">
        <is>
          <t>OPRAP</t>
        </is>
      </c>
      <c r="U286" t="inlineStr">
        <is>
          <t>EJECUTADO</t>
        </is>
      </c>
      <c r="V286" t="inlineStr">
        <is>
          <t>VISITA TECNICA</t>
        </is>
      </c>
      <c r="W286" t="inlineStr">
        <is>
          <t>GA02Z189</t>
        </is>
      </c>
      <c r="X286" t="inlineStr">
        <is>
          <t>TIPO I</t>
        </is>
      </c>
      <c r="Y286" t="inlineStr">
        <is>
          <t>TERRESTRE</t>
        </is>
      </c>
      <c r="Z286" t="inlineStr">
        <is>
          <t>HERRERA GARZON JEYSON STEVENT</t>
        </is>
      </c>
      <c r="AA286" t="inlineStr">
        <is>
          <t>1</t>
        </is>
      </c>
      <c r="AB286" t="inlineStr">
        <is>
          <t>0</t>
        </is>
      </c>
      <c r="AC286" s="48" t="n">
        <v>65960</v>
      </c>
      <c r="AD286" t="inlineStr">
        <is>
          <t>0</t>
        </is>
      </c>
      <c r="AE286" s="48" t="n">
        <v>0</v>
      </c>
      <c r="AF286" s="48" t="n">
        <v>65960</v>
      </c>
    </row>
    <row r="287">
      <c r="A287" t="inlineStr">
        <is>
          <t>VALLEDUPAR</t>
        </is>
      </c>
      <c r="B287" t="inlineStr">
        <is>
          <t>COSTA</t>
        </is>
      </c>
      <c r="C287" t="inlineStr">
        <is>
          <t>0004-0001</t>
        </is>
      </c>
      <c r="D287" t="inlineStr">
        <is>
          <t>20011</t>
        </is>
      </c>
      <c r="E287" t="inlineStr">
        <is>
          <t>2562618</t>
        </is>
      </c>
      <c r="F287" t="inlineStr">
        <is>
          <t>3007022473</t>
        </is>
      </c>
      <c r="G287" t="inlineStr">
        <is>
          <t>INCIDENTE</t>
        </is>
      </c>
      <c r="H287" t="inlineStr">
        <is>
          <t>CESAR</t>
        </is>
      </c>
      <c r="I287" t="inlineStr">
        <is>
          <t>AGUACHICA</t>
        </is>
      </c>
      <c r="J287" t="inlineStr">
        <is>
          <t>BARRIO CENTRO II AGUACHICA</t>
        </is>
      </c>
      <c r="K287" t="inlineStr">
        <is>
          <t>BANCOLOMBIA</t>
        </is>
      </c>
      <c r="L287" t="inlineStr">
        <is>
          <t>FO-25-1337803</t>
        </is>
      </c>
      <c r="M287" s="49" t="n">
        <v>45875.48475694445</v>
      </c>
      <c r="N287" s="49" t="n">
        <v>45877.67361111111</v>
      </c>
      <c r="O287" s="48" t="n">
        <v>0</v>
      </c>
      <c r="P287" t="inlineStr">
        <is>
          <t>HARDWARE</t>
        </is>
      </c>
      <c r="Q287" t="inlineStr">
        <is>
          <t>IMPRESION</t>
        </is>
      </c>
      <c r="R287" t="inlineStr">
        <is>
          <t>NO AVANZA PAPEL</t>
        </is>
      </c>
      <c r="S287" t="inlineStr">
        <is>
          <t>CB UNO A UNO</t>
        </is>
      </c>
      <c r="T287" t="inlineStr">
        <is>
          <t>CB UNO A UNO</t>
        </is>
      </c>
      <c r="U287" t="inlineStr">
        <is>
          <t>EJECUTADO</t>
        </is>
      </c>
      <c r="V287" t="inlineStr">
        <is>
          <t>VISITA TECNICA</t>
        </is>
      </c>
      <c r="W287" t="inlineStr">
        <is>
          <t>AIZZZ199</t>
        </is>
      </c>
      <c r="X287" t="inlineStr">
        <is>
          <t>TIPO IV</t>
        </is>
      </c>
      <c r="Y287" t="inlineStr">
        <is>
          <t>TERRESTRE</t>
        </is>
      </c>
      <c r="Z287" t="inlineStr">
        <is>
          <t>MAESTRE MENGUAL EDGAR ENRIQUE</t>
        </is>
      </c>
      <c r="AA287" t="inlineStr">
        <is>
          <t>1</t>
        </is>
      </c>
      <c r="AB287" t="inlineStr">
        <is>
          <t>0</t>
        </is>
      </c>
      <c r="AC287" s="48" t="n">
        <v>479589</v>
      </c>
      <c r="AD287" t="inlineStr">
        <is>
          <t>0</t>
        </is>
      </c>
      <c r="AE287" s="48" t="n">
        <v>0</v>
      </c>
      <c r="AF287" s="48" t="n">
        <v>479589</v>
      </c>
    </row>
    <row r="288">
      <c r="A288" t="inlineStr">
        <is>
          <t>NEIVA</t>
        </is>
      </c>
      <c r="B288" t="inlineStr">
        <is>
          <t>REMOTAS</t>
        </is>
      </c>
      <c r="C288" t="inlineStr">
        <is>
          <t>0004-0007</t>
        </is>
      </c>
      <c r="D288" t="inlineStr">
        <is>
          <t>18753</t>
        </is>
      </c>
      <c r="E288" t="inlineStr">
        <is>
          <t>2562998</t>
        </is>
      </c>
      <c r="F288" t="inlineStr">
        <is>
          <t>3007031694</t>
        </is>
      </c>
      <c r="G288" t="inlineStr">
        <is>
          <t>INCIDENTE</t>
        </is>
      </c>
      <c r="H288" t="inlineStr">
        <is>
          <t>CAQUETA</t>
        </is>
      </c>
      <c r="I288" t="inlineStr">
        <is>
          <t>SAN VICENTE DEL CAGUAN</t>
        </is>
      </c>
      <c r="J288" t="inlineStr">
        <is>
          <t>MULTIPAGAS SAN VICENTE DEL CAG</t>
        </is>
      </c>
      <c r="K288" t="inlineStr">
        <is>
          <t>BANCOLOMBIA</t>
        </is>
      </c>
      <c r="L288" t="inlineStr">
        <is>
          <t>FO-25-1337989</t>
        </is>
      </c>
      <c r="M288" s="49" t="n">
        <v>45875.49097222222</v>
      </c>
      <c r="N288" s="49" t="n">
        <v>45875.71666666667</v>
      </c>
      <c r="O288" s="48" t="n">
        <v>0</v>
      </c>
      <c r="P288" t="inlineStr">
        <is>
          <t>HARDWARE</t>
        </is>
      </c>
      <c r="Q288" t="inlineStr">
        <is>
          <t>NO ENCIENDE</t>
        </is>
      </c>
      <c r="R288" t="inlineStr">
        <is>
          <t>DAÑO POS</t>
        </is>
      </c>
      <c r="S288" t="inlineStr">
        <is>
          <t>ROBUSTO</t>
        </is>
      </c>
      <c r="T288" t="inlineStr">
        <is>
          <t>MULTIPAGAS</t>
        </is>
      </c>
      <c r="U288" t="inlineStr">
        <is>
          <t>EJECUTADO</t>
        </is>
      </c>
      <c r="V288" t="inlineStr">
        <is>
          <t>VISITA TECNICA</t>
        </is>
      </c>
      <c r="W288" t="inlineStr">
        <is>
          <t>1111H883</t>
        </is>
      </c>
      <c r="X288" t="inlineStr">
        <is>
          <t>TIPO IV ESPECIAL</t>
        </is>
      </c>
      <c r="Y288" t="inlineStr">
        <is>
          <t>TERRESTRE / AEREO</t>
        </is>
      </c>
      <c r="Z288" t="inlineStr">
        <is>
          <t>BERMUDEZ SANCHEZ JOSE NEYBER</t>
        </is>
      </c>
      <c r="AA288" t="inlineStr">
        <is>
          <t>1</t>
        </is>
      </c>
      <c r="AB288" t="inlineStr">
        <is>
          <t>0</t>
        </is>
      </c>
      <c r="AC288" s="48" t="n">
        <v>479589</v>
      </c>
      <c r="AD288" t="inlineStr">
        <is>
          <t>0</t>
        </is>
      </c>
      <c r="AE288" s="48" t="n">
        <v>0</v>
      </c>
      <c r="AF288" s="48" t="n">
        <v>479589</v>
      </c>
    </row>
    <row r="289">
      <c r="A289" t="inlineStr">
        <is>
          <t>MEDELLIN</t>
        </is>
      </c>
      <c r="B289" t="inlineStr">
        <is>
          <t>NOROCCIDENTE</t>
        </is>
      </c>
      <c r="C289" t="inlineStr">
        <is>
          <t>0004-0005</t>
        </is>
      </c>
      <c r="D289" t="inlineStr">
        <is>
          <t>5088</t>
        </is>
      </c>
      <c r="E289" t="inlineStr">
        <is>
          <t>2563163</t>
        </is>
      </c>
      <c r="F289" t="inlineStr">
        <is>
          <t>3007027928</t>
        </is>
      </c>
      <c r="G289" t="inlineStr">
        <is>
          <t>INCIDENTE</t>
        </is>
      </c>
      <c r="H289" t="inlineStr">
        <is>
          <t>ANTIOQUIA</t>
        </is>
      </c>
      <c r="I289" t="inlineStr">
        <is>
          <t>BELLO</t>
        </is>
      </c>
      <c r="J289" t="inlineStr">
        <is>
          <t>PAGAFACIL PARQUE BELLO II</t>
        </is>
      </c>
      <c r="K289" t="inlineStr">
        <is>
          <t>BANCOLOMBIA</t>
        </is>
      </c>
      <c r="L289" t="inlineStr">
        <is>
          <t>FO-25-1338188</t>
        </is>
      </c>
      <c r="M289" s="49" t="n">
        <v>45875.52361111111</v>
      </c>
      <c r="N289" s="49" t="n">
        <v>45875.80277777778</v>
      </c>
      <c r="O289" s="48" t="n">
        <v>0</v>
      </c>
      <c r="P289" t="inlineStr">
        <is>
          <t>HARDWARE</t>
        </is>
      </c>
      <c r="Q289" t="inlineStr">
        <is>
          <t>LECTOR DE BARRAS</t>
        </is>
      </c>
      <c r="R289" t="inlineStr">
        <is>
          <t>CABLE LECTORA AVERIADO</t>
        </is>
      </c>
      <c r="S289" t="inlineStr">
        <is>
          <t>ROBUSTO</t>
        </is>
      </c>
      <c r="T289" t="inlineStr">
        <is>
          <t>PAGAFACIL</t>
        </is>
      </c>
      <c r="U289" t="inlineStr">
        <is>
          <t>EJECUTADO</t>
        </is>
      </c>
      <c r="V289" t="inlineStr">
        <is>
          <t>VISITA TECNICA</t>
        </is>
      </c>
      <c r="W289" t="inlineStr">
        <is>
          <t>9DZZZ786</t>
        </is>
      </c>
      <c r="X289" t="inlineStr">
        <is>
          <t>TIPO I</t>
        </is>
      </c>
      <c r="Y289" t="inlineStr">
        <is>
          <t>TERRESTRE</t>
        </is>
      </c>
      <c r="Z289" t="inlineStr">
        <is>
          <t>MARTINEZ TOVAR OSCAR DAVID</t>
        </is>
      </c>
      <c r="AA289" t="inlineStr">
        <is>
          <t>1</t>
        </is>
      </c>
      <c r="AB289" t="inlineStr">
        <is>
          <t>0</t>
        </is>
      </c>
      <c r="AC289" s="48" t="n">
        <v>65960</v>
      </c>
      <c r="AD289" t="inlineStr">
        <is>
          <t>0</t>
        </is>
      </c>
      <c r="AE289" s="48" t="n">
        <v>0</v>
      </c>
      <c r="AF289" s="48" t="n">
        <v>65960</v>
      </c>
    </row>
    <row r="290">
      <c r="A290" t="inlineStr">
        <is>
          <t>MONTERIA</t>
        </is>
      </c>
      <c r="B290" t="inlineStr">
        <is>
          <t>COSTA</t>
        </is>
      </c>
      <c r="C290" t="inlineStr">
        <is>
          <t>0004-0001</t>
        </is>
      </c>
      <c r="D290" t="inlineStr">
        <is>
          <t>23001</t>
        </is>
      </c>
      <c r="E290" t="inlineStr">
        <is>
          <t>2563299</t>
        </is>
      </c>
      <c r="F290" t="inlineStr">
        <is>
          <t>3007079217</t>
        </is>
      </c>
      <c r="G290" t="inlineStr">
        <is>
          <t>INCIDENTE</t>
        </is>
      </c>
      <c r="H290" t="inlineStr">
        <is>
          <t>CORDOBA</t>
        </is>
      </c>
      <c r="I290" t="inlineStr">
        <is>
          <t>MONTERIA</t>
        </is>
      </c>
      <c r="J290" t="inlineStr">
        <is>
          <t>BARRIO CHUCHURUBI MONTERIA 8</t>
        </is>
      </c>
      <c r="K290" t="inlineStr">
        <is>
          <t>BANCOLOMBIA</t>
        </is>
      </c>
      <c r="L290" t="inlineStr">
        <is>
          <t>FO-25-1339365</t>
        </is>
      </c>
      <c r="M290" s="49" t="n">
        <v>45875.556875</v>
      </c>
      <c r="N290" s="49" t="n">
        <v>45877.57222222222</v>
      </c>
      <c r="O290" s="48" t="n">
        <v>0</v>
      </c>
      <c r="P290" t="inlineStr">
        <is>
          <t>HARDWARE</t>
        </is>
      </c>
      <c r="Q290" t="inlineStr">
        <is>
          <t>COMUNICACION</t>
        </is>
      </c>
      <c r="R290" t="inlineStr">
        <is>
          <t>MENSAJE CABLE DE RED DESCONECTADO</t>
        </is>
      </c>
      <c r="S290" t="inlineStr">
        <is>
          <t>CB UNO A UNO</t>
        </is>
      </c>
      <c r="T290" t="inlineStr">
        <is>
          <t>CB UNO A UNO</t>
        </is>
      </c>
      <c r="U290" t="inlineStr">
        <is>
          <t>EJECUTADO</t>
        </is>
      </c>
      <c r="V290" t="inlineStr">
        <is>
          <t>VISITA TECNICA</t>
        </is>
      </c>
      <c r="W290" t="inlineStr">
        <is>
          <t>A4WZZ094</t>
        </is>
      </c>
      <c r="X290" t="inlineStr">
        <is>
          <t>TIPO I</t>
        </is>
      </c>
      <c r="Y290" t="inlineStr">
        <is>
          <t>TERRESTRE</t>
        </is>
      </c>
      <c r="Z290" t="inlineStr">
        <is>
          <t>CALDERA SALCEDO CARLOS JULIO</t>
        </is>
      </c>
      <c r="AA290" t="inlineStr">
        <is>
          <t>1</t>
        </is>
      </c>
      <c r="AB290" t="inlineStr">
        <is>
          <t>0</t>
        </is>
      </c>
      <c r="AC290" s="48" t="n">
        <v>65960</v>
      </c>
      <c r="AD290" t="inlineStr">
        <is>
          <t>0</t>
        </is>
      </c>
      <c r="AE290" s="48" t="n">
        <v>0</v>
      </c>
      <c r="AF290" s="48" t="n">
        <v>65960</v>
      </c>
    </row>
    <row r="291">
      <c r="A291" t="inlineStr">
        <is>
          <t>MONTERIA</t>
        </is>
      </c>
      <c r="B291" t="inlineStr">
        <is>
          <t>COSTA</t>
        </is>
      </c>
      <c r="C291" t="inlineStr">
        <is>
          <t>0004-0001</t>
        </is>
      </c>
      <c r="D291" t="inlineStr">
        <is>
          <t>5051</t>
        </is>
      </c>
      <c r="E291" t="inlineStr">
        <is>
          <t>2563337</t>
        </is>
      </c>
      <c r="F291" t="inlineStr">
        <is>
          <t>3007012079</t>
        </is>
      </c>
      <c r="G291" t="inlineStr">
        <is>
          <t>INCIDENTE</t>
        </is>
      </c>
      <c r="H291" t="inlineStr">
        <is>
          <t>ANTIOQUIA</t>
        </is>
      </c>
      <c r="I291" t="inlineStr">
        <is>
          <t>ARBOLETES</t>
        </is>
      </c>
      <c r="J291" t="inlineStr">
        <is>
          <t>ARBOLETES II</t>
        </is>
      </c>
      <c r="K291" t="inlineStr">
        <is>
          <t>BANCOLOMBIA</t>
        </is>
      </c>
      <c r="L291" t="inlineStr">
        <is>
          <t>FO-25-1338481</t>
        </is>
      </c>
      <c r="M291" s="49" t="n">
        <v>45875.53181712963</v>
      </c>
      <c r="N291" s="49" t="n">
        <v>45877.53333333333</v>
      </c>
      <c r="O291" s="48" t="n">
        <v>0</v>
      </c>
      <c r="P291" t="inlineStr">
        <is>
          <t>HARDWARE</t>
        </is>
      </c>
      <c r="Q291" t="inlineStr">
        <is>
          <t>IMPRESION</t>
        </is>
      </c>
      <c r="R291" t="inlineStr">
        <is>
          <t>DAÑO POS</t>
        </is>
      </c>
      <c r="S291" t="inlineStr">
        <is>
          <t>CB UNO A UNO</t>
        </is>
      </c>
      <c r="T291" t="inlineStr">
        <is>
          <t>CB UNO A UNO</t>
        </is>
      </c>
      <c r="U291" t="inlineStr">
        <is>
          <t>EJECUTADO</t>
        </is>
      </c>
      <c r="V291" t="inlineStr">
        <is>
          <t>VISITA TECNICA</t>
        </is>
      </c>
      <c r="W291" t="inlineStr">
        <is>
          <t>SA00M831</t>
        </is>
      </c>
      <c r="X291" t="inlineStr">
        <is>
          <t>TIPO II</t>
        </is>
      </c>
      <c r="Y291" t="inlineStr">
        <is>
          <t>TERRESTRE</t>
        </is>
      </c>
      <c r="Z291" t="inlineStr">
        <is>
          <t>COGOLLO VERTEL EDER LUIS</t>
        </is>
      </c>
      <c r="AA291" t="inlineStr">
        <is>
          <t>1</t>
        </is>
      </c>
      <c r="AB291" t="inlineStr">
        <is>
          <t>0</t>
        </is>
      </c>
      <c r="AC291" s="48" t="n">
        <v>144968</v>
      </c>
      <c r="AD291" t="inlineStr">
        <is>
          <t>0</t>
        </is>
      </c>
      <c r="AE291" s="48" t="n">
        <v>0</v>
      </c>
      <c r="AF291" s="48" t="n">
        <v>144968</v>
      </c>
    </row>
    <row r="292">
      <c r="A292" t="inlineStr">
        <is>
          <t>CALI</t>
        </is>
      </c>
      <c r="B292" t="inlineStr">
        <is>
          <t>SUROCCIDENTE Y EJE CAFETERO</t>
        </is>
      </c>
      <c r="C292" t="inlineStr">
        <is>
          <t>0004-0003</t>
        </is>
      </c>
      <c r="D292" t="inlineStr">
        <is>
          <t>76001</t>
        </is>
      </c>
      <c r="E292" t="inlineStr">
        <is>
          <t>2563458</t>
        </is>
      </c>
      <c r="F292" t="inlineStr">
        <is>
          <t>3007075106</t>
        </is>
      </c>
      <c r="G292" t="inlineStr">
        <is>
          <t>INCIDENTE</t>
        </is>
      </c>
      <c r="H292" t="inlineStr">
        <is>
          <t>VALLE DEL CAUCA</t>
        </is>
      </c>
      <c r="I292" t="inlineStr">
        <is>
          <t>CALI</t>
        </is>
      </c>
      <c r="J292" t="inlineStr">
        <is>
          <t>BARRIO COMUNEROS CALI 2</t>
        </is>
      </c>
      <c r="K292" t="inlineStr">
        <is>
          <t>BANCOLOMBIA</t>
        </is>
      </c>
      <c r="L292" t="inlineStr">
        <is>
          <t>FO-25-1339370</t>
        </is>
      </c>
      <c r="M292" s="49" t="n">
        <v>45875.5546412037</v>
      </c>
      <c r="N292" s="49" t="n">
        <v>45875.79097222222</v>
      </c>
      <c r="O292" s="48" t="n">
        <v>0</v>
      </c>
      <c r="P292" t="inlineStr">
        <is>
          <t>HARDWARE</t>
        </is>
      </c>
      <c r="Q292" t="inlineStr">
        <is>
          <t>ALERT IRRUPTION</t>
        </is>
      </c>
      <c r="R292" t="inlineStr">
        <is>
          <t>ALERT IRRUPTION</t>
        </is>
      </c>
      <c r="S292" t="inlineStr">
        <is>
          <t>CB UNO A UNO</t>
        </is>
      </c>
      <c r="T292" t="inlineStr">
        <is>
          <t>CB UNO A UNO</t>
        </is>
      </c>
      <c r="U292" t="inlineStr">
        <is>
          <t>EJECUTADO</t>
        </is>
      </c>
      <c r="V292" t="inlineStr">
        <is>
          <t>VISITA TECNICA</t>
        </is>
      </c>
      <c r="W292" t="inlineStr">
        <is>
          <t>NRZZZ590</t>
        </is>
      </c>
      <c r="X292" t="inlineStr">
        <is>
          <t>TIPO I</t>
        </is>
      </c>
      <c r="Y292" t="inlineStr">
        <is>
          <t>TERRESTRE</t>
        </is>
      </c>
      <c r="Z292" t="inlineStr">
        <is>
          <t>PAREDES CASTILLO DIEGO</t>
        </is>
      </c>
      <c r="AA292" t="inlineStr">
        <is>
          <t>1</t>
        </is>
      </c>
      <c r="AB292" t="inlineStr">
        <is>
          <t>0</t>
        </is>
      </c>
      <c r="AC292" s="48" t="n">
        <v>65960</v>
      </c>
      <c r="AD292" t="inlineStr">
        <is>
          <t>0</t>
        </is>
      </c>
      <c r="AE292" s="48" t="n">
        <v>0</v>
      </c>
      <c r="AF292" s="48" t="n">
        <v>65960</v>
      </c>
    </row>
    <row r="293">
      <c r="A293" t="inlineStr">
        <is>
          <t>MEDELLIN</t>
        </is>
      </c>
      <c r="B293" t="inlineStr">
        <is>
          <t>NOROCCIDENTE</t>
        </is>
      </c>
      <c r="C293" t="inlineStr">
        <is>
          <t>0004-0005</t>
        </is>
      </c>
      <c r="D293" t="inlineStr">
        <is>
          <t>5079</t>
        </is>
      </c>
      <c r="E293" t="inlineStr">
        <is>
          <t>2563480</t>
        </is>
      </c>
      <c r="F293" t="inlineStr">
        <is>
          <t>3007029382</t>
        </is>
      </c>
      <c r="G293" t="inlineStr">
        <is>
          <t>INCIDENTE</t>
        </is>
      </c>
      <c r="H293" t="inlineStr">
        <is>
          <t>ANTIOQUIA</t>
        </is>
      </c>
      <c r="I293" t="inlineStr">
        <is>
          <t>BARBOSA</t>
        </is>
      </c>
      <c r="J293" t="inlineStr">
        <is>
          <t>MULTIPAGAS SUCURSAL BARBOSA 3</t>
        </is>
      </c>
      <c r="K293" t="inlineStr">
        <is>
          <t>BANCOLOMBIA</t>
        </is>
      </c>
      <c r="L293" t="inlineStr">
        <is>
          <t>FO-25-1339356</t>
        </is>
      </c>
      <c r="M293" s="49" t="n">
        <v>45875.56898148148</v>
      </c>
      <c r="N293" s="49" t="n">
        <v>45877.50763888889</v>
      </c>
      <c r="O293" s="48" t="n">
        <v>0</v>
      </c>
      <c r="P293" t="inlineStr">
        <is>
          <t>HARDWARE</t>
        </is>
      </c>
      <c r="Q293" t="inlineStr">
        <is>
          <t>DETERIORO</t>
        </is>
      </c>
      <c r="R293" t="inlineStr">
        <is>
          <t>DATAFONO</t>
        </is>
      </c>
      <c r="S293" t="inlineStr">
        <is>
          <t>ROBUSTO</t>
        </is>
      </c>
      <c r="T293" t="inlineStr">
        <is>
          <t>MULTIPAGAS</t>
        </is>
      </c>
      <c r="U293" t="inlineStr">
        <is>
          <t>EJECUTADO</t>
        </is>
      </c>
      <c r="V293" t="inlineStr">
        <is>
          <t>VISITA TECNICA</t>
        </is>
      </c>
      <c r="W293" t="inlineStr">
        <is>
          <t>9B08Z096</t>
        </is>
      </c>
      <c r="X293" t="inlineStr">
        <is>
          <t>TIPO II</t>
        </is>
      </c>
      <c r="Y293" t="inlineStr">
        <is>
          <t>TERRESTRE</t>
        </is>
      </c>
      <c r="Z293" t="inlineStr">
        <is>
          <t>HERNANDEZ CHAVARRIA JUAN CAMILO</t>
        </is>
      </c>
      <c r="AA293" t="inlineStr">
        <is>
          <t>1</t>
        </is>
      </c>
      <c r="AB293" t="inlineStr">
        <is>
          <t>0</t>
        </is>
      </c>
      <c r="AC293" s="48" t="n">
        <v>144968</v>
      </c>
      <c r="AD293" t="inlineStr">
        <is>
          <t>0</t>
        </is>
      </c>
      <c r="AE293" s="48" t="n">
        <v>0</v>
      </c>
      <c r="AF293" s="48" t="n">
        <v>144968</v>
      </c>
    </row>
    <row r="294">
      <c r="A294" t="inlineStr">
        <is>
          <t>MEDELLIN</t>
        </is>
      </c>
      <c r="B294" t="inlineStr">
        <is>
          <t>NOROCCIDENTE</t>
        </is>
      </c>
      <c r="C294" t="inlineStr">
        <is>
          <t>0004-0005</t>
        </is>
      </c>
      <c r="D294" t="inlineStr">
        <is>
          <t>5380</t>
        </is>
      </c>
      <c r="E294" t="inlineStr">
        <is>
          <t>2563806</t>
        </is>
      </c>
      <c r="F294" t="inlineStr">
        <is>
          <t>3007066683</t>
        </is>
      </c>
      <c r="G294" t="inlineStr">
        <is>
          <t>INCIDENTE</t>
        </is>
      </c>
      <c r="H294" t="inlineStr">
        <is>
          <t>ANTIOQUIA</t>
        </is>
      </c>
      <c r="I294" t="inlineStr">
        <is>
          <t>LA ESTRELLA</t>
        </is>
      </c>
      <c r="J294" t="inlineStr">
        <is>
          <t>PAGAFACIL LA TABLAZA</t>
        </is>
      </c>
      <c r="K294" t="inlineStr">
        <is>
          <t>BANCOLOMBIA</t>
        </is>
      </c>
      <c r="L294" t="inlineStr">
        <is>
          <t>FO-25-1339687</t>
        </is>
      </c>
      <c r="M294" s="49" t="n">
        <v>45875.58078703703</v>
      </c>
      <c r="N294" s="49" t="n">
        <v>45877.57013888889</v>
      </c>
      <c r="O294" s="48" t="n">
        <v>0</v>
      </c>
      <c r="P294" t="inlineStr">
        <is>
          <t>HARDWARE</t>
        </is>
      </c>
      <c r="Q294" t="inlineStr">
        <is>
          <t>NO ENCIENDE SE REINICIA</t>
        </is>
      </c>
      <c r="R294" t="inlineStr">
        <is>
          <t>FUENTE PODER AVERIADA</t>
        </is>
      </c>
      <c r="S294" t="inlineStr">
        <is>
          <t>ROBUSTO</t>
        </is>
      </c>
      <c r="T294" t="inlineStr">
        <is>
          <t>PAGAFACIL</t>
        </is>
      </c>
      <c r="U294" t="inlineStr">
        <is>
          <t>EJECUTADO</t>
        </is>
      </c>
      <c r="V294" t="inlineStr">
        <is>
          <t>VISITA TECNICA</t>
        </is>
      </c>
      <c r="W294" t="inlineStr">
        <is>
          <t>2A0DZ992</t>
        </is>
      </c>
      <c r="X294" t="inlineStr">
        <is>
          <t>TIPO I</t>
        </is>
      </c>
      <c r="Y294" t="inlineStr">
        <is>
          <t>TERRESTRE</t>
        </is>
      </c>
      <c r="Z294" t="inlineStr">
        <is>
          <t>CASTAÑEDA PALACIO CARLOS FELIPE</t>
        </is>
      </c>
      <c r="AA294" t="inlineStr">
        <is>
          <t>1</t>
        </is>
      </c>
      <c r="AB294" t="inlineStr">
        <is>
          <t>0</t>
        </is>
      </c>
      <c r="AC294" s="48" t="n">
        <v>65960</v>
      </c>
      <c r="AD294" t="inlineStr">
        <is>
          <t>0</t>
        </is>
      </c>
      <c r="AE294" s="48" t="n">
        <v>0</v>
      </c>
      <c r="AF294" s="48" t="n">
        <v>65960</v>
      </c>
    </row>
    <row r="295">
      <c r="A295" t="inlineStr">
        <is>
          <t>BOGOTA</t>
        </is>
      </c>
      <c r="B295" t="inlineStr">
        <is>
          <t>CUNDINAMARCA</t>
        </is>
      </c>
      <c r="C295" t="inlineStr">
        <is>
          <t>0004-0004</t>
        </is>
      </c>
      <c r="D295" t="inlineStr">
        <is>
          <t>11001</t>
        </is>
      </c>
      <c r="E295" t="inlineStr">
        <is>
          <t>2563986</t>
        </is>
      </c>
      <c r="F295" t="inlineStr">
        <is>
          <t>3007049070</t>
        </is>
      </c>
      <c r="G295" t="inlineStr">
        <is>
          <t>INCIDENTE</t>
        </is>
      </c>
      <c r="H295" t="inlineStr">
        <is>
          <t>CUNDINAMARCA</t>
        </is>
      </c>
      <c r="I295" t="inlineStr">
        <is>
          <t>BOGOTA</t>
        </is>
      </c>
      <c r="J295" t="inlineStr">
        <is>
          <t>BARRIO SAN JOSE DE FONTIBON BO</t>
        </is>
      </c>
      <c r="K295" t="inlineStr">
        <is>
          <t>BANCOLOMBIA</t>
        </is>
      </c>
      <c r="L295" t="inlineStr">
        <is>
          <t>FO-25-1339694</t>
        </is>
      </c>
      <c r="M295" s="49" t="n">
        <v>45875.60457175926</v>
      </c>
      <c r="N295" s="49" t="n">
        <v>45877.59652777778</v>
      </c>
      <c r="O295" s="48" t="n">
        <v>0</v>
      </c>
      <c r="P295" t="inlineStr">
        <is>
          <t>SOFTWARE</t>
        </is>
      </c>
      <c r="Q295" t="inlineStr">
        <is>
          <t>ACTUALIZACION</t>
        </is>
      </c>
      <c r="R295" t="inlineStr">
        <is>
          <t>VERSION CARGA SO VR</t>
        </is>
      </c>
      <c r="S295" t="inlineStr">
        <is>
          <t>CB UNO A UNO</t>
        </is>
      </c>
      <c r="T295" t="inlineStr">
        <is>
          <t>CB UNO A UNO</t>
        </is>
      </c>
      <c r="U295" t="inlineStr">
        <is>
          <t>EJECUTADO</t>
        </is>
      </c>
      <c r="V295" t="inlineStr">
        <is>
          <t>VISITA TECNICA</t>
        </is>
      </c>
      <c r="W295" t="inlineStr">
        <is>
          <t>AD00O707</t>
        </is>
      </c>
      <c r="X295" t="inlineStr">
        <is>
          <t>TIPO I</t>
        </is>
      </c>
      <c r="Y295" t="inlineStr">
        <is>
          <t>TERRESTRE</t>
        </is>
      </c>
      <c r="Z295" t="inlineStr">
        <is>
          <t>GARCIA PASTRANA KEVIN FERNANDO</t>
        </is>
      </c>
      <c r="AA295" t="inlineStr">
        <is>
          <t>1</t>
        </is>
      </c>
      <c r="AB295" t="inlineStr">
        <is>
          <t>0</t>
        </is>
      </c>
      <c r="AC295" s="48" t="n">
        <v>65960</v>
      </c>
      <c r="AD295" t="inlineStr">
        <is>
          <t>0</t>
        </is>
      </c>
      <c r="AE295" s="48" t="n">
        <v>0</v>
      </c>
      <c r="AF295" s="48" t="n">
        <v>65960</v>
      </c>
    </row>
    <row r="296">
      <c r="A296" t="inlineStr">
        <is>
          <t>APARTADO</t>
        </is>
      </c>
      <c r="B296" t="inlineStr">
        <is>
          <t>NOROCCIDENTE</t>
        </is>
      </c>
      <c r="C296" t="inlineStr">
        <is>
          <t>0004-0005</t>
        </is>
      </c>
      <c r="D296" t="inlineStr">
        <is>
          <t>5147</t>
        </is>
      </c>
      <c r="E296" t="inlineStr">
        <is>
          <t>2564037</t>
        </is>
      </c>
      <c r="F296" t="inlineStr">
        <is>
          <t>3007035679</t>
        </is>
      </c>
      <c r="G296" t="inlineStr">
        <is>
          <t>INCIDENTE</t>
        </is>
      </c>
      <c r="H296" t="inlineStr">
        <is>
          <t>ANTIOQUIA</t>
        </is>
      </c>
      <c r="I296" t="inlineStr">
        <is>
          <t>CAREPA</t>
        </is>
      </c>
      <c r="J296" t="inlineStr">
        <is>
          <t>DISTRICOL CENTRAL CAREPA</t>
        </is>
      </c>
      <c r="K296" t="inlineStr">
        <is>
          <t>BANCOLOMBIA</t>
        </is>
      </c>
      <c r="L296" t="inlineStr">
        <is>
          <t>FO-25-1339662</t>
        </is>
      </c>
      <c r="M296" s="49" t="n">
        <v>45875.60109953704</v>
      </c>
      <c r="N296" s="49" t="n">
        <v>45876.46319444444</v>
      </c>
      <c r="O296" s="48" t="n">
        <v>0</v>
      </c>
      <c r="P296" t="inlineStr">
        <is>
          <t>HARDWARE</t>
        </is>
      </c>
      <c r="Q296" t="inlineStr">
        <is>
          <t>COMUNICACION</t>
        </is>
      </c>
      <c r="R296" t="inlineStr">
        <is>
          <t>MENSAJE CABLE DE RED DESCONECTADO</t>
        </is>
      </c>
      <c r="S296" t="inlineStr">
        <is>
          <t>AGREGADOR</t>
        </is>
      </c>
      <c r="T296" t="inlineStr">
        <is>
          <t>DISTRICOL</t>
        </is>
      </c>
      <c r="U296" t="inlineStr">
        <is>
          <t>EJECUTADO</t>
        </is>
      </c>
      <c r="V296" t="inlineStr">
        <is>
          <t>VISITA TECNICA</t>
        </is>
      </c>
      <c r="W296" t="inlineStr">
        <is>
          <t>9A005410</t>
        </is>
      </c>
      <c r="X296" t="inlineStr">
        <is>
          <t>TIPO I</t>
        </is>
      </c>
      <c r="Y296" t="inlineStr">
        <is>
          <t>TERRESTRE</t>
        </is>
      </c>
      <c r="Z296" t="inlineStr">
        <is>
          <t>SALDARRIAGA MIRANDA SANTIAGO</t>
        </is>
      </c>
      <c r="AA296" t="inlineStr">
        <is>
          <t>1</t>
        </is>
      </c>
      <c r="AB296" t="inlineStr">
        <is>
          <t>0</t>
        </is>
      </c>
      <c r="AC296" s="48" t="n">
        <v>65960</v>
      </c>
      <c r="AD296" t="inlineStr">
        <is>
          <t>0</t>
        </is>
      </c>
      <c r="AE296" s="48" t="n">
        <v>0</v>
      </c>
      <c r="AF296" s="48" t="n">
        <v>65960</v>
      </c>
    </row>
    <row r="297">
      <c r="A297" t="inlineStr">
        <is>
          <t>CALI</t>
        </is>
      </c>
      <c r="B297" t="inlineStr">
        <is>
          <t>SUROCCIDENTE Y EJE CAFETERO</t>
        </is>
      </c>
      <c r="C297" t="inlineStr">
        <is>
          <t>0004-0003</t>
        </is>
      </c>
      <c r="D297" t="inlineStr">
        <is>
          <t>76520</t>
        </is>
      </c>
      <c r="E297" t="inlineStr">
        <is>
          <t>2564210</t>
        </is>
      </c>
      <c r="F297" t="inlineStr">
        <is>
          <t>3007025097</t>
        </is>
      </c>
      <c r="G297" t="inlineStr">
        <is>
          <t>INCIDENTE</t>
        </is>
      </c>
      <c r="H297" t="inlineStr">
        <is>
          <t>VALLE DEL CAUCA</t>
        </is>
      </c>
      <c r="I297" t="inlineStr">
        <is>
          <t>PALMIRA</t>
        </is>
      </c>
      <c r="J297" t="inlineStr">
        <is>
          <t>MULTIPAGAS UNICENTRO PALMIRA</t>
        </is>
      </c>
      <c r="K297" t="inlineStr">
        <is>
          <t>BANCOLOMBIA</t>
        </is>
      </c>
      <c r="L297" t="inlineStr">
        <is>
          <t>FO-25-1340253</t>
        </is>
      </c>
      <c r="M297" s="49" t="n">
        <v>45875.6128587963</v>
      </c>
      <c r="N297" s="49" t="n">
        <v>45877.56736111111</v>
      </c>
      <c r="O297" s="48" t="n">
        <v>0</v>
      </c>
      <c r="P297" t="inlineStr">
        <is>
          <t>HARDWARE</t>
        </is>
      </c>
      <c r="Q297" t="inlineStr">
        <is>
          <t>IMPRESION</t>
        </is>
      </c>
      <c r="R297" t="inlineStr">
        <is>
          <t>NO AVANZA PAPEL</t>
        </is>
      </c>
      <c r="S297" t="inlineStr">
        <is>
          <t>ROBUSTO</t>
        </is>
      </c>
      <c r="T297" t="inlineStr">
        <is>
          <t>MULTIPAGAS</t>
        </is>
      </c>
      <c r="U297" t="inlineStr">
        <is>
          <t>EJECUTADO</t>
        </is>
      </c>
      <c r="V297" t="inlineStr">
        <is>
          <t>VISITA TECNICA</t>
        </is>
      </c>
      <c r="W297" t="inlineStr">
        <is>
          <t>A000A126</t>
        </is>
      </c>
      <c r="X297" t="inlineStr">
        <is>
          <t>TIPO I</t>
        </is>
      </c>
      <c r="Y297" t="inlineStr">
        <is>
          <t>TERRESTRE</t>
        </is>
      </c>
      <c r="Z297" t="inlineStr">
        <is>
          <t>SANCHEZ URREGO ROBINSON DAVID</t>
        </is>
      </c>
      <c r="AA297" t="inlineStr">
        <is>
          <t>1</t>
        </is>
      </c>
      <c r="AB297" t="inlineStr">
        <is>
          <t>0</t>
        </is>
      </c>
      <c r="AC297" s="48" t="n">
        <v>65960</v>
      </c>
      <c r="AD297" t="inlineStr">
        <is>
          <t>0</t>
        </is>
      </c>
      <c r="AE297" s="48" t="n">
        <v>0</v>
      </c>
      <c r="AF297" s="48" t="n">
        <v>65960</v>
      </c>
    </row>
    <row r="298">
      <c r="A298" t="inlineStr">
        <is>
          <t>MEDELLIN</t>
        </is>
      </c>
      <c r="B298" t="inlineStr">
        <is>
          <t>NOROCCIDENTE</t>
        </is>
      </c>
      <c r="C298" t="inlineStr">
        <is>
          <t>0004-0005</t>
        </is>
      </c>
      <c r="D298" t="inlineStr">
        <is>
          <t>5467</t>
        </is>
      </c>
      <c r="E298" t="inlineStr">
        <is>
          <t>2564646</t>
        </is>
      </c>
      <c r="F298" t="inlineStr">
        <is>
          <t>3007023628</t>
        </is>
      </c>
      <c r="G298" t="inlineStr">
        <is>
          <t>INCIDENTE</t>
        </is>
      </c>
      <c r="H298" t="inlineStr">
        <is>
          <t>ANTIOQUIA</t>
        </is>
      </c>
      <c r="I298" t="inlineStr">
        <is>
          <t>MONTEBELLO</t>
        </is>
      </c>
      <c r="J298" t="inlineStr">
        <is>
          <t>PARQUE PRINCIPAL MONTEBELLO AN</t>
        </is>
      </c>
      <c r="K298" t="inlineStr">
        <is>
          <t>BANCOLOMBIA</t>
        </is>
      </c>
      <c r="L298" t="inlineStr">
        <is>
          <t>FO-25-1340240</t>
        </is>
      </c>
      <c r="M298" s="49" t="n">
        <v>45875.63590277778</v>
      </c>
      <c r="N298" s="49" t="n">
        <v>45877.4625</v>
      </c>
      <c r="O298" s="48" t="n">
        <v>0</v>
      </c>
      <c r="P298" t="inlineStr">
        <is>
          <t>HARDWARE</t>
        </is>
      </c>
      <c r="Q298" t="inlineStr">
        <is>
          <t>LECTOR DE BARRAS</t>
        </is>
      </c>
      <c r="R298" t="inlineStr">
        <is>
          <t>DAÑO POS</t>
        </is>
      </c>
      <c r="S298" t="inlineStr">
        <is>
          <t>CB UNO A UNO</t>
        </is>
      </c>
      <c r="T298" t="inlineStr">
        <is>
          <t>CB UNO A UNO</t>
        </is>
      </c>
      <c r="U298" t="inlineStr">
        <is>
          <t>EJECUTADO</t>
        </is>
      </c>
      <c r="V298" t="inlineStr">
        <is>
          <t>VISITA TECNICA</t>
        </is>
      </c>
      <c r="W298" t="inlineStr">
        <is>
          <t>A00IZ765</t>
        </is>
      </c>
      <c r="X298" t="inlineStr">
        <is>
          <t>TIPO II</t>
        </is>
      </c>
      <c r="Y298" t="inlineStr">
        <is>
          <t>TERRESTRE</t>
        </is>
      </c>
      <c r="Z298" t="inlineStr">
        <is>
          <t>CASTAÑEDA PALACIO CARLOS FELIPE</t>
        </is>
      </c>
      <c r="AA298" t="inlineStr">
        <is>
          <t>1</t>
        </is>
      </c>
      <c r="AB298" t="inlineStr">
        <is>
          <t>0</t>
        </is>
      </c>
      <c r="AC298" s="48" t="n">
        <v>144968</v>
      </c>
      <c r="AD298" t="inlineStr">
        <is>
          <t>0</t>
        </is>
      </c>
      <c r="AE298" s="48" t="n">
        <v>0</v>
      </c>
      <c r="AF298" s="48" t="n">
        <v>144968</v>
      </c>
    </row>
    <row r="299">
      <c r="A299" t="inlineStr">
        <is>
          <t>BARRANQUILLA</t>
        </is>
      </c>
      <c r="B299" t="inlineStr">
        <is>
          <t>COSTA</t>
        </is>
      </c>
      <c r="C299" t="inlineStr">
        <is>
          <t>0004-0001</t>
        </is>
      </c>
      <c r="D299" t="inlineStr">
        <is>
          <t>8001</t>
        </is>
      </c>
      <c r="E299" t="inlineStr">
        <is>
          <t>2564880</t>
        </is>
      </c>
      <c r="F299" t="inlineStr">
        <is>
          <t>3007066129</t>
        </is>
      </c>
      <c r="G299" t="inlineStr">
        <is>
          <t>INCIDENTE</t>
        </is>
      </c>
      <c r="H299" t="inlineStr">
        <is>
          <t>ATLANTICO</t>
        </is>
      </c>
      <c r="I299" t="inlineStr">
        <is>
          <t>BARRANQUILLA</t>
        </is>
      </c>
      <c r="J299" t="inlineStr">
        <is>
          <t>BARRIO ALAMEDA DEL RIO BARRANQ</t>
        </is>
      </c>
      <c r="K299" t="inlineStr">
        <is>
          <t>BANCOLOMBIA</t>
        </is>
      </c>
      <c r="L299" t="inlineStr">
        <is>
          <t>FO-25-1340696</t>
        </is>
      </c>
      <c r="M299" s="49" t="n">
        <v>45875.65331018518</v>
      </c>
      <c r="N299" s="49" t="n">
        <v>45877.60208333333</v>
      </c>
      <c r="O299" s="48" t="n">
        <v>0</v>
      </c>
      <c r="P299" t="inlineStr">
        <is>
          <t>HARDWARE</t>
        </is>
      </c>
      <c r="Q299" t="inlineStr">
        <is>
          <t>COMUNICACION</t>
        </is>
      </c>
      <c r="R299" t="inlineStr">
        <is>
          <t>DAÑO POS</t>
        </is>
      </c>
      <c r="S299" t="inlineStr">
        <is>
          <t>UNO A UNO</t>
        </is>
      </c>
      <c r="T299" t="inlineStr">
        <is>
          <t>CB UNO A UNO</t>
        </is>
      </c>
      <c r="U299" t="inlineStr">
        <is>
          <t>EJECUTADO</t>
        </is>
      </c>
      <c r="V299" t="inlineStr">
        <is>
          <t>VISITA TECNICA</t>
        </is>
      </c>
      <c r="W299" t="inlineStr">
        <is>
          <t>1A00N041</t>
        </is>
      </c>
      <c r="X299" t="inlineStr">
        <is>
          <t>TIPO I</t>
        </is>
      </c>
      <c r="Y299" t="inlineStr">
        <is>
          <t>TERRESTRE</t>
        </is>
      </c>
      <c r="Z299" t="inlineStr">
        <is>
          <t>PORRAS CASTRO DARLON NASCK</t>
        </is>
      </c>
      <c r="AA299" t="inlineStr">
        <is>
          <t>1</t>
        </is>
      </c>
      <c r="AB299" t="inlineStr">
        <is>
          <t>0</t>
        </is>
      </c>
      <c r="AC299" s="48" t="n">
        <v>65960</v>
      </c>
      <c r="AD299" t="inlineStr">
        <is>
          <t>0</t>
        </is>
      </c>
      <c r="AE299" s="48" t="n">
        <v>0</v>
      </c>
      <c r="AF299" s="48" t="n">
        <v>65960</v>
      </c>
    </row>
    <row r="300">
      <c r="A300" t="inlineStr">
        <is>
          <t>IBAGUE</t>
        </is>
      </c>
      <c r="B300" t="inlineStr">
        <is>
          <t>REMOTAS</t>
        </is>
      </c>
      <c r="C300" t="inlineStr">
        <is>
          <t>0004-0007</t>
        </is>
      </c>
      <c r="D300" t="inlineStr">
        <is>
          <t>73547</t>
        </is>
      </c>
      <c r="E300" t="inlineStr">
        <is>
          <t>2565075</t>
        </is>
      </c>
      <c r="F300" t="inlineStr">
        <is>
          <t>3007074614</t>
        </is>
      </c>
      <c r="G300" t="inlineStr">
        <is>
          <t>INCIDENTE</t>
        </is>
      </c>
      <c r="H300" t="inlineStr">
        <is>
          <t>TOLIMA</t>
        </is>
      </c>
      <c r="I300" t="inlineStr">
        <is>
          <t>PIEDRAS</t>
        </is>
      </c>
      <c r="J300" t="inlineStr">
        <is>
          <t>BARRIO CENTRO PIEDRAS 3</t>
        </is>
      </c>
      <c r="K300" t="inlineStr">
        <is>
          <t>BANCOLOMBIA</t>
        </is>
      </c>
      <c r="L300" t="inlineStr">
        <is>
          <t>FO-25-1341236</t>
        </is>
      </c>
      <c r="M300" s="49" t="n">
        <v>45875.67224537037</v>
      </c>
      <c r="N300" s="49" t="n">
        <v>45877.48611111111</v>
      </c>
      <c r="O300" s="48" t="n">
        <v>0</v>
      </c>
      <c r="P300" t="inlineStr">
        <is>
          <t>HARDWARE</t>
        </is>
      </c>
      <c r="Q300" t="inlineStr">
        <is>
          <t>LECTOR DE BARRAS</t>
        </is>
      </c>
      <c r="R300" t="inlineStr">
        <is>
          <t>CABLE LECTORA AVERIADO</t>
        </is>
      </c>
      <c r="S300" t="inlineStr">
        <is>
          <t>UNO A UNO</t>
        </is>
      </c>
      <c r="T300" t="inlineStr">
        <is>
          <t>UNO A UNO</t>
        </is>
      </c>
      <c r="U300" t="inlineStr">
        <is>
          <t>EJECUTADO</t>
        </is>
      </c>
      <c r="V300" t="inlineStr">
        <is>
          <t>VISITA TECNICA</t>
        </is>
      </c>
      <c r="W300" t="inlineStr">
        <is>
          <t>TVHZZ364</t>
        </is>
      </c>
      <c r="X300" t="inlineStr">
        <is>
          <t>TIPO II</t>
        </is>
      </c>
      <c r="Y300" t="inlineStr">
        <is>
          <t>TERRESTRE</t>
        </is>
      </c>
      <c r="Z300" t="inlineStr">
        <is>
          <t>VARGAS HERRERA JHON JAIRO</t>
        </is>
      </c>
      <c r="AA300" t="inlineStr">
        <is>
          <t>1</t>
        </is>
      </c>
      <c r="AB300" t="inlineStr">
        <is>
          <t>0</t>
        </is>
      </c>
      <c r="AC300" s="48" t="n">
        <v>144968</v>
      </c>
      <c r="AD300" t="inlineStr">
        <is>
          <t>0</t>
        </is>
      </c>
      <c r="AE300" s="48" t="n">
        <v>0</v>
      </c>
      <c r="AF300" s="48" t="n">
        <v>144968</v>
      </c>
    </row>
    <row r="301">
      <c r="A301" t="inlineStr">
        <is>
          <t>VALLEDUPAR</t>
        </is>
      </c>
      <c r="B301" t="inlineStr">
        <is>
          <t>COSTA</t>
        </is>
      </c>
      <c r="C301" t="inlineStr">
        <is>
          <t>0004-0001</t>
        </is>
      </c>
      <c r="D301" t="inlineStr">
        <is>
          <t>20383</t>
        </is>
      </c>
      <c r="E301" t="inlineStr">
        <is>
          <t>2565104</t>
        </is>
      </c>
      <c r="F301" t="inlineStr">
        <is>
          <t>3007042378</t>
        </is>
      </c>
      <c r="G301" t="inlineStr">
        <is>
          <t>INCIDENTE</t>
        </is>
      </c>
      <c r="H301" t="inlineStr">
        <is>
          <t>CESAR</t>
        </is>
      </c>
      <c r="I301" t="inlineStr">
        <is>
          <t>LA GLORIA</t>
        </is>
      </c>
      <c r="J301" t="inlineStr">
        <is>
          <t>BARRIO LA MATA LA GLORIA CESAR</t>
        </is>
      </c>
      <c r="K301" t="inlineStr">
        <is>
          <t>BANCOLOMBIA</t>
        </is>
      </c>
      <c r="L301" t="inlineStr">
        <is>
          <t>FO-25-1340685</t>
        </is>
      </c>
      <c r="M301" s="49" t="n">
        <v>45875.65541666667</v>
      </c>
      <c r="N301" s="49" t="n">
        <v>45878.48125</v>
      </c>
      <c r="O301" s="48" t="n">
        <v>0</v>
      </c>
      <c r="P301" t="inlineStr">
        <is>
          <t>HARDWARE</t>
        </is>
      </c>
      <c r="Q301" t="inlineStr">
        <is>
          <t>LECTOR DE TARJETAS</t>
        </is>
      </c>
      <c r="R301" t="inlineStr">
        <is>
          <t>MENSAJE RETIRE TARJETA</t>
        </is>
      </c>
      <c r="S301" t="inlineStr">
        <is>
          <t>CB UNO A UNO</t>
        </is>
      </c>
      <c r="T301" t="inlineStr">
        <is>
          <t>CB UNO A UNO</t>
        </is>
      </c>
      <c r="U301" t="inlineStr">
        <is>
          <t>EJECUTADO</t>
        </is>
      </c>
      <c r="V301" t="inlineStr">
        <is>
          <t>VISITA TECNICA</t>
        </is>
      </c>
      <c r="W301" t="inlineStr">
        <is>
          <t>TR02Z925</t>
        </is>
      </c>
      <c r="X301" t="inlineStr">
        <is>
          <t>TIPO IV</t>
        </is>
      </c>
      <c r="Y301" t="inlineStr">
        <is>
          <t>TERRESTRE</t>
        </is>
      </c>
      <c r="Z301" t="inlineStr">
        <is>
          <t>MAESTRE MENGUAL EDGAR ENRIQUE</t>
        </is>
      </c>
      <c r="AA301" t="inlineStr">
        <is>
          <t>1</t>
        </is>
      </c>
      <c r="AB301" t="inlineStr">
        <is>
          <t>0</t>
        </is>
      </c>
      <c r="AC301" s="48" t="n">
        <v>479589</v>
      </c>
      <c r="AD301" t="inlineStr">
        <is>
          <t>0</t>
        </is>
      </c>
      <c r="AE301" s="48" t="n">
        <v>0</v>
      </c>
      <c r="AF301" s="48" t="n">
        <v>479589</v>
      </c>
    </row>
    <row r="302">
      <c r="A302" t="inlineStr">
        <is>
          <t>BUCARAMANGA</t>
        </is>
      </c>
      <c r="B302" t="inlineStr">
        <is>
          <t>SANTANDERES</t>
        </is>
      </c>
      <c r="C302" t="inlineStr">
        <is>
          <t>0004-0008</t>
        </is>
      </c>
      <c r="D302" t="inlineStr">
        <is>
          <t>68001</t>
        </is>
      </c>
      <c r="E302" t="inlineStr">
        <is>
          <t>2565373</t>
        </is>
      </c>
      <c r="F302" t="inlineStr">
        <is>
          <t>3007065659</t>
        </is>
      </c>
      <c r="G302" t="inlineStr">
        <is>
          <t>INCIDENTE</t>
        </is>
      </c>
      <c r="H302" t="inlineStr">
        <is>
          <t>SANTANDER</t>
        </is>
      </c>
      <c r="I302" t="inlineStr">
        <is>
          <t>BUCARAMANGA</t>
        </is>
      </c>
      <c r="J302" t="inlineStr">
        <is>
          <t>PTM BUCARAMANGA ZONACIBERT</t>
        </is>
      </c>
      <c r="K302" t="inlineStr">
        <is>
          <t>BANCOLOMBIA</t>
        </is>
      </c>
      <c r="L302" t="inlineStr">
        <is>
          <t>FO-25-1341289</t>
        </is>
      </c>
      <c r="M302" s="49" t="n">
        <v>45875.68877314815</v>
      </c>
      <c r="N302" s="49" t="n">
        <v>45877.45972222222</v>
      </c>
      <c r="O302" s="48" t="n">
        <v>0</v>
      </c>
      <c r="P302" t="inlineStr">
        <is>
          <t>HARDWARE</t>
        </is>
      </c>
      <c r="Q302" t="inlineStr">
        <is>
          <t>COMUNICACION</t>
        </is>
      </c>
      <c r="R302" t="inlineStr">
        <is>
          <t>MENSAJE CABLE DE RED DESCONECTADO</t>
        </is>
      </c>
      <c r="S302" t="inlineStr">
        <is>
          <t>AGREGADOR</t>
        </is>
      </c>
      <c r="T302" t="inlineStr">
        <is>
          <t>COMCARD - PTM</t>
        </is>
      </c>
      <c r="U302" t="inlineStr">
        <is>
          <t>EJECUTADO</t>
        </is>
      </c>
      <c r="V302" t="inlineStr">
        <is>
          <t>VISITA TECNICA</t>
        </is>
      </c>
      <c r="W302" t="inlineStr">
        <is>
          <t>4A00C082 - 4A00C471</t>
        </is>
      </c>
      <c r="X302" t="inlineStr">
        <is>
          <t>TIPO I</t>
        </is>
      </c>
      <c r="Y302" t="inlineStr">
        <is>
          <t>TERRESTRE</t>
        </is>
      </c>
      <c r="Z302" t="inlineStr">
        <is>
          <t>BARAJAS BERMUDEZ YAHIR MAURICIO</t>
        </is>
      </c>
      <c r="AA302" t="inlineStr">
        <is>
          <t>1</t>
        </is>
      </c>
      <c r="AB302" t="inlineStr">
        <is>
          <t>0</t>
        </is>
      </c>
      <c r="AC302" s="48" t="n">
        <v>65960</v>
      </c>
      <c r="AD302" t="inlineStr">
        <is>
          <t>0</t>
        </is>
      </c>
      <c r="AE302" s="48" t="n">
        <v>0</v>
      </c>
      <c r="AF302" s="48" t="n">
        <v>65960</v>
      </c>
    </row>
    <row r="303">
      <c r="A303" t="inlineStr">
        <is>
          <t>BARRANQUILLA</t>
        </is>
      </c>
      <c r="B303" t="inlineStr">
        <is>
          <t>COSTA</t>
        </is>
      </c>
      <c r="C303" t="inlineStr">
        <is>
          <t>0004-0001</t>
        </is>
      </c>
      <c r="D303" t="inlineStr">
        <is>
          <t>8758</t>
        </is>
      </c>
      <c r="E303" t="inlineStr">
        <is>
          <t>2565791</t>
        </is>
      </c>
      <c r="F303" t="inlineStr">
        <is>
          <t>3007079144</t>
        </is>
      </c>
      <c r="G303" t="inlineStr">
        <is>
          <t>INCIDENTE</t>
        </is>
      </c>
      <c r="H303" t="inlineStr">
        <is>
          <t>ATLANTICO</t>
        </is>
      </c>
      <c r="I303" t="inlineStr">
        <is>
          <t>SOLEDAD</t>
        </is>
      </c>
      <c r="J303" t="inlineStr">
        <is>
          <t>BARRIO VILLA MONACO SOLEDAD 2</t>
        </is>
      </c>
      <c r="K303" t="inlineStr">
        <is>
          <t>BANCOLOMBIA</t>
        </is>
      </c>
      <c r="L303" t="inlineStr">
        <is>
          <t>FO-25-1342309</t>
        </is>
      </c>
      <c r="M303" s="49" t="n">
        <v>45876.33333333334</v>
      </c>
      <c r="N303" s="49" t="n">
        <v>45878.43333333333</v>
      </c>
      <c r="O303" s="48" t="n">
        <v>0</v>
      </c>
      <c r="P303" t="inlineStr">
        <is>
          <t>HARDWARE</t>
        </is>
      </c>
      <c r="Q303" t="inlineStr">
        <is>
          <t>LECTOR DE BARRAS</t>
        </is>
      </c>
      <c r="R303" t="inlineStr">
        <is>
          <t>DAÑO POS</t>
        </is>
      </c>
      <c r="S303" t="inlineStr">
        <is>
          <t>CB UNO A UNO</t>
        </is>
      </c>
      <c r="T303" t="inlineStr">
        <is>
          <t>CB UNO A UNO</t>
        </is>
      </c>
      <c r="U303" t="inlineStr">
        <is>
          <t>EJECUTADO</t>
        </is>
      </c>
      <c r="V303" t="inlineStr">
        <is>
          <t>VISITA TECNICA</t>
        </is>
      </c>
      <c r="W303" t="inlineStr">
        <is>
          <t>SASZZ719</t>
        </is>
      </c>
      <c r="X303" t="inlineStr">
        <is>
          <t>TIPO I</t>
        </is>
      </c>
      <c r="Y303" t="inlineStr">
        <is>
          <t>TERRESTRE</t>
        </is>
      </c>
      <c r="Z303" t="inlineStr">
        <is>
          <t>DE AGUAS MUÑOZ DAVID JOSE</t>
        </is>
      </c>
      <c r="AA303" t="inlineStr">
        <is>
          <t>1</t>
        </is>
      </c>
      <c r="AB303" t="inlineStr">
        <is>
          <t>0</t>
        </is>
      </c>
      <c r="AC303" s="48" t="n">
        <v>65960</v>
      </c>
      <c r="AD303" t="inlineStr">
        <is>
          <t>0</t>
        </is>
      </c>
      <c r="AE303" s="48" t="n">
        <v>0</v>
      </c>
      <c r="AF303" s="48" t="n">
        <v>65960</v>
      </c>
    </row>
    <row r="304">
      <c r="A304" t="inlineStr">
        <is>
          <t>MEDELLIN</t>
        </is>
      </c>
      <c r="B304" t="inlineStr">
        <is>
          <t>NOROCCIDENTE</t>
        </is>
      </c>
      <c r="C304" t="inlineStr">
        <is>
          <t>0004-0005</t>
        </is>
      </c>
      <c r="D304" t="inlineStr">
        <is>
          <t>5190</t>
        </is>
      </c>
      <c r="E304" t="inlineStr">
        <is>
          <t>2565816</t>
        </is>
      </c>
      <c r="F304" t="inlineStr">
        <is>
          <t>3007034524</t>
        </is>
      </c>
      <c r="G304" t="inlineStr">
        <is>
          <t>INCIDENTE</t>
        </is>
      </c>
      <c r="H304" t="inlineStr">
        <is>
          <t>ANTIOQUIA</t>
        </is>
      </c>
      <c r="I304" t="inlineStr">
        <is>
          <t>CISNEROS</t>
        </is>
      </c>
      <c r="J304" t="inlineStr">
        <is>
          <t>BARRIO SECTOR LA IGLESIA CISNE</t>
        </is>
      </c>
      <c r="K304" t="inlineStr">
        <is>
          <t>BANCOLOMBIA</t>
        </is>
      </c>
      <c r="L304" t="inlineStr">
        <is>
          <t>FO-25-1341465</t>
        </is>
      </c>
      <c r="M304" s="49" t="n">
        <v>45875.71386574074</v>
      </c>
      <c r="N304" s="49" t="n">
        <v>45877.61597222222</v>
      </c>
      <c r="O304" s="48" t="n">
        <v>0</v>
      </c>
      <c r="P304" t="inlineStr">
        <is>
          <t>SOFTWARE</t>
        </is>
      </c>
      <c r="Q304" t="inlineStr">
        <is>
          <t>ACTUALIZACION</t>
        </is>
      </c>
      <c r="R304" t="inlineStr">
        <is>
          <t>VERSION CARGA SO VR</t>
        </is>
      </c>
      <c r="S304" t="inlineStr">
        <is>
          <t>CB UNO A UNO</t>
        </is>
      </c>
      <c r="T304" t="inlineStr">
        <is>
          <t>CB UNO A UNO</t>
        </is>
      </c>
      <c r="U304" t="inlineStr">
        <is>
          <t>EJECUTADO</t>
        </is>
      </c>
      <c r="V304" t="inlineStr">
        <is>
          <t>VISITA TECNICA</t>
        </is>
      </c>
      <c r="W304" t="inlineStr">
        <is>
          <t>BL01B611</t>
        </is>
      </c>
      <c r="X304" t="inlineStr">
        <is>
          <t>TIPO II</t>
        </is>
      </c>
      <c r="Y304" t="inlineStr">
        <is>
          <t>TERRESTRE</t>
        </is>
      </c>
      <c r="Z304" t="inlineStr">
        <is>
          <t>HERNANDEZ CHAVARRIA JUAN CAMILO</t>
        </is>
      </c>
      <c r="AA304" t="inlineStr">
        <is>
          <t>1</t>
        </is>
      </c>
      <c r="AB304" t="inlineStr">
        <is>
          <t>0</t>
        </is>
      </c>
      <c r="AC304" s="48" t="n">
        <v>144968</v>
      </c>
      <c r="AD304" t="inlineStr">
        <is>
          <t>0</t>
        </is>
      </c>
      <c r="AE304" s="48" t="n">
        <v>0</v>
      </c>
      <c r="AF304" s="48" t="n">
        <v>144968</v>
      </c>
    </row>
    <row r="305">
      <c r="A305" t="inlineStr">
        <is>
          <t>BOGOTA</t>
        </is>
      </c>
      <c r="B305" t="inlineStr">
        <is>
          <t>CUNDINAMARCA</t>
        </is>
      </c>
      <c r="C305" t="inlineStr">
        <is>
          <t>0004-0004</t>
        </is>
      </c>
      <c r="D305" t="inlineStr">
        <is>
          <t>11001</t>
        </is>
      </c>
      <c r="E305" t="inlineStr">
        <is>
          <t>2566034</t>
        </is>
      </c>
      <c r="F305" t="inlineStr">
        <is>
          <t>3007065775</t>
        </is>
      </c>
      <c r="G305" t="inlineStr">
        <is>
          <t>INCIDENTE</t>
        </is>
      </c>
      <c r="H305" t="inlineStr">
        <is>
          <t>CUNDINAMARCA</t>
        </is>
      </c>
      <c r="I305" t="inlineStr">
        <is>
          <t>BOGOTA</t>
        </is>
      </c>
      <c r="J305" t="inlineStr">
        <is>
          <t>BARRIO MODELIA BOGOTA 4</t>
        </is>
      </c>
      <c r="K305" t="inlineStr">
        <is>
          <t>BANCOLOMBIA</t>
        </is>
      </c>
      <c r="L305" t="inlineStr">
        <is>
          <t>FO-25-1342312</t>
        </is>
      </c>
      <c r="M305" s="49" t="n">
        <v>45876.33333333334</v>
      </c>
      <c r="N305" s="49" t="n">
        <v>45877.64513888889</v>
      </c>
      <c r="O305" s="48" t="n">
        <v>0</v>
      </c>
      <c r="P305" t="inlineStr">
        <is>
          <t>SOFTWARE</t>
        </is>
      </c>
      <c r="Q305" t="inlineStr">
        <is>
          <t>ACTUALIZACION</t>
        </is>
      </c>
      <c r="R305" t="inlineStr">
        <is>
          <t>VERSION CARGA SO VR</t>
        </is>
      </c>
      <c r="S305" t="inlineStr">
        <is>
          <t>UNO A UNO</t>
        </is>
      </c>
      <c r="T305" t="inlineStr">
        <is>
          <t>CB UNO A UNO</t>
        </is>
      </c>
      <c r="U305" t="inlineStr">
        <is>
          <t>EJECUTADO</t>
        </is>
      </c>
      <c r="V305" t="inlineStr">
        <is>
          <t>VISITA TECNICA</t>
        </is>
      </c>
      <c r="W305" t="inlineStr">
        <is>
          <t>6Z00H078</t>
        </is>
      </c>
      <c r="X305" t="inlineStr">
        <is>
          <t>TIPO I</t>
        </is>
      </c>
      <c r="Y305" t="inlineStr">
        <is>
          <t>TERRESTRE</t>
        </is>
      </c>
      <c r="Z305" t="inlineStr">
        <is>
          <t>GARCIA PASTRANA KEVIN FERNANDO</t>
        </is>
      </c>
      <c r="AA305" t="inlineStr">
        <is>
          <t>1</t>
        </is>
      </c>
      <c r="AB305" t="inlineStr">
        <is>
          <t>0</t>
        </is>
      </c>
      <c r="AC305" s="48" t="n">
        <v>65960</v>
      </c>
      <c r="AD305" t="inlineStr">
        <is>
          <t>0</t>
        </is>
      </c>
      <c r="AE305" s="48" t="n">
        <v>0</v>
      </c>
      <c r="AF305" s="48" t="n">
        <v>65960</v>
      </c>
    </row>
    <row r="306">
      <c r="A306" t="inlineStr">
        <is>
          <t>NEIVA</t>
        </is>
      </c>
      <c r="B306" t="inlineStr">
        <is>
          <t>REMOTAS</t>
        </is>
      </c>
      <c r="C306" t="inlineStr">
        <is>
          <t>0004-0007</t>
        </is>
      </c>
      <c r="D306" t="inlineStr">
        <is>
          <t>41016</t>
        </is>
      </c>
      <c r="E306" t="inlineStr">
        <is>
          <t>2566091</t>
        </is>
      </c>
      <c r="F306" t="inlineStr">
        <is>
          <t>3007057053</t>
        </is>
      </c>
      <c r="G306" t="inlineStr">
        <is>
          <t>INCIDENTE</t>
        </is>
      </c>
      <c r="H306" t="inlineStr">
        <is>
          <t>HUILA</t>
        </is>
      </c>
      <c r="I306" t="inlineStr">
        <is>
          <t>AIPE</t>
        </is>
      </c>
      <c r="J306" t="inlineStr">
        <is>
          <t>BARRIO CENTRO AIPE 4</t>
        </is>
      </c>
      <c r="K306" t="inlineStr">
        <is>
          <t>BANCOLOMBIA</t>
        </is>
      </c>
      <c r="L306" t="inlineStr">
        <is>
          <t>FO-25-1342297</t>
        </is>
      </c>
      <c r="M306" s="49" t="n">
        <v>45876.33333333334</v>
      </c>
      <c r="N306" s="49" t="n">
        <v>45877.40138888889</v>
      </c>
      <c r="O306" s="48" t="n">
        <v>0</v>
      </c>
      <c r="P306" t="inlineStr">
        <is>
          <t>HARDWARE</t>
        </is>
      </c>
      <c r="Q306" t="inlineStr">
        <is>
          <t>LECTOR DE TARJETAS</t>
        </is>
      </c>
      <c r="R306" t="inlineStr">
        <is>
          <t>MENSAJE RETIRE TARJETA</t>
        </is>
      </c>
      <c r="S306" t="inlineStr">
        <is>
          <t>CB UNO A UNO</t>
        </is>
      </c>
      <c r="T306" t="inlineStr">
        <is>
          <t>CB UNO A UNO</t>
        </is>
      </c>
      <c r="V306" t="inlineStr">
        <is>
          <t>SOPORTE TELEFONICO</t>
        </is>
      </c>
      <c r="X306" t="inlineStr">
        <is>
          <t>TIPO II</t>
        </is>
      </c>
      <c r="Y306" t="inlineStr">
        <is>
          <t>TERRESTRE</t>
        </is>
      </c>
      <c r="Z306" t="inlineStr">
        <is>
          <t>ANDRADE HERNANDEZ JUAN CARLOS</t>
        </is>
      </c>
      <c r="AA306" t="inlineStr">
        <is>
          <t>1</t>
        </is>
      </c>
      <c r="AB306" t="inlineStr">
        <is>
          <t>0</t>
        </is>
      </c>
      <c r="AC306" s="48" t="n">
        <v>41241</v>
      </c>
      <c r="AD306" t="inlineStr">
        <is>
          <t>0</t>
        </is>
      </c>
      <c r="AE306" s="48" t="n">
        <v>0</v>
      </c>
      <c r="AF306" s="48" t="n">
        <v>41241</v>
      </c>
    </row>
    <row r="307">
      <c r="A307" t="inlineStr">
        <is>
          <t>PEREIRA</t>
        </is>
      </c>
      <c r="B307" t="inlineStr">
        <is>
          <t>SUROCCIDENTE Y EJE CAFETERO</t>
        </is>
      </c>
      <c r="C307" t="inlineStr">
        <is>
          <t>0004-0002</t>
        </is>
      </c>
      <c r="D307" t="inlineStr">
        <is>
          <t>66440</t>
        </is>
      </c>
      <c r="E307" t="inlineStr">
        <is>
          <t>2566217</t>
        </is>
      </c>
      <c r="F307" t="inlineStr">
        <is>
          <t>3007010963</t>
        </is>
      </c>
      <c r="G307" t="inlineStr">
        <is>
          <t>INCIDENTE</t>
        </is>
      </c>
      <c r="H307" t="inlineStr">
        <is>
          <t>RISARALDA</t>
        </is>
      </c>
      <c r="I307" t="inlineStr">
        <is>
          <t>MARSELLA</t>
        </is>
      </c>
      <c r="J307" t="inlineStr">
        <is>
          <t>MARSELLA - RISARALDA</t>
        </is>
      </c>
      <c r="K307" t="inlineStr">
        <is>
          <t>BANCOLOMBIA</t>
        </is>
      </c>
      <c r="L307" t="inlineStr">
        <is>
          <t>FO-25-1342304</t>
        </is>
      </c>
      <c r="M307" s="49" t="n">
        <v>45876.33333333334</v>
      </c>
      <c r="N307" s="49" t="n">
        <v>45877.72569444445</v>
      </c>
      <c r="O307" s="48" t="n">
        <v>0</v>
      </c>
      <c r="P307" t="inlineStr">
        <is>
          <t>HARDWARE</t>
        </is>
      </c>
      <c r="Q307" t="inlineStr">
        <is>
          <t>IMPRESION</t>
        </is>
      </c>
      <c r="R307" t="inlineStr">
        <is>
          <t>NO IMPRIME UNO O VARIOS CARACTERES</t>
        </is>
      </c>
      <c r="S307" t="inlineStr">
        <is>
          <t>CB UNO A UNO</t>
        </is>
      </c>
      <c r="T307" t="inlineStr">
        <is>
          <t>CB UNO A UNO</t>
        </is>
      </c>
      <c r="U307" t="inlineStr">
        <is>
          <t>EJECUTADO</t>
        </is>
      </c>
      <c r="V307" t="inlineStr">
        <is>
          <t>VISITA TECNICA</t>
        </is>
      </c>
      <c r="W307" t="inlineStr">
        <is>
          <t>JAAAB977 - BXZZZ638</t>
        </is>
      </c>
      <c r="X307" t="inlineStr">
        <is>
          <t>TIPO II</t>
        </is>
      </c>
      <c r="Y307" t="inlineStr">
        <is>
          <t>TERRESTRE</t>
        </is>
      </c>
      <c r="Z307" t="inlineStr">
        <is>
          <t>LOAIZA LOPEZ JHON FREDDY</t>
        </is>
      </c>
      <c r="AA307" t="inlineStr">
        <is>
          <t>1</t>
        </is>
      </c>
      <c r="AB307" t="inlineStr">
        <is>
          <t>0</t>
        </is>
      </c>
      <c r="AC307" s="48" t="n">
        <v>144968</v>
      </c>
      <c r="AD307" t="inlineStr">
        <is>
          <t>0</t>
        </is>
      </c>
      <c r="AE307" s="48" t="n">
        <v>0</v>
      </c>
      <c r="AF307" s="48" t="n">
        <v>144968</v>
      </c>
    </row>
    <row r="308">
      <c r="A308" t="inlineStr">
        <is>
          <t>PASTO</t>
        </is>
      </c>
      <c r="B308" t="inlineStr">
        <is>
          <t>SUROCCIDENTE Y EJE CAFETERO</t>
        </is>
      </c>
      <c r="C308" t="inlineStr">
        <is>
          <t>0004-0003</t>
        </is>
      </c>
      <c r="D308" t="inlineStr">
        <is>
          <t>52207</t>
        </is>
      </c>
      <c r="E308" t="inlineStr">
        <is>
          <t>2567127</t>
        </is>
      </c>
      <c r="F308" t="inlineStr">
        <is>
          <t>3007065091</t>
        </is>
      </c>
      <c r="G308" t="inlineStr">
        <is>
          <t>INCIDENTE</t>
        </is>
      </c>
      <c r="H308" t="inlineStr">
        <is>
          <t>NARIÑO</t>
        </is>
      </c>
      <c r="I308" t="inlineStr">
        <is>
          <t>CONSACA</t>
        </is>
      </c>
      <c r="J308" t="inlineStr">
        <is>
          <t>DISTRICOL FER D Y B EL MAESTRO</t>
        </is>
      </c>
      <c r="K308" t="inlineStr">
        <is>
          <t>BANCOLOMBIA</t>
        </is>
      </c>
      <c r="L308" t="inlineStr">
        <is>
          <t>FO-25-1345279</t>
        </is>
      </c>
      <c r="M308" s="49" t="n">
        <v>45876.51623842592</v>
      </c>
      <c r="N308" s="49" t="n">
        <v>45877.55416666667</v>
      </c>
      <c r="O308" s="48" t="n">
        <v>0</v>
      </c>
      <c r="P308" t="inlineStr">
        <is>
          <t>HARDWARE</t>
        </is>
      </c>
      <c r="Q308" t="inlineStr">
        <is>
          <t>COMUNICACION</t>
        </is>
      </c>
      <c r="R308" t="inlineStr">
        <is>
          <t>DAÑO POS</t>
        </is>
      </c>
      <c r="S308" t="inlineStr">
        <is>
          <t>AGREGADOR</t>
        </is>
      </c>
      <c r="T308" t="inlineStr">
        <is>
          <t>DISTRICOL</t>
        </is>
      </c>
      <c r="U308" t="inlineStr">
        <is>
          <t>EJECUTADO</t>
        </is>
      </c>
      <c r="V308" t="inlineStr">
        <is>
          <t>VISITA TECNICA</t>
        </is>
      </c>
      <c r="W308" t="inlineStr">
        <is>
          <t>7A008578</t>
        </is>
      </c>
      <c r="X308" t="inlineStr">
        <is>
          <t>TIPO II</t>
        </is>
      </c>
      <c r="Y308" t="inlineStr">
        <is>
          <t>TERRESTRE</t>
        </is>
      </c>
      <c r="Z308" t="inlineStr">
        <is>
          <t>CASTILLO HERRERA ALEX RICARDO</t>
        </is>
      </c>
      <c r="AA308" t="inlineStr">
        <is>
          <t>1</t>
        </is>
      </c>
      <c r="AB308" t="inlineStr">
        <is>
          <t>0</t>
        </is>
      </c>
      <c r="AC308" s="48" t="n">
        <v>144968</v>
      </c>
      <c r="AD308" t="inlineStr">
        <is>
          <t>0</t>
        </is>
      </c>
      <c r="AE308" s="48" t="n">
        <v>0</v>
      </c>
      <c r="AF308" s="48" t="n">
        <v>144968</v>
      </c>
    </row>
    <row r="309">
      <c r="A309" t="inlineStr">
        <is>
          <t>APARTADO</t>
        </is>
      </c>
      <c r="B309" t="inlineStr">
        <is>
          <t>NOROCCIDENTE</t>
        </is>
      </c>
      <c r="C309" t="inlineStr">
        <is>
          <t>0004-0005</t>
        </is>
      </c>
      <c r="D309" t="inlineStr">
        <is>
          <t>5665</t>
        </is>
      </c>
      <c r="E309" t="inlineStr">
        <is>
          <t>2567129</t>
        </is>
      </c>
      <c r="F309" t="inlineStr">
        <is>
          <t>3007080395</t>
        </is>
      </c>
      <c r="G309" t="inlineStr">
        <is>
          <t>INCIDENTE</t>
        </is>
      </c>
      <c r="H309" t="inlineStr">
        <is>
          <t>ANTIOQUIA</t>
        </is>
      </c>
      <c r="I309" t="inlineStr">
        <is>
          <t>SAN PEDRO DE URABA</t>
        </is>
      </c>
      <c r="J309" t="inlineStr">
        <is>
          <t>BARRIO 16 DE MAYO SAN PEDRO DE URABA SAN PEDRO DE URABA</t>
        </is>
      </c>
      <c r="K309" t="inlineStr">
        <is>
          <t>BANCOLOMBIA</t>
        </is>
      </c>
      <c r="L309" t="inlineStr">
        <is>
          <t>FO-25-1345276</t>
        </is>
      </c>
      <c r="M309" s="49" t="n">
        <v>45876.52237268518</v>
      </c>
      <c r="N309" s="49" t="n">
        <v>45879.43680555555</v>
      </c>
      <c r="O309" s="48" t="n">
        <v>0</v>
      </c>
      <c r="P309" t="inlineStr">
        <is>
          <t>HARDWARE</t>
        </is>
      </c>
      <c r="Q309" t="inlineStr">
        <is>
          <t>IMPRESION</t>
        </is>
      </c>
      <c r="R309" t="inlineStr">
        <is>
          <t>NO AVANZA PAPEL</t>
        </is>
      </c>
      <c r="S309" t="inlineStr">
        <is>
          <t>UNO A UNO</t>
        </is>
      </c>
      <c r="T309" t="inlineStr">
        <is>
          <t>UNO A UNO</t>
        </is>
      </c>
      <c r="V309" t="inlineStr">
        <is>
          <t>SOPORTE TELEFONICO</t>
        </is>
      </c>
      <c r="X309" t="inlineStr">
        <is>
          <t>TIPO III</t>
        </is>
      </c>
      <c r="Y309" t="inlineStr">
        <is>
          <t>TERRESTRE</t>
        </is>
      </c>
      <c r="Z309" t="inlineStr">
        <is>
          <t>SALDARRIAGA MIRANDA SANTIAGO</t>
        </is>
      </c>
      <c r="AA309" t="inlineStr">
        <is>
          <t>1</t>
        </is>
      </c>
      <c r="AB309" t="inlineStr">
        <is>
          <t>0</t>
        </is>
      </c>
      <c r="AC309" s="48" t="n">
        <v>41241</v>
      </c>
      <c r="AD309" t="inlineStr">
        <is>
          <t>0</t>
        </is>
      </c>
      <c r="AE309" s="48" t="n">
        <v>0</v>
      </c>
      <c r="AF309" s="48" t="n">
        <v>41241</v>
      </c>
    </row>
    <row r="310">
      <c r="A310" t="inlineStr">
        <is>
          <t>PEREIRA</t>
        </is>
      </c>
      <c r="B310" t="inlineStr">
        <is>
          <t>SUROCCIDENTE Y EJE CAFETERO</t>
        </is>
      </c>
      <c r="C310" t="inlineStr">
        <is>
          <t>0004-0002</t>
        </is>
      </c>
      <c r="D310" t="inlineStr">
        <is>
          <t>63001</t>
        </is>
      </c>
      <c r="E310" t="inlineStr">
        <is>
          <t>2567139</t>
        </is>
      </c>
      <c r="F310" t="inlineStr">
        <is>
          <t>3007076574</t>
        </is>
      </c>
      <c r="G310" t="inlineStr">
        <is>
          <t>INCIDENTE</t>
        </is>
      </c>
      <c r="H310" t="inlineStr">
        <is>
          <t>QUINDIO</t>
        </is>
      </c>
      <c r="I310" t="inlineStr">
        <is>
          <t>ARMENIA</t>
        </is>
      </c>
      <c r="J310" t="inlineStr">
        <is>
          <t>BARRIO JARDINES ARMENIA</t>
        </is>
      </c>
      <c r="K310" t="inlineStr">
        <is>
          <t>BANCOLOMBIA</t>
        </is>
      </c>
      <c r="L310" t="inlineStr">
        <is>
          <t>FO-25-1345253</t>
        </is>
      </c>
      <c r="M310" s="49" t="n">
        <v>45876.53376157407</v>
      </c>
      <c r="N310" s="49" t="n">
        <v>45877.55138888889</v>
      </c>
      <c r="O310" s="48" t="n">
        <v>0</v>
      </c>
      <c r="P310" t="inlineStr">
        <is>
          <t>HARDWARE</t>
        </is>
      </c>
      <c r="Q310" t="inlineStr">
        <is>
          <t>ALERT IRRUPTION</t>
        </is>
      </c>
      <c r="R310" t="inlineStr">
        <is>
          <t>ALERT IRRUPTION</t>
        </is>
      </c>
      <c r="S310" t="inlineStr">
        <is>
          <t>CB UNO A UNO</t>
        </is>
      </c>
      <c r="T310" t="inlineStr">
        <is>
          <t>CB UNO A UNO</t>
        </is>
      </c>
      <c r="U310" t="inlineStr">
        <is>
          <t>EJECUTADO</t>
        </is>
      </c>
      <c r="V310" t="inlineStr">
        <is>
          <t>VISITA TECNICA</t>
        </is>
      </c>
      <c r="W310" t="inlineStr">
        <is>
          <t>V14ZZ250</t>
        </is>
      </c>
      <c r="X310" t="inlineStr">
        <is>
          <t>TIPO II</t>
        </is>
      </c>
      <c r="Y310" t="inlineStr">
        <is>
          <t>TERRESTRE</t>
        </is>
      </c>
      <c r="Z310" t="inlineStr">
        <is>
          <t>SANCHEZ SOLORZANO JUAN SEBASTIAN</t>
        </is>
      </c>
      <c r="AA310" t="inlineStr">
        <is>
          <t>1</t>
        </is>
      </c>
      <c r="AB310" t="inlineStr">
        <is>
          <t>0</t>
        </is>
      </c>
      <c r="AC310" s="48" t="n">
        <v>144968</v>
      </c>
      <c r="AD310" t="inlineStr">
        <is>
          <t>0</t>
        </is>
      </c>
      <c r="AE310" s="48" t="n">
        <v>0</v>
      </c>
      <c r="AF310" s="48" t="n">
        <v>144968</v>
      </c>
    </row>
    <row r="311">
      <c r="A311" t="inlineStr">
        <is>
          <t>BOGOTA</t>
        </is>
      </c>
      <c r="B311" t="inlineStr">
        <is>
          <t>CUNDINAMARCA</t>
        </is>
      </c>
      <c r="C311" t="inlineStr">
        <is>
          <t>0004-0004</t>
        </is>
      </c>
      <c r="D311" t="inlineStr">
        <is>
          <t>11001</t>
        </is>
      </c>
      <c r="E311" t="inlineStr">
        <is>
          <t>2567166</t>
        </is>
      </c>
      <c r="F311" t="inlineStr">
        <is>
          <t>3007072739</t>
        </is>
      </c>
      <c r="G311" t="inlineStr">
        <is>
          <t>INCIDENTE</t>
        </is>
      </c>
      <c r="H311" t="inlineStr">
        <is>
          <t>CUNDINAMARCA</t>
        </is>
      </c>
      <c r="I311" t="inlineStr">
        <is>
          <t>BOGOTA</t>
        </is>
      </c>
      <c r="J311" t="inlineStr">
        <is>
          <t>BARRIO MARTIRES BOGOTA 5</t>
        </is>
      </c>
      <c r="K311" t="inlineStr">
        <is>
          <t>BANCOLOMBIA</t>
        </is>
      </c>
      <c r="L311" t="inlineStr">
        <is>
          <t>FO-25-1345605</t>
        </is>
      </c>
      <c r="M311" s="49" t="n">
        <v>45876.57715277778</v>
      </c>
      <c r="N311" s="49" t="n">
        <v>45877.5</v>
      </c>
      <c r="O311" s="48" t="n">
        <v>0</v>
      </c>
      <c r="P311" t="inlineStr">
        <is>
          <t>HARDWARE</t>
        </is>
      </c>
      <c r="Q311" t="inlineStr">
        <is>
          <t>ALERT IRRUPTION</t>
        </is>
      </c>
      <c r="R311" t="inlineStr">
        <is>
          <t>ALERT IRRUPTION</t>
        </is>
      </c>
      <c r="S311" t="inlineStr">
        <is>
          <t>UNO A UNO</t>
        </is>
      </c>
      <c r="T311" t="inlineStr">
        <is>
          <t>UNO A UNO</t>
        </is>
      </c>
      <c r="U311" t="inlineStr">
        <is>
          <t>EJECUTADO</t>
        </is>
      </c>
      <c r="V311" t="inlineStr">
        <is>
          <t>VISITA TECNICA</t>
        </is>
      </c>
      <c r="W311" t="inlineStr">
        <is>
          <t>EF00R116</t>
        </is>
      </c>
      <c r="X311" t="inlineStr">
        <is>
          <t>TIPO I</t>
        </is>
      </c>
      <c r="Y311" t="inlineStr">
        <is>
          <t>TERRESTRE</t>
        </is>
      </c>
      <c r="Z311" t="inlineStr">
        <is>
          <t>GALINDO ROJAS LUIS FELIPE</t>
        </is>
      </c>
      <c r="AA311" t="inlineStr">
        <is>
          <t>1</t>
        </is>
      </c>
      <c r="AB311" t="inlineStr">
        <is>
          <t>0</t>
        </is>
      </c>
      <c r="AC311" s="48" t="n">
        <v>65960</v>
      </c>
      <c r="AD311" t="inlineStr">
        <is>
          <t>0</t>
        </is>
      </c>
      <c r="AE311" s="48" t="n">
        <v>0</v>
      </c>
      <c r="AF311" s="48" t="n">
        <v>65960</v>
      </c>
    </row>
    <row r="312">
      <c r="A312" t="inlineStr">
        <is>
          <t>APARTADO</t>
        </is>
      </c>
      <c r="B312" t="inlineStr">
        <is>
          <t>NOROCCIDENTE</t>
        </is>
      </c>
      <c r="C312" t="inlineStr">
        <is>
          <t>0004-0005</t>
        </is>
      </c>
      <c r="D312" t="inlineStr">
        <is>
          <t>5045</t>
        </is>
      </c>
      <c r="E312" t="inlineStr">
        <is>
          <t>2567167</t>
        </is>
      </c>
      <c r="F312" t="inlineStr">
        <is>
          <t>3007038979</t>
        </is>
      </c>
      <c r="G312" t="inlineStr">
        <is>
          <t>INCIDENTE</t>
        </is>
      </c>
      <c r="H312" t="inlineStr">
        <is>
          <t>ANTIOQUIA</t>
        </is>
      </c>
      <c r="I312" t="inlineStr">
        <is>
          <t>APARTADO</t>
        </is>
      </c>
      <c r="J312" t="inlineStr">
        <is>
          <t>DISTRICOL AUTOSERVICIO COMPRAM</t>
        </is>
      </c>
      <c r="K312" t="inlineStr">
        <is>
          <t>BANCOLOMBIA</t>
        </is>
      </c>
      <c r="L312" t="inlineStr">
        <is>
          <t>FO-25-1345603</t>
        </is>
      </c>
      <c r="M312" s="49" t="n">
        <v>45876.57855324074</v>
      </c>
      <c r="N312" s="49" t="n">
        <v>45878.37013888889</v>
      </c>
      <c r="O312" s="48" t="n">
        <v>0</v>
      </c>
      <c r="P312" t="inlineStr">
        <is>
          <t>HARDWARE</t>
        </is>
      </c>
      <c r="Q312" t="inlineStr">
        <is>
          <t>IMPRESION</t>
        </is>
      </c>
      <c r="R312" t="inlineStr">
        <is>
          <t>NO AVANZA PAPEL</t>
        </is>
      </c>
      <c r="S312" t="inlineStr">
        <is>
          <t>AGREGADOR</t>
        </is>
      </c>
      <c r="T312" t="inlineStr">
        <is>
          <t>DISTRICOL</t>
        </is>
      </c>
      <c r="U312" t="inlineStr">
        <is>
          <t>EJECUTADO</t>
        </is>
      </c>
      <c r="V312" t="inlineStr">
        <is>
          <t>VISITA TECNICA</t>
        </is>
      </c>
      <c r="W312" t="inlineStr">
        <is>
          <t>GZ03Z099</t>
        </is>
      </c>
      <c r="X312" t="inlineStr">
        <is>
          <t>TIPO I</t>
        </is>
      </c>
      <c r="Y312" t="inlineStr">
        <is>
          <t>TERRESTRE</t>
        </is>
      </c>
      <c r="Z312" t="inlineStr">
        <is>
          <t>SALDARRIAGA MIRANDA SANTIAGO</t>
        </is>
      </c>
      <c r="AA312" t="inlineStr">
        <is>
          <t>1</t>
        </is>
      </c>
      <c r="AB312" t="inlineStr">
        <is>
          <t>0</t>
        </is>
      </c>
      <c r="AC312" s="48" t="n">
        <v>65960</v>
      </c>
      <c r="AD312" t="inlineStr">
        <is>
          <t>0</t>
        </is>
      </c>
      <c r="AE312" s="48" t="n">
        <v>0</v>
      </c>
      <c r="AF312" s="48" t="n">
        <v>65960</v>
      </c>
    </row>
    <row r="313">
      <c r="A313" t="inlineStr">
        <is>
          <t>SANTA MARTA</t>
        </is>
      </c>
      <c r="B313" t="inlineStr">
        <is>
          <t>COSTA</t>
        </is>
      </c>
      <c r="C313" t="inlineStr">
        <is>
          <t>0004-0001</t>
        </is>
      </c>
      <c r="D313" t="inlineStr">
        <is>
          <t>44090</t>
        </is>
      </c>
      <c r="E313" t="inlineStr">
        <is>
          <t>2567231</t>
        </is>
      </c>
      <c r="F313" t="inlineStr">
        <is>
          <t>3007031061</t>
        </is>
      </c>
      <c r="G313" t="inlineStr">
        <is>
          <t>INCIDENTE</t>
        </is>
      </c>
      <c r="H313" t="inlineStr">
        <is>
          <t>LA GUAJIRA</t>
        </is>
      </c>
      <c r="I313" t="inlineStr">
        <is>
          <t>DIBULLA</t>
        </is>
      </c>
      <c r="J313" t="inlineStr">
        <is>
          <t>BARRIO CENTRO</t>
        </is>
      </c>
      <c r="K313" t="inlineStr">
        <is>
          <t>BANCOLOMBIA</t>
        </is>
      </c>
      <c r="L313" t="inlineStr">
        <is>
          <t>FO-25-1345273</t>
        </is>
      </c>
      <c r="M313" s="49" t="n">
        <v>45876.52319444445</v>
      </c>
      <c r="N313" s="49" t="n">
        <v>45877.47847222222</v>
      </c>
      <c r="O313" s="48" t="n">
        <v>0</v>
      </c>
      <c r="P313" t="inlineStr">
        <is>
          <t>HARDWARE</t>
        </is>
      </c>
      <c r="Q313" t="inlineStr">
        <is>
          <t>PINPAD</t>
        </is>
      </c>
      <c r="R313" t="inlineStr">
        <is>
          <t>DAÑO POS</t>
        </is>
      </c>
      <c r="S313" t="inlineStr">
        <is>
          <t>CB UNO A UNO</t>
        </is>
      </c>
      <c r="T313" t="inlineStr">
        <is>
          <t>CB UNO A UNO</t>
        </is>
      </c>
      <c r="V313" t="inlineStr">
        <is>
          <t>SOPORTE TELEFONICO</t>
        </is>
      </c>
      <c r="X313" t="inlineStr">
        <is>
          <t>TIPO III</t>
        </is>
      </c>
      <c r="Y313" t="inlineStr">
        <is>
          <t>TERRESTRE</t>
        </is>
      </c>
      <c r="Z313" t="inlineStr">
        <is>
          <t>THOMAS  CAMPO SIGIFREDO SEGUNDO</t>
        </is>
      </c>
      <c r="AA313" t="inlineStr">
        <is>
          <t>1</t>
        </is>
      </c>
      <c r="AB313" t="inlineStr">
        <is>
          <t>0</t>
        </is>
      </c>
      <c r="AC313" s="48" t="n">
        <v>41241</v>
      </c>
      <c r="AD313" t="inlineStr">
        <is>
          <t>0</t>
        </is>
      </c>
      <c r="AE313" s="48" t="n">
        <v>0</v>
      </c>
      <c r="AF313" s="48" t="n">
        <v>41241</v>
      </c>
    </row>
    <row r="314">
      <c r="A314" t="inlineStr">
        <is>
          <t>MONTERIA</t>
        </is>
      </c>
      <c r="B314" t="inlineStr">
        <is>
          <t>COSTA</t>
        </is>
      </c>
      <c r="C314" t="inlineStr">
        <is>
          <t>0004-0001</t>
        </is>
      </c>
      <c r="D314" t="inlineStr">
        <is>
          <t>5154</t>
        </is>
      </c>
      <c r="E314" t="inlineStr">
        <is>
          <t>2567233</t>
        </is>
      </c>
      <c r="F314" t="inlineStr">
        <is>
          <t>3007079206</t>
        </is>
      </c>
      <c r="G314" t="inlineStr">
        <is>
          <t>INCIDENTE</t>
        </is>
      </c>
      <c r="H314" t="inlineStr">
        <is>
          <t>ANTIOQUIA</t>
        </is>
      </c>
      <c r="I314" t="inlineStr">
        <is>
          <t>CAUCASIA</t>
        </is>
      </c>
      <c r="J314" t="inlineStr">
        <is>
          <t>BARRIO LA Y CAUCASIA</t>
        </is>
      </c>
      <c r="K314" t="inlineStr">
        <is>
          <t>BANCOLOMBIA</t>
        </is>
      </c>
      <c r="L314" t="inlineStr">
        <is>
          <t>FO-25-1345267</t>
        </is>
      </c>
      <c r="M314" s="49" t="n">
        <v>45876.52460648148</v>
      </c>
      <c r="N314" s="49" t="n">
        <v>45877.73263888889</v>
      </c>
      <c r="O314" s="48" t="n">
        <v>0</v>
      </c>
      <c r="P314" t="inlineStr">
        <is>
          <t>HARDWARE</t>
        </is>
      </c>
      <c r="Q314" t="inlineStr">
        <is>
          <t>NO ENCIENDE</t>
        </is>
      </c>
      <c r="R314" t="inlineStr">
        <is>
          <t>DAÑO POS</t>
        </is>
      </c>
      <c r="S314" t="inlineStr">
        <is>
          <t>CB UNO A UNO</t>
        </is>
      </c>
      <c r="T314" t="inlineStr">
        <is>
          <t>CB UNO A UNO</t>
        </is>
      </c>
      <c r="U314" t="inlineStr">
        <is>
          <t>EJECUTADO</t>
        </is>
      </c>
      <c r="V314" t="inlineStr">
        <is>
          <t>VISITA TECNICA</t>
        </is>
      </c>
      <c r="W314" t="inlineStr">
        <is>
          <t>A4WZZ083</t>
        </is>
      </c>
      <c r="X314" t="inlineStr">
        <is>
          <t>TIPO II</t>
        </is>
      </c>
      <c r="Y314" t="inlineStr">
        <is>
          <t>TERRESTRE</t>
        </is>
      </c>
      <c r="Z314" t="inlineStr">
        <is>
          <t>CASSIANI PEREZ RAUL RAMIRO</t>
        </is>
      </c>
      <c r="AA314" t="inlineStr">
        <is>
          <t>1</t>
        </is>
      </c>
      <c r="AB314" t="inlineStr">
        <is>
          <t>0</t>
        </is>
      </c>
      <c r="AC314" s="48" t="n">
        <v>144968</v>
      </c>
      <c r="AD314" t="inlineStr">
        <is>
          <t>0</t>
        </is>
      </c>
      <c r="AE314" s="48" t="n">
        <v>0</v>
      </c>
      <c r="AF314" s="48" t="n">
        <v>144968</v>
      </c>
    </row>
    <row r="315">
      <c r="A315" t="inlineStr">
        <is>
          <t>VILLAVICENCIO</t>
        </is>
      </c>
      <c r="B315" t="inlineStr">
        <is>
          <t>REMOTAS</t>
        </is>
      </c>
      <c r="C315" t="inlineStr">
        <is>
          <t>0004-0007</t>
        </is>
      </c>
      <c r="D315" t="inlineStr">
        <is>
          <t>95025</t>
        </is>
      </c>
      <c r="E315" t="inlineStr">
        <is>
          <t>2567242</t>
        </is>
      </c>
      <c r="F315" t="inlineStr">
        <is>
          <t>3007063309</t>
        </is>
      </c>
      <c r="G315" t="inlineStr">
        <is>
          <t>INCIDENTE</t>
        </is>
      </c>
      <c r="H315" t="inlineStr">
        <is>
          <t>GUAVIARE</t>
        </is>
      </c>
      <c r="I315" t="inlineStr">
        <is>
          <t>EL RETORNO</t>
        </is>
      </c>
      <c r="J315" t="inlineStr">
        <is>
          <t>BARRIO VIA PRINCIPAL LA LIBERT</t>
        </is>
      </c>
      <c r="K315" t="inlineStr">
        <is>
          <t>BANCOLOMBIA</t>
        </is>
      </c>
      <c r="L315" t="inlineStr">
        <is>
          <t>FO-25-1345265</t>
        </is>
      </c>
      <c r="M315" s="49" t="n">
        <v>45876.53041666667</v>
      </c>
      <c r="N315" s="49" t="n">
        <v>45877.7375</v>
      </c>
      <c r="O315" s="48" t="n">
        <v>0</v>
      </c>
      <c r="P315" t="inlineStr">
        <is>
          <t>SOFTWARE</t>
        </is>
      </c>
      <c r="Q315" t="inlineStr">
        <is>
          <t>COMUNICACION</t>
        </is>
      </c>
      <c r="R315" t="inlineStr">
        <is>
          <t>PARAMETROS DE CONFIGURACION EN POS</t>
        </is>
      </c>
      <c r="S315" t="inlineStr">
        <is>
          <t>CB UNO A UNO</t>
        </is>
      </c>
      <c r="T315" t="inlineStr">
        <is>
          <t>CB UNO A UNO</t>
        </is>
      </c>
      <c r="U315" t="inlineStr">
        <is>
          <t>EJECUTADO</t>
        </is>
      </c>
      <c r="V315" t="inlineStr">
        <is>
          <t>VISITA TECNICA</t>
        </is>
      </c>
      <c r="W315" t="inlineStr">
        <is>
          <t>FUA0U786</t>
        </is>
      </c>
      <c r="X315" t="inlineStr">
        <is>
          <t>TIPO IV</t>
        </is>
      </c>
      <c r="Y315" t="inlineStr">
        <is>
          <t>TERRESTRE</t>
        </is>
      </c>
      <c r="Z315" t="inlineStr">
        <is>
          <t>PEDREROS CONTRERAS MICHAEL STEVENS</t>
        </is>
      </c>
      <c r="AA315" t="inlineStr">
        <is>
          <t>1</t>
        </is>
      </c>
      <c r="AB315" t="inlineStr">
        <is>
          <t>0</t>
        </is>
      </c>
      <c r="AC315" s="48" t="n">
        <v>479589</v>
      </c>
      <c r="AD315" t="inlineStr">
        <is>
          <t>0</t>
        </is>
      </c>
      <c r="AE315" s="48" t="n">
        <v>0</v>
      </c>
      <c r="AF315" s="48" t="n">
        <v>479589</v>
      </c>
    </row>
    <row r="316">
      <c r="A316" t="inlineStr">
        <is>
          <t>BOGOTA</t>
        </is>
      </c>
      <c r="B316" t="inlineStr">
        <is>
          <t>CUNDINAMARCA</t>
        </is>
      </c>
      <c r="C316" t="inlineStr">
        <is>
          <t>0004-0004</t>
        </is>
      </c>
      <c r="D316" t="inlineStr">
        <is>
          <t>11001</t>
        </is>
      </c>
      <c r="E316" t="inlineStr">
        <is>
          <t>2567243</t>
        </is>
      </c>
      <c r="F316" t="inlineStr">
        <is>
          <t>3007026847</t>
        </is>
      </c>
      <c r="G316" t="inlineStr">
        <is>
          <t>INCIDENTE</t>
        </is>
      </c>
      <c r="H316" t="inlineStr">
        <is>
          <t>CUNDINAMARCA</t>
        </is>
      </c>
      <c r="I316" t="inlineStr">
        <is>
          <t>BOGOTA</t>
        </is>
      </c>
      <c r="J316" t="inlineStr">
        <is>
          <t>BARRIO SUBA LISBOA BOGOTA</t>
        </is>
      </c>
      <c r="K316" t="inlineStr">
        <is>
          <t>BANCOLOMBIA</t>
        </is>
      </c>
      <c r="L316" t="inlineStr">
        <is>
          <t>FO-25-1345263</t>
        </is>
      </c>
      <c r="M316" s="49" t="n">
        <v>45876.53118055555</v>
      </c>
      <c r="N316" s="49" t="n">
        <v>45877.6125</v>
      </c>
      <c r="O316" s="48" t="n">
        <v>0</v>
      </c>
      <c r="P316" t="inlineStr">
        <is>
          <t>SOFTWARE</t>
        </is>
      </c>
      <c r="Q316" t="inlineStr">
        <is>
          <t>ACTUALIZACION</t>
        </is>
      </c>
      <c r="R316" t="inlineStr">
        <is>
          <t>VERSION CARGA SO VR</t>
        </is>
      </c>
      <c r="S316" t="inlineStr">
        <is>
          <t>CB UNO A UNO</t>
        </is>
      </c>
      <c r="T316" t="inlineStr">
        <is>
          <t>CB UNO A UNO</t>
        </is>
      </c>
      <c r="U316" t="inlineStr">
        <is>
          <t>EJECUTADO</t>
        </is>
      </c>
      <c r="V316" t="inlineStr">
        <is>
          <t>VISITA TECNICA</t>
        </is>
      </c>
      <c r="W316" t="inlineStr">
        <is>
          <t>AB001170</t>
        </is>
      </c>
      <c r="X316" t="inlineStr">
        <is>
          <t>TIPO I</t>
        </is>
      </c>
      <c r="Y316" t="inlineStr">
        <is>
          <t>TERRESTRE</t>
        </is>
      </c>
      <c r="Z316" t="inlineStr">
        <is>
          <t>MURCIA HERNANDEZ HARVEY IGNACIO</t>
        </is>
      </c>
      <c r="AA316" t="inlineStr">
        <is>
          <t>1</t>
        </is>
      </c>
      <c r="AB316" t="inlineStr">
        <is>
          <t>0</t>
        </is>
      </c>
      <c r="AC316" s="48" t="n">
        <v>65960</v>
      </c>
      <c r="AD316" t="inlineStr">
        <is>
          <t>0</t>
        </is>
      </c>
      <c r="AE316" s="48" t="n">
        <v>0</v>
      </c>
      <c r="AF316" s="48" t="n">
        <v>65960</v>
      </c>
    </row>
    <row r="317">
      <c r="A317" t="inlineStr">
        <is>
          <t>PASTO</t>
        </is>
      </c>
      <c r="B317" t="inlineStr">
        <is>
          <t>SUROCCIDENTE Y EJE CAFETERO</t>
        </is>
      </c>
      <c r="C317" t="inlineStr">
        <is>
          <t>0004-0003</t>
        </is>
      </c>
      <c r="D317" t="inlineStr">
        <is>
          <t>52390</t>
        </is>
      </c>
      <c r="E317" t="inlineStr">
        <is>
          <t>2567245</t>
        </is>
      </c>
      <c r="F317" t="inlineStr">
        <is>
          <t>3007068594</t>
        </is>
      </c>
      <c r="G317" t="inlineStr">
        <is>
          <t>INCIDENTE</t>
        </is>
      </c>
      <c r="H317" t="inlineStr">
        <is>
          <t>NARIÑO</t>
        </is>
      </c>
      <c r="I317" t="inlineStr">
        <is>
          <t>LA TOLA</t>
        </is>
      </c>
      <c r="J317" t="inlineStr">
        <is>
          <t>PTM LA TOLA DROGUERIA SAN RAFA</t>
        </is>
      </c>
      <c r="K317" t="inlineStr">
        <is>
          <t>BANCOLOMBIA</t>
        </is>
      </c>
      <c r="L317" t="inlineStr">
        <is>
          <t>FO-25-1345256</t>
        </is>
      </c>
      <c r="M317" s="49" t="n">
        <v>45876.53251157407</v>
      </c>
      <c r="N317" s="49" t="n">
        <v>45882.50416666667</v>
      </c>
      <c r="O317" s="48" t="n">
        <v>0</v>
      </c>
      <c r="P317" t="inlineStr">
        <is>
          <t>HARDWARE</t>
        </is>
      </c>
      <c r="Q317" t="inlineStr">
        <is>
          <t>LECTOR DE TARJETAS</t>
        </is>
      </c>
      <c r="R317" t="inlineStr">
        <is>
          <t>DAÑO POS</t>
        </is>
      </c>
      <c r="S317" t="inlineStr">
        <is>
          <t>AGREGADOR</t>
        </is>
      </c>
      <c r="T317" t="inlineStr">
        <is>
          <t>COMCARD - PTM</t>
        </is>
      </c>
      <c r="U317" t="inlineStr">
        <is>
          <t>EJECUTADO</t>
        </is>
      </c>
      <c r="V317" t="inlineStr">
        <is>
          <t>VISITA TECNICA</t>
        </is>
      </c>
      <c r="W317" t="inlineStr">
        <is>
          <t>A100T060</t>
        </is>
      </c>
      <c r="X317" t="inlineStr">
        <is>
          <t>TIPO IV ESPECIAL</t>
        </is>
      </c>
      <c r="Y317" t="inlineStr">
        <is>
          <t>FLUVIAL</t>
        </is>
      </c>
      <c r="Z317" t="inlineStr">
        <is>
          <t>PAREDES CASTILLO DIEGO</t>
        </is>
      </c>
      <c r="AA317" t="inlineStr">
        <is>
          <t>1</t>
        </is>
      </c>
      <c r="AB317" t="inlineStr">
        <is>
          <t>0</t>
        </is>
      </c>
      <c r="AC317" s="48" t="n">
        <v>479589</v>
      </c>
      <c r="AD317" t="inlineStr">
        <is>
          <t>0</t>
        </is>
      </c>
      <c r="AE317" s="48" t="n">
        <v>0</v>
      </c>
      <c r="AF317" s="48" t="n">
        <v>479589</v>
      </c>
    </row>
    <row r="318">
      <c r="A318" t="inlineStr">
        <is>
          <t>MEDELLIN</t>
        </is>
      </c>
      <c r="B318" t="inlineStr">
        <is>
          <t>NOROCCIDENTE</t>
        </is>
      </c>
      <c r="C318" t="inlineStr">
        <is>
          <t>0004-0005</t>
        </is>
      </c>
      <c r="D318" t="inlineStr">
        <is>
          <t>5001</t>
        </is>
      </c>
      <c r="E318" t="inlineStr">
        <is>
          <t>2567272</t>
        </is>
      </c>
      <c r="F318" t="inlineStr">
        <is>
          <t>3007023617</t>
        </is>
      </c>
      <c r="G318" t="inlineStr">
        <is>
          <t>INCIDENTE</t>
        </is>
      </c>
      <c r="H318" t="inlineStr">
        <is>
          <t>ANTIOQUIA</t>
        </is>
      </c>
      <c r="I318" t="inlineStr">
        <is>
          <t>MEDELLIN</t>
        </is>
      </c>
      <c r="J318" t="inlineStr">
        <is>
          <t>BARRIO BELEN RINCON MEDELLIN</t>
        </is>
      </c>
      <c r="K318" t="inlineStr">
        <is>
          <t>BANCOLOMBIA</t>
        </is>
      </c>
      <c r="L318" t="inlineStr">
        <is>
          <t>FO-25-1345598</t>
        </is>
      </c>
      <c r="M318" s="49" t="n">
        <v>45876.58505787037</v>
      </c>
      <c r="N318" s="49" t="n">
        <v>45877.56458333333</v>
      </c>
      <c r="O318" s="48" t="n">
        <v>0</v>
      </c>
      <c r="P318" t="inlineStr">
        <is>
          <t>HARDWARE</t>
        </is>
      </c>
      <c r="Q318" t="inlineStr">
        <is>
          <t>DETERIORO</t>
        </is>
      </c>
      <c r="R318" t="inlineStr">
        <is>
          <t>DATAFONO</t>
        </is>
      </c>
      <c r="S318" t="inlineStr">
        <is>
          <t>CB UNO A UNO</t>
        </is>
      </c>
      <c r="T318" t="inlineStr">
        <is>
          <t>CB UNO A UNO</t>
        </is>
      </c>
      <c r="U318" t="inlineStr">
        <is>
          <t>EJECUTADO</t>
        </is>
      </c>
      <c r="V318" t="inlineStr">
        <is>
          <t>VISITA TECNICA</t>
        </is>
      </c>
      <c r="W318" t="inlineStr">
        <is>
          <t>9A003259</t>
        </is>
      </c>
      <c r="X318" t="inlineStr">
        <is>
          <t>TIPO I</t>
        </is>
      </c>
      <c r="Y318" t="inlineStr">
        <is>
          <t>TERRESTRE</t>
        </is>
      </c>
      <c r="Z318" t="inlineStr">
        <is>
          <t>RAMIREZ TABARES JUAN DIEGO</t>
        </is>
      </c>
      <c r="AA318" t="inlineStr">
        <is>
          <t>1</t>
        </is>
      </c>
      <c r="AB318" t="inlineStr">
        <is>
          <t>0</t>
        </is>
      </c>
      <c r="AC318" s="48" t="n">
        <v>65960</v>
      </c>
      <c r="AD318" t="inlineStr">
        <is>
          <t>0</t>
        </is>
      </c>
      <c r="AE318" s="48" t="n">
        <v>0</v>
      </c>
      <c r="AF318" s="48" t="n">
        <v>65960</v>
      </c>
    </row>
    <row r="319">
      <c r="A319" t="inlineStr">
        <is>
          <t>PEREIRA</t>
        </is>
      </c>
      <c r="B319" t="inlineStr">
        <is>
          <t>SUROCCIDENTE Y EJE CAFETERO</t>
        </is>
      </c>
      <c r="C319" t="inlineStr">
        <is>
          <t>0004-0002</t>
        </is>
      </c>
      <c r="D319" t="inlineStr">
        <is>
          <t>66170</t>
        </is>
      </c>
      <c r="E319" t="inlineStr">
        <is>
          <t>2567273</t>
        </is>
      </c>
      <c r="F319" t="inlineStr">
        <is>
          <t>3007032414</t>
        </is>
      </c>
      <c r="G319" t="inlineStr">
        <is>
          <t>INCIDENTE</t>
        </is>
      </c>
      <c r="H319" t="inlineStr">
        <is>
          <t>RISARALDA</t>
        </is>
      </c>
      <c r="I319" t="inlineStr">
        <is>
          <t>DOSQUEBRADAS</t>
        </is>
      </c>
      <c r="J319" t="inlineStr">
        <is>
          <t>BARRIO TEJARES DE LA LOMA 1</t>
        </is>
      </c>
      <c r="K319" t="inlineStr">
        <is>
          <t>BANCOLOMBIA</t>
        </is>
      </c>
      <c r="L319" t="inlineStr">
        <is>
          <t>FO-25-1345593</t>
        </is>
      </c>
      <c r="M319" s="49" t="n">
        <v>45876.58563657408</v>
      </c>
      <c r="N319" s="49" t="n">
        <v>45877.44166666667</v>
      </c>
      <c r="O319" s="48" t="n">
        <v>0</v>
      </c>
      <c r="P319" t="inlineStr">
        <is>
          <t>HARDWARE</t>
        </is>
      </c>
      <c r="Q319" t="inlineStr">
        <is>
          <t>IMPRESION</t>
        </is>
      </c>
      <c r="R319" t="inlineStr">
        <is>
          <t>RODILLO AVERIADO</t>
        </is>
      </c>
      <c r="S319" t="inlineStr">
        <is>
          <t>CB UNO A UNO</t>
        </is>
      </c>
      <c r="T319" t="inlineStr">
        <is>
          <t>CB UNO A UNO</t>
        </is>
      </c>
      <c r="U319" t="inlineStr">
        <is>
          <t>EJECUTADO</t>
        </is>
      </c>
      <c r="V319" t="inlineStr">
        <is>
          <t>VISITA TECNICA</t>
        </is>
      </c>
      <c r="W319" t="inlineStr">
        <is>
          <t>119ZZ549</t>
        </is>
      </c>
      <c r="X319" t="inlineStr">
        <is>
          <t>TIPO I</t>
        </is>
      </c>
      <c r="Y319" t="inlineStr">
        <is>
          <t>TERRESTRE</t>
        </is>
      </c>
      <c r="Z319" t="inlineStr">
        <is>
          <t>LOAIZA LOPEZ JHON FREDDY</t>
        </is>
      </c>
      <c r="AA319" t="inlineStr">
        <is>
          <t>1</t>
        </is>
      </c>
      <c r="AB319" t="inlineStr">
        <is>
          <t>0</t>
        </is>
      </c>
      <c r="AC319" s="48" t="n">
        <v>65960</v>
      </c>
      <c r="AD319" t="inlineStr">
        <is>
          <t>0</t>
        </is>
      </c>
      <c r="AE319" s="48" t="n">
        <v>0</v>
      </c>
      <c r="AF319" s="48" t="n">
        <v>65960</v>
      </c>
    </row>
    <row r="320">
      <c r="A320" t="inlineStr">
        <is>
          <t>CARTAGENA</t>
        </is>
      </c>
      <c r="B320" t="inlineStr">
        <is>
          <t>COSTA</t>
        </is>
      </c>
      <c r="C320" t="inlineStr">
        <is>
          <t>0004-0001</t>
        </is>
      </c>
      <c r="D320" t="inlineStr">
        <is>
          <t>13647</t>
        </is>
      </c>
      <c r="E320" t="inlineStr">
        <is>
          <t>2567276</t>
        </is>
      </c>
      <c r="F320" t="inlineStr">
        <is>
          <t>3007077090</t>
        </is>
      </c>
      <c r="G320" t="inlineStr">
        <is>
          <t>INCIDENTE</t>
        </is>
      </c>
      <c r="H320" t="inlineStr">
        <is>
          <t>BOLIVAR</t>
        </is>
      </c>
      <c r="I320" t="inlineStr">
        <is>
          <t>SAN ESTANISLAO</t>
        </is>
      </c>
      <c r="J320" t="inlineStr">
        <is>
          <t>BARRIO ROA SAN ESTANISLAO</t>
        </is>
      </c>
      <c r="K320" t="inlineStr">
        <is>
          <t>BANCOLOMBIA</t>
        </is>
      </c>
      <c r="L320" t="inlineStr">
        <is>
          <t>FO-25-1345590</t>
        </is>
      </c>
      <c r="M320" s="49" t="n">
        <v>45876.58702546296</v>
      </c>
      <c r="N320" s="49" t="n">
        <v>45877.6625</v>
      </c>
      <c r="O320" s="48" t="n">
        <v>0</v>
      </c>
      <c r="P320" t="inlineStr">
        <is>
          <t>HARDWARE</t>
        </is>
      </c>
      <c r="Q320" t="inlineStr">
        <is>
          <t>TECLADO</t>
        </is>
      </c>
      <c r="R320" t="inlineStr">
        <is>
          <t>DAÑO POS</t>
        </is>
      </c>
      <c r="S320" t="inlineStr">
        <is>
          <t>CB UNO A UNO</t>
        </is>
      </c>
      <c r="T320" t="inlineStr">
        <is>
          <t>CB UNO A UNO</t>
        </is>
      </c>
      <c r="U320" t="inlineStr">
        <is>
          <t>EJECUTADO</t>
        </is>
      </c>
      <c r="V320" t="inlineStr">
        <is>
          <t>VISITA TECNICA</t>
        </is>
      </c>
      <c r="W320" t="inlineStr">
        <is>
          <t>LM7ZZ464</t>
        </is>
      </c>
      <c r="X320" t="inlineStr">
        <is>
          <t>TIPO II</t>
        </is>
      </c>
      <c r="Y320" t="inlineStr">
        <is>
          <t>TERRESTRE</t>
        </is>
      </c>
      <c r="Z320" t="inlineStr">
        <is>
          <t>MARTINEZ SALGUEDO ANDRES AUGUSTO</t>
        </is>
      </c>
      <c r="AA320" t="inlineStr">
        <is>
          <t>1</t>
        </is>
      </c>
      <c r="AB320" t="inlineStr">
        <is>
          <t>0</t>
        </is>
      </c>
      <c r="AC320" s="48" t="n">
        <v>144968</v>
      </c>
      <c r="AD320" t="inlineStr">
        <is>
          <t>0</t>
        </is>
      </c>
      <c r="AE320" s="48" t="n">
        <v>0</v>
      </c>
      <c r="AF320" s="48" t="n">
        <v>144968</v>
      </c>
    </row>
    <row r="321">
      <c r="A321" t="inlineStr">
        <is>
          <t>MEDELLIN</t>
        </is>
      </c>
      <c r="B321" t="inlineStr">
        <is>
          <t>NOROCCIDENTE</t>
        </is>
      </c>
      <c r="C321" t="inlineStr">
        <is>
          <t>0004-0005</t>
        </is>
      </c>
      <c r="D321" t="inlineStr">
        <is>
          <t>5001</t>
        </is>
      </c>
      <c r="E321" t="inlineStr">
        <is>
          <t>2567309</t>
        </is>
      </c>
      <c r="F321" t="inlineStr">
        <is>
          <t>3007074950</t>
        </is>
      </c>
      <c r="G321" t="inlineStr">
        <is>
          <t>INCIDENTE</t>
        </is>
      </c>
      <c r="H321" t="inlineStr">
        <is>
          <t>ANTIOQUIA</t>
        </is>
      </c>
      <c r="I321" t="inlineStr">
        <is>
          <t>MEDELLIN</t>
        </is>
      </c>
      <c r="J321" t="inlineStr">
        <is>
          <t>BARRIO FRANCISCO ANTONIO SEA M</t>
        </is>
      </c>
      <c r="K321" t="inlineStr">
        <is>
          <t>BANCOLOMBIA</t>
        </is>
      </c>
      <c r="L321" t="inlineStr">
        <is>
          <t>FO-25-1345601</t>
        </is>
      </c>
      <c r="M321" s="49" t="n">
        <v>45876.58436342593</v>
      </c>
      <c r="N321" s="49" t="n">
        <v>45877.4375</v>
      </c>
      <c r="O321" s="48" t="n">
        <v>0</v>
      </c>
      <c r="P321" t="inlineStr">
        <is>
          <t>HARDWARE</t>
        </is>
      </c>
      <c r="Q321" t="inlineStr">
        <is>
          <t>IMPRESION</t>
        </is>
      </c>
      <c r="R321" t="inlineStr">
        <is>
          <t>NO AVANZA PAPEL</t>
        </is>
      </c>
      <c r="S321" t="inlineStr">
        <is>
          <t>CB UNO A UNO</t>
        </is>
      </c>
      <c r="T321" t="inlineStr">
        <is>
          <t>CB UNO A UNO</t>
        </is>
      </c>
      <c r="V321" t="inlineStr">
        <is>
          <t>SOPORTE TELEFONICO</t>
        </is>
      </c>
      <c r="X321" t="inlineStr">
        <is>
          <t>TIPO I</t>
        </is>
      </c>
      <c r="Y321" t="inlineStr">
        <is>
          <t>TERRESTRE</t>
        </is>
      </c>
      <c r="Z321" t="inlineStr">
        <is>
          <t>RUA ALVAREZ RICHARD ANDRES</t>
        </is>
      </c>
      <c r="AA321" t="inlineStr">
        <is>
          <t>1</t>
        </is>
      </c>
      <c r="AB321" t="inlineStr">
        <is>
          <t>0</t>
        </is>
      </c>
      <c r="AC321" s="48" t="n">
        <v>41241</v>
      </c>
      <c r="AD321" t="inlineStr">
        <is>
          <t>0</t>
        </is>
      </c>
      <c r="AE321" s="48" t="n">
        <v>0</v>
      </c>
      <c r="AF321" s="48" t="n">
        <v>41241</v>
      </c>
    </row>
    <row r="322">
      <c r="A322" t="inlineStr">
        <is>
          <t>MEDELLIN</t>
        </is>
      </c>
      <c r="B322" t="inlineStr">
        <is>
          <t>NOROCCIDENTE</t>
        </is>
      </c>
      <c r="C322" t="inlineStr">
        <is>
          <t>0004-0005</t>
        </is>
      </c>
      <c r="D322" t="inlineStr">
        <is>
          <t>5861</t>
        </is>
      </c>
      <c r="E322" t="inlineStr">
        <is>
          <t>2567389</t>
        </is>
      </c>
      <c r="F322" t="inlineStr">
        <is>
          <t>3007010337</t>
        </is>
      </c>
      <c r="G322" t="inlineStr">
        <is>
          <t>INCIDENTE</t>
        </is>
      </c>
      <c r="H322" t="inlineStr">
        <is>
          <t>ANTIOQUIA</t>
        </is>
      </c>
      <c r="I322" t="inlineStr">
        <is>
          <t>VENECIA</t>
        </is>
      </c>
      <c r="J322" t="inlineStr">
        <is>
          <t>VENECIA II</t>
        </is>
      </c>
      <c r="K322" t="inlineStr">
        <is>
          <t>BANCOLOMBIA</t>
        </is>
      </c>
      <c r="L322" t="inlineStr">
        <is>
          <t>FO-25-1347134</t>
        </is>
      </c>
      <c r="M322" s="49" t="n">
        <v>45876.71280092592</v>
      </c>
      <c r="N322" s="49" t="n">
        <v>45878.5125</v>
      </c>
      <c r="O322" s="48" t="n">
        <v>0</v>
      </c>
      <c r="P322" t="inlineStr">
        <is>
          <t>HARDWARE</t>
        </is>
      </c>
      <c r="Q322" t="inlineStr">
        <is>
          <t>IMPRESION</t>
        </is>
      </c>
      <c r="R322" t="inlineStr">
        <is>
          <t>NO IMPRIME UNO O VARIOS CARACTERES</t>
        </is>
      </c>
      <c r="S322" t="inlineStr">
        <is>
          <t>CB UNO A UNO</t>
        </is>
      </c>
      <c r="T322" t="inlineStr">
        <is>
          <t>CB UNO A UNO</t>
        </is>
      </c>
      <c r="U322" t="inlineStr">
        <is>
          <t>EJECUTADO</t>
        </is>
      </c>
      <c r="V322" t="inlineStr">
        <is>
          <t>VISITA TECNICA</t>
        </is>
      </c>
      <c r="W322" t="inlineStr">
        <is>
          <t>IZ6ZZ869</t>
        </is>
      </c>
      <c r="X322" t="inlineStr">
        <is>
          <t>TIPO II</t>
        </is>
      </c>
      <c r="Y322" t="inlineStr">
        <is>
          <t>TERRESTRE</t>
        </is>
      </c>
      <c r="Z322" t="inlineStr">
        <is>
          <t>RUA ALVAREZ RICHARD ANDRES</t>
        </is>
      </c>
      <c r="AA322" t="inlineStr">
        <is>
          <t>1</t>
        </is>
      </c>
      <c r="AB322" t="inlineStr">
        <is>
          <t>0</t>
        </is>
      </c>
      <c r="AC322" s="48" t="n">
        <v>144968</v>
      </c>
      <c r="AD322" t="inlineStr">
        <is>
          <t>0</t>
        </is>
      </c>
      <c r="AE322" s="48" t="n">
        <v>0</v>
      </c>
      <c r="AF322" s="48" t="n">
        <v>144968</v>
      </c>
    </row>
    <row r="323">
      <c r="A323" t="inlineStr">
        <is>
          <t>BOGOTA</t>
        </is>
      </c>
      <c r="B323" t="inlineStr">
        <is>
          <t>CUNDINAMARCA</t>
        </is>
      </c>
      <c r="C323" t="inlineStr">
        <is>
          <t>0004-0004</t>
        </is>
      </c>
      <c r="D323" t="inlineStr">
        <is>
          <t>11001</t>
        </is>
      </c>
      <c r="E323" t="inlineStr">
        <is>
          <t>2567494</t>
        </is>
      </c>
      <c r="F323" t="inlineStr">
        <is>
          <t>3007034830</t>
        </is>
      </c>
      <c r="G323" t="inlineStr">
        <is>
          <t>INCIDENTE</t>
        </is>
      </c>
      <c r="H323" t="inlineStr">
        <is>
          <t>CUNDINAMARCA</t>
        </is>
      </c>
      <c r="I323" t="inlineStr">
        <is>
          <t>BOGOTA</t>
        </is>
      </c>
      <c r="J323" t="inlineStr">
        <is>
          <t>BARRIO PATIO BONITO 1 SECTOR</t>
        </is>
      </c>
      <c r="K323" t="inlineStr">
        <is>
          <t>BANCOLOMBIA</t>
        </is>
      </c>
      <c r="L323" t="inlineStr">
        <is>
          <t>FO-25-1347140</t>
        </is>
      </c>
      <c r="M323" s="49" t="n">
        <v>45876.7121875</v>
      </c>
      <c r="N323" s="49" t="n">
        <v>45877.62916666667</v>
      </c>
      <c r="O323" s="48" t="n">
        <v>0</v>
      </c>
      <c r="P323" t="inlineStr">
        <is>
          <t>HARDWARE</t>
        </is>
      </c>
      <c r="Q323" t="inlineStr">
        <is>
          <t>HUB</t>
        </is>
      </c>
      <c r="R323" t="inlineStr">
        <is>
          <t>SE REINICIA</t>
        </is>
      </c>
      <c r="S323" t="inlineStr">
        <is>
          <t>CB UNO A UNO</t>
        </is>
      </c>
      <c r="T323" t="inlineStr">
        <is>
          <t>CB UNO A UNO</t>
        </is>
      </c>
      <c r="U323" t="inlineStr">
        <is>
          <t>EJECUTADO</t>
        </is>
      </c>
      <c r="V323" t="inlineStr">
        <is>
          <t>VISITA TECNICA</t>
        </is>
      </c>
      <c r="W323" t="inlineStr">
        <is>
          <t>9A003366</t>
        </is>
      </c>
      <c r="X323" t="inlineStr">
        <is>
          <t>TIPO I</t>
        </is>
      </c>
      <c r="Y323" t="inlineStr">
        <is>
          <t>TERRESTRE</t>
        </is>
      </c>
      <c r="Z323" t="inlineStr">
        <is>
          <t>LOZADA ROJAS CHRISTIAN ANDRES</t>
        </is>
      </c>
      <c r="AA323" t="inlineStr">
        <is>
          <t>1</t>
        </is>
      </c>
      <c r="AB323" t="inlineStr">
        <is>
          <t>0</t>
        </is>
      </c>
      <c r="AC323" s="48" t="n">
        <v>65960</v>
      </c>
      <c r="AD323" t="inlineStr">
        <is>
          <t>0</t>
        </is>
      </c>
      <c r="AE323" s="48" t="n">
        <v>0</v>
      </c>
      <c r="AF323" s="48" t="n">
        <v>65960</v>
      </c>
    </row>
    <row r="324">
      <c r="A324" t="inlineStr">
        <is>
          <t>MEDELLIN</t>
        </is>
      </c>
      <c r="B324" t="inlineStr">
        <is>
          <t>NOROCCIDENTE</t>
        </is>
      </c>
      <c r="C324" t="inlineStr">
        <is>
          <t>0004-0005</t>
        </is>
      </c>
      <c r="D324" t="inlineStr">
        <is>
          <t>5284</t>
        </is>
      </c>
      <c r="E324" t="inlineStr">
        <is>
          <t>2567503</t>
        </is>
      </c>
      <c r="F324" t="inlineStr">
        <is>
          <t>3007010516</t>
        </is>
      </c>
      <c r="G324" t="inlineStr">
        <is>
          <t>INCIDENTE</t>
        </is>
      </c>
      <c r="H324" t="inlineStr">
        <is>
          <t>ANTIOQUIA</t>
        </is>
      </c>
      <c r="I324" t="inlineStr">
        <is>
          <t>FRONTINO</t>
        </is>
      </c>
      <c r="J324" t="inlineStr">
        <is>
          <t>FRONTINO II - ANTIOQUIA</t>
        </is>
      </c>
      <c r="K324" t="inlineStr">
        <is>
          <t>BANCOLOMBIA</t>
        </is>
      </c>
      <c r="L324" t="inlineStr">
        <is>
          <t>FO-25-1345668</t>
        </is>
      </c>
      <c r="M324" s="49" t="n">
        <v>45876.62443287037</v>
      </c>
      <c r="N324" s="49" t="n">
        <v>45878.49097222222</v>
      </c>
      <c r="O324" s="48" t="n">
        <v>0</v>
      </c>
      <c r="P324" t="inlineStr">
        <is>
          <t>HARDWARE</t>
        </is>
      </c>
      <c r="Q324" t="inlineStr">
        <is>
          <t>IMPRESION</t>
        </is>
      </c>
      <c r="R324" t="inlineStr">
        <is>
          <t>NO IMPRIME UNO O VARIOS CARACTERES</t>
        </is>
      </c>
      <c r="S324" t="inlineStr">
        <is>
          <t>CB UNO A UNO</t>
        </is>
      </c>
      <c r="T324" t="inlineStr">
        <is>
          <t>CB UNO A UNO</t>
        </is>
      </c>
      <c r="U324" t="inlineStr">
        <is>
          <t>EJECUTADO</t>
        </is>
      </c>
      <c r="V324" t="inlineStr">
        <is>
          <t>VISITA TECNICA</t>
        </is>
      </c>
      <c r="W324" t="inlineStr">
        <is>
          <t>IZ0ZZ261</t>
        </is>
      </c>
      <c r="X324" t="inlineStr">
        <is>
          <t>TIPO IV</t>
        </is>
      </c>
      <c r="Y324" t="inlineStr">
        <is>
          <t>TERRESTRE</t>
        </is>
      </c>
      <c r="Z324" t="inlineStr">
        <is>
          <t>MARTINEZ TOVAR OSCAR DAVID</t>
        </is>
      </c>
      <c r="AA324" t="inlineStr">
        <is>
          <t>1</t>
        </is>
      </c>
      <c r="AB324" t="inlineStr">
        <is>
          <t>0</t>
        </is>
      </c>
      <c r="AC324" s="48" t="n">
        <v>479589</v>
      </c>
      <c r="AD324" t="inlineStr">
        <is>
          <t>0</t>
        </is>
      </c>
      <c r="AE324" s="48" t="n">
        <v>0</v>
      </c>
      <c r="AF324" s="48" t="n">
        <v>479589</v>
      </c>
    </row>
    <row r="325">
      <c r="A325" t="inlineStr">
        <is>
          <t>PASTO</t>
        </is>
      </c>
      <c r="B325" t="inlineStr">
        <is>
          <t>SUROCCIDENTE Y EJE CAFETERO</t>
        </is>
      </c>
      <c r="C325" t="inlineStr">
        <is>
          <t>0004-0003</t>
        </is>
      </c>
      <c r="D325" t="inlineStr">
        <is>
          <t>52001</t>
        </is>
      </c>
      <c r="E325" t="inlineStr">
        <is>
          <t>2567524</t>
        </is>
      </c>
      <c r="F325" t="inlineStr">
        <is>
          <t>3007069677</t>
        </is>
      </c>
      <c r="G325" t="inlineStr">
        <is>
          <t>INCIDENTE</t>
        </is>
      </c>
      <c r="H325" t="inlineStr">
        <is>
          <t>NARIÑO</t>
        </is>
      </c>
      <c r="I325" t="inlineStr">
        <is>
          <t>PASTO</t>
        </is>
      </c>
      <c r="J325" t="inlineStr">
        <is>
          <t>PTM PASTO  MINIMARKET SAN SEBA</t>
        </is>
      </c>
      <c r="K325" t="inlineStr">
        <is>
          <t>BANCOLOMBIA</t>
        </is>
      </c>
      <c r="L325" t="inlineStr">
        <is>
          <t>FO-25-1347148</t>
        </is>
      </c>
      <c r="M325" s="49" t="n">
        <v>45876.65163194444</v>
      </c>
      <c r="N325" s="49" t="n">
        <v>45877.54861111111</v>
      </c>
      <c r="O325" s="48" t="n">
        <v>0</v>
      </c>
      <c r="P325" t="inlineStr">
        <is>
          <t>HARDWARE</t>
        </is>
      </c>
      <c r="Q325" t="inlineStr">
        <is>
          <t>LECTOR DE TARJETAS</t>
        </is>
      </c>
      <c r="R325" t="inlineStr">
        <is>
          <t>DAÑO POS</t>
        </is>
      </c>
      <c r="S325" t="inlineStr">
        <is>
          <t>AGREGADOR</t>
        </is>
      </c>
      <c r="T325" t="inlineStr">
        <is>
          <t>COMCARD - PTM</t>
        </is>
      </c>
      <c r="U325" t="inlineStr">
        <is>
          <t>EJECUTADO</t>
        </is>
      </c>
      <c r="V325" t="inlineStr">
        <is>
          <t>VISITA TECNICA</t>
        </is>
      </c>
      <c r="W325" t="inlineStr">
        <is>
          <t>MN000639-MN000405</t>
        </is>
      </c>
      <c r="X325" t="inlineStr">
        <is>
          <t>TIPO I</t>
        </is>
      </c>
      <c r="Y325" t="inlineStr">
        <is>
          <t>TERRESTRE</t>
        </is>
      </c>
      <c r="Z325" t="inlineStr">
        <is>
          <t>BRAVO MADROÑERO OSCAR ESTEBAN</t>
        </is>
      </c>
      <c r="AA325" t="inlineStr">
        <is>
          <t>1</t>
        </is>
      </c>
      <c r="AB325" t="inlineStr">
        <is>
          <t>0</t>
        </is>
      </c>
      <c r="AC325" s="48" t="n">
        <v>65960</v>
      </c>
      <c r="AD325" t="inlineStr">
        <is>
          <t>0</t>
        </is>
      </c>
      <c r="AE325" s="48" t="n">
        <v>0</v>
      </c>
      <c r="AF325" s="48" t="n">
        <v>65960</v>
      </c>
    </row>
    <row r="326">
      <c r="A326" t="inlineStr">
        <is>
          <t>BOGOTA</t>
        </is>
      </c>
      <c r="B326" t="inlineStr">
        <is>
          <t>CUNDINAMARCA</t>
        </is>
      </c>
      <c r="C326" t="inlineStr">
        <is>
          <t>0004-0004</t>
        </is>
      </c>
      <c r="D326" t="inlineStr">
        <is>
          <t>25035</t>
        </is>
      </c>
      <c r="E326" t="inlineStr">
        <is>
          <t>2567611</t>
        </is>
      </c>
      <c r="F326" t="inlineStr">
        <is>
          <t>3007011702</t>
        </is>
      </c>
      <c r="G326" t="inlineStr">
        <is>
          <t>INCIDENTE</t>
        </is>
      </c>
      <c r="H326" t="inlineStr">
        <is>
          <t>CUNDINAMARCA</t>
        </is>
      </c>
      <c r="I326" t="inlineStr">
        <is>
          <t>ANAPOIMA</t>
        </is>
      </c>
      <c r="J326" t="inlineStr">
        <is>
          <t>ANAPOIMA</t>
        </is>
      </c>
      <c r="K326" t="inlineStr">
        <is>
          <t>BANCOLOMBIA</t>
        </is>
      </c>
      <c r="L326" t="inlineStr">
        <is>
          <t>FO-25-1347130</t>
        </is>
      </c>
      <c r="M326" s="49" t="n">
        <v>45877.33333333334</v>
      </c>
      <c r="N326" s="49" t="n">
        <v>45877.43333333333</v>
      </c>
      <c r="O326" s="48" t="n">
        <v>0</v>
      </c>
      <c r="P326" t="inlineStr">
        <is>
          <t>HARDWARE</t>
        </is>
      </c>
      <c r="Q326" t="inlineStr">
        <is>
          <t>CABLEADO</t>
        </is>
      </c>
      <c r="R326" t="inlineStr">
        <is>
          <t>DAÑO POS</t>
        </is>
      </c>
      <c r="S326" t="inlineStr">
        <is>
          <t>CB UNO A UNO</t>
        </is>
      </c>
      <c r="T326" t="inlineStr">
        <is>
          <t>CB UNO A UNO</t>
        </is>
      </c>
      <c r="U326" t="inlineStr">
        <is>
          <t>EJECUTADO</t>
        </is>
      </c>
      <c r="V326" t="inlineStr">
        <is>
          <t>VISITA TECNICA</t>
        </is>
      </c>
      <c r="W326" t="inlineStr">
        <is>
          <t>1111V000</t>
        </is>
      </c>
      <c r="X326" t="inlineStr">
        <is>
          <t>TIPO II</t>
        </is>
      </c>
      <c r="Y326" t="inlineStr">
        <is>
          <t>TERRESTRE</t>
        </is>
      </c>
      <c r="Z326" t="inlineStr">
        <is>
          <t>HERNANDEZ NARANJO OSCAR EDUARDO</t>
        </is>
      </c>
      <c r="AA326" t="inlineStr">
        <is>
          <t>1</t>
        </is>
      </c>
      <c r="AB326" t="inlineStr">
        <is>
          <t>0</t>
        </is>
      </c>
      <c r="AC326" s="48" t="n">
        <v>144968</v>
      </c>
      <c r="AD326" t="inlineStr">
        <is>
          <t>0</t>
        </is>
      </c>
      <c r="AE326" s="48" t="n">
        <v>0</v>
      </c>
      <c r="AF326" s="48" t="n">
        <v>144968</v>
      </c>
    </row>
    <row r="327">
      <c r="A327" t="inlineStr">
        <is>
          <t>BOGOTA</t>
        </is>
      </c>
      <c r="B327" t="inlineStr">
        <is>
          <t>CUNDINAMARCA</t>
        </is>
      </c>
      <c r="C327" t="inlineStr">
        <is>
          <t>0004-0004</t>
        </is>
      </c>
      <c r="D327" t="inlineStr">
        <is>
          <t>25754</t>
        </is>
      </c>
      <c r="E327" t="inlineStr">
        <is>
          <t>2567614</t>
        </is>
      </c>
      <c r="F327" t="inlineStr">
        <is>
          <t>3007050796</t>
        </is>
      </c>
      <c r="G327" t="inlineStr">
        <is>
          <t>INCIDENTE</t>
        </is>
      </c>
      <c r="H327" t="inlineStr">
        <is>
          <t>CUNDINAMARCA</t>
        </is>
      </c>
      <c r="I327" t="inlineStr">
        <is>
          <t>SOACHA</t>
        </is>
      </c>
      <c r="J327" t="inlineStr">
        <is>
          <t>PTM SOACHA DROGUERIA DUMAR</t>
        </is>
      </c>
      <c r="K327" t="inlineStr">
        <is>
          <t>BANCOLOMBIA</t>
        </is>
      </c>
      <c r="L327" t="inlineStr">
        <is>
          <t>FO-25-1347128</t>
        </is>
      </c>
      <c r="M327" s="49" t="n">
        <v>45877.33333333334</v>
      </c>
      <c r="N327" s="49" t="n">
        <v>45877.65486111111</v>
      </c>
      <c r="O327" s="48" t="n">
        <v>0</v>
      </c>
      <c r="P327" t="inlineStr">
        <is>
          <t>HARDWARE</t>
        </is>
      </c>
      <c r="Q327" t="inlineStr">
        <is>
          <t>IMPRESION</t>
        </is>
      </c>
      <c r="R327" t="inlineStr">
        <is>
          <t>NO AVANZA PAPEL</t>
        </is>
      </c>
      <c r="S327" t="inlineStr">
        <is>
          <t>AGREGADOR</t>
        </is>
      </c>
      <c r="T327" t="inlineStr">
        <is>
          <t>COMCARD - PTM</t>
        </is>
      </c>
      <c r="U327" t="inlineStr">
        <is>
          <t>EJECUTADO</t>
        </is>
      </c>
      <c r="V327" t="inlineStr">
        <is>
          <t>VISITA TECNICA</t>
        </is>
      </c>
      <c r="W327" t="inlineStr">
        <is>
          <t>BA00Z099-EF008233</t>
        </is>
      </c>
      <c r="X327" t="inlineStr">
        <is>
          <t>TIPO I</t>
        </is>
      </c>
      <c r="Y327" t="inlineStr">
        <is>
          <t>TERRESTRE</t>
        </is>
      </c>
      <c r="Z327" t="inlineStr">
        <is>
          <t>GALEANO SORIANO JUAN DAVID</t>
        </is>
      </c>
      <c r="AA327" t="inlineStr">
        <is>
          <t>1</t>
        </is>
      </c>
      <c r="AB327" t="inlineStr">
        <is>
          <t>0</t>
        </is>
      </c>
      <c r="AC327" s="48" t="n">
        <v>65960</v>
      </c>
      <c r="AD327" t="inlineStr">
        <is>
          <t>0</t>
        </is>
      </c>
      <c r="AE327" s="48" t="n">
        <v>0</v>
      </c>
      <c r="AF327" s="48" t="n">
        <v>65960</v>
      </c>
    </row>
    <row r="328">
      <c r="A328" t="inlineStr">
        <is>
          <t>BARRANQUILLA</t>
        </is>
      </c>
      <c r="B328" t="inlineStr">
        <is>
          <t>COSTA</t>
        </is>
      </c>
      <c r="C328" t="inlineStr">
        <is>
          <t>0004-0001</t>
        </is>
      </c>
      <c r="D328" t="inlineStr">
        <is>
          <t>8606</t>
        </is>
      </c>
      <c r="E328" t="inlineStr">
        <is>
          <t>2567950</t>
        </is>
      </c>
      <c r="F328" t="inlineStr">
        <is>
          <t>3007075354</t>
        </is>
      </c>
      <c r="G328" t="inlineStr">
        <is>
          <t>INCIDENTE</t>
        </is>
      </c>
      <c r="H328" t="inlineStr">
        <is>
          <t>ATLANTICO</t>
        </is>
      </c>
      <c r="I328" t="inlineStr">
        <is>
          <t>REPELON</t>
        </is>
      </c>
      <c r="J328" t="inlineStr">
        <is>
          <t>BARRIO MARCOS LOPERA REPELON</t>
        </is>
      </c>
      <c r="K328" t="inlineStr">
        <is>
          <t>BANCOLOMBIA</t>
        </is>
      </c>
      <c r="L328" t="inlineStr">
        <is>
          <t>FO-25-1347126</t>
        </is>
      </c>
      <c r="M328" s="49" t="n">
        <v>45877.33333333334</v>
      </c>
      <c r="N328" s="49" t="n">
        <v>45878.62569444445</v>
      </c>
      <c r="O328" s="48" t="n">
        <v>0</v>
      </c>
      <c r="P328" t="inlineStr">
        <is>
          <t>HARDWARE</t>
        </is>
      </c>
      <c r="Q328" t="inlineStr">
        <is>
          <t>COMUNICACION</t>
        </is>
      </c>
      <c r="R328" t="inlineStr">
        <is>
          <t>MENSAJE CABLE DE RED DESCONECTADO</t>
        </is>
      </c>
      <c r="S328" t="inlineStr">
        <is>
          <t>CB UNO A UNO</t>
        </is>
      </c>
      <c r="T328" t="inlineStr">
        <is>
          <t>CB UNO A UNO</t>
        </is>
      </c>
      <c r="U328" t="inlineStr">
        <is>
          <t>EJECUTADO</t>
        </is>
      </c>
      <c r="V328" t="inlineStr">
        <is>
          <t>VISITA TECNICA</t>
        </is>
      </c>
      <c r="W328" t="inlineStr">
        <is>
          <t>10008828</t>
        </is>
      </c>
      <c r="X328" t="inlineStr">
        <is>
          <t>TIPO II</t>
        </is>
      </c>
      <c r="Y328" t="inlineStr">
        <is>
          <t>TERRESTRE</t>
        </is>
      </c>
      <c r="Z328" t="inlineStr">
        <is>
          <t>DE AGUAS MUÑOZ DAVID JOSE</t>
        </is>
      </c>
      <c r="AA328" t="inlineStr">
        <is>
          <t>1</t>
        </is>
      </c>
      <c r="AB328" t="inlineStr">
        <is>
          <t>0</t>
        </is>
      </c>
      <c r="AC328" s="48" t="n">
        <v>144968</v>
      </c>
      <c r="AD328" t="inlineStr">
        <is>
          <t>0</t>
        </is>
      </c>
      <c r="AE328" s="48" t="n">
        <v>0</v>
      </c>
      <c r="AF328" s="48" t="n">
        <v>144968</v>
      </c>
    </row>
    <row r="329">
      <c r="A329" t="inlineStr">
        <is>
          <t>VILLAVICENCIO</t>
        </is>
      </c>
      <c r="B329" t="inlineStr">
        <is>
          <t>REMOTAS</t>
        </is>
      </c>
      <c r="C329" t="inlineStr">
        <is>
          <t>0004-0007</t>
        </is>
      </c>
      <c r="D329" t="inlineStr">
        <is>
          <t>50001</t>
        </is>
      </c>
      <c r="E329" t="inlineStr">
        <is>
          <t>2568512</t>
        </is>
      </c>
      <c r="F329" t="inlineStr">
        <is>
          <t>3007025467</t>
        </is>
      </c>
      <c r="G329" t="inlineStr">
        <is>
          <t>INCIDENTE</t>
        </is>
      </c>
      <c r="H329" t="inlineStr">
        <is>
          <t>META</t>
        </is>
      </c>
      <c r="I329" t="inlineStr">
        <is>
          <t>VILLAVICENCIO</t>
        </is>
      </c>
      <c r="J329" t="inlineStr">
        <is>
          <t>VEREDA APIAY VILLAVICENCIO   M</t>
        </is>
      </c>
      <c r="K329" t="inlineStr">
        <is>
          <t>BANCOLOMBIA</t>
        </is>
      </c>
      <c r="L329" t="inlineStr">
        <is>
          <t>FO-25-1347934</t>
        </is>
      </c>
      <c r="M329" s="49" t="n">
        <v>45877.36201388889</v>
      </c>
      <c r="N329" s="49" t="n">
        <v>45877.63958333333</v>
      </c>
      <c r="O329" s="48" t="n">
        <v>0</v>
      </c>
      <c r="P329" t="inlineStr">
        <is>
          <t>HARDWARE</t>
        </is>
      </c>
      <c r="Q329" t="inlineStr">
        <is>
          <t>NO ENCIENDE SE REINICIA</t>
        </is>
      </c>
      <c r="R329" t="inlineStr">
        <is>
          <t>FUENTE PODER AVERIADA</t>
        </is>
      </c>
      <c r="S329" t="inlineStr">
        <is>
          <t>CB UNO A UNO</t>
        </is>
      </c>
      <c r="T329" t="inlineStr">
        <is>
          <t>CB UNO A UNO</t>
        </is>
      </c>
      <c r="U329" t="inlineStr">
        <is>
          <t>EJECUTADO</t>
        </is>
      </c>
      <c r="V329" t="inlineStr">
        <is>
          <t>VISITA TECNICA</t>
        </is>
      </c>
      <c r="W329" t="inlineStr">
        <is>
          <t>A000T537</t>
        </is>
      </c>
      <c r="X329" t="inlineStr">
        <is>
          <t>TIPO I</t>
        </is>
      </c>
      <c r="Y329" t="inlineStr">
        <is>
          <t>TERRESTRE</t>
        </is>
      </c>
      <c r="Z329" t="inlineStr">
        <is>
          <t>GARZON RUIZ LUIS MIGUEL</t>
        </is>
      </c>
      <c r="AA329" t="inlineStr">
        <is>
          <t>1</t>
        </is>
      </c>
      <c r="AB329" t="inlineStr">
        <is>
          <t>0</t>
        </is>
      </c>
      <c r="AC329" s="48" t="n">
        <v>65960</v>
      </c>
      <c r="AD329" t="inlineStr">
        <is>
          <t>0</t>
        </is>
      </c>
      <c r="AE329" s="48" t="n">
        <v>0</v>
      </c>
      <c r="AF329" s="48" t="n">
        <v>65960</v>
      </c>
    </row>
    <row r="330">
      <c r="A330" t="inlineStr">
        <is>
          <t>CALI</t>
        </is>
      </c>
      <c r="B330" t="inlineStr">
        <is>
          <t>SUROCCIDENTE Y EJE CAFETERO</t>
        </is>
      </c>
      <c r="C330" t="inlineStr">
        <is>
          <t>0004-0003</t>
        </is>
      </c>
      <c r="D330" t="inlineStr">
        <is>
          <t>19001</t>
        </is>
      </c>
      <c r="E330" t="inlineStr">
        <is>
          <t>2568728</t>
        </is>
      </c>
      <c r="F330" t="inlineStr">
        <is>
          <t>3007074739</t>
        </is>
      </c>
      <c r="G330" t="inlineStr">
        <is>
          <t>INCIDENTE</t>
        </is>
      </c>
      <c r="H330" t="inlineStr">
        <is>
          <t>CAUCA</t>
        </is>
      </c>
      <c r="I330" t="inlineStr">
        <is>
          <t>POPAYAN</t>
        </is>
      </c>
      <c r="J330" t="inlineStr">
        <is>
          <t>BARRIO CALIFORNIA POPAYAN</t>
        </is>
      </c>
      <c r="K330" t="inlineStr">
        <is>
          <t>BANCOLOMBIA</t>
        </is>
      </c>
      <c r="L330" t="inlineStr">
        <is>
          <t>FO-25-1348026</t>
        </is>
      </c>
      <c r="M330" s="49" t="n">
        <v>45877.36560185185</v>
      </c>
      <c r="N330" s="49" t="n">
        <v>45878.51805555556</v>
      </c>
      <c r="O330" s="48" t="n">
        <v>0</v>
      </c>
      <c r="P330" t="inlineStr">
        <is>
          <t>HARDWARE</t>
        </is>
      </c>
      <c r="Q330" t="inlineStr">
        <is>
          <t>COMUNICACION</t>
        </is>
      </c>
      <c r="R330" t="inlineStr">
        <is>
          <t>MENSAJE CABLE DE RED DESCONECTADO</t>
        </is>
      </c>
      <c r="S330" t="inlineStr">
        <is>
          <t>CB UNO A UNO</t>
        </is>
      </c>
      <c r="T330" t="inlineStr">
        <is>
          <t>CB UNO A UNO</t>
        </is>
      </c>
      <c r="U330" t="inlineStr">
        <is>
          <t>EJECUTADO</t>
        </is>
      </c>
      <c r="V330" t="inlineStr">
        <is>
          <t>VISITA TECNICA</t>
        </is>
      </c>
      <c r="W330" t="inlineStr">
        <is>
          <t>MNPZZ668</t>
        </is>
      </c>
      <c r="X330" t="inlineStr">
        <is>
          <t>TIPO III</t>
        </is>
      </c>
      <c r="Y330" t="inlineStr">
        <is>
          <t>TERRESTRE</t>
        </is>
      </c>
      <c r="Z330" t="inlineStr">
        <is>
          <t>GIMBUEL LASSO LUIS GERMAN</t>
        </is>
      </c>
      <c r="AA330" t="inlineStr">
        <is>
          <t>1</t>
        </is>
      </c>
      <c r="AB330" t="inlineStr">
        <is>
          <t>0</t>
        </is>
      </c>
      <c r="AC330" s="48" t="n">
        <v>275729</v>
      </c>
      <c r="AD330" t="inlineStr">
        <is>
          <t>0</t>
        </is>
      </c>
      <c r="AE330" s="48" t="n">
        <v>0</v>
      </c>
      <c r="AF330" s="48" t="n">
        <v>275729</v>
      </c>
    </row>
    <row r="331">
      <c r="A331" t="inlineStr">
        <is>
          <t>MEDELLIN</t>
        </is>
      </c>
      <c r="B331" t="inlineStr">
        <is>
          <t>NOROCCIDENTE</t>
        </is>
      </c>
      <c r="C331" t="inlineStr">
        <is>
          <t>0004-0005</t>
        </is>
      </c>
      <c r="D331" t="inlineStr">
        <is>
          <t>5579</t>
        </is>
      </c>
      <c r="E331" t="inlineStr">
        <is>
          <t>2568749</t>
        </is>
      </c>
      <c r="F331" t="inlineStr">
        <is>
          <t>3007052966</t>
        </is>
      </c>
      <c r="G331" t="inlineStr">
        <is>
          <t>INCIDENTE</t>
        </is>
      </c>
      <c r="H331" t="inlineStr">
        <is>
          <t>ANTIOQUIA</t>
        </is>
      </c>
      <c r="I331" t="inlineStr">
        <is>
          <t>PUERTO BERRIO</t>
        </is>
      </c>
      <c r="J331" t="inlineStr">
        <is>
          <t>BARRIO VILLA NUEVA PUERTO BERR</t>
        </is>
      </c>
      <c r="K331" t="inlineStr">
        <is>
          <t>BANCOLOMBIA</t>
        </is>
      </c>
      <c r="L331" t="inlineStr">
        <is>
          <t>FO-25-1348021</t>
        </is>
      </c>
      <c r="M331" s="49" t="n">
        <v>45877.36768518519</v>
      </c>
      <c r="N331" s="49" t="n">
        <v>45878.37777777778</v>
      </c>
      <c r="O331" s="48" t="n">
        <v>0</v>
      </c>
      <c r="P331" t="inlineStr">
        <is>
          <t>SOFTWARE</t>
        </is>
      </c>
      <c r="Q331" t="inlineStr">
        <is>
          <t>COMUNICACION</t>
        </is>
      </c>
      <c r="R331" t="inlineStr">
        <is>
          <t>PARAMETROS DE CONFIGURACION EN POS</t>
        </is>
      </c>
      <c r="S331" t="inlineStr">
        <is>
          <t>CB UNO A UNO</t>
        </is>
      </c>
      <c r="T331" t="inlineStr">
        <is>
          <t>CB UNO A UNO</t>
        </is>
      </c>
      <c r="U331" t="inlineStr">
        <is>
          <t>EJECUTADO</t>
        </is>
      </c>
      <c r="V331" t="inlineStr">
        <is>
          <t>VISITA TECNICA</t>
        </is>
      </c>
      <c r="W331" t="inlineStr">
        <is>
          <t>9C0LZ881</t>
        </is>
      </c>
      <c r="X331" t="inlineStr">
        <is>
          <t>TIPO III</t>
        </is>
      </c>
      <c r="Y331" t="inlineStr">
        <is>
          <t>TERRESTRE</t>
        </is>
      </c>
      <c r="Z331" t="inlineStr">
        <is>
          <t>ALVAREZ ARENAS VICTOR HUGO</t>
        </is>
      </c>
      <c r="AA331" t="inlineStr">
        <is>
          <t>1</t>
        </is>
      </c>
      <c r="AB331" t="inlineStr">
        <is>
          <t>0</t>
        </is>
      </c>
      <c r="AC331" s="48" t="n">
        <v>275729</v>
      </c>
      <c r="AD331" t="inlineStr">
        <is>
          <t>0</t>
        </is>
      </c>
      <c r="AE331" s="48" t="n">
        <v>0</v>
      </c>
      <c r="AF331" s="48" t="n">
        <v>275729</v>
      </c>
    </row>
    <row r="332">
      <c r="A332" t="inlineStr">
        <is>
          <t>VILLAVICENCIO</t>
        </is>
      </c>
      <c r="B332" t="inlineStr">
        <is>
          <t>REMOTAS</t>
        </is>
      </c>
      <c r="C332" t="inlineStr">
        <is>
          <t>0004-0007</t>
        </is>
      </c>
      <c r="D332" t="inlineStr">
        <is>
          <t>50001</t>
        </is>
      </c>
      <c r="E332" t="inlineStr">
        <is>
          <t>2568963</t>
        </is>
      </c>
      <c r="F332" t="inlineStr">
        <is>
          <t>3007024987</t>
        </is>
      </c>
      <c r="G332" t="inlineStr">
        <is>
          <t>INCIDENTE</t>
        </is>
      </c>
      <c r="H332" t="inlineStr">
        <is>
          <t>META</t>
        </is>
      </c>
      <c r="I332" t="inlineStr">
        <is>
          <t>VILLAVICENCIO</t>
        </is>
      </c>
      <c r="J332" t="inlineStr">
        <is>
          <t>BARRIO MULTIFAMILIAR LOS CENTA</t>
        </is>
      </c>
      <c r="K332" t="inlineStr">
        <is>
          <t>BANCOLOMBIA</t>
        </is>
      </c>
      <c r="L332" t="inlineStr">
        <is>
          <t>FO-25-1349056</t>
        </is>
      </c>
      <c r="M332" s="49" t="n">
        <v>45877.40248842593</v>
      </c>
      <c r="N332" s="49" t="n">
        <v>45877.70486111111</v>
      </c>
      <c r="O332" s="48" t="n">
        <v>0</v>
      </c>
      <c r="P332" t="inlineStr">
        <is>
          <t>HARDWARE</t>
        </is>
      </c>
      <c r="Q332" t="inlineStr">
        <is>
          <t>ALERT IRRUPTION</t>
        </is>
      </c>
      <c r="R332" t="inlineStr">
        <is>
          <t>ALERT IRRUPTION</t>
        </is>
      </c>
      <c r="S332" t="inlineStr">
        <is>
          <t>CB UNO A UNO</t>
        </is>
      </c>
      <c r="T332" t="inlineStr">
        <is>
          <t>CB UNO A UNO</t>
        </is>
      </c>
      <c r="U332" t="inlineStr">
        <is>
          <t>EJECUTADO</t>
        </is>
      </c>
      <c r="V332" t="inlineStr">
        <is>
          <t>VISITA TECNICA</t>
        </is>
      </c>
      <c r="W332" t="inlineStr">
        <is>
          <t>ABXZZ253</t>
        </is>
      </c>
      <c r="X332" t="inlineStr">
        <is>
          <t>TIPO I</t>
        </is>
      </c>
      <c r="Y332" t="inlineStr">
        <is>
          <t>TERRESTRE</t>
        </is>
      </c>
      <c r="Z332" t="inlineStr">
        <is>
          <t>CASTRILLON URREA LONDIER LEANDRO</t>
        </is>
      </c>
      <c r="AA332" t="inlineStr">
        <is>
          <t>1</t>
        </is>
      </c>
      <c r="AB332" t="inlineStr">
        <is>
          <t>0</t>
        </is>
      </c>
      <c r="AC332" s="48" t="n">
        <v>65960</v>
      </c>
      <c r="AD332" t="inlineStr">
        <is>
          <t>0</t>
        </is>
      </c>
      <c r="AE332" s="48" t="n">
        <v>0</v>
      </c>
      <c r="AF332" s="48" t="n">
        <v>65960</v>
      </c>
    </row>
    <row r="333">
      <c r="A333" t="inlineStr">
        <is>
          <t>APARTADO</t>
        </is>
      </c>
      <c r="B333" t="inlineStr">
        <is>
          <t>NOROCCIDENTE</t>
        </is>
      </c>
      <c r="C333" t="inlineStr">
        <is>
          <t>0004-0005</t>
        </is>
      </c>
      <c r="D333" t="inlineStr">
        <is>
          <t>5490</t>
        </is>
      </c>
      <c r="E333" t="inlineStr">
        <is>
          <t>2569262</t>
        </is>
      </c>
      <c r="F333" t="inlineStr">
        <is>
          <t>3007070721</t>
        </is>
      </c>
      <c r="G333" t="inlineStr">
        <is>
          <t>INCIDENTE</t>
        </is>
      </c>
      <c r="H333" t="inlineStr">
        <is>
          <t>ANTIOQUIA</t>
        </is>
      </c>
      <c r="I333" t="inlineStr">
        <is>
          <t>NECOCLI</t>
        </is>
      </c>
      <c r="J333" t="inlineStr">
        <is>
          <t>BARRIO CARIBE NECOCLI</t>
        </is>
      </c>
      <c r="K333" t="inlineStr">
        <is>
          <t>BANCOLOMBIA</t>
        </is>
      </c>
      <c r="L333" t="inlineStr">
        <is>
          <t>FO-25-1349043</t>
        </is>
      </c>
      <c r="M333" s="49" t="n">
        <v>45877.40640046296</v>
      </c>
      <c r="N333" s="49" t="n">
        <v>45878.37361111111</v>
      </c>
      <c r="O333" s="48" t="n">
        <v>0</v>
      </c>
      <c r="P333" t="inlineStr">
        <is>
          <t>HARDWARE</t>
        </is>
      </c>
      <c r="Q333" t="inlineStr">
        <is>
          <t>ALERT IRRUPTION</t>
        </is>
      </c>
      <c r="R333" t="inlineStr">
        <is>
          <t>ALERT IRRUPTION</t>
        </is>
      </c>
      <c r="S333" t="inlineStr">
        <is>
          <t>UNO A UNO</t>
        </is>
      </c>
      <c r="T333" t="inlineStr">
        <is>
          <t>CB UNO A UNO</t>
        </is>
      </c>
      <c r="U333" t="inlineStr">
        <is>
          <t>EJECUTADO</t>
        </is>
      </c>
      <c r="V333" t="inlineStr">
        <is>
          <t>VISITA TECNICA</t>
        </is>
      </c>
      <c r="W333" t="inlineStr">
        <is>
          <t>A30IZ456</t>
        </is>
      </c>
      <c r="X333" t="inlineStr">
        <is>
          <t>TIPO II</t>
        </is>
      </c>
      <c r="Y333" t="inlineStr">
        <is>
          <t>TERRESTRE</t>
        </is>
      </c>
      <c r="Z333" t="inlineStr">
        <is>
          <t>SALDARRIAGA MIRANDA SANTIAGO</t>
        </is>
      </c>
      <c r="AA333" t="inlineStr">
        <is>
          <t>1</t>
        </is>
      </c>
      <c r="AB333" t="inlineStr">
        <is>
          <t>0</t>
        </is>
      </c>
      <c r="AC333" s="48" t="n">
        <v>144968</v>
      </c>
      <c r="AD333" t="inlineStr">
        <is>
          <t>0</t>
        </is>
      </c>
      <c r="AE333" s="48" t="n">
        <v>0</v>
      </c>
      <c r="AF333" s="48" t="n">
        <v>144968</v>
      </c>
    </row>
    <row r="334">
      <c r="A334" t="inlineStr">
        <is>
          <t>CALI</t>
        </is>
      </c>
      <c r="B334" t="inlineStr">
        <is>
          <t>SUROCCIDENTE Y EJE CAFETERO</t>
        </is>
      </c>
      <c r="C334" t="inlineStr">
        <is>
          <t>0004-0003</t>
        </is>
      </c>
      <c r="D334" t="inlineStr">
        <is>
          <t>76001</t>
        </is>
      </c>
      <c r="E334" t="inlineStr">
        <is>
          <t>2569289</t>
        </is>
      </c>
      <c r="F334" t="inlineStr">
        <is>
          <t>3007079755</t>
        </is>
      </c>
      <c r="G334" t="inlineStr">
        <is>
          <t>INCIDENTE</t>
        </is>
      </c>
      <c r="H334" t="inlineStr">
        <is>
          <t>VALLE DEL CAUCA</t>
        </is>
      </c>
      <c r="I334" t="inlineStr">
        <is>
          <t>CALI</t>
        </is>
      </c>
      <c r="J334" t="inlineStr">
        <is>
          <t>BARRIO NUEVA TEQUENDAMA CALI  1</t>
        </is>
      </c>
      <c r="K334" t="inlineStr">
        <is>
          <t>BANCOLOMBIA</t>
        </is>
      </c>
      <c r="L334" t="inlineStr">
        <is>
          <t>FO-25-1349029</t>
        </is>
      </c>
      <c r="M334" s="49" t="n">
        <v>45877.40943287037</v>
      </c>
      <c r="N334" s="49" t="n">
        <v>45877.54444444444</v>
      </c>
      <c r="O334" s="48" t="n">
        <v>0</v>
      </c>
      <c r="P334" t="inlineStr">
        <is>
          <t>HARDWARE</t>
        </is>
      </c>
      <c r="Q334" t="inlineStr">
        <is>
          <t>IMPRESION</t>
        </is>
      </c>
      <c r="R334" t="inlineStr">
        <is>
          <t>NO IMPRIME UNO O VARIOS CARACTERES</t>
        </is>
      </c>
      <c r="S334" t="inlineStr">
        <is>
          <t>UNO A UNO</t>
        </is>
      </c>
      <c r="T334" t="inlineStr">
        <is>
          <t>UNO A UNO</t>
        </is>
      </c>
      <c r="U334" t="inlineStr">
        <is>
          <t>EJECUTADO</t>
        </is>
      </c>
      <c r="V334" t="inlineStr">
        <is>
          <t>VISITA TECNICA</t>
        </is>
      </c>
      <c r="W334" t="inlineStr">
        <is>
          <t>F1XZZ048</t>
        </is>
      </c>
      <c r="X334" t="inlineStr">
        <is>
          <t>TIPO I</t>
        </is>
      </c>
      <c r="Y334" t="inlineStr">
        <is>
          <t>TERRESTRE</t>
        </is>
      </c>
      <c r="Z334" t="inlineStr">
        <is>
          <t>BOLAÑOS TABORDA JORGE ENRIQUE</t>
        </is>
      </c>
      <c r="AA334" t="inlineStr">
        <is>
          <t>1</t>
        </is>
      </c>
      <c r="AB334" t="inlineStr">
        <is>
          <t>0</t>
        </is>
      </c>
      <c r="AC334" s="48" t="n">
        <v>65960</v>
      </c>
      <c r="AD334" t="inlineStr">
        <is>
          <t>0</t>
        </is>
      </c>
      <c r="AE334" s="48" t="n">
        <v>0</v>
      </c>
      <c r="AF334" s="48" t="n">
        <v>65960</v>
      </c>
    </row>
    <row r="335">
      <c r="A335" t="inlineStr">
        <is>
          <t>CARTAGENA</t>
        </is>
      </c>
      <c r="B335" t="inlineStr">
        <is>
          <t>COSTA</t>
        </is>
      </c>
      <c r="C335" t="inlineStr">
        <is>
          <t>0004-0001</t>
        </is>
      </c>
      <c r="D335" t="inlineStr">
        <is>
          <t>13430</t>
        </is>
      </c>
      <c r="E335" t="inlineStr">
        <is>
          <t>2569373</t>
        </is>
      </c>
      <c r="F335" t="inlineStr">
        <is>
          <t>3007040466</t>
        </is>
      </c>
      <c r="G335" t="inlineStr">
        <is>
          <t>INCIDENTE</t>
        </is>
      </c>
      <c r="H335" t="inlineStr">
        <is>
          <t>BOLIVAR</t>
        </is>
      </c>
      <c r="I335" t="inlineStr">
        <is>
          <t>MAGANGUE</t>
        </is>
      </c>
      <c r="J335" t="inlineStr">
        <is>
          <t>ARRIO CENTRO MAGANGUE 2</t>
        </is>
      </c>
      <c r="K335" t="inlineStr">
        <is>
          <t>BANCOLOMBIA</t>
        </is>
      </c>
      <c r="L335" t="inlineStr">
        <is>
          <t>FO-25-1349026</t>
        </is>
      </c>
      <c r="M335" s="49" t="n">
        <v>45877.41005787037</v>
      </c>
      <c r="N335" s="49" t="n">
        <v>45880.73194444444</v>
      </c>
      <c r="O335" s="48" t="n">
        <v>0</v>
      </c>
      <c r="P335" t="inlineStr">
        <is>
          <t>HARDWARE</t>
        </is>
      </c>
      <c r="Q335" t="inlineStr">
        <is>
          <t>SE REINICIA</t>
        </is>
      </c>
      <c r="R335" t="inlineStr">
        <is>
          <t>LECTOR BARRAS</t>
        </is>
      </c>
      <c r="S335" t="inlineStr">
        <is>
          <t>CB UNO A UNO</t>
        </is>
      </c>
      <c r="T335" t="inlineStr">
        <is>
          <t>CB UNO A UNO</t>
        </is>
      </c>
      <c r="U335" t="inlineStr">
        <is>
          <t>EJECUTADO</t>
        </is>
      </c>
      <c r="V335" t="inlineStr">
        <is>
          <t>VISITA TECNICA</t>
        </is>
      </c>
      <c r="W335" t="inlineStr">
        <is>
          <t>AB0LZ530</t>
        </is>
      </c>
      <c r="X335" t="inlineStr">
        <is>
          <t>TIPO IV</t>
        </is>
      </c>
      <c r="Y335" t="inlineStr">
        <is>
          <t>TERRESTRE</t>
        </is>
      </c>
      <c r="Z335" t="inlineStr">
        <is>
          <t>CACERES HERNANDEZ ANDRES</t>
        </is>
      </c>
      <c r="AA335" t="inlineStr">
        <is>
          <t>1</t>
        </is>
      </c>
      <c r="AB335" t="inlineStr">
        <is>
          <t>0</t>
        </is>
      </c>
      <c r="AC335" s="48" t="n">
        <v>479589</v>
      </c>
      <c r="AD335" t="inlineStr">
        <is>
          <t>0</t>
        </is>
      </c>
      <c r="AE335" s="48" t="n">
        <v>0</v>
      </c>
      <c r="AF335" s="48" t="n">
        <v>479589</v>
      </c>
    </row>
    <row r="336">
      <c r="A336" t="inlineStr">
        <is>
          <t>VALLEDUPAR</t>
        </is>
      </c>
      <c r="B336" t="inlineStr">
        <is>
          <t>COSTA</t>
        </is>
      </c>
      <c r="C336" t="inlineStr">
        <is>
          <t>0004-0001</t>
        </is>
      </c>
      <c r="D336" t="inlineStr">
        <is>
          <t>20001</t>
        </is>
      </c>
      <c r="E336" t="inlineStr">
        <is>
          <t>2569411</t>
        </is>
      </c>
      <c r="F336" t="inlineStr">
        <is>
          <t>3007018127</t>
        </is>
      </c>
      <c r="G336" t="inlineStr">
        <is>
          <t>INCIDENTE</t>
        </is>
      </c>
      <c r="H336" t="inlineStr">
        <is>
          <t>CESAR</t>
        </is>
      </c>
      <c r="I336" t="inlineStr">
        <is>
          <t>VALLEDUPAR</t>
        </is>
      </c>
      <c r="J336" t="inlineStr">
        <is>
          <t>BARRIO GARUPAL PRIMERA ETAPA V</t>
        </is>
      </c>
      <c r="K336" t="inlineStr">
        <is>
          <t>BANCOLOMBIA</t>
        </is>
      </c>
      <c r="L336" t="inlineStr">
        <is>
          <t>FO-25-1349039</t>
        </is>
      </c>
      <c r="M336" s="49" t="n">
        <v>45877.4078125</v>
      </c>
      <c r="N336" s="49" t="n">
        <v>45877.49444444444</v>
      </c>
      <c r="O336" s="48" t="n">
        <v>0</v>
      </c>
      <c r="P336" t="inlineStr">
        <is>
          <t>HARDWARE</t>
        </is>
      </c>
      <c r="Q336" t="inlineStr">
        <is>
          <t>CABLEADO</t>
        </is>
      </c>
      <c r="R336" t="inlineStr">
        <is>
          <t>CABLE MAGICBOX AVERIADO</t>
        </is>
      </c>
      <c r="S336" t="inlineStr">
        <is>
          <t>CB UNO A UNO</t>
        </is>
      </c>
      <c r="T336" t="inlineStr">
        <is>
          <t>CB UNO A UNO</t>
        </is>
      </c>
      <c r="U336" t="inlineStr">
        <is>
          <t>EJECUTADO</t>
        </is>
      </c>
      <c r="V336" t="inlineStr">
        <is>
          <t>VISITA TECNICA</t>
        </is>
      </c>
      <c r="W336" t="inlineStr">
        <is>
          <t>JUZZZ879</t>
        </is>
      </c>
      <c r="X336" t="inlineStr">
        <is>
          <t>TIPO I</t>
        </is>
      </c>
      <c r="Y336" t="inlineStr">
        <is>
          <t>TERRESTRE</t>
        </is>
      </c>
      <c r="Z336" t="inlineStr">
        <is>
          <t>MONTES DIAZ JOHN FRED</t>
        </is>
      </c>
      <c r="AA336" t="inlineStr">
        <is>
          <t>1</t>
        </is>
      </c>
      <c r="AB336" t="inlineStr">
        <is>
          <t>0</t>
        </is>
      </c>
      <c r="AC336" s="48" t="n">
        <v>65960</v>
      </c>
      <c r="AD336" t="inlineStr">
        <is>
          <t>0</t>
        </is>
      </c>
      <c r="AE336" s="48" t="n">
        <v>0</v>
      </c>
      <c r="AF336" s="48" t="n">
        <v>65960</v>
      </c>
    </row>
    <row r="337">
      <c r="A337" t="inlineStr">
        <is>
          <t>IBAGUE</t>
        </is>
      </c>
      <c r="B337" t="inlineStr">
        <is>
          <t>REMOTAS</t>
        </is>
      </c>
      <c r="C337" t="inlineStr">
        <is>
          <t>0004-0007</t>
        </is>
      </c>
      <c r="D337" t="inlineStr">
        <is>
          <t>25324</t>
        </is>
      </c>
      <c r="E337" t="inlineStr">
        <is>
          <t>2569563</t>
        </is>
      </c>
      <c r="F337" t="inlineStr">
        <is>
          <t>3007075068</t>
        </is>
      </c>
      <c r="G337" t="inlineStr">
        <is>
          <t>INCIDENTE</t>
        </is>
      </c>
      <c r="H337" t="inlineStr">
        <is>
          <t>CUNDINAMARCA</t>
        </is>
      </c>
      <c r="I337" t="inlineStr">
        <is>
          <t>GUATAQUI</t>
        </is>
      </c>
      <c r="J337" t="inlineStr">
        <is>
          <t>BARRIO CENTRO GUATAQUI 1</t>
        </is>
      </c>
      <c r="K337" t="inlineStr">
        <is>
          <t>BANCOLOMBIA</t>
        </is>
      </c>
      <c r="L337" t="inlineStr">
        <is>
          <t>FO-25-1349437</t>
        </is>
      </c>
      <c r="M337" s="49" t="n">
        <v>45877.42622685185</v>
      </c>
      <c r="N337" s="49" t="n">
        <v>45880.72916666666</v>
      </c>
      <c r="O337" s="48" t="n">
        <v>0</v>
      </c>
      <c r="P337" t="inlineStr">
        <is>
          <t>HARDWARE</t>
        </is>
      </c>
      <c r="Q337" t="inlineStr">
        <is>
          <t>SE REINICIA</t>
        </is>
      </c>
      <c r="R337" t="inlineStr">
        <is>
          <t>DAÑO POS</t>
        </is>
      </c>
      <c r="S337" t="inlineStr">
        <is>
          <t>CB UNO A UNO</t>
        </is>
      </c>
      <c r="T337" t="inlineStr">
        <is>
          <t>CB UNO A UNO</t>
        </is>
      </c>
      <c r="U337" t="inlineStr">
        <is>
          <t>EJECUTADO</t>
        </is>
      </c>
      <c r="V337" t="inlineStr">
        <is>
          <t>VISITA TECNICA</t>
        </is>
      </c>
      <c r="W337" t="inlineStr">
        <is>
          <t>NRZZZ552</t>
        </is>
      </c>
      <c r="X337" t="inlineStr">
        <is>
          <t>TIPO III</t>
        </is>
      </c>
      <c r="Y337" t="inlineStr">
        <is>
          <t>TERRESTRE</t>
        </is>
      </c>
      <c r="Z337" t="inlineStr">
        <is>
          <t>VARGAS HERRERA JHON JAIRO</t>
        </is>
      </c>
      <c r="AA337" t="inlineStr">
        <is>
          <t>1</t>
        </is>
      </c>
      <c r="AB337" t="inlineStr">
        <is>
          <t>0</t>
        </is>
      </c>
      <c r="AC337" s="48" t="n">
        <v>275729</v>
      </c>
      <c r="AD337" t="inlineStr">
        <is>
          <t>0</t>
        </is>
      </c>
      <c r="AE337" s="48" t="n">
        <v>0</v>
      </c>
      <c r="AF337" s="48" t="n">
        <v>275729</v>
      </c>
    </row>
    <row r="338">
      <c r="A338" t="inlineStr">
        <is>
          <t>MEDELLIN</t>
        </is>
      </c>
      <c r="B338" t="inlineStr">
        <is>
          <t>NOROCCIDENTE</t>
        </is>
      </c>
      <c r="C338" t="inlineStr">
        <is>
          <t>0004-0005</t>
        </is>
      </c>
      <c r="D338" t="inlineStr">
        <is>
          <t>5001</t>
        </is>
      </c>
      <c r="E338" t="inlineStr">
        <is>
          <t>2569612</t>
        </is>
      </c>
      <c r="F338" t="inlineStr">
        <is>
          <t>3007080819</t>
        </is>
      </c>
      <c r="G338" t="inlineStr">
        <is>
          <t>INCIDENTE</t>
        </is>
      </c>
      <c r="H338" t="inlineStr">
        <is>
          <t>ANTIOQUIA</t>
        </is>
      </c>
      <c r="I338" t="inlineStr">
        <is>
          <t>MEDELLIN</t>
        </is>
      </c>
      <c r="J338" t="inlineStr">
        <is>
          <t>BARRIO CHAGUALO MEDELLIN 4</t>
        </is>
      </c>
      <c r="K338" t="inlineStr">
        <is>
          <t>BANCOLOMBIA</t>
        </is>
      </c>
      <c r="L338" t="inlineStr">
        <is>
          <t>FO-25-1349441</t>
        </is>
      </c>
      <c r="M338" s="49" t="n">
        <v>45877.41765046296</v>
      </c>
      <c r="N338" s="49" t="n">
        <v>45877.54236111111</v>
      </c>
      <c r="O338" s="48" t="n">
        <v>0</v>
      </c>
      <c r="P338" t="inlineStr">
        <is>
          <t>HARDWARE</t>
        </is>
      </c>
      <c r="Q338" t="inlineStr">
        <is>
          <t>HUB</t>
        </is>
      </c>
      <c r="R338" t="inlineStr">
        <is>
          <t>DAÑO POS</t>
        </is>
      </c>
      <c r="S338" t="inlineStr">
        <is>
          <t>UNO A UNO</t>
        </is>
      </c>
      <c r="T338" t="inlineStr">
        <is>
          <t>UNO A UNO</t>
        </is>
      </c>
      <c r="U338" t="inlineStr">
        <is>
          <t>EJECUTADO</t>
        </is>
      </c>
      <c r="V338" t="inlineStr">
        <is>
          <t>VISITA TECNICA</t>
        </is>
      </c>
      <c r="W338" t="inlineStr">
        <is>
          <t>F8ZZZ013</t>
        </is>
      </c>
      <c r="X338" t="inlineStr">
        <is>
          <t>TIPO I</t>
        </is>
      </c>
      <c r="Y338" t="inlineStr">
        <is>
          <t>TERRESTRE</t>
        </is>
      </c>
      <c r="Z338" t="inlineStr">
        <is>
          <t>PAREJA ECHAVARRIA JHON DAVID</t>
        </is>
      </c>
      <c r="AA338" t="inlineStr">
        <is>
          <t>1</t>
        </is>
      </c>
      <c r="AB338" t="inlineStr">
        <is>
          <t>0</t>
        </is>
      </c>
      <c r="AC338" s="48" t="n">
        <v>65960</v>
      </c>
      <c r="AD338" t="inlineStr">
        <is>
          <t>0</t>
        </is>
      </c>
      <c r="AE338" s="48" t="n">
        <v>0</v>
      </c>
      <c r="AF338" s="48" t="n">
        <v>65960</v>
      </c>
    </row>
    <row r="339">
      <c r="A339" t="inlineStr">
        <is>
          <t>BOGOTA</t>
        </is>
      </c>
      <c r="B339" t="inlineStr">
        <is>
          <t>CUNDINAMARCA</t>
        </is>
      </c>
      <c r="C339" t="inlineStr">
        <is>
          <t>0004-0004</t>
        </is>
      </c>
      <c r="D339" t="inlineStr">
        <is>
          <t>11001</t>
        </is>
      </c>
      <c r="E339" t="inlineStr">
        <is>
          <t>2570305</t>
        </is>
      </c>
      <c r="F339" t="inlineStr">
        <is>
          <t>3007041088</t>
        </is>
      </c>
      <c r="G339" t="inlineStr">
        <is>
          <t>INCIDENTE</t>
        </is>
      </c>
      <c r="H339" t="inlineStr">
        <is>
          <t>CUNDINAMARCA</t>
        </is>
      </c>
      <c r="I339" t="inlineStr">
        <is>
          <t>BOGOTA</t>
        </is>
      </c>
      <c r="J339" t="inlineStr">
        <is>
          <t>BARRIO ANDES BOGOTA 2</t>
        </is>
      </c>
      <c r="K339" t="inlineStr">
        <is>
          <t>BANCOLOMBIA</t>
        </is>
      </c>
      <c r="L339" t="inlineStr">
        <is>
          <t>FO-25-1355155</t>
        </is>
      </c>
      <c r="M339" s="49" t="n">
        <v>45877.46288194445</v>
      </c>
      <c r="N339" s="49" t="n">
        <v>45880.73402777778</v>
      </c>
      <c r="O339" s="48" t="n">
        <v>0</v>
      </c>
      <c r="P339" t="inlineStr">
        <is>
          <t>SOFTWARE</t>
        </is>
      </c>
      <c r="Q339" t="inlineStr">
        <is>
          <t>ACTUALIZACION</t>
        </is>
      </c>
      <c r="R339" t="inlineStr">
        <is>
          <t>VERSION CARGA SO VR</t>
        </is>
      </c>
      <c r="S339" t="inlineStr">
        <is>
          <t>CB UNO A UNO</t>
        </is>
      </c>
      <c r="T339" t="inlineStr">
        <is>
          <t>COOGUASIMALES</t>
        </is>
      </c>
      <c r="U339" t="inlineStr">
        <is>
          <t>EJECUTADO</t>
        </is>
      </c>
      <c r="V339" t="inlineStr">
        <is>
          <t>VISITA TECNICA</t>
        </is>
      </c>
      <c r="W339" t="inlineStr">
        <is>
          <t>LN000032</t>
        </is>
      </c>
      <c r="X339" t="inlineStr">
        <is>
          <t>TIPO I</t>
        </is>
      </c>
      <c r="Y339" t="inlineStr">
        <is>
          <t>TERRESTRE</t>
        </is>
      </c>
      <c r="Z339" t="inlineStr">
        <is>
          <t>GALINDO ROJAS LUIS FELIPE</t>
        </is>
      </c>
      <c r="AA339" t="inlineStr">
        <is>
          <t>3</t>
        </is>
      </c>
      <c r="AB339" t="inlineStr">
        <is>
          <t>0</t>
        </is>
      </c>
      <c r="AC339" s="48" t="n">
        <v>197880</v>
      </c>
      <c r="AD339" t="inlineStr">
        <is>
          <t>0</t>
        </is>
      </c>
      <c r="AE339" s="48" t="n">
        <v>0</v>
      </c>
      <c r="AF339" s="48" t="n">
        <v>197880</v>
      </c>
    </row>
    <row r="340">
      <c r="A340" t="inlineStr">
        <is>
          <t>BARRANQUILLA</t>
        </is>
      </c>
      <c r="B340" t="inlineStr">
        <is>
          <t>COSTA</t>
        </is>
      </c>
      <c r="C340" t="inlineStr">
        <is>
          <t>0004-0001</t>
        </is>
      </c>
      <c r="D340" t="inlineStr">
        <is>
          <t>8634</t>
        </is>
      </c>
      <c r="E340" t="inlineStr">
        <is>
          <t>2570381</t>
        </is>
      </c>
      <c r="F340" t="inlineStr">
        <is>
          <t>3007080188</t>
        </is>
      </c>
      <c r="G340" t="inlineStr">
        <is>
          <t>INCIDENTE</t>
        </is>
      </c>
      <c r="H340" t="inlineStr">
        <is>
          <t>ATLANTICO</t>
        </is>
      </c>
      <c r="I340" t="inlineStr">
        <is>
          <t>SABANAGRANDE</t>
        </is>
      </c>
      <c r="J340" t="inlineStr">
        <is>
          <t>BARRIO CENTRO SABANAGRADE</t>
        </is>
      </c>
      <c r="K340" t="inlineStr">
        <is>
          <t>BANCOLOMBIA</t>
        </is>
      </c>
      <c r="L340" t="inlineStr">
        <is>
          <t>FO-25-1349956</t>
        </is>
      </c>
      <c r="M340" s="49" t="n">
        <v>45877.48311342593</v>
      </c>
      <c r="N340" s="49" t="n">
        <v>45878.37569444445</v>
      </c>
      <c r="O340" s="48" t="n">
        <v>0</v>
      </c>
      <c r="P340" t="inlineStr">
        <is>
          <t>HARDWARE</t>
        </is>
      </c>
      <c r="Q340" t="inlineStr">
        <is>
          <t>COMUNICACION</t>
        </is>
      </c>
      <c r="R340" t="inlineStr">
        <is>
          <t>MENSAJE CABLE DE RED DESCONECTADO</t>
        </is>
      </c>
      <c r="S340" t="inlineStr">
        <is>
          <t>UNO A UNO</t>
        </is>
      </c>
      <c r="T340" t="inlineStr">
        <is>
          <t>UNO A UNO</t>
        </is>
      </c>
      <c r="U340" t="inlineStr">
        <is>
          <t>EJECUTADO</t>
        </is>
      </c>
      <c r="V340" t="inlineStr">
        <is>
          <t>VISITA TECNICA</t>
        </is>
      </c>
      <c r="W340" t="inlineStr">
        <is>
          <t>F1ZZZ764</t>
        </is>
      </c>
      <c r="X340" t="inlineStr">
        <is>
          <t>TIPO II</t>
        </is>
      </c>
      <c r="Y340" t="inlineStr">
        <is>
          <t>TERRESTRE</t>
        </is>
      </c>
      <c r="Z340" t="inlineStr">
        <is>
          <t>PEÑALOZA GUTIERREZ RAFAEL GUSTAVO</t>
        </is>
      </c>
      <c r="AA340" t="inlineStr">
        <is>
          <t>1</t>
        </is>
      </c>
      <c r="AB340" t="inlineStr">
        <is>
          <t>0</t>
        </is>
      </c>
      <c r="AC340" s="48" t="n">
        <v>144968</v>
      </c>
      <c r="AD340" t="inlineStr">
        <is>
          <t>0</t>
        </is>
      </c>
      <c r="AE340" s="48" t="n">
        <v>0</v>
      </c>
      <c r="AF340" s="48" t="n">
        <v>144968</v>
      </c>
    </row>
    <row r="341">
      <c r="A341" t="inlineStr">
        <is>
          <t>CALI</t>
        </is>
      </c>
      <c r="B341" t="inlineStr">
        <is>
          <t>SUROCCIDENTE Y EJE CAFETERO</t>
        </is>
      </c>
      <c r="C341" t="inlineStr">
        <is>
          <t>0004-0003</t>
        </is>
      </c>
      <c r="D341" t="inlineStr">
        <is>
          <t>19212</t>
        </is>
      </c>
      <c r="E341" t="inlineStr">
        <is>
          <t>2570465</t>
        </is>
      </c>
      <c r="F341" t="inlineStr">
        <is>
          <t>3007080727</t>
        </is>
      </c>
      <c r="G341" t="inlineStr">
        <is>
          <t>INCIDENTE</t>
        </is>
      </c>
      <c r="H341" t="inlineStr">
        <is>
          <t>CAUCA</t>
        </is>
      </c>
      <c r="I341" t="inlineStr">
        <is>
          <t>CORINTO</t>
        </is>
      </c>
      <c r="J341" t="inlineStr">
        <is>
          <t>BARRIO CENTRO CORINTO 9</t>
        </is>
      </c>
      <c r="K341" t="inlineStr">
        <is>
          <t>BANCOLOMBIA</t>
        </is>
      </c>
      <c r="L341" t="inlineStr">
        <is>
          <t>FO-25-1349960</t>
        </is>
      </c>
      <c r="M341" s="49" t="n">
        <v>45877.48228009259</v>
      </c>
      <c r="N341" s="49" t="n">
        <v>45877.65069444444</v>
      </c>
      <c r="O341" s="48" t="n">
        <v>0</v>
      </c>
      <c r="P341" t="inlineStr">
        <is>
          <t>HARDWARE</t>
        </is>
      </c>
      <c r="Q341" t="inlineStr">
        <is>
          <t>LECTOR DE BARRAS</t>
        </is>
      </c>
      <c r="R341" t="inlineStr">
        <is>
          <t>DAÑO POS</t>
        </is>
      </c>
      <c r="S341" t="inlineStr">
        <is>
          <t>UNO A UNO</t>
        </is>
      </c>
      <c r="T341" t="inlineStr">
        <is>
          <t>UNO A UNO</t>
        </is>
      </c>
      <c r="U341" t="inlineStr">
        <is>
          <t>EJECUTADO</t>
        </is>
      </c>
      <c r="V341" t="inlineStr">
        <is>
          <t>VISITA TECNICA</t>
        </is>
      </c>
      <c r="W341" t="inlineStr">
        <is>
          <t>VAZZZ368</t>
        </is>
      </c>
      <c r="X341" t="inlineStr">
        <is>
          <t>TIPO III</t>
        </is>
      </c>
      <c r="Y341" t="inlineStr">
        <is>
          <t>TERRESTRE</t>
        </is>
      </c>
      <c r="Z341" t="inlineStr">
        <is>
          <t>PAREDES CASTILLO DIEGO</t>
        </is>
      </c>
      <c r="AA341" t="inlineStr">
        <is>
          <t>1</t>
        </is>
      </c>
      <c r="AB341" t="inlineStr">
        <is>
          <t>0</t>
        </is>
      </c>
      <c r="AC341" s="48" t="n">
        <v>275729</v>
      </c>
      <c r="AD341" t="inlineStr">
        <is>
          <t>0</t>
        </is>
      </c>
      <c r="AE341" s="48" t="n">
        <v>0</v>
      </c>
      <c r="AF341" s="48" t="n">
        <v>275729</v>
      </c>
    </row>
    <row r="342">
      <c r="A342" t="inlineStr">
        <is>
          <t>YOPAL</t>
        </is>
      </c>
      <c r="B342" t="inlineStr">
        <is>
          <t>REMOTAS</t>
        </is>
      </c>
      <c r="C342" t="inlineStr">
        <is>
          <t>0004-0007</t>
        </is>
      </c>
      <c r="D342" t="inlineStr">
        <is>
          <t>85001</t>
        </is>
      </c>
      <c r="E342" t="inlineStr">
        <is>
          <t>2570497</t>
        </is>
      </c>
      <c r="F342" t="inlineStr">
        <is>
          <t>3007074498</t>
        </is>
      </c>
      <c r="G342" t="inlineStr">
        <is>
          <t>INCIDENTE</t>
        </is>
      </c>
      <c r="H342" t="inlineStr">
        <is>
          <t>CASANARE</t>
        </is>
      </c>
      <c r="I342" t="inlineStr">
        <is>
          <t>YOPAL</t>
        </is>
      </c>
      <c r="J342" t="inlineStr">
        <is>
          <t>BARRIO JUAN HERNANDO HURREGO Y</t>
        </is>
      </c>
      <c r="K342" t="inlineStr">
        <is>
          <t>BANCOLOMBIA</t>
        </is>
      </c>
      <c r="L342" t="inlineStr">
        <is>
          <t>FO-25-1349952</t>
        </is>
      </c>
      <c r="M342" s="49" t="n">
        <v>45877.48640046296</v>
      </c>
      <c r="N342" s="49" t="n">
        <v>45877.63611111111</v>
      </c>
      <c r="O342" s="48" t="n">
        <v>0</v>
      </c>
      <c r="P342" t="inlineStr">
        <is>
          <t>HARDWARE</t>
        </is>
      </c>
      <c r="Q342" t="inlineStr">
        <is>
          <t>LECTOR DE BARRAS</t>
        </is>
      </c>
      <c r="R342" t="inlineStr">
        <is>
          <t>DAÑO POS</t>
        </is>
      </c>
      <c r="S342" t="inlineStr">
        <is>
          <t>CB UNO A UNO</t>
        </is>
      </c>
      <c r="T342" t="inlineStr">
        <is>
          <t>CB UNO A UNO</t>
        </is>
      </c>
      <c r="U342" t="inlineStr">
        <is>
          <t>EJECUTADO</t>
        </is>
      </c>
      <c r="V342" t="inlineStr">
        <is>
          <t>VISITA TECNICA</t>
        </is>
      </c>
      <c r="W342" t="inlineStr">
        <is>
          <t>TVCZZ248</t>
        </is>
      </c>
      <c r="X342" t="inlineStr">
        <is>
          <t>TIPO I</t>
        </is>
      </c>
      <c r="Y342" t="inlineStr">
        <is>
          <t>TERRESTRE</t>
        </is>
      </c>
      <c r="Z342" t="inlineStr">
        <is>
          <t>BERNAL ELAICA EDGAR ALEXIS</t>
        </is>
      </c>
      <c r="AA342" t="inlineStr">
        <is>
          <t>1</t>
        </is>
      </c>
      <c r="AB342" t="inlineStr">
        <is>
          <t>0</t>
        </is>
      </c>
      <c r="AC342" s="48" t="n">
        <v>65960</v>
      </c>
      <c r="AD342" t="inlineStr">
        <is>
          <t>0</t>
        </is>
      </c>
      <c r="AE342" s="48" t="n">
        <v>0</v>
      </c>
      <c r="AF342" s="48" t="n">
        <v>65960</v>
      </c>
    </row>
    <row r="343">
      <c r="A343" t="inlineStr">
        <is>
          <t>CALI</t>
        </is>
      </c>
      <c r="B343" t="inlineStr">
        <is>
          <t>SUROCCIDENTE Y EJE CAFETERO</t>
        </is>
      </c>
      <c r="C343" t="inlineStr">
        <is>
          <t>0004-0003</t>
        </is>
      </c>
      <c r="D343" t="inlineStr">
        <is>
          <t>19532</t>
        </is>
      </c>
      <c r="E343" t="inlineStr">
        <is>
          <t>2570700</t>
        </is>
      </c>
      <c r="F343" t="inlineStr">
        <is>
          <t>3007038616</t>
        </is>
      </c>
      <c r="G343" t="inlineStr">
        <is>
          <t>INCIDENTE</t>
        </is>
      </c>
      <c r="H343" t="inlineStr">
        <is>
          <t>CAUCA</t>
        </is>
      </c>
      <c r="I343" t="inlineStr">
        <is>
          <t>PATIA</t>
        </is>
      </c>
      <c r="J343" t="inlineStr">
        <is>
          <t>BARRIO LA CENTRAL PATIA 2</t>
        </is>
      </c>
      <c r="K343" t="inlineStr">
        <is>
          <t>BANCOLOMBIA</t>
        </is>
      </c>
      <c r="L343" t="inlineStr">
        <is>
          <t>FO-25-1350035</t>
        </is>
      </c>
      <c r="M343" s="49" t="n">
        <v>45877.48998842593</v>
      </c>
      <c r="N343" s="49" t="n">
        <v>45878.62638888889</v>
      </c>
      <c r="O343" s="48" t="n">
        <v>0</v>
      </c>
      <c r="P343" t="inlineStr">
        <is>
          <t>HARDWARE</t>
        </is>
      </c>
      <c r="Q343" t="inlineStr">
        <is>
          <t>IMPRESION</t>
        </is>
      </c>
      <c r="R343" t="inlineStr">
        <is>
          <t>NO AVANZA PAPEL</t>
        </is>
      </c>
      <c r="S343" t="inlineStr">
        <is>
          <t>CB UNO A UNO</t>
        </is>
      </c>
      <c r="T343" t="inlineStr">
        <is>
          <t>CB UNO A UNO</t>
        </is>
      </c>
      <c r="V343" t="inlineStr">
        <is>
          <t>SOPORTE TELEFONICO</t>
        </is>
      </c>
      <c r="X343" t="inlineStr">
        <is>
          <t>TIPO IV</t>
        </is>
      </c>
      <c r="Y343" t="inlineStr">
        <is>
          <t>TERRESTRE</t>
        </is>
      </c>
      <c r="Z343" t="inlineStr">
        <is>
          <t>GIMBUEL LASSO LUIS GERMAN</t>
        </is>
      </c>
      <c r="AA343" t="inlineStr">
        <is>
          <t>1</t>
        </is>
      </c>
      <c r="AB343" t="inlineStr">
        <is>
          <t>0</t>
        </is>
      </c>
      <c r="AC343" s="48" t="n">
        <v>41241</v>
      </c>
      <c r="AD343" t="inlineStr">
        <is>
          <t>0</t>
        </is>
      </c>
      <c r="AE343" s="48" t="n">
        <v>0</v>
      </c>
      <c r="AF343" s="48" t="n">
        <v>41241</v>
      </c>
    </row>
    <row r="344">
      <c r="A344" t="inlineStr">
        <is>
          <t>MEDELLIN</t>
        </is>
      </c>
      <c r="B344" t="inlineStr">
        <is>
          <t>NOROCCIDENTE</t>
        </is>
      </c>
      <c r="C344" t="inlineStr">
        <is>
          <t>0004-0005</t>
        </is>
      </c>
      <c r="D344" t="inlineStr">
        <is>
          <t>5001</t>
        </is>
      </c>
      <c r="E344" t="inlineStr">
        <is>
          <t>2570855</t>
        </is>
      </c>
      <c r="F344" t="inlineStr">
        <is>
          <t>3007044853</t>
        </is>
      </c>
      <c r="G344" t="inlineStr">
        <is>
          <t>INCIDENTE</t>
        </is>
      </c>
      <c r="H344" t="inlineStr">
        <is>
          <t>ANTIOQUIA</t>
        </is>
      </c>
      <c r="I344" t="inlineStr">
        <is>
          <t>MEDELLIN</t>
        </is>
      </c>
      <c r="J344" t="inlineStr">
        <is>
          <t>PTM MEDELLIN PAPELERIA LA CASA</t>
        </is>
      </c>
      <c r="K344" t="inlineStr">
        <is>
          <t>BANCOLOMBIA</t>
        </is>
      </c>
      <c r="L344" t="inlineStr">
        <is>
          <t>FO-25-1350141</t>
        </is>
      </c>
      <c r="M344" s="49" t="n">
        <v>45877.50591435185</v>
      </c>
      <c r="N344" s="49" t="n">
        <v>45877.63402777778</v>
      </c>
      <c r="O344" s="48" t="n">
        <v>0</v>
      </c>
      <c r="P344" t="inlineStr">
        <is>
          <t>HARDWARE</t>
        </is>
      </c>
      <c r="Q344" t="inlineStr">
        <is>
          <t>ALERT IRRUPTION</t>
        </is>
      </c>
      <c r="R344" t="inlineStr">
        <is>
          <t>ALERT IRRUPTION</t>
        </is>
      </c>
      <c r="S344" t="inlineStr">
        <is>
          <t>AGREGADOR</t>
        </is>
      </c>
      <c r="T344" t="inlineStr">
        <is>
          <t>COMCARD - PTM</t>
        </is>
      </c>
      <c r="U344" t="inlineStr">
        <is>
          <t>EJECUTADO</t>
        </is>
      </c>
      <c r="V344" t="inlineStr">
        <is>
          <t>VISITA TECNICA</t>
        </is>
      </c>
      <c r="W344" t="inlineStr">
        <is>
          <t>AB1FZ122-3A0AZ558</t>
        </is>
      </c>
      <c r="X344" t="inlineStr">
        <is>
          <t>TIPO I</t>
        </is>
      </c>
      <c r="Y344" t="inlineStr">
        <is>
          <t>TERRESTRE</t>
        </is>
      </c>
      <c r="Z344" t="inlineStr">
        <is>
          <t>PAREJA ECHAVARRIA JHON DAVID</t>
        </is>
      </c>
      <c r="AA344" t="inlineStr">
        <is>
          <t>1</t>
        </is>
      </c>
      <c r="AB344" t="inlineStr">
        <is>
          <t>0</t>
        </is>
      </c>
      <c r="AC344" s="48" t="n">
        <v>65960</v>
      </c>
      <c r="AD344" t="inlineStr">
        <is>
          <t>0</t>
        </is>
      </c>
      <c r="AE344" s="48" t="n">
        <v>0</v>
      </c>
      <c r="AF344" s="48" t="n">
        <v>65960</v>
      </c>
    </row>
    <row r="345">
      <c r="A345" t="inlineStr">
        <is>
          <t>BOGOTA</t>
        </is>
      </c>
      <c r="B345" t="inlineStr">
        <is>
          <t>CUNDINAMARCA</t>
        </is>
      </c>
      <c r="C345" t="inlineStr">
        <is>
          <t>0004-0004</t>
        </is>
      </c>
      <c r="D345" t="inlineStr">
        <is>
          <t>11001</t>
        </is>
      </c>
      <c r="E345" t="inlineStr">
        <is>
          <t>2570901</t>
        </is>
      </c>
      <c r="F345" t="inlineStr">
        <is>
          <t>3007047770</t>
        </is>
      </c>
      <c r="G345" t="inlineStr">
        <is>
          <t>INCIDENTE</t>
        </is>
      </c>
      <c r="H345" t="inlineStr">
        <is>
          <t>CUNDINAMARCA</t>
        </is>
      </c>
      <c r="I345" t="inlineStr">
        <is>
          <t>BOGOTA</t>
        </is>
      </c>
      <c r="J345" t="inlineStr">
        <is>
          <t>BARRIO LA FRAGUITA BOGOTA</t>
        </is>
      </c>
      <c r="K345" t="inlineStr">
        <is>
          <t>BANCOLOMBIA</t>
        </is>
      </c>
      <c r="L345" t="inlineStr">
        <is>
          <t>FO-25-1350133</t>
        </is>
      </c>
      <c r="M345" s="49" t="n">
        <v>45877.50677083333</v>
      </c>
      <c r="N345" s="49" t="n">
        <v>45878.45902777778</v>
      </c>
      <c r="O345" s="48" t="n">
        <v>0</v>
      </c>
      <c r="P345" t="inlineStr">
        <is>
          <t>SOFTWARE</t>
        </is>
      </c>
      <c r="Q345" t="inlineStr">
        <is>
          <t>ACTUALIZACION</t>
        </is>
      </c>
      <c r="R345" t="inlineStr">
        <is>
          <t>VERSION CARGA SO VR</t>
        </is>
      </c>
      <c r="S345" t="inlineStr">
        <is>
          <t>CB UNO A UNO</t>
        </is>
      </c>
      <c r="T345" t="inlineStr">
        <is>
          <t>CB UNO A UNO</t>
        </is>
      </c>
      <c r="U345" t="inlineStr">
        <is>
          <t>EJECUTADO</t>
        </is>
      </c>
      <c r="V345" t="inlineStr">
        <is>
          <t>VISITA TECNICA</t>
        </is>
      </c>
      <c r="W345" t="inlineStr">
        <is>
          <t>XP00F517</t>
        </is>
      </c>
      <c r="X345" t="inlineStr">
        <is>
          <t>TIPO I</t>
        </is>
      </c>
      <c r="Y345" t="inlineStr">
        <is>
          <t>TERRESTRE</t>
        </is>
      </c>
      <c r="Z345" t="inlineStr">
        <is>
          <t>GOMEZ VEGA DAVID SNEYDER</t>
        </is>
      </c>
      <c r="AA345" t="inlineStr">
        <is>
          <t>1</t>
        </is>
      </c>
      <c r="AB345" t="inlineStr">
        <is>
          <t>0</t>
        </is>
      </c>
      <c r="AC345" s="48" t="n">
        <v>65960</v>
      </c>
      <c r="AD345" t="inlineStr">
        <is>
          <t>0</t>
        </is>
      </c>
      <c r="AE345" s="48" t="n">
        <v>0</v>
      </c>
      <c r="AF345" s="48" t="n">
        <v>65960</v>
      </c>
    </row>
    <row r="346">
      <c r="A346" t="inlineStr">
        <is>
          <t>NEIVA</t>
        </is>
      </c>
      <c r="B346" t="inlineStr">
        <is>
          <t>REMOTAS</t>
        </is>
      </c>
      <c r="C346" t="inlineStr">
        <is>
          <t>0004-0007</t>
        </is>
      </c>
      <c r="D346" t="inlineStr">
        <is>
          <t>41551</t>
        </is>
      </c>
      <c r="E346" t="inlineStr">
        <is>
          <t>2571078</t>
        </is>
      </c>
      <c r="F346" t="inlineStr">
        <is>
          <t>3007024704</t>
        </is>
      </c>
      <c r="G346" t="inlineStr">
        <is>
          <t>INCIDENTE</t>
        </is>
      </c>
      <c r="H346" t="inlineStr">
        <is>
          <t>HUILA</t>
        </is>
      </c>
      <c r="I346" t="inlineStr">
        <is>
          <t>PITALITO</t>
        </is>
      </c>
      <c r="J346" t="inlineStr">
        <is>
          <t>MULTIPAGAS CC SAN ANTONIO</t>
        </is>
      </c>
      <c r="K346" t="inlineStr">
        <is>
          <t>BANCOLOMBIA</t>
        </is>
      </c>
      <c r="L346" t="inlineStr">
        <is>
          <t>FO-25-1362722</t>
        </is>
      </c>
      <c r="M346" s="49" t="n">
        <v>45877.55390046296</v>
      </c>
      <c r="N346" s="49" t="n">
        <v>45881.41388888889</v>
      </c>
      <c r="O346" s="48" t="n">
        <v>0</v>
      </c>
      <c r="P346" t="inlineStr">
        <is>
          <t>HARDWARE</t>
        </is>
      </c>
      <c r="Q346" t="inlineStr">
        <is>
          <t>TECLADO</t>
        </is>
      </c>
      <c r="R346" t="inlineStr">
        <is>
          <t>DAÑO POS</t>
        </is>
      </c>
      <c r="S346" t="inlineStr">
        <is>
          <t>ROBUSTO</t>
        </is>
      </c>
      <c r="T346" t="inlineStr">
        <is>
          <t>MULTIPAGAS</t>
        </is>
      </c>
      <c r="U346" t="inlineStr">
        <is>
          <t>EJECUTADO</t>
        </is>
      </c>
      <c r="V346" t="inlineStr">
        <is>
          <t>VISITA TECNICA</t>
        </is>
      </c>
      <c r="W346" t="inlineStr">
        <is>
          <t>ABCVZ508</t>
        </is>
      </c>
      <c r="X346" t="inlineStr">
        <is>
          <t>TIPO III</t>
        </is>
      </c>
      <c r="Y346" t="inlineStr">
        <is>
          <t>TERRESTRE</t>
        </is>
      </c>
      <c r="Z346" t="inlineStr">
        <is>
          <t>DEVIA REINOSO JUAN CARLOS</t>
        </is>
      </c>
      <c r="AA346" t="inlineStr">
        <is>
          <t>2</t>
        </is>
      </c>
      <c r="AB346" t="inlineStr">
        <is>
          <t>0</t>
        </is>
      </c>
      <c r="AC346" s="48" t="n">
        <v>551458</v>
      </c>
      <c r="AD346" t="inlineStr">
        <is>
          <t>0</t>
        </is>
      </c>
      <c r="AE346" s="48" t="n">
        <v>0</v>
      </c>
      <c r="AF346" s="48" t="n">
        <v>551458</v>
      </c>
    </row>
    <row r="347">
      <c r="A347" t="inlineStr">
        <is>
          <t>BUCARAMANGA</t>
        </is>
      </c>
      <c r="B347" t="inlineStr">
        <is>
          <t>SANTANDERES</t>
        </is>
      </c>
      <c r="C347" t="inlineStr">
        <is>
          <t>0004-0008</t>
        </is>
      </c>
      <c r="D347" t="inlineStr">
        <is>
          <t>68689</t>
        </is>
      </c>
      <c r="E347" t="inlineStr">
        <is>
          <t>2571131</t>
        </is>
      </c>
      <c r="F347" t="inlineStr">
        <is>
          <t>3007071947</t>
        </is>
      </c>
      <c r="G347" t="inlineStr">
        <is>
          <t>INCIDENTE</t>
        </is>
      </c>
      <c r="H347" t="inlineStr">
        <is>
          <t>SANTANDER</t>
        </is>
      </c>
      <c r="I347" t="inlineStr">
        <is>
          <t>SAN VICENTE DE CHUCURI</t>
        </is>
      </c>
      <c r="J347" t="inlineStr">
        <is>
          <t>DISTRICOL BENDICIONES SAMA</t>
        </is>
      </c>
      <c r="K347" t="inlineStr">
        <is>
          <t>BANCOLOMBIA</t>
        </is>
      </c>
      <c r="L347" t="inlineStr">
        <is>
          <t>FO-25-1350356</t>
        </is>
      </c>
      <c r="M347" s="49" t="n">
        <v>45877.52461805556</v>
      </c>
      <c r="N347" s="49" t="n">
        <v>45880.52638888889</v>
      </c>
      <c r="O347" s="48" t="n">
        <v>0</v>
      </c>
      <c r="P347" t="inlineStr">
        <is>
          <t>HARDWARE</t>
        </is>
      </c>
      <c r="Q347" t="inlineStr">
        <is>
          <t>CABLEADO</t>
        </is>
      </c>
      <c r="R347" t="inlineStr">
        <is>
          <t>CABLE TEFF AVERIADO</t>
        </is>
      </c>
      <c r="S347" t="inlineStr">
        <is>
          <t>AGREGADOR</t>
        </is>
      </c>
      <c r="T347" t="inlineStr">
        <is>
          <t>DISTRICOL</t>
        </is>
      </c>
      <c r="U347" t="inlineStr">
        <is>
          <t>EJECUTADO</t>
        </is>
      </c>
      <c r="V347" t="inlineStr">
        <is>
          <t>VISITA TECNICA</t>
        </is>
      </c>
      <c r="W347" t="inlineStr">
        <is>
          <t>LN00M157</t>
        </is>
      </c>
      <c r="X347" t="inlineStr">
        <is>
          <t>TIPO III</t>
        </is>
      </c>
      <c r="Y347" t="inlineStr">
        <is>
          <t>TERRESTRE</t>
        </is>
      </c>
      <c r="Z347" t="inlineStr">
        <is>
          <t>MARIÑO PABON JORGE ENRIQUE</t>
        </is>
      </c>
      <c r="AA347" t="inlineStr">
        <is>
          <t>1</t>
        </is>
      </c>
      <c r="AB347" t="inlineStr">
        <is>
          <t>0</t>
        </is>
      </c>
      <c r="AC347" s="48" t="n">
        <v>275729</v>
      </c>
      <c r="AD347" t="inlineStr">
        <is>
          <t>0</t>
        </is>
      </c>
      <c r="AE347" s="48" t="n">
        <v>0</v>
      </c>
      <c r="AF347" s="48" t="n">
        <v>275729</v>
      </c>
    </row>
    <row r="348">
      <c r="A348" t="inlineStr">
        <is>
          <t>SANTA MARTA</t>
        </is>
      </c>
      <c r="B348" t="inlineStr">
        <is>
          <t>COSTA</t>
        </is>
      </c>
      <c r="C348" t="inlineStr">
        <is>
          <t>0004-0001</t>
        </is>
      </c>
      <c r="D348" t="inlineStr">
        <is>
          <t>44847</t>
        </is>
      </c>
      <c r="E348" t="inlineStr">
        <is>
          <t>2571136</t>
        </is>
      </c>
      <c r="F348" t="inlineStr">
        <is>
          <t>3007032004</t>
        </is>
      </c>
      <c r="G348" t="inlineStr">
        <is>
          <t>INCIDENTE</t>
        </is>
      </c>
      <c r="H348" t="inlineStr">
        <is>
          <t>LA GUAJIRA</t>
        </is>
      </c>
      <c r="I348" t="inlineStr">
        <is>
          <t>URIBIA</t>
        </is>
      </c>
      <c r="J348" t="inlineStr">
        <is>
          <t>BARRIO COLOMBIA URIBIA</t>
        </is>
      </c>
      <c r="K348" t="inlineStr">
        <is>
          <t>BANCOLOMBIA</t>
        </is>
      </c>
      <c r="L348" t="inlineStr">
        <is>
          <t>FO-25-1350354</t>
        </is>
      </c>
      <c r="M348" s="49" t="n">
        <v>45877.52560185185</v>
      </c>
      <c r="N348" s="49" t="n">
        <v>45880.57916666667</v>
      </c>
      <c r="O348" s="48" t="n">
        <v>0</v>
      </c>
      <c r="P348" t="inlineStr">
        <is>
          <t>HARDWARE</t>
        </is>
      </c>
      <c r="Q348" t="inlineStr">
        <is>
          <t>IMPRESION</t>
        </is>
      </c>
      <c r="R348" t="inlineStr">
        <is>
          <t>NO IMPRIME UNO O VARIOS CARACTERES</t>
        </is>
      </c>
      <c r="S348" t="inlineStr">
        <is>
          <t>CB UNO A UNO</t>
        </is>
      </c>
      <c r="T348" t="inlineStr">
        <is>
          <t>CB UNO A UNO</t>
        </is>
      </c>
      <c r="U348" t="inlineStr">
        <is>
          <t>EJECUTADO</t>
        </is>
      </c>
      <c r="V348" t="inlineStr">
        <is>
          <t>VISITA TECNICA</t>
        </is>
      </c>
      <c r="W348" t="inlineStr">
        <is>
          <t>3007032004</t>
        </is>
      </c>
      <c r="X348" t="inlineStr">
        <is>
          <t>TIPO IV</t>
        </is>
      </c>
      <c r="Y348" t="inlineStr">
        <is>
          <t>TERRESTRE</t>
        </is>
      </c>
      <c r="Z348" t="inlineStr">
        <is>
          <t>BENITEZ CARVAJAL ALVARO JAVIER</t>
        </is>
      </c>
      <c r="AA348" t="inlineStr">
        <is>
          <t>1</t>
        </is>
      </c>
      <c r="AB348" t="inlineStr">
        <is>
          <t>0</t>
        </is>
      </c>
      <c r="AC348" s="48" t="n">
        <v>479589</v>
      </c>
      <c r="AD348" t="inlineStr">
        <is>
          <t>0</t>
        </is>
      </c>
      <c r="AE348" s="48" t="n">
        <v>0</v>
      </c>
      <c r="AF348" s="48" t="n">
        <v>479589</v>
      </c>
    </row>
    <row r="349">
      <c r="A349" t="inlineStr">
        <is>
          <t>NEIVA</t>
        </is>
      </c>
      <c r="B349" t="inlineStr">
        <is>
          <t>REMOTAS</t>
        </is>
      </c>
      <c r="C349" t="inlineStr">
        <is>
          <t>0004-0007</t>
        </is>
      </c>
      <c r="D349" t="inlineStr">
        <is>
          <t>41001</t>
        </is>
      </c>
      <c r="E349" t="inlineStr">
        <is>
          <t>2571357</t>
        </is>
      </c>
      <c r="F349" t="inlineStr">
        <is>
          <t>3007047387</t>
        </is>
      </c>
      <c r="G349" t="inlineStr">
        <is>
          <t>INCIDENTE</t>
        </is>
      </c>
      <c r="H349" t="inlineStr">
        <is>
          <t>HUILA</t>
        </is>
      </c>
      <c r="I349" t="inlineStr">
        <is>
          <t>NEIVA</t>
        </is>
      </c>
      <c r="J349" t="inlineStr">
        <is>
          <t>BARRIO TIMANCO NEIVA 1</t>
        </is>
      </c>
      <c r="K349" t="inlineStr">
        <is>
          <t>BANCOLOMBIA</t>
        </is>
      </c>
      <c r="L349" t="inlineStr">
        <is>
          <t>FO-25-1350659</t>
        </is>
      </c>
      <c r="M349" s="49" t="n">
        <v>45877.57466435185</v>
      </c>
      <c r="N349" s="49" t="n">
        <v>45877.70069444444</v>
      </c>
      <c r="O349" s="48" t="n">
        <v>0</v>
      </c>
      <c r="P349" t="inlineStr">
        <is>
          <t>HARDWARE</t>
        </is>
      </c>
      <c r="Q349" t="inlineStr">
        <is>
          <t>TECLADO</t>
        </is>
      </c>
      <c r="R349" t="inlineStr">
        <is>
          <t>DAÑO POS</t>
        </is>
      </c>
      <c r="S349" t="inlineStr">
        <is>
          <t>CB UNO A UNO</t>
        </is>
      </c>
      <c r="T349" t="inlineStr">
        <is>
          <t>CB UNO A UNO</t>
        </is>
      </c>
      <c r="U349" t="inlineStr">
        <is>
          <t>EJECUTADO</t>
        </is>
      </c>
      <c r="V349" t="inlineStr">
        <is>
          <t>VISITA TECNICA</t>
        </is>
      </c>
      <c r="W349" t="inlineStr">
        <is>
          <t>9C00G033</t>
        </is>
      </c>
      <c r="X349" t="inlineStr">
        <is>
          <t>TIPO I</t>
        </is>
      </c>
      <c r="Y349" t="inlineStr">
        <is>
          <t>TERRESTRE</t>
        </is>
      </c>
      <c r="Z349" t="inlineStr">
        <is>
          <t>ANDRADE HERNANDEZ JUAN CARLOS</t>
        </is>
      </c>
      <c r="AA349" t="inlineStr">
        <is>
          <t>1</t>
        </is>
      </c>
      <c r="AB349" t="inlineStr">
        <is>
          <t>0</t>
        </is>
      </c>
      <c r="AC349" s="48" t="n">
        <v>65960</v>
      </c>
      <c r="AD349" t="inlineStr">
        <is>
          <t>0</t>
        </is>
      </c>
      <c r="AE349" s="48" t="n">
        <v>0</v>
      </c>
      <c r="AF349" s="48" t="n">
        <v>65960</v>
      </c>
    </row>
    <row r="350">
      <c r="A350" t="inlineStr">
        <is>
          <t>BOGOTA</t>
        </is>
      </c>
      <c r="B350" t="inlineStr">
        <is>
          <t>CUNDINAMARCA</t>
        </is>
      </c>
      <c r="C350" t="inlineStr">
        <is>
          <t>0004-0004</t>
        </is>
      </c>
      <c r="D350" t="inlineStr">
        <is>
          <t>11001</t>
        </is>
      </c>
      <c r="E350" t="inlineStr">
        <is>
          <t>2571378</t>
        </is>
      </c>
      <c r="F350" t="inlineStr">
        <is>
          <t>3007026555</t>
        </is>
      </c>
      <c r="G350" t="inlineStr">
        <is>
          <t>INCIDENTE</t>
        </is>
      </c>
      <c r="H350" t="inlineStr">
        <is>
          <t>CUNDINAMARCA</t>
        </is>
      </c>
      <c r="I350" t="inlineStr">
        <is>
          <t>BOGOTA</t>
        </is>
      </c>
      <c r="J350" t="inlineStr">
        <is>
          <t>PAGAFACIL BOSA</t>
        </is>
      </c>
      <c r="K350" t="inlineStr">
        <is>
          <t>BANCOLOMBIA</t>
        </is>
      </c>
      <c r="L350" t="inlineStr">
        <is>
          <t>FO-25-1350679</t>
        </is>
      </c>
      <c r="M350" s="49" t="n">
        <v>45877.58064814815</v>
      </c>
      <c r="N350" s="49" t="n">
        <v>45878.51527777778</v>
      </c>
      <c r="O350" s="48" t="n">
        <v>0</v>
      </c>
      <c r="P350" t="inlineStr">
        <is>
          <t>SOFTWARE</t>
        </is>
      </c>
      <c r="Q350" t="inlineStr">
        <is>
          <t>ACTUALIZACION</t>
        </is>
      </c>
      <c r="R350" t="inlineStr">
        <is>
          <t>VERSION CARGA SO VR</t>
        </is>
      </c>
      <c r="S350" t="inlineStr">
        <is>
          <t>ROBUSTO</t>
        </is>
      </c>
      <c r="T350" t="inlineStr">
        <is>
          <t>PAGAFACIL</t>
        </is>
      </c>
      <c r="U350" t="inlineStr">
        <is>
          <t>EJECUTADO</t>
        </is>
      </c>
      <c r="V350" t="inlineStr">
        <is>
          <t>VISITA TECNICA</t>
        </is>
      </c>
      <c r="W350" t="inlineStr">
        <is>
          <t>9999I846</t>
        </is>
      </c>
      <c r="X350" t="inlineStr">
        <is>
          <t>TIPO I</t>
        </is>
      </c>
      <c r="Y350" t="inlineStr">
        <is>
          <t>TERRESTRE</t>
        </is>
      </c>
      <c r="Z350" t="inlineStr">
        <is>
          <t>LOZADA ROJAS CHRISTIAN ANDRES</t>
        </is>
      </c>
      <c r="AA350" t="inlineStr">
        <is>
          <t>1</t>
        </is>
      </c>
      <c r="AB350" t="inlineStr">
        <is>
          <t>0</t>
        </is>
      </c>
      <c r="AC350" s="48" t="n">
        <v>65960</v>
      </c>
      <c r="AD350" t="inlineStr">
        <is>
          <t>0</t>
        </is>
      </c>
      <c r="AE350" s="48" t="n">
        <v>0</v>
      </c>
      <c r="AF350" s="48" t="n">
        <v>65960</v>
      </c>
    </row>
    <row r="351">
      <c r="A351" t="inlineStr">
        <is>
          <t>MEDELLIN</t>
        </is>
      </c>
      <c r="B351" t="inlineStr">
        <is>
          <t>NOROCCIDENTE</t>
        </is>
      </c>
      <c r="C351" t="inlineStr">
        <is>
          <t>0004-0005</t>
        </is>
      </c>
      <c r="D351" t="inlineStr">
        <is>
          <t>5001</t>
        </is>
      </c>
      <c r="E351" t="inlineStr">
        <is>
          <t>2571619</t>
        </is>
      </c>
      <c r="F351" t="inlineStr">
        <is>
          <t>3007072986</t>
        </is>
      </c>
      <c r="G351" t="inlineStr">
        <is>
          <t>INCIDENTE</t>
        </is>
      </c>
      <c r="H351" t="inlineStr">
        <is>
          <t>ANTIOQUIA</t>
        </is>
      </c>
      <c r="I351" t="inlineStr">
        <is>
          <t>MEDELLIN</t>
        </is>
      </c>
      <c r="J351" t="inlineStr">
        <is>
          <t>DISTRICOL DROGERIA CASTILLO</t>
        </is>
      </c>
      <c r="K351" t="inlineStr">
        <is>
          <t>BANCOLOMBIA</t>
        </is>
      </c>
      <c r="L351" t="inlineStr">
        <is>
          <t>FO-25-1351314</t>
        </is>
      </c>
      <c r="M351" s="49" t="n">
        <v>45877.59128472222</v>
      </c>
      <c r="N351" s="49" t="n">
        <v>45878.475</v>
      </c>
      <c r="O351" s="48" t="n">
        <v>0</v>
      </c>
      <c r="P351" t="inlineStr">
        <is>
          <t>HARDWARE</t>
        </is>
      </c>
      <c r="Q351" t="inlineStr">
        <is>
          <t>IMPRESION</t>
        </is>
      </c>
      <c r="R351" t="inlineStr">
        <is>
          <t>NO AVANZA PAPEL</t>
        </is>
      </c>
      <c r="S351" t="inlineStr">
        <is>
          <t>AGREGADOR</t>
        </is>
      </c>
      <c r="T351" t="inlineStr">
        <is>
          <t>DISTRICOL</t>
        </is>
      </c>
      <c r="U351" t="inlineStr">
        <is>
          <t>EJECUTADO</t>
        </is>
      </c>
      <c r="V351" t="inlineStr">
        <is>
          <t>VISITA TECNICA</t>
        </is>
      </c>
      <c r="W351" t="inlineStr">
        <is>
          <t>LN00S297</t>
        </is>
      </c>
      <c r="X351" t="inlineStr">
        <is>
          <t>TIPO I</t>
        </is>
      </c>
      <c r="Y351" t="inlineStr">
        <is>
          <t>TERRESTRE</t>
        </is>
      </c>
      <c r="Z351" t="inlineStr">
        <is>
          <t>PAREJA ECHAVARRIA JHON DAVID</t>
        </is>
      </c>
      <c r="AA351" t="inlineStr">
        <is>
          <t>1</t>
        </is>
      </c>
      <c r="AB351" t="inlineStr">
        <is>
          <t>0</t>
        </is>
      </c>
      <c r="AC351" s="48" t="n">
        <v>65960</v>
      </c>
      <c r="AD351" t="inlineStr">
        <is>
          <t>0</t>
        </is>
      </c>
      <c r="AE351" s="48" t="n">
        <v>0</v>
      </c>
      <c r="AF351" s="48" t="n">
        <v>65960</v>
      </c>
    </row>
    <row r="352">
      <c r="A352" t="inlineStr">
        <is>
          <t>BUCARAMANGA</t>
        </is>
      </c>
      <c r="B352" t="inlineStr">
        <is>
          <t>SANTANDERES</t>
        </is>
      </c>
      <c r="C352" t="inlineStr">
        <is>
          <t>0004-0008</t>
        </is>
      </c>
      <c r="D352" t="inlineStr">
        <is>
          <t>81300</t>
        </is>
      </c>
      <c r="E352" t="inlineStr">
        <is>
          <t>2571711</t>
        </is>
      </c>
      <c r="F352" t="inlineStr">
        <is>
          <t>3007070208</t>
        </is>
      </c>
      <c r="G352" t="inlineStr">
        <is>
          <t>INCIDENTE</t>
        </is>
      </c>
      <c r="H352" t="inlineStr">
        <is>
          <t>ARAUCA</t>
        </is>
      </c>
      <c r="I352" t="inlineStr">
        <is>
          <t>FORTUL</t>
        </is>
      </c>
      <c r="J352" t="inlineStr">
        <is>
          <t>BARRIO NUEVO CARANAL FORTUL</t>
        </is>
      </c>
      <c r="K352" t="inlineStr">
        <is>
          <t>BANCOLOMBIA</t>
        </is>
      </c>
      <c r="L352" t="inlineStr">
        <is>
          <t>FO-25-1351311</t>
        </is>
      </c>
      <c r="M352" s="49" t="n">
        <v>45877.60405092593</v>
      </c>
      <c r="N352" s="49" t="n">
        <v>45880.725</v>
      </c>
      <c r="O352" s="48" t="n">
        <v>0</v>
      </c>
      <c r="P352" t="inlineStr">
        <is>
          <t>HARDWARE</t>
        </is>
      </c>
      <c r="Q352" t="inlineStr">
        <is>
          <t>LECTOR DE BARRAS</t>
        </is>
      </c>
      <c r="R352" t="inlineStr">
        <is>
          <t>DAÑO POS</t>
        </is>
      </c>
      <c r="S352" t="inlineStr">
        <is>
          <t>CB UNO A UNO</t>
        </is>
      </c>
      <c r="T352" t="inlineStr">
        <is>
          <t>CB UNO A UNO</t>
        </is>
      </c>
      <c r="U352" t="inlineStr">
        <is>
          <t>EJECUTADO</t>
        </is>
      </c>
      <c r="V352" t="inlineStr">
        <is>
          <t>VISITA TECNICA</t>
        </is>
      </c>
      <c r="W352" t="inlineStr">
        <is>
          <t>EF007297</t>
        </is>
      </c>
      <c r="X352" t="inlineStr">
        <is>
          <t>TIPO IV ESPECIAL</t>
        </is>
      </c>
      <c r="Y352" t="inlineStr">
        <is>
          <t>AEREO</t>
        </is>
      </c>
      <c r="Z352" t="inlineStr">
        <is>
          <t>REYES RAMIREZ DIEGO ALEXANDER</t>
        </is>
      </c>
      <c r="AA352" t="inlineStr">
        <is>
          <t>1</t>
        </is>
      </c>
      <c r="AB352" t="inlineStr">
        <is>
          <t>0</t>
        </is>
      </c>
      <c r="AC352" s="48" t="n">
        <v>988463</v>
      </c>
      <c r="AD352" t="inlineStr">
        <is>
          <t>0</t>
        </is>
      </c>
      <c r="AE352" s="48" t="n">
        <v>0</v>
      </c>
      <c r="AF352" s="48" t="n">
        <v>988463</v>
      </c>
    </row>
    <row r="353">
      <c r="A353" t="inlineStr">
        <is>
          <t>VILLAVICENCIO</t>
        </is>
      </c>
      <c r="B353" t="inlineStr">
        <is>
          <t>REMOTAS</t>
        </is>
      </c>
      <c r="C353" t="inlineStr">
        <is>
          <t>0004-0007</t>
        </is>
      </c>
      <c r="D353" t="inlineStr">
        <is>
          <t>50001</t>
        </is>
      </c>
      <c r="E353" t="inlineStr">
        <is>
          <t>2571791</t>
        </is>
      </c>
      <c r="F353" t="inlineStr">
        <is>
          <t>3007065889</t>
        </is>
      </c>
      <c r="G353" t="inlineStr">
        <is>
          <t>INCIDENTE</t>
        </is>
      </c>
      <c r="H353" t="inlineStr">
        <is>
          <t>META</t>
        </is>
      </c>
      <c r="I353" t="inlineStr">
        <is>
          <t>VILLAVICENCIO</t>
        </is>
      </c>
      <c r="J353" t="inlineStr">
        <is>
          <t>BARRIO ZONA RURAL VILLAVICENCI</t>
        </is>
      </c>
      <c r="K353" t="inlineStr">
        <is>
          <t>BANCOLOMBIA</t>
        </is>
      </c>
      <c r="L353" t="inlineStr">
        <is>
          <t>FO-25-1351299</t>
        </is>
      </c>
      <c r="M353" s="49" t="n">
        <v>45877.61797453704</v>
      </c>
      <c r="N353" s="49" t="n">
        <v>45878.62361111111</v>
      </c>
      <c r="O353" s="48" t="n">
        <v>0</v>
      </c>
      <c r="P353" t="inlineStr">
        <is>
          <t>HARDWARE</t>
        </is>
      </c>
      <c r="Q353" t="inlineStr">
        <is>
          <t>CABLEADO</t>
        </is>
      </c>
      <c r="R353" t="inlineStr">
        <is>
          <t>CABLE MAGICBOX AVERIADO</t>
        </is>
      </c>
      <c r="S353" t="inlineStr">
        <is>
          <t>CB UNO A UNO</t>
        </is>
      </c>
      <c r="T353" t="inlineStr">
        <is>
          <t>CB UNO A UNO</t>
        </is>
      </c>
      <c r="U353" t="inlineStr">
        <is>
          <t>EJECUTADO</t>
        </is>
      </c>
      <c r="V353" t="inlineStr">
        <is>
          <t>VISITA TECNICA</t>
        </is>
      </c>
      <c r="W353" t="inlineStr">
        <is>
          <t>3A00G803</t>
        </is>
      </c>
      <c r="X353" t="inlineStr">
        <is>
          <t>TIPO I</t>
        </is>
      </c>
      <c r="Y353" t="inlineStr">
        <is>
          <t>TERRESTRE</t>
        </is>
      </c>
      <c r="Z353" t="inlineStr">
        <is>
          <t>ROZO JIMENEZ EDGAR ARMANDO</t>
        </is>
      </c>
      <c r="AA353" t="inlineStr">
        <is>
          <t>1</t>
        </is>
      </c>
      <c r="AB353" t="inlineStr">
        <is>
          <t>0</t>
        </is>
      </c>
      <c r="AC353" s="48" t="n">
        <v>65960</v>
      </c>
      <c r="AD353" t="inlineStr">
        <is>
          <t>0</t>
        </is>
      </c>
      <c r="AE353" s="48" t="n">
        <v>0</v>
      </c>
      <c r="AF353" s="48" t="n">
        <v>65960</v>
      </c>
    </row>
    <row r="354">
      <c r="A354" t="inlineStr">
        <is>
          <t>NEIVA</t>
        </is>
      </c>
      <c r="B354" t="inlineStr">
        <is>
          <t>REMOTAS</t>
        </is>
      </c>
      <c r="C354" t="inlineStr">
        <is>
          <t>0004-0007</t>
        </is>
      </c>
      <c r="D354" t="inlineStr">
        <is>
          <t>18753</t>
        </is>
      </c>
      <c r="E354" t="inlineStr">
        <is>
          <t>2571829</t>
        </is>
      </c>
      <c r="F354" t="inlineStr">
        <is>
          <t>3007057516</t>
        </is>
      </c>
      <c r="G354" t="inlineStr">
        <is>
          <t>INCIDENTE</t>
        </is>
      </c>
      <c r="H354" t="inlineStr">
        <is>
          <t>CAQUETA</t>
        </is>
      </c>
      <c r="I354" t="inlineStr">
        <is>
          <t>SAN VICENTE DEL CAGUAN</t>
        </is>
      </c>
      <c r="J354" t="inlineStr">
        <is>
          <t>DISTRICOL SOLUCIONES LA CAQUET</t>
        </is>
      </c>
      <c r="K354" t="inlineStr">
        <is>
          <t>BANCOLOMBIA</t>
        </is>
      </c>
      <c r="L354" t="inlineStr">
        <is>
          <t>FO-25-1351302</t>
        </is>
      </c>
      <c r="M354" s="49" t="n">
        <v>45877.6108912037</v>
      </c>
      <c r="N354" s="49" t="n">
        <v>45880.72222222222</v>
      </c>
      <c r="O354" s="48" t="n">
        <v>0</v>
      </c>
      <c r="P354" t="inlineStr">
        <is>
          <t>HARDWARE</t>
        </is>
      </c>
      <c r="Q354" t="inlineStr">
        <is>
          <t>IMPRESION</t>
        </is>
      </c>
      <c r="R354" t="inlineStr">
        <is>
          <t>NO IMPRIME UNO O VARIOS CARACTERES</t>
        </is>
      </c>
      <c r="S354" t="inlineStr">
        <is>
          <t>AGREGADOR</t>
        </is>
      </c>
      <c r="T354" t="inlineStr">
        <is>
          <t>DISTRICOL</t>
        </is>
      </c>
      <c r="U354" t="inlineStr">
        <is>
          <t>EJECUTADO</t>
        </is>
      </c>
      <c r="V354" t="inlineStr">
        <is>
          <t>VISITA TECNICA</t>
        </is>
      </c>
      <c r="W354" t="inlineStr">
        <is>
          <t>IIWZZ576</t>
        </is>
      </c>
      <c r="X354" t="inlineStr">
        <is>
          <t>TIPO IV ESPECIAL</t>
        </is>
      </c>
      <c r="Y354" t="inlineStr">
        <is>
          <t>TERRESTRE / AEREO</t>
        </is>
      </c>
      <c r="Z354" t="inlineStr">
        <is>
          <t>BERMUDEZ SANCHEZ JOSE NEYBER</t>
        </is>
      </c>
      <c r="AA354" t="inlineStr">
        <is>
          <t>1</t>
        </is>
      </c>
      <c r="AB354" t="inlineStr">
        <is>
          <t>0</t>
        </is>
      </c>
      <c r="AC354" s="48" t="n">
        <v>479589</v>
      </c>
      <c r="AD354" t="inlineStr">
        <is>
          <t>0</t>
        </is>
      </c>
      <c r="AE354" s="48" t="n">
        <v>0</v>
      </c>
      <c r="AF354" s="48" t="n">
        <v>479589</v>
      </c>
    </row>
    <row r="355">
      <c r="A355" t="inlineStr">
        <is>
          <t>CALI</t>
        </is>
      </c>
      <c r="B355" t="inlineStr">
        <is>
          <t>SUROCCIDENTE Y EJE CAFETERO</t>
        </is>
      </c>
      <c r="C355" t="inlineStr">
        <is>
          <t>0004-0003</t>
        </is>
      </c>
      <c r="D355" t="inlineStr">
        <is>
          <t>76834</t>
        </is>
      </c>
      <c r="E355" t="inlineStr">
        <is>
          <t>2571965</t>
        </is>
      </c>
      <c r="F355" t="inlineStr">
        <is>
          <t>3007059886</t>
        </is>
      </c>
      <c r="G355" t="inlineStr">
        <is>
          <t>INCIDENTE</t>
        </is>
      </c>
      <c r="H355" t="inlineStr">
        <is>
          <t>VALLE DEL CAUCA</t>
        </is>
      </c>
      <c r="I355" t="inlineStr">
        <is>
          <t>TULUA</t>
        </is>
      </c>
      <c r="J355" t="inlineStr">
        <is>
          <t>BARRIO TOMAS URIBE TULUA 3</t>
        </is>
      </c>
      <c r="K355" t="inlineStr">
        <is>
          <t>BANCOLOMBIA</t>
        </is>
      </c>
      <c r="L355" t="inlineStr">
        <is>
          <t>FO-25-1351829</t>
        </is>
      </c>
      <c r="M355" s="49" t="n">
        <v>45877.61875</v>
      </c>
      <c r="N355" s="49" t="n">
        <v>45878.52847222222</v>
      </c>
      <c r="O355" s="48" t="n">
        <v>0</v>
      </c>
      <c r="P355" t="inlineStr">
        <is>
          <t>HARDWARE</t>
        </is>
      </c>
      <c r="Q355" t="inlineStr">
        <is>
          <t>ALERT IRRUPTION</t>
        </is>
      </c>
      <c r="R355" t="inlineStr">
        <is>
          <t>ALERT IRRUPTION</t>
        </is>
      </c>
      <c r="S355" t="inlineStr">
        <is>
          <t>CB UNO A UNO</t>
        </is>
      </c>
      <c r="T355" t="inlineStr">
        <is>
          <t>CB UNO A UNO</t>
        </is>
      </c>
      <c r="U355" t="inlineStr">
        <is>
          <t>EJECUTADO</t>
        </is>
      </c>
      <c r="V355" t="inlineStr">
        <is>
          <t>VISITA TECNICA</t>
        </is>
      </c>
      <c r="W355" t="inlineStr">
        <is>
          <t>FUA0B437</t>
        </is>
      </c>
      <c r="X355" t="inlineStr">
        <is>
          <t>TIPO II</t>
        </is>
      </c>
      <c r="Y355" t="inlineStr">
        <is>
          <t>TERRESTRE</t>
        </is>
      </c>
      <c r="Z355" t="inlineStr">
        <is>
          <t>SANCHEZ URREGO ROBINSON DAVID</t>
        </is>
      </c>
      <c r="AA355" t="inlineStr">
        <is>
          <t>1</t>
        </is>
      </c>
      <c r="AB355" t="inlineStr">
        <is>
          <t>0</t>
        </is>
      </c>
      <c r="AC355" s="48" t="n">
        <v>144968</v>
      </c>
      <c r="AD355" t="inlineStr">
        <is>
          <t>0</t>
        </is>
      </c>
      <c r="AE355" s="48" t="n">
        <v>0</v>
      </c>
      <c r="AF355" s="48" t="n">
        <v>144968</v>
      </c>
    </row>
    <row r="356">
      <c r="A356" t="inlineStr">
        <is>
          <t>PEREIRA</t>
        </is>
      </c>
      <c r="B356" t="inlineStr">
        <is>
          <t>SUROCCIDENTE Y EJE CAFETERO</t>
        </is>
      </c>
      <c r="C356" t="inlineStr">
        <is>
          <t>0004-0002</t>
        </is>
      </c>
      <c r="D356" t="inlineStr">
        <is>
          <t>66170</t>
        </is>
      </c>
      <c r="E356" t="inlineStr">
        <is>
          <t>2572170</t>
        </is>
      </c>
      <c r="F356" t="inlineStr">
        <is>
          <t>3007045198</t>
        </is>
      </c>
      <c r="G356" t="inlineStr">
        <is>
          <t>INCIDENTE</t>
        </is>
      </c>
      <c r="H356" t="inlineStr">
        <is>
          <t>RISARALDA</t>
        </is>
      </c>
      <c r="I356" t="inlineStr">
        <is>
          <t>DOSQUEBRADAS</t>
        </is>
      </c>
      <c r="J356" t="inlineStr">
        <is>
          <t>PTM DOSQUEBRADAS</t>
        </is>
      </c>
      <c r="K356" t="inlineStr">
        <is>
          <t>BANCOLOMBIA</t>
        </is>
      </c>
      <c r="L356" t="inlineStr">
        <is>
          <t>FO-25-1351688</t>
        </is>
      </c>
      <c r="M356" s="49" t="n">
        <v>45877.64256944445</v>
      </c>
      <c r="N356" s="49" t="n">
        <v>45878.52291666667</v>
      </c>
      <c r="O356" s="48" t="n">
        <v>0</v>
      </c>
      <c r="P356" t="inlineStr">
        <is>
          <t>HARDWARE</t>
        </is>
      </c>
      <c r="Q356" t="inlineStr">
        <is>
          <t>DETERIORO</t>
        </is>
      </c>
      <c r="R356" t="inlineStr">
        <is>
          <t>DATAFONO</t>
        </is>
      </c>
      <c r="S356" t="inlineStr">
        <is>
          <t>AGREGADOR</t>
        </is>
      </c>
      <c r="T356" t="inlineStr">
        <is>
          <t>COMCARD - PTM</t>
        </is>
      </c>
      <c r="U356" t="inlineStr">
        <is>
          <t>EJECUTADO</t>
        </is>
      </c>
      <c r="V356" t="inlineStr">
        <is>
          <t>VISITA TECNICA</t>
        </is>
      </c>
      <c r="W356" t="inlineStr">
        <is>
          <t>GA0LZ449-XP0JZ964</t>
        </is>
      </c>
      <c r="X356" t="inlineStr">
        <is>
          <t>TIPO I</t>
        </is>
      </c>
      <c r="Y356" t="inlineStr">
        <is>
          <t>TERRESTRE</t>
        </is>
      </c>
      <c r="Z356" t="inlineStr">
        <is>
          <t>ARROYAVE CANO MANUEL GUILLERMO</t>
        </is>
      </c>
      <c r="AA356" t="inlineStr">
        <is>
          <t>1</t>
        </is>
      </c>
      <c r="AB356" t="inlineStr">
        <is>
          <t>0</t>
        </is>
      </c>
      <c r="AC356" s="48" t="n">
        <v>65960</v>
      </c>
      <c r="AD356" t="inlineStr">
        <is>
          <t>0</t>
        </is>
      </c>
      <c r="AE356" s="48" t="n">
        <v>0</v>
      </c>
      <c r="AF356" s="48" t="n">
        <v>65960</v>
      </c>
    </row>
    <row r="357">
      <c r="A357" t="inlineStr">
        <is>
          <t>MEDELLIN</t>
        </is>
      </c>
      <c r="B357" t="inlineStr">
        <is>
          <t>NOROCCIDENTE</t>
        </is>
      </c>
      <c r="C357" t="inlineStr">
        <is>
          <t>0004-0005</t>
        </is>
      </c>
      <c r="D357" t="inlineStr">
        <is>
          <t>27361</t>
        </is>
      </c>
      <c r="E357" t="inlineStr">
        <is>
          <t>2572174</t>
        </is>
      </c>
      <c r="F357" t="inlineStr">
        <is>
          <t>3007063280</t>
        </is>
      </c>
      <c r="G357" t="inlineStr">
        <is>
          <t>INCIDENTE</t>
        </is>
      </c>
      <c r="H357" t="inlineStr">
        <is>
          <t>CHOCO</t>
        </is>
      </c>
      <c r="I357" t="inlineStr">
        <is>
          <t>ISTMINA</t>
        </is>
      </c>
      <c r="J357" t="inlineStr">
        <is>
          <t>BARRIO CAMELLON ISTMINA 3</t>
        </is>
      </c>
      <c r="K357" t="inlineStr">
        <is>
          <t>BANCOLOMBIA</t>
        </is>
      </c>
      <c r="L357" t="inlineStr">
        <is>
          <t>FO-25-1351684</t>
        </is>
      </c>
      <c r="M357" s="49" t="n">
        <v>45877.64462962963</v>
      </c>
      <c r="N357" s="49" t="n">
        <v>45878.61597222222</v>
      </c>
      <c r="O357" s="48" t="n">
        <v>0</v>
      </c>
      <c r="P357" t="inlineStr">
        <is>
          <t>HARDWARE</t>
        </is>
      </c>
      <c r="Q357" t="inlineStr">
        <is>
          <t>ALERT IRRUPTION</t>
        </is>
      </c>
      <c r="R357" t="inlineStr">
        <is>
          <t>ALERT IRRUPTION</t>
        </is>
      </c>
      <c r="S357" t="inlineStr">
        <is>
          <t>UNO A UNO</t>
        </is>
      </c>
      <c r="T357" t="inlineStr">
        <is>
          <t>CB UNO A UNO</t>
        </is>
      </c>
      <c r="U357" t="inlineStr">
        <is>
          <t>EJECUTADO</t>
        </is>
      </c>
      <c r="V357" t="inlineStr">
        <is>
          <t>VISITA TECNICA</t>
        </is>
      </c>
      <c r="W357" t="inlineStr">
        <is>
          <t>FUA0U757</t>
        </is>
      </c>
      <c r="X357" t="inlineStr">
        <is>
          <t>TIPO IV ESPECIAL</t>
        </is>
      </c>
      <c r="Y357" t="inlineStr">
        <is>
          <t>AEREO</t>
        </is>
      </c>
      <c r="Z357" t="inlineStr">
        <is>
          <t>ROBLEDO DIAZ ANDRES FELIPE</t>
        </is>
      </c>
      <c r="AA357" t="inlineStr">
        <is>
          <t>1</t>
        </is>
      </c>
      <c r="AB357" t="inlineStr">
        <is>
          <t>0</t>
        </is>
      </c>
      <c r="AC357" s="48" t="n">
        <v>988463</v>
      </c>
      <c r="AD357" t="inlineStr">
        <is>
          <t>0</t>
        </is>
      </c>
      <c r="AE357" s="48" t="n">
        <v>0</v>
      </c>
      <c r="AF357" s="48" t="n">
        <v>988463</v>
      </c>
    </row>
    <row r="358">
      <c r="A358" t="inlineStr">
        <is>
          <t>BOGOTA</t>
        </is>
      </c>
      <c r="B358" t="inlineStr">
        <is>
          <t>CUNDINAMARCA</t>
        </is>
      </c>
      <c r="C358" t="inlineStr">
        <is>
          <t>0004-0004</t>
        </is>
      </c>
      <c r="D358" t="inlineStr">
        <is>
          <t>11001</t>
        </is>
      </c>
      <c r="E358" t="inlineStr">
        <is>
          <t>2572421</t>
        </is>
      </c>
      <c r="F358" t="inlineStr">
        <is>
          <t>3007018903</t>
        </is>
      </c>
      <c r="G358" t="inlineStr">
        <is>
          <t>INCIDENTE</t>
        </is>
      </c>
      <c r="H358" t="inlineStr">
        <is>
          <t>CUNDINAMARCA</t>
        </is>
      </c>
      <c r="I358" t="inlineStr">
        <is>
          <t>BOGOTA</t>
        </is>
      </c>
      <c r="J358" t="inlineStr">
        <is>
          <t>PAGAFACIL CHICO 94</t>
        </is>
      </c>
      <c r="K358" t="inlineStr">
        <is>
          <t>BANCOLOMBIA</t>
        </is>
      </c>
      <c r="L358" t="inlineStr">
        <is>
          <t>FO-25-1351681</t>
        </is>
      </c>
      <c r="M358" s="49" t="n">
        <v>45877.65104166666</v>
      </c>
      <c r="N358" s="49" t="n">
        <v>45888.44166666667</v>
      </c>
      <c r="O358" s="48" t="n">
        <v>0</v>
      </c>
      <c r="P358" t="inlineStr">
        <is>
          <t>HARDWARE</t>
        </is>
      </c>
      <c r="Q358" t="inlineStr">
        <is>
          <t>NO ENCIENDE</t>
        </is>
      </c>
      <c r="R358" t="inlineStr">
        <is>
          <t>DAÑO POS</t>
        </is>
      </c>
      <c r="S358" t="inlineStr">
        <is>
          <t>ROBUSTO</t>
        </is>
      </c>
      <c r="T358" t="inlineStr">
        <is>
          <t>PAGAFACIL</t>
        </is>
      </c>
      <c r="U358" t="inlineStr">
        <is>
          <t>EJECUTADO / CANCELADO</t>
        </is>
      </c>
      <c r="V358" t="inlineStr">
        <is>
          <t>VISITA TECNICA</t>
        </is>
      </c>
      <c r="W358" t="inlineStr">
        <is>
          <t>TZZZZ588</t>
        </is>
      </c>
      <c r="X358" t="inlineStr">
        <is>
          <t>TIPO I</t>
        </is>
      </c>
      <c r="Y358" t="inlineStr">
        <is>
          <t>TERRESTRE</t>
        </is>
      </c>
      <c r="Z358" t="inlineStr">
        <is>
          <t>INFANTE SIERRA MANUEL FERNANDO</t>
        </is>
      </c>
      <c r="AA358" t="inlineStr">
        <is>
          <t>1</t>
        </is>
      </c>
      <c r="AB358" t="inlineStr">
        <is>
          <t>0</t>
        </is>
      </c>
      <c r="AC358" s="48" t="n">
        <v>65960</v>
      </c>
      <c r="AD358" t="inlineStr">
        <is>
          <t>0</t>
        </is>
      </c>
      <c r="AE358" s="48" t="n">
        <v>0</v>
      </c>
      <c r="AF358" s="48" t="n">
        <v>65960</v>
      </c>
    </row>
    <row r="359">
      <c r="A359" t="inlineStr">
        <is>
          <t>SANTA MARTA</t>
        </is>
      </c>
      <c r="B359" t="inlineStr">
        <is>
          <t>COSTA</t>
        </is>
      </c>
      <c r="C359" t="inlineStr">
        <is>
          <t>0004-0001</t>
        </is>
      </c>
      <c r="D359" t="inlineStr">
        <is>
          <t>47001</t>
        </is>
      </c>
      <c r="E359" t="inlineStr">
        <is>
          <t>2572530</t>
        </is>
      </c>
      <c r="F359" t="inlineStr">
        <is>
          <t>3007028531</t>
        </is>
      </c>
      <c r="G359" t="inlineStr">
        <is>
          <t>INCIDENTE</t>
        </is>
      </c>
      <c r="H359" t="inlineStr">
        <is>
          <t>MAGDALENA</t>
        </is>
      </c>
      <c r="I359" t="inlineStr">
        <is>
          <t>SANTA MARTA</t>
        </is>
      </c>
      <c r="J359" t="inlineStr">
        <is>
          <t>BARRIO MAMATOCO SANTA MARTA</t>
        </is>
      </c>
      <c r="K359" t="inlineStr">
        <is>
          <t>BANCOLOMBIA</t>
        </is>
      </c>
      <c r="L359" t="inlineStr">
        <is>
          <t>FO-25-1351674</t>
        </is>
      </c>
      <c r="M359" s="49" t="n">
        <v>45877.6612037037</v>
      </c>
      <c r="N359" s="49" t="n">
        <v>45878.53333333333</v>
      </c>
      <c r="O359" s="48" t="n">
        <v>0</v>
      </c>
      <c r="P359" t="inlineStr">
        <is>
          <t>HARDWARE</t>
        </is>
      </c>
      <c r="Q359" t="inlineStr">
        <is>
          <t>IMPRESION</t>
        </is>
      </c>
      <c r="R359" t="inlineStr">
        <is>
          <t>NO AVANZA PAPEL</t>
        </is>
      </c>
      <c r="S359" t="inlineStr">
        <is>
          <t>CB UNO A UNO</t>
        </is>
      </c>
      <c r="T359" t="inlineStr">
        <is>
          <t>CB UNO A UNO</t>
        </is>
      </c>
      <c r="U359" t="inlineStr">
        <is>
          <t>EJECUTADO</t>
        </is>
      </c>
      <c r="V359" t="inlineStr">
        <is>
          <t>VISITA TECNICA</t>
        </is>
      </c>
      <c r="W359" t="inlineStr">
        <is>
          <t>9ZZZZ270</t>
        </is>
      </c>
      <c r="X359" t="inlineStr">
        <is>
          <t>TIPO I</t>
        </is>
      </c>
      <c r="Y359" t="inlineStr">
        <is>
          <t>TERRESTRE</t>
        </is>
      </c>
      <c r="Z359" t="inlineStr">
        <is>
          <t>THOMAS  CAMPO SIGIFREDO SEGUNDO</t>
        </is>
      </c>
      <c r="AA359" t="inlineStr">
        <is>
          <t>1</t>
        </is>
      </c>
      <c r="AB359" t="inlineStr">
        <is>
          <t>0</t>
        </is>
      </c>
      <c r="AC359" s="48" t="n">
        <v>65960</v>
      </c>
      <c r="AD359" t="inlineStr">
        <is>
          <t>0</t>
        </is>
      </c>
      <c r="AE359" s="48" t="n">
        <v>0</v>
      </c>
      <c r="AF359" s="48" t="n">
        <v>65960</v>
      </c>
    </row>
    <row r="360">
      <c r="A360" t="inlineStr">
        <is>
          <t>CUCUTA</t>
        </is>
      </c>
      <c r="B360" t="inlineStr">
        <is>
          <t>SANTANDERES</t>
        </is>
      </c>
      <c r="C360" t="inlineStr">
        <is>
          <t>0004-0008</t>
        </is>
      </c>
      <c r="D360" t="inlineStr">
        <is>
          <t>54001</t>
        </is>
      </c>
      <c r="E360" t="inlineStr">
        <is>
          <t>2572610</t>
        </is>
      </c>
      <c r="F360" t="inlineStr">
        <is>
          <t>3007034207</t>
        </is>
      </c>
      <c r="G360" t="inlineStr">
        <is>
          <t>INCIDENTE</t>
        </is>
      </c>
      <c r="H360" t="inlineStr">
        <is>
          <t>NORTE DE SANTANDER</t>
        </is>
      </c>
      <c r="I360" t="inlineStr">
        <is>
          <t>CUCUTA</t>
        </is>
      </c>
      <c r="J360" t="inlineStr">
        <is>
          <t>BARRIO CENTRO CUCUTA 3</t>
        </is>
      </c>
      <c r="K360" t="inlineStr">
        <is>
          <t>BANCOLOMBIA</t>
        </is>
      </c>
      <c r="L360" t="inlineStr">
        <is>
          <t>FO-25-1351986</t>
        </is>
      </c>
      <c r="M360" s="49" t="n">
        <v>45877.66887731481</v>
      </c>
      <c r="N360" s="49" t="n">
        <v>45878.53888888889</v>
      </c>
      <c r="O360" s="48" t="n">
        <v>0</v>
      </c>
      <c r="P360" t="inlineStr">
        <is>
          <t>SOFTWARE</t>
        </is>
      </c>
      <c r="Q360" t="inlineStr">
        <is>
          <t>ACTUALIZACION</t>
        </is>
      </c>
      <c r="R360" t="inlineStr">
        <is>
          <t>VERSION CARGA SO VR</t>
        </is>
      </c>
      <c r="S360" t="inlineStr">
        <is>
          <t>CB UNO A UNO</t>
        </is>
      </c>
      <c r="T360" t="inlineStr">
        <is>
          <t>CB UNO A UNO</t>
        </is>
      </c>
      <c r="U360" t="inlineStr">
        <is>
          <t>EJECUTADO</t>
        </is>
      </c>
      <c r="V360" t="inlineStr">
        <is>
          <t>VISITA TECNICA</t>
        </is>
      </c>
      <c r="W360" t="inlineStr">
        <is>
          <t>II0XZ331</t>
        </is>
      </c>
      <c r="X360" t="inlineStr">
        <is>
          <t>TIPO I</t>
        </is>
      </c>
      <c r="Y360" t="inlineStr">
        <is>
          <t>TERRESTRE</t>
        </is>
      </c>
      <c r="Z360" t="inlineStr">
        <is>
          <t>DURAN ACOSTA FRANK YONNY</t>
        </is>
      </c>
      <c r="AA360" t="inlineStr">
        <is>
          <t>1</t>
        </is>
      </c>
      <c r="AB360" t="inlineStr">
        <is>
          <t>0</t>
        </is>
      </c>
      <c r="AC360" s="48" t="n">
        <v>65960</v>
      </c>
      <c r="AD360" t="inlineStr">
        <is>
          <t>0</t>
        </is>
      </c>
      <c r="AE360" s="48" t="n">
        <v>0</v>
      </c>
      <c r="AF360" s="48" t="n">
        <v>65960</v>
      </c>
    </row>
    <row r="361">
      <c r="A361" t="inlineStr">
        <is>
          <t>MEDELLIN</t>
        </is>
      </c>
      <c r="B361" t="inlineStr">
        <is>
          <t>NOROCCIDENTE</t>
        </is>
      </c>
      <c r="C361" t="inlineStr">
        <is>
          <t>0004-0005</t>
        </is>
      </c>
      <c r="D361" t="inlineStr">
        <is>
          <t>5376</t>
        </is>
      </c>
      <c r="E361" t="inlineStr">
        <is>
          <t>2572779</t>
        </is>
      </c>
      <c r="F361" t="inlineStr">
        <is>
          <t>3007051221</t>
        </is>
      </c>
      <c r="G361" t="inlineStr">
        <is>
          <t>INCIDENTE</t>
        </is>
      </c>
      <c r="H361" t="inlineStr">
        <is>
          <t>ANTIOQUIA</t>
        </is>
      </c>
      <c r="I361" t="inlineStr">
        <is>
          <t>LA CEJA</t>
        </is>
      </c>
      <c r="J361" t="inlineStr">
        <is>
          <t>PTM LA CEJA UNIVERSO ESCOLAR E</t>
        </is>
      </c>
      <c r="K361" t="inlineStr">
        <is>
          <t>BANCOLOMBIA</t>
        </is>
      </c>
      <c r="L361" t="inlineStr">
        <is>
          <t>FO-25-1352103</t>
        </is>
      </c>
      <c r="M361" s="49" t="n">
        <v>45877.69422453704</v>
      </c>
      <c r="N361" s="49" t="n">
        <v>45878.5375</v>
      </c>
      <c r="O361" s="48" t="n">
        <v>0</v>
      </c>
      <c r="P361" t="inlineStr">
        <is>
          <t>HARDWARE</t>
        </is>
      </c>
      <c r="Q361" t="inlineStr">
        <is>
          <t>IMPRESION</t>
        </is>
      </c>
      <c r="R361" t="inlineStr">
        <is>
          <t>RODILLO AVERIADO</t>
        </is>
      </c>
      <c r="S361" t="inlineStr">
        <is>
          <t>AGREGADOR</t>
        </is>
      </c>
      <c r="T361" t="inlineStr">
        <is>
          <t>COMCARD - PTM</t>
        </is>
      </c>
      <c r="U361" t="inlineStr">
        <is>
          <t>EJECUTADO</t>
        </is>
      </c>
      <c r="V361" t="inlineStr">
        <is>
          <t>VISITA TECNICA</t>
        </is>
      </c>
      <c r="W361" t="inlineStr">
        <is>
          <t>II02Z768 - XP0GZ478</t>
        </is>
      </c>
      <c r="X361" t="inlineStr">
        <is>
          <t>TIPO II</t>
        </is>
      </c>
      <c r="Y361" t="inlineStr">
        <is>
          <t>TERRESTRE</t>
        </is>
      </c>
      <c r="Z361" t="inlineStr">
        <is>
          <t>ZAPATA LOPEZ EDWARD ASDRUBAL</t>
        </is>
      </c>
      <c r="AA361" t="inlineStr">
        <is>
          <t>1</t>
        </is>
      </c>
      <c r="AB361" t="inlineStr">
        <is>
          <t>0</t>
        </is>
      </c>
      <c r="AC361" s="48" t="n">
        <v>144968</v>
      </c>
      <c r="AD361" t="inlineStr">
        <is>
          <t>0</t>
        </is>
      </c>
      <c r="AE361" s="48" t="n">
        <v>0</v>
      </c>
      <c r="AF361" s="48" t="n">
        <v>144968</v>
      </c>
    </row>
    <row r="362">
      <c r="A362" t="inlineStr">
        <is>
          <t>CUCUTA</t>
        </is>
      </c>
      <c r="B362" t="inlineStr">
        <is>
          <t>SANTANDERES</t>
        </is>
      </c>
      <c r="C362" t="inlineStr">
        <is>
          <t>0004-0008</t>
        </is>
      </c>
      <c r="D362" t="inlineStr">
        <is>
          <t>54001</t>
        </is>
      </c>
      <c r="E362" t="inlineStr">
        <is>
          <t>2572816</t>
        </is>
      </c>
      <c r="F362" t="inlineStr">
        <is>
          <t>3007078950</t>
        </is>
      </c>
      <c r="G362" t="inlineStr">
        <is>
          <t>INCIDENTE</t>
        </is>
      </c>
      <c r="H362" t="inlineStr">
        <is>
          <t>NORTE DE SANTANDER</t>
        </is>
      </c>
      <c r="I362" t="inlineStr">
        <is>
          <t>CUCUTA</t>
        </is>
      </c>
      <c r="J362" t="inlineStr">
        <is>
          <t>BARRIO PRADOS NORTE CUCUTA 1</t>
        </is>
      </c>
      <c r="K362" t="inlineStr">
        <is>
          <t>BANCOLOMBIA</t>
        </is>
      </c>
      <c r="L362" t="inlineStr">
        <is>
          <t>FO-25-1351982</t>
        </is>
      </c>
      <c r="M362" s="49" t="n">
        <v>45877.68137731482</v>
      </c>
      <c r="N362" s="49" t="n">
        <v>45878.55416666667</v>
      </c>
      <c r="O362" s="48" t="n">
        <v>0</v>
      </c>
      <c r="P362" t="inlineStr">
        <is>
          <t>HARDWARE</t>
        </is>
      </c>
      <c r="Q362" t="inlineStr">
        <is>
          <t>LECTOR DE BARRAS</t>
        </is>
      </c>
      <c r="R362" t="inlineStr">
        <is>
          <t>CABLE LECTORA AVERIADO</t>
        </is>
      </c>
      <c r="S362" t="inlineStr">
        <is>
          <t>UNO A UNO</t>
        </is>
      </c>
      <c r="T362" t="inlineStr">
        <is>
          <t>UNO A UNO</t>
        </is>
      </c>
      <c r="U362" t="inlineStr">
        <is>
          <t>EJECUTADO</t>
        </is>
      </c>
      <c r="V362" t="inlineStr">
        <is>
          <t>VISITA TECNICA</t>
        </is>
      </c>
      <c r="W362" t="inlineStr">
        <is>
          <t>FASZZ020</t>
        </is>
      </c>
      <c r="X362" t="inlineStr">
        <is>
          <t>TIPO I</t>
        </is>
      </c>
      <c r="Y362" t="inlineStr">
        <is>
          <t>TERRESTRE</t>
        </is>
      </c>
      <c r="Z362" t="inlineStr">
        <is>
          <t>NARANJO AFANADOR RUBEN JESUS</t>
        </is>
      </c>
      <c r="AA362" t="inlineStr">
        <is>
          <t>1</t>
        </is>
      </c>
      <c r="AB362" t="inlineStr">
        <is>
          <t>0</t>
        </is>
      </c>
      <c r="AC362" s="48" t="n">
        <v>65960</v>
      </c>
      <c r="AD362" t="inlineStr">
        <is>
          <t>0</t>
        </is>
      </c>
      <c r="AE362" s="48" t="n">
        <v>0</v>
      </c>
      <c r="AF362" s="48" t="n">
        <v>65960</v>
      </c>
    </row>
    <row r="363">
      <c r="A363" t="inlineStr">
        <is>
          <t>CALI</t>
        </is>
      </c>
      <c r="B363" t="inlineStr">
        <is>
          <t>SUROCCIDENTE Y EJE CAFETERO</t>
        </is>
      </c>
      <c r="C363" t="inlineStr">
        <is>
          <t>0004-0003</t>
        </is>
      </c>
      <c r="D363" t="inlineStr">
        <is>
          <t>19455</t>
        </is>
      </c>
      <c r="E363" t="inlineStr">
        <is>
          <t>2572927</t>
        </is>
      </c>
      <c r="F363" t="inlineStr">
        <is>
          <t>3007080895</t>
        </is>
      </c>
      <c r="G363" t="inlineStr">
        <is>
          <t>INCIDENTE</t>
        </is>
      </c>
      <c r="H363" t="inlineStr">
        <is>
          <t>CAUCA</t>
        </is>
      </c>
      <c r="I363" t="inlineStr">
        <is>
          <t>MIRANDA</t>
        </is>
      </c>
      <c r="J363" t="inlineStr">
        <is>
          <t>BARRIO CENTRO MIRANDA 3</t>
        </is>
      </c>
      <c r="K363" t="inlineStr">
        <is>
          <t>BANCOLOMBIA</t>
        </is>
      </c>
      <c r="L363" t="inlineStr">
        <is>
          <t>FO-25-1352105</t>
        </is>
      </c>
      <c r="M363" s="49" t="n">
        <v>45877.69298611111</v>
      </c>
      <c r="N363" s="49" t="n">
        <v>45878.60486111111</v>
      </c>
      <c r="O363" s="48" t="n">
        <v>0</v>
      </c>
      <c r="P363" t="inlineStr">
        <is>
          <t>HARDWARE</t>
        </is>
      </c>
      <c r="Q363" t="inlineStr">
        <is>
          <t>DETERIORO</t>
        </is>
      </c>
      <c r="R363" t="inlineStr">
        <is>
          <t>DATAFONO</t>
        </is>
      </c>
      <c r="S363" t="inlineStr">
        <is>
          <t>UNO A UNO</t>
        </is>
      </c>
      <c r="T363" t="inlineStr">
        <is>
          <t>UNO A UNO</t>
        </is>
      </c>
      <c r="U363" t="inlineStr">
        <is>
          <t>EJECUTADO</t>
        </is>
      </c>
      <c r="V363" t="inlineStr">
        <is>
          <t>VISITA TECNICA</t>
        </is>
      </c>
      <c r="W363" t="inlineStr">
        <is>
          <t>FGZZZ919</t>
        </is>
      </c>
      <c r="X363" t="inlineStr">
        <is>
          <t>TIPO III</t>
        </is>
      </c>
      <c r="Y363" t="inlineStr">
        <is>
          <t>TERRESTRE</t>
        </is>
      </c>
      <c r="Z363" t="inlineStr">
        <is>
          <t>PAREDES CASTILLO DIEGO</t>
        </is>
      </c>
      <c r="AA363" t="inlineStr">
        <is>
          <t>1</t>
        </is>
      </c>
      <c r="AB363" t="inlineStr">
        <is>
          <t>0</t>
        </is>
      </c>
      <c r="AC363" s="48" t="n">
        <v>275729</v>
      </c>
      <c r="AD363" t="inlineStr">
        <is>
          <t>0</t>
        </is>
      </c>
      <c r="AE363" s="48" t="n">
        <v>0</v>
      </c>
      <c r="AF363" s="48" t="n">
        <v>275729</v>
      </c>
    </row>
    <row r="364">
      <c r="A364" t="inlineStr">
        <is>
          <t>BOGOTA</t>
        </is>
      </c>
      <c r="B364" t="inlineStr">
        <is>
          <t>CUNDINAMARCA</t>
        </is>
      </c>
      <c r="C364" t="inlineStr">
        <is>
          <t>0004-0004</t>
        </is>
      </c>
      <c r="D364" t="inlineStr">
        <is>
          <t>11001</t>
        </is>
      </c>
      <c r="E364" t="inlineStr">
        <is>
          <t>2572952</t>
        </is>
      </c>
      <c r="F364" t="inlineStr">
        <is>
          <t>3007049565</t>
        </is>
      </c>
      <c r="G364" t="inlineStr">
        <is>
          <t>INCIDENTE</t>
        </is>
      </c>
      <c r="H364" t="inlineStr">
        <is>
          <t>CUNDINAMARCA</t>
        </is>
      </c>
      <c r="I364" t="inlineStr">
        <is>
          <t>BOGOTA</t>
        </is>
      </c>
      <c r="J364" t="inlineStr">
        <is>
          <t>BARRIO SUBA BOGOTA 21</t>
        </is>
      </c>
      <c r="K364" t="inlineStr">
        <is>
          <t>BANCOLOMBIA</t>
        </is>
      </c>
      <c r="L364" t="inlineStr">
        <is>
          <t>FO-25-1352101</t>
        </is>
      </c>
      <c r="M364" s="49" t="n">
        <v>45877.69836805556</v>
      </c>
      <c r="N364" s="49" t="n">
        <v>45878.55625</v>
      </c>
      <c r="O364" s="48" t="n">
        <v>0</v>
      </c>
      <c r="P364" t="inlineStr">
        <is>
          <t>HARDWARE</t>
        </is>
      </c>
      <c r="Q364" t="inlineStr">
        <is>
          <t>LECTOR DE BARRAS</t>
        </is>
      </c>
      <c r="R364" t="inlineStr">
        <is>
          <t>CABLE LECTORA AVERIADO</t>
        </is>
      </c>
      <c r="S364" t="inlineStr">
        <is>
          <t>CB UNO A UNO</t>
        </is>
      </c>
      <c r="T364" t="inlineStr">
        <is>
          <t>CB UNO A UNO</t>
        </is>
      </c>
      <c r="U364" t="inlineStr">
        <is>
          <t>EJECUTADO</t>
        </is>
      </c>
      <c r="V364" t="inlineStr">
        <is>
          <t>VISITA TECNICA</t>
        </is>
      </c>
      <c r="W364" t="inlineStr">
        <is>
          <t>AD00Q143</t>
        </is>
      </c>
      <c r="X364" t="inlineStr">
        <is>
          <t>TIPO I</t>
        </is>
      </c>
      <c r="Y364" t="inlineStr">
        <is>
          <t>TERRESTRE</t>
        </is>
      </c>
      <c r="Z364" t="inlineStr">
        <is>
          <t>ROMERO ROJAS BREIDY JHOHAN</t>
        </is>
      </c>
      <c r="AA364" t="inlineStr">
        <is>
          <t>1</t>
        </is>
      </c>
      <c r="AB364" t="inlineStr">
        <is>
          <t>0</t>
        </is>
      </c>
      <c r="AC364" s="48" t="n">
        <v>65960</v>
      </c>
      <c r="AD364" t="inlineStr">
        <is>
          <t>0</t>
        </is>
      </c>
      <c r="AE364" s="48" t="n">
        <v>0</v>
      </c>
      <c r="AF364" s="48" t="n">
        <v>65960</v>
      </c>
    </row>
    <row r="365">
      <c r="A365" t="inlineStr">
        <is>
          <t>CUCUTA</t>
        </is>
      </c>
      <c r="B365" t="inlineStr">
        <is>
          <t>SANTANDERES</t>
        </is>
      </c>
      <c r="C365" t="inlineStr">
        <is>
          <t>0004-0008</t>
        </is>
      </c>
      <c r="D365" t="inlineStr">
        <is>
          <t>54001</t>
        </is>
      </c>
      <c r="E365" t="inlineStr">
        <is>
          <t>2573072</t>
        </is>
      </c>
      <c r="F365" t="inlineStr">
        <is>
          <t>3007068778</t>
        </is>
      </c>
      <c r="G365" t="inlineStr">
        <is>
          <t>INCIDENTE</t>
        </is>
      </c>
      <c r="H365" t="inlineStr">
        <is>
          <t>NORTE DE SANTANDER</t>
        </is>
      </c>
      <c r="I365" t="inlineStr">
        <is>
          <t>CUCUTA</t>
        </is>
      </c>
      <c r="J365" t="inlineStr">
        <is>
          <t>PTM CUCUTA PAPELERIA Y VARIED</t>
        </is>
      </c>
      <c r="K365" t="inlineStr">
        <is>
          <t>BANCOLOMBIA</t>
        </is>
      </c>
      <c r="L365" t="inlineStr">
        <is>
          <t>FO-25-1352209</t>
        </is>
      </c>
      <c r="M365" s="49" t="n">
        <v>45877.7237037037</v>
      </c>
      <c r="N365" s="49" t="n">
        <v>45878.60625</v>
      </c>
      <c r="O365" s="48" t="n">
        <v>0</v>
      </c>
      <c r="P365" t="inlineStr">
        <is>
          <t>HARDWARE</t>
        </is>
      </c>
      <c r="Q365" t="inlineStr">
        <is>
          <t>LECTOR DE TARJETAS</t>
        </is>
      </c>
      <c r="R365" t="inlineStr">
        <is>
          <t>DAÑO POS</t>
        </is>
      </c>
      <c r="S365" t="inlineStr">
        <is>
          <t>AGREGADOR</t>
        </is>
      </c>
      <c r="T365" t="inlineStr">
        <is>
          <t>COMCARD - PTM</t>
        </is>
      </c>
      <c r="U365" t="inlineStr">
        <is>
          <t>EJECUTADO</t>
        </is>
      </c>
      <c r="V365" t="inlineStr">
        <is>
          <t>VISITA TECNICA</t>
        </is>
      </c>
      <c r="W365" t="inlineStr">
        <is>
          <t>AALUZ204-AALUZ364</t>
        </is>
      </c>
      <c r="X365" t="inlineStr">
        <is>
          <t>TIPO I</t>
        </is>
      </c>
      <c r="Y365" t="inlineStr">
        <is>
          <t>TERRESTRE</t>
        </is>
      </c>
      <c r="Z365" t="inlineStr">
        <is>
          <t>PACHECO BUITRAGO JAVIER ALONSO</t>
        </is>
      </c>
      <c r="AA365" t="inlineStr">
        <is>
          <t>1</t>
        </is>
      </c>
      <c r="AB365" t="inlineStr">
        <is>
          <t>0</t>
        </is>
      </c>
      <c r="AC365" s="48" t="n">
        <v>65960</v>
      </c>
      <c r="AD365" t="inlineStr">
        <is>
          <t>0</t>
        </is>
      </c>
      <c r="AE365" s="48" t="n">
        <v>0</v>
      </c>
      <c r="AF365" s="48" t="n">
        <v>65960</v>
      </c>
    </row>
    <row r="366">
      <c r="A366" t="inlineStr">
        <is>
          <t>BOGOTA</t>
        </is>
      </c>
      <c r="B366" t="inlineStr">
        <is>
          <t>CUNDINAMARCA</t>
        </is>
      </c>
      <c r="C366" t="inlineStr">
        <is>
          <t>0004-0004</t>
        </is>
      </c>
      <c r="D366" t="inlineStr">
        <is>
          <t>25754</t>
        </is>
      </c>
      <c r="E366" t="inlineStr">
        <is>
          <t>2573086</t>
        </is>
      </c>
      <c r="F366" t="inlineStr">
        <is>
          <t>3007064143</t>
        </is>
      </c>
      <c r="G366" t="inlineStr">
        <is>
          <t>INCIDENTE</t>
        </is>
      </c>
      <c r="H366" t="inlineStr">
        <is>
          <t>CUNDINAMARCA</t>
        </is>
      </c>
      <c r="I366" t="inlineStr">
        <is>
          <t>SOACHA</t>
        </is>
      </c>
      <c r="J366" t="inlineStr">
        <is>
          <t>BARRIO SAN MATEO SOACHA 17</t>
        </is>
      </c>
      <c r="K366" t="inlineStr">
        <is>
          <t>BANCOLOMBIA</t>
        </is>
      </c>
      <c r="L366" t="inlineStr">
        <is>
          <t>FO-25-1352212</t>
        </is>
      </c>
      <c r="M366" s="49" t="n">
        <v>45877.72880787037</v>
      </c>
      <c r="N366" s="49" t="n">
        <v>45878.56875</v>
      </c>
      <c r="O366" s="48" t="n">
        <v>0</v>
      </c>
      <c r="P366" t="inlineStr">
        <is>
          <t>HARDWARE</t>
        </is>
      </c>
      <c r="Q366" t="inlineStr">
        <is>
          <t>IMPRESION</t>
        </is>
      </c>
      <c r="R366" t="inlineStr">
        <is>
          <t>NO IMPRIME UNO O VARIOS CARACTERES</t>
        </is>
      </c>
      <c r="S366" t="inlineStr">
        <is>
          <t>CB UNO A UNO</t>
        </is>
      </c>
      <c r="T366" t="inlineStr">
        <is>
          <t>CB UNO A UNO</t>
        </is>
      </c>
      <c r="U366" t="inlineStr">
        <is>
          <t>EJECUTADO</t>
        </is>
      </c>
      <c r="V366" t="inlineStr">
        <is>
          <t>VISITA TECNICA</t>
        </is>
      </c>
      <c r="W366" t="inlineStr">
        <is>
          <t>LA01Z128</t>
        </is>
      </c>
      <c r="X366" t="inlineStr">
        <is>
          <t>TIPO I</t>
        </is>
      </c>
      <c r="Y366" t="inlineStr">
        <is>
          <t>TERRESTRE</t>
        </is>
      </c>
      <c r="Z366" t="inlineStr">
        <is>
          <t>BUSTOS MORA DIEGO MANUEL</t>
        </is>
      </c>
      <c r="AA366" t="inlineStr">
        <is>
          <t>1</t>
        </is>
      </c>
      <c r="AB366" t="inlineStr">
        <is>
          <t>0</t>
        </is>
      </c>
      <c r="AC366" s="48" t="n">
        <v>65960</v>
      </c>
      <c r="AD366" t="inlineStr">
        <is>
          <t>0</t>
        </is>
      </c>
      <c r="AE366" s="48" t="n">
        <v>0</v>
      </c>
      <c r="AF366" s="48" t="n">
        <v>65960</v>
      </c>
    </row>
    <row r="367">
      <c r="A367" t="inlineStr">
        <is>
          <t>BOGOTA</t>
        </is>
      </c>
      <c r="B367" t="inlineStr">
        <is>
          <t>CUNDINAMARCA</t>
        </is>
      </c>
      <c r="C367" t="inlineStr">
        <is>
          <t>0004-0004</t>
        </is>
      </c>
      <c r="D367" t="inlineStr">
        <is>
          <t>11001</t>
        </is>
      </c>
      <c r="E367" t="inlineStr">
        <is>
          <t>2573097</t>
        </is>
      </c>
      <c r="F367" t="inlineStr">
        <is>
          <t>3007078636</t>
        </is>
      </c>
      <c r="G367" t="inlineStr">
        <is>
          <t>INCIDENTE</t>
        </is>
      </c>
      <c r="H367" t="inlineStr">
        <is>
          <t>CUNDINAMARCA</t>
        </is>
      </c>
      <c r="I367" t="inlineStr">
        <is>
          <t>BOGOTA</t>
        </is>
      </c>
      <c r="J367" t="inlineStr">
        <is>
          <t>PTM BOGOTA PAPELERIA ALCALA</t>
        </is>
      </c>
      <c r="K367" t="inlineStr">
        <is>
          <t>BANCOLOMBIA</t>
        </is>
      </c>
      <c r="L367" t="inlineStr">
        <is>
          <t>FO-25-1352239</t>
        </is>
      </c>
      <c r="M367" s="49" t="n">
        <v>45877.7312037037</v>
      </c>
      <c r="N367" s="49" t="n">
        <v>45878.44375</v>
      </c>
      <c r="O367" s="48" t="n">
        <v>0</v>
      </c>
      <c r="P367" t="inlineStr">
        <is>
          <t>HARDWARE</t>
        </is>
      </c>
      <c r="Q367" t="inlineStr">
        <is>
          <t>NO ENCIENDE</t>
        </is>
      </c>
      <c r="R367" t="inlineStr">
        <is>
          <t>DAÑO POS</t>
        </is>
      </c>
      <c r="S367" t="inlineStr">
        <is>
          <t>AGREGADOR</t>
        </is>
      </c>
      <c r="T367" t="inlineStr">
        <is>
          <t>COMCARD - PTM</t>
        </is>
      </c>
      <c r="U367" t="inlineStr">
        <is>
          <t>EJECUTADO / CANCELADO</t>
        </is>
      </c>
      <c r="V367" t="inlineStr">
        <is>
          <t>VISITA TECNICA</t>
        </is>
      </c>
      <c r="W367" t="inlineStr">
        <is>
          <t>N/A</t>
        </is>
      </c>
      <c r="X367" t="inlineStr">
        <is>
          <t>TIPO I</t>
        </is>
      </c>
      <c r="Y367" t="inlineStr">
        <is>
          <t>TERRESTRE</t>
        </is>
      </c>
      <c r="Z367" t="inlineStr">
        <is>
          <t>ROMERO ROJAS BREIDY JHOHAN</t>
        </is>
      </c>
      <c r="AA367" t="inlineStr">
        <is>
          <t>1</t>
        </is>
      </c>
      <c r="AB367" t="inlineStr">
        <is>
          <t>0</t>
        </is>
      </c>
      <c r="AC367" s="48" t="n">
        <v>65960</v>
      </c>
      <c r="AD367" t="inlineStr">
        <is>
          <t>0</t>
        </is>
      </c>
      <c r="AE367" s="48" t="n">
        <v>0</v>
      </c>
      <c r="AF367" s="48" t="n">
        <v>65960</v>
      </c>
    </row>
    <row r="368">
      <c r="A368" t="inlineStr">
        <is>
          <t>APARTADO</t>
        </is>
      </c>
      <c r="B368" t="inlineStr">
        <is>
          <t>NOROCCIDENTE</t>
        </is>
      </c>
      <c r="C368" t="inlineStr">
        <is>
          <t>0004-0005</t>
        </is>
      </c>
      <c r="D368" t="inlineStr">
        <is>
          <t>5837</t>
        </is>
      </c>
      <c r="E368" t="inlineStr">
        <is>
          <t>2573108</t>
        </is>
      </c>
      <c r="F368" t="inlineStr">
        <is>
          <t>3007037273</t>
        </is>
      </c>
      <c r="G368" t="inlineStr">
        <is>
          <t>INCIDENTE</t>
        </is>
      </c>
      <c r="H368" t="inlineStr">
        <is>
          <t>ANTIOQUIA</t>
        </is>
      </c>
      <c r="I368" t="inlineStr">
        <is>
          <t>TURBO</t>
        </is>
      </c>
      <c r="J368" t="inlineStr">
        <is>
          <t>DISTRICOL GRANERO CARPAL SURTI</t>
        </is>
      </c>
      <c r="K368" t="inlineStr">
        <is>
          <t>BANCOLOMBIA</t>
        </is>
      </c>
      <c r="L368" t="inlineStr">
        <is>
          <t>FO-25-1352191</t>
        </is>
      </c>
      <c r="M368" s="49" t="n">
        <v>45877.70638888889</v>
      </c>
      <c r="N368" s="49" t="n">
        <v>45882.36875</v>
      </c>
      <c r="O368" s="48" t="n">
        <v>0</v>
      </c>
      <c r="P368" t="inlineStr">
        <is>
          <t>HARDWARE</t>
        </is>
      </c>
      <c r="Q368" t="inlineStr">
        <is>
          <t>LECTOR DE BARRAS</t>
        </is>
      </c>
      <c r="R368" t="inlineStr">
        <is>
          <t>CABLE LECTORA AVERIADO</t>
        </is>
      </c>
      <c r="S368" t="inlineStr">
        <is>
          <t>AGREGADOR</t>
        </is>
      </c>
      <c r="T368" t="inlineStr">
        <is>
          <t>DISTRICOL</t>
        </is>
      </c>
      <c r="U368" t="inlineStr">
        <is>
          <t>EJECUTADO</t>
        </is>
      </c>
      <c r="V368" t="inlineStr">
        <is>
          <t>VISITA TECNICA</t>
        </is>
      </c>
      <c r="W368" t="inlineStr">
        <is>
          <t>GZ00M050</t>
        </is>
      </c>
      <c r="X368" t="inlineStr">
        <is>
          <t>TIPO II</t>
        </is>
      </c>
      <c r="Y368" t="inlineStr">
        <is>
          <t>TERRESTRE</t>
        </is>
      </c>
      <c r="Z368" t="inlineStr">
        <is>
          <t>SALDARRIAGA MIRANDA SANTIAGO</t>
        </is>
      </c>
      <c r="AA368" t="inlineStr">
        <is>
          <t>1</t>
        </is>
      </c>
      <c r="AB368" t="inlineStr">
        <is>
          <t>0</t>
        </is>
      </c>
      <c r="AC368" s="48" t="n">
        <v>144968</v>
      </c>
      <c r="AD368" t="inlineStr">
        <is>
          <t>0</t>
        </is>
      </c>
      <c r="AE368" s="48" t="n">
        <v>0</v>
      </c>
      <c r="AF368" s="48" t="n">
        <v>144968</v>
      </c>
    </row>
    <row r="369">
      <c r="A369" t="inlineStr">
        <is>
          <t>PASTO</t>
        </is>
      </c>
      <c r="B369" t="inlineStr">
        <is>
          <t>SUROCCIDENTE Y EJE CAFETERO</t>
        </is>
      </c>
      <c r="C369" t="inlineStr">
        <is>
          <t>0004-0003</t>
        </is>
      </c>
      <c r="D369" t="inlineStr">
        <is>
          <t>86001</t>
        </is>
      </c>
      <c r="E369" t="inlineStr">
        <is>
          <t>2573176</t>
        </is>
      </c>
      <c r="F369" t="inlineStr">
        <is>
          <t>3007079395</t>
        </is>
      </c>
      <c r="G369" t="inlineStr">
        <is>
          <t>INCIDENTE</t>
        </is>
      </c>
      <c r="H369" t="inlineStr">
        <is>
          <t>PUTUMAYO</t>
        </is>
      </c>
      <c r="I369" t="inlineStr">
        <is>
          <t>MOCOA</t>
        </is>
      </c>
      <c r="J369" t="inlineStr">
        <is>
          <t>BARRIO CENTRO MOCOA  4</t>
        </is>
      </c>
      <c r="K369" t="inlineStr">
        <is>
          <t>BANCOLOMBIA</t>
        </is>
      </c>
      <c r="L369" t="inlineStr">
        <is>
          <t>FO-25-1352301</t>
        </is>
      </c>
      <c r="M369" s="49" t="n">
        <v>45877.74358796296</v>
      </c>
      <c r="N369" s="49" t="n">
        <v>45883.42569444444</v>
      </c>
      <c r="O369" s="48" t="n">
        <v>0</v>
      </c>
      <c r="P369" t="inlineStr">
        <is>
          <t>HARDWARE</t>
        </is>
      </c>
      <c r="Q369" t="inlineStr">
        <is>
          <t>TECLADO</t>
        </is>
      </c>
      <c r="R369" t="inlineStr">
        <is>
          <t>DAÑO POS</t>
        </is>
      </c>
      <c r="S369" t="inlineStr">
        <is>
          <t>UNO A UNO</t>
        </is>
      </c>
      <c r="T369" t="inlineStr">
        <is>
          <t>UNO A UNO</t>
        </is>
      </c>
      <c r="U369" t="inlineStr">
        <is>
          <t>EJECUTADO / CANCELADO</t>
        </is>
      </c>
      <c r="V369" t="inlineStr">
        <is>
          <t>VISITA TECNICA</t>
        </is>
      </c>
      <c r="W369" t="inlineStr">
        <is>
          <t>10XZZ933</t>
        </is>
      </c>
      <c r="X369" t="inlineStr">
        <is>
          <t>TIPO IV</t>
        </is>
      </c>
      <c r="Y369" t="inlineStr">
        <is>
          <t>TERRESTRE</t>
        </is>
      </c>
      <c r="Z369" t="inlineStr">
        <is>
          <t>CASTILLO HERRERA ALEX RICARDO</t>
        </is>
      </c>
      <c r="AA369" t="inlineStr">
        <is>
          <t>1</t>
        </is>
      </c>
      <c r="AB369" t="inlineStr">
        <is>
          <t>0</t>
        </is>
      </c>
      <c r="AC369" s="48" t="n">
        <v>479589</v>
      </c>
      <c r="AD369" t="inlineStr">
        <is>
          <t>0</t>
        </is>
      </c>
      <c r="AE369" s="48" t="n">
        <v>0</v>
      </c>
      <c r="AF369" s="48" t="n">
        <v>479589</v>
      </c>
    </row>
    <row r="370">
      <c r="A370" t="inlineStr">
        <is>
          <t>BOGOTA</t>
        </is>
      </c>
      <c r="B370" t="inlineStr">
        <is>
          <t>CUNDINAMARCA</t>
        </is>
      </c>
      <c r="C370" t="inlineStr">
        <is>
          <t>0004-0004</t>
        </is>
      </c>
      <c r="D370" t="inlineStr">
        <is>
          <t>11001</t>
        </is>
      </c>
      <c r="E370" t="inlineStr">
        <is>
          <t>2573309</t>
        </is>
      </c>
      <c r="F370" t="inlineStr">
        <is>
          <t>3007058579</t>
        </is>
      </c>
      <c r="G370" t="inlineStr">
        <is>
          <t>INCIDENTE</t>
        </is>
      </c>
      <c r="H370" t="inlineStr">
        <is>
          <t>CUNDINAMARCA</t>
        </is>
      </c>
      <c r="I370" t="inlineStr">
        <is>
          <t>BOGOTA</t>
        </is>
      </c>
      <c r="J370" t="inlineStr">
        <is>
          <t>BARRIO PATIO BONITO BOGOTA 15</t>
        </is>
      </c>
      <c r="K370" t="inlineStr">
        <is>
          <t>BANCOLOMBIA</t>
        </is>
      </c>
      <c r="L370" t="inlineStr">
        <is>
          <t>FO-25-1352243</t>
        </is>
      </c>
      <c r="M370" s="49" t="n">
        <v>45877.74174768518</v>
      </c>
      <c r="N370" s="49" t="n">
        <v>45878.40833333333</v>
      </c>
      <c r="O370" s="48" t="n">
        <v>0</v>
      </c>
      <c r="P370" t="inlineStr">
        <is>
          <t>SOFTWARE</t>
        </is>
      </c>
      <c r="Q370" t="inlineStr">
        <is>
          <t>ACTUALIZACION</t>
        </is>
      </c>
      <c r="R370" t="inlineStr">
        <is>
          <t>TECNOLOGIA</t>
        </is>
      </c>
      <c r="S370" t="inlineStr">
        <is>
          <t>CB UNO A UNO</t>
        </is>
      </c>
      <c r="T370" t="inlineStr">
        <is>
          <t>CB UNO A UNO</t>
        </is>
      </c>
      <c r="U370" t="inlineStr">
        <is>
          <t>EJECUTADO / CANCELADO</t>
        </is>
      </c>
      <c r="V370" t="inlineStr">
        <is>
          <t>VISITA TECNICA</t>
        </is>
      </c>
      <c r="W370" t="inlineStr">
        <is>
          <t>NONE</t>
        </is>
      </c>
      <c r="X370" t="inlineStr">
        <is>
          <t>TIPO I</t>
        </is>
      </c>
      <c r="Y370" t="inlineStr">
        <is>
          <t>TERRESTRE</t>
        </is>
      </c>
      <c r="Z370" t="inlineStr">
        <is>
          <t>LOZADA ROJAS CHRISTIAN ANDRES</t>
        </is>
      </c>
      <c r="AA370" t="inlineStr">
        <is>
          <t>1</t>
        </is>
      </c>
      <c r="AB370" t="inlineStr">
        <is>
          <t>0</t>
        </is>
      </c>
      <c r="AC370" s="48" t="n">
        <v>65960</v>
      </c>
      <c r="AD370" t="inlineStr">
        <is>
          <t>0</t>
        </is>
      </c>
      <c r="AE370" s="48" t="n">
        <v>0</v>
      </c>
      <c r="AF370" s="48" t="n">
        <v>65960</v>
      </c>
    </row>
    <row r="371">
      <c r="A371" t="inlineStr">
        <is>
          <t>MEDELLIN</t>
        </is>
      </c>
      <c r="B371" t="inlineStr">
        <is>
          <t>NOROCCIDENTE</t>
        </is>
      </c>
      <c r="C371" t="inlineStr">
        <is>
          <t>0004-0005</t>
        </is>
      </c>
      <c r="D371" t="inlineStr">
        <is>
          <t>5190</t>
        </is>
      </c>
      <c r="E371" t="inlineStr">
        <is>
          <t>2573331</t>
        </is>
      </c>
      <c r="F371" t="inlineStr">
        <is>
          <t>3007034524</t>
        </is>
      </c>
      <c r="G371" t="inlineStr">
        <is>
          <t>INCIDENTE</t>
        </is>
      </c>
      <c r="H371" t="inlineStr">
        <is>
          <t>ANTIOQUIA</t>
        </is>
      </c>
      <c r="I371" t="inlineStr">
        <is>
          <t>CISNEROS</t>
        </is>
      </c>
      <c r="J371" t="inlineStr">
        <is>
          <t>BARRIO SECTOR LA IGLESIA CISNE</t>
        </is>
      </c>
      <c r="K371" t="inlineStr">
        <is>
          <t>BANCOLOMBIA</t>
        </is>
      </c>
      <c r="L371" t="inlineStr">
        <is>
          <t>FO-25-1352299</t>
        </is>
      </c>
      <c r="M371" s="49" t="n">
        <v>45878.33333333334</v>
      </c>
      <c r="N371" s="49" t="n">
        <v>45880.55138888889</v>
      </c>
      <c r="O371" s="48" t="n">
        <v>0</v>
      </c>
      <c r="P371" t="inlineStr">
        <is>
          <t>HARDWARE</t>
        </is>
      </c>
      <c r="Q371" t="inlineStr">
        <is>
          <t>LECTOR DE TARJETAS</t>
        </is>
      </c>
      <c r="R371" t="inlineStr">
        <is>
          <t>DAÑO POS</t>
        </is>
      </c>
      <c r="S371" t="inlineStr">
        <is>
          <t>CB UNO A UNO</t>
        </is>
      </c>
      <c r="T371" t="inlineStr">
        <is>
          <t>CB UNO A UNO</t>
        </is>
      </c>
      <c r="U371" t="inlineStr">
        <is>
          <t>EJECUTADO</t>
        </is>
      </c>
      <c r="V371" t="inlineStr">
        <is>
          <t>VISITA TECNICA</t>
        </is>
      </c>
      <c r="W371" t="inlineStr">
        <is>
          <t>BL01B611</t>
        </is>
      </c>
      <c r="X371" t="inlineStr">
        <is>
          <t>TIPO II</t>
        </is>
      </c>
      <c r="Y371" t="inlineStr">
        <is>
          <t>TERRESTRE</t>
        </is>
      </c>
      <c r="Z371" t="inlineStr">
        <is>
          <t>ALVAREZ ARENAS VICTOR HUGO</t>
        </is>
      </c>
      <c r="AA371" t="inlineStr">
        <is>
          <t>1</t>
        </is>
      </c>
      <c r="AB371" t="inlineStr">
        <is>
          <t>0</t>
        </is>
      </c>
      <c r="AC371" s="48" t="n">
        <v>144968</v>
      </c>
      <c r="AD371" t="inlineStr">
        <is>
          <t>0</t>
        </is>
      </c>
      <c r="AE371" s="48" t="n">
        <v>0</v>
      </c>
      <c r="AF371" s="48" t="n">
        <v>144968</v>
      </c>
    </row>
    <row r="372">
      <c r="A372" t="inlineStr">
        <is>
          <t>BOGOTA</t>
        </is>
      </c>
      <c r="B372" t="inlineStr">
        <is>
          <t>CUNDINAMARCA</t>
        </is>
      </c>
      <c r="C372" t="inlineStr">
        <is>
          <t>0004-0004</t>
        </is>
      </c>
      <c r="D372" t="inlineStr">
        <is>
          <t>11001</t>
        </is>
      </c>
      <c r="E372" t="inlineStr">
        <is>
          <t>2573333</t>
        </is>
      </c>
      <c r="F372" t="inlineStr">
        <is>
          <t>3007080774</t>
        </is>
      </c>
      <c r="G372" t="inlineStr">
        <is>
          <t>INCIDENTE</t>
        </is>
      </c>
      <c r="H372" t="inlineStr">
        <is>
          <t>CUNDINAMARCA</t>
        </is>
      </c>
      <c r="I372" t="inlineStr">
        <is>
          <t>BOGOTA</t>
        </is>
      </c>
      <c r="J372" t="inlineStr">
        <is>
          <t>BARRIO SAN BLAS BOGOTA 6</t>
        </is>
      </c>
      <c r="K372" t="inlineStr">
        <is>
          <t>BANCOLOMBIA</t>
        </is>
      </c>
      <c r="L372" t="inlineStr">
        <is>
          <t>FO-25-1352868</t>
        </is>
      </c>
      <c r="M372" s="49" t="n">
        <v>45878.33333333334</v>
      </c>
      <c r="N372" s="49" t="n">
        <v>45878.56527777778</v>
      </c>
      <c r="O372" s="48" t="n">
        <v>0</v>
      </c>
      <c r="P372" t="inlineStr">
        <is>
          <t>SOFTWARE</t>
        </is>
      </c>
      <c r="Q372" t="inlineStr">
        <is>
          <t>ACTUALIZACION</t>
        </is>
      </c>
      <c r="R372" t="inlineStr">
        <is>
          <t>VERSION CARGA SO VR</t>
        </is>
      </c>
      <c r="S372" t="inlineStr">
        <is>
          <t>UNO A UNO</t>
        </is>
      </c>
      <c r="T372" t="inlineStr">
        <is>
          <t>UNO A UNO</t>
        </is>
      </c>
      <c r="U372" t="inlineStr">
        <is>
          <t>EJECUTADO</t>
        </is>
      </c>
      <c r="V372" t="inlineStr">
        <is>
          <t>VISITA TECNICA</t>
        </is>
      </c>
      <c r="W372" t="inlineStr">
        <is>
          <t>F8ZZZ048</t>
        </is>
      </c>
      <c r="X372" t="inlineStr">
        <is>
          <t>TIPO I</t>
        </is>
      </c>
      <c r="Y372" t="inlineStr">
        <is>
          <t>TERRESTRE</t>
        </is>
      </c>
      <c r="Z372" t="inlineStr">
        <is>
          <t>GOMEZ VEGA DAVID SNEYDER</t>
        </is>
      </c>
      <c r="AA372" t="inlineStr">
        <is>
          <t>1</t>
        </is>
      </c>
      <c r="AB372" t="inlineStr">
        <is>
          <t>0</t>
        </is>
      </c>
      <c r="AC372" s="48" t="n">
        <v>65960</v>
      </c>
      <c r="AD372" t="inlineStr">
        <is>
          <t>0</t>
        </is>
      </c>
      <c r="AE372" s="48" t="n">
        <v>0</v>
      </c>
      <c r="AF372" s="48" t="n">
        <v>65960</v>
      </c>
    </row>
    <row r="373">
      <c r="A373" t="inlineStr">
        <is>
          <t>MEDELLIN</t>
        </is>
      </c>
      <c r="B373" t="inlineStr">
        <is>
          <t>NOROCCIDENTE</t>
        </is>
      </c>
      <c r="C373" t="inlineStr">
        <is>
          <t>0004-0005</t>
        </is>
      </c>
      <c r="D373" t="inlineStr">
        <is>
          <t>5001</t>
        </is>
      </c>
      <c r="E373" t="inlineStr">
        <is>
          <t>2573364</t>
        </is>
      </c>
      <c r="F373" t="inlineStr">
        <is>
          <t>3007031645</t>
        </is>
      </c>
      <c r="G373" t="inlineStr">
        <is>
          <t>INCIDENTE</t>
        </is>
      </c>
      <c r="H373" t="inlineStr">
        <is>
          <t>ANTIOQUIA</t>
        </is>
      </c>
      <c r="I373" t="inlineStr">
        <is>
          <t>MEDELLIN</t>
        </is>
      </c>
      <c r="J373" t="inlineStr">
        <is>
          <t>DISTRICOL SUPERDELICIAS</t>
        </is>
      </c>
      <c r="K373" t="inlineStr">
        <is>
          <t>BANCOLOMBIA</t>
        </is>
      </c>
      <c r="L373" t="inlineStr">
        <is>
          <t>FO-25-1352859</t>
        </is>
      </c>
      <c r="M373" s="49" t="n">
        <v>45878.33333333334</v>
      </c>
      <c r="N373" s="49" t="n">
        <v>45878.60208333333</v>
      </c>
      <c r="O373" s="48" t="n">
        <v>0</v>
      </c>
      <c r="P373" t="inlineStr">
        <is>
          <t>SOFTWARE</t>
        </is>
      </c>
      <c r="Q373" t="inlineStr">
        <is>
          <t>LECTOR DE BARRAS</t>
        </is>
      </c>
      <c r="R373" t="inlineStr">
        <is>
          <t>LECTOR DESCONFIGURADO</t>
        </is>
      </c>
      <c r="S373" t="inlineStr">
        <is>
          <t>AGREGADOR</t>
        </is>
      </c>
      <c r="T373" t="inlineStr">
        <is>
          <t>DISTRICOL</t>
        </is>
      </c>
      <c r="U373" t="inlineStr">
        <is>
          <t>EJECUTADO</t>
        </is>
      </c>
      <c r="V373" t="inlineStr">
        <is>
          <t>VISITA TECNICA</t>
        </is>
      </c>
      <c r="W373" t="inlineStr">
        <is>
          <t>1111G217</t>
        </is>
      </c>
      <c r="X373" t="inlineStr">
        <is>
          <t>TIPO I</t>
        </is>
      </c>
      <c r="Y373" t="inlineStr">
        <is>
          <t>TERRESTRE</t>
        </is>
      </c>
      <c r="Z373" t="inlineStr">
        <is>
          <t>HERNANDEZ CHAVARRIA JUAN CAMILO</t>
        </is>
      </c>
      <c r="AA373" t="inlineStr">
        <is>
          <t>1</t>
        </is>
      </c>
      <c r="AB373" t="inlineStr">
        <is>
          <t>0</t>
        </is>
      </c>
      <c r="AC373" s="48" t="n">
        <v>65960</v>
      </c>
      <c r="AD373" t="inlineStr">
        <is>
          <t>0</t>
        </is>
      </c>
      <c r="AE373" s="48" t="n">
        <v>0</v>
      </c>
      <c r="AF373" s="48" t="n">
        <v>65960</v>
      </c>
    </row>
    <row r="374">
      <c r="A374" t="inlineStr">
        <is>
          <t>MONTERIA</t>
        </is>
      </c>
      <c r="B374" t="inlineStr">
        <is>
          <t>COSTA</t>
        </is>
      </c>
      <c r="C374" t="inlineStr">
        <is>
          <t>0004-0001</t>
        </is>
      </c>
      <c r="D374" t="inlineStr">
        <is>
          <t>5154</t>
        </is>
      </c>
      <c r="E374" t="inlineStr">
        <is>
          <t>2573423</t>
        </is>
      </c>
      <c r="F374" t="inlineStr">
        <is>
          <t>3007062641</t>
        </is>
      </c>
      <c r="G374" t="inlineStr">
        <is>
          <t>INCIDENTE</t>
        </is>
      </c>
      <c r="H374" t="inlineStr">
        <is>
          <t>ANTIOQUIA</t>
        </is>
      </c>
      <c r="I374" t="inlineStr">
        <is>
          <t>CAUCASIA</t>
        </is>
      </c>
      <c r="J374" t="inlineStr">
        <is>
          <t>DISTRICOL MAREMY</t>
        </is>
      </c>
      <c r="K374" t="inlineStr">
        <is>
          <t>BANCOLOMBIA</t>
        </is>
      </c>
      <c r="L374" t="inlineStr">
        <is>
          <t>FO-25-1352862</t>
        </is>
      </c>
      <c r="M374" s="49" t="n">
        <v>45878.33333333334</v>
      </c>
      <c r="N374" s="49" t="n">
        <v>45880.55972222222</v>
      </c>
      <c r="O374" s="48" t="n">
        <v>0</v>
      </c>
      <c r="P374" t="inlineStr">
        <is>
          <t>HARDWARE</t>
        </is>
      </c>
      <c r="Q374" t="inlineStr">
        <is>
          <t>TECLADO</t>
        </is>
      </c>
      <c r="R374" t="inlineStr">
        <is>
          <t>DAÑO POS</t>
        </is>
      </c>
      <c r="S374" t="inlineStr">
        <is>
          <t>AGREGADOR</t>
        </is>
      </c>
      <c r="T374" t="inlineStr">
        <is>
          <t>DISTRICOL</t>
        </is>
      </c>
      <c r="U374" t="inlineStr">
        <is>
          <t>EJECUTADO</t>
        </is>
      </c>
      <c r="V374" t="inlineStr">
        <is>
          <t>VISITA TECNICA</t>
        </is>
      </c>
      <c r="W374" t="inlineStr">
        <is>
          <t>NA00O896</t>
        </is>
      </c>
      <c r="X374" t="inlineStr">
        <is>
          <t>TIPO II</t>
        </is>
      </c>
      <c r="Y374" t="inlineStr">
        <is>
          <t>TERRESTRE</t>
        </is>
      </c>
      <c r="Z374" t="inlineStr">
        <is>
          <t>GONZALEZ FERRER JESUS ALEXANDER</t>
        </is>
      </c>
      <c r="AA374" t="inlineStr">
        <is>
          <t>1</t>
        </is>
      </c>
      <c r="AB374" t="inlineStr">
        <is>
          <t>0</t>
        </is>
      </c>
      <c r="AC374" s="48" t="n">
        <v>144968</v>
      </c>
      <c r="AD374" t="inlineStr">
        <is>
          <t>0</t>
        </is>
      </c>
      <c r="AE374" s="48" t="n">
        <v>0</v>
      </c>
      <c r="AF374" s="48" t="n">
        <v>144968</v>
      </c>
    </row>
    <row r="375">
      <c r="A375" t="inlineStr">
        <is>
          <t>BUCARAMANGA</t>
        </is>
      </c>
      <c r="B375" t="inlineStr">
        <is>
          <t>SANTANDERES</t>
        </is>
      </c>
      <c r="C375" t="inlineStr">
        <is>
          <t>0004-0008</t>
        </is>
      </c>
      <c r="D375" t="inlineStr">
        <is>
          <t>68547</t>
        </is>
      </c>
      <c r="E375" t="inlineStr">
        <is>
          <t>2573965</t>
        </is>
      </c>
      <c r="F375" t="inlineStr">
        <is>
          <t>3007021192</t>
        </is>
      </c>
      <c r="G375" t="inlineStr">
        <is>
          <t>INCIDENTE</t>
        </is>
      </c>
      <c r="H375" t="inlineStr">
        <is>
          <t>SANTANDER</t>
        </is>
      </c>
      <c r="I375" t="inlineStr">
        <is>
          <t>PIEDECUESTA</t>
        </is>
      </c>
      <c r="J375" t="inlineStr">
        <is>
          <t>MULTIPAGAS PIEDECUESTA</t>
        </is>
      </c>
      <c r="K375" t="inlineStr">
        <is>
          <t>BANCOLOMBIA</t>
        </is>
      </c>
      <c r="L375" t="inlineStr">
        <is>
          <t>FO-25-1353334</t>
        </is>
      </c>
      <c r="M375" s="49" t="n">
        <v>45878.40109953703</v>
      </c>
      <c r="N375" s="49" t="n">
        <v>45878.60069444445</v>
      </c>
      <c r="O375" s="48" t="n">
        <v>0</v>
      </c>
      <c r="P375" t="inlineStr">
        <is>
          <t>HARDWARE</t>
        </is>
      </c>
      <c r="Q375" t="inlineStr">
        <is>
          <t>COMUNICACION</t>
        </is>
      </c>
      <c r="R375" t="inlineStr">
        <is>
          <t>MENSAJE CABLE DE RED DESCONECTADO</t>
        </is>
      </c>
      <c r="S375" t="inlineStr">
        <is>
          <t>ROBUSTO</t>
        </is>
      </c>
      <c r="T375" t="inlineStr">
        <is>
          <t>MULTIPAGAS</t>
        </is>
      </c>
      <c r="U375" t="inlineStr">
        <is>
          <t>EJECUTADO</t>
        </is>
      </c>
      <c r="V375" t="inlineStr">
        <is>
          <t>VISITA TECNICA</t>
        </is>
      </c>
      <c r="W375" t="inlineStr">
        <is>
          <t>9A0WZ961</t>
        </is>
      </c>
      <c r="X375" t="inlineStr">
        <is>
          <t>TIPO II</t>
        </is>
      </c>
      <c r="Y375" t="inlineStr">
        <is>
          <t>TERRESTRE</t>
        </is>
      </c>
      <c r="Z375" t="inlineStr">
        <is>
          <t>BARAJAS BERMUDEZ YAHIR MAURICIO</t>
        </is>
      </c>
      <c r="AA375" t="inlineStr">
        <is>
          <t>1</t>
        </is>
      </c>
      <c r="AB375" t="inlineStr">
        <is>
          <t>0</t>
        </is>
      </c>
      <c r="AC375" s="48" t="n">
        <v>144968</v>
      </c>
      <c r="AD375" t="inlineStr">
        <is>
          <t>0</t>
        </is>
      </c>
      <c r="AE375" s="48" t="n">
        <v>0</v>
      </c>
      <c r="AF375" s="48" t="n">
        <v>144968</v>
      </c>
    </row>
    <row r="376">
      <c r="A376" t="inlineStr">
        <is>
          <t>TUNJA</t>
        </is>
      </c>
      <c r="B376" t="inlineStr">
        <is>
          <t>SANTANDERES</t>
        </is>
      </c>
      <c r="C376" t="inlineStr">
        <is>
          <t>0004-0008</t>
        </is>
      </c>
      <c r="D376" t="inlineStr">
        <is>
          <t>15176</t>
        </is>
      </c>
      <c r="E376" t="inlineStr">
        <is>
          <t>2573979</t>
        </is>
      </c>
      <c r="F376" t="inlineStr">
        <is>
          <t>3007055135</t>
        </is>
      </c>
      <c r="G376" t="inlineStr">
        <is>
          <t>INCIDENTE</t>
        </is>
      </c>
      <c r="H376" t="inlineStr">
        <is>
          <t>BOYACA</t>
        </is>
      </c>
      <c r="I376" t="inlineStr">
        <is>
          <t>CHIQUINQUIRA</t>
        </is>
      </c>
      <c r="J376" t="inlineStr">
        <is>
          <t>BARRIO CENTRO CHIQUINQUIRA 8</t>
        </is>
      </c>
      <c r="K376" t="inlineStr">
        <is>
          <t>BANCOLOMBIA</t>
        </is>
      </c>
      <c r="L376" t="inlineStr">
        <is>
          <t>FO-25-1353610</t>
        </is>
      </c>
      <c r="M376" s="49" t="n">
        <v>45878.41453703704</v>
      </c>
      <c r="N376" s="49" t="n">
        <v>45880.5375</v>
      </c>
      <c r="O376" s="48" t="n">
        <v>0</v>
      </c>
      <c r="P376" t="inlineStr">
        <is>
          <t>HARDWARE</t>
        </is>
      </c>
      <c r="Q376" t="inlineStr">
        <is>
          <t>ALERT IRRUPTION</t>
        </is>
      </c>
      <c r="R376" t="inlineStr">
        <is>
          <t>ALERT IRRUPTION</t>
        </is>
      </c>
      <c r="S376" t="inlineStr">
        <is>
          <t>CB UNO A UNO</t>
        </is>
      </c>
      <c r="T376" t="inlineStr">
        <is>
          <t>CB UNO A UNO</t>
        </is>
      </c>
      <c r="U376" t="inlineStr">
        <is>
          <t>EJECUTADO</t>
        </is>
      </c>
      <c r="V376" t="inlineStr">
        <is>
          <t>VISITA TECNICA</t>
        </is>
      </c>
      <c r="W376" t="inlineStr">
        <is>
          <t>9BDZZ639</t>
        </is>
      </c>
      <c r="X376" t="inlineStr">
        <is>
          <t>TIPO III</t>
        </is>
      </c>
      <c r="Y376" t="inlineStr">
        <is>
          <t>TERRESTRE</t>
        </is>
      </c>
      <c r="Z376" t="inlineStr">
        <is>
          <t>RODRIGUEZ MURCIA YERSON IVAN</t>
        </is>
      </c>
      <c r="AA376" t="inlineStr">
        <is>
          <t>1</t>
        </is>
      </c>
      <c r="AB376" t="inlineStr">
        <is>
          <t>0</t>
        </is>
      </c>
      <c r="AC376" s="48" t="n">
        <v>275729</v>
      </c>
      <c r="AD376" t="inlineStr">
        <is>
          <t>0</t>
        </is>
      </c>
      <c r="AE376" s="48" t="n">
        <v>0</v>
      </c>
      <c r="AF376" s="48" t="n">
        <v>275729</v>
      </c>
    </row>
    <row r="377">
      <c r="A377" t="inlineStr">
        <is>
          <t>VILLAVICENCIO</t>
        </is>
      </c>
      <c r="B377" t="inlineStr">
        <is>
          <t>REMOTAS</t>
        </is>
      </c>
      <c r="C377" t="inlineStr">
        <is>
          <t>0004-0007</t>
        </is>
      </c>
      <c r="D377" t="inlineStr">
        <is>
          <t>95001</t>
        </is>
      </c>
      <c r="E377" t="inlineStr">
        <is>
          <t>2574052</t>
        </is>
      </c>
      <c r="F377" t="inlineStr">
        <is>
          <t>3007026757</t>
        </is>
      </c>
      <c r="G377" t="inlineStr">
        <is>
          <t>INCIDENTE</t>
        </is>
      </c>
      <c r="H377" t="inlineStr">
        <is>
          <t>GUAVIARE</t>
        </is>
      </c>
      <c r="I377" t="inlineStr">
        <is>
          <t>SAN JOSE DEL GUAVIARE</t>
        </is>
      </c>
      <c r="J377" t="inlineStr">
        <is>
          <t>CENTRO SAN JOSE DEL GUAVIARE I</t>
        </is>
      </c>
      <c r="K377" t="inlineStr">
        <is>
          <t>BANCOLOMBIA</t>
        </is>
      </c>
      <c r="L377" t="inlineStr">
        <is>
          <t>FO-25-1353622</t>
        </is>
      </c>
      <c r="M377" s="49" t="n">
        <v>45878.40923611111</v>
      </c>
      <c r="N377" s="49" t="n">
        <v>45881.57430555556</v>
      </c>
      <c r="O377" s="48" t="n">
        <v>0</v>
      </c>
      <c r="P377" t="inlineStr">
        <is>
          <t>SOFTWARE</t>
        </is>
      </c>
      <c r="Q377" t="inlineStr">
        <is>
          <t>ERROR DE TRANSACCIONES</t>
        </is>
      </c>
      <c r="R377" t="inlineStr">
        <is>
          <t>RECHAZO GENERAL</t>
        </is>
      </c>
      <c r="S377" t="inlineStr">
        <is>
          <t>CB UNO A UNO</t>
        </is>
      </c>
      <c r="T377" t="inlineStr">
        <is>
          <t>CB UNO A UNO</t>
        </is>
      </c>
      <c r="U377" t="inlineStr">
        <is>
          <t>EJECUTADO</t>
        </is>
      </c>
      <c r="V377" t="inlineStr">
        <is>
          <t>VISITA TECNICA</t>
        </is>
      </c>
      <c r="W377" t="inlineStr">
        <is>
          <t>11RZZ548</t>
        </is>
      </c>
      <c r="X377" t="inlineStr">
        <is>
          <t>TIPO IV</t>
        </is>
      </c>
      <c r="Y377" t="inlineStr">
        <is>
          <t>TERRESTRE</t>
        </is>
      </c>
      <c r="Z377" t="inlineStr">
        <is>
          <t>ROZO JIMENEZ EDGAR ARMANDO</t>
        </is>
      </c>
      <c r="AA377" t="inlineStr">
        <is>
          <t>1</t>
        </is>
      </c>
      <c r="AB377" t="inlineStr">
        <is>
          <t>0</t>
        </is>
      </c>
      <c r="AC377" s="48" t="n">
        <v>479589</v>
      </c>
      <c r="AD377" t="inlineStr">
        <is>
          <t>0</t>
        </is>
      </c>
      <c r="AE377" s="48" t="n">
        <v>0</v>
      </c>
      <c r="AF377" s="48" t="n">
        <v>479589</v>
      </c>
    </row>
    <row r="378">
      <c r="A378" t="inlineStr">
        <is>
          <t>BUCARAMANGA</t>
        </is>
      </c>
      <c r="B378" t="inlineStr">
        <is>
          <t>SANTANDERES</t>
        </is>
      </c>
      <c r="C378" t="inlineStr">
        <is>
          <t>0004-0008</t>
        </is>
      </c>
      <c r="D378" t="inlineStr">
        <is>
          <t>68001</t>
        </is>
      </c>
      <c r="E378" t="inlineStr">
        <is>
          <t>2574107</t>
        </is>
      </c>
      <c r="F378" t="inlineStr">
        <is>
          <t>3007044872</t>
        </is>
      </c>
      <c r="G378" t="inlineStr">
        <is>
          <t>INCIDENTE</t>
        </is>
      </c>
      <c r="H378" t="inlineStr">
        <is>
          <t>SANTANDER</t>
        </is>
      </c>
      <c r="I378" t="inlineStr">
        <is>
          <t>BUCARAMANGA</t>
        </is>
      </c>
      <c r="J378" t="inlineStr">
        <is>
          <t>PAGAFACIL PALMAS I</t>
        </is>
      </c>
      <c r="K378" t="inlineStr">
        <is>
          <t>BANCOLOMBIA</t>
        </is>
      </c>
      <c r="L378" t="inlineStr">
        <is>
          <t>FO-25-1353626</t>
        </is>
      </c>
      <c r="M378" s="49" t="n">
        <v>45878.40685185185</v>
      </c>
      <c r="N378" s="49" t="n">
        <v>45878.59861111111</v>
      </c>
      <c r="O378" s="48" t="n">
        <v>0</v>
      </c>
      <c r="P378" t="inlineStr">
        <is>
          <t>HARDWARE</t>
        </is>
      </c>
      <c r="Q378" t="inlineStr">
        <is>
          <t>PINPAD</t>
        </is>
      </c>
      <c r="R378" t="inlineStr">
        <is>
          <t>SE REINICIA</t>
        </is>
      </c>
      <c r="S378" t="inlineStr">
        <is>
          <t>ROBUSTO</t>
        </is>
      </c>
      <c r="T378" t="inlineStr">
        <is>
          <t>PAGAFACIL</t>
        </is>
      </c>
      <c r="U378" t="inlineStr">
        <is>
          <t>EJECUTADO</t>
        </is>
      </c>
      <c r="V378" t="inlineStr">
        <is>
          <t>VISITA TECNICA</t>
        </is>
      </c>
      <c r="W378" t="inlineStr">
        <is>
          <t>9B0FZ051</t>
        </is>
      </c>
      <c r="X378" t="inlineStr">
        <is>
          <t>TIPO I</t>
        </is>
      </c>
      <c r="Y378" t="inlineStr">
        <is>
          <t>TERRESTRE</t>
        </is>
      </c>
      <c r="Z378" t="inlineStr">
        <is>
          <t>MARIÑO PABON JORGE ENRIQUE</t>
        </is>
      </c>
      <c r="AA378" t="inlineStr">
        <is>
          <t>1</t>
        </is>
      </c>
      <c r="AB378" t="inlineStr">
        <is>
          <t>0</t>
        </is>
      </c>
      <c r="AC378" s="48" t="n">
        <v>65960</v>
      </c>
      <c r="AD378" t="inlineStr">
        <is>
          <t>0</t>
        </is>
      </c>
      <c r="AE378" s="48" t="n">
        <v>0</v>
      </c>
      <c r="AF378" s="48" t="n">
        <v>65960</v>
      </c>
    </row>
    <row r="379">
      <c r="A379" t="inlineStr">
        <is>
          <t>CUCUTA</t>
        </is>
      </c>
      <c r="B379" t="inlineStr">
        <is>
          <t>SANTANDERES</t>
        </is>
      </c>
      <c r="C379" t="inlineStr">
        <is>
          <t>0004-0008</t>
        </is>
      </c>
      <c r="D379" t="inlineStr">
        <is>
          <t>54001</t>
        </is>
      </c>
      <c r="E379" t="inlineStr">
        <is>
          <t>2574109</t>
        </is>
      </c>
      <c r="F379" t="inlineStr">
        <is>
          <t>3007055284</t>
        </is>
      </c>
      <c r="G379" t="inlineStr">
        <is>
          <t>INCIDENTE</t>
        </is>
      </c>
      <c r="H379" t="inlineStr">
        <is>
          <t>NORTE DE SANTANDER</t>
        </is>
      </c>
      <c r="I379" t="inlineStr">
        <is>
          <t>CUCUTA</t>
        </is>
      </c>
      <c r="J379" t="inlineStr">
        <is>
          <t>PTM CUCUTA DROGUERIA COLVEN</t>
        </is>
      </c>
      <c r="K379" t="inlineStr">
        <is>
          <t>BANCOLOMBIA</t>
        </is>
      </c>
      <c r="L379" t="inlineStr">
        <is>
          <t>FO-25-1353615</t>
        </is>
      </c>
      <c r="M379" s="49" t="n">
        <v>45878.41157407407</v>
      </c>
      <c r="N379" s="49" t="n">
        <v>45878.59652777778</v>
      </c>
      <c r="O379" s="48" t="n">
        <v>0</v>
      </c>
      <c r="P379" t="inlineStr">
        <is>
          <t>HARDWARE</t>
        </is>
      </c>
      <c r="Q379" t="inlineStr">
        <is>
          <t>IMPRESION</t>
        </is>
      </c>
      <c r="R379" t="inlineStr">
        <is>
          <t>DAÑO POS</t>
        </is>
      </c>
      <c r="S379" t="inlineStr">
        <is>
          <t>AGREGADOR</t>
        </is>
      </c>
      <c r="T379" t="inlineStr">
        <is>
          <t>COMCARD - PTM</t>
        </is>
      </c>
      <c r="U379" t="inlineStr">
        <is>
          <t>EJECUTADO</t>
        </is>
      </c>
      <c r="V379" t="inlineStr">
        <is>
          <t>VISITA TECNICA</t>
        </is>
      </c>
      <c r="W379" t="inlineStr">
        <is>
          <t>TRCZZ905</t>
        </is>
      </c>
      <c r="X379" t="inlineStr">
        <is>
          <t>TIPO I</t>
        </is>
      </c>
      <c r="Y379" t="inlineStr">
        <is>
          <t>TERRESTRE</t>
        </is>
      </c>
      <c r="Z379" t="inlineStr">
        <is>
          <t>MORA VEGA JEAMPIER</t>
        </is>
      </c>
      <c r="AA379" t="inlineStr">
        <is>
          <t>1</t>
        </is>
      </c>
      <c r="AB379" t="inlineStr">
        <is>
          <t>0</t>
        </is>
      </c>
      <c r="AC379" s="48" t="n">
        <v>65960</v>
      </c>
      <c r="AD379" t="inlineStr">
        <is>
          <t>0</t>
        </is>
      </c>
      <c r="AE379" s="48" t="n">
        <v>0</v>
      </c>
      <c r="AF379" s="48" t="n">
        <v>65960</v>
      </c>
    </row>
    <row r="380">
      <c r="A380" t="inlineStr">
        <is>
          <t>IBAGUE</t>
        </is>
      </c>
      <c r="B380" t="inlineStr">
        <is>
          <t>REMOTAS</t>
        </is>
      </c>
      <c r="C380" t="inlineStr">
        <is>
          <t>0004-0007</t>
        </is>
      </c>
      <c r="D380" t="inlineStr">
        <is>
          <t>73270</t>
        </is>
      </c>
      <c r="E380" t="inlineStr">
        <is>
          <t>2574128</t>
        </is>
      </c>
      <c r="F380" t="inlineStr">
        <is>
          <t>3007023586</t>
        </is>
      </c>
      <c r="G380" t="inlineStr">
        <is>
          <t>INCIDENTE</t>
        </is>
      </c>
      <c r="H380" t="inlineStr">
        <is>
          <t>TOLIMA</t>
        </is>
      </c>
      <c r="I380" t="inlineStr">
        <is>
          <t>FALAN</t>
        </is>
      </c>
      <c r="J380" t="inlineStr">
        <is>
          <t>BARRIO CENTRO FALAN</t>
        </is>
      </c>
      <c r="K380" t="inlineStr">
        <is>
          <t>BANCOLOMBIA</t>
        </is>
      </c>
      <c r="L380" t="inlineStr">
        <is>
          <t>FO-25-1353802</t>
        </is>
      </c>
      <c r="M380" s="49" t="n">
        <v>45878.44112268519</v>
      </c>
      <c r="N380" s="49" t="n">
        <v>45881.42083333333</v>
      </c>
      <c r="O380" s="48" t="n">
        <v>0</v>
      </c>
      <c r="P380" t="inlineStr">
        <is>
          <t>HARDWARE</t>
        </is>
      </c>
      <c r="Q380" t="inlineStr">
        <is>
          <t>TECLADO</t>
        </is>
      </c>
      <c r="R380" t="inlineStr">
        <is>
          <t>DAÑO POS</t>
        </is>
      </c>
      <c r="S380" t="inlineStr">
        <is>
          <t>CB UNO A UNO</t>
        </is>
      </c>
      <c r="T380" t="inlineStr">
        <is>
          <t>CB UNO A UNO</t>
        </is>
      </c>
      <c r="U380" t="inlineStr">
        <is>
          <t>EJECUTADO</t>
        </is>
      </c>
      <c r="V380" t="inlineStr">
        <is>
          <t>VISITA TECNICA</t>
        </is>
      </c>
      <c r="W380" t="inlineStr">
        <is>
          <t>ABC09606</t>
        </is>
      </c>
      <c r="X380" t="inlineStr">
        <is>
          <t>TIPO III</t>
        </is>
      </c>
      <c r="Y380" t="inlineStr">
        <is>
          <t>TERRESTRE</t>
        </is>
      </c>
      <c r="Z380" t="inlineStr">
        <is>
          <t>VARGAS HERRERA JHON JAIRO</t>
        </is>
      </c>
      <c r="AA380" t="inlineStr">
        <is>
          <t>1</t>
        </is>
      </c>
      <c r="AB380" t="inlineStr">
        <is>
          <t>0</t>
        </is>
      </c>
      <c r="AC380" s="48" t="n">
        <v>275729</v>
      </c>
      <c r="AD380" t="inlineStr">
        <is>
          <t>0</t>
        </is>
      </c>
      <c r="AE380" s="48" t="n">
        <v>0</v>
      </c>
      <c r="AF380" s="48" t="n">
        <v>275729</v>
      </c>
    </row>
    <row r="381">
      <c r="A381" t="inlineStr">
        <is>
          <t>CALI</t>
        </is>
      </c>
      <c r="B381" t="inlineStr">
        <is>
          <t>SUROCCIDENTE Y EJE CAFETERO</t>
        </is>
      </c>
      <c r="C381" t="inlineStr">
        <is>
          <t>0004-0003</t>
        </is>
      </c>
      <c r="D381" t="inlineStr">
        <is>
          <t>76130</t>
        </is>
      </c>
      <c r="E381" t="inlineStr">
        <is>
          <t>2574142</t>
        </is>
      </c>
      <c r="F381" t="inlineStr">
        <is>
          <t>3007057505</t>
        </is>
      </c>
      <c r="G381" t="inlineStr">
        <is>
          <t>INCIDENTE</t>
        </is>
      </c>
      <c r="H381" t="inlineStr">
        <is>
          <t>VALLE DEL CAUCA</t>
        </is>
      </c>
      <c r="I381" t="inlineStr">
        <is>
          <t>CANDELARIA</t>
        </is>
      </c>
      <c r="J381" t="inlineStr">
        <is>
          <t>PTM CANDELARIA DROGUERIA YAMIL</t>
        </is>
      </c>
      <c r="K381" t="inlineStr">
        <is>
          <t>BANCOLOMBIA</t>
        </is>
      </c>
      <c r="L381" t="inlineStr">
        <is>
          <t>FO-25-1354053</t>
        </is>
      </c>
      <c r="M381" s="49" t="n">
        <v>45878.46168981482</v>
      </c>
      <c r="N381" s="49" t="n">
        <v>45880.4375</v>
      </c>
      <c r="O381" s="48" t="n">
        <v>0</v>
      </c>
      <c r="P381" t="inlineStr">
        <is>
          <t>HARDWARE</t>
        </is>
      </c>
      <c r="Q381" t="inlineStr">
        <is>
          <t>IMPRESION</t>
        </is>
      </c>
      <c r="R381" t="inlineStr">
        <is>
          <t>NO AVANZA PAPEL</t>
        </is>
      </c>
      <c r="S381" t="inlineStr">
        <is>
          <t>AGREGADOR</t>
        </is>
      </c>
      <c r="T381" t="inlineStr">
        <is>
          <t>COMCARD - PTM</t>
        </is>
      </c>
      <c r="U381" t="inlineStr">
        <is>
          <t>EJECUTADO</t>
        </is>
      </c>
      <c r="V381" t="inlineStr">
        <is>
          <t>VISITA TECNICA</t>
        </is>
      </c>
      <c r="W381" t="inlineStr">
        <is>
          <t>IIWZZ566-AAKZZ115</t>
        </is>
      </c>
      <c r="X381" t="inlineStr">
        <is>
          <t>TIPO II</t>
        </is>
      </c>
      <c r="Y381" t="inlineStr">
        <is>
          <t>TERRESTRE</t>
        </is>
      </c>
      <c r="Z381" t="inlineStr">
        <is>
          <t>CUERO RUIZ JHONNY</t>
        </is>
      </c>
      <c r="AA381" t="inlineStr">
        <is>
          <t>1</t>
        </is>
      </c>
      <c r="AB381" t="inlineStr">
        <is>
          <t>0</t>
        </is>
      </c>
      <c r="AC381" s="48" t="n">
        <v>144968</v>
      </c>
      <c r="AD381" t="inlineStr">
        <is>
          <t>0</t>
        </is>
      </c>
      <c r="AE381" s="48" t="n">
        <v>0</v>
      </c>
      <c r="AF381" s="48" t="n">
        <v>144968</v>
      </c>
    </row>
    <row r="382">
      <c r="A382" t="inlineStr">
        <is>
          <t>MEDELLIN</t>
        </is>
      </c>
      <c r="B382" t="inlineStr">
        <is>
          <t>NOROCCIDENTE</t>
        </is>
      </c>
      <c r="C382" t="inlineStr">
        <is>
          <t>0004-0005</t>
        </is>
      </c>
      <c r="D382" t="inlineStr">
        <is>
          <t>5101</t>
        </is>
      </c>
      <c r="E382" t="inlineStr">
        <is>
          <t>2574156</t>
        </is>
      </c>
      <c r="F382" t="inlineStr">
        <is>
          <t>3007025803</t>
        </is>
      </c>
      <c r="G382" t="inlineStr">
        <is>
          <t>INCIDENTE</t>
        </is>
      </c>
      <c r="H382" t="inlineStr">
        <is>
          <t>ANTIOQUIA</t>
        </is>
      </c>
      <c r="I382" t="inlineStr">
        <is>
          <t>CIUDAD BOLIVAR</t>
        </is>
      </c>
      <c r="J382" t="inlineStr">
        <is>
          <t>COMCARD BOLIVAR GALERIA</t>
        </is>
      </c>
      <c r="K382" t="inlineStr">
        <is>
          <t>BANCOLOMBIA</t>
        </is>
      </c>
      <c r="L382" t="inlineStr">
        <is>
          <t>FO-25-1354450</t>
        </is>
      </c>
      <c r="M382" s="49" t="n">
        <v>45878.47700231482</v>
      </c>
      <c r="N382" s="49" t="n">
        <v>45881.45902777778</v>
      </c>
      <c r="O382" s="48" t="n">
        <v>0</v>
      </c>
      <c r="P382" t="inlineStr">
        <is>
          <t>HARDWARE</t>
        </is>
      </c>
      <c r="Q382" t="inlineStr">
        <is>
          <t>IMPRESION</t>
        </is>
      </c>
      <c r="R382" t="inlineStr">
        <is>
          <t>DAÑO POS</t>
        </is>
      </c>
      <c r="S382" t="inlineStr">
        <is>
          <t>AGREGADOR</t>
        </is>
      </c>
      <c r="T382" t="inlineStr">
        <is>
          <t>COMCARD - PTM</t>
        </is>
      </c>
      <c r="U382" t="inlineStr">
        <is>
          <t>EJECUTADO</t>
        </is>
      </c>
      <c r="V382" t="inlineStr">
        <is>
          <t>VISITA TECNICA</t>
        </is>
      </c>
      <c r="W382" t="inlineStr">
        <is>
          <t>A02ZZ500</t>
        </is>
      </c>
      <c r="X382" t="inlineStr">
        <is>
          <t>TIPO II</t>
        </is>
      </c>
      <c r="Y382" t="inlineStr">
        <is>
          <t>TERRESTRE</t>
        </is>
      </c>
      <c r="Z382" t="inlineStr">
        <is>
          <t>CASTAÑEDA PALACIO CARLOS FELIPE</t>
        </is>
      </c>
      <c r="AA382" t="inlineStr">
        <is>
          <t>1</t>
        </is>
      </c>
      <c r="AB382" t="inlineStr">
        <is>
          <t>0</t>
        </is>
      </c>
      <c r="AC382" s="48" t="n">
        <v>144968</v>
      </c>
      <c r="AD382" t="inlineStr">
        <is>
          <t>0</t>
        </is>
      </c>
      <c r="AE382" s="48" t="n">
        <v>0</v>
      </c>
      <c r="AF382" s="48" t="n">
        <v>144968</v>
      </c>
    </row>
    <row r="383">
      <c r="A383" t="inlineStr">
        <is>
          <t>CALI</t>
        </is>
      </c>
      <c r="B383" t="inlineStr">
        <is>
          <t>SUROCCIDENTE Y EJE CAFETERO</t>
        </is>
      </c>
      <c r="C383" t="inlineStr">
        <is>
          <t>0004-0003</t>
        </is>
      </c>
      <c r="D383" t="inlineStr">
        <is>
          <t>19075</t>
        </is>
      </c>
      <c r="E383" t="inlineStr">
        <is>
          <t>2574159</t>
        </is>
      </c>
      <c r="F383" t="inlineStr">
        <is>
          <t>3007040739</t>
        </is>
      </c>
      <c r="G383" t="inlineStr">
        <is>
          <t>INCIDENTE</t>
        </is>
      </c>
      <c r="H383" t="inlineStr">
        <is>
          <t>CAUCA</t>
        </is>
      </c>
      <c r="I383" t="inlineStr">
        <is>
          <t>BALBOA</t>
        </is>
      </c>
      <c r="J383" t="inlineStr">
        <is>
          <t>DISTRICOL LOCOS POR EL FUTBOL</t>
        </is>
      </c>
      <c r="K383" t="inlineStr">
        <is>
          <t>BANCOLOMBIA</t>
        </is>
      </c>
      <c r="L383" t="inlineStr">
        <is>
          <t>FO-25-1354436</t>
        </is>
      </c>
      <c r="M383" s="49" t="n">
        <v>45878.48165509259</v>
      </c>
      <c r="N383" s="49" t="n">
        <v>45880.60972222222</v>
      </c>
      <c r="O383" s="48" t="n">
        <v>0</v>
      </c>
      <c r="P383" t="inlineStr">
        <is>
          <t>HARDWARE</t>
        </is>
      </c>
      <c r="Q383" t="inlineStr">
        <is>
          <t>ALERT IRRUPTION</t>
        </is>
      </c>
      <c r="R383" t="inlineStr">
        <is>
          <t>ALERT IRRUPTION</t>
        </is>
      </c>
      <c r="S383" t="inlineStr">
        <is>
          <t>AGREGADOR</t>
        </is>
      </c>
      <c r="T383" t="inlineStr">
        <is>
          <t>DISTRICOL</t>
        </is>
      </c>
      <c r="U383" t="inlineStr">
        <is>
          <t>EJECUTADO</t>
        </is>
      </c>
      <c r="V383" t="inlineStr">
        <is>
          <t>VISITA TECNICA</t>
        </is>
      </c>
      <c r="W383" t="inlineStr">
        <is>
          <t>AA0OZ870</t>
        </is>
      </c>
      <c r="X383" t="inlineStr">
        <is>
          <t>TIPO IV</t>
        </is>
      </c>
      <c r="Y383" t="inlineStr">
        <is>
          <t>TERRESTRE</t>
        </is>
      </c>
      <c r="Z383" t="inlineStr">
        <is>
          <t>GIMBUEL LASSO LUIS GERMAN</t>
        </is>
      </c>
      <c r="AA383" t="inlineStr">
        <is>
          <t>1</t>
        </is>
      </c>
      <c r="AB383" t="inlineStr">
        <is>
          <t>0</t>
        </is>
      </c>
      <c r="AC383" s="48" t="n">
        <v>479589</v>
      </c>
      <c r="AD383" t="inlineStr">
        <is>
          <t>0</t>
        </is>
      </c>
      <c r="AE383" s="48" t="n">
        <v>0</v>
      </c>
      <c r="AF383" s="48" t="n">
        <v>479589</v>
      </c>
    </row>
    <row r="384">
      <c r="A384" t="inlineStr">
        <is>
          <t>VILLAVICENCIO</t>
        </is>
      </c>
      <c r="B384" t="inlineStr">
        <is>
          <t>REMOTAS</t>
        </is>
      </c>
      <c r="C384" t="inlineStr">
        <is>
          <t>0004-0007</t>
        </is>
      </c>
      <c r="D384" t="inlineStr">
        <is>
          <t>50606</t>
        </is>
      </c>
      <c r="E384" t="inlineStr">
        <is>
          <t>2574201</t>
        </is>
      </c>
      <c r="F384" t="inlineStr">
        <is>
          <t>3007016889</t>
        </is>
      </c>
      <c r="G384" t="inlineStr">
        <is>
          <t>INCIDENTE</t>
        </is>
      </c>
      <c r="H384" t="inlineStr">
        <is>
          <t>META</t>
        </is>
      </c>
      <c r="I384" t="inlineStr">
        <is>
          <t>RESTREPO</t>
        </is>
      </c>
      <c r="J384" t="inlineStr">
        <is>
          <t>BARRIO GAITAN RESTREPO</t>
        </is>
      </c>
      <c r="K384" t="inlineStr">
        <is>
          <t>BANCOLOMBIA</t>
        </is>
      </c>
      <c r="L384" t="inlineStr">
        <is>
          <t>FO-25-1353795</t>
        </is>
      </c>
      <c r="M384" s="49" t="n">
        <v>45878.43451388889</v>
      </c>
      <c r="N384" s="49" t="n">
        <v>45880.42847222222</v>
      </c>
      <c r="O384" s="48" t="n">
        <v>0</v>
      </c>
      <c r="P384" t="inlineStr">
        <is>
          <t>HARDWARE</t>
        </is>
      </c>
      <c r="Q384" t="inlineStr">
        <is>
          <t>ALERT IRRUPTION</t>
        </is>
      </c>
      <c r="R384" t="inlineStr">
        <is>
          <t>ALERT IRRUPTION</t>
        </is>
      </c>
      <c r="S384" t="inlineStr">
        <is>
          <t>CB UNO A UNO</t>
        </is>
      </c>
      <c r="T384" t="inlineStr">
        <is>
          <t>CB UNO A UNO</t>
        </is>
      </c>
      <c r="U384" t="inlineStr">
        <is>
          <t>EJECUTADO / CANCELADO</t>
        </is>
      </c>
      <c r="V384" t="inlineStr">
        <is>
          <t>VISITA TECNICA</t>
        </is>
      </c>
      <c r="W384" t="inlineStr">
        <is>
          <t>NONE</t>
        </is>
      </c>
      <c r="X384" t="inlineStr">
        <is>
          <t>TIPO II</t>
        </is>
      </c>
      <c r="Y384" t="inlineStr">
        <is>
          <t>TERRESTRE</t>
        </is>
      </c>
      <c r="Z384" t="inlineStr">
        <is>
          <t>PEDREROS CONTRERAS MICHAEL STEVENS</t>
        </is>
      </c>
      <c r="AA384" t="inlineStr">
        <is>
          <t>1</t>
        </is>
      </c>
      <c r="AB384" t="inlineStr">
        <is>
          <t>0</t>
        </is>
      </c>
      <c r="AC384" s="48" t="n">
        <v>144968</v>
      </c>
      <c r="AD384" t="inlineStr">
        <is>
          <t>0</t>
        </is>
      </c>
      <c r="AE384" s="48" t="n">
        <v>0</v>
      </c>
      <c r="AF384" s="48" t="n">
        <v>144968</v>
      </c>
    </row>
    <row r="385">
      <c r="A385" t="inlineStr">
        <is>
          <t>APARTADO</t>
        </is>
      </c>
      <c r="B385" t="inlineStr">
        <is>
          <t>NOROCCIDENTE</t>
        </is>
      </c>
      <c r="C385" t="inlineStr">
        <is>
          <t>0004-0005</t>
        </is>
      </c>
      <c r="D385" t="inlineStr">
        <is>
          <t>27615</t>
        </is>
      </c>
      <c r="E385" t="inlineStr">
        <is>
          <t>2574206</t>
        </is>
      </c>
      <c r="F385" t="inlineStr">
        <is>
          <t>3007062696</t>
        </is>
      </c>
      <c r="G385" t="inlineStr">
        <is>
          <t>INCIDENTE</t>
        </is>
      </c>
      <c r="H385" t="inlineStr">
        <is>
          <t>CHOCO</t>
        </is>
      </c>
      <c r="I385" t="inlineStr">
        <is>
          <t>RIOSUCIO</t>
        </is>
      </c>
      <c r="J385" t="inlineStr">
        <is>
          <t>BARRIO PLAYA ROJA RIOSUCIO</t>
        </is>
      </c>
      <c r="K385" t="inlineStr">
        <is>
          <t>BANCOLOMBIA</t>
        </is>
      </c>
      <c r="L385" t="inlineStr">
        <is>
          <t>FO-25-1353791</t>
        </is>
      </c>
      <c r="M385" s="49" t="n">
        <v>45878.43753472222</v>
      </c>
      <c r="N385" s="49" t="n">
        <v>45882.49513888889</v>
      </c>
      <c r="O385" s="48" t="n">
        <v>0</v>
      </c>
      <c r="P385" t="inlineStr">
        <is>
          <t>HARDWARE</t>
        </is>
      </c>
      <c r="Q385" t="inlineStr">
        <is>
          <t>SE REINICIA</t>
        </is>
      </c>
      <c r="R385" t="inlineStr">
        <is>
          <t>DAÑO POS</t>
        </is>
      </c>
      <c r="S385" t="inlineStr">
        <is>
          <t>CB UNO A UNO</t>
        </is>
      </c>
      <c r="T385" t="inlineStr">
        <is>
          <t>CB UNO A UNO</t>
        </is>
      </c>
      <c r="U385" t="inlineStr">
        <is>
          <t>EJECUTADO</t>
        </is>
      </c>
      <c r="V385" t="inlineStr">
        <is>
          <t>VISITA TECNICA</t>
        </is>
      </c>
      <c r="W385" t="inlineStr">
        <is>
          <t>NA00O951</t>
        </is>
      </c>
      <c r="X385" t="inlineStr">
        <is>
          <t>TIPO IV ESPECIAL</t>
        </is>
      </c>
      <c r="Y385" t="inlineStr">
        <is>
          <t>TERRESTRE/FLUVIAL</t>
        </is>
      </c>
      <c r="Z385" t="inlineStr">
        <is>
          <t>CASTRO HENAO DANIEL ESTEBAN</t>
        </is>
      </c>
      <c r="AA385" t="inlineStr">
        <is>
          <t>1</t>
        </is>
      </c>
      <c r="AB385" t="inlineStr">
        <is>
          <t>0</t>
        </is>
      </c>
      <c r="AC385" s="48" t="n">
        <v>479589</v>
      </c>
      <c r="AD385" t="inlineStr">
        <is>
          <t>0</t>
        </is>
      </c>
      <c r="AE385" s="48" t="n">
        <v>0</v>
      </c>
      <c r="AF385" s="48" t="n">
        <v>479589</v>
      </c>
    </row>
    <row r="386">
      <c r="A386" t="inlineStr">
        <is>
          <t>BOGOTA</t>
        </is>
      </c>
      <c r="B386" t="inlineStr">
        <is>
          <t>CUNDINAMARCA</t>
        </is>
      </c>
      <c r="C386" t="inlineStr">
        <is>
          <t>0004-0004</t>
        </is>
      </c>
      <c r="D386" t="inlineStr">
        <is>
          <t>25781</t>
        </is>
      </c>
      <c r="E386" t="inlineStr">
        <is>
          <t>2574225</t>
        </is>
      </c>
      <c r="F386" t="inlineStr">
        <is>
          <t>3007080801</t>
        </is>
      </c>
      <c r="G386" t="inlineStr">
        <is>
          <t>INCIDENTE</t>
        </is>
      </c>
      <c r="H386" t="inlineStr">
        <is>
          <t>CUNDINAMARCA</t>
        </is>
      </c>
      <c r="I386" t="inlineStr">
        <is>
          <t>SUTATAUSA</t>
        </is>
      </c>
      <c r="J386" t="inlineStr">
        <is>
          <t>BARRIO CENTRO SUTATAUSA CENTRO</t>
        </is>
      </c>
      <c r="K386" t="inlineStr">
        <is>
          <t>BANCOLOMBIA</t>
        </is>
      </c>
      <c r="L386" t="inlineStr">
        <is>
          <t>FO-25-1354051</t>
        </is>
      </c>
      <c r="M386" s="49" t="n">
        <v>45878.46229166666</v>
      </c>
      <c r="N386" s="49" t="n">
        <v>45881.63125</v>
      </c>
      <c r="O386" s="48" t="n">
        <v>0</v>
      </c>
      <c r="P386" t="inlineStr">
        <is>
          <t>HARDWARE</t>
        </is>
      </c>
      <c r="Q386" t="inlineStr">
        <is>
          <t>ALERT IRRUPTION</t>
        </is>
      </c>
      <c r="R386" t="inlineStr">
        <is>
          <t>ALERT IRRUPTION</t>
        </is>
      </c>
      <c r="S386" t="inlineStr">
        <is>
          <t>UNO A UNO</t>
        </is>
      </c>
      <c r="T386" t="inlineStr">
        <is>
          <t>UNO A UNO</t>
        </is>
      </c>
      <c r="U386" t="inlineStr">
        <is>
          <t>EJECUTADO</t>
        </is>
      </c>
      <c r="V386" t="inlineStr">
        <is>
          <t>VISITA TECNICA</t>
        </is>
      </c>
      <c r="W386" t="inlineStr">
        <is>
          <t>F8ZZZ042</t>
        </is>
      </c>
      <c r="X386" t="inlineStr">
        <is>
          <t>TIPO II</t>
        </is>
      </c>
      <c r="Y386" t="inlineStr">
        <is>
          <t>TERRESTRE</t>
        </is>
      </c>
      <c r="Z386" t="inlineStr">
        <is>
          <t>GOMEZ VEGA DAVID SNEYDER</t>
        </is>
      </c>
      <c r="AA386" t="inlineStr">
        <is>
          <t>1</t>
        </is>
      </c>
      <c r="AB386" t="inlineStr">
        <is>
          <t>0</t>
        </is>
      </c>
      <c r="AC386" s="48" t="n">
        <v>144968</v>
      </c>
      <c r="AD386" t="inlineStr">
        <is>
          <t>0</t>
        </is>
      </c>
      <c r="AE386" s="48" t="n">
        <v>0</v>
      </c>
      <c r="AF386" s="48" t="n">
        <v>144968</v>
      </c>
    </row>
    <row r="387">
      <c r="A387" t="inlineStr">
        <is>
          <t>BOGOTA</t>
        </is>
      </c>
      <c r="B387" t="inlineStr">
        <is>
          <t>CUNDINAMARCA</t>
        </is>
      </c>
      <c r="C387" t="inlineStr">
        <is>
          <t>0004-0004</t>
        </is>
      </c>
      <c r="D387" t="inlineStr">
        <is>
          <t>25645</t>
        </is>
      </c>
      <c r="E387" t="inlineStr">
        <is>
          <t>2574232</t>
        </is>
      </c>
      <c r="F387" t="inlineStr">
        <is>
          <t>3007076811</t>
        </is>
      </c>
      <c r="G387" t="inlineStr">
        <is>
          <t>INCIDENTE</t>
        </is>
      </c>
      <c r="H387" t="inlineStr">
        <is>
          <t>CUNDINAMARCA</t>
        </is>
      </c>
      <c r="I387" t="inlineStr">
        <is>
          <t>SAN ANTONIO DEL TEQUENDAMA</t>
        </is>
      </c>
      <c r="J387" t="inlineStr">
        <is>
          <t>BARRIO SAN ANTONIO DEL TEQUEND</t>
        </is>
      </c>
      <c r="K387" t="inlineStr">
        <is>
          <t>BANCOLOMBIA</t>
        </is>
      </c>
      <c r="L387" t="inlineStr">
        <is>
          <t>FO-25-1354445</t>
        </is>
      </c>
      <c r="M387" s="49" t="n">
        <v>45878.47769675926</v>
      </c>
      <c r="N387" s="49" t="n">
        <v>45880.53125</v>
      </c>
      <c r="O387" s="48" t="n">
        <v>0</v>
      </c>
      <c r="P387" t="inlineStr">
        <is>
          <t>HARDWARE</t>
        </is>
      </c>
      <c r="Q387" t="inlineStr">
        <is>
          <t>NO ENCIENDE</t>
        </is>
      </c>
      <c r="R387" t="inlineStr">
        <is>
          <t>DAÑO POS</t>
        </is>
      </c>
      <c r="S387" t="inlineStr">
        <is>
          <t>CB UNO A UNO</t>
        </is>
      </c>
      <c r="T387" t="inlineStr">
        <is>
          <t>CB UNO A UNO</t>
        </is>
      </c>
      <c r="U387" t="inlineStr">
        <is>
          <t>EJECUTADO</t>
        </is>
      </c>
      <c r="V387" t="inlineStr">
        <is>
          <t>VISITA TECNICA</t>
        </is>
      </c>
      <c r="W387" t="inlineStr">
        <is>
          <t>105ZZ357</t>
        </is>
      </c>
      <c r="X387" t="inlineStr">
        <is>
          <t>TIPO II</t>
        </is>
      </c>
      <c r="Y387" t="inlineStr">
        <is>
          <t>TERRESTRE</t>
        </is>
      </c>
      <c r="Z387" t="inlineStr">
        <is>
          <t>BUSTOS MORA DIEGO MANUEL</t>
        </is>
      </c>
      <c r="AA387" t="inlineStr">
        <is>
          <t>1</t>
        </is>
      </c>
      <c r="AB387" t="inlineStr">
        <is>
          <t>0</t>
        </is>
      </c>
      <c r="AC387" s="48" t="n">
        <v>144968</v>
      </c>
      <c r="AD387" t="inlineStr">
        <is>
          <t>0</t>
        </is>
      </c>
      <c r="AE387" s="48" t="n">
        <v>0</v>
      </c>
      <c r="AF387" s="48" t="n">
        <v>144968</v>
      </c>
    </row>
    <row r="388">
      <c r="A388" t="inlineStr">
        <is>
          <t>PEREIRA</t>
        </is>
      </c>
      <c r="B388" t="inlineStr">
        <is>
          <t>SUROCCIDENTE Y EJE CAFETERO</t>
        </is>
      </c>
      <c r="C388" t="inlineStr">
        <is>
          <t>0004-0002</t>
        </is>
      </c>
      <c r="D388" t="inlineStr">
        <is>
          <t>63001</t>
        </is>
      </c>
      <c r="E388" t="inlineStr">
        <is>
          <t>2574235</t>
        </is>
      </c>
      <c r="F388" t="inlineStr">
        <is>
          <t>3007033988</t>
        </is>
      </c>
      <c r="G388" t="inlineStr">
        <is>
          <t>INCIDENTE</t>
        </is>
      </c>
      <c r="H388" t="inlineStr">
        <is>
          <t>QUINDIO</t>
        </is>
      </c>
      <c r="I388" t="inlineStr">
        <is>
          <t>ARMENIA</t>
        </is>
      </c>
      <c r="J388" t="inlineStr">
        <is>
          <t>PAGAFACIL LA 14 ARMENIA</t>
        </is>
      </c>
      <c r="K388" t="inlineStr">
        <is>
          <t>BANCOLOMBIA</t>
        </is>
      </c>
      <c r="L388" t="inlineStr">
        <is>
          <t>FO-25-1354431</t>
        </is>
      </c>
      <c r="M388" s="49" t="n">
        <v>45878.48412037037</v>
      </c>
      <c r="N388" s="49" t="n">
        <v>45880.66111111111</v>
      </c>
      <c r="O388" s="48" t="n">
        <v>0</v>
      </c>
      <c r="P388" t="inlineStr">
        <is>
          <t>HARDWARE</t>
        </is>
      </c>
      <c r="Q388" t="inlineStr">
        <is>
          <t>HUB</t>
        </is>
      </c>
      <c r="R388" t="inlineStr">
        <is>
          <t>DAÑO HUB</t>
        </is>
      </c>
      <c r="S388" t="inlineStr">
        <is>
          <t>ROBUSTO</t>
        </is>
      </c>
      <c r="T388" t="inlineStr">
        <is>
          <t>PAGAFACIL</t>
        </is>
      </c>
      <c r="U388" t="inlineStr">
        <is>
          <t>EJECUTADO</t>
        </is>
      </c>
      <c r="V388" t="inlineStr">
        <is>
          <t>VISITA TECNICA</t>
        </is>
      </c>
      <c r="W388" t="inlineStr">
        <is>
          <t>1KZZZ685</t>
        </is>
      </c>
      <c r="X388" t="inlineStr">
        <is>
          <t>TIPO II</t>
        </is>
      </c>
      <c r="Y388" t="inlineStr">
        <is>
          <t>TERRESTRE</t>
        </is>
      </c>
      <c r="Z388" t="inlineStr">
        <is>
          <t>SANCHEZ SOLORZANO JUAN SEBASTIAN</t>
        </is>
      </c>
      <c r="AA388" t="inlineStr">
        <is>
          <t>1</t>
        </is>
      </c>
      <c r="AB388" t="inlineStr">
        <is>
          <t>0</t>
        </is>
      </c>
      <c r="AC388" s="48" t="n">
        <v>144968</v>
      </c>
      <c r="AD388" t="inlineStr">
        <is>
          <t>0</t>
        </is>
      </c>
      <c r="AE388" s="48" t="n">
        <v>0</v>
      </c>
      <c r="AF388" s="48" t="n">
        <v>144968</v>
      </c>
    </row>
    <row r="389">
      <c r="A389" t="inlineStr">
        <is>
          <t>TUNJA</t>
        </is>
      </c>
      <c r="B389" t="inlineStr">
        <is>
          <t>SANTANDERES</t>
        </is>
      </c>
      <c r="C389" t="inlineStr">
        <is>
          <t>0004-0008</t>
        </is>
      </c>
      <c r="D389" t="inlineStr">
        <is>
          <t>15806</t>
        </is>
      </c>
      <c r="E389" t="inlineStr">
        <is>
          <t>2574238</t>
        </is>
      </c>
      <c r="F389" t="inlineStr">
        <is>
          <t>3007029530</t>
        </is>
      </c>
      <c r="G389" t="inlineStr">
        <is>
          <t>INCIDENTE</t>
        </is>
      </c>
      <c r="H389" t="inlineStr">
        <is>
          <t>BOYACA</t>
        </is>
      </c>
      <c r="I389" t="inlineStr">
        <is>
          <t>TIBASOSA</t>
        </is>
      </c>
      <c r="J389" t="inlineStr">
        <is>
          <t>BARRIO VDA PATROCINIO TIBASOSA</t>
        </is>
      </c>
      <c r="K389" t="inlineStr">
        <is>
          <t>BANCOLOMBIA</t>
        </is>
      </c>
      <c r="L389" t="inlineStr">
        <is>
          <t>FO-25-1354424</t>
        </is>
      </c>
      <c r="M389" s="49" t="n">
        <v>45878.48778935185</v>
      </c>
      <c r="N389" s="49" t="n">
        <v>45880.53333333333</v>
      </c>
      <c r="O389" s="48" t="n">
        <v>0</v>
      </c>
      <c r="P389" t="inlineStr">
        <is>
          <t>HARDWARE</t>
        </is>
      </c>
      <c r="Q389" t="inlineStr">
        <is>
          <t>LECTOR DE TARJETAS</t>
        </is>
      </c>
      <c r="R389" t="inlineStr">
        <is>
          <t>MENSAJE RETIRE TARJETA</t>
        </is>
      </c>
      <c r="S389" t="inlineStr">
        <is>
          <t>CB UNO A UNO</t>
        </is>
      </c>
      <c r="T389" t="inlineStr">
        <is>
          <t>CB UNO A UNO</t>
        </is>
      </c>
      <c r="U389" t="inlineStr">
        <is>
          <t>EJECUTADO</t>
        </is>
      </c>
      <c r="V389" t="inlineStr">
        <is>
          <t>VISITA TECNICA</t>
        </is>
      </c>
      <c r="W389" t="inlineStr">
        <is>
          <t>9A003382</t>
        </is>
      </c>
      <c r="X389" t="inlineStr">
        <is>
          <t>TIPO II</t>
        </is>
      </c>
      <c r="Y389" t="inlineStr">
        <is>
          <t>TERRESTRE</t>
        </is>
      </c>
      <c r="Z389" t="inlineStr">
        <is>
          <t>ALVARADO MORENO CRISTHIAN</t>
        </is>
      </c>
      <c r="AA389" t="inlineStr">
        <is>
          <t>1</t>
        </is>
      </c>
      <c r="AB389" t="inlineStr">
        <is>
          <t>0</t>
        </is>
      </c>
      <c r="AC389" s="48" t="n">
        <v>144968</v>
      </c>
      <c r="AD389" t="inlineStr">
        <is>
          <t>0</t>
        </is>
      </c>
      <c r="AE389" s="48" t="n">
        <v>0</v>
      </c>
      <c r="AF389" s="48" t="n">
        <v>144968</v>
      </c>
    </row>
    <row r="390">
      <c r="A390" t="inlineStr">
        <is>
          <t>BOGOTA</t>
        </is>
      </c>
      <c r="B390" t="inlineStr">
        <is>
          <t>CUNDINAMARCA</t>
        </is>
      </c>
      <c r="C390" t="inlineStr">
        <is>
          <t>0004-0004</t>
        </is>
      </c>
      <c r="D390" t="inlineStr">
        <is>
          <t>25168</t>
        </is>
      </c>
      <c r="E390" t="inlineStr">
        <is>
          <t>2574240</t>
        </is>
      </c>
      <c r="F390" t="inlineStr">
        <is>
          <t>3007021153</t>
        </is>
      </c>
      <c r="G390" t="inlineStr">
        <is>
          <t>INCIDENTE</t>
        </is>
      </c>
      <c r="H390" t="inlineStr">
        <is>
          <t>CUNDINAMARCA</t>
        </is>
      </c>
      <c r="I390" t="inlineStr">
        <is>
          <t>CHAGUANI</t>
        </is>
      </c>
      <c r="J390" t="inlineStr">
        <is>
          <t>CENTRO CHAGUANI CUNDINAMARCA</t>
        </is>
      </c>
      <c r="K390" t="inlineStr">
        <is>
          <t>BANCOLOMBIA</t>
        </is>
      </c>
      <c r="L390" t="inlineStr">
        <is>
          <t>FO-25-1354421</t>
        </is>
      </c>
      <c r="M390" s="49" t="n">
        <v>45878.48940972222</v>
      </c>
      <c r="N390" s="49" t="n">
        <v>45881.47777777778</v>
      </c>
      <c r="O390" s="48" t="n">
        <v>0</v>
      </c>
      <c r="P390" t="inlineStr">
        <is>
          <t>SOFTWARE</t>
        </is>
      </c>
      <c r="Q390" t="inlineStr">
        <is>
          <t>LECTOR DE BARRAS</t>
        </is>
      </c>
      <c r="R390" t="inlineStr">
        <is>
          <t>LECTOR DESCONFIGURADO</t>
        </is>
      </c>
      <c r="S390" t="inlineStr">
        <is>
          <t>UNO A UNO</t>
        </is>
      </c>
      <c r="T390" t="inlineStr">
        <is>
          <t>CB UNO A UNO</t>
        </is>
      </c>
      <c r="U390" t="inlineStr">
        <is>
          <t>EJECUTADO</t>
        </is>
      </c>
      <c r="V390" t="inlineStr">
        <is>
          <t>VISITA TECNICA</t>
        </is>
      </c>
      <c r="W390" t="inlineStr">
        <is>
          <t>AAAXZ548</t>
        </is>
      </c>
      <c r="X390" t="inlineStr">
        <is>
          <t>TIPO III</t>
        </is>
      </c>
      <c r="Y390" t="inlineStr">
        <is>
          <t>TERRESTRE</t>
        </is>
      </c>
      <c r="Z390" t="inlineStr">
        <is>
          <t>ORTIZ MARTINEZ STIVEN</t>
        </is>
      </c>
      <c r="AA390" t="inlineStr">
        <is>
          <t>1</t>
        </is>
      </c>
      <c r="AB390" t="inlineStr">
        <is>
          <t>0</t>
        </is>
      </c>
      <c r="AC390" s="48" t="n">
        <v>275729</v>
      </c>
      <c r="AD390" t="inlineStr">
        <is>
          <t>0</t>
        </is>
      </c>
      <c r="AE390" s="48" t="n">
        <v>0</v>
      </c>
      <c r="AF390" s="48" t="n">
        <v>275729</v>
      </c>
    </row>
    <row r="391">
      <c r="A391" t="inlineStr">
        <is>
          <t>MONTERIA</t>
        </is>
      </c>
      <c r="B391" t="inlineStr">
        <is>
          <t>COSTA</t>
        </is>
      </c>
      <c r="C391" t="inlineStr">
        <is>
          <t>0004-0001</t>
        </is>
      </c>
      <c r="D391" t="inlineStr">
        <is>
          <t>5250</t>
        </is>
      </c>
      <c r="E391" t="inlineStr">
        <is>
          <t>2574242</t>
        </is>
      </c>
      <c r="F391" t="inlineStr">
        <is>
          <t>3007054072</t>
        </is>
      </c>
      <c r="G391" t="inlineStr">
        <is>
          <t>INCIDENTE</t>
        </is>
      </c>
      <c r="H391" t="inlineStr">
        <is>
          <t>ANTIOQUIA</t>
        </is>
      </c>
      <c r="I391" t="inlineStr">
        <is>
          <t>EL BAGRE</t>
        </is>
      </c>
      <c r="J391" t="inlineStr">
        <is>
          <t>DISTRICOL VARIEDADES Y SERVICI</t>
        </is>
      </c>
      <c r="K391" t="inlineStr">
        <is>
          <t>BANCOLOMBIA</t>
        </is>
      </c>
      <c r="L391" t="inlineStr">
        <is>
          <t>FO-25-1354415</t>
        </is>
      </c>
      <c r="M391" s="49" t="n">
        <v>45878.4928125</v>
      </c>
      <c r="N391" s="49" t="n">
        <v>45881.51666666667</v>
      </c>
      <c r="O391" s="48" t="n">
        <v>0</v>
      </c>
      <c r="P391" t="inlineStr">
        <is>
          <t>HARDWARE</t>
        </is>
      </c>
      <c r="Q391" t="inlineStr">
        <is>
          <t>TECLADO</t>
        </is>
      </c>
      <c r="R391" t="inlineStr">
        <is>
          <t>DAÑO POS</t>
        </is>
      </c>
      <c r="S391" t="inlineStr">
        <is>
          <t>AGREGADOR</t>
        </is>
      </c>
      <c r="T391" t="inlineStr">
        <is>
          <t>DISTRICOL</t>
        </is>
      </c>
      <c r="U391" t="inlineStr">
        <is>
          <t>EJECUTADO</t>
        </is>
      </c>
      <c r="V391" t="inlineStr">
        <is>
          <t>VISITA TECNICA</t>
        </is>
      </c>
      <c r="W391" t="inlineStr">
        <is>
          <t>9B2ZZ633</t>
        </is>
      </c>
      <c r="X391" t="inlineStr">
        <is>
          <t>TIPO IV</t>
        </is>
      </c>
      <c r="Y391" t="inlineStr">
        <is>
          <t>TERRESTRE</t>
        </is>
      </c>
      <c r="Z391" t="inlineStr">
        <is>
          <t>GONZALEZ FERRER JESUS ALEXANDER</t>
        </is>
      </c>
      <c r="AA391" t="inlineStr">
        <is>
          <t>1</t>
        </is>
      </c>
      <c r="AB391" t="inlineStr">
        <is>
          <t>0</t>
        </is>
      </c>
      <c r="AC391" s="48" t="n">
        <v>479589</v>
      </c>
      <c r="AD391" t="inlineStr">
        <is>
          <t>0</t>
        </is>
      </c>
      <c r="AE391" s="48" t="n">
        <v>0</v>
      </c>
      <c r="AF391" s="48" t="n">
        <v>479589</v>
      </c>
    </row>
    <row r="392">
      <c r="A392" t="inlineStr">
        <is>
          <t>CALI</t>
        </is>
      </c>
      <c r="B392" t="inlineStr">
        <is>
          <t>SUROCCIDENTE Y EJE CAFETERO</t>
        </is>
      </c>
      <c r="C392" t="inlineStr">
        <is>
          <t>0004-0003</t>
        </is>
      </c>
      <c r="D392" t="inlineStr">
        <is>
          <t>19355</t>
        </is>
      </c>
      <c r="E392" t="inlineStr">
        <is>
          <t>2574256</t>
        </is>
      </c>
      <c r="F392" t="inlineStr">
        <is>
          <t>3007023979</t>
        </is>
      </c>
      <c r="G392" t="inlineStr">
        <is>
          <t>INCIDENTE</t>
        </is>
      </c>
      <c r="H392" t="inlineStr">
        <is>
          <t>CAUCA</t>
        </is>
      </c>
      <c r="I392" t="inlineStr">
        <is>
          <t>INZA</t>
        </is>
      </c>
      <c r="J392" t="inlineStr">
        <is>
          <t>ZONA COMERCIAL INZA  CAUCA</t>
        </is>
      </c>
      <c r="K392" t="inlineStr">
        <is>
          <t>BANCOLOMBIA</t>
        </is>
      </c>
      <c r="L392" t="inlineStr">
        <is>
          <t>FO-25-1354599</t>
        </is>
      </c>
      <c r="M392" s="49" t="n">
        <v>45878.50688657408</v>
      </c>
      <c r="N392" s="49" t="n">
        <v>45881.375</v>
      </c>
      <c r="O392" s="48" t="n">
        <v>0</v>
      </c>
      <c r="P392" t="inlineStr">
        <is>
          <t>HARDWARE</t>
        </is>
      </c>
      <c r="Q392" t="inlineStr">
        <is>
          <t>COMUNICACION</t>
        </is>
      </c>
      <c r="R392" t="inlineStr">
        <is>
          <t>MENSAJE CABLE DE RED DESCONECTADO</t>
        </is>
      </c>
      <c r="S392" t="inlineStr">
        <is>
          <t>UNO A UNO</t>
        </is>
      </c>
      <c r="T392" t="inlineStr">
        <is>
          <t>CB UNO A UNO</t>
        </is>
      </c>
      <c r="V392" t="inlineStr">
        <is>
          <t>SOPORTE TELEFONICO</t>
        </is>
      </c>
      <c r="X392" t="inlineStr">
        <is>
          <t>TIPO IV</t>
        </is>
      </c>
      <c r="Y392" t="inlineStr">
        <is>
          <t>TERRESTRE</t>
        </is>
      </c>
      <c r="Z392" t="inlineStr">
        <is>
          <t>GIMBUEL LASSO LUIS GERMAN</t>
        </is>
      </c>
      <c r="AA392" t="inlineStr">
        <is>
          <t>1</t>
        </is>
      </c>
      <c r="AB392" t="inlineStr">
        <is>
          <t>0</t>
        </is>
      </c>
      <c r="AC392" s="48" t="n">
        <v>41241</v>
      </c>
      <c r="AD392" t="inlineStr">
        <is>
          <t>0</t>
        </is>
      </c>
      <c r="AE392" s="48" t="n">
        <v>0</v>
      </c>
      <c r="AF392" s="48" t="n">
        <v>41241</v>
      </c>
    </row>
    <row r="393">
      <c r="A393" t="inlineStr">
        <is>
          <t>BOGOTA</t>
        </is>
      </c>
      <c r="B393" t="inlineStr">
        <is>
          <t>CUNDINAMARCA</t>
        </is>
      </c>
      <c r="C393" t="inlineStr">
        <is>
          <t>0004-0004</t>
        </is>
      </c>
      <c r="D393" t="inlineStr">
        <is>
          <t>25269</t>
        </is>
      </c>
      <c r="E393" t="inlineStr">
        <is>
          <t>2574258</t>
        </is>
      </c>
      <c r="F393" t="inlineStr">
        <is>
          <t>3007066285</t>
        </is>
      </c>
      <c r="G393" t="inlineStr">
        <is>
          <t>INCIDENTE</t>
        </is>
      </c>
      <c r="H393" t="inlineStr">
        <is>
          <t>CUNDINAMARCA</t>
        </is>
      </c>
      <c r="I393" t="inlineStr">
        <is>
          <t>FACATATIVA</t>
        </is>
      </c>
      <c r="J393" t="inlineStr">
        <is>
          <t>BARRIO EL BOSQUE FACATATIVA 2</t>
        </is>
      </c>
      <c r="K393" t="inlineStr">
        <is>
          <t>BANCOLOMBIA</t>
        </is>
      </c>
      <c r="L393" t="inlineStr">
        <is>
          <t>FO-25-1354595</t>
        </is>
      </c>
      <c r="M393" s="49" t="n">
        <v>45878.50761574074</v>
      </c>
      <c r="N393" s="49" t="n">
        <v>45880.49027777778</v>
      </c>
      <c r="O393" s="48" t="n">
        <v>0</v>
      </c>
      <c r="P393" t="inlineStr">
        <is>
          <t>HARDWARE</t>
        </is>
      </c>
      <c r="Q393" t="inlineStr">
        <is>
          <t>LECTOR DE TARJETAS</t>
        </is>
      </c>
      <c r="R393" t="inlineStr">
        <is>
          <t>DAÑO POS</t>
        </is>
      </c>
      <c r="S393" t="inlineStr">
        <is>
          <t>CB UNO A UNO</t>
        </is>
      </c>
      <c r="T393" t="inlineStr">
        <is>
          <t>CB UNO A UNO</t>
        </is>
      </c>
      <c r="U393" t="inlineStr">
        <is>
          <t>EJECUTADO</t>
        </is>
      </c>
      <c r="V393" t="inlineStr">
        <is>
          <t>VISITA TECNICA</t>
        </is>
      </c>
      <c r="W393" t="inlineStr">
        <is>
          <t>7A00P509</t>
        </is>
      </c>
      <c r="X393" t="inlineStr">
        <is>
          <t>TIPO II</t>
        </is>
      </c>
      <c r="Y393" t="inlineStr">
        <is>
          <t>TERRESTRE</t>
        </is>
      </c>
      <c r="Z393" t="inlineStr">
        <is>
          <t>GARCIA PASTRANA KEVIN FERNANDO</t>
        </is>
      </c>
      <c r="AA393" t="inlineStr">
        <is>
          <t>1</t>
        </is>
      </c>
      <c r="AB393" t="inlineStr">
        <is>
          <t>0</t>
        </is>
      </c>
      <c r="AC393" s="48" t="n">
        <v>144968</v>
      </c>
      <c r="AD393" t="inlineStr">
        <is>
          <t>0</t>
        </is>
      </c>
      <c r="AE393" s="48" t="n">
        <v>0</v>
      </c>
      <c r="AF393" s="48" t="n">
        <v>144968</v>
      </c>
    </row>
    <row r="394">
      <c r="A394" t="inlineStr">
        <is>
          <t>VILLAVICENCIO</t>
        </is>
      </c>
      <c r="B394" t="inlineStr">
        <is>
          <t>REMOTAS</t>
        </is>
      </c>
      <c r="C394" t="inlineStr">
        <is>
          <t>0004-0007</t>
        </is>
      </c>
      <c r="D394" t="inlineStr">
        <is>
          <t>50226</t>
        </is>
      </c>
      <c r="E394" t="inlineStr">
        <is>
          <t>2574269</t>
        </is>
      </c>
      <c r="F394" t="inlineStr">
        <is>
          <t>3007027886</t>
        </is>
      </c>
      <c r="G394" t="inlineStr">
        <is>
          <t>INCIDENTE</t>
        </is>
      </c>
      <c r="H394" t="inlineStr">
        <is>
          <t>META</t>
        </is>
      </c>
      <c r="I394" t="inlineStr">
        <is>
          <t>CUMARAL</t>
        </is>
      </c>
      <c r="J394" t="inlineStr">
        <is>
          <t>BARRIO CENTRO 4   CUMARAL</t>
        </is>
      </c>
      <c r="K394" t="inlineStr">
        <is>
          <t>BANCOLOMBIA</t>
        </is>
      </c>
      <c r="L394" t="inlineStr">
        <is>
          <t>FO-25-1354770</t>
        </is>
      </c>
      <c r="M394" s="49" t="n">
        <v>45878.54224537037</v>
      </c>
      <c r="N394" s="49" t="n">
        <v>45880.49375</v>
      </c>
      <c r="O394" s="48" t="n">
        <v>0</v>
      </c>
      <c r="P394" t="inlineStr">
        <is>
          <t>HARDWARE</t>
        </is>
      </c>
      <c r="Q394" t="inlineStr">
        <is>
          <t>ALERT IRRUPTION</t>
        </is>
      </c>
      <c r="R394" t="inlineStr">
        <is>
          <t>ALERT IRRUPTION</t>
        </is>
      </c>
      <c r="S394" t="inlineStr">
        <is>
          <t>CB UNO A UNO</t>
        </is>
      </c>
      <c r="T394" t="inlineStr">
        <is>
          <t>CB UNO A UNO</t>
        </is>
      </c>
      <c r="U394" t="inlineStr">
        <is>
          <t>EJECUTADO</t>
        </is>
      </c>
      <c r="V394" t="inlineStr">
        <is>
          <t>VISITA TECNICA</t>
        </is>
      </c>
      <c r="W394" t="inlineStr">
        <is>
          <t>99ZZZ155</t>
        </is>
      </c>
      <c r="X394" t="inlineStr">
        <is>
          <t>TIPO II</t>
        </is>
      </c>
      <c r="Y394" t="inlineStr">
        <is>
          <t>TERRESTRE</t>
        </is>
      </c>
      <c r="Z394" t="inlineStr">
        <is>
          <t>PEDREROS CONTRERAS MICHAEL STEVENS</t>
        </is>
      </c>
      <c r="AA394" t="inlineStr">
        <is>
          <t>1</t>
        </is>
      </c>
      <c r="AB394" t="inlineStr">
        <is>
          <t>0</t>
        </is>
      </c>
      <c r="AC394" s="48" t="n">
        <v>144968</v>
      </c>
      <c r="AD394" t="inlineStr">
        <is>
          <t>0</t>
        </is>
      </c>
      <c r="AE394" s="48" t="n">
        <v>0</v>
      </c>
      <c r="AF394" s="48" t="n">
        <v>144968</v>
      </c>
    </row>
    <row r="395">
      <c r="A395" t="inlineStr">
        <is>
          <t>CALI</t>
        </is>
      </c>
      <c r="B395" t="inlineStr">
        <is>
          <t>SUROCCIDENTE Y EJE CAFETERO</t>
        </is>
      </c>
      <c r="C395" t="inlineStr">
        <is>
          <t>0004-0003</t>
        </is>
      </c>
      <c r="D395" t="inlineStr">
        <is>
          <t>76248</t>
        </is>
      </c>
      <c r="E395" t="inlineStr">
        <is>
          <t>2574283</t>
        </is>
      </c>
      <c r="F395" t="inlineStr">
        <is>
          <t>3007014709</t>
        </is>
      </c>
      <c r="G395" t="inlineStr">
        <is>
          <t>INCIDENTE</t>
        </is>
      </c>
      <c r="H395" t="inlineStr">
        <is>
          <t>VALLE DEL CAUCA</t>
        </is>
      </c>
      <c r="I395" t="inlineStr">
        <is>
          <t>EL CERRITO</t>
        </is>
      </c>
      <c r="J395" t="inlineStr">
        <is>
          <t>BARRIO CENTRO IV CERRITO</t>
        </is>
      </c>
      <c r="K395" t="inlineStr">
        <is>
          <t>BANCOLOMBIA</t>
        </is>
      </c>
      <c r="L395" t="inlineStr">
        <is>
          <t>FO-25-1354968</t>
        </is>
      </c>
      <c r="M395" s="49" t="n">
        <v>45878.57540509259</v>
      </c>
      <c r="N395" s="49" t="n">
        <v>45880.49861111111</v>
      </c>
      <c r="O395" s="48" t="n">
        <v>0</v>
      </c>
      <c r="P395" t="inlineStr">
        <is>
          <t>HARDWARE</t>
        </is>
      </c>
      <c r="Q395" t="inlineStr">
        <is>
          <t>ALERT IRRUPTION</t>
        </is>
      </c>
      <c r="R395" t="inlineStr">
        <is>
          <t>ALERT IRRUPTION</t>
        </is>
      </c>
      <c r="S395" t="inlineStr">
        <is>
          <t>CB UNO A UNO</t>
        </is>
      </c>
      <c r="T395" t="inlineStr">
        <is>
          <t>CB UNO A UNO</t>
        </is>
      </c>
      <c r="U395" t="inlineStr">
        <is>
          <t>EJECUTADO</t>
        </is>
      </c>
      <c r="V395" t="inlineStr">
        <is>
          <t>VISITA TECNICA</t>
        </is>
      </c>
      <c r="W395" t="inlineStr">
        <is>
          <t>JAIZZ918</t>
        </is>
      </c>
      <c r="X395" t="inlineStr">
        <is>
          <t>TIPO II</t>
        </is>
      </c>
      <c r="Y395" t="inlineStr">
        <is>
          <t>TERRESTRE</t>
        </is>
      </c>
      <c r="Z395" t="inlineStr">
        <is>
          <t>SANCHEZ URREGO ROBINSON DAVID</t>
        </is>
      </c>
      <c r="AA395" t="inlineStr">
        <is>
          <t>1</t>
        </is>
      </c>
      <c r="AB395" t="inlineStr">
        <is>
          <t>0</t>
        </is>
      </c>
      <c r="AC395" s="48" t="n">
        <v>144968</v>
      </c>
      <c r="AD395" t="inlineStr">
        <is>
          <t>0</t>
        </is>
      </c>
      <c r="AE395" s="48" t="n">
        <v>0</v>
      </c>
      <c r="AF395" s="48" t="n">
        <v>144968</v>
      </c>
    </row>
    <row r="396">
      <c r="A396" t="inlineStr">
        <is>
          <t>MEDELLIN</t>
        </is>
      </c>
      <c r="B396" t="inlineStr">
        <is>
          <t>NOROCCIDENTE</t>
        </is>
      </c>
      <c r="C396" t="inlineStr">
        <is>
          <t>0004-0005</t>
        </is>
      </c>
      <c r="D396" t="inlineStr">
        <is>
          <t>5088</t>
        </is>
      </c>
      <c r="E396" t="inlineStr">
        <is>
          <t>2574305</t>
        </is>
      </c>
      <c r="F396" t="inlineStr">
        <is>
          <t>3007066013</t>
        </is>
      </c>
      <c r="G396" t="inlineStr">
        <is>
          <t>INCIDENTE</t>
        </is>
      </c>
      <c r="H396" t="inlineStr">
        <is>
          <t>ANTIOQUIA</t>
        </is>
      </c>
      <c r="I396" t="inlineStr">
        <is>
          <t>BELLO</t>
        </is>
      </c>
      <c r="J396" t="inlineStr">
        <is>
          <t>BARRIO NIQUIA BELLO 16</t>
        </is>
      </c>
      <c r="K396" t="inlineStr">
        <is>
          <t>BANCOLOMBIA</t>
        </is>
      </c>
      <c r="L396" t="inlineStr">
        <is>
          <t>FO-25-1354006</t>
        </is>
      </c>
      <c r="M396" s="49" t="n">
        <v>45878.45710648148</v>
      </c>
      <c r="N396" s="49" t="n">
        <v>45878.59513888889</v>
      </c>
      <c r="O396" s="48" t="n">
        <v>0</v>
      </c>
      <c r="P396" t="inlineStr">
        <is>
          <t>HARDWARE</t>
        </is>
      </c>
      <c r="Q396" t="inlineStr">
        <is>
          <t>IMPRESION</t>
        </is>
      </c>
      <c r="R396" t="inlineStr">
        <is>
          <t>NO AVANZA PAPEL</t>
        </is>
      </c>
      <c r="S396" t="inlineStr">
        <is>
          <t>CB UNO A UNO</t>
        </is>
      </c>
      <c r="T396" t="inlineStr">
        <is>
          <t>CB UNO A UNO</t>
        </is>
      </c>
      <c r="U396" t="inlineStr">
        <is>
          <t>EJECUTADO</t>
        </is>
      </c>
      <c r="V396" t="inlineStr">
        <is>
          <t>VISITA TECNICA</t>
        </is>
      </c>
      <c r="W396" t="inlineStr">
        <is>
          <t>9A00N419</t>
        </is>
      </c>
      <c r="X396" t="inlineStr">
        <is>
          <t>TIPO I</t>
        </is>
      </c>
      <c r="Y396" t="inlineStr">
        <is>
          <t>TERRESTRE</t>
        </is>
      </c>
      <c r="Z396" t="inlineStr">
        <is>
          <t>BADEL ACUÑA LUIS ALBERTO</t>
        </is>
      </c>
      <c r="AA396" t="inlineStr">
        <is>
          <t>1</t>
        </is>
      </c>
      <c r="AB396" t="inlineStr">
        <is>
          <t>0</t>
        </is>
      </c>
      <c r="AC396" s="48" t="n">
        <v>65960</v>
      </c>
      <c r="AD396" t="inlineStr">
        <is>
          <t>0</t>
        </is>
      </c>
      <c r="AE396" s="48" t="n">
        <v>0</v>
      </c>
      <c r="AF396" s="48" t="n">
        <v>65960</v>
      </c>
    </row>
    <row r="397">
      <c r="A397" t="inlineStr">
        <is>
          <t>SANTA MARTA</t>
        </is>
      </c>
      <c r="B397" t="inlineStr">
        <is>
          <t>COSTA</t>
        </is>
      </c>
      <c r="C397" t="inlineStr">
        <is>
          <t>0004-0001</t>
        </is>
      </c>
      <c r="D397" t="inlineStr">
        <is>
          <t>44001</t>
        </is>
      </c>
      <c r="E397" t="inlineStr">
        <is>
          <t>2574310</t>
        </is>
      </c>
      <c r="F397" t="inlineStr">
        <is>
          <t>3007072040</t>
        </is>
      </c>
      <c r="G397" t="inlineStr">
        <is>
          <t>INCIDENTE</t>
        </is>
      </c>
      <c r="H397" t="inlineStr">
        <is>
          <t>LA GUAJIRA</t>
        </is>
      </c>
      <c r="I397" t="inlineStr">
        <is>
          <t>RIOHACHA</t>
        </is>
      </c>
      <c r="J397" t="inlineStr">
        <is>
          <t>DISTRICOL DROGUERIA C Y G</t>
        </is>
      </c>
      <c r="K397" t="inlineStr">
        <is>
          <t>BANCOLOMBIA</t>
        </is>
      </c>
      <c r="L397" t="inlineStr">
        <is>
          <t>FO-25-1354224</t>
        </is>
      </c>
      <c r="M397" s="49" t="n">
        <v>45878.46309027778</v>
      </c>
      <c r="N397" s="49" t="n">
        <v>45880.51388888889</v>
      </c>
      <c r="O397" s="48" t="n">
        <v>0</v>
      </c>
      <c r="P397" t="inlineStr">
        <is>
          <t>HARDWARE</t>
        </is>
      </c>
      <c r="Q397" t="inlineStr">
        <is>
          <t>IMPRESION</t>
        </is>
      </c>
      <c r="R397" t="inlineStr">
        <is>
          <t>NO IMPRIME UNO O VARIOS CARACTERES</t>
        </is>
      </c>
      <c r="S397" t="inlineStr">
        <is>
          <t>AGREGADOR</t>
        </is>
      </c>
      <c r="T397" t="inlineStr">
        <is>
          <t>DISTRICOL</t>
        </is>
      </c>
      <c r="U397" t="inlineStr">
        <is>
          <t>EJECUTADO</t>
        </is>
      </c>
      <c r="V397" t="inlineStr">
        <is>
          <t>VISITA TECNICA</t>
        </is>
      </c>
      <c r="W397" t="inlineStr">
        <is>
          <t>MN00O634</t>
        </is>
      </c>
      <c r="X397" t="inlineStr">
        <is>
          <t>TIPO III</t>
        </is>
      </c>
      <c r="Y397" t="inlineStr">
        <is>
          <t>TERRESTRE</t>
        </is>
      </c>
      <c r="Z397" t="inlineStr">
        <is>
          <t>BENITEZ CARVAJAL ALVARO JAVIER</t>
        </is>
      </c>
      <c r="AA397" t="inlineStr">
        <is>
          <t>1</t>
        </is>
      </c>
      <c r="AB397" t="inlineStr">
        <is>
          <t>0</t>
        </is>
      </c>
      <c r="AC397" s="48" t="n">
        <v>275729</v>
      </c>
      <c r="AD397" t="inlineStr">
        <is>
          <t>0</t>
        </is>
      </c>
      <c r="AE397" s="48" t="n">
        <v>0</v>
      </c>
      <c r="AF397" s="48" t="n">
        <v>275729</v>
      </c>
    </row>
    <row r="398">
      <c r="A398" t="inlineStr">
        <is>
          <t>BOGOTA</t>
        </is>
      </c>
      <c r="B398" t="inlineStr">
        <is>
          <t>CUNDINAMARCA</t>
        </is>
      </c>
      <c r="C398" t="inlineStr">
        <is>
          <t>0004-0004</t>
        </is>
      </c>
      <c r="D398" t="inlineStr">
        <is>
          <t>11001</t>
        </is>
      </c>
      <c r="E398" t="inlineStr">
        <is>
          <t>2574330</t>
        </is>
      </c>
      <c r="F398" t="inlineStr">
        <is>
          <t>3007074828</t>
        </is>
      </c>
      <c r="G398" t="inlineStr">
        <is>
          <t>INCIDENTE</t>
        </is>
      </c>
      <c r="H398" t="inlineStr">
        <is>
          <t>CUNDINAMARCA</t>
        </is>
      </c>
      <c r="I398" t="inlineStr">
        <is>
          <t>BOGOTA</t>
        </is>
      </c>
      <c r="J398" t="inlineStr">
        <is>
          <t>BARRIO ALFONSO LOPEZ  6BOGOTA</t>
        </is>
      </c>
      <c r="K398" t="inlineStr">
        <is>
          <t>BANCOLOMBIA</t>
        </is>
      </c>
      <c r="L398" t="inlineStr">
        <is>
          <t>FO-25-1354419</t>
        </is>
      </c>
      <c r="M398" s="49" t="n">
        <v>45878.49149305555</v>
      </c>
      <c r="N398" s="49" t="n">
        <v>45880.53888888889</v>
      </c>
      <c r="O398" s="48" t="n">
        <v>0</v>
      </c>
      <c r="P398" t="inlineStr">
        <is>
          <t>HARDWARE</t>
        </is>
      </c>
      <c r="Q398" t="inlineStr">
        <is>
          <t>ACTUALIZACION</t>
        </is>
      </c>
      <c r="R398" t="inlineStr">
        <is>
          <t>VERSION CAMBIO POS</t>
        </is>
      </c>
      <c r="S398" t="inlineStr">
        <is>
          <t>CB UNO A UNO</t>
        </is>
      </c>
      <c r="T398" t="inlineStr">
        <is>
          <t>CB UNO A UNO</t>
        </is>
      </c>
      <c r="U398" t="inlineStr">
        <is>
          <t>EJECUTADO</t>
        </is>
      </c>
      <c r="V398" t="inlineStr">
        <is>
          <t>VISITA TECNICA</t>
        </is>
      </c>
      <c r="W398" t="inlineStr">
        <is>
          <t>MNPZZ778</t>
        </is>
      </c>
      <c r="X398" t="inlineStr">
        <is>
          <t>TIPO I</t>
        </is>
      </c>
      <c r="Y398" t="inlineStr">
        <is>
          <t>TERRESTRE</t>
        </is>
      </c>
      <c r="Z398" t="inlineStr">
        <is>
          <t>GOMEZ VEGA DAVID SNEYDER</t>
        </is>
      </c>
      <c r="AA398" t="inlineStr">
        <is>
          <t>1</t>
        </is>
      </c>
      <c r="AB398" t="inlineStr">
        <is>
          <t>0</t>
        </is>
      </c>
      <c r="AC398" s="48" t="n">
        <v>65960</v>
      </c>
      <c r="AD398" t="inlineStr">
        <is>
          <t>0</t>
        </is>
      </c>
      <c r="AE398" s="48" t="n">
        <v>0</v>
      </c>
      <c r="AF398" s="48" t="n">
        <v>65960</v>
      </c>
    </row>
    <row r="399">
      <c r="A399" t="inlineStr">
        <is>
          <t>CARTAGENA</t>
        </is>
      </c>
      <c r="B399" t="inlineStr">
        <is>
          <t>COSTA</t>
        </is>
      </c>
      <c r="C399" t="inlineStr">
        <is>
          <t>0004-0001</t>
        </is>
      </c>
      <c r="D399" t="inlineStr">
        <is>
          <t>13001</t>
        </is>
      </c>
      <c r="E399" t="inlineStr">
        <is>
          <t>2574366</t>
        </is>
      </c>
      <c r="F399" t="inlineStr">
        <is>
          <t>3007066652</t>
        </is>
      </c>
      <c r="G399" t="inlineStr">
        <is>
          <t>INCIDENTE</t>
        </is>
      </c>
      <c r="H399" t="inlineStr">
        <is>
          <t>BOLIVAR</t>
        </is>
      </c>
      <c r="I399" t="inlineStr">
        <is>
          <t>CARTAGENA</t>
        </is>
      </c>
      <c r="J399" t="inlineStr">
        <is>
          <t>BARRIO CENTRO CARTAGENA DE IND</t>
        </is>
      </c>
      <c r="K399" t="inlineStr">
        <is>
          <t>BANCOLOMBIA</t>
        </is>
      </c>
      <c r="L399" t="inlineStr">
        <is>
          <t>FO-25-1354772</t>
        </is>
      </c>
      <c r="M399" s="49" t="n">
        <v>45878.53880787037</v>
      </c>
      <c r="N399" s="49" t="n">
        <v>45880.52013888889</v>
      </c>
      <c r="O399" s="48" t="n">
        <v>0</v>
      </c>
      <c r="P399" t="inlineStr">
        <is>
          <t>HARDWARE</t>
        </is>
      </c>
      <c r="Q399" t="inlineStr">
        <is>
          <t>IMPRESION</t>
        </is>
      </c>
      <c r="R399" t="inlineStr">
        <is>
          <t>NO IMPRIME UNO O VARIOS CARACTERES</t>
        </is>
      </c>
      <c r="S399" t="inlineStr">
        <is>
          <t>CB UNO A UNO</t>
        </is>
      </c>
      <c r="T399" t="inlineStr">
        <is>
          <t>CB UNO A UNO</t>
        </is>
      </c>
      <c r="U399" t="inlineStr">
        <is>
          <t>EJECUTADO</t>
        </is>
      </c>
      <c r="V399" t="inlineStr">
        <is>
          <t>VISITA TECNICA</t>
        </is>
      </c>
      <c r="W399" t="inlineStr">
        <is>
          <t>7A0BZ716</t>
        </is>
      </c>
      <c r="X399" t="inlineStr">
        <is>
          <t>TIPO I</t>
        </is>
      </c>
      <c r="Y399" t="inlineStr">
        <is>
          <t>TERRESTRE</t>
        </is>
      </c>
      <c r="Z399" t="inlineStr">
        <is>
          <t>MARTINEZ SALGUEDO ANDRES AUGUSTO</t>
        </is>
      </c>
      <c r="AA399" t="inlineStr">
        <is>
          <t>1</t>
        </is>
      </c>
      <c r="AB399" t="inlineStr">
        <is>
          <t>0</t>
        </is>
      </c>
      <c r="AC399" s="48" t="n">
        <v>65960</v>
      </c>
      <c r="AD399" t="inlineStr">
        <is>
          <t>0</t>
        </is>
      </c>
      <c r="AE399" s="48" t="n">
        <v>0</v>
      </c>
      <c r="AF399" s="48" t="n">
        <v>65960</v>
      </c>
    </row>
    <row r="400">
      <c r="A400" t="inlineStr">
        <is>
          <t>MEDELLIN</t>
        </is>
      </c>
      <c r="B400" t="inlineStr">
        <is>
          <t>NOROCCIDENTE</t>
        </is>
      </c>
      <c r="C400" t="inlineStr">
        <is>
          <t>0004-0005</t>
        </is>
      </c>
      <c r="D400" t="inlineStr">
        <is>
          <t>5615</t>
        </is>
      </c>
      <c r="E400" t="inlineStr">
        <is>
          <t>2574408</t>
        </is>
      </c>
      <c r="F400" t="inlineStr">
        <is>
          <t>3007079888</t>
        </is>
      </c>
      <c r="G400" t="inlineStr">
        <is>
          <t>INCIDENTE</t>
        </is>
      </c>
      <c r="H400" t="inlineStr">
        <is>
          <t>ANTIOQUIA</t>
        </is>
      </c>
      <c r="I400" t="inlineStr">
        <is>
          <t>RIONEGRO</t>
        </is>
      </c>
      <c r="J400" t="inlineStr">
        <is>
          <t>DISTRICOL TECNOPLUS M&amp;M</t>
        </is>
      </c>
      <c r="K400" t="inlineStr">
        <is>
          <t>BANCOLOMBIA</t>
        </is>
      </c>
      <c r="L400" t="inlineStr">
        <is>
          <t>FO-25-1355198</t>
        </is>
      </c>
      <c r="M400" s="49" t="n">
        <v>45878.6037037037</v>
      </c>
      <c r="N400" s="49" t="n">
        <v>45880.54097222222</v>
      </c>
      <c r="O400" s="48" t="n">
        <v>0</v>
      </c>
      <c r="P400" t="inlineStr">
        <is>
          <t>HARDWARE</t>
        </is>
      </c>
      <c r="Q400" t="inlineStr">
        <is>
          <t>IMPRESION</t>
        </is>
      </c>
      <c r="R400" t="inlineStr">
        <is>
          <t>NO AVANZA PAPEL</t>
        </is>
      </c>
      <c r="S400" t="inlineStr">
        <is>
          <t>AGREGADOR</t>
        </is>
      </c>
      <c r="T400" t="inlineStr">
        <is>
          <t>DISTRICOL</t>
        </is>
      </c>
      <c r="U400" t="inlineStr">
        <is>
          <t>EJECUTADO</t>
        </is>
      </c>
      <c r="V400" t="inlineStr">
        <is>
          <t>VISITA TECNICA</t>
        </is>
      </c>
      <c r="W400" t="inlineStr">
        <is>
          <t>SAUZZ946</t>
        </is>
      </c>
      <c r="X400" t="inlineStr">
        <is>
          <t>TIPO II</t>
        </is>
      </c>
      <c r="Y400" t="inlineStr">
        <is>
          <t>TERRESTRE</t>
        </is>
      </c>
      <c r="Z400" t="inlineStr">
        <is>
          <t>RUA ALVAREZ RICHARD ANDRES</t>
        </is>
      </c>
      <c r="AA400" t="inlineStr">
        <is>
          <t>1</t>
        </is>
      </c>
      <c r="AB400" t="inlineStr">
        <is>
          <t>0</t>
        </is>
      </c>
      <c r="AC400" s="48" t="n">
        <v>144968</v>
      </c>
      <c r="AD400" t="inlineStr">
        <is>
          <t>0</t>
        </is>
      </c>
      <c r="AE400" s="48" t="n">
        <v>0</v>
      </c>
      <c r="AF400" s="48" t="n">
        <v>144968</v>
      </c>
    </row>
    <row r="401">
      <c r="A401" t="inlineStr">
        <is>
          <t>APARTADO</t>
        </is>
      </c>
      <c r="B401" t="inlineStr">
        <is>
          <t>NOROCCIDENTE</t>
        </is>
      </c>
      <c r="C401" t="inlineStr">
        <is>
          <t>0004-0005</t>
        </is>
      </c>
      <c r="D401" t="inlineStr">
        <is>
          <t>5045</t>
        </is>
      </c>
      <c r="E401" t="inlineStr">
        <is>
          <t>2574433</t>
        </is>
      </c>
      <c r="F401" t="inlineStr">
        <is>
          <t>3007058200</t>
        </is>
      </c>
      <c r="G401" t="inlineStr">
        <is>
          <t>INCIDENTE</t>
        </is>
      </c>
      <c r="H401" t="inlineStr">
        <is>
          <t>ANTIOQUIA</t>
        </is>
      </c>
      <c r="I401" t="inlineStr">
        <is>
          <t>APARTADO</t>
        </is>
      </c>
      <c r="J401" t="inlineStr">
        <is>
          <t>DISTRICOL MECACENTER URABA</t>
        </is>
      </c>
      <c r="K401" t="inlineStr">
        <is>
          <t>BANCOLOMBIA</t>
        </is>
      </c>
      <c r="L401" t="inlineStr">
        <is>
          <t>FO-25-1355962</t>
        </is>
      </c>
      <c r="M401" s="49" t="n">
        <v>45878.67361111111</v>
      </c>
      <c r="N401" s="49" t="n">
        <v>45880.53472222222</v>
      </c>
      <c r="O401" s="48" t="n">
        <v>0</v>
      </c>
      <c r="P401" t="inlineStr">
        <is>
          <t>HARDWARE</t>
        </is>
      </c>
      <c r="Q401" t="inlineStr">
        <is>
          <t>DETERIORO</t>
        </is>
      </c>
      <c r="R401" t="inlineStr">
        <is>
          <t>DATAFONO</t>
        </is>
      </c>
      <c r="S401" t="inlineStr">
        <is>
          <t>AGREGADOR</t>
        </is>
      </c>
      <c r="T401" t="inlineStr">
        <is>
          <t>DISTRICOL</t>
        </is>
      </c>
      <c r="U401" t="inlineStr">
        <is>
          <t>EJECUTADO</t>
        </is>
      </c>
      <c r="V401" t="inlineStr">
        <is>
          <t>VISITA TECNICA</t>
        </is>
      </c>
      <c r="W401" t="inlineStr">
        <is>
          <t>TUZZZ391</t>
        </is>
      </c>
      <c r="X401" t="inlineStr">
        <is>
          <t>TIPO I</t>
        </is>
      </c>
      <c r="Y401" t="inlineStr">
        <is>
          <t>TERRESTRE</t>
        </is>
      </c>
      <c r="Z401" t="inlineStr">
        <is>
          <t>SALDARRIAGA MIRANDA SANTIAGO</t>
        </is>
      </c>
      <c r="AA401" t="inlineStr">
        <is>
          <t>1</t>
        </is>
      </c>
      <c r="AB401" t="inlineStr">
        <is>
          <t>0</t>
        </is>
      </c>
      <c r="AC401" s="48" t="n">
        <v>65960</v>
      </c>
      <c r="AD401" t="inlineStr">
        <is>
          <t>0</t>
        </is>
      </c>
      <c r="AE401" s="48" t="n">
        <v>0</v>
      </c>
      <c r="AF401" s="48" t="n">
        <v>65960</v>
      </c>
    </row>
    <row r="402">
      <c r="A402" t="inlineStr">
        <is>
          <t>BOGOTA</t>
        </is>
      </c>
      <c r="B402" t="inlineStr">
        <is>
          <t>CUNDINAMARCA</t>
        </is>
      </c>
      <c r="C402" t="inlineStr">
        <is>
          <t>0004-0004</t>
        </is>
      </c>
      <c r="D402" t="inlineStr">
        <is>
          <t>11001</t>
        </is>
      </c>
      <c r="E402" t="inlineStr">
        <is>
          <t>2574454</t>
        </is>
      </c>
      <c r="F402" t="inlineStr">
        <is>
          <t>3007079281</t>
        </is>
      </c>
      <c r="G402" t="inlineStr">
        <is>
          <t>INCIDENTE</t>
        </is>
      </c>
      <c r="H402" t="inlineStr">
        <is>
          <t>CUNDINAMARCA</t>
        </is>
      </c>
      <c r="I402" t="inlineStr">
        <is>
          <t>BOGOTA</t>
        </is>
      </c>
      <c r="J402" t="inlineStr">
        <is>
          <t>BARRIO LOMBARDIA BOGOTA</t>
        </is>
      </c>
      <c r="K402" t="inlineStr">
        <is>
          <t>BANCOLOMBIA</t>
        </is>
      </c>
      <c r="L402" t="inlineStr">
        <is>
          <t>FO-25-1355946</t>
        </is>
      </c>
      <c r="M402" s="49" t="n">
        <v>45878.74930555555</v>
      </c>
      <c r="N402" s="49" t="n">
        <v>45880.50833333333</v>
      </c>
      <c r="O402" s="48" t="n">
        <v>0</v>
      </c>
      <c r="P402" t="inlineStr">
        <is>
          <t>HARDWARE</t>
        </is>
      </c>
      <c r="Q402" t="inlineStr">
        <is>
          <t>ALERT IRRUPTION</t>
        </is>
      </c>
      <c r="R402" t="inlineStr">
        <is>
          <t>ALERT IRRUPTION</t>
        </is>
      </c>
      <c r="S402" t="inlineStr">
        <is>
          <t>CB UNO A UNO</t>
        </is>
      </c>
      <c r="T402" t="inlineStr">
        <is>
          <t>CB UNO A UNO</t>
        </is>
      </c>
      <c r="U402" t="inlineStr">
        <is>
          <t>EJECUTADO</t>
        </is>
      </c>
      <c r="V402" t="inlineStr">
        <is>
          <t>VISITA TECNICA</t>
        </is>
      </c>
      <c r="W402" t="inlineStr">
        <is>
          <t>A4WZZ808</t>
        </is>
      </c>
      <c r="X402" t="inlineStr">
        <is>
          <t>TIPO I</t>
        </is>
      </c>
      <c r="Y402" t="inlineStr">
        <is>
          <t>TERRESTRE</t>
        </is>
      </c>
      <c r="Z402" t="inlineStr">
        <is>
          <t>GALINDO ROJAS LUIS FELIPE</t>
        </is>
      </c>
      <c r="AA402" t="inlineStr">
        <is>
          <t>1</t>
        </is>
      </c>
      <c r="AB402" t="inlineStr">
        <is>
          <t>0</t>
        </is>
      </c>
      <c r="AC402" s="48" t="n">
        <v>65960</v>
      </c>
      <c r="AD402" t="inlineStr">
        <is>
          <t>0</t>
        </is>
      </c>
      <c r="AE402" s="48" t="n">
        <v>0</v>
      </c>
      <c r="AF402" s="48" t="n">
        <v>65960</v>
      </c>
    </row>
    <row r="403">
      <c r="A403" t="inlineStr">
        <is>
          <t>MEDELLIN</t>
        </is>
      </c>
      <c r="B403" t="inlineStr">
        <is>
          <t>NOROCCIDENTE</t>
        </is>
      </c>
      <c r="C403" t="inlineStr">
        <is>
          <t>0004-0005</t>
        </is>
      </c>
      <c r="D403" t="inlineStr">
        <is>
          <t>5148</t>
        </is>
      </c>
      <c r="E403" t="inlineStr">
        <is>
          <t>2574455</t>
        </is>
      </c>
      <c r="F403" t="inlineStr">
        <is>
          <t>3007075034</t>
        </is>
      </c>
      <c r="G403" t="inlineStr">
        <is>
          <t>INCIDENTE</t>
        </is>
      </c>
      <c r="H403" t="inlineStr">
        <is>
          <t>ANTIOQUIA</t>
        </is>
      </c>
      <c r="I403" t="inlineStr">
        <is>
          <t>EL CARMEN DE VIBORAL</t>
        </is>
      </c>
      <c r="J403" t="inlineStr">
        <is>
          <t>BARRIO CENTRO EL CARMEN DE VIB</t>
        </is>
      </c>
      <c r="K403" t="inlineStr">
        <is>
          <t>BANCOLOMBIA</t>
        </is>
      </c>
      <c r="L403" t="inlineStr">
        <is>
          <t>FO-25-1355944</t>
        </is>
      </c>
      <c r="M403" s="49" t="n">
        <v>45879.33333333334</v>
      </c>
      <c r="N403" s="49" t="n">
        <v>45880.64097222222</v>
      </c>
      <c r="O403" s="48" t="n">
        <v>0</v>
      </c>
      <c r="P403" t="inlineStr">
        <is>
          <t>HARDWARE</t>
        </is>
      </c>
      <c r="Q403" t="inlineStr">
        <is>
          <t>NO ENCIENDE</t>
        </is>
      </c>
      <c r="R403" t="inlineStr">
        <is>
          <t>DAÑO POS</t>
        </is>
      </c>
      <c r="S403" t="inlineStr">
        <is>
          <t>CB UNO A UNO</t>
        </is>
      </c>
      <c r="T403" t="inlineStr">
        <is>
          <t>CB UNO A UNO</t>
        </is>
      </c>
      <c r="U403" t="inlineStr">
        <is>
          <t>EJECUTADO</t>
        </is>
      </c>
      <c r="V403" t="inlineStr">
        <is>
          <t>VISITA TECNICA</t>
        </is>
      </c>
      <c r="W403" t="inlineStr">
        <is>
          <t>NRZZZ518</t>
        </is>
      </c>
      <c r="X403" t="inlineStr">
        <is>
          <t>TIPO II</t>
        </is>
      </c>
      <c r="Y403" t="inlineStr">
        <is>
          <t>TERRESTRE</t>
        </is>
      </c>
      <c r="Z403" t="inlineStr">
        <is>
          <t>RUA ALVAREZ RICHARD ANDRES</t>
        </is>
      </c>
      <c r="AA403" t="inlineStr">
        <is>
          <t>1</t>
        </is>
      </c>
      <c r="AB403" t="inlineStr">
        <is>
          <t>0</t>
        </is>
      </c>
      <c r="AC403" s="48" t="n">
        <v>144968</v>
      </c>
      <c r="AD403" t="inlineStr">
        <is>
          <t>0</t>
        </is>
      </c>
      <c r="AE403" s="48" t="n">
        <v>0</v>
      </c>
      <c r="AF403" s="48" t="n">
        <v>144968</v>
      </c>
    </row>
    <row r="404">
      <c r="A404" t="inlineStr">
        <is>
          <t>VILLAVICENCIO</t>
        </is>
      </c>
      <c r="B404" t="inlineStr">
        <is>
          <t>REMOTAS</t>
        </is>
      </c>
      <c r="C404" t="inlineStr">
        <is>
          <t>0004-0007</t>
        </is>
      </c>
      <c r="D404" t="inlineStr">
        <is>
          <t>50689</t>
        </is>
      </c>
      <c r="E404" t="inlineStr">
        <is>
          <t>2574460</t>
        </is>
      </c>
      <c r="F404" t="inlineStr">
        <is>
          <t>3007075553</t>
        </is>
      </c>
      <c r="G404" t="inlineStr">
        <is>
          <t>INCIDENTE</t>
        </is>
      </c>
      <c r="H404" t="inlineStr">
        <is>
          <t>META</t>
        </is>
      </c>
      <c r="I404" t="inlineStr">
        <is>
          <t>SAN MARTIN</t>
        </is>
      </c>
      <c r="J404" t="inlineStr">
        <is>
          <t>PTM SAN MARTIN DROGUERIA Y MIN</t>
        </is>
      </c>
      <c r="K404" t="inlineStr">
        <is>
          <t>BANCOLOMBIA</t>
        </is>
      </c>
      <c r="L404" t="inlineStr">
        <is>
          <t>FO-25-1355941</t>
        </is>
      </c>
      <c r="M404" s="49" t="n">
        <v>45879.33333333334</v>
      </c>
      <c r="N404" s="49" t="n">
        <v>45880.52638888889</v>
      </c>
      <c r="O404" s="48" t="n">
        <v>0</v>
      </c>
      <c r="P404" t="inlineStr">
        <is>
          <t>HARDWARE</t>
        </is>
      </c>
      <c r="Q404" t="inlineStr">
        <is>
          <t>ALERT IRRUPTION</t>
        </is>
      </c>
      <c r="R404" t="inlineStr">
        <is>
          <t>ALERT IRRUPTION</t>
        </is>
      </c>
      <c r="S404" t="inlineStr">
        <is>
          <t>AGREGADOR</t>
        </is>
      </c>
      <c r="T404" t="inlineStr">
        <is>
          <t>COMCARD - PTM</t>
        </is>
      </c>
      <c r="U404" t="inlineStr">
        <is>
          <t>EJECUTADO</t>
        </is>
      </c>
      <c r="V404" t="inlineStr">
        <is>
          <t>VISITA TECNICA</t>
        </is>
      </c>
      <c r="W404" t="inlineStr">
        <is>
          <t>SX00J110</t>
        </is>
      </c>
      <c r="X404" t="inlineStr">
        <is>
          <t>TIPO II</t>
        </is>
      </c>
      <c r="Y404" t="inlineStr">
        <is>
          <t>TERRESTRE</t>
        </is>
      </c>
      <c r="Z404" t="inlineStr">
        <is>
          <t>ROZO JIMENEZ EDGAR ARMANDO</t>
        </is>
      </c>
      <c r="AA404" t="inlineStr">
        <is>
          <t>1</t>
        </is>
      </c>
      <c r="AB404" t="inlineStr">
        <is>
          <t>0</t>
        </is>
      </c>
      <c r="AC404" s="48" t="n">
        <v>144968</v>
      </c>
      <c r="AD404" t="inlineStr">
        <is>
          <t>0</t>
        </is>
      </c>
      <c r="AE404" s="48" t="n">
        <v>0</v>
      </c>
      <c r="AF404" s="48" t="n">
        <v>144968</v>
      </c>
    </row>
    <row r="405">
      <c r="A405" t="inlineStr">
        <is>
          <t>VILLAVICENCIO</t>
        </is>
      </c>
      <c r="B405" t="inlineStr">
        <is>
          <t>REMOTAS</t>
        </is>
      </c>
      <c r="C405" t="inlineStr">
        <is>
          <t>0004-0007</t>
        </is>
      </c>
      <c r="D405" t="inlineStr">
        <is>
          <t>50001</t>
        </is>
      </c>
      <c r="E405" t="inlineStr">
        <is>
          <t>2574507</t>
        </is>
      </c>
      <c r="F405" t="inlineStr">
        <is>
          <t>3007047211</t>
        </is>
      </c>
      <c r="G405" t="inlineStr">
        <is>
          <t>INCIDENTE</t>
        </is>
      </c>
      <c r="H405" t="inlineStr">
        <is>
          <t>META</t>
        </is>
      </c>
      <c r="I405" t="inlineStr">
        <is>
          <t>VILLAVICENCIO</t>
        </is>
      </c>
      <c r="J405" t="inlineStr">
        <is>
          <t>BARRIO CENTRO VILLAVICENCIO 6</t>
        </is>
      </c>
      <c r="K405" t="inlineStr">
        <is>
          <t>BANCOLOMBIA</t>
        </is>
      </c>
      <c r="L405" t="inlineStr">
        <is>
          <t>FO-25-1355958</t>
        </is>
      </c>
      <c r="M405" s="49" t="n">
        <v>45878.67430555556</v>
      </c>
      <c r="N405" s="49" t="n">
        <v>45880.58541666667</v>
      </c>
      <c r="O405" s="48" t="n">
        <v>0</v>
      </c>
      <c r="P405" t="inlineStr">
        <is>
          <t>HARDWARE</t>
        </is>
      </c>
      <c r="Q405" t="inlineStr">
        <is>
          <t>IMPRESION</t>
        </is>
      </c>
      <c r="R405" t="inlineStr">
        <is>
          <t>NO AVANZA PAPEL</t>
        </is>
      </c>
      <c r="S405" t="inlineStr">
        <is>
          <t>CB UNO A UNO</t>
        </is>
      </c>
      <c r="T405" t="inlineStr">
        <is>
          <t>CB UNO A UNO</t>
        </is>
      </c>
      <c r="U405" t="inlineStr">
        <is>
          <t>EJECUTADO</t>
        </is>
      </c>
      <c r="V405" t="inlineStr">
        <is>
          <t>VISITA TECNICA</t>
        </is>
      </c>
      <c r="W405" t="inlineStr">
        <is>
          <t>AD00C961</t>
        </is>
      </c>
      <c r="X405" t="inlineStr">
        <is>
          <t>TIPO I</t>
        </is>
      </c>
      <c r="Y405" t="inlineStr">
        <is>
          <t>TERRESTRE</t>
        </is>
      </c>
      <c r="Z405" t="inlineStr">
        <is>
          <t>CASTRILLON URREA LONDIER LEANDRO</t>
        </is>
      </c>
      <c r="AA405" t="inlineStr">
        <is>
          <t>1</t>
        </is>
      </c>
      <c r="AB405" t="inlineStr">
        <is>
          <t>0</t>
        </is>
      </c>
      <c r="AC405" s="48" t="n">
        <v>65960</v>
      </c>
      <c r="AD405" t="inlineStr">
        <is>
          <t>0</t>
        </is>
      </c>
      <c r="AE405" s="48" t="n">
        <v>0</v>
      </c>
      <c r="AF405" s="48" t="n">
        <v>65960</v>
      </c>
    </row>
    <row r="406">
      <c r="A406" t="inlineStr">
        <is>
          <t>BARRANQUILLA</t>
        </is>
      </c>
      <c r="B406" t="inlineStr">
        <is>
          <t>COSTA</t>
        </is>
      </c>
      <c r="C406" t="inlineStr">
        <is>
          <t>0004-0001</t>
        </is>
      </c>
      <c r="D406" t="inlineStr">
        <is>
          <t>8001</t>
        </is>
      </c>
      <c r="E406" t="inlineStr">
        <is>
          <t>2574514</t>
        </is>
      </c>
      <c r="F406" t="inlineStr">
        <is>
          <t>3007061535</t>
        </is>
      </c>
      <c r="G406" t="inlineStr">
        <is>
          <t>INCIDENTE</t>
        </is>
      </c>
      <c r="H406" t="inlineStr">
        <is>
          <t>ATLANTICO</t>
        </is>
      </c>
      <c r="I406" t="inlineStr">
        <is>
          <t>BARRANQUILLA</t>
        </is>
      </c>
      <c r="J406" t="inlineStr">
        <is>
          <t>PTM BARRANQUILLA DROGUERIA PHA</t>
        </is>
      </c>
      <c r="K406" t="inlineStr">
        <is>
          <t>BANCOLOMBIA</t>
        </is>
      </c>
      <c r="L406" t="inlineStr">
        <is>
          <t>FO-25-1355956</t>
        </is>
      </c>
      <c r="M406" s="49" t="n">
        <v>45878.71666666667</v>
      </c>
      <c r="N406" s="49" t="n">
        <v>45879.45138888889</v>
      </c>
      <c r="O406" s="48" t="n">
        <v>0</v>
      </c>
      <c r="P406" t="inlineStr">
        <is>
          <t>HARDWARE</t>
        </is>
      </c>
      <c r="Q406" t="inlineStr">
        <is>
          <t>COMUNICACION</t>
        </is>
      </c>
      <c r="R406" t="inlineStr">
        <is>
          <t>MENSAJE CABLE DE RED DESCONECTADO</t>
        </is>
      </c>
      <c r="S406" t="inlineStr">
        <is>
          <t>AGREGADOR</t>
        </is>
      </c>
      <c r="T406" t="inlineStr">
        <is>
          <t>COMCARD - PTM</t>
        </is>
      </c>
      <c r="U406" t="inlineStr">
        <is>
          <t>EJECUTADO</t>
        </is>
      </c>
      <c r="V406" t="inlineStr">
        <is>
          <t>VISITA TECNICA</t>
        </is>
      </c>
      <c r="W406" t="inlineStr">
        <is>
          <t>LA00H980</t>
        </is>
      </c>
      <c r="X406" t="inlineStr">
        <is>
          <t>TIPO I</t>
        </is>
      </c>
      <c r="Y406" t="inlineStr">
        <is>
          <t>TERRESTRE</t>
        </is>
      </c>
      <c r="Z406" t="inlineStr">
        <is>
          <t>PEÑALOZA GUTIERREZ RAFAEL GUSTAVO</t>
        </is>
      </c>
      <c r="AA406" t="inlineStr">
        <is>
          <t>1</t>
        </is>
      </c>
      <c r="AB406" t="inlineStr">
        <is>
          <t>0</t>
        </is>
      </c>
      <c r="AC406" s="48" t="n">
        <v>65960</v>
      </c>
      <c r="AD406" t="inlineStr">
        <is>
          <t>0</t>
        </is>
      </c>
      <c r="AE406" s="48" t="n">
        <v>0</v>
      </c>
      <c r="AF406" s="48" t="n">
        <v>65960</v>
      </c>
    </row>
    <row r="407">
      <c r="A407" t="inlineStr">
        <is>
          <t>TUNJA</t>
        </is>
      </c>
      <c r="B407" t="inlineStr">
        <is>
          <t>SANTANDERES</t>
        </is>
      </c>
      <c r="C407" t="inlineStr">
        <is>
          <t>0004-0008</t>
        </is>
      </c>
      <c r="D407" t="inlineStr">
        <is>
          <t>25745</t>
        </is>
      </c>
      <c r="E407" t="inlineStr">
        <is>
          <t>2574612</t>
        </is>
      </c>
      <c r="F407" t="inlineStr">
        <is>
          <t>3007061836</t>
        </is>
      </c>
      <c r="G407" t="inlineStr">
        <is>
          <t>INCIDENTE</t>
        </is>
      </c>
      <c r="H407" t="inlineStr">
        <is>
          <t>CUNDINAMARCA</t>
        </is>
      </c>
      <c r="I407" t="inlineStr">
        <is>
          <t>SIMIJACA</t>
        </is>
      </c>
      <c r="J407" t="inlineStr">
        <is>
          <t>BARRIO CENTRO SIMIJACA 4</t>
        </is>
      </c>
      <c r="K407" t="inlineStr">
        <is>
          <t>BANCOLOMBIA</t>
        </is>
      </c>
      <c r="L407" t="inlineStr">
        <is>
          <t>FO-25-1355951</t>
        </is>
      </c>
      <c r="M407" s="49" t="n">
        <v>45878.73055555556</v>
      </c>
      <c r="N407" s="49" t="n">
        <v>45880.57638888889</v>
      </c>
      <c r="O407" s="48" t="n">
        <v>0</v>
      </c>
      <c r="P407" t="inlineStr">
        <is>
          <t>SOFTWARE</t>
        </is>
      </c>
      <c r="Q407" t="inlineStr">
        <is>
          <t>SE REINICIA</t>
        </is>
      </c>
      <c r="R407" t="inlineStr">
        <is>
          <t>AL REALIZAR CIERRE CARGA VERSION</t>
        </is>
      </c>
      <c r="S407" t="inlineStr">
        <is>
          <t>CB UNO A UNO</t>
        </is>
      </c>
      <c r="T407" t="inlineStr">
        <is>
          <t>CB UNO A UNO</t>
        </is>
      </c>
      <c r="U407" t="inlineStr">
        <is>
          <t>EJECUTADO</t>
        </is>
      </c>
      <c r="V407" t="inlineStr">
        <is>
          <t>VISITA TECNICA</t>
        </is>
      </c>
      <c r="W407" t="inlineStr">
        <is>
          <t>HA00L083</t>
        </is>
      </c>
      <c r="X407" t="inlineStr">
        <is>
          <t>TIPO III</t>
        </is>
      </c>
      <c r="Y407" t="inlineStr">
        <is>
          <t>TERRESTRE</t>
        </is>
      </c>
      <c r="Z407" t="inlineStr">
        <is>
          <t>RODRIGUEZ MURCIA YERSON IVAN</t>
        </is>
      </c>
      <c r="AA407" t="inlineStr">
        <is>
          <t>1</t>
        </is>
      </c>
      <c r="AB407" t="inlineStr">
        <is>
          <t>0</t>
        </is>
      </c>
      <c r="AC407" s="48" t="n">
        <v>275729</v>
      </c>
      <c r="AD407" t="inlineStr">
        <is>
          <t>0</t>
        </is>
      </c>
      <c r="AE407" s="48" t="n">
        <v>0</v>
      </c>
      <c r="AF407" s="48" t="n">
        <v>275729</v>
      </c>
    </row>
    <row r="408">
      <c r="A408" t="inlineStr">
        <is>
          <t>PEREIRA</t>
        </is>
      </c>
      <c r="B408" t="inlineStr">
        <is>
          <t>SUROCCIDENTE Y EJE CAFETERO</t>
        </is>
      </c>
      <c r="C408" t="inlineStr">
        <is>
          <t>0004-0002</t>
        </is>
      </c>
      <c r="D408" t="inlineStr">
        <is>
          <t>66001</t>
        </is>
      </c>
      <c r="E408" t="inlineStr">
        <is>
          <t>2574865</t>
        </is>
      </c>
      <c r="F408" t="inlineStr">
        <is>
          <t>3007052578</t>
        </is>
      </c>
      <c r="G408" t="inlineStr">
        <is>
          <t>INCIDENTE</t>
        </is>
      </c>
      <c r="H408" t="inlineStr">
        <is>
          <t>RISARALDA</t>
        </is>
      </c>
      <c r="I408" t="inlineStr">
        <is>
          <t>PEREIRA</t>
        </is>
      </c>
      <c r="J408" t="inlineStr">
        <is>
          <t>BARRIO VEREDA MUNDO NUEVO PERE</t>
        </is>
      </c>
      <c r="K408" t="inlineStr">
        <is>
          <t>BANCOLOMBIA</t>
        </is>
      </c>
      <c r="L408" t="inlineStr">
        <is>
          <t>FO-25-1355939</t>
        </is>
      </c>
      <c r="M408" s="49" t="n">
        <v>45879.34652777778</v>
      </c>
      <c r="N408" s="49" t="n">
        <v>45880.60763888889</v>
      </c>
      <c r="O408" s="48" t="n">
        <v>0</v>
      </c>
      <c r="P408" t="inlineStr">
        <is>
          <t>HARDWARE</t>
        </is>
      </c>
      <c r="Q408" t="inlineStr">
        <is>
          <t>NO ENCIENDE</t>
        </is>
      </c>
      <c r="R408" t="inlineStr">
        <is>
          <t>DAÑO POS</t>
        </is>
      </c>
      <c r="S408" t="inlineStr">
        <is>
          <t>CB UNO A UNO</t>
        </is>
      </c>
      <c r="T408" t="inlineStr">
        <is>
          <t>CB UNO A UNO</t>
        </is>
      </c>
      <c r="U408" t="inlineStr">
        <is>
          <t>EJECUTADO</t>
        </is>
      </c>
      <c r="V408" t="inlineStr">
        <is>
          <t>VISITA TECNICA</t>
        </is>
      </c>
      <c r="W408" t="inlineStr">
        <is>
          <t>9C0GZ569</t>
        </is>
      </c>
      <c r="X408" t="inlineStr">
        <is>
          <t>TIPO I</t>
        </is>
      </c>
      <c r="Y408" t="inlineStr">
        <is>
          <t>TERRESTRE</t>
        </is>
      </c>
      <c r="Z408" t="inlineStr">
        <is>
          <t>LOAIZA LOPEZ JHON FREDDY</t>
        </is>
      </c>
      <c r="AA408" t="inlineStr">
        <is>
          <t>1</t>
        </is>
      </c>
      <c r="AB408" t="inlineStr">
        <is>
          <t>0</t>
        </is>
      </c>
      <c r="AC408" s="48" t="n">
        <v>65960</v>
      </c>
      <c r="AD408" t="inlineStr">
        <is>
          <t>0</t>
        </is>
      </c>
      <c r="AE408" s="48" t="n">
        <v>0</v>
      </c>
      <c r="AF408" s="48" t="n">
        <v>65960</v>
      </c>
    </row>
    <row r="409">
      <c r="A409" t="inlineStr">
        <is>
          <t>BOGOTA</t>
        </is>
      </c>
      <c r="B409" t="inlineStr">
        <is>
          <t>CUNDINAMARCA</t>
        </is>
      </c>
      <c r="C409" t="inlineStr">
        <is>
          <t>0004-0004</t>
        </is>
      </c>
      <c r="D409" t="inlineStr">
        <is>
          <t>11001</t>
        </is>
      </c>
      <c r="E409" t="inlineStr">
        <is>
          <t>2574878</t>
        </is>
      </c>
      <c r="F409" t="inlineStr">
        <is>
          <t>3007073755</t>
        </is>
      </c>
      <c r="G409" t="inlineStr">
        <is>
          <t>INCIDENTE</t>
        </is>
      </c>
      <c r="H409" t="inlineStr">
        <is>
          <t>CUNDINAMARCA</t>
        </is>
      </c>
      <c r="I409" t="inlineStr">
        <is>
          <t>BOGOTA</t>
        </is>
      </c>
      <c r="J409" t="inlineStr">
        <is>
          <t>BARRIO VENECIA BOGOTA 14</t>
        </is>
      </c>
      <c r="K409" t="inlineStr">
        <is>
          <t>BANCOLOMBIA</t>
        </is>
      </c>
      <c r="L409" t="inlineStr">
        <is>
          <t>FO-25-1356158</t>
        </is>
      </c>
      <c r="M409" s="49" t="n">
        <v>45879.39689814814</v>
      </c>
      <c r="N409" s="49" t="n">
        <v>45880.71875</v>
      </c>
      <c r="O409" s="48" t="n">
        <v>0</v>
      </c>
      <c r="P409" t="inlineStr">
        <is>
          <t>SOFTWARE</t>
        </is>
      </c>
      <c r="Q409" t="inlineStr">
        <is>
          <t>ACTUALIZACION</t>
        </is>
      </c>
      <c r="R409" t="inlineStr">
        <is>
          <t>VERSION CARGA SO VR</t>
        </is>
      </c>
      <c r="S409" t="inlineStr">
        <is>
          <t>CB UNO A UNO</t>
        </is>
      </c>
      <c r="T409" t="inlineStr">
        <is>
          <t>CB UNO A UNO</t>
        </is>
      </c>
      <c r="U409" t="inlineStr">
        <is>
          <t>EJECUTADO</t>
        </is>
      </c>
      <c r="V409" t="inlineStr">
        <is>
          <t>VISITA TECNICA</t>
        </is>
      </c>
      <c r="W409" t="inlineStr">
        <is>
          <t>ON04Z850</t>
        </is>
      </c>
      <c r="X409" t="inlineStr">
        <is>
          <t>TIPO I</t>
        </is>
      </c>
      <c r="Y409" t="inlineStr">
        <is>
          <t>TERRESTRE</t>
        </is>
      </c>
      <c r="Z409" t="inlineStr">
        <is>
          <t>GALEANO SORIANO JUAN DAVID</t>
        </is>
      </c>
      <c r="AA409" t="inlineStr">
        <is>
          <t>1</t>
        </is>
      </c>
      <c r="AB409" t="inlineStr">
        <is>
          <t>0</t>
        </is>
      </c>
      <c r="AC409" s="48" t="n">
        <v>65960</v>
      </c>
      <c r="AD409" t="inlineStr">
        <is>
          <t>0</t>
        </is>
      </c>
      <c r="AE409" s="48" t="n">
        <v>0</v>
      </c>
      <c r="AF409" s="48" t="n">
        <v>65960</v>
      </c>
    </row>
    <row r="410">
      <c r="A410" t="inlineStr">
        <is>
          <t>BUCARAMANGA</t>
        </is>
      </c>
      <c r="B410" t="inlineStr">
        <is>
          <t>SANTANDERES</t>
        </is>
      </c>
      <c r="C410" t="inlineStr">
        <is>
          <t>0004-0008</t>
        </is>
      </c>
      <c r="D410" t="inlineStr">
        <is>
          <t>68276</t>
        </is>
      </c>
      <c r="E410" t="inlineStr">
        <is>
          <t>2574969</t>
        </is>
      </c>
      <c r="F410" t="inlineStr">
        <is>
          <t>3007064388</t>
        </is>
      </c>
      <c r="G410" t="inlineStr">
        <is>
          <t>INCIDENTE</t>
        </is>
      </c>
      <c r="H410" t="inlineStr">
        <is>
          <t>SANTANDER</t>
        </is>
      </c>
      <c r="I410" t="inlineStr">
        <is>
          <t>FLORIDABLANCA</t>
        </is>
      </c>
      <c r="J410" t="inlineStr">
        <is>
          <t>DISTRICOL PAPELERIA 3 COLORES</t>
        </is>
      </c>
      <c r="K410" t="inlineStr">
        <is>
          <t>BANCOLOMBIA</t>
        </is>
      </c>
      <c r="L410" t="inlineStr">
        <is>
          <t>FO-25-1356274</t>
        </is>
      </c>
      <c r="M410" s="49" t="n">
        <v>45879.44668981482</v>
      </c>
      <c r="N410" s="49" t="n">
        <v>45880.51111111111</v>
      </c>
      <c r="O410" s="48" t="n">
        <v>0</v>
      </c>
      <c r="P410" t="inlineStr">
        <is>
          <t>HARDWARE</t>
        </is>
      </c>
      <c r="Q410" t="inlineStr">
        <is>
          <t>LECTOR DE TARJETAS</t>
        </is>
      </c>
      <c r="R410" t="inlineStr">
        <is>
          <t>MENSAJE RETIRE TARJETA</t>
        </is>
      </c>
      <c r="S410" t="inlineStr">
        <is>
          <t>AGREGADOR</t>
        </is>
      </c>
      <c r="T410" t="inlineStr">
        <is>
          <t>DISTRICOL</t>
        </is>
      </c>
      <c r="U410" t="inlineStr">
        <is>
          <t>EJECUTADO</t>
        </is>
      </c>
      <c r="V410" t="inlineStr">
        <is>
          <t>VISITA TECNICA</t>
        </is>
      </c>
      <c r="W410" t="inlineStr">
        <is>
          <t>7A002296</t>
        </is>
      </c>
      <c r="X410" t="inlineStr">
        <is>
          <t>TIPO I</t>
        </is>
      </c>
      <c r="Y410" t="inlineStr">
        <is>
          <t>TERRESTRE</t>
        </is>
      </c>
      <c r="Z410" t="inlineStr">
        <is>
          <t>ORTEBARRERAGA MARLON STWAR</t>
        </is>
      </c>
      <c r="AA410" t="inlineStr">
        <is>
          <t>1</t>
        </is>
      </c>
      <c r="AB410" t="inlineStr">
        <is>
          <t>0</t>
        </is>
      </c>
      <c r="AC410" s="48" t="n">
        <v>65960</v>
      </c>
      <c r="AD410" t="inlineStr">
        <is>
          <t>0</t>
        </is>
      </c>
      <c r="AE410" s="48" t="n">
        <v>0</v>
      </c>
      <c r="AF410" s="48" t="n">
        <v>65960</v>
      </c>
    </row>
    <row r="411">
      <c r="A411" t="inlineStr">
        <is>
          <t>PEREIRA</t>
        </is>
      </c>
      <c r="B411" t="inlineStr">
        <is>
          <t>SUROCCIDENTE Y EJE CAFETERO</t>
        </is>
      </c>
      <c r="C411" t="inlineStr">
        <is>
          <t>0004-0002</t>
        </is>
      </c>
      <c r="D411" t="inlineStr">
        <is>
          <t>66170</t>
        </is>
      </c>
      <c r="E411" t="inlineStr">
        <is>
          <t>2575037</t>
        </is>
      </c>
      <c r="F411" t="inlineStr">
        <is>
          <t>3007045198</t>
        </is>
      </c>
      <c r="G411" t="inlineStr">
        <is>
          <t>INCIDENTE</t>
        </is>
      </c>
      <c r="H411" t="inlineStr">
        <is>
          <t>RISARALDA</t>
        </is>
      </c>
      <c r="I411" t="inlineStr">
        <is>
          <t>DOSQUEBRADAS</t>
        </is>
      </c>
      <c r="J411" t="inlineStr">
        <is>
          <t>PTM DOSQUEBRADAS</t>
        </is>
      </c>
      <c r="K411" t="inlineStr">
        <is>
          <t>BANCOLOMBIA</t>
        </is>
      </c>
      <c r="L411" t="inlineStr">
        <is>
          <t>FO-25-1356064</t>
        </is>
      </c>
      <c r="M411" s="49" t="n">
        <v>45879.38055555556</v>
      </c>
      <c r="N411" s="49" t="n">
        <v>45880.72013888889</v>
      </c>
      <c r="O411" s="48" t="n">
        <v>0</v>
      </c>
      <c r="P411" t="inlineStr">
        <is>
          <t>SOFTWARE</t>
        </is>
      </c>
      <c r="Q411" t="inlineStr">
        <is>
          <t>COMUNICACION</t>
        </is>
      </c>
      <c r="R411" t="inlineStr">
        <is>
          <t>VERIFIQUE PARAMETROS</t>
        </is>
      </c>
      <c r="S411" t="inlineStr">
        <is>
          <t>AGREGADOR</t>
        </is>
      </c>
      <c r="T411" t="inlineStr">
        <is>
          <t>COMCARD - PTM</t>
        </is>
      </c>
      <c r="U411" t="inlineStr">
        <is>
          <t>EJECUTADO</t>
        </is>
      </c>
      <c r="V411" t="inlineStr">
        <is>
          <t>VISITA TECNICA</t>
        </is>
      </c>
      <c r="W411" t="inlineStr">
        <is>
          <t>GA0LZ449</t>
        </is>
      </c>
      <c r="X411" t="inlineStr">
        <is>
          <t>TIPO I</t>
        </is>
      </c>
      <c r="Y411" t="inlineStr">
        <is>
          <t>TERRESTRE</t>
        </is>
      </c>
      <c r="Z411" t="inlineStr">
        <is>
          <t>LOAIZA LOPEZ JHON FREDDY</t>
        </is>
      </c>
      <c r="AA411" t="inlineStr">
        <is>
          <t>1</t>
        </is>
      </c>
      <c r="AB411" t="inlineStr">
        <is>
          <t>0</t>
        </is>
      </c>
      <c r="AC411" s="48" t="n">
        <v>65960</v>
      </c>
      <c r="AD411" t="inlineStr">
        <is>
          <t>0</t>
        </is>
      </c>
      <c r="AE411" s="48" t="n">
        <v>0</v>
      </c>
      <c r="AF411" s="48" t="n">
        <v>65960</v>
      </c>
    </row>
    <row r="412">
      <c r="A412" t="inlineStr">
        <is>
          <t>CALI</t>
        </is>
      </c>
      <c r="B412" t="inlineStr">
        <is>
          <t>SUROCCIDENTE Y EJE CAFETERO</t>
        </is>
      </c>
      <c r="C412" t="inlineStr">
        <is>
          <t>0004-0003</t>
        </is>
      </c>
      <c r="D412" t="inlineStr">
        <is>
          <t>76001</t>
        </is>
      </c>
      <c r="E412" t="inlineStr">
        <is>
          <t>2575050</t>
        </is>
      </c>
      <c r="F412" t="inlineStr">
        <is>
          <t>3007052803</t>
        </is>
      </c>
      <c r="G412" t="inlineStr">
        <is>
          <t>INCIDENTE</t>
        </is>
      </c>
      <c r="H412" t="inlineStr">
        <is>
          <t>VALLE DEL CAUCA</t>
        </is>
      </c>
      <c r="I412" t="inlineStr">
        <is>
          <t>CALI</t>
        </is>
      </c>
      <c r="J412" t="inlineStr">
        <is>
          <t>BARRIO LAS CEIBAS CALI 2</t>
        </is>
      </c>
      <c r="K412" t="inlineStr">
        <is>
          <t>BANCOLOMBIA</t>
        </is>
      </c>
      <c r="L412" t="inlineStr">
        <is>
          <t>FO-25-1356206</t>
        </is>
      </c>
      <c r="M412" s="49" t="n">
        <v>45879.42561342593</v>
      </c>
      <c r="N412" s="49" t="n">
        <v>45879.54513888889</v>
      </c>
      <c r="O412" s="48" t="n">
        <v>0</v>
      </c>
      <c r="P412" t="inlineStr">
        <is>
          <t>SOFTWARE</t>
        </is>
      </c>
      <c r="Q412" t="inlineStr">
        <is>
          <t>COMUNICACION</t>
        </is>
      </c>
      <c r="R412" t="inlineStr">
        <is>
          <t>PARAMETROS DE CONFIGURACION EN POS</t>
        </is>
      </c>
      <c r="S412" t="inlineStr">
        <is>
          <t>CB UNO A UNO</t>
        </is>
      </c>
      <c r="T412" t="inlineStr">
        <is>
          <t>CB UNO A UNO</t>
        </is>
      </c>
      <c r="U412" t="inlineStr">
        <is>
          <t>EJECUTADO</t>
        </is>
      </c>
      <c r="V412" t="inlineStr">
        <is>
          <t>VISITA TECNICA</t>
        </is>
      </c>
      <c r="W412" t="inlineStr">
        <is>
          <t>9C0IZ913</t>
        </is>
      </c>
      <c r="X412" t="inlineStr">
        <is>
          <t>TIPO I</t>
        </is>
      </c>
      <c r="Y412" t="inlineStr">
        <is>
          <t>TERRESTRE</t>
        </is>
      </c>
      <c r="Z412" t="inlineStr">
        <is>
          <t>MONTERO MUESES GIAN CARLO</t>
        </is>
      </c>
      <c r="AA412" t="inlineStr">
        <is>
          <t>1</t>
        </is>
      </c>
      <c r="AB412" t="inlineStr">
        <is>
          <t>0</t>
        </is>
      </c>
      <c r="AC412" s="48" t="n">
        <v>65960</v>
      </c>
      <c r="AD412" t="inlineStr">
        <is>
          <t>0</t>
        </is>
      </c>
      <c r="AE412" s="48" t="n">
        <v>0</v>
      </c>
      <c r="AF412" s="48" t="n">
        <v>65960</v>
      </c>
    </row>
    <row r="413">
      <c r="A413" t="inlineStr">
        <is>
          <t>PEREIRA</t>
        </is>
      </c>
      <c r="B413" t="inlineStr">
        <is>
          <t>SUROCCIDENTE Y EJE CAFETERO</t>
        </is>
      </c>
      <c r="C413" t="inlineStr">
        <is>
          <t>0004-0002</t>
        </is>
      </c>
      <c r="D413" t="inlineStr">
        <is>
          <t>66440</t>
        </is>
      </c>
      <c r="E413" t="inlineStr">
        <is>
          <t>2575103</t>
        </is>
      </c>
      <c r="F413" t="inlineStr">
        <is>
          <t>3007029277</t>
        </is>
      </c>
      <c r="G413" t="inlineStr">
        <is>
          <t>INCIDENTE</t>
        </is>
      </c>
      <c r="H413" t="inlineStr">
        <is>
          <t>RISARALDA</t>
        </is>
      </c>
      <c r="I413" t="inlineStr">
        <is>
          <t>MARSELLA</t>
        </is>
      </c>
      <c r="J413" t="inlineStr">
        <is>
          <t>BARRIO  CENTRO  IASEL IA</t>
        </is>
      </c>
      <c r="K413" t="inlineStr">
        <is>
          <t>BANCOLOMBIA</t>
        </is>
      </c>
      <c r="L413" t="inlineStr">
        <is>
          <t>FO-25-1356410</t>
        </is>
      </c>
      <c r="M413" s="49" t="n">
        <v>45879.48763888889</v>
      </c>
      <c r="N413" s="49" t="n">
        <v>45881.47430555556</v>
      </c>
      <c r="O413" s="48" t="n">
        <v>0</v>
      </c>
      <c r="P413" t="inlineStr">
        <is>
          <t>HARDWARE</t>
        </is>
      </c>
      <c r="Q413" t="inlineStr">
        <is>
          <t>IMPRESION</t>
        </is>
      </c>
      <c r="R413" t="inlineStr">
        <is>
          <t>TAPA IMPRESORA</t>
        </is>
      </c>
      <c r="S413" t="inlineStr">
        <is>
          <t>CB UNO A UNO</t>
        </is>
      </c>
      <c r="T413" t="inlineStr">
        <is>
          <t>CB UNO A UNO</t>
        </is>
      </c>
      <c r="U413" t="inlineStr">
        <is>
          <t>EJECUTADO</t>
        </is>
      </c>
      <c r="V413" t="inlineStr">
        <is>
          <t>VISITA TECNICA</t>
        </is>
      </c>
      <c r="W413" t="inlineStr">
        <is>
          <t>GZ8ZZ613-9A003766</t>
        </is>
      </c>
      <c r="X413" t="inlineStr">
        <is>
          <t>TIPO II</t>
        </is>
      </c>
      <c r="Y413" t="inlineStr">
        <is>
          <t>TERRESTRE</t>
        </is>
      </c>
      <c r="Z413" t="inlineStr">
        <is>
          <t>FRANCO CAÑAVERAL YAMID RAUL</t>
        </is>
      </c>
      <c r="AA413" t="inlineStr">
        <is>
          <t>1</t>
        </is>
      </c>
      <c r="AB413" t="inlineStr">
        <is>
          <t>0</t>
        </is>
      </c>
      <c r="AC413" s="48" t="n">
        <v>144968</v>
      </c>
      <c r="AD413" t="inlineStr">
        <is>
          <t>0</t>
        </is>
      </c>
      <c r="AE413" s="48" t="n">
        <v>0</v>
      </c>
      <c r="AF413" s="48" t="n">
        <v>144968</v>
      </c>
    </row>
    <row r="414">
      <c r="A414" t="inlineStr">
        <is>
          <t>CALI</t>
        </is>
      </c>
      <c r="B414" t="inlineStr">
        <is>
          <t>SUROCCIDENTE Y EJE CAFETERO</t>
        </is>
      </c>
      <c r="C414" t="inlineStr">
        <is>
          <t>0004-0003</t>
        </is>
      </c>
      <c r="D414" t="inlineStr">
        <is>
          <t>19001</t>
        </is>
      </c>
      <c r="E414" t="inlineStr">
        <is>
          <t>2575116</t>
        </is>
      </c>
      <c r="F414" t="inlineStr">
        <is>
          <t>3007080747</t>
        </is>
      </c>
      <c r="G414" t="inlineStr">
        <is>
          <t>INCIDENTE</t>
        </is>
      </c>
      <c r="H414" t="inlineStr">
        <is>
          <t>CAUCA</t>
        </is>
      </c>
      <c r="I414" t="inlineStr">
        <is>
          <t>POPAYAN</t>
        </is>
      </c>
      <c r="J414" t="inlineStr">
        <is>
          <t>BARRIO SAN EDUARDO POPAYAN 7</t>
        </is>
      </c>
      <c r="K414" t="inlineStr">
        <is>
          <t>BANCOLOMBIA</t>
        </is>
      </c>
      <c r="L414" t="inlineStr">
        <is>
          <t>FO-25-1356476</t>
        </is>
      </c>
      <c r="M414" s="49" t="n">
        <v>45879.52783564815</v>
      </c>
      <c r="N414" s="49" t="n">
        <v>45881.57013888889</v>
      </c>
      <c r="O414" s="48" t="n">
        <v>0</v>
      </c>
      <c r="P414" t="inlineStr">
        <is>
          <t>HARDWARE</t>
        </is>
      </c>
      <c r="Q414" t="inlineStr">
        <is>
          <t>LECTOR DE BARRAS</t>
        </is>
      </c>
      <c r="R414" t="inlineStr">
        <is>
          <t>DAÑO POS</t>
        </is>
      </c>
      <c r="S414" t="inlineStr">
        <is>
          <t>UNO A UNO</t>
        </is>
      </c>
      <c r="T414" t="inlineStr">
        <is>
          <t>UNO A UNO</t>
        </is>
      </c>
      <c r="U414" t="inlineStr">
        <is>
          <t>EJECUTADO</t>
        </is>
      </c>
      <c r="V414" t="inlineStr">
        <is>
          <t>VISITA TECNICA</t>
        </is>
      </c>
      <c r="W414" t="inlineStr">
        <is>
          <t>VAZZZ375</t>
        </is>
      </c>
      <c r="X414" t="inlineStr">
        <is>
          <t>TIPO III</t>
        </is>
      </c>
      <c r="Y414" t="inlineStr">
        <is>
          <t>TERRESTRE</t>
        </is>
      </c>
      <c r="Z414" t="inlineStr">
        <is>
          <t>GIMBUEL LASSO LUIS GERMAN</t>
        </is>
      </c>
      <c r="AA414" t="inlineStr">
        <is>
          <t>1</t>
        </is>
      </c>
      <c r="AB414" t="inlineStr">
        <is>
          <t>0</t>
        </is>
      </c>
      <c r="AC414" s="48" t="n">
        <v>275729</v>
      </c>
      <c r="AD414" t="inlineStr">
        <is>
          <t>0</t>
        </is>
      </c>
      <c r="AE414" s="48" t="n">
        <v>0</v>
      </c>
      <c r="AF414" s="48" t="n">
        <v>275729</v>
      </c>
    </row>
    <row r="415">
      <c r="A415" t="inlineStr">
        <is>
          <t>BOGOTA</t>
        </is>
      </c>
      <c r="B415" t="inlineStr">
        <is>
          <t>CUNDINAMARCA</t>
        </is>
      </c>
      <c r="C415" t="inlineStr">
        <is>
          <t>0004-0004</t>
        </is>
      </c>
      <c r="D415" t="inlineStr">
        <is>
          <t>25430</t>
        </is>
      </c>
      <c r="E415" t="inlineStr">
        <is>
          <t>2575203</t>
        </is>
      </c>
      <c r="F415" t="inlineStr">
        <is>
          <t>3007075260</t>
        </is>
      </c>
      <c r="G415" t="inlineStr">
        <is>
          <t>INCIDENTE</t>
        </is>
      </c>
      <c r="H415" t="inlineStr">
        <is>
          <t>CUNDINAMARCA</t>
        </is>
      </c>
      <c r="I415" t="inlineStr">
        <is>
          <t>MADRID</t>
        </is>
      </c>
      <c r="J415" t="inlineStr">
        <is>
          <t>BARRIO PARQUES DE SANTA MARIA</t>
        </is>
      </c>
      <c r="K415" t="inlineStr">
        <is>
          <t>BANCOLOMBIA</t>
        </is>
      </c>
      <c r="L415" t="inlineStr">
        <is>
          <t>FO-25-1356628</t>
        </is>
      </c>
      <c r="M415" s="49" t="n">
        <v>45879.56932870371</v>
      </c>
      <c r="N415" s="49" t="n">
        <v>45880.6625</v>
      </c>
      <c r="O415" s="48" t="n">
        <v>0</v>
      </c>
      <c r="P415" t="inlineStr">
        <is>
          <t>SOFTWARE</t>
        </is>
      </c>
      <c r="Q415" t="inlineStr">
        <is>
          <t>ACTUALIZACION</t>
        </is>
      </c>
      <c r="R415" t="inlineStr">
        <is>
          <t>VERSION CARGA SO VR</t>
        </is>
      </c>
      <c r="S415" t="inlineStr">
        <is>
          <t>UNO A UNO</t>
        </is>
      </c>
      <c r="T415" t="inlineStr">
        <is>
          <t>UNO A UNO</t>
        </is>
      </c>
      <c r="U415" t="inlineStr">
        <is>
          <t>EJECUTADO</t>
        </is>
      </c>
      <c r="V415" t="inlineStr">
        <is>
          <t>VISITA TECNICA</t>
        </is>
      </c>
      <c r="W415" t="inlineStr">
        <is>
          <t>EXZZZ698</t>
        </is>
      </c>
      <c r="X415" t="inlineStr">
        <is>
          <t>TIPO II</t>
        </is>
      </c>
      <c r="Y415" t="inlineStr">
        <is>
          <t>TERRESTRE</t>
        </is>
      </c>
      <c r="Z415" t="inlineStr">
        <is>
          <t>GARCIA PASTRANA KEVIN FERNANDO</t>
        </is>
      </c>
      <c r="AA415" t="inlineStr">
        <is>
          <t>1</t>
        </is>
      </c>
      <c r="AB415" t="inlineStr">
        <is>
          <t>0</t>
        </is>
      </c>
      <c r="AC415" s="48" t="n">
        <v>144968</v>
      </c>
      <c r="AD415" t="inlineStr">
        <is>
          <t>0</t>
        </is>
      </c>
      <c r="AE415" s="48" t="n">
        <v>0</v>
      </c>
      <c r="AF415" s="48" t="n">
        <v>144968</v>
      </c>
    </row>
    <row r="416">
      <c r="A416" t="inlineStr">
        <is>
          <t>PEREIRA</t>
        </is>
      </c>
      <c r="B416" t="inlineStr">
        <is>
          <t>SUROCCIDENTE Y EJE CAFETERO</t>
        </is>
      </c>
      <c r="C416" t="inlineStr">
        <is>
          <t>0004-0002</t>
        </is>
      </c>
      <c r="D416" t="inlineStr">
        <is>
          <t>76243</t>
        </is>
      </c>
      <c r="E416" t="inlineStr">
        <is>
          <t>2575248</t>
        </is>
      </c>
      <c r="F416" t="inlineStr">
        <is>
          <t>3007012135</t>
        </is>
      </c>
      <c r="G416" t="inlineStr">
        <is>
          <t>INCIDENTE</t>
        </is>
      </c>
      <c r="H416" t="inlineStr">
        <is>
          <t>VALLE DEL CAUCA</t>
        </is>
      </c>
      <c r="I416" t="inlineStr">
        <is>
          <t>EL AGUILA</t>
        </is>
      </c>
      <c r="J416" t="inlineStr">
        <is>
          <t>EL AGUILA II VALLE DEL CAUCA</t>
        </is>
      </c>
      <c r="K416" t="inlineStr">
        <is>
          <t>BANCOLOMBIA</t>
        </is>
      </c>
      <c r="L416" t="inlineStr">
        <is>
          <t>FO-25-1357690</t>
        </is>
      </c>
      <c r="M416" s="49" t="n">
        <v>45880.33333333334</v>
      </c>
      <c r="N416" s="49" t="n">
        <v>45881.75416666667</v>
      </c>
      <c r="O416" s="48" t="n">
        <v>0</v>
      </c>
      <c r="P416" t="inlineStr">
        <is>
          <t>HARDWARE</t>
        </is>
      </c>
      <c r="Q416" t="inlineStr">
        <is>
          <t>IMPRESION</t>
        </is>
      </c>
      <c r="R416" t="inlineStr">
        <is>
          <t>NO AVANZA PAPEL</t>
        </is>
      </c>
      <c r="S416" t="inlineStr">
        <is>
          <t>UNO A UNO</t>
        </is>
      </c>
      <c r="T416" t="inlineStr">
        <is>
          <t>CB UNO A UNO</t>
        </is>
      </c>
      <c r="U416" t="inlineStr">
        <is>
          <t>EJECUTADO</t>
        </is>
      </c>
      <c r="V416" t="inlineStr">
        <is>
          <t>VISITA TECNICA</t>
        </is>
      </c>
      <c r="W416" t="inlineStr">
        <is>
          <t>AVZZZ435-JAAFZ968</t>
        </is>
      </c>
      <c r="X416" t="inlineStr">
        <is>
          <t>TIPO III</t>
        </is>
      </c>
      <c r="Y416" t="inlineStr">
        <is>
          <t>TERRESTRE</t>
        </is>
      </c>
      <c r="Z416" t="inlineStr">
        <is>
          <t>LOAIZA LOPEZ JHON FREDDY</t>
        </is>
      </c>
      <c r="AA416" t="inlineStr">
        <is>
          <t>1</t>
        </is>
      </c>
      <c r="AB416" t="inlineStr">
        <is>
          <t>0</t>
        </is>
      </c>
      <c r="AC416" s="48" t="n">
        <v>275729</v>
      </c>
      <c r="AD416" t="inlineStr">
        <is>
          <t>0</t>
        </is>
      </c>
      <c r="AE416" s="48" t="n">
        <v>0</v>
      </c>
      <c r="AF416" s="48" t="n">
        <v>275729</v>
      </c>
    </row>
    <row r="417">
      <c r="A417" t="inlineStr">
        <is>
          <t>MONTERIA</t>
        </is>
      </c>
      <c r="B417" t="inlineStr">
        <is>
          <t>COSTA</t>
        </is>
      </c>
      <c r="C417" t="inlineStr">
        <is>
          <t>0004-0001</t>
        </is>
      </c>
      <c r="D417" t="inlineStr">
        <is>
          <t>23670</t>
        </is>
      </c>
      <c r="E417" t="inlineStr">
        <is>
          <t>2575249</t>
        </is>
      </c>
      <c r="F417" t="inlineStr">
        <is>
          <t>3007035167</t>
        </is>
      </c>
      <c r="G417" t="inlineStr">
        <is>
          <t>INCIDENTE</t>
        </is>
      </c>
      <c r="H417" t="inlineStr">
        <is>
          <t>CORDOBA</t>
        </is>
      </c>
      <c r="I417" t="inlineStr">
        <is>
          <t>SAN ANDRES SOTAVENTO</t>
        </is>
      </c>
      <c r="J417" t="inlineStr">
        <is>
          <t>COMCARD SOTAVENTO TUCHIN</t>
        </is>
      </c>
      <c r="K417" t="inlineStr">
        <is>
          <t>BANCOLOMBIA</t>
        </is>
      </c>
      <c r="L417" t="inlineStr">
        <is>
          <t>FO-25-1357681</t>
        </is>
      </c>
      <c r="M417" s="49" t="n">
        <v>45880.33333333334</v>
      </c>
      <c r="N417" s="49" t="n">
        <v>45881.63958333333</v>
      </c>
      <c r="O417" s="48" t="n">
        <v>0</v>
      </c>
      <c r="P417" t="inlineStr">
        <is>
          <t>HARDWARE</t>
        </is>
      </c>
      <c r="Q417" t="inlineStr">
        <is>
          <t>COMUNICACION</t>
        </is>
      </c>
      <c r="R417" t="inlineStr">
        <is>
          <t>MENSAJE CABLE DE RED DESCONECTADO</t>
        </is>
      </c>
      <c r="S417" t="inlineStr">
        <is>
          <t>AGREGADOR</t>
        </is>
      </c>
      <c r="T417" t="inlineStr">
        <is>
          <t>COMCARD - PTM</t>
        </is>
      </c>
      <c r="U417" t="inlineStr">
        <is>
          <t>EJECUTADO</t>
        </is>
      </c>
      <c r="V417" t="inlineStr">
        <is>
          <t>VISITA TECNICA</t>
        </is>
      </c>
      <c r="W417" t="inlineStr">
        <is>
          <t>BL0DZ129</t>
        </is>
      </c>
      <c r="X417" t="inlineStr">
        <is>
          <t>TIPO II</t>
        </is>
      </c>
      <c r="Y417" t="inlineStr">
        <is>
          <t>TERRESTRE</t>
        </is>
      </c>
      <c r="Z417" t="inlineStr">
        <is>
          <t>CACERES HERNANDEZ ANDRES</t>
        </is>
      </c>
      <c r="AA417" t="inlineStr">
        <is>
          <t>1</t>
        </is>
      </c>
      <c r="AB417" t="inlineStr">
        <is>
          <t>0</t>
        </is>
      </c>
      <c r="AC417" s="48" t="n">
        <v>144968</v>
      </c>
      <c r="AD417" t="inlineStr">
        <is>
          <t>0</t>
        </is>
      </c>
      <c r="AE417" s="48" t="n">
        <v>0</v>
      </c>
      <c r="AF417" s="48" t="n">
        <v>144968</v>
      </c>
    </row>
    <row r="418">
      <c r="A418" t="inlineStr">
        <is>
          <t>IBAGUE</t>
        </is>
      </c>
      <c r="B418" t="inlineStr">
        <is>
          <t>REMOTAS</t>
        </is>
      </c>
      <c r="C418" t="inlineStr">
        <is>
          <t>0004-0007</t>
        </is>
      </c>
      <c r="D418" t="inlineStr">
        <is>
          <t>73001</t>
        </is>
      </c>
      <c r="E418" t="inlineStr">
        <is>
          <t>2575365</t>
        </is>
      </c>
      <c r="F418" t="inlineStr">
        <is>
          <t>3007063491</t>
        </is>
      </c>
      <c r="G418" t="inlineStr">
        <is>
          <t>INCIDENTE</t>
        </is>
      </c>
      <c r="H418" t="inlineStr">
        <is>
          <t>TOLIMA</t>
        </is>
      </c>
      <c r="I418" t="inlineStr">
        <is>
          <t>IBAGUE</t>
        </is>
      </c>
      <c r="J418" t="inlineStr">
        <is>
          <t>PTM IBAGUE DROGUERIAS CONSALUD</t>
        </is>
      </c>
      <c r="K418" t="inlineStr">
        <is>
          <t>BANCOLOMBIA</t>
        </is>
      </c>
      <c r="L418" t="inlineStr">
        <is>
          <t>FO-25-1357692</t>
        </is>
      </c>
      <c r="M418" s="49" t="n">
        <v>45880.33333333334</v>
      </c>
      <c r="N418" s="49" t="n">
        <v>45880.54305555556</v>
      </c>
      <c r="O418" s="48" t="n">
        <v>0</v>
      </c>
      <c r="P418" t="inlineStr">
        <is>
          <t>HARDWARE</t>
        </is>
      </c>
      <c r="Q418" t="inlineStr">
        <is>
          <t>LECTOR DE TARJETAS</t>
        </is>
      </c>
      <c r="R418" t="inlineStr">
        <is>
          <t>MENSAJE RETIRE TARJETA</t>
        </is>
      </c>
      <c r="S418" t="inlineStr">
        <is>
          <t>AGREGADOR</t>
        </is>
      </c>
      <c r="T418" t="inlineStr">
        <is>
          <t>COMCARD - PTM</t>
        </is>
      </c>
      <c r="U418" t="inlineStr">
        <is>
          <t>EJECUTADO</t>
        </is>
      </c>
      <c r="V418" t="inlineStr">
        <is>
          <t>VISITA TECNICA</t>
        </is>
      </c>
      <c r="W418" t="inlineStr">
        <is>
          <t>HA00W601-NA00T355</t>
        </is>
      </c>
      <c r="X418" t="inlineStr">
        <is>
          <t>TIPO I</t>
        </is>
      </c>
      <c r="Y418" t="inlineStr">
        <is>
          <t>TERRESTRE</t>
        </is>
      </c>
      <c r="Z418" t="inlineStr">
        <is>
          <t>BARRAGAN TAFUR EDWIN ESTEBAN</t>
        </is>
      </c>
      <c r="AA418" t="inlineStr">
        <is>
          <t>1</t>
        </is>
      </c>
      <c r="AB418" t="inlineStr">
        <is>
          <t>0</t>
        </is>
      </c>
      <c r="AC418" s="48" t="n">
        <v>65960</v>
      </c>
      <c r="AD418" t="inlineStr">
        <is>
          <t>0</t>
        </is>
      </c>
      <c r="AE418" s="48" t="n">
        <v>0</v>
      </c>
      <c r="AF418" s="48" t="n">
        <v>65960</v>
      </c>
    </row>
    <row r="419">
      <c r="A419" t="inlineStr">
        <is>
          <t>PASTO</t>
        </is>
      </c>
      <c r="B419" t="inlineStr">
        <is>
          <t>SUROCCIDENTE Y EJE CAFETERO</t>
        </is>
      </c>
      <c r="C419" t="inlineStr">
        <is>
          <t>0004-0003</t>
        </is>
      </c>
      <c r="D419" t="inlineStr">
        <is>
          <t>86865</t>
        </is>
      </c>
      <c r="E419" t="inlineStr">
        <is>
          <t>2575366</t>
        </is>
      </c>
      <c r="F419" t="inlineStr">
        <is>
          <t>3007050666</t>
        </is>
      </c>
      <c r="G419" t="inlineStr">
        <is>
          <t>INCIDENTE</t>
        </is>
      </c>
      <c r="H419" t="inlineStr">
        <is>
          <t>PUTUMAYO</t>
        </is>
      </c>
      <c r="I419" t="inlineStr">
        <is>
          <t>VALLE DEL GUAMUEZ</t>
        </is>
      </c>
      <c r="J419" t="inlineStr">
        <is>
          <t>PTM  VALLE DEL GUAMUEZ DROGUER</t>
        </is>
      </c>
      <c r="K419" t="inlineStr">
        <is>
          <t>BANCOLOMBIA</t>
        </is>
      </c>
      <c r="L419" t="inlineStr">
        <is>
          <t>FO-25-1357686</t>
        </is>
      </c>
      <c r="M419" s="49" t="n">
        <v>45880.33333333334</v>
      </c>
      <c r="N419" s="49" t="n">
        <v>45882.61527777778</v>
      </c>
      <c r="O419" s="48" t="n">
        <v>0</v>
      </c>
      <c r="P419" t="inlineStr">
        <is>
          <t>HARDWARE</t>
        </is>
      </c>
      <c r="Q419" t="inlineStr">
        <is>
          <t>IMPRESION</t>
        </is>
      </c>
      <c r="R419" t="inlineStr">
        <is>
          <t>NO IMPRIME UNO O VARIOS CARACTERES</t>
        </is>
      </c>
      <c r="S419" t="inlineStr">
        <is>
          <t>AGREGADOR</t>
        </is>
      </c>
      <c r="T419" t="inlineStr">
        <is>
          <t>COMCARD - PTM</t>
        </is>
      </c>
      <c r="U419" t="inlineStr">
        <is>
          <t>EJECUTADO</t>
        </is>
      </c>
      <c r="V419" t="inlineStr">
        <is>
          <t>VISITA TECNICA</t>
        </is>
      </c>
      <c r="W419" t="inlineStr">
        <is>
          <t>BA00Y366</t>
        </is>
      </c>
      <c r="X419" t="inlineStr">
        <is>
          <t>TIPO IV</t>
        </is>
      </c>
      <c r="Y419" t="inlineStr">
        <is>
          <t>TERRESTRE</t>
        </is>
      </c>
      <c r="Z419" t="inlineStr">
        <is>
          <t>CASTILLO HERRERA ALEX RICARDO</t>
        </is>
      </c>
      <c r="AA419" t="inlineStr">
        <is>
          <t>1</t>
        </is>
      </c>
      <c r="AB419" t="inlineStr">
        <is>
          <t>0</t>
        </is>
      </c>
      <c r="AC419" s="48" t="n">
        <v>479589</v>
      </c>
      <c r="AD419" t="inlineStr">
        <is>
          <t>0</t>
        </is>
      </c>
      <c r="AE419" s="48" t="n">
        <v>0</v>
      </c>
      <c r="AF419" s="48" t="n">
        <v>479589</v>
      </c>
    </row>
    <row r="420">
      <c r="A420" t="inlineStr">
        <is>
          <t>MEDELLIN</t>
        </is>
      </c>
      <c r="B420" t="inlineStr">
        <is>
          <t>NOROCCIDENTE</t>
        </is>
      </c>
      <c r="C420" t="inlineStr">
        <is>
          <t>0004-0005</t>
        </is>
      </c>
      <c r="D420" t="inlineStr">
        <is>
          <t>5697</t>
        </is>
      </c>
      <c r="E420" t="inlineStr">
        <is>
          <t>2575591</t>
        </is>
      </c>
      <c r="F420" t="inlineStr">
        <is>
          <t>3007035625</t>
        </is>
      </c>
      <c r="G420" t="inlineStr">
        <is>
          <t>INCIDENTE</t>
        </is>
      </c>
      <c r="H420" t="inlineStr">
        <is>
          <t>ANTIOQUIA</t>
        </is>
      </c>
      <c r="I420" t="inlineStr">
        <is>
          <t>EL SANTUARIO</t>
        </is>
      </c>
      <c r="J420" t="inlineStr">
        <is>
          <t>BARRIO SANTUARIO EL SANTUARIO</t>
        </is>
      </c>
      <c r="K420" t="inlineStr">
        <is>
          <t>BANCOLOMBIA</t>
        </is>
      </c>
      <c r="L420" t="inlineStr">
        <is>
          <t>FO-25-1357663</t>
        </is>
      </c>
      <c r="M420" s="49" t="n">
        <v>45880.33333333334</v>
      </c>
      <c r="N420" s="49" t="n">
        <v>45881.55763888889</v>
      </c>
      <c r="O420" s="48" t="n">
        <v>0</v>
      </c>
      <c r="P420" t="inlineStr">
        <is>
          <t>HARDWARE</t>
        </is>
      </c>
      <c r="Q420" t="inlineStr">
        <is>
          <t>LECTOR DE TARJETAS</t>
        </is>
      </c>
      <c r="R420" t="inlineStr">
        <is>
          <t>DAÑO POS</t>
        </is>
      </c>
      <c r="S420" t="inlineStr">
        <is>
          <t>CB UNO A UNO</t>
        </is>
      </c>
      <c r="T420" t="inlineStr">
        <is>
          <t>CB UNO A UNO</t>
        </is>
      </c>
      <c r="U420" t="inlineStr">
        <is>
          <t>EJECUTADO</t>
        </is>
      </c>
      <c r="V420" t="inlineStr">
        <is>
          <t>VISITA TECNICA</t>
        </is>
      </c>
      <c r="W420" t="inlineStr">
        <is>
          <t>AA004758</t>
        </is>
      </c>
      <c r="X420" t="inlineStr">
        <is>
          <t>TIPO II</t>
        </is>
      </c>
      <c r="Y420" t="inlineStr">
        <is>
          <t>TERRESTRE</t>
        </is>
      </c>
      <c r="Z420" t="inlineStr">
        <is>
          <t>RUA ALVAREZ RICHARD ANDRES</t>
        </is>
      </c>
      <c r="AA420" t="inlineStr">
        <is>
          <t>1</t>
        </is>
      </c>
      <c r="AB420" t="inlineStr">
        <is>
          <t>0</t>
        </is>
      </c>
      <c r="AC420" s="48" t="n">
        <v>144968</v>
      </c>
      <c r="AD420" t="inlineStr">
        <is>
          <t>0</t>
        </is>
      </c>
      <c r="AE420" s="48" t="n">
        <v>0</v>
      </c>
      <c r="AF420" s="48" t="n">
        <v>144968</v>
      </c>
    </row>
    <row r="421">
      <c r="A421" t="inlineStr">
        <is>
          <t>MEDELLIN</t>
        </is>
      </c>
      <c r="B421" t="inlineStr">
        <is>
          <t>NOROCCIDENTE</t>
        </is>
      </c>
      <c r="C421" t="inlineStr">
        <is>
          <t>0004-0005</t>
        </is>
      </c>
      <c r="D421" t="inlineStr">
        <is>
          <t>27205</t>
        </is>
      </c>
      <c r="E421" t="inlineStr">
        <is>
          <t>2575720</t>
        </is>
      </c>
      <c r="F421" t="inlineStr">
        <is>
          <t>3007078530</t>
        </is>
      </c>
      <c r="G421" t="inlineStr">
        <is>
          <t>INCIDENTE</t>
        </is>
      </c>
      <c r="H421" t="inlineStr">
        <is>
          <t>CHOCO</t>
        </is>
      </c>
      <c r="I421" t="inlineStr">
        <is>
          <t>CONDOTO</t>
        </is>
      </c>
      <c r="J421" t="inlineStr">
        <is>
          <t>BARRIO PLATINERO CONDOTO CHOCO</t>
        </is>
      </c>
      <c r="K421" t="inlineStr">
        <is>
          <t>BANCOLOMBIA</t>
        </is>
      </c>
      <c r="L421" t="inlineStr">
        <is>
          <t>FO-25-1357674</t>
        </is>
      </c>
      <c r="M421" s="49" t="n">
        <v>45880.33333333334</v>
      </c>
      <c r="N421" s="49" t="n">
        <v>45883.44513888889</v>
      </c>
      <c r="O421" s="48" t="n">
        <v>0</v>
      </c>
      <c r="P421" t="inlineStr">
        <is>
          <t>HARDWARE</t>
        </is>
      </c>
      <c r="Q421" t="inlineStr">
        <is>
          <t>LECTOR DE TARJETAS</t>
        </is>
      </c>
      <c r="R421" t="inlineStr">
        <is>
          <t>MENSAJE RETIRE TARJETA</t>
        </is>
      </c>
      <c r="S421" t="inlineStr">
        <is>
          <t>CB UNO A UNO</t>
        </is>
      </c>
      <c r="T421" t="inlineStr">
        <is>
          <t>CB UNO A UNO</t>
        </is>
      </c>
      <c r="U421" t="inlineStr">
        <is>
          <t>EJECUTADO</t>
        </is>
      </c>
      <c r="V421" t="inlineStr">
        <is>
          <t>VISITA TECNICA</t>
        </is>
      </c>
      <c r="W421" t="inlineStr">
        <is>
          <t>F1LZZ938</t>
        </is>
      </c>
      <c r="X421" t="inlineStr">
        <is>
          <t>TIPO IV ESPECIAL</t>
        </is>
      </c>
      <c r="Y421" t="inlineStr">
        <is>
          <t>AEREO</t>
        </is>
      </c>
      <c r="Z421" t="inlineStr">
        <is>
          <t>ROBLEDO DIAZ ANDRES FELIPE</t>
        </is>
      </c>
      <c r="AA421" t="inlineStr">
        <is>
          <t>1</t>
        </is>
      </c>
      <c r="AB421" t="inlineStr">
        <is>
          <t>0</t>
        </is>
      </c>
      <c r="AC421" s="48" t="n">
        <v>988463</v>
      </c>
      <c r="AD421" t="inlineStr">
        <is>
          <t>0</t>
        </is>
      </c>
      <c r="AE421" s="48" t="n">
        <v>0</v>
      </c>
      <c r="AF421" s="48" t="n">
        <v>988463</v>
      </c>
    </row>
    <row r="422">
      <c r="A422" t="inlineStr">
        <is>
          <t>BARRANQUILLA</t>
        </is>
      </c>
      <c r="B422" t="inlineStr">
        <is>
          <t>COSTA</t>
        </is>
      </c>
      <c r="C422" t="inlineStr">
        <is>
          <t>0004-0001</t>
        </is>
      </c>
      <c r="D422" t="inlineStr">
        <is>
          <t>8001</t>
        </is>
      </c>
      <c r="E422" t="inlineStr">
        <is>
          <t>2575723</t>
        </is>
      </c>
      <c r="F422" t="inlineStr">
        <is>
          <t>3007077270</t>
        </is>
      </c>
      <c r="G422" t="inlineStr">
        <is>
          <t>INCIDENTE</t>
        </is>
      </c>
      <c r="H422" t="inlineStr">
        <is>
          <t>ATLANTICO</t>
        </is>
      </c>
      <c r="I422" t="inlineStr">
        <is>
          <t>BARRANQUILLA</t>
        </is>
      </c>
      <c r="J422" t="inlineStr">
        <is>
          <t>BARRIO EL BOSQUE BARRANQUILLA  4</t>
        </is>
      </c>
      <c r="K422" t="inlineStr">
        <is>
          <t>BANCOLOMBIA</t>
        </is>
      </c>
      <c r="L422" t="inlineStr">
        <is>
          <t>FO-25-1357667</t>
        </is>
      </c>
      <c r="M422" s="49" t="n">
        <v>45880.33333333334</v>
      </c>
      <c r="N422" s="49" t="n">
        <v>45880.47777777778</v>
      </c>
      <c r="O422" s="48" t="n">
        <v>0</v>
      </c>
      <c r="P422" t="inlineStr">
        <is>
          <t>HARDWARE</t>
        </is>
      </c>
      <c r="Q422" t="inlineStr">
        <is>
          <t>ALERT IRRUPTION</t>
        </is>
      </c>
      <c r="R422" t="inlineStr">
        <is>
          <t>ALERT IRRUPTION</t>
        </is>
      </c>
      <c r="S422" t="inlineStr">
        <is>
          <t>UNO A UNO</t>
        </is>
      </c>
      <c r="T422" t="inlineStr">
        <is>
          <t>UNO A UNO</t>
        </is>
      </c>
      <c r="U422" t="inlineStr">
        <is>
          <t>EJECUTADO</t>
        </is>
      </c>
      <c r="V422" t="inlineStr">
        <is>
          <t>VISITA TECNICA</t>
        </is>
      </c>
      <c r="W422" t="inlineStr">
        <is>
          <t>FACZZ307</t>
        </is>
      </c>
      <c r="X422" t="inlineStr">
        <is>
          <t>TIPO I</t>
        </is>
      </c>
      <c r="Y422" t="inlineStr">
        <is>
          <t>TERRESTRE</t>
        </is>
      </c>
      <c r="Z422" t="inlineStr">
        <is>
          <t>PEÑALOZA GUTIERREZ RAFAEL GUSTAVO</t>
        </is>
      </c>
      <c r="AA422" t="inlineStr">
        <is>
          <t>1</t>
        </is>
      </c>
      <c r="AB422" t="inlineStr">
        <is>
          <t>0</t>
        </is>
      </c>
      <c r="AC422" s="48" t="n">
        <v>65960</v>
      </c>
      <c r="AD422" t="inlineStr">
        <is>
          <t>0</t>
        </is>
      </c>
      <c r="AE422" s="48" t="n">
        <v>0</v>
      </c>
      <c r="AF422" s="48" t="n">
        <v>65960</v>
      </c>
    </row>
    <row r="423">
      <c r="A423" t="inlineStr">
        <is>
          <t>MEDELLIN</t>
        </is>
      </c>
      <c r="B423" t="inlineStr">
        <is>
          <t>NOROCCIDENTE</t>
        </is>
      </c>
      <c r="C423" t="inlineStr">
        <is>
          <t>0004-0005</t>
        </is>
      </c>
      <c r="D423" t="inlineStr">
        <is>
          <t>5664</t>
        </is>
      </c>
      <c r="E423" t="inlineStr">
        <is>
          <t>2575738</t>
        </is>
      </c>
      <c r="F423" t="inlineStr">
        <is>
          <t>3007048306</t>
        </is>
      </c>
      <c r="G423" t="inlineStr">
        <is>
          <t>INCIDENTE</t>
        </is>
      </c>
      <c r="H423" t="inlineStr">
        <is>
          <t>ANTIOQUIA</t>
        </is>
      </c>
      <c r="I423" t="inlineStr">
        <is>
          <t>SAN PEDRO DE LOS MILAGROS</t>
        </is>
      </c>
      <c r="J423" t="inlineStr">
        <is>
          <t>DISTRICOL TIENDA MIXTA LA NEGR</t>
        </is>
      </c>
      <c r="K423" t="inlineStr">
        <is>
          <t>BANCOLOMBIA</t>
        </is>
      </c>
      <c r="L423" t="inlineStr">
        <is>
          <t>FO-25-1357657</t>
        </is>
      </c>
      <c r="M423" s="49" t="n">
        <v>45880.33333333334</v>
      </c>
      <c r="N423" s="49" t="n">
        <v>45881.56736111111</v>
      </c>
      <c r="O423" s="48" t="n">
        <v>0</v>
      </c>
      <c r="P423" t="inlineStr">
        <is>
          <t>HARDWARE</t>
        </is>
      </c>
      <c r="Q423" t="inlineStr">
        <is>
          <t>SE REINICIA</t>
        </is>
      </c>
      <c r="R423" t="inlineStr">
        <is>
          <t>DAÑO POS</t>
        </is>
      </c>
      <c r="S423" t="inlineStr">
        <is>
          <t>AGREGADOR</t>
        </is>
      </c>
      <c r="T423" t="inlineStr">
        <is>
          <t>DISTRICOL</t>
        </is>
      </c>
      <c r="U423" t="inlineStr">
        <is>
          <t>EJECUTADO</t>
        </is>
      </c>
      <c r="V423" t="inlineStr">
        <is>
          <t>VISITA TECNICA</t>
        </is>
      </c>
      <c r="W423" t="inlineStr">
        <is>
          <t>XP00I065</t>
        </is>
      </c>
      <c r="X423" t="inlineStr">
        <is>
          <t>TIPO II</t>
        </is>
      </c>
      <c r="Y423" t="inlineStr">
        <is>
          <t>TERRESTRE</t>
        </is>
      </c>
      <c r="Z423" t="inlineStr">
        <is>
          <t>ALVAREZ ARENAS VICTOR HUGO</t>
        </is>
      </c>
      <c r="AA423" t="inlineStr">
        <is>
          <t>1</t>
        </is>
      </c>
      <c r="AB423" t="inlineStr">
        <is>
          <t>0</t>
        </is>
      </c>
      <c r="AC423" s="48" t="n">
        <v>144968</v>
      </c>
      <c r="AD423" t="inlineStr">
        <is>
          <t>0</t>
        </is>
      </c>
      <c r="AE423" s="48" t="n">
        <v>0</v>
      </c>
      <c r="AF423" s="48" t="n">
        <v>144968</v>
      </c>
    </row>
    <row r="424">
      <c r="A424" t="inlineStr">
        <is>
          <t>MANIZALES</t>
        </is>
      </c>
      <c r="B424" t="inlineStr">
        <is>
          <t>SUROCCIDENTE Y EJE CAFETERO</t>
        </is>
      </c>
      <c r="C424" t="inlineStr">
        <is>
          <t>0004-0002</t>
        </is>
      </c>
      <c r="D424" t="inlineStr">
        <is>
          <t>17001</t>
        </is>
      </c>
      <c r="E424" t="inlineStr">
        <is>
          <t>2575926</t>
        </is>
      </c>
      <c r="F424" t="inlineStr">
        <is>
          <t>3007026570</t>
        </is>
      </c>
      <c r="G424" t="inlineStr">
        <is>
          <t>INCIDENTE</t>
        </is>
      </c>
      <c r="H424" t="inlineStr">
        <is>
          <t>CALDAS</t>
        </is>
      </c>
      <c r="I424" t="inlineStr">
        <is>
          <t>MANIZALES</t>
        </is>
      </c>
      <c r="J424" t="inlineStr">
        <is>
          <t>BARRIO FANNY GONZALEZ MANIZALE</t>
        </is>
      </c>
      <c r="K424" t="inlineStr">
        <is>
          <t>BANCOLOMBIA</t>
        </is>
      </c>
      <c r="L424" t="inlineStr">
        <is>
          <t>FO-25-1357831</t>
        </is>
      </c>
      <c r="M424" s="49" t="n">
        <v>45880.33521990741</v>
      </c>
      <c r="N424" s="49" t="n">
        <v>45880.54722222222</v>
      </c>
      <c r="O424" s="48" t="n">
        <v>0</v>
      </c>
      <c r="P424" t="inlineStr">
        <is>
          <t>HARDWARE</t>
        </is>
      </c>
      <c r="Q424" t="inlineStr">
        <is>
          <t>TECLADO</t>
        </is>
      </c>
      <c r="R424" t="inlineStr">
        <is>
          <t>DAÑO POS</t>
        </is>
      </c>
      <c r="S424" t="inlineStr">
        <is>
          <t>CB UNO A UNO</t>
        </is>
      </c>
      <c r="T424" t="inlineStr">
        <is>
          <t>CB UNO A UNO</t>
        </is>
      </c>
      <c r="U424" t="inlineStr">
        <is>
          <t>EJECUTADO</t>
        </is>
      </c>
      <c r="V424" t="inlineStr">
        <is>
          <t>VISITA TECNICA</t>
        </is>
      </c>
      <c r="W424" t="inlineStr">
        <is>
          <t>AB1BZ814 9999K099</t>
        </is>
      </c>
      <c r="X424" t="inlineStr">
        <is>
          <t>TIPO I</t>
        </is>
      </c>
      <c r="Y424" t="inlineStr">
        <is>
          <t>TERRESTRE</t>
        </is>
      </c>
      <c r="Z424" t="inlineStr">
        <is>
          <t>AGUIRRE HENAO RAUL EDUARDO</t>
        </is>
      </c>
      <c r="AA424" t="inlineStr">
        <is>
          <t>1</t>
        </is>
      </c>
      <c r="AB424" t="inlineStr">
        <is>
          <t>0</t>
        </is>
      </c>
      <c r="AC424" s="48" t="n">
        <v>65960</v>
      </c>
      <c r="AD424" t="inlineStr">
        <is>
          <t>0</t>
        </is>
      </c>
      <c r="AE424" s="48" t="n">
        <v>0</v>
      </c>
      <c r="AF424" s="48" t="n">
        <v>65960</v>
      </c>
    </row>
    <row r="425">
      <c r="A425" t="inlineStr">
        <is>
          <t>MEDELLIN</t>
        </is>
      </c>
      <c r="B425" t="inlineStr">
        <is>
          <t>NOROCCIDENTE</t>
        </is>
      </c>
      <c r="C425" t="inlineStr">
        <is>
          <t>0004-0005</t>
        </is>
      </c>
      <c r="D425" t="inlineStr">
        <is>
          <t>5001</t>
        </is>
      </c>
      <c r="E425" t="inlineStr">
        <is>
          <t>2575931</t>
        </is>
      </c>
      <c r="F425" t="inlineStr">
        <is>
          <t>3007042220</t>
        </is>
      </c>
      <c r="G425" t="inlineStr">
        <is>
          <t>INCIDENTE</t>
        </is>
      </c>
      <c r="H425" t="inlineStr">
        <is>
          <t>ANTIOQUIA</t>
        </is>
      </c>
      <c r="I425" t="inlineStr">
        <is>
          <t>MEDELLIN</t>
        </is>
      </c>
      <c r="J425" t="inlineStr">
        <is>
          <t>BARRIO INDUSTRIALES MEDELLIN</t>
        </is>
      </c>
      <c r="K425" t="inlineStr">
        <is>
          <t>BANCOLOMBIA</t>
        </is>
      </c>
      <c r="L425" t="inlineStr">
        <is>
          <t>FO-25-1357825</t>
        </is>
      </c>
      <c r="M425" s="49" t="n">
        <v>45880.33583333333</v>
      </c>
      <c r="N425" s="49" t="n">
        <v>45881.69375</v>
      </c>
      <c r="O425" s="48" t="n">
        <v>0</v>
      </c>
      <c r="P425" t="inlineStr">
        <is>
          <t>HARDWARE</t>
        </is>
      </c>
      <c r="Q425" t="inlineStr">
        <is>
          <t>LECTOR DE TARJETAS</t>
        </is>
      </c>
      <c r="R425" t="inlineStr">
        <is>
          <t>DAÑO POS</t>
        </is>
      </c>
      <c r="S425" t="inlineStr">
        <is>
          <t>UNO A UNO</t>
        </is>
      </c>
      <c r="T425" t="inlineStr">
        <is>
          <t>CB UNO A UNO</t>
        </is>
      </c>
      <c r="U425" t="inlineStr">
        <is>
          <t>EJECUTADO</t>
        </is>
      </c>
      <c r="V425" t="inlineStr">
        <is>
          <t>VISITA TECNICA</t>
        </is>
      </c>
      <c r="W425" t="inlineStr">
        <is>
          <t>AA0ZZ098</t>
        </is>
      </c>
      <c r="X425" t="inlineStr">
        <is>
          <t>TIPO I</t>
        </is>
      </c>
      <c r="Y425" t="inlineStr">
        <is>
          <t>TERRESTRE</t>
        </is>
      </c>
      <c r="Z425" t="inlineStr">
        <is>
          <t>ALVAREZ ARENAS VICTOR HUGO</t>
        </is>
      </c>
      <c r="AA425" t="inlineStr">
        <is>
          <t>1</t>
        </is>
      </c>
      <c r="AB425" t="inlineStr">
        <is>
          <t>0</t>
        </is>
      </c>
      <c r="AC425" s="48" t="n">
        <v>65960</v>
      </c>
      <c r="AD425" t="inlineStr">
        <is>
          <t>0</t>
        </is>
      </c>
      <c r="AE425" s="48" t="n">
        <v>0</v>
      </c>
      <c r="AF425" s="48" t="n">
        <v>65960</v>
      </c>
    </row>
    <row r="426">
      <c r="A426" t="inlineStr">
        <is>
          <t>MEDELLIN</t>
        </is>
      </c>
      <c r="B426" t="inlineStr">
        <is>
          <t>NOROCCIDENTE</t>
        </is>
      </c>
      <c r="C426" t="inlineStr">
        <is>
          <t>0004-0005</t>
        </is>
      </c>
      <c r="D426" t="inlineStr">
        <is>
          <t>5001</t>
        </is>
      </c>
      <c r="E426" t="inlineStr">
        <is>
          <t>2576069</t>
        </is>
      </c>
      <c r="F426" t="inlineStr">
        <is>
          <t>3007077759</t>
        </is>
      </c>
      <c r="G426" t="inlineStr">
        <is>
          <t>INCIDENTE</t>
        </is>
      </c>
      <c r="H426" t="inlineStr">
        <is>
          <t>ANTIOQUIA</t>
        </is>
      </c>
      <c r="I426" t="inlineStr">
        <is>
          <t>MEDELLIN</t>
        </is>
      </c>
      <c r="J426" t="inlineStr">
        <is>
          <t>BARRIO CENTRO MEDELLIN 105</t>
        </is>
      </c>
      <c r="K426" t="inlineStr">
        <is>
          <t>BANCOLOMBIA</t>
        </is>
      </c>
      <c r="L426" t="inlineStr">
        <is>
          <t>FO-25-1357891</t>
        </is>
      </c>
      <c r="M426" s="49" t="n">
        <v>45880.3527662037</v>
      </c>
      <c r="N426" s="49" t="n">
        <v>45880.54930555556</v>
      </c>
      <c r="O426" s="48" t="n">
        <v>0</v>
      </c>
      <c r="P426" t="inlineStr">
        <is>
          <t>HARDWARE</t>
        </is>
      </c>
      <c r="Q426" t="inlineStr">
        <is>
          <t>IMPRESION</t>
        </is>
      </c>
      <c r="R426" t="inlineStr">
        <is>
          <t>NO AVANZA PAPEL</t>
        </is>
      </c>
      <c r="S426" t="inlineStr">
        <is>
          <t>CB UNO A UNO</t>
        </is>
      </c>
      <c r="T426" t="inlineStr">
        <is>
          <t>CB UNO A UNO</t>
        </is>
      </c>
      <c r="U426" t="inlineStr">
        <is>
          <t>EJECUTADO</t>
        </is>
      </c>
      <c r="V426" t="inlineStr">
        <is>
          <t>VISITA TECNICA</t>
        </is>
      </c>
      <c r="W426" t="inlineStr">
        <is>
          <t>10NZZ049</t>
        </is>
      </c>
      <c r="X426" t="inlineStr">
        <is>
          <t>TIPO I</t>
        </is>
      </c>
      <c r="Y426" t="inlineStr">
        <is>
          <t>TERRESTRE</t>
        </is>
      </c>
      <c r="Z426" t="inlineStr">
        <is>
          <t>HERNANDEZ CHAVARRIA JUAN CAMILO</t>
        </is>
      </c>
      <c r="AA426" t="inlineStr">
        <is>
          <t>1</t>
        </is>
      </c>
      <c r="AB426" t="inlineStr">
        <is>
          <t>0</t>
        </is>
      </c>
      <c r="AC426" s="48" t="n">
        <v>65960</v>
      </c>
      <c r="AD426" t="inlineStr">
        <is>
          <t>0</t>
        </is>
      </c>
      <c r="AE426" s="48" t="n">
        <v>0</v>
      </c>
      <c r="AF426" s="48" t="n">
        <v>65960</v>
      </c>
    </row>
    <row r="427">
      <c r="A427" t="inlineStr">
        <is>
          <t>BOGOTA</t>
        </is>
      </c>
      <c r="B427" t="inlineStr">
        <is>
          <t>CUNDINAMARCA</t>
        </is>
      </c>
      <c r="C427" t="inlineStr">
        <is>
          <t>0004-0004</t>
        </is>
      </c>
      <c r="D427" t="inlineStr">
        <is>
          <t>25754</t>
        </is>
      </c>
      <c r="E427" t="inlineStr">
        <is>
          <t>2576247</t>
        </is>
      </c>
      <c r="F427" t="inlineStr">
        <is>
          <t>3007075592</t>
        </is>
      </c>
      <c r="G427" t="inlineStr">
        <is>
          <t>INCIDENTE</t>
        </is>
      </c>
      <c r="H427" t="inlineStr">
        <is>
          <t>CUNDINAMARCA</t>
        </is>
      </c>
      <c r="I427" t="inlineStr">
        <is>
          <t>SOACHA</t>
        </is>
      </c>
      <c r="J427" t="inlineStr">
        <is>
          <t>BARRIO SAN CARLOS SOACHA 1</t>
        </is>
      </c>
      <c r="K427" t="inlineStr">
        <is>
          <t>BANCOLOMBIA</t>
        </is>
      </c>
      <c r="L427" t="inlineStr">
        <is>
          <t>FO-25-1358089</t>
        </is>
      </c>
      <c r="M427" s="49" t="n">
        <v>45880.36175925926</v>
      </c>
      <c r="N427" s="49" t="n">
        <v>45880.71597222222</v>
      </c>
      <c r="O427" s="48" t="n">
        <v>0</v>
      </c>
      <c r="P427" t="inlineStr">
        <is>
          <t>HARDWARE</t>
        </is>
      </c>
      <c r="Q427" t="inlineStr">
        <is>
          <t>CABLEADO</t>
        </is>
      </c>
      <c r="R427" t="inlineStr">
        <is>
          <t>CABLE MAGICBOX AVERIADO</t>
        </is>
      </c>
      <c r="S427" t="inlineStr">
        <is>
          <t>CB UNO A UNO</t>
        </is>
      </c>
      <c r="T427" t="inlineStr">
        <is>
          <t>CB UNO A UNO</t>
        </is>
      </c>
      <c r="U427" t="inlineStr">
        <is>
          <t>EJECUTADO</t>
        </is>
      </c>
      <c r="V427" t="inlineStr">
        <is>
          <t>VISITA TECNICA</t>
        </is>
      </c>
      <c r="W427" t="inlineStr">
        <is>
          <t>FA00L790</t>
        </is>
      </c>
      <c r="X427" t="inlineStr">
        <is>
          <t>TIPO I</t>
        </is>
      </c>
      <c r="Y427" t="inlineStr">
        <is>
          <t>TERRESTRE</t>
        </is>
      </c>
      <c r="Z427" t="inlineStr">
        <is>
          <t>GALEANO SORIANO JUAN DAVID</t>
        </is>
      </c>
      <c r="AA427" t="inlineStr">
        <is>
          <t>1</t>
        </is>
      </c>
      <c r="AB427" t="inlineStr">
        <is>
          <t>0</t>
        </is>
      </c>
      <c r="AC427" s="48" t="n">
        <v>65960</v>
      </c>
      <c r="AD427" t="inlineStr">
        <is>
          <t>0</t>
        </is>
      </c>
      <c r="AE427" s="48" t="n">
        <v>0</v>
      </c>
      <c r="AF427" s="48" t="n">
        <v>65960</v>
      </c>
    </row>
    <row r="428">
      <c r="A428" t="inlineStr">
        <is>
          <t>APARTADO</t>
        </is>
      </c>
      <c r="B428" t="inlineStr">
        <is>
          <t>NOROCCIDENTE</t>
        </is>
      </c>
      <c r="C428" t="inlineStr">
        <is>
          <t>0004-0005</t>
        </is>
      </c>
      <c r="D428" t="inlineStr">
        <is>
          <t>27800</t>
        </is>
      </c>
      <c r="E428" t="inlineStr">
        <is>
          <t>2576283</t>
        </is>
      </c>
      <c r="F428" t="inlineStr">
        <is>
          <t>3007046831</t>
        </is>
      </c>
      <c r="G428" t="inlineStr">
        <is>
          <t>INCIDENTE</t>
        </is>
      </c>
      <c r="H428" t="inlineStr">
        <is>
          <t>CHOCO</t>
        </is>
      </c>
      <c r="I428" t="inlineStr">
        <is>
          <t>UNGUIA</t>
        </is>
      </c>
      <c r="J428" t="inlineStr">
        <is>
          <t>DISTRICOL EL BOTIQUIN</t>
        </is>
      </c>
      <c r="K428" t="inlineStr">
        <is>
          <t>BANCOLOMBIA</t>
        </is>
      </c>
      <c r="L428" t="inlineStr">
        <is>
          <t>FO-25-1358519</t>
        </is>
      </c>
      <c r="M428" s="49" t="n">
        <v>45880.36700231482</v>
      </c>
      <c r="N428" s="49" t="n">
        <v>45884.35833333333</v>
      </c>
      <c r="O428" s="48" t="n">
        <v>0</v>
      </c>
      <c r="P428" t="inlineStr">
        <is>
          <t>HARDWARE</t>
        </is>
      </c>
      <c r="Q428" t="inlineStr">
        <is>
          <t>NO ENCIENDE SE REINICIA</t>
        </is>
      </c>
      <c r="R428" t="inlineStr">
        <is>
          <t>FUENTE PODER AVERIADA</t>
        </is>
      </c>
      <c r="S428" t="inlineStr">
        <is>
          <t>AGREGADOR</t>
        </is>
      </c>
      <c r="T428" t="inlineStr">
        <is>
          <t>DISTRICOL</t>
        </is>
      </c>
      <c r="U428" t="inlineStr">
        <is>
          <t>EJECUTADO</t>
        </is>
      </c>
      <c r="V428" t="inlineStr">
        <is>
          <t>VISITA TECNICA</t>
        </is>
      </c>
      <c r="W428" t="inlineStr">
        <is>
          <t>GB00C493</t>
        </is>
      </c>
      <c r="X428" t="inlineStr">
        <is>
          <t>TIPO IV ESPECIAL</t>
        </is>
      </c>
      <c r="Y428" t="inlineStr">
        <is>
          <t>FLUVIAL</t>
        </is>
      </c>
      <c r="Z428" t="inlineStr">
        <is>
          <t>SALDARRIAGA MIRANDA SANTIAGO</t>
        </is>
      </c>
      <c r="AA428" t="inlineStr">
        <is>
          <t>1</t>
        </is>
      </c>
      <c r="AB428" t="inlineStr">
        <is>
          <t>0</t>
        </is>
      </c>
      <c r="AC428" s="48" t="n">
        <v>479589</v>
      </c>
      <c r="AD428" t="inlineStr">
        <is>
          <t>0</t>
        </is>
      </c>
      <c r="AE428" s="48" t="n">
        <v>0</v>
      </c>
      <c r="AF428" s="48" t="n">
        <v>479589</v>
      </c>
    </row>
    <row r="429">
      <c r="A429" t="inlineStr">
        <is>
          <t>BARRANQUILLA</t>
        </is>
      </c>
      <c r="B429" t="inlineStr">
        <is>
          <t>COSTA</t>
        </is>
      </c>
      <c r="C429" t="inlineStr">
        <is>
          <t>0004-0001</t>
        </is>
      </c>
      <c r="D429" t="inlineStr">
        <is>
          <t>8520</t>
        </is>
      </c>
      <c r="E429" t="inlineStr">
        <is>
          <t>2576289</t>
        </is>
      </c>
      <c r="F429" t="inlineStr">
        <is>
          <t>3007066743</t>
        </is>
      </c>
      <c r="G429" t="inlineStr">
        <is>
          <t>INCIDENTE</t>
        </is>
      </c>
      <c r="H429" t="inlineStr">
        <is>
          <t>ATLANTICO</t>
        </is>
      </c>
      <c r="I429" t="inlineStr">
        <is>
          <t>PALMAR DE VARELA</t>
        </is>
      </c>
      <c r="J429" t="inlineStr">
        <is>
          <t>PTM PALMAR DE VARELA TIENDA S</t>
        </is>
      </c>
      <c r="K429" t="inlineStr">
        <is>
          <t>BANCOLOMBIA</t>
        </is>
      </c>
      <c r="L429" t="inlineStr">
        <is>
          <t>FO-25-1358517</t>
        </is>
      </c>
      <c r="M429" s="49" t="n">
        <v>45880.36778935185</v>
      </c>
      <c r="N429" s="49" t="n">
        <v>45882.35833333333</v>
      </c>
      <c r="O429" s="48" t="n">
        <v>0</v>
      </c>
      <c r="P429" t="inlineStr">
        <is>
          <t>HARDWARE</t>
        </is>
      </c>
      <c r="Q429" t="inlineStr">
        <is>
          <t>SE REINICIA</t>
        </is>
      </c>
      <c r="R429" t="inlineStr">
        <is>
          <t>DAÑO POS</t>
        </is>
      </c>
      <c r="S429" t="inlineStr">
        <is>
          <t>AGREGADOR</t>
        </is>
      </c>
      <c r="T429" t="inlineStr">
        <is>
          <t>COMCARD - PTM</t>
        </is>
      </c>
      <c r="U429" t="inlineStr">
        <is>
          <t>EJECUTADO</t>
        </is>
      </c>
      <c r="V429" t="inlineStr">
        <is>
          <t>VISITA TECNICA</t>
        </is>
      </c>
      <c r="W429" t="inlineStr">
        <is>
          <t>3A0CZ703-AB11O632</t>
        </is>
      </c>
      <c r="X429" t="inlineStr">
        <is>
          <t>TIPO II</t>
        </is>
      </c>
      <c r="Y429" t="inlineStr">
        <is>
          <t>TERRESTRE</t>
        </is>
      </c>
      <c r="Z429" t="inlineStr">
        <is>
          <t>PEÑALOZA GUTIERREZ RAFAEL GUSTAVO</t>
        </is>
      </c>
      <c r="AA429" t="inlineStr">
        <is>
          <t>1</t>
        </is>
      </c>
      <c r="AB429" t="inlineStr">
        <is>
          <t>0</t>
        </is>
      </c>
      <c r="AC429" s="48" t="n">
        <v>144968</v>
      </c>
      <c r="AD429" t="inlineStr">
        <is>
          <t>0</t>
        </is>
      </c>
      <c r="AE429" s="48" t="n">
        <v>0</v>
      </c>
      <c r="AF429" s="48" t="n">
        <v>144968</v>
      </c>
    </row>
    <row r="430">
      <c r="A430" t="inlineStr">
        <is>
          <t>BARRANQUILLA</t>
        </is>
      </c>
      <c r="B430" t="inlineStr">
        <is>
          <t>COSTA</t>
        </is>
      </c>
      <c r="C430" t="inlineStr">
        <is>
          <t>0004-0001</t>
        </is>
      </c>
      <c r="D430" t="inlineStr">
        <is>
          <t>8849</t>
        </is>
      </c>
      <c r="E430" t="inlineStr">
        <is>
          <t>2576312</t>
        </is>
      </c>
      <c r="F430" t="inlineStr">
        <is>
          <t>3007064834</t>
        </is>
      </c>
      <c r="G430" t="inlineStr">
        <is>
          <t>INCIDENTE</t>
        </is>
      </c>
      <c r="H430" t="inlineStr">
        <is>
          <t>ATLANTICO</t>
        </is>
      </c>
      <c r="I430" t="inlineStr">
        <is>
          <t>USIACURI</t>
        </is>
      </c>
      <c r="J430" t="inlineStr">
        <is>
          <t>BARRIO CENTRO USIACURI 3</t>
        </is>
      </c>
      <c r="K430" t="inlineStr">
        <is>
          <t>BANCOLOMBIA</t>
        </is>
      </c>
      <c r="L430" t="inlineStr">
        <is>
          <t>FO-25-1358085</t>
        </is>
      </c>
      <c r="M430" s="49" t="n">
        <v>45880.363125</v>
      </c>
      <c r="N430" s="49" t="n">
        <v>45881.54027777778</v>
      </c>
      <c r="O430" s="48" t="n">
        <v>0</v>
      </c>
      <c r="P430" t="inlineStr">
        <is>
          <t>HARDWARE</t>
        </is>
      </c>
      <c r="Q430" t="inlineStr">
        <is>
          <t>LECTOR DE BARRAS</t>
        </is>
      </c>
      <c r="R430" t="inlineStr">
        <is>
          <t>DAÑO POS</t>
        </is>
      </c>
      <c r="S430" t="inlineStr">
        <is>
          <t>CB UNO A UNO</t>
        </is>
      </c>
      <c r="T430" t="inlineStr">
        <is>
          <t>CB UNO A UNO</t>
        </is>
      </c>
      <c r="U430" t="inlineStr">
        <is>
          <t>EJECUTADO</t>
        </is>
      </c>
      <c r="V430" t="inlineStr">
        <is>
          <t>VISITA TECNICA</t>
        </is>
      </c>
      <c r="W430" t="inlineStr">
        <is>
          <t>4A003818</t>
        </is>
      </c>
      <c r="X430" t="inlineStr">
        <is>
          <t>TIPO II</t>
        </is>
      </c>
      <c r="Y430" t="inlineStr">
        <is>
          <t>TERRESTRE</t>
        </is>
      </c>
      <c r="Z430" t="inlineStr">
        <is>
          <t>DE AGUAS MUÑOZ DAVID JOSE</t>
        </is>
      </c>
      <c r="AA430" t="inlineStr">
        <is>
          <t>1</t>
        </is>
      </c>
      <c r="AB430" t="inlineStr">
        <is>
          <t>0</t>
        </is>
      </c>
      <c r="AC430" s="48" t="n">
        <v>144968</v>
      </c>
      <c r="AD430" t="inlineStr">
        <is>
          <t>0</t>
        </is>
      </c>
      <c r="AE430" s="48" t="n">
        <v>0</v>
      </c>
      <c r="AF430" s="48" t="n">
        <v>144968</v>
      </c>
    </row>
    <row r="431">
      <c r="A431" t="inlineStr">
        <is>
          <t>BUCARAMANGA</t>
        </is>
      </c>
      <c r="B431" t="inlineStr">
        <is>
          <t>SANTANDERES</t>
        </is>
      </c>
      <c r="C431" t="inlineStr">
        <is>
          <t>0004-0008</t>
        </is>
      </c>
      <c r="D431" t="inlineStr">
        <is>
          <t>68190</t>
        </is>
      </c>
      <c r="E431" t="inlineStr">
        <is>
          <t>2576486</t>
        </is>
      </c>
      <c r="F431" t="inlineStr">
        <is>
          <t>3007023646</t>
        </is>
      </c>
      <c r="G431" t="inlineStr">
        <is>
          <t>INCIDENTE</t>
        </is>
      </c>
      <c r="H431" t="inlineStr">
        <is>
          <t>SANTANDER</t>
        </is>
      </c>
      <c r="I431" t="inlineStr">
        <is>
          <t>CIMITARRA</t>
        </is>
      </c>
      <c r="J431" t="inlineStr">
        <is>
          <t>CENTRO CIMITARRA I SANTANDER</t>
        </is>
      </c>
      <c r="K431" t="inlineStr">
        <is>
          <t>BANCOLOMBIA</t>
        </is>
      </c>
      <c r="L431" t="inlineStr">
        <is>
          <t>FO-25-1358495</t>
        </is>
      </c>
      <c r="M431" s="49" t="n">
        <v>45880.37618055556</v>
      </c>
      <c r="N431" s="49" t="n">
        <v>45882.44305555556</v>
      </c>
      <c r="O431" s="48" t="n">
        <v>0</v>
      </c>
      <c r="P431" t="inlineStr">
        <is>
          <t>HARDWARE</t>
        </is>
      </c>
      <c r="Q431" t="inlineStr">
        <is>
          <t>COMUNICACION</t>
        </is>
      </c>
      <c r="R431" t="inlineStr">
        <is>
          <t>MENSAJE CABLE DE RED DESCONECTADO</t>
        </is>
      </c>
      <c r="S431" t="inlineStr">
        <is>
          <t>UNO A UNO</t>
        </is>
      </c>
      <c r="T431" t="inlineStr">
        <is>
          <t>CB UNO A UNO</t>
        </is>
      </c>
      <c r="U431" t="inlineStr">
        <is>
          <t>EJECUTADO</t>
        </is>
      </c>
      <c r="V431" t="inlineStr">
        <is>
          <t>VISITA TECNICA</t>
        </is>
      </c>
      <c r="W431" t="inlineStr">
        <is>
          <t>BL01Y275</t>
        </is>
      </c>
      <c r="X431" t="inlineStr">
        <is>
          <t>TIPO IV</t>
        </is>
      </c>
      <c r="Y431" t="inlineStr">
        <is>
          <t>TERRESTRE</t>
        </is>
      </c>
      <c r="Z431" t="inlineStr">
        <is>
          <t>MARIÑO PABON JORGE ENRIQUE</t>
        </is>
      </c>
      <c r="AA431" t="inlineStr">
        <is>
          <t>1</t>
        </is>
      </c>
      <c r="AB431" t="inlineStr">
        <is>
          <t>0</t>
        </is>
      </c>
      <c r="AC431" s="48" t="n">
        <v>479589</v>
      </c>
      <c r="AD431" t="inlineStr">
        <is>
          <t>0</t>
        </is>
      </c>
      <c r="AE431" s="48" t="n">
        <v>0</v>
      </c>
      <c r="AF431" s="48" t="n">
        <v>479589</v>
      </c>
    </row>
    <row r="432">
      <c r="A432" t="inlineStr">
        <is>
          <t>CALI</t>
        </is>
      </c>
      <c r="B432" t="inlineStr">
        <is>
          <t>SUROCCIDENTE Y EJE CAFETERO</t>
        </is>
      </c>
      <c r="C432" t="inlineStr">
        <is>
          <t>0004-0003</t>
        </is>
      </c>
      <c r="D432" t="inlineStr">
        <is>
          <t>19001</t>
        </is>
      </c>
      <c r="E432" t="inlineStr">
        <is>
          <t>2576629</t>
        </is>
      </c>
      <c r="F432" t="inlineStr">
        <is>
          <t>3007017265</t>
        </is>
      </c>
      <c r="G432" t="inlineStr">
        <is>
          <t>INCIDENTE</t>
        </is>
      </c>
      <c r="H432" t="inlineStr">
        <is>
          <t>CAUCA</t>
        </is>
      </c>
      <c r="I432" t="inlineStr">
        <is>
          <t>POPAYAN</t>
        </is>
      </c>
      <c r="J432" t="inlineStr">
        <is>
          <t>BARRIO ESMERALDA POPAYAN</t>
        </is>
      </c>
      <c r="K432" t="inlineStr">
        <is>
          <t>BANCOLOMBIA</t>
        </is>
      </c>
      <c r="L432" t="inlineStr">
        <is>
          <t>FO-25-1358498</t>
        </is>
      </c>
      <c r="M432" s="49" t="n">
        <v>45880.37445601852</v>
      </c>
      <c r="N432" s="49" t="n">
        <v>45881.525</v>
      </c>
      <c r="O432" s="48" t="n">
        <v>0</v>
      </c>
      <c r="P432" t="inlineStr">
        <is>
          <t>HARDWARE</t>
        </is>
      </c>
      <c r="Q432" t="inlineStr">
        <is>
          <t>IMPRESION</t>
        </is>
      </c>
      <c r="R432" t="inlineStr">
        <is>
          <t>NO IMPRIME UNO O VARIOS CARACTERES</t>
        </is>
      </c>
      <c r="S432" t="inlineStr">
        <is>
          <t>CB UNO A UNO</t>
        </is>
      </c>
      <c r="T432" t="inlineStr">
        <is>
          <t>CB UNO A UNO</t>
        </is>
      </c>
      <c r="U432" t="inlineStr">
        <is>
          <t>EJECUTADO</t>
        </is>
      </c>
      <c r="V432" t="inlineStr">
        <is>
          <t>VISITA TECNICA</t>
        </is>
      </c>
      <c r="W432" t="inlineStr">
        <is>
          <t>JJZZZ846</t>
        </is>
      </c>
      <c r="X432" t="inlineStr">
        <is>
          <t>TIPO III</t>
        </is>
      </c>
      <c r="Y432" t="inlineStr">
        <is>
          <t>TERRESTRE</t>
        </is>
      </c>
      <c r="Z432" t="inlineStr">
        <is>
          <t>GIMBUEL LASSO LUIS GERMAN</t>
        </is>
      </c>
      <c r="AA432" t="inlineStr">
        <is>
          <t>1</t>
        </is>
      </c>
      <c r="AB432" t="inlineStr">
        <is>
          <t>0</t>
        </is>
      </c>
      <c r="AC432" s="48" t="n">
        <v>275729</v>
      </c>
      <c r="AD432" t="inlineStr">
        <is>
          <t>0</t>
        </is>
      </c>
      <c r="AE432" s="48" t="n">
        <v>0</v>
      </c>
      <c r="AF432" s="48" t="n">
        <v>275729</v>
      </c>
    </row>
    <row r="433">
      <c r="A433" t="inlineStr">
        <is>
          <t>MANIZALES</t>
        </is>
      </c>
      <c r="B433" t="inlineStr">
        <is>
          <t>SUROCCIDENTE Y EJE CAFETERO</t>
        </is>
      </c>
      <c r="C433" t="inlineStr">
        <is>
          <t>0004-0002</t>
        </is>
      </c>
      <c r="D433" t="inlineStr">
        <is>
          <t>17513</t>
        </is>
      </c>
      <c r="E433" t="inlineStr">
        <is>
          <t>2577810</t>
        </is>
      </c>
      <c r="F433" t="inlineStr">
        <is>
          <t>3007057847</t>
        </is>
      </c>
      <c r="G433" t="inlineStr">
        <is>
          <t>INCIDENTE</t>
        </is>
      </c>
      <c r="H433" t="inlineStr">
        <is>
          <t>CALDAS</t>
        </is>
      </c>
      <c r="I433" t="inlineStr">
        <is>
          <t>PACORA</t>
        </is>
      </c>
      <c r="J433" t="inlineStr">
        <is>
          <t>BARRIO PARQUE PRINCIPAL PACORA</t>
        </is>
      </c>
      <c r="K433" t="inlineStr">
        <is>
          <t>BANCOLOMBIA</t>
        </is>
      </c>
      <c r="L433" t="inlineStr">
        <is>
          <t>FO-25-1358965</t>
        </is>
      </c>
      <c r="M433" s="49" t="n">
        <v>45880.41976851852</v>
      </c>
      <c r="N433" s="49" t="n">
        <v>45881.67986111111</v>
      </c>
      <c r="O433" s="48" t="n">
        <v>0</v>
      </c>
      <c r="P433" t="inlineStr">
        <is>
          <t>SOFTWARE</t>
        </is>
      </c>
      <c r="Q433" t="inlineStr">
        <is>
          <t>COMUNICACION</t>
        </is>
      </c>
      <c r="R433" t="inlineStr">
        <is>
          <t>VERIFIQUE PARAMETROS</t>
        </is>
      </c>
      <c r="S433" t="inlineStr">
        <is>
          <t>CB UNO A UNO</t>
        </is>
      </c>
      <c r="T433" t="inlineStr">
        <is>
          <t>CB UNO A UNO</t>
        </is>
      </c>
      <c r="V433" t="inlineStr">
        <is>
          <t>SOPORTE TELEFONICO</t>
        </is>
      </c>
      <c r="X433" t="inlineStr">
        <is>
          <t>TIPO III</t>
        </is>
      </c>
      <c r="Y433" t="inlineStr">
        <is>
          <t>TERRESTRE</t>
        </is>
      </c>
      <c r="Z433" t="inlineStr">
        <is>
          <t>AGUIRRE HENAO RAUL EDUARDO</t>
        </is>
      </c>
      <c r="AA433" t="inlineStr">
        <is>
          <t>1</t>
        </is>
      </c>
      <c r="AB433" t="inlineStr">
        <is>
          <t>0</t>
        </is>
      </c>
      <c r="AC433" s="48" t="n">
        <v>41241</v>
      </c>
      <c r="AD433" t="inlineStr">
        <is>
          <t>0</t>
        </is>
      </c>
      <c r="AE433" s="48" t="n">
        <v>0</v>
      </c>
      <c r="AF433" s="48" t="n">
        <v>41241</v>
      </c>
    </row>
    <row r="434">
      <c r="A434" t="inlineStr">
        <is>
          <t>CALI</t>
        </is>
      </c>
      <c r="B434" t="inlineStr">
        <is>
          <t>SUROCCIDENTE Y EJE CAFETERO</t>
        </is>
      </c>
      <c r="C434" t="inlineStr">
        <is>
          <t>0004-0003</t>
        </is>
      </c>
      <c r="D434" t="inlineStr">
        <is>
          <t>76111</t>
        </is>
      </c>
      <c r="E434" t="inlineStr">
        <is>
          <t>2577823</t>
        </is>
      </c>
      <c r="F434" t="inlineStr">
        <is>
          <t>3007051010</t>
        </is>
      </c>
      <c r="G434" t="inlineStr">
        <is>
          <t>INCIDENTE</t>
        </is>
      </c>
      <c r="H434" t="inlineStr">
        <is>
          <t>VALLE DEL CAUCA</t>
        </is>
      </c>
      <c r="I434" t="inlineStr">
        <is>
          <t>GUADALAJARA DE BUGA</t>
        </is>
      </c>
      <c r="J434" t="inlineStr">
        <is>
          <t>BARRIO CENTRO GUADALAJARA DE B</t>
        </is>
      </c>
      <c r="K434" t="inlineStr">
        <is>
          <t>BANCOLOMBIA</t>
        </is>
      </c>
      <c r="L434" t="inlineStr">
        <is>
          <t>FO-25-1358911</t>
        </is>
      </c>
      <c r="M434" s="49" t="n">
        <v>45880.42111111111</v>
      </c>
      <c r="N434" s="49" t="n">
        <v>45880.71388888889</v>
      </c>
      <c r="O434" s="48" t="n">
        <v>0</v>
      </c>
      <c r="P434" t="inlineStr">
        <is>
          <t>HARDWARE</t>
        </is>
      </c>
      <c r="Q434" t="inlineStr">
        <is>
          <t>IMPRESION</t>
        </is>
      </c>
      <c r="R434" t="inlineStr">
        <is>
          <t>NO AVANZA PAPEL</t>
        </is>
      </c>
      <c r="S434" t="inlineStr">
        <is>
          <t>CB UNO A UNO</t>
        </is>
      </c>
      <c r="T434" t="inlineStr">
        <is>
          <t>CB UNO A UNO</t>
        </is>
      </c>
      <c r="V434" t="inlineStr">
        <is>
          <t>SOPORTE TELEFONICO</t>
        </is>
      </c>
      <c r="X434" t="inlineStr">
        <is>
          <t>TIPO II</t>
        </is>
      </c>
      <c r="Y434" t="inlineStr">
        <is>
          <t>TERRESTRE</t>
        </is>
      </c>
      <c r="Z434" t="inlineStr">
        <is>
          <t>HENAO CARDONA DIEGO FERNANDO</t>
        </is>
      </c>
      <c r="AA434" t="inlineStr">
        <is>
          <t>1</t>
        </is>
      </c>
      <c r="AB434" t="inlineStr">
        <is>
          <t>0</t>
        </is>
      </c>
      <c r="AC434" s="48" t="n">
        <v>41241</v>
      </c>
      <c r="AD434" t="inlineStr">
        <is>
          <t>0</t>
        </is>
      </c>
      <c r="AE434" s="48" t="n">
        <v>0</v>
      </c>
      <c r="AF434" s="48" t="n">
        <v>41241</v>
      </c>
    </row>
    <row r="435">
      <c r="A435" t="inlineStr">
        <is>
          <t>MEDELLIN</t>
        </is>
      </c>
      <c r="B435" t="inlineStr">
        <is>
          <t>NOROCCIDENTE</t>
        </is>
      </c>
      <c r="C435" t="inlineStr">
        <is>
          <t>0004-0005</t>
        </is>
      </c>
      <c r="D435" t="inlineStr">
        <is>
          <t>5360</t>
        </is>
      </c>
      <c r="E435" t="inlineStr">
        <is>
          <t>2577918</t>
        </is>
      </c>
      <c r="F435" t="inlineStr">
        <is>
          <t>3007012495</t>
        </is>
      </c>
      <c r="G435" t="inlineStr">
        <is>
          <t>INCIDENTE</t>
        </is>
      </c>
      <c r="H435" t="inlineStr">
        <is>
          <t>ANTIOQUIA</t>
        </is>
      </c>
      <c r="I435" t="inlineStr">
        <is>
          <t>ITAGUI</t>
        </is>
      </c>
      <c r="J435" t="inlineStr">
        <is>
          <t>PAGAFACIL  EXITO ITAGUI</t>
        </is>
      </c>
      <c r="K435" t="inlineStr">
        <is>
          <t>BANCOLOMBIA</t>
        </is>
      </c>
      <c r="L435" t="inlineStr">
        <is>
          <t>FO-25-1359136</t>
        </is>
      </c>
      <c r="M435" s="49" t="n">
        <v>45880.43172453704</v>
      </c>
      <c r="N435" s="49" t="n">
        <v>45881.37152777778</v>
      </c>
      <c r="O435" s="48" t="n">
        <v>0</v>
      </c>
      <c r="P435" t="inlineStr">
        <is>
          <t>HARDWARE</t>
        </is>
      </c>
      <c r="Q435" t="inlineStr">
        <is>
          <t>HUB</t>
        </is>
      </c>
      <c r="R435" t="inlineStr">
        <is>
          <t>SE REINICIA</t>
        </is>
      </c>
      <c r="S435" t="inlineStr">
        <is>
          <t>ROBUSTO</t>
        </is>
      </c>
      <c r="T435" t="inlineStr">
        <is>
          <t>PAGAFACIL</t>
        </is>
      </c>
      <c r="U435" t="inlineStr">
        <is>
          <t>EJECUTADO</t>
        </is>
      </c>
      <c r="V435" t="inlineStr">
        <is>
          <t>VISITA TECNICA</t>
        </is>
      </c>
      <c r="W435" t="inlineStr">
        <is>
          <t>JNZZZ079</t>
        </is>
      </c>
      <c r="X435" t="inlineStr">
        <is>
          <t>TIPO I</t>
        </is>
      </c>
      <c r="Y435" t="inlineStr">
        <is>
          <t>TERRESTRE</t>
        </is>
      </c>
      <c r="Z435" t="inlineStr">
        <is>
          <t>HERNANDEZ CHAVARRIA JUAN CAMILO</t>
        </is>
      </c>
      <c r="AA435" t="inlineStr">
        <is>
          <t>1</t>
        </is>
      </c>
      <c r="AB435" t="inlineStr">
        <is>
          <t>0</t>
        </is>
      </c>
      <c r="AC435" s="48" t="n">
        <v>65960</v>
      </c>
      <c r="AD435" t="inlineStr">
        <is>
          <t>0</t>
        </is>
      </c>
      <c r="AE435" s="48" t="n">
        <v>0</v>
      </c>
      <c r="AF435" s="48" t="n">
        <v>65960</v>
      </c>
    </row>
    <row r="436">
      <c r="A436" t="inlineStr">
        <is>
          <t>MANIZALES</t>
        </is>
      </c>
      <c r="B436" t="inlineStr">
        <is>
          <t>SUROCCIDENTE Y EJE CAFETERO</t>
        </is>
      </c>
      <c r="C436" t="inlineStr">
        <is>
          <t>0004-0002</t>
        </is>
      </c>
      <c r="D436" t="inlineStr">
        <is>
          <t>17662</t>
        </is>
      </c>
      <c r="E436" t="inlineStr">
        <is>
          <t>2578051</t>
        </is>
      </c>
      <c r="F436" t="inlineStr">
        <is>
          <t>3007012875</t>
        </is>
      </c>
      <c r="G436" t="inlineStr">
        <is>
          <t>INCIDENTE</t>
        </is>
      </c>
      <c r="H436" t="inlineStr">
        <is>
          <t>CALDAS</t>
        </is>
      </c>
      <c r="I436" t="inlineStr">
        <is>
          <t>SAMANA</t>
        </is>
      </c>
      <c r="J436" t="inlineStr">
        <is>
          <t>SAMANA SAN DIEGO CALDAS</t>
        </is>
      </c>
      <c r="K436" t="inlineStr">
        <is>
          <t>BANCOLOMBIA</t>
        </is>
      </c>
      <c r="L436" t="inlineStr">
        <is>
          <t>FO-25-1359134</t>
        </is>
      </c>
      <c r="M436" s="49" t="n">
        <v>45880.43354166667</v>
      </c>
      <c r="N436" s="49" t="n">
        <v>45881.73333333333</v>
      </c>
      <c r="O436" s="48" t="n">
        <v>0</v>
      </c>
      <c r="P436" t="inlineStr">
        <is>
          <t>HARDWARE</t>
        </is>
      </c>
      <c r="Q436" t="inlineStr">
        <is>
          <t>COMUNICACION</t>
        </is>
      </c>
      <c r="R436" t="inlineStr">
        <is>
          <t>MENSAJE CABLE DE RED DESCONECTADO</t>
        </is>
      </c>
      <c r="S436" t="inlineStr">
        <is>
          <t>CB UNO A UNO</t>
        </is>
      </c>
      <c r="T436" t="inlineStr">
        <is>
          <t>CB UNO A UNO</t>
        </is>
      </c>
      <c r="U436" t="inlineStr">
        <is>
          <t>EJECUTADO</t>
        </is>
      </c>
      <c r="V436" t="inlineStr">
        <is>
          <t>VISITA TECNICA</t>
        </is>
      </c>
      <c r="W436" t="inlineStr">
        <is>
          <t>JAAEZ257</t>
        </is>
      </c>
      <c r="X436" t="inlineStr">
        <is>
          <t>TIPO IV</t>
        </is>
      </c>
      <c r="Y436" t="inlineStr">
        <is>
          <t>TERRESTRE</t>
        </is>
      </c>
      <c r="Z436" t="inlineStr">
        <is>
          <t>AGUIRRE HENAO RAUL EDUARDO</t>
        </is>
      </c>
      <c r="AA436" t="inlineStr">
        <is>
          <t>1</t>
        </is>
      </c>
      <c r="AB436" t="inlineStr">
        <is>
          <t>0</t>
        </is>
      </c>
      <c r="AC436" s="48" t="n">
        <v>479589</v>
      </c>
      <c r="AD436" t="inlineStr">
        <is>
          <t>0</t>
        </is>
      </c>
      <c r="AE436" s="48" t="n">
        <v>0</v>
      </c>
      <c r="AF436" s="48" t="n">
        <v>479589</v>
      </c>
    </row>
    <row r="437">
      <c r="A437" t="inlineStr">
        <is>
          <t>VALLEDUPAR</t>
        </is>
      </c>
      <c r="B437" t="inlineStr">
        <is>
          <t>COSTA</t>
        </is>
      </c>
      <c r="C437" t="inlineStr">
        <is>
          <t>0004-0001</t>
        </is>
      </c>
      <c r="D437" t="inlineStr">
        <is>
          <t>20238</t>
        </is>
      </c>
      <c r="E437" t="inlineStr">
        <is>
          <t>2578101</t>
        </is>
      </c>
      <c r="F437" t="inlineStr">
        <is>
          <t>3007061359</t>
        </is>
      </c>
      <c r="G437" t="inlineStr">
        <is>
          <t>INCIDENTE</t>
        </is>
      </c>
      <c r="H437" t="inlineStr">
        <is>
          <t>CESAR</t>
        </is>
      </c>
      <c r="I437" t="inlineStr">
        <is>
          <t>EL COPEY</t>
        </is>
      </c>
      <c r="J437" t="inlineStr">
        <is>
          <t>BARRIO CENTRO EL COPEY 8</t>
        </is>
      </c>
      <c r="K437" t="inlineStr">
        <is>
          <t>BANCOLOMBIA</t>
        </is>
      </c>
      <c r="L437" t="inlineStr">
        <is>
          <t>FO-25-1359132</t>
        </is>
      </c>
      <c r="M437" s="49" t="n">
        <v>45880.43539351852</v>
      </c>
      <c r="N437" s="49" t="n">
        <v>45881.53055555555</v>
      </c>
      <c r="O437" s="48" t="n">
        <v>0</v>
      </c>
      <c r="P437" t="inlineStr">
        <is>
          <t>HARDWARE</t>
        </is>
      </c>
      <c r="Q437" t="inlineStr">
        <is>
          <t>CABLEADO</t>
        </is>
      </c>
      <c r="R437" t="inlineStr">
        <is>
          <t>CABLE TEFF AVERIADO</t>
        </is>
      </c>
      <c r="S437" t="inlineStr">
        <is>
          <t>CB UNO A UNO</t>
        </is>
      </c>
      <c r="T437" t="inlineStr">
        <is>
          <t>CB UNO A UNO</t>
        </is>
      </c>
      <c r="U437" t="inlineStr">
        <is>
          <t>EJECUTADO</t>
        </is>
      </c>
      <c r="V437" t="inlineStr">
        <is>
          <t>VISITA TECNICA</t>
        </is>
      </c>
      <c r="W437" t="inlineStr">
        <is>
          <t>HA00J542</t>
        </is>
      </c>
      <c r="X437" t="inlineStr">
        <is>
          <t>TIPO II</t>
        </is>
      </c>
      <c r="Y437" t="inlineStr">
        <is>
          <t>TERRESTRE</t>
        </is>
      </c>
      <c r="Z437" t="inlineStr">
        <is>
          <t>MAESTRE MENGUAL EDGAR ENRIQUE</t>
        </is>
      </c>
      <c r="AA437" t="inlineStr">
        <is>
          <t>1</t>
        </is>
      </c>
      <c r="AB437" t="inlineStr">
        <is>
          <t>0</t>
        </is>
      </c>
      <c r="AC437" s="48" t="n">
        <v>144968</v>
      </c>
      <c r="AD437" t="inlineStr">
        <is>
          <t>0</t>
        </is>
      </c>
      <c r="AE437" s="48" t="n">
        <v>0</v>
      </c>
      <c r="AF437" s="48" t="n">
        <v>144968</v>
      </c>
    </row>
    <row r="438">
      <c r="A438" t="inlineStr">
        <is>
          <t>MEDELLIN</t>
        </is>
      </c>
      <c r="B438" t="inlineStr">
        <is>
          <t>NOROCCIDENTE</t>
        </is>
      </c>
      <c r="C438" t="inlineStr">
        <is>
          <t>0004-0005</t>
        </is>
      </c>
      <c r="D438" t="inlineStr">
        <is>
          <t>5001</t>
        </is>
      </c>
      <c r="E438" t="inlineStr">
        <is>
          <t>2578165</t>
        </is>
      </c>
      <c r="F438" t="inlineStr">
        <is>
          <t>3007013527</t>
        </is>
      </c>
      <c r="G438" t="inlineStr">
        <is>
          <t>INCIDENTE</t>
        </is>
      </c>
      <c r="H438" t="inlineStr">
        <is>
          <t>ANTIOQUIA</t>
        </is>
      </c>
      <c r="I438" t="inlineStr">
        <is>
          <t>MEDELLIN</t>
        </is>
      </c>
      <c r="J438" t="inlineStr">
        <is>
          <t>ALKOMPRAR LA 33</t>
        </is>
      </c>
      <c r="K438" t="inlineStr">
        <is>
          <t>BANCOLOMBIA</t>
        </is>
      </c>
      <c r="L438" t="inlineStr">
        <is>
          <t>FO-25-1359125</t>
        </is>
      </c>
      <c r="M438" s="49" t="n">
        <v>45880.44247685185</v>
      </c>
      <c r="N438" s="49" t="n">
        <v>45880.7125</v>
      </c>
      <c r="O438" s="48" t="n">
        <v>0</v>
      </c>
      <c r="P438" t="inlineStr">
        <is>
          <t>HARDWARE</t>
        </is>
      </c>
      <c r="Q438" t="inlineStr">
        <is>
          <t>TECLADO</t>
        </is>
      </c>
      <c r="R438" t="inlineStr">
        <is>
          <t>DAÑO POS</t>
        </is>
      </c>
      <c r="S438" t="inlineStr">
        <is>
          <t>RETAIL</t>
        </is>
      </c>
      <c r="T438" t="inlineStr">
        <is>
          <t>ALKOMPRAR</t>
        </is>
      </c>
      <c r="U438" t="inlineStr">
        <is>
          <t>EJECUTADO</t>
        </is>
      </c>
      <c r="V438" t="inlineStr">
        <is>
          <t>VISITA TECNICA</t>
        </is>
      </c>
      <c r="W438" t="inlineStr">
        <is>
          <t>JAPZZ373 - JAPZZ374</t>
        </is>
      </c>
      <c r="X438" t="inlineStr">
        <is>
          <t>TIPO I</t>
        </is>
      </c>
      <c r="Y438" t="inlineStr">
        <is>
          <t>TERRESTRE</t>
        </is>
      </c>
      <c r="Z438" t="inlineStr">
        <is>
          <t>ZAPATA LOPEZ EDWARD ASDRUBAL</t>
        </is>
      </c>
      <c r="AA438" t="inlineStr">
        <is>
          <t>1</t>
        </is>
      </c>
      <c r="AB438" t="inlineStr">
        <is>
          <t>0</t>
        </is>
      </c>
      <c r="AC438" s="48" t="n">
        <v>65960</v>
      </c>
      <c r="AD438" t="inlineStr">
        <is>
          <t>0</t>
        </is>
      </c>
      <c r="AE438" s="48" t="n">
        <v>0</v>
      </c>
      <c r="AF438" s="48" t="n">
        <v>65960</v>
      </c>
    </row>
    <row r="439">
      <c r="A439" t="inlineStr">
        <is>
          <t>VILLAVICENCIO</t>
        </is>
      </c>
      <c r="B439" t="inlineStr">
        <is>
          <t>REMOTAS</t>
        </is>
      </c>
      <c r="C439" t="inlineStr">
        <is>
          <t>0004-0007</t>
        </is>
      </c>
      <c r="D439" t="inlineStr">
        <is>
          <t>50001</t>
        </is>
      </c>
      <c r="E439" t="inlineStr">
        <is>
          <t>2578288</t>
        </is>
      </c>
      <c r="F439" t="inlineStr">
        <is>
          <t>3007029022</t>
        </is>
      </c>
      <c r="G439" t="inlineStr">
        <is>
          <t>INCIDENTE</t>
        </is>
      </c>
      <c r="H439" t="inlineStr">
        <is>
          <t>META</t>
        </is>
      </c>
      <c r="I439" t="inlineStr">
        <is>
          <t>VILLAVICENCIO</t>
        </is>
      </c>
      <c r="J439" t="inlineStr">
        <is>
          <t>BARRIO ZONA RURAL 2 VILLAVICEN</t>
        </is>
      </c>
      <c r="K439" t="inlineStr">
        <is>
          <t>BANCOLOMBIA</t>
        </is>
      </c>
      <c r="L439" t="inlineStr">
        <is>
          <t>FO-25-1359206</t>
        </is>
      </c>
      <c r="M439" s="49" t="n">
        <v>45880.44951388889</v>
      </c>
      <c r="N439" s="49" t="n">
        <v>45880.61458333334</v>
      </c>
      <c r="O439" s="48" t="n">
        <v>0</v>
      </c>
      <c r="P439" t="inlineStr">
        <is>
          <t>HARDWARE</t>
        </is>
      </c>
      <c r="Q439" t="inlineStr">
        <is>
          <t>LECTOR DE BARRAS</t>
        </is>
      </c>
      <c r="R439" t="inlineStr">
        <is>
          <t>CABLE LECTORA AVERIADO</t>
        </is>
      </c>
      <c r="S439" t="inlineStr">
        <is>
          <t>UNO A UNO</t>
        </is>
      </c>
      <c r="T439" t="inlineStr">
        <is>
          <t>CB UNO A UNO</t>
        </is>
      </c>
      <c r="U439" t="inlineStr">
        <is>
          <t>EJECUTADO</t>
        </is>
      </c>
      <c r="V439" t="inlineStr">
        <is>
          <t>VISITA TECNICA</t>
        </is>
      </c>
      <c r="W439" t="inlineStr">
        <is>
          <t>BBBBF133</t>
        </is>
      </c>
      <c r="X439" t="inlineStr">
        <is>
          <t>TIPO I</t>
        </is>
      </c>
      <c r="Y439" t="inlineStr">
        <is>
          <t>TERRESTRE</t>
        </is>
      </c>
      <c r="Z439" t="inlineStr">
        <is>
          <t>GARZON RUIZ LUIS MIGUEL</t>
        </is>
      </c>
      <c r="AA439" t="inlineStr">
        <is>
          <t>1</t>
        </is>
      </c>
      <c r="AB439" t="inlineStr">
        <is>
          <t>0</t>
        </is>
      </c>
      <c r="AC439" s="48" t="n">
        <v>65960</v>
      </c>
      <c r="AD439" t="inlineStr">
        <is>
          <t>0</t>
        </is>
      </c>
      <c r="AE439" s="48" t="n">
        <v>0</v>
      </c>
      <c r="AF439" s="48" t="n">
        <v>65960</v>
      </c>
    </row>
    <row r="440">
      <c r="A440" t="inlineStr">
        <is>
          <t>MEDELLIN</t>
        </is>
      </c>
      <c r="B440" t="inlineStr">
        <is>
          <t>NOROCCIDENTE</t>
        </is>
      </c>
      <c r="C440" t="inlineStr">
        <is>
          <t>0004-0005</t>
        </is>
      </c>
      <c r="D440" t="inlineStr">
        <is>
          <t>5001</t>
        </is>
      </c>
      <c r="E440" t="inlineStr">
        <is>
          <t>2578313</t>
        </is>
      </c>
      <c r="F440" t="inlineStr">
        <is>
          <t>3007018302</t>
        </is>
      </c>
      <c r="G440" t="inlineStr">
        <is>
          <t>INCIDENTE</t>
        </is>
      </c>
      <c r="H440" t="inlineStr">
        <is>
          <t>ANTIOQUIA</t>
        </is>
      </c>
      <c r="I440" t="inlineStr">
        <is>
          <t>MEDELLIN</t>
        </is>
      </c>
      <c r="J440" t="inlineStr">
        <is>
          <t>REVAL JUMBO CC SANTAFE MEDELLI</t>
        </is>
      </c>
      <c r="K440" t="inlineStr">
        <is>
          <t>BANCOLOMBIA</t>
        </is>
      </c>
      <c r="L440" t="inlineStr">
        <is>
          <t>FO-25-1359210</t>
        </is>
      </c>
      <c r="M440" s="49" t="n">
        <v>45880.44815972223</v>
      </c>
      <c r="N440" s="49" t="n">
        <v>45881.37291666667</v>
      </c>
      <c r="O440" s="48" t="n">
        <v>0</v>
      </c>
      <c r="P440" t="inlineStr">
        <is>
          <t>HARDWARE</t>
        </is>
      </c>
      <c r="Q440" t="inlineStr">
        <is>
          <t>PINPAD</t>
        </is>
      </c>
      <c r="R440" t="inlineStr">
        <is>
          <t>SE REINICIA</t>
        </is>
      </c>
      <c r="S440" t="inlineStr">
        <is>
          <t>ROBUSTO</t>
        </is>
      </c>
      <c r="T440" t="inlineStr">
        <is>
          <t>REVAL</t>
        </is>
      </c>
      <c r="U440" t="inlineStr">
        <is>
          <t>EJECUTADO</t>
        </is>
      </c>
      <c r="V440" t="inlineStr">
        <is>
          <t>VISITA TECNICA</t>
        </is>
      </c>
      <c r="W440" t="inlineStr">
        <is>
          <t>9A0KZ430</t>
        </is>
      </c>
      <c r="X440" t="inlineStr">
        <is>
          <t>TIPO I</t>
        </is>
      </c>
      <c r="Y440" t="inlineStr">
        <is>
          <t>TERRESTRE</t>
        </is>
      </c>
      <c r="Z440" t="inlineStr">
        <is>
          <t>HERNANDEZ CHAVARRIA JUAN CAMILO</t>
        </is>
      </c>
      <c r="AA440" t="inlineStr">
        <is>
          <t>1</t>
        </is>
      </c>
      <c r="AB440" t="inlineStr">
        <is>
          <t>0</t>
        </is>
      </c>
      <c r="AC440" s="48" t="n">
        <v>65960</v>
      </c>
      <c r="AD440" t="inlineStr">
        <is>
          <t>0</t>
        </is>
      </c>
      <c r="AE440" s="48" t="n">
        <v>0</v>
      </c>
      <c r="AF440" s="48" t="n">
        <v>65960</v>
      </c>
    </row>
    <row r="441">
      <c r="A441" t="inlineStr">
        <is>
          <t>CALI</t>
        </is>
      </c>
      <c r="B441" t="inlineStr">
        <is>
          <t>SUROCCIDENTE Y EJE CAFETERO</t>
        </is>
      </c>
      <c r="C441" t="inlineStr">
        <is>
          <t>0004-0003</t>
        </is>
      </c>
      <c r="D441" t="inlineStr">
        <is>
          <t>76001</t>
        </is>
      </c>
      <c r="E441" t="inlineStr">
        <is>
          <t>2578352</t>
        </is>
      </c>
      <c r="F441" t="inlineStr">
        <is>
          <t>3007077009</t>
        </is>
      </c>
      <c r="G441" t="inlineStr">
        <is>
          <t>INCIDENTE</t>
        </is>
      </c>
      <c r="H441" t="inlineStr">
        <is>
          <t>VALLE DEL CAUCA</t>
        </is>
      </c>
      <c r="I441" t="inlineStr">
        <is>
          <t>CALI</t>
        </is>
      </c>
      <c r="J441" t="inlineStr">
        <is>
          <t>BARRIO ALFONSO LOPEZ II CALI 1</t>
        </is>
      </c>
      <c r="K441" t="inlineStr">
        <is>
          <t>BANCOLOMBIA</t>
        </is>
      </c>
      <c r="L441" t="inlineStr">
        <is>
          <t>FO-25-1359468</t>
        </is>
      </c>
      <c r="M441" s="49" t="n">
        <v>45880.455</v>
      </c>
      <c r="N441" s="49" t="n">
        <v>45880.70902777778</v>
      </c>
      <c r="O441" s="48" t="n">
        <v>0</v>
      </c>
      <c r="P441" t="inlineStr">
        <is>
          <t>HARDWARE</t>
        </is>
      </c>
      <c r="Q441" t="inlineStr">
        <is>
          <t>ALERT IRRUPTION</t>
        </is>
      </c>
      <c r="R441" t="inlineStr">
        <is>
          <t>ALERT IRRUPTION</t>
        </is>
      </c>
      <c r="S441" t="inlineStr">
        <is>
          <t>UNO A UNO</t>
        </is>
      </c>
      <c r="T441" t="inlineStr">
        <is>
          <t>UNO A UNO</t>
        </is>
      </c>
      <c r="U441" t="inlineStr">
        <is>
          <t>EJECUTADO</t>
        </is>
      </c>
      <c r="V441" t="inlineStr">
        <is>
          <t>VISITA TECNICA</t>
        </is>
      </c>
      <c r="W441" t="inlineStr">
        <is>
          <t>LM5ZZ634</t>
        </is>
      </c>
      <c r="X441" t="inlineStr">
        <is>
          <t>TIPO I</t>
        </is>
      </c>
      <c r="Y441" t="inlineStr">
        <is>
          <t>TERRESTRE</t>
        </is>
      </c>
      <c r="Z441" t="inlineStr">
        <is>
          <t>CUERO RUIZ JHONNY</t>
        </is>
      </c>
      <c r="AA441" t="inlineStr">
        <is>
          <t>1</t>
        </is>
      </c>
      <c r="AB441" t="inlineStr">
        <is>
          <t>0</t>
        </is>
      </c>
      <c r="AC441" s="48" t="n">
        <v>65960</v>
      </c>
      <c r="AD441" t="inlineStr">
        <is>
          <t>0</t>
        </is>
      </c>
      <c r="AE441" s="48" t="n">
        <v>0</v>
      </c>
      <c r="AF441" s="48" t="n">
        <v>65960</v>
      </c>
    </row>
    <row r="442">
      <c r="A442" t="inlineStr">
        <is>
          <t>MEDELLIN</t>
        </is>
      </c>
      <c r="B442" t="inlineStr">
        <is>
          <t>NOROCCIDENTE</t>
        </is>
      </c>
      <c r="C442" t="inlineStr">
        <is>
          <t>0004-0005</t>
        </is>
      </c>
      <c r="D442" t="inlineStr">
        <is>
          <t>5579</t>
        </is>
      </c>
      <c r="E442" t="inlineStr">
        <is>
          <t>2578460</t>
        </is>
      </c>
      <c r="F442" t="inlineStr">
        <is>
          <t>3007070456</t>
        </is>
      </c>
      <c r="G442" t="inlineStr">
        <is>
          <t>INCIDENTE</t>
        </is>
      </c>
      <c r="H442" t="inlineStr">
        <is>
          <t>ANTIOQUIA</t>
        </is>
      </c>
      <c r="I442" t="inlineStr">
        <is>
          <t>PUERTO BERRIO</t>
        </is>
      </c>
      <c r="J442" t="inlineStr">
        <is>
          <t>BARRIO ALFONSO LOPEZ PUERTO BE</t>
        </is>
      </c>
      <c r="K442" t="inlineStr">
        <is>
          <t>BANCOLOMBIA</t>
        </is>
      </c>
      <c r="L442" t="inlineStr">
        <is>
          <t>FO-25-1359465</t>
        </is>
      </c>
      <c r="M442" s="49" t="n">
        <v>45880.4563425926</v>
      </c>
      <c r="N442" s="49" t="n">
        <v>45882.59375</v>
      </c>
      <c r="O442" s="48" t="n">
        <v>0</v>
      </c>
      <c r="P442" t="inlineStr">
        <is>
          <t>SOFTWARE</t>
        </is>
      </c>
      <c r="Q442" t="inlineStr">
        <is>
          <t>ERROR DE TRANSACCIONES</t>
        </is>
      </c>
      <c r="R442" t="inlineStr">
        <is>
          <t>RECHAZO GENERAL</t>
        </is>
      </c>
      <c r="S442" t="inlineStr">
        <is>
          <t>CB UNO A UNO</t>
        </is>
      </c>
      <c r="T442" t="inlineStr">
        <is>
          <t>CB UNO A UNO</t>
        </is>
      </c>
      <c r="U442" t="inlineStr">
        <is>
          <t>EJECUTADO</t>
        </is>
      </c>
      <c r="V442" t="inlineStr">
        <is>
          <t>VISITA TECNICA</t>
        </is>
      </c>
      <c r="W442" t="inlineStr">
        <is>
          <t>FAZZZ565</t>
        </is>
      </c>
      <c r="X442" t="inlineStr">
        <is>
          <t>TIPO III</t>
        </is>
      </c>
      <c r="Y442" t="inlineStr">
        <is>
          <t>TERRESTRE</t>
        </is>
      </c>
      <c r="Z442" t="inlineStr">
        <is>
          <t>PAREJA ECHAVARRIA JHON DAVID</t>
        </is>
      </c>
      <c r="AA442" t="inlineStr">
        <is>
          <t>1</t>
        </is>
      </c>
      <c r="AB442" t="inlineStr">
        <is>
          <t>0</t>
        </is>
      </c>
      <c r="AC442" s="48" t="n">
        <v>275729</v>
      </c>
      <c r="AD442" t="inlineStr">
        <is>
          <t>0</t>
        </is>
      </c>
      <c r="AE442" s="48" t="n">
        <v>0</v>
      </c>
      <c r="AF442" s="48" t="n">
        <v>275729</v>
      </c>
    </row>
    <row r="443">
      <c r="A443" t="inlineStr">
        <is>
          <t>BOGOTA</t>
        </is>
      </c>
      <c r="B443" t="inlineStr">
        <is>
          <t>CUNDINAMARCA</t>
        </is>
      </c>
      <c r="C443" t="inlineStr">
        <is>
          <t>0004-0004</t>
        </is>
      </c>
      <c r="D443" t="inlineStr">
        <is>
          <t>11001</t>
        </is>
      </c>
      <c r="E443" t="inlineStr">
        <is>
          <t>2578464</t>
        </is>
      </c>
      <c r="F443" t="inlineStr">
        <is>
          <t>3007025841</t>
        </is>
      </c>
      <c r="G443" t="inlineStr">
        <is>
          <t>INCIDENTE</t>
        </is>
      </c>
      <c r="H443" t="inlineStr">
        <is>
          <t>CUNDINAMARCA</t>
        </is>
      </c>
      <c r="I443" t="inlineStr">
        <is>
          <t>BOGOTA</t>
        </is>
      </c>
      <c r="J443" t="inlineStr">
        <is>
          <t>REDY SANTA HELENITA</t>
        </is>
      </c>
      <c r="K443" t="inlineStr">
        <is>
          <t>BANCOLOMBIA</t>
        </is>
      </c>
      <c r="L443" t="inlineStr">
        <is>
          <t>FO-25-1359462</t>
        </is>
      </c>
      <c r="M443" s="49" t="n">
        <v>45880.45715277778</v>
      </c>
      <c r="N443" s="49" t="n">
        <v>45881.56458333333</v>
      </c>
      <c r="O443" s="48" t="n">
        <v>0</v>
      </c>
      <c r="P443" t="inlineStr">
        <is>
          <t>HARDWARE</t>
        </is>
      </c>
      <c r="Q443" t="inlineStr">
        <is>
          <t>ALERT IRRUPTION</t>
        </is>
      </c>
      <c r="R443" t="inlineStr">
        <is>
          <t>ALERT IRRUPTION</t>
        </is>
      </c>
      <c r="S443" t="inlineStr">
        <is>
          <t>ROBUSTO</t>
        </is>
      </c>
      <c r="T443" t="inlineStr">
        <is>
          <t>REDY</t>
        </is>
      </c>
      <c r="U443" t="inlineStr">
        <is>
          <t>EJECUTADO</t>
        </is>
      </c>
      <c r="V443" t="inlineStr">
        <is>
          <t>VISITA TECNICA</t>
        </is>
      </c>
      <c r="W443" t="inlineStr">
        <is>
          <t>A02ZZ475</t>
        </is>
      </c>
      <c r="X443" t="inlineStr">
        <is>
          <t>TIPO I</t>
        </is>
      </c>
      <c r="Y443" t="inlineStr">
        <is>
          <t>TERRESTRE</t>
        </is>
      </c>
      <c r="Z443" t="inlineStr">
        <is>
          <t>GARCIA PASTRANA KEVIN FERNANDO</t>
        </is>
      </c>
      <c r="AA443" t="inlineStr">
        <is>
          <t>1</t>
        </is>
      </c>
      <c r="AB443" t="inlineStr">
        <is>
          <t>0</t>
        </is>
      </c>
      <c r="AC443" s="48" t="n">
        <v>65960</v>
      </c>
      <c r="AD443" t="inlineStr">
        <is>
          <t>0</t>
        </is>
      </c>
      <c r="AE443" s="48" t="n">
        <v>0</v>
      </c>
      <c r="AF443" s="48" t="n">
        <v>65960</v>
      </c>
    </row>
    <row r="444">
      <c r="A444" t="inlineStr">
        <is>
          <t>PASTO</t>
        </is>
      </c>
      <c r="B444" t="inlineStr">
        <is>
          <t>SUROCCIDENTE Y EJE CAFETERO</t>
        </is>
      </c>
      <c r="C444" t="inlineStr">
        <is>
          <t>0004-0003</t>
        </is>
      </c>
      <c r="D444" t="inlineStr">
        <is>
          <t>52356</t>
        </is>
      </c>
      <c r="E444" t="inlineStr">
        <is>
          <t>2578772</t>
        </is>
      </c>
      <c r="F444" t="inlineStr">
        <is>
          <t>3007022497</t>
        </is>
      </c>
      <c r="G444" t="inlineStr">
        <is>
          <t>INCIDENTE</t>
        </is>
      </c>
      <c r="H444" t="inlineStr">
        <is>
          <t>NARIÑO</t>
        </is>
      </c>
      <c r="I444" t="inlineStr">
        <is>
          <t>IPIALES</t>
        </is>
      </c>
      <c r="J444" t="inlineStr">
        <is>
          <t>MULTIPAGAS IPIALES</t>
        </is>
      </c>
      <c r="K444" t="inlineStr">
        <is>
          <t>BANCOLOMBIA</t>
        </is>
      </c>
      <c r="L444" t="inlineStr">
        <is>
          <t>FO-25-1359571</t>
        </is>
      </c>
      <c r="M444" s="49" t="n">
        <v>45880.47581018518</v>
      </c>
      <c r="N444" s="49" t="n">
        <v>45880.75833333333</v>
      </c>
      <c r="O444" s="48" t="n">
        <v>0</v>
      </c>
      <c r="P444" t="inlineStr">
        <is>
          <t>HARDWARE</t>
        </is>
      </c>
      <c r="Q444" t="inlineStr">
        <is>
          <t>NO ENCIENDE</t>
        </is>
      </c>
      <c r="R444" t="inlineStr">
        <is>
          <t>DAÑO POS</t>
        </is>
      </c>
      <c r="S444" t="inlineStr">
        <is>
          <t>ROBUSTO</t>
        </is>
      </c>
      <c r="T444" t="inlineStr">
        <is>
          <t>MULTIPAGAS</t>
        </is>
      </c>
      <c r="U444" t="inlineStr">
        <is>
          <t>EJECUTADO</t>
        </is>
      </c>
      <c r="V444" t="inlineStr">
        <is>
          <t>VISITA TECNICA</t>
        </is>
      </c>
      <c r="W444" t="inlineStr">
        <is>
          <t>AIZZZ122</t>
        </is>
      </c>
      <c r="X444" t="inlineStr">
        <is>
          <t>TIPO II</t>
        </is>
      </c>
      <c r="Y444" t="inlineStr">
        <is>
          <t>TERRESTRE</t>
        </is>
      </c>
      <c r="Z444" t="inlineStr">
        <is>
          <t>GUERRERO RAMIREZ OSCAR DARIO</t>
        </is>
      </c>
      <c r="AA444" t="inlineStr">
        <is>
          <t>1</t>
        </is>
      </c>
      <c r="AB444" t="inlineStr">
        <is>
          <t>0</t>
        </is>
      </c>
      <c r="AC444" s="48" t="n">
        <v>144968</v>
      </c>
      <c r="AD444" t="inlineStr">
        <is>
          <t>0</t>
        </is>
      </c>
      <c r="AE444" s="48" t="n">
        <v>0</v>
      </c>
      <c r="AF444" s="48" t="n">
        <v>144968</v>
      </c>
    </row>
    <row r="445">
      <c r="A445" t="inlineStr">
        <is>
          <t>BUCARAMANGA</t>
        </is>
      </c>
      <c r="B445" t="inlineStr">
        <is>
          <t>SANTANDERES</t>
        </is>
      </c>
      <c r="C445" t="inlineStr">
        <is>
          <t>0004-0008</t>
        </is>
      </c>
      <c r="D445" t="inlineStr">
        <is>
          <t>68276</t>
        </is>
      </c>
      <c r="E445" t="inlineStr">
        <is>
          <t>2578961</t>
        </is>
      </c>
      <c r="F445" t="inlineStr">
        <is>
          <t>3007045683</t>
        </is>
      </c>
      <c r="G445" t="inlineStr">
        <is>
          <t>INCIDENTE</t>
        </is>
      </c>
      <c r="H445" t="inlineStr">
        <is>
          <t>SANTANDER</t>
        </is>
      </c>
      <c r="I445" t="inlineStr">
        <is>
          <t>FLORIDABLANCA</t>
        </is>
      </c>
      <c r="J445" t="inlineStr">
        <is>
          <t>BARRIO OASIS FLORIDABLANCA 1</t>
        </is>
      </c>
      <c r="K445" t="inlineStr">
        <is>
          <t>BANCOLOMBIA</t>
        </is>
      </c>
      <c r="L445" t="inlineStr">
        <is>
          <t>FO-25-1359937</t>
        </is>
      </c>
      <c r="M445" s="49" t="n">
        <v>45880.48765046296</v>
      </c>
      <c r="N445" s="49" t="n">
        <v>45880.70416666667</v>
      </c>
      <c r="O445" s="48" t="n">
        <v>0</v>
      </c>
      <c r="P445" t="inlineStr">
        <is>
          <t>HARDWARE</t>
        </is>
      </c>
      <c r="Q445" t="inlineStr">
        <is>
          <t>SE REINICIA</t>
        </is>
      </c>
      <c r="R445" t="inlineStr">
        <is>
          <t>DAÑO POS</t>
        </is>
      </c>
      <c r="S445" t="inlineStr">
        <is>
          <t>CB UNO A UNO</t>
        </is>
      </c>
      <c r="T445" t="inlineStr">
        <is>
          <t>CB UNO A UNO</t>
        </is>
      </c>
      <c r="U445" t="inlineStr">
        <is>
          <t>EJECUTADO</t>
        </is>
      </c>
      <c r="V445" t="inlineStr">
        <is>
          <t>VISITA TECNICA</t>
        </is>
      </c>
      <c r="W445" t="inlineStr">
        <is>
          <t>AD001931</t>
        </is>
      </c>
      <c r="X445" t="inlineStr">
        <is>
          <t>TIPO I</t>
        </is>
      </c>
      <c r="Y445" t="inlineStr">
        <is>
          <t>TERRESTRE</t>
        </is>
      </c>
      <c r="Z445" t="inlineStr">
        <is>
          <t>ORTEBARRERAGA MARLON STWAR</t>
        </is>
      </c>
      <c r="AA445" t="inlineStr">
        <is>
          <t>1</t>
        </is>
      </c>
      <c r="AB445" t="inlineStr">
        <is>
          <t>0</t>
        </is>
      </c>
      <c r="AC445" s="48" t="n">
        <v>65960</v>
      </c>
      <c r="AD445" t="inlineStr">
        <is>
          <t>0</t>
        </is>
      </c>
      <c r="AE445" s="48" t="n">
        <v>0</v>
      </c>
      <c r="AF445" s="48" t="n">
        <v>65960</v>
      </c>
    </row>
    <row r="446">
      <c r="A446" t="inlineStr">
        <is>
          <t>BOGOTA</t>
        </is>
      </c>
      <c r="B446" t="inlineStr">
        <is>
          <t>CUNDINAMARCA</t>
        </is>
      </c>
      <c r="C446" t="inlineStr">
        <is>
          <t>0004-0004</t>
        </is>
      </c>
      <c r="D446" t="inlineStr">
        <is>
          <t>11001</t>
        </is>
      </c>
      <c r="E446" t="inlineStr">
        <is>
          <t>2579098</t>
        </is>
      </c>
      <c r="F446" t="inlineStr">
        <is>
          <t>3007069437</t>
        </is>
      </c>
      <c r="G446" t="inlineStr">
        <is>
          <t>INCIDENTE</t>
        </is>
      </c>
      <c r="H446" t="inlineStr">
        <is>
          <t>CUNDINAMARCA</t>
        </is>
      </c>
      <c r="I446" t="inlineStr">
        <is>
          <t>BOGOTA</t>
        </is>
      </c>
      <c r="J446" t="inlineStr">
        <is>
          <t>PAGAFACIL FONTIBON 2</t>
        </is>
      </c>
      <c r="K446" t="inlineStr">
        <is>
          <t>BANCOLOMBIA</t>
        </is>
      </c>
      <c r="L446" t="inlineStr">
        <is>
          <t>FO-25-1360287</t>
        </is>
      </c>
      <c r="M446" s="49" t="n">
        <v>45880.50195601852</v>
      </c>
      <c r="N446" s="49" t="n">
        <v>45881.49027777778</v>
      </c>
      <c r="O446" s="48" t="n">
        <v>0</v>
      </c>
      <c r="P446" t="inlineStr">
        <is>
          <t>HARDWARE</t>
        </is>
      </c>
      <c r="Q446" t="inlineStr">
        <is>
          <t>ALERT IRRUPTION</t>
        </is>
      </c>
      <c r="R446" t="inlineStr">
        <is>
          <t>ALERT IRRUPTION</t>
        </is>
      </c>
      <c r="S446" t="inlineStr">
        <is>
          <t>ROBUSTO</t>
        </is>
      </c>
      <c r="T446" t="inlineStr">
        <is>
          <t>PAGAFACIL</t>
        </is>
      </c>
      <c r="U446" t="inlineStr">
        <is>
          <t>EJECUTADO</t>
        </is>
      </c>
      <c r="V446" t="inlineStr">
        <is>
          <t>VISITA TECNICA</t>
        </is>
      </c>
      <c r="W446" t="inlineStr">
        <is>
          <t>A309Z565</t>
        </is>
      </c>
      <c r="X446" t="inlineStr">
        <is>
          <t>TIPO I</t>
        </is>
      </c>
      <c r="Y446" t="inlineStr">
        <is>
          <t>TERRESTRE</t>
        </is>
      </c>
      <c r="Z446" t="inlineStr">
        <is>
          <t>HERNANDEZ NARANJO OSCAR EDUARDO</t>
        </is>
      </c>
      <c r="AA446" t="inlineStr">
        <is>
          <t>1</t>
        </is>
      </c>
      <c r="AB446" t="inlineStr">
        <is>
          <t>0</t>
        </is>
      </c>
      <c r="AC446" s="48" t="n">
        <v>65960</v>
      </c>
      <c r="AD446" t="inlineStr">
        <is>
          <t>0</t>
        </is>
      </c>
      <c r="AE446" s="48" t="n">
        <v>0</v>
      </c>
      <c r="AF446" s="48" t="n">
        <v>65960</v>
      </c>
    </row>
    <row r="447">
      <c r="A447" t="inlineStr">
        <is>
          <t>BUCARAMANGA</t>
        </is>
      </c>
      <c r="B447" t="inlineStr">
        <is>
          <t>SANTANDERES</t>
        </is>
      </c>
      <c r="C447" t="inlineStr">
        <is>
          <t>0004-0008</t>
        </is>
      </c>
      <c r="D447" t="inlineStr">
        <is>
          <t>68001</t>
        </is>
      </c>
      <c r="E447" t="inlineStr">
        <is>
          <t>2579371</t>
        </is>
      </c>
      <c r="F447" t="inlineStr">
        <is>
          <t>3007074788</t>
        </is>
      </c>
      <c r="G447" t="inlineStr">
        <is>
          <t>INCIDENTE</t>
        </is>
      </c>
      <c r="H447" t="inlineStr">
        <is>
          <t>SANTANDER</t>
        </is>
      </c>
      <c r="I447" t="inlineStr">
        <is>
          <t>BUCARAMANGA</t>
        </is>
      </c>
      <c r="J447" t="inlineStr">
        <is>
          <t>DISTRICOL LA ESQUINIT DEL VECI</t>
        </is>
      </c>
      <c r="K447" t="inlineStr">
        <is>
          <t>BANCOLOMBIA</t>
        </is>
      </c>
      <c r="L447" t="inlineStr">
        <is>
          <t>FO-25-1360736</t>
        </is>
      </c>
      <c r="M447" s="49" t="n">
        <v>45880.52596064815</v>
      </c>
      <c r="N447" s="49" t="n">
        <v>45881.49444444444</v>
      </c>
      <c r="O447" s="48" t="n">
        <v>0</v>
      </c>
      <c r="P447" t="inlineStr">
        <is>
          <t>HARDWARE</t>
        </is>
      </c>
      <c r="Q447" t="inlineStr">
        <is>
          <t>SE REINICIA</t>
        </is>
      </c>
      <c r="R447" t="inlineStr">
        <is>
          <t>DAÑO POS</t>
        </is>
      </c>
      <c r="S447" t="inlineStr">
        <is>
          <t>AGREGADOR</t>
        </is>
      </c>
      <c r="T447" t="inlineStr">
        <is>
          <t>DISTRICOL</t>
        </is>
      </c>
      <c r="U447" t="inlineStr">
        <is>
          <t>EJECUTADO</t>
        </is>
      </c>
      <c r="V447" t="inlineStr">
        <is>
          <t>VISITA TECNICA</t>
        </is>
      </c>
      <c r="W447" t="inlineStr">
        <is>
          <t>MNPZZ738</t>
        </is>
      </c>
      <c r="X447" t="inlineStr">
        <is>
          <t>TIPO I</t>
        </is>
      </c>
      <c r="Y447" t="inlineStr">
        <is>
          <t>TERRESTRE</t>
        </is>
      </c>
      <c r="Z447" t="inlineStr">
        <is>
          <t>ORTEBARRERAGA MARLON STWAR</t>
        </is>
      </c>
      <c r="AA447" t="inlineStr">
        <is>
          <t>1</t>
        </is>
      </c>
      <c r="AB447" t="inlineStr">
        <is>
          <t>0</t>
        </is>
      </c>
      <c r="AC447" s="48" t="n">
        <v>65960</v>
      </c>
      <c r="AD447" t="inlineStr">
        <is>
          <t>0</t>
        </is>
      </c>
      <c r="AE447" s="48" t="n">
        <v>0</v>
      </c>
      <c r="AF447" s="48" t="n">
        <v>65960</v>
      </c>
    </row>
    <row r="448">
      <c r="A448" t="inlineStr">
        <is>
          <t>BUCARAMANGA</t>
        </is>
      </c>
      <c r="B448" t="inlineStr">
        <is>
          <t>SANTANDERES</t>
        </is>
      </c>
      <c r="C448" t="inlineStr">
        <is>
          <t>0004-0008</t>
        </is>
      </c>
      <c r="D448" t="inlineStr">
        <is>
          <t>68001</t>
        </is>
      </c>
      <c r="E448" t="inlineStr">
        <is>
          <t>2579455</t>
        </is>
      </c>
      <c r="F448" t="inlineStr">
        <is>
          <t>3007074602</t>
        </is>
      </c>
      <c r="G448" t="inlineStr">
        <is>
          <t>INCIDENTE</t>
        </is>
      </c>
      <c r="H448" t="inlineStr">
        <is>
          <t>SANTANDER</t>
        </is>
      </c>
      <c r="I448" t="inlineStr">
        <is>
          <t>BUCARAMANGA</t>
        </is>
      </c>
      <c r="J448" t="inlineStr">
        <is>
          <t>BARRIO QUINTA DIANA BUCARAMANA</t>
        </is>
      </c>
      <c r="K448" t="inlineStr">
        <is>
          <t>BANCOLOMBIA</t>
        </is>
      </c>
      <c r="L448" t="inlineStr">
        <is>
          <t>FO-25-1360741</t>
        </is>
      </c>
      <c r="M448" s="49" t="n">
        <v>45880.52092592593</v>
      </c>
      <c r="N448" s="49" t="n">
        <v>45880.75625</v>
      </c>
      <c r="O448" s="48" t="n">
        <v>0</v>
      </c>
      <c r="P448" t="inlineStr">
        <is>
          <t>HARDWARE</t>
        </is>
      </c>
      <c r="Q448" t="inlineStr">
        <is>
          <t>COMUNICACION</t>
        </is>
      </c>
      <c r="R448" t="inlineStr">
        <is>
          <t>MENSAJE CABLE DE RED DESCONECTADO</t>
        </is>
      </c>
      <c r="S448" t="inlineStr">
        <is>
          <t>CB UNO A UNO</t>
        </is>
      </c>
      <c r="T448" t="inlineStr">
        <is>
          <t>CB UNO A UNO</t>
        </is>
      </c>
      <c r="U448" t="inlineStr">
        <is>
          <t>EJECUTADO</t>
        </is>
      </c>
      <c r="V448" t="inlineStr">
        <is>
          <t>VISITA TECNICA</t>
        </is>
      </c>
      <c r="W448" t="inlineStr">
        <is>
          <t>TVHZZ352</t>
        </is>
      </c>
      <c r="X448" t="inlineStr">
        <is>
          <t>TIPO I</t>
        </is>
      </c>
      <c r="Y448" t="inlineStr">
        <is>
          <t>TERRESTRE</t>
        </is>
      </c>
      <c r="Z448" t="inlineStr">
        <is>
          <t>GONZALEZ ESTUPIÑAN YEISON WALTER ANTONIO</t>
        </is>
      </c>
      <c r="AA448" t="inlineStr">
        <is>
          <t>1</t>
        </is>
      </c>
      <c r="AB448" t="inlineStr">
        <is>
          <t>0</t>
        </is>
      </c>
      <c r="AC448" s="48" t="n">
        <v>65960</v>
      </c>
      <c r="AD448" t="inlineStr">
        <is>
          <t>0</t>
        </is>
      </c>
      <c r="AE448" s="48" t="n">
        <v>0</v>
      </c>
      <c r="AF448" s="48" t="n">
        <v>65960</v>
      </c>
    </row>
    <row r="449">
      <c r="A449" t="inlineStr">
        <is>
          <t>MEDELLIN</t>
        </is>
      </c>
      <c r="B449" t="inlineStr">
        <is>
          <t>NOROCCIDENTE</t>
        </is>
      </c>
      <c r="C449" t="inlineStr">
        <is>
          <t>0004-0005</t>
        </is>
      </c>
      <c r="D449" t="inlineStr">
        <is>
          <t>5001</t>
        </is>
      </c>
      <c r="E449" t="inlineStr">
        <is>
          <t>2579484</t>
        </is>
      </c>
      <c r="F449" t="inlineStr">
        <is>
          <t>3007038429</t>
        </is>
      </c>
      <c r="G449" t="inlineStr">
        <is>
          <t>INCIDENTE</t>
        </is>
      </c>
      <c r="H449" t="inlineStr">
        <is>
          <t>ANTIOQUIA</t>
        </is>
      </c>
      <c r="I449" t="inlineStr">
        <is>
          <t>MEDELLIN</t>
        </is>
      </c>
      <c r="J449" t="inlineStr">
        <is>
          <t>BARRIO CALASANZ MEDELLIN 3</t>
        </is>
      </c>
      <c r="K449" t="inlineStr">
        <is>
          <t>BANCOLOMBIA</t>
        </is>
      </c>
      <c r="L449" t="inlineStr">
        <is>
          <t>FO-25-1360732</t>
        </is>
      </c>
      <c r="M449" s="49" t="n">
        <v>45880.529375</v>
      </c>
      <c r="N449" s="49" t="n">
        <v>45881.43819444445</v>
      </c>
      <c r="O449" s="48" t="n">
        <v>0</v>
      </c>
      <c r="P449" t="inlineStr">
        <is>
          <t>HARDWARE</t>
        </is>
      </c>
      <c r="Q449" t="inlineStr">
        <is>
          <t>IMPRESION</t>
        </is>
      </c>
      <c r="R449" t="inlineStr">
        <is>
          <t>NO IMPRIME UNO O VARIOS CARACTERES</t>
        </is>
      </c>
      <c r="S449" t="inlineStr">
        <is>
          <t>CB UNO A UNO</t>
        </is>
      </c>
      <c r="T449" t="inlineStr">
        <is>
          <t>CB UNO A UNO</t>
        </is>
      </c>
      <c r="U449" t="inlineStr">
        <is>
          <t>EJECUTADO</t>
        </is>
      </c>
      <c r="V449" t="inlineStr">
        <is>
          <t>VISITA TECNICA</t>
        </is>
      </c>
      <c r="W449" t="inlineStr">
        <is>
          <t>AA00X411 - AB003746</t>
        </is>
      </c>
      <c r="X449" t="inlineStr">
        <is>
          <t>TIPO I</t>
        </is>
      </c>
      <c r="Y449" t="inlineStr">
        <is>
          <t>TERRESTRE</t>
        </is>
      </c>
      <c r="Z449" t="inlineStr">
        <is>
          <t>ZAPATA LOPEZ EDWARD ASDRUBAL</t>
        </is>
      </c>
      <c r="AA449" t="inlineStr">
        <is>
          <t>1</t>
        </is>
      </c>
      <c r="AB449" t="inlineStr">
        <is>
          <t>0</t>
        </is>
      </c>
      <c r="AC449" s="48" t="n">
        <v>65960</v>
      </c>
      <c r="AD449" t="inlineStr">
        <is>
          <t>0</t>
        </is>
      </c>
      <c r="AE449" s="48" t="n">
        <v>0</v>
      </c>
      <c r="AF449" s="48" t="n">
        <v>65960</v>
      </c>
    </row>
    <row r="450">
      <c r="A450" t="inlineStr">
        <is>
          <t>BOGOTA</t>
        </is>
      </c>
      <c r="B450" t="inlineStr">
        <is>
          <t>CUNDINAMARCA</t>
        </is>
      </c>
      <c r="C450" t="inlineStr">
        <is>
          <t>0004-0004</t>
        </is>
      </c>
      <c r="D450" t="inlineStr">
        <is>
          <t>11001</t>
        </is>
      </c>
      <c r="E450" t="inlineStr">
        <is>
          <t>2579724</t>
        </is>
      </c>
      <c r="F450" t="inlineStr">
        <is>
          <t>3007078636</t>
        </is>
      </c>
      <c r="G450" t="inlineStr">
        <is>
          <t>INCIDENTE</t>
        </is>
      </c>
      <c r="H450" t="inlineStr">
        <is>
          <t>CUNDINAMARCA</t>
        </is>
      </c>
      <c r="I450" t="inlineStr">
        <is>
          <t>BOGOTA</t>
        </is>
      </c>
      <c r="J450" t="inlineStr">
        <is>
          <t>PTM BOGOTA PAPELERIA ALCALA</t>
        </is>
      </c>
      <c r="K450" t="inlineStr">
        <is>
          <t>BANCOLOMBIA</t>
        </is>
      </c>
      <c r="L450" t="inlineStr">
        <is>
          <t>FO-25-1360995</t>
        </is>
      </c>
      <c r="M450" s="49" t="n">
        <v>45880.5514699074</v>
      </c>
      <c r="N450" s="49" t="n">
        <v>45881.49722222222</v>
      </c>
      <c r="O450" s="48" t="n">
        <v>0</v>
      </c>
      <c r="P450" t="inlineStr">
        <is>
          <t>HARDWARE</t>
        </is>
      </c>
      <c r="Q450" t="inlineStr">
        <is>
          <t>NO ENCIENDE SE REINICIA</t>
        </is>
      </c>
      <c r="R450" t="inlineStr">
        <is>
          <t>FUENTE PODER AVERIADA</t>
        </is>
      </c>
      <c r="S450" t="inlineStr">
        <is>
          <t>AGREGADOR</t>
        </is>
      </c>
      <c r="T450" t="inlineStr">
        <is>
          <t>COMCARD - PTM</t>
        </is>
      </c>
      <c r="U450" t="inlineStr">
        <is>
          <t>EJECUTADO</t>
        </is>
      </c>
      <c r="V450" t="inlineStr">
        <is>
          <t>VISITA TECNICA</t>
        </is>
      </c>
      <c r="W450" t="inlineStr">
        <is>
          <t>F1KZZ802-SA0ZZ052</t>
        </is>
      </c>
      <c r="X450" t="inlineStr">
        <is>
          <t>TIPO I</t>
        </is>
      </c>
      <c r="Y450" t="inlineStr">
        <is>
          <t>TERRESTRE</t>
        </is>
      </c>
      <c r="Z450" t="inlineStr">
        <is>
          <t>GALINDO ROJAS LUIS FELIPE</t>
        </is>
      </c>
      <c r="AA450" t="inlineStr">
        <is>
          <t>1</t>
        </is>
      </c>
      <c r="AB450" t="inlineStr">
        <is>
          <t>0</t>
        </is>
      </c>
      <c r="AC450" s="48" t="n">
        <v>65960</v>
      </c>
      <c r="AD450" t="inlineStr">
        <is>
          <t>0</t>
        </is>
      </c>
      <c r="AE450" s="48" t="n">
        <v>0</v>
      </c>
      <c r="AF450" s="48" t="n">
        <v>65960</v>
      </c>
    </row>
    <row r="451">
      <c r="A451" t="inlineStr">
        <is>
          <t>PASTO</t>
        </is>
      </c>
      <c r="B451" t="inlineStr">
        <is>
          <t>SUROCCIDENTE Y EJE CAFETERO</t>
        </is>
      </c>
      <c r="C451" t="inlineStr">
        <is>
          <t>0004-0003</t>
        </is>
      </c>
      <c r="D451" t="inlineStr">
        <is>
          <t>52001</t>
        </is>
      </c>
      <c r="E451" t="inlineStr">
        <is>
          <t>2579811</t>
        </is>
      </c>
      <c r="F451" t="inlineStr">
        <is>
          <t>3007074774</t>
        </is>
      </c>
      <c r="G451" t="inlineStr">
        <is>
          <t>INCIDENTE</t>
        </is>
      </c>
      <c r="H451" t="inlineStr">
        <is>
          <t>NARIÑO</t>
        </is>
      </c>
      <c r="I451" t="inlineStr">
        <is>
          <t>PASTO</t>
        </is>
      </c>
      <c r="J451" t="inlineStr">
        <is>
          <t>DISTRICOL MERAQUI AUTOSERVICIO</t>
        </is>
      </c>
      <c r="K451" t="inlineStr">
        <is>
          <t>BANCOLOMBIA</t>
        </is>
      </c>
      <c r="L451" t="inlineStr">
        <is>
          <t>FO-25-1360982</t>
        </is>
      </c>
      <c r="M451" s="49" t="n">
        <v>45880.55711805556</v>
      </c>
      <c r="N451" s="49" t="n">
        <v>45880.75416666667</v>
      </c>
      <c r="O451" s="48" t="n">
        <v>0</v>
      </c>
      <c r="P451" t="inlineStr">
        <is>
          <t>HARDWARE</t>
        </is>
      </c>
      <c r="Q451" t="inlineStr">
        <is>
          <t>PANTALLA</t>
        </is>
      </c>
      <c r="R451" t="inlineStr">
        <is>
          <t>DAÑO POS</t>
        </is>
      </c>
      <c r="S451" t="inlineStr">
        <is>
          <t>AGREGADOR</t>
        </is>
      </c>
      <c r="T451" t="inlineStr">
        <is>
          <t>DISTRICOL</t>
        </is>
      </c>
      <c r="U451" t="inlineStr">
        <is>
          <t>EJECUTADO</t>
        </is>
      </c>
      <c r="V451" t="inlineStr">
        <is>
          <t>VISITA TECNICA</t>
        </is>
      </c>
      <c r="W451" t="inlineStr">
        <is>
          <t>MNPZZ724</t>
        </is>
      </c>
      <c r="X451" t="inlineStr">
        <is>
          <t>TIPO I</t>
        </is>
      </c>
      <c r="Y451" t="inlineStr">
        <is>
          <t>TERRESTRE</t>
        </is>
      </c>
      <c r="Z451" t="inlineStr">
        <is>
          <t>BRAVO MADROÑERO OSCAR ESTEBAN</t>
        </is>
      </c>
      <c r="AA451" t="inlineStr">
        <is>
          <t>1</t>
        </is>
      </c>
      <c r="AB451" t="inlineStr">
        <is>
          <t>0</t>
        </is>
      </c>
      <c r="AC451" s="48" t="n">
        <v>65960</v>
      </c>
      <c r="AD451" t="inlineStr">
        <is>
          <t>0</t>
        </is>
      </c>
      <c r="AE451" s="48" t="n">
        <v>0</v>
      </c>
      <c r="AF451" s="48" t="n">
        <v>65960</v>
      </c>
    </row>
    <row r="452">
      <c r="A452" t="inlineStr">
        <is>
          <t>SANTA MARTA</t>
        </is>
      </c>
      <c r="B452" t="inlineStr">
        <is>
          <t>COSTA</t>
        </is>
      </c>
      <c r="C452" t="inlineStr">
        <is>
          <t>0004-0001</t>
        </is>
      </c>
      <c r="D452" t="inlineStr">
        <is>
          <t>47980</t>
        </is>
      </c>
      <c r="E452" t="inlineStr">
        <is>
          <t>2579904</t>
        </is>
      </c>
      <c r="F452" t="inlineStr">
        <is>
          <t>3007075619</t>
        </is>
      </c>
      <c r="G452" t="inlineStr">
        <is>
          <t>INCIDENTE</t>
        </is>
      </c>
      <c r="H452" t="inlineStr">
        <is>
          <t>MAGDALENA</t>
        </is>
      </c>
      <c r="I452" t="inlineStr">
        <is>
          <t>ZONA BANANERA</t>
        </is>
      </c>
      <c r="J452" t="inlineStr">
        <is>
          <t>PTM SANTA MARTA MERCADOS Y CAR</t>
        </is>
      </c>
      <c r="K452" t="inlineStr">
        <is>
          <t>BANCOLOMBIA</t>
        </is>
      </c>
      <c r="L452" t="inlineStr">
        <is>
          <t>FO-25-1361168</t>
        </is>
      </c>
      <c r="M452" s="49" t="n">
        <v>45880.57893518519</v>
      </c>
      <c r="N452" s="49" t="n">
        <v>45881.66875</v>
      </c>
      <c r="O452" s="48" t="n">
        <v>0</v>
      </c>
      <c r="P452" t="inlineStr">
        <is>
          <t>HARDWARE</t>
        </is>
      </c>
      <c r="Q452" t="inlineStr">
        <is>
          <t>COMUNICACION</t>
        </is>
      </c>
      <c r="R452" t="inlineStr">
        <is>
          <t>MENSAJE CABLE DE RED DESCONECTADO</t>
        </is>
      </c>
      <c r="S452" t="inlineStr">
        <is>
          <t>AGREGADOR</t>
        </is>
      </c>
      <c r="T452" t="inlineStr">
        <is>
          <t>COMCARD - PTM</t>
        </is>
      </c>
      <c r="U452" t="inlineStr">
        <is>
          <t>EJECUTADO</t>
        </is>
      </c>
      <c r="V452" t="inlineStr">
        <is>
          <t>VISITA TECNICA</t>
        </is>
      </c>
      <c r="W452" t="inlineStr">
        <is>
          <t>FA00L820, SA00K461</t>
        </is>
      </c>
      <c r="X452" t="inlineStr">
        <is>
          <t>TIPO II</t>
        </is>
      </c>
      <c r="Y452" t="inlineStr">
        <is>
          <t>TERRESTRE</t>
        </is>
      </c>
      <c r="Z452" t="inlineStr">
        <is>
          <t>THOMAS  CAMPO SIGIFREDO SEGUNDO</t>
        </is>
      </c>
      <c r="AA452" t="inlineStr">
        <is>
          <t>1</t>
        </is>
      </c>
      <c r="AB452" t="inlineStr">
        <is>
          <t>0</t>
        </is>
      </c>
      <c r="AC452" s="48" t="n">
        <v>144968</v>
      </c>
      <c r="AD452" t="inlineStr">
        <is>
          <t>0</t>
        </is>
      </c>
      <c r="AE452" s="48" t="n">
        <v>0</v>
      </c>
      <c r="AF452" s="48" t="n">
        <v>144968</v>
      </c>
    </row>
    <row r="453">
      <c r="A453" t="inlineStr">
        <is>
          <t>CALI</t>
        </is>
      </c>
      <c r="B453" t="inlineStr">
        <is>
          <t>SUROCCIDENTE Y EJE CAFETERO</t>
        </is>
      </c>
      <c r="C453" t="inlineStr">
        <is>
          <t>0004-0003</t>
        </is>
      </c>
      <c r="D453" t="inlineStr">
        <is>
          <t>76001</t>
        </is>
      </c>
      <c r="E453" t="inlineStr">
        <is>
          <t>2579922</t>
        </is>
      </c>
      <c r="F453" t="inlineStr">
        <is>
          <t>3007076538</t>
        </is>
      </c>
      <c r="G453" t="inlineStr">
        <is>
          <t>INCIDENTE</t>
        </is>
      </c>
      <c r="H453" t="inlineStr">
        <is>
          <t>VALLE DEL CAUCA</t>
        </is>
      </c>
      <c r="I453" t="inlineStr">
        <is>
          <t>CALI</t>
        </is>
      </c>
      <c r="J453" t="inlineStr">
        <is>
          <t>PTM CALI SUPERMERCADO LOS TRES</t>
        </is>
      </c>
      <c r="K453" t="inlineStr">
        <is>
          <t>BANCOLOMBIA</t>
        </is>
      </c>
      <c r="L453" t="inlineStr">
        <is>
          <t>FO-25-1361166</t>
        </is>
      </c>
      <c r="M453" s="49" t="n">
        <v>45880.58100694444</v>
      </c>
      <c r="N453" s="49" t="n">
        <v>45881.53611111111</v>
      </c>
      <c r="O453" s="48" t="n">
        <v>0</v>
      </c>
      <c r="P453" t="inlineStr">
        <is>
          <t>HARDWARE</t>
        </is>
      </c>
      <c r="Q453" t="inlineStr">
        <is>
          <t>ALERT IRRUPTION</t>
        </is>
      </c>
      <c r="R453" t="inlineStr">
        <is>
          <t>ALERT IRRUPTION</t>
        </is>
      </c>
      <c r="S453" t="inlineStr">
        <is>
          <t>AGREGADOR</t>
        </is>
      </c>
      <c r="T453" t="inlineStr">
        <is>
          <t>COMCARD - PTM</t>
        </is>
      </c>
      <c r="U453" t="inlineStr">
        <is>
          <t>EJECUTADO</t>
        </is>
      </c>
      <c r="V453" t="inlineStr">
        <is>
          <t>VISITA TECNICA</t>
        </is>
      </c>
      <c r="W453" t="inlineStr">
        <is>
          <t>EF03Z064 - 103ZZ218</t>
        </is>
      </c>
      <c r="X453" t="inlineStr">
        <is>
          <t>TIPO I</t>
        </is>
      </c>
      <c r="Y453" t="inlineStr">
        <is>
          <t>TERRESTRE</t>
        </is>
      </c>
      <c r="Z453" t="inlineStr">
        <is>
          <t>HERRERA MONAR GEOVANNY</t>
        </is>
      </c>
      <c r="AA453" t="inlineStr">
        <is>
          <t>1</t>
        </is>
      </c>
      <c r="AB453" t="inlineStr">
        <is>
          <t>0</t>
        </is>
      </c>
      <c r="AC453" s="48" t="n">
        <v>65960</v>
      </c>
      <c r="AD453" t="inlineStr">
        <is>
          <t>0</t>
        </is>
      </c>
      <c r="AE453" s="48" t="n">
        <v>0</v>
      </c>
      <c r="AF453" s="48" t="n">
        <v>65960</v>
      </c>
    </row>
    <row r="454">
      <c r="A454" t="inlineStr">
        <is>
          <t>BARRANQUILLA</t>
        </is>
      </c>
      <c r="B454" t="inlineStr">
        <is>
          <t>COSTA</t>
        </is>
      </c>
      <c r="C454" t="inlineStr">
        <is>
          <t>0004-0001</t>
        </is>
      </c>
      <c r="D454" t="inlineStr">
        <is>
          <t>8758</t>
        </is>
      </c>
      <c r="E454" t="inlineStr">
        <is>
          <t>2580117</t>
        </is>
      </c>
      <c r="F454" t="inlineStr">
        <is>
          <t>3007067731</t>
        </is>
      </c>
      <c r="G454" t="inlineStr">
        <is>
          <t>INCIDENTE</t>
        </is>
      </c>
      <c r="H454" t="inlineStr">
        <is>
          <t>ATLANTICO</t>
        </is>
      </c>
      <c r="I454" t="inlineStr">
        <is>
          <t>SOLEDAD</t>
        </is>
      </c>
      <c r="J454" t="inlineStr">
        <is>
          <t>BARRIO VILLA ESTEFAN DETRAS N</t>
        </is>
      </c>
      <c r="K454" t="inlineStr">
        <is>
          <t>BANCOLOMBIA</t>
        </is>
      </c>
      <c r="L454" t="inlineStr">
        <is>
          <t>FO-25-1361210</t>
        </is>
      </c>
      <c r="M454" s="49" t="n">
        <v>45880.59011574074</v>
      </c>
      <c r="N454" s="49" t="n">
        <v>45881.7375</v>
      </c>
      <c r="O454" s="48" t="n">
        <v>0</v>
      </c>
      <c r="P454" t="inlineStr">
        <is>
          <t>HARDWARE</t>
        </is>
      </c>
      <c r="Q454" t="inlineStr">
        <is>
          <t>LECTOR DE BARRAS</t>
        </is>
      </c>
      <c r="R454" t="inlineStr">
        <is>
          <t>FORMATO INVALIDO LECTOR DAÑADO</t>
        </is>
      </c>
      <c r="S454" t="inlineStr">
        <is>
          <t>CB UNO A UNO</t>
        </is>
      </c>
      <c r="T454" t="inlineStr">
        <is>
          <t>CB UNO A UNO</t>
        </is>
      </c>
      <c r="U454" t="inlineStr">
        <is>
          <t>EJECUTADO</t>
        </is>
      </c>
      <c r="V454" t="inlineStr">
        <is>
          <t>VISITA TECNICA</t>
        </is>
      </c>
      <c r="W454" t="inlineStr">
        <is>
          <t>6A8ZZ247</t>
        </is>
      </c>
      <c r="X454" t="inlineStr">
        <is>
          <t>TIPO I</t>
        </is>
      </c>
      <c r="Y454" t="inlineStr">
        <is>
          <t>TERRESTRE</t>
        </is>
      </c>
      <c r="Z454" t="inlineStr">
        <is>
          <t>PORRAS CASTRO DARLON NASCK</t>
        </is>
      </c>
      <c r="AA454" t="inlineStr">
        <is>
          <t>1</t>
        </is>
      </c>
      <c r="AB454" t="inlineStr">
        <is>
          <t>0</t>
        </is>
      </c>
      <c r="AC454" s="48" t="n">
        <v>65960</v>
      </c>
      <c r="AD454" t="inlineStr">
        <is>
          <t>0</t>
        </is>
      </c>
      <c r="AE454" s="48" t="n">
        <v>0</v>
      </c>
      <c r="AF454" s="48" t="n">
        <v>65960</v>
      </c>
    </row>
    <row r="455">
      <c r="A455" t="inlineStr">
        <is>
          <t>CALI</t>
        </is>
      </c>
      <c r="B455" t="inlineStr">
        <is>
          <t>SUROCCIDENTE Y EJE CAFETERO</t>
        </is>
      </c>
      <c r="C455" t="inlineStr">
        <is>
          <t>0004-0003</t>
        </is>
      </c>
      <c r="D455" t="inlineStr">
        <is>
          <t>76520</t>
        </is>
      </c>
      <c r="E455" t="inlineStr">
        <is>
          <t>2580418</t>
        </is>
      </c>
      <c r="F455" t="inlineStr">
        <is>
          <t>3007075922</t>
        </is>
      </c>
      <c r="G455" t="inlineStr">
        <is>
          <t>INCIDENTE</t>
        </is>
      </c>
      <c r="H455" t="inlineStr">
        <is>
          <t>VALLE DEL CAUCA</t>
        </is>
      </c>
      <c r="I455" t="inlineStr">
        <is>
          <t>PALMIRA</t>
        </is>
      </c>
      <c r="J455" t="inlineStr">
        <is>
          <t>BARRIO ZAMORANO PALMIRA 4</t>
        </is>
      </c>
      <c r="K455" t="inlineStr">
        <is>
          <t>BANCOLOMBIA</t>
        </is>
      </c>
      <c r="L455" t="inlineStr">
        <is>
          <t>FO-25-1361655</t>
        </is>
      </c>
      <c r="M455" s="49" t="n">
        <v>45880.6115162037</v>
      </c>
      <c r="N455" s="49" t="n">
        <v>45880.75138888889</v>
      </c>
      <c r="O455" s="48" t="n">
        <v>0</v>
      </c>
      <c r="P455" t="inlineStr">
        <is>
          <t>HARDWARE</t>
        </is>
      </c>
      <c r="Q455" t="inlineStr">
        <is>
          <t>LECTOR DE BARRAS</t>
        </is>
      </c>
      <c r="R455" t="inlineStr">
        <is>
          <t>DAÑO POS</t>
        </is>
      </c>
      <c r="S455" t="inlineStr">
        <is>
          <t>CB UNO A UNO</t>
        </is>
      </c>
      <c r="T455" t="inlineStr">
        <is>
          <t>CB UNO A UNO</t>
        </is>
      </c>
      <c r="U455" t="inlineStr">
        <is>
          <t>EJECUTADO</t>
        </is>
      </c>
      <c r="V455" t="inlineStr">
        <is>
          <t>VISITA TECNICA</t>
        </is>
      </c>
      <c r="W455" t="inlineStr">
        <is>
          <t>FA09Z451</t>
        </is>
      </c>
      <c r="X455" t="inlineStr">
        <is>
          <t>TIPO I</t>
        </is>
      </c>
      <c r="Y455" t="inlineStr">
        <is>
          <t>TERRESTRE</t>
        </is>
      </c>
      <c r="Z455" t="inlineStr">
        <is>
          <t>SANCHEZ URREGO ROBINSON DAVID</t>
        </is>
      </c>
      <c r="AA455" t="inlineStr">
        <is>
          <t>1</t>
        </is>
      </c>
      <c r="AB455" t="inlineStr">
        <is>
          <t>0</t>
        </is>
      </c>
      <c r="AC455" s="48" t="n">
        <v>65960</v>
      </c>
      <c r="AD455" t="inlineStr">
        <is>
          <t>0</t>
        </is>
      </c>
      <c r="AE455" s="48" t="n">
        <v>0</v>
      </c>
      <c r="AF455" s="48" t="n">
        <v>65960</v>
      </c>
    </row>
    <row r="456">
      <c r="A456" t="inlineStr">
        <is>
          <t>CALI</t>
        </is>
      </c>
      <c r="B456" t="inlineStr">
        <is>
          <t>SUROCCIDENTE Y EJE CAFETERO</t>
        </is>
      </c>
      <c r="C456" t="inlineStr">
        <is>
          <t>0004-0003</t>
        </is>
      </c>
      <c r="D456" t="inlineStr">
        <is>
          <t>76001</t>
        </is>
      </c>
      <c r="E456" t="inlineStr">
        <is>
          <t>2580445</t>
        </is>
      </c>
      <c r="F456" t="inlineStr">
        <is>
          <t>3007024236</t>
        </is>
      </c>
      <c r="G456" t="inlineStr">
        <is>
          <t>INCIDENTE</t>
        </is>
      </c>
      <c r="H456" t="inlineStr">
        <is>
          <t>VALLE DEL CAUCA</t>
        </is>
      </c>
      <c r="I456" t="inlineStr">
        <is>
          <t>CALI</t>
        </is>
      </c>
      <c r="J456" t="inlineStr">
        <is>
          <t>BARRIO COMFENALCO CALI</t>
        </is>
      </c>
      <c r="K456" t="inlineStr">
        <is>
          <t>BANCOLOMBIA</t>
        </is>
      </c>
      <c r="L456" t="inlineStr">
        <is>
          <t>FO-25-1361650</t>
        </is>
      </c>
      <c r="M456" s="49" t="n">
        <v>45880.61797453704</v>
      </c>
      <c r="N456" s="49" t="n">
        <v>45881.47013888889</v>
      </c>
      <c r="O456" s="48" t="n">
        <v>0</v>
      </c>
      <c r="P456" t="inlineStr">
        <is>
          <t>HARDWARE</t>
        </is>
      </c>
      <c r="Q456" t="inlineStr">
        <is>
          <t>LECTOR DE TARJETAS</t>
        </is>
      </c>
      <c r="R456" t="inlineStr">
        <is>
          <t>MENSAJE RETIRE TARJETA</t>
        </is>
      </c>
      <c r="S456" t="inlineStr">
        <is>
          <t>CB UNO A UNO</t>
        </is>
      </c>
      <c r="T456" t="inlineStr">
        <is>
          <t>CB UNO A UNO</t>
        </is>
      </c>
      <c r="U456" t="inlineStr">
        <is>
          <t>EJECUTADO</t>
        </is>
      </c>
      <c r="V456" t="inlineStr">
        <is>
          <t>VISITA TECNICA</t>
        </is>
      </c>
      <c r="W456" t="inlineStr">
        <is>
          <t>GA00W588</t>
        </is>
      </c>
      <c r="X456" t="inlineStr">
        <is>
          <t>TIPO I</t>
        </is>
      </c>
      <c r="Y456" t="inlineStr">
        <is>
          <t>TERRESTRE</t>
        </is>
      </c>
      <c r="Z456" t="inlineStr">
        <is>
          <t>CUERO RUIZ JHONNY</t>
        </is>
      </c>
      <c r="AA456" t="inlineStr">
        <is>
          <t>1</t>
        </is>
      </c>
      <c r="AB456" t="inlineStr">
        <is>
          <t>0</t>
        </is>
      </c>
      <c r="AC456" s="48" t="n">
        <v>65960</v>
      </c>
      <c r="AD456" t="inlineStr">
        <is>
          <t>0</t>
        </is>
      </c>
      <c r="AE456" s="48" t="n">
        <v>0</v>
      </c>
      <c r="AF456" s="48" t="n">
        <v>65960</v>
      </c>
    </row>
    <row r="457">
      <c r="A457" t="inlineStr">
        <is>
          <t>BOGOTA</t>
        </is>
      </c>
      <c r="B457" t="inlineStr">
        <is>
          <t>CUNDINAMARCA</t>
        </is>
      </c>
      <c r="C457" t="inlineStr">
        <is>
          <t>0004-0004</t>
        </is>
      </c>
      <c r="D457" t="inlineStr">
        <is>
          <t>25754</t>
        </is>
      </c>
      <c r="E457" t="inlineStr">
        <is>
          <t>2580882</t>
        </is>
      </c>
      <c r="F457" t="inlineStr">
        <is>
          <t>3007075070</t>
        </is>
      </c>
      <c r="G457" t="inlineStr">
        <is>
          <t>INCIDENTE</t>
        </is>
      </c>
      <c r="H457" t="inlineStr">
        <is>
          <t>CUNDINAMARCA</t>
        </is>
      </c>
      <c r="I457" t="inlineStr">
        <is>
          <t>SOACHA</t>
        </is>
      </c>
      <c r="J457" t="inlineStr">
        <is>
          <t>BARRIO SAN NICOLAS SOACHA 4</t>
        </is>
      </c>
      <c r="K457" t="inlineStr">
        <is>
          <t>BANCOLOMBIA</t>
        </is>
      </c>
      <c r="L457" t="inlineStr">
        <is>
          <t>FO-25-1361983</t>
        </is>
      </c>
      <c r="M457" s="49" t="n">
        <v>45880.64671296296</v>
      </c>
      <c r="N457" s="49" t="n">
        <v>45881.69652777778</v>
      </c>
      <c r="O457" s="48" t="n">
        <v>0</v>
      </c>
      <c r="P457" t="inlineStr">
        <is>
          <t>HARDWARE</t>
        </is>
      </c>
      <c r="Q457" t="inlineStr">
        <is>
          <t>IMPRESION</t>
        </is>
      </c>
      <c r="R457" t="inlineStr">
        <is>
          <t>NO IMPRIME UNO O VARIOS CARACTERES</t>
        </is>
      </c>
      <c r="S457" t="inlineStr">
        <is>
          <t>CB UNO A UNO</t>
        </is>
      </c>
      <c r="T457" t="inlineStr">
        <is>
          <t>CB UNO A UNO</t>
        </is>
      </c>
      <c r="U457" t="inlineStr">
        <is>
          <t>EJECUTADO / CANCELADO</t>
        </is>
      </c>
      <c r="V457" t="inlineStr">
        <is>
          <t>VISITA TECNICA</t>
        </is>
      </c>
      <c r="W457" t="inlineStr">
        <is>
          <t>0</t>
        </is>
      </c>
      <c r="X457" t="inlineStr">
        <is>
          <t>TIPO I</t>
        </is>
      </c>
      <c r="Y457" t="inlineStr">
        <is>
          <t>TERRESTRE</t>
        </is>
      </c>
      <c r="Z457" t="inlineStr">
        <is>
          <t>BUSTOS MORA DIEGO MANUEL</t>
        </is>
      </c>
      <c r="AA457" t="inlineStr">
        <is>
          <t>1</t>
        </is>
      </c>
      <c r="AB457" t="inlineStr">
        <is>
          <t>0</t>
        </is>
      </c>
      <c r="AC457" s="48" t="n">
        <v>65960</v>
      </c>
      <c r="AD457" t="inlineStr">
        <is>
          <t>0</t>
        </is>
      </c>
      <c r="AE457" s="48" t="n">
        <v>0</v>
      </c>
      <c r="AF457" s="48" t="n">
        <v>65960</v>
      </c>
    </row>
    <row r="458">
      <c r="A458" t="inlineStr">
        <is>
          <t>VILLAVICENCIO</t>
        </is>
      </c>
      <c r="B458" t="inlineStr">
        <is>
          <t>REMOTAS</t>
        </is>
      </c>
      <c r="C458" t="inlineStr">
        <is>
          <t>0004-0007</t>
        </is>
      </c>
      <c r="D458" t="inlineStr">
        <is>
          <t>50001</t>
        </is>
      </c>
      <c r="E458" t="inlineStr">
        <is>
          <t>2580900</t>
        </is>
      </c>
      <c r="F458" t="inlineStr">
        <is>
          <t>3007027075</t>
        </is>
      </c>
      <c r="G458" t="inlineStr">
        <is>
          <t>INCIDENTE</t>
        </is>
      </c>
      <c r="H458" t="inlineStr">
        <is>
          <t>META</t>
        </is>
      </c>
      <c r="I458" t="inlineStr">
        <is>
          <t>VILLAVICENCIO</t>
        </is>
      </c>
      <c r="J458" t="inlineStr">
        <is>
          <t>BARRIO GUATIQUIA VILLAVICENCIO</t>
        </is>
      </c>
      <c r="K458" t="inlineStr">
        <is>
          <t>BANCOLOMBIA</t>
        </is>
      </c>
      <c r="L458" t="inlineStr">
        <is>
          <t>FO-25-1362003</t>
        </is>
      </c>
      <c r="M458" s="49" t="n">
        <v>45880.64002314815</v>
      </c>
      <c r="N458" s="49" t="n">
        <v>45881.48194444444</v>
      </c>
      <c r="O458" s="48" t="n">
        <v>0</v>
      </c>
      <c r="P458" t="inlineStr">
        <is>
          <t>HARDWARE</t>
        </is>
      </c>
      <c r="Q458" t="inlineStr">
        <is>
          <t>IMPRESION</t>
        </is>
      </c>
      <c r="R458" t="inlineStr">
        <is>
          <t>TAPA IMPRESORA</t>
        </is>
      </c>
      <c r="S458" t="inlineStr">
        <is>
          <t>CB UNO A UNO</t>
        </is>
      </c>
      <c r="T458" t="inlineStr">
        <is>
          <t>CB UNO A UNO</t>
        </is>
      </c>
      <c r="U458" t="inlineStr">
        <is>
          <t>EJECUTADO</t>
        </is>
      </c>
      <c r="V458" t="inlineStr">
        <is>
          <t>VISITA TECNICA</t>
        </is>
      </c>
      <c r="W458" t="inlineStr">
        <is>
          <t>999JZ560</t>
        </is>
      </c>
      <c r="X458" t="inlineStr">
        <is>
          <t>TIPO I</t>
        </is>
      </c>
      <c r="Y458" t="inlineStr">
        <is>
          <t>TERRESTRE</t>
        </is>
      </c>
      <c r="Z458" t="inlineStr">
        <is>
          <t>GARZON RUIZ LUIS MIGUEL</t>
        </is>
      </c>
      <c r="AA458" t="inlineStr">
        <is>
          <t>1</t>
        </is>
      </c>
      <c r="AB458" t="inlineStr">
        <is>
          <t>0</t>
        </is>
      </c>
      <c r="AC458" s="48" t="n">
        <v>65960</v>
      </c>
      <c r="AD458" t="inlineStr">
        <is>
          <t>0</t>
        </is>
      </c>
      <c r="AE458" s="48" t="n">
        <v>0</v>
      </c>
      <c r="AF458" s="48" t="n">
        <v>65960</v>
      </c>
    </row>
    <row r="459">
      <c r="A459" t="inlineStr">
        <is>
          <t>MEDELLIN</t>
        </is>
      </c>
      <c r="B459" t="inlineStr">
        <is>
          <t>NOROCCIDENTE</t>
        </is>
      </c>
      <c r="C459" t="inlineStr">
        <is>
          <t>0004-0005</t>
        </is>
      </c>
      <c r="D459" t="inlineStr">
        <is>
          <t>5001</t>
        </is>
      </c>
      <c r="E459" t="inlineStr">
        <is>
          <t>2580909</t>
        </is>
      </c>
      <c r="F459" t="inlineStr">
        <is>
          <t>3007023661</t>
        </is>
      </c>
      <c r="G459" t="inlineStr">
        <is>
          <t>INCIDENTE</t>
        </is>
      </c>
      <c r="H459" t="inlineStr">
        <is>
          <t>ANTIOQUIA</t>
        </is>
      </c>
      <c r="I459" t="inlineStr">
        <is>
          <t>MEDELLIN</t>
        </is>
      </c>
      <c r="J459" t="inlineStr">
        <is>
          <t>BARRIO CHAGUALO IV MEDELLIN</t>
        </is>
      </c>
      <c r="K459" t="inlineStr">
        <is>
          <t>BANCOLOMBIA</t>
        </is>
      </c>
      <c r="L459" t="inlineStr">
        <is>
          <t>FO-25-1361999</t>
        </is>
      </c>
      <c r="M459" s="49" t="n">
        <v>45880.64168981482</v>
      </c>
      <c r="N459" s="49" t="n">
        <v>45881.50277777778</v>
      </c>
      <c r="O459" s="48" t="n">
        <v>0</v>
      </c>
      <c r="P459" t="inlineStr">
        <is>
          <t>HARDWARE</t>
        </is>
      </c>
      <c r="Q459" t="inlineStr">
        <is>
          <t>SE REINICIA</t>
        </is>
      </c>
      <c r="R459" t="inlineStr">
        <is>
          <t>DAÑO POS</t>
        </is>
      </c>
      <c r="S459" t="inlineStr">
        <is>
          <t>CB UNO A UNO</t>
        </is>
      </c>
      <c r="T459" t="inlineStr">
        <is>
          <t>CB UNO A UNO</t>
        </is>
      </c>
      <c r="U459" t="inlineStr">
        <is>
          <t>EJECUTADO</t>
        </is>
      </c>
      <c r="V459" t="inlineStr">
        <is>
          <t>VISITA TECNICA</t>
        </is>
      </c>
      <c r="W459" t="inlineStr">
        <is>
          <t>ABC0E001</t>
        </is>
      </c>
      <c r="X459" t="inlineStr">
        <is>
          <t>TIPO I</t>
        </is>
      </c>
      <c r="Y459" t="inlineStr">
        <is>
          <t>TERRESTRE</t>
        </is>
      </c>
      <c r="Z459" t="inlineStr">
        <is>
          <t>ALVAREZ ARENAS VICTOR HUGO</t>
        </is>
      </c>
      <c r="AA459" t="inlineStr">
        <is>
          <t>1</t>
        </is>
      </c>
      <c r="AB459" t="inlineStr">
        <is>
          <t>0</t>
        </is>
      </c>
      <c r="AC459" s="48" t="n">
        <v>65960</v>
      </c>
      <c r="AD459" t="inlineStr">
        <is>
          <t>0</t>
        </is>
      </c>
      <c r="AE459" s="48" t="n">
        <v>0</v>
      </c>
      <c r="AF459" s="48" t="n">
        <v>65960</v>
      </c>
    </row>
    <row r="460">
      <c r="A460" t="inlineStr">
        <is>
          <t>CALI</t>
        </is>
      </c>
      <c r="B460" t="inlineStr">
        <is>
          <t>SUROCCIDENTE Y EJE CAFETERO</t>
        </is>
      </c>
      <c r="C460" t="inlineStr">
        <is>
          <t>0004-0003</t>
        </is>
      </c>
      <c r="D460" t="inlineStr">
        <is>
          <t>76001</t>
        </is>
      </c>
      <c r="E460" t="inlineStr">
        <is>
          <t>2580914</t>
        </is>
      </c>
      <c r="F460" t="inlineStr">
        <is>
          <t>3007071766</t>
        </is>
      </c>
      <c r="G460" t="inlineStr">
        <is>
          <t>INCIDENTE</t>
        </is>
      </c>
      <c r="H460" t="inlineStr">
        <is>
          <t>VALLE DEL CAUCA</t>
        </is>
      </c>
      <c r="I460" t="inlineStr">
        <is>
          <t>CALI</t>
        </is>
      </c>
      <c r="J460" t="inlineStr">
        <is>
          <t>CALI SUCRE</t>
        </is>
      </c>
      <c r="K460" t="inlineStr">
        <is>
          <t>BANCOLOMBIA</t>
        </is>
      </c>
      <c r="L460" t="inlineStr">
        <is>
          <t>FO-25-1361996</t>
        </is>
      </c>
      <c r="M460" s="49" t="n">
        <v>45880.6424537037</v>
      </c>
      <c r="N460" s="49" t="n">
        <v>45881.50625</v>
      </c>
      <c r="O460" s="48" t="n">
        <v>0</v>
      </c>
      <c r="P460" t="inlineStr">
        <is>
          <t>HARDWARE</t>
        </is>
      </c>
      <c r="Q460" t="inlineStr">
        <is>
          <t>IMPRESION</t>
        </is>
      </c>
      <c r="R460" t="inlineStr">
        <is>
          <t>RODILLO AVERIADO</t>
        </is>
      </c>
      <c r="S460" t="inlineStr">
        <is>
          <t>CB UNO A UNO</t>
        </is>
      </c>
      <c r="T460" t="inlineStr">
        <is>
          <t>CB UNO A UNO</t>
        </is>
      </c>
      <c r="U460" t="inlineStr">
        <is>
          <t>EJECUTADO</t>
        </is>
      </c>
      <c r="V460" t="inlineStr">
        <is>
          <t>VISITA TECNICA</t>
        </is>
      </c>
      <c r="W460" t="inlineStr">
        <is>
          <t>SV00J169</t>
        </is>
      </c>
      <c r="X460" t="inlineStr">
        <is>
          <t>TIPO I</t>
        </is>
      </c>
      <c r="Y460" t="inlineStr">
        <is>
          <t>TERRESTRE</t>
        </is>
      </c>
      <c r="Z460" t="inlineStr">
        <is>
          <t>CUERO RUIZ JHONNY</t>
        </is>
      </c>
      <c r="AA460" t="inlineStr">
        <is>
          <t>1</t>
        </is>
      </c>
      <c r="AB460" t="inlineStr">
        <is>
          <t>0</t>
        </is>
      </c>
      <c r="AC460" s="48" t="n">
        <v>65960</v>
      </c>
      <c r="AD460" t="inlineStr">
        <is>
          <t>0</t>
        </is>
      </c>
      <c r="AE460" s="48" t="n">
        <v>0</v>
      </c>
      <c r="AF460" s="48" t="n">
        <v>65960</v>
      </c>
    </row>
    <row r="461">
      <c r="A461" t="inlineStr">
        <is>
          <t>MEDELLIN</t>
        </is>
      </c>
      <c r="B461" t="inlineStr">
        <is>
          <t>NOROCCIDENTE</t>
        </is>
      </c>
      <c r="C461" t="inlineStr">
        <is>
          <t>0004-0005</t>
        </is>
      </c>
      <c r="D461" t="inlineStr">
        <is>
          <t>5390</t>
        </is>
      </c>
      <c r="E461" t="inlineStr">
        <is>
          <t>2581139</t>
        </is>
      </c>
      <c r="F461" t="inlineStr">
        <is>
          <t>3007063733</t>
        </is>
      </c>
      <c r="G461" t="inlineStr">
        <is>
          <t>INCIDENTE</t>
        </is>
      </c>
      <c r="H461" t="inlineStr">
        <is>
          <t>ANTIOQUIA</t>
        </is>
      </c>
      <c r="I461" t="inlineStr">
        <is>
          <t>LA PINTADA</t>
        </is>
      </c>
      <c r="J461" t="inlineStr">
        <is>
          <t>BARRIO SECTOR EL CRUCERO LA PI</t>
        </is>
      </c>
      <c r="K461" t="inlineStr">
        <is>
          <t>BANCOLOMBIA</t>
        </is>
      </c>
      <c r="L461" t="inlineStr">
        <is>
          <t>FO-25-1362376</t>
        </is>
      </c>
      <c r="M461" s="49" t="n">
        <v>45880.65753472222</v>
      </c>
      <c r="N461" s="49" t="n">
        <v>45882.51527777778</v>
      </c>
      <c r="O461" s="48" t="n">
        <v>0</v>
      </c>
      <c r="P461" t="inlineStr">
        <is>
          <t>HARDWARE</t>
        </is>
      </c>
      <c r="Q461" t="inlineStr">
        <is>
          <t>IMPRESION</t>
        </is>
      </c>
      <c r="R461" t="inlineStr">
        <is>
          <t>NO AVANZA PAPEL</t>
        </is>
      </c>
      <c r="S461" t="inlineStr">
        <is>
          <t>CB UNO A UNO</t>
        </is>
      </c>
      <c r="T461" t="inlineStr">
        <is>
          <t>CB UNO A UNO</t>
        </is>
      </c>
      <c r="U461" t="inlineStr">
        <is>
          <t>EJECUTADO</t>
        </is>
      </c>
      <c r="V461" t="inlineStr">
        <is>
          <t>VISITA TECNICA</t>
        </is>
      </c>
      <c r="W461" t="inlineStr">
        <is>
          <t>JA00X241</t>
        </is>
      </c>
      <c r="X461" t="inlineStr">
        <is>
          <t>TIPO II</t>
        </is>
      </c>
      <c r="Y461" t="inlineStr">
        <is>
          <t>TERRESTRE</t>
        </is>
      </c>
      <c r="Z461" t="inlineStr">
        <is>
          <t>HERNANDEZ CHAVARRIA JUAN CAMILO</t>
        </is>
      </c>
      <c r="AA461" t="inlineStr">
        <is>
          <t>1</t>
        </is>
      </c>
      <c r="AB461" t="inlineStr">
        <is>
          <t>0</t>
        </is>
      </c>
      <c r="AC461" s="48" t="n">
        <v>144968</v>
      </c>
      <c r="AD461" t="inlineStr">
        <is>
          <t>0</t>
        </is>
      </c>
      <c r="AE461" s="48" t="n">
        <v>0</v>
      </c>
      <c r="AF461" s="48" t="n">
        <v>144968</v>
      </c>
    </row>
    <row r="462">
      <c r="A462" t="inlineStr">
        <is>
          <t>BOGOTA</t>
        </is>
      </c>
      <c r="B462" t="inlineStr">
        <is>
          <t>CUNDINAMARCA</t>
        </is>
      </c>
      <c r="C462" t="inlineStr">
        <is>
          <t>0004-0004</t>
        </is>
      </c>
      <c r="D462" t="inlineStr">
        <is>
          <t>11001</t>
        </is>
      </c>
      <c r="E462" t="inlineStr">
        <is>
          <t>2581285</t>
        </is>
      </c>
      <c r="F462" t="inlineStr">
        <is>
          <t>3007073362</t>
        </is>
      </c>
      <c r="G462" t="inlineStr">
        <is>
          <t>INCIDENTE</t>
        </is>
      </c>
      <c r="H462" t="inlineStr">
        <is>
          <t>CUNDINAMARCA</t>
        </is>
      </c>
      <c r="I462" t="inlineStr">
        <is>
          <t>BOGOTA</t>
        </is>
      </c>
      <c r="J462" t="inlineStr">
        <is>
          <t>PTM BOGOTA LUDIFARMA</t>
        </is>
      </c>
      <c r="K462" t="inlineStr">
        <is>
          <t>BANCOLOMBIA</t>
        </is>
      </c>
      <c r="L462" t="inlineStr">
        <is>
          <t>FO-25-1362373</t>
        </is>
      </c>
      <c r="M462" s="49" t="n">
        <v>45880.66893518518</v>
      </c>
      <c r="N462" s="49" t="n">
        <v>45884.52569444444</v>
      </c>
      <c r="O462" s="48" t="n">
        <v>0</v>
      </c>
      <c r="P462" t="inlineStr">
        <is>
          <t>HARDWARE</t>
        </is>
      </c>
      <c r="Q462" t="inlineStr">
        <is>
          <t>IMPRESION</t>
        </is>
      </c>
      <c r="R462" t="inlineStr">
        <is>
          <t>NO IMPRIME UNO O VARIOS CARACTERES</t>
        </is>
      </c>
      <c r="S462" t="inlineStr">
        <is>
          <t>AGREGADOR</t>
        </is>
      </c>
      <c r="T462" t="inlineStr">
        <is>
          <t>COMCARD - PTM</t>
        </is>
      </c>
      <c r="U462" t="inlineStr">
        <is>
          <t>EJECUTADO</t>
        </is>
      </c>
      <c r="V462" t="inlineStr">
        <is>
          <t>VISITA TECNICA</t>
        </is>
      </c>
      <c r="W462" t="inlineStr">
        <is>
          <t>EG00A318-EG00X714</t>
        </is>
      </c>
      <c r="X462" t="inlineStr">
        <is>
          <t>TIPO I</t>
        </is>
      </c>
      <c r="Y462" t="inlineStr">
        <is>
          <t>TERRESTRE</t>
        </is>
      </c>
      <c r="Z462" t="inlineStr">
        <is>
          <t>GARCIA PASTRANA KEVIN FERNANDO</t>
        </is>
      </c>
      <c r="AA462" t="inlineStr">
        <is>
          <t>1</t>
        </is>
      </c>
      <c r="AB462" t="inlineStr">
        <is>
          <t>0</t>
        </is>
      </c>
      <c r="AC462" s="48" t="n">
        <v>65960</v>
      </c>
      <c r="AD462" t="inlineStr">
        <is>
          <t>0</t>
        </is>
      </c>
      <c r="AE462" s="48" t="n">
        <v>0</v>
      </c>
      <c r="AF462" s="48" t="n">
        <v>65960</v>
      </c>
    </row>
    <row r="463">
      <c r="A463" t="inlineStr">
        <is>
          <t>CALI</t>
        </is>
      </c>
      <c r="B463" t="inlineStr">
        <is>
          <t>SUROCCIDENTE Y EJE CAFETERO</t>
        </is>
      </c>
      <c r="C463" t="inlineStr">
        <is>
          <t>0004-0003</t>
        </is>
      </c>
      <c r="D463" t="inlineStr">
        <is>
          <t>19100</t>
        </is>
      </c>
      <c r="E463" t="inlineStr">
        <is>
          <t>2581416</t>
        </is>
      </c>
      <c r="F463" t="inlineStr">
        <is>
          <t>3007040688</t>
        </is>
      </c>
      <c r="G463" t="inlineStr">
        <is>
          <t>INCIDENTE</t>
        </is>
      </c>
      <c r="H463" t="inlineStr">
        <is>
          <t>CAUCA</t>
        </is>
      </c>
      <c r="I463" t="inlineStr">
        <is>
          <t>BOLIVAR</t>
        </is>
      </c>
      <c r="J463" t="inlineStr">
        <is>
          <t>PTM BOLIVAR MULTISERVICIOS</t>
        </is>
      </c>
      <c r="K463" t="inlineStr">
        <is>
          <t>BANCOLOMBIA</t>
        </is>
      </c>
      <c r="L463" t="inlineStr">
        <is>
          <t>FO-25-1362370</t>
        </is>
      </c>
      <c r="M463" s="49" t="n">
        <v>45880.67349537037</v>
      </c>
      <c r="N463" s="49" t="n">
        <v>45881.75555555556</v>
      </c>
      <c r="O463" s="48" t="n">
        <v>0</v>
      </c>
      <c r="P463" t="inlineStr">
        <is>
          <t>SOFTWARE</t>
        </is>
      </c>
      <c r="Q463" t="inlineStr">
        <is>
          <t>CIERRE</t>
        </is>
      </c>
      <c r="R463" t="inlineStr">
        <is>
          <t>CIERRE NO HABILITADO</t>
        </is>
      </c>
      <c r="S463" t="inlineStr">
        <is>
          <t>AGREGADOR</t>
        </is>
      </c>
      <c r="T463" t="inlineStr">
        <is>
          <t>COMCARD - PTM</t>
        </is>
      </c>
      <c r="V463" t="inlineStr">
        <is>
          <t>SOPORTE TELEFONICO</t>
        </is>
      </c>
      <c r="X463" t="inlineStr">
        <is>
          <t>TIPO IV</t>
        </is>
      </c>
      <c r="Y463" t="inlineStr">
        <is>
          <t>TERRESTRE</t>
        </is>
      </c>
      <c r="Z463" t="inlineStr">
        <is>
          <t>GIMBUEL LASSO LUIS GERMAN</t>
        </is>
      </c>
      <c r="AA463" t="inlineStr">
        <is>
          <t>1</t>
        </is>
      </c>
      <c r="AB463" t="inlineStr">
        <is>
          <t>0</t>
        </is>
      </c>
      <c r="AC463" s="48" t="n">
        <v>41241</v>
      </c>
      <c r="AD463" t="inlineStr">
        <is>
          <t>0</t>
        </is>
      </c>
      <c r="AE463" s="48" t="n">
        <v>0</v>
      </c>
      <c r="AF463" s="48" t="n">
        <v>41241</v>
      </c>
    </row>
    <row r="464">
      <c r="A464" t="inlineStr">
        <is>
          <t>PEREIRA</t>
        </is>
      </c>
      <c r="B464" t="inlineStr">
        <is>
          <t>SUROCCIDENTE Y EJE CAFETERO</t>
        </is>
      </c>
      <c r="C464" t="inlineStr">
        <is>
          <t>0004-0002</t>
        </is>
      </c>
      <c r="D464" t="inlineStr">
        <is>
          <t>66318</t>
        </is>
      </c>
      <c r="E464" t="inlineStr">
        <is>
          <t>2581696</t>
        </is>
      </c>
      <c r="F464" t="inlineStr">
        <is>
          <t>3007070765</t>
        </is>
      </c>
      <c r="G464" t="inlineStr">
        <is>
          <t>INCIDENTE</t>
        </is>
      </c>
      <c r="H464" t="inlineStr">
        <is>
          <t>RISARALDA</t>
        </is>
      </c>
      <c r="I464" t="inlineStr">
        <is>
          <t>GUATICA</t>
        </is>
      </c>
      <c r="J464" t="inlineStr">
        <is>
          <t>DISTRICOL UNIVERSO ESCOLAR</t>
        </is>
      </c>
      <c r="K464" t="inlineStr">
        <is>
          <t>BANCOLOMBIA</t>
        </is>
      </c>
      <c r="L464" t="inlineStr">
        <is>
          <t>FO-25-1362694</t>
        </is>
      </c>
      <c r="M464" s="49" t="n">
        <v>45880.69703703704</v>
      </c>
      <c r="N464" s="49" t="n">
        <v>45882.62777777778</v>
      </c>
      <c r="O464" s="48" t="n">
        <v>0</v>
      </c>
      <c r="P464" t="inlineStr">
        <is>
          <t>HARDWARE</t>
        </is>
      </c>
      <c r="Q464" t="inlineStr">
        <is>
          <t>LECTOR DE TARJETAS</t>
        </is>
      </c>
      <c r="R464" t="inlineStr">
        <is>
          <t>MENSAJE RETIRE TARJETA</t>
        </is>
      </c>
      <c r="S464" t="inlineStr">
        <is>
          <t>AGREGADOR</t>
        </is>
      </c>
      <c r="T464" t="inlineStr">
        <is>
          <t>DISTRICOL</t>
        </is>
      </c>
      <c r="U464" t="inlineStr">
        <is>
          <t>EJECUTADO</t>
        </is>
      </c>
      <c r="V464" t="inlineStr">
        <is>
          <t>VISITA TECNICA</t>
        </is>
      </c>
      <c r="W464" t="inlineStr">
        <is>
          <t>A30IZ500</t>
        </is>
      </c>
      <c r="X464" t="inlineStr">
        <is>
          <t>TIPO II</t>
        </is>
      </c>
      <c r="Y464" t="inlineStr">
        <is>
          <t>TERRESTRE</t>
        </is>
      </c>
      <c r="Z464" t="inlineStr">
        <is>
          <t>AGUIRRE HENAO RAUL EDUARDO</t>
        </is>
      </c>
      <c r="AA464" t="inlineStr">
        <is>
          <t>1</t>
        </is>
      </c>
      <c r="AB464" t="inlineStr">
        <is>
          <t>0</t>
        </is>
      </c>
      <c r="AC464" s="48" t="n">
        <v>144968</v>
      </c>
      <c r="AD464" t="inlineStr">
        <is>
          <t>0</t>
        </is>
      </c>
      <c r="AE464" s="48" t="n">
        <v>0</v>
      </c>
      <c r="AF464" s="48" t="n">
        <v>144968</v>
      </c>
    </row>
    <row r="465">
      <c r="A465" t="inlineStr">
        <is>
          <t>MEDELLIN</t>
        </is>
      </c>
      <c r="B465" t="inlineStr">
        <is>
          <t>NOROCCIDENTE</t>
        </is>
      </c>
      <c r="C465" t="inlineStr">
        <is>
          <t>0004-0005</t>
        </is>
      </c>
      <c r="D465" t="inlineStr">
        <is>
          <t>5360</t>
        </is>
      </c>
      <c r="E465" t="inlineStr">
        <is>
          <t>2581738</t>
        </is>
      </c>
      <c r="F465" t="inlineStr">
        <is>
          <t>3007045975</t>
        </is>
      </c>
      <c r="G465" t="inlineStr">
        <is>
          <t>INCIDENTE</t>
        </is>
      </c>
      <c r="H465" t="inlineStr">
        <is>
          <t>ANTIOQUIA</t>
        </is>
      </c>
      <c r="I465" t="inlineStr">
        <is>
          <t>ITAGUI</t>
        </is>
      </c>
      <c r="J465" t="inlineStr">
        <is>
          <t>BARRIO LA INDEPENDENCIA ITAGUI</t>
        </is>
      </c>
      <c r="K465" t="inlineStr">
        <is>
          <t>BANCOLOMBIA</t>
        </is>
      </c>
      <c r="L465" t="inlineStr">
        <is>
          <t>FO-25-1362688</t>
        </is>
      </c>
      <c r="M465" s="49" t="n">
        <v>45880.70212962963</v>
      </c>
      <c r="N465" s="49" t="n">
        <v>45881.51319444444</v>
      </c>
      <c r="O465" s="48" t="n">
        <v>0</v>
      </c>
      <c r="P465" t="inlineStr">
        <is>
          <t>HARDWARE</t>
        </is>
      </c>
      <c r="Q465" t="inlineStr">
        <is>
          <t>IMPRESION</t>
        </is>
      </c>
      <c r="R465" t="inlineStr">
        <is>
          <t>DAÑO POS</t>
        </is>
      </c>
      <c r="S465" t="inlineStr">
        <is>
          <t>CB UNO A UNO</t>
        </is>
      </c>
      <c r="T465" t="inlineStr">
        <is>
          <t>CB UNO A UNO</t>
        </is>
      </c>
      <c r="U465" t="inlineStr">
        <is>
          <t>EJECUTADO</t>
        </is>
      </c>
      <c r="V465" t="inlineStr">
        <is>
          <t>VISITA TECNICA</t>
        </is>
      </c>
      <c r="W465" t="inlineStr">
        <is>
          <t>II001587</t>
        </is>
      </c>
      <c r="X465" t="inlineStr">
        <is>
          <t>TIPO I</t>
        </is>
      </c>
      <c r="Y465" t="inlineStr">
        <is>
          <t>TERRESTRE</t>
        </is>
      </c>
      <c r="Z465" t="inlineStr">
        <is>
          <t>HERNANDEZ CHAVARRIA JUAN CAMILO</t>
        </is>
      </c>
      <c r="AA465" t="inlineStr">
        <is>
          <t>1</t>
        </is>
      </c>
      <c r="AB465" t="inlineStr">
        <is>
          <t>0</t>
        </is>
      </c>
      <c r="AC465" s="48" t="n">
        <v>65960</v>
      </c>
      <c r="AD465" t="inlineStr">
        <is>
          <t>0</t>
        </is>
      </c>
      <c r="AE465" s="48" t="n">
        <v>0</v>
      </c>
      <c r="AF465" s="48" t="n">
        <v>65960</v>
      </c>
    </row>
    <row r="466">
      <c r="A466" t="inlineStr">
        <is>
          <t>MEDELLIN</t>
        </is>
      </c>
      <c r="B466" t="inlineStr">
        <is>
          <t>NOROCCIDENTE</t>
        </is>
      </c>
      <c r="C466" t="inlineStr">
        <is>
          <t>0004-0005</t>
        </is>
      </c>
      <c r="D466" t="inlineStr">
        <is>
          <t>5001</t>
        </is>
      </c>
      <c r="E466" t="inlineStr">
        <is>
          <t>2581759</t>
        </is>
      </c>
      <c r="F466" t="inlineStr">
        <is>
          <t>3007080636</t>
        </is>
      </c>
      <c r="G466" t="inlineStr">
        <is>
          <t>INCIDENTE</t>
        </is>
      </c>
      <c r="H466" t="inlineStr">
        <is>
          <t>ANTIOQUIA</t>
        </is>
      </c>
      <c r="I466" t="inlineStr">
        <is>
          <t>MEDELLIN</t>
        </is>
      </c>
      <c r="J466" t="inlineStr">
        <is>
          <t>BARRIO CENTRO EL HUECO MEDELLIN</t>
        </is>
      </c>
      <c r="K466" t="inlineStr">
        <is>
          <t>BANCOLOMBIA</t>
        </is>
      </c>
      <c r="L466" t="inlineStr">
        <is>
          <t>FO-25-1362734</t>
        </is>
      </c>
      <c r="M466" s="49" t="n">
        <v>45881.33333333334</v>
      </c>
      <c r="N466" s="49" t="n">
        <v>45882.475</v>
      </c>
      <c r="O466" s="48" t="n">
        <v>0</v>
      </c>
      <c r="P466" t="inlineStr">
        <is>
          <t>HARDWARE</t>
        </is>
      </c>
      <c r="Q466" t="inlineStr">
        <is>
          <t>HUB</t>
        </is>
      </c>
      <c r="R466" t="inlineStr">
        <is>
          <t>SE REINICIA</t>
        </is>
      </c>
      <c r="S466" t="inlineStr">
        <is>
          <t>UNO A UNO</t>
        </is>
      </c>
      <c r="T466" t="inlineStr">
        <is>
          <t>UNO A UNO</t>
        </is>
      </c>
      <c r="U466" t="inlineStr">
        <is>
          <t>EJECUTADO</t>
        </is>
      </c>
      <c r="V466" t="inlineStr">
        <is>
          <t>VISITA TECNICA</t>
        </is>
      </c>
      <c r="W466" t="inlineStr">
        <is>
          <t>V6ZZZ841</t>
        </is>
      </c>
      <c r="X466" t="inlineStr">
        <is>
          <t>TIPO I</t>
        </is>
      </c>
      <c r="Y466" t="inlineStr">
        <is>
          <t>TERRESTRE</t>
        </is>
      </c>
      <c r="Z466" t="inlineStr">
        <is>
          <t>MARTINEZ TOVAR OSCAR DAVID</t>
        </is>
      </c>
      <c r="AA466" t="inlineStr">
        <is>
          <t>1</t>
        </is>
      </c>
      <c r="AB466" t="inlineStr">
        <is>
          <t>0</t>
        </is>
      </c>
      <c r="AC466" s="48" t="n">
        <v>65960</v>
      </c>
      <c r="AD466" t="inlineStr">
        <is>
          <t>0</t>
        </is>
      </c>
      <c r="AE466" s="48" t="n">
        <v>0</v>
      </c>
      <c r="AF466" s="48" t="n">
        <v>65960</v>
      </c>
    </row>
    <row r="467">
      <c r="A467" t="inlineStr">
        <is>
          <t>MEDELLIN</t>
        </is>
      </c>
      <c r="B467" t="inlineStr">
        <is>
          <t>NOROCCIDENTE</t>
        </is>
      </c>
      <c r="C467" t="inlineStr">
        <is>
          <t>0004-0005</t>
        </is>
      </c>
      <c r="D467" t="inlineStr">
        <is>
          <t>27361</t>
        </is>
      </c>
      <c r="E467" t="inlineStr">
        <is>
          <t>2581922</t>
        </is>
      </c>
      <c r="F467" t="inlineStr">
        <is>
          <t>3007048378</t>
        </is>
      </c>
      <c r="G467" t="inlineStr">
        <is>
          <t>INCIDENTE</t>
        </is>
      </c>
      <c r="H467" t="inlineStr">
        <is>
          <t>CHOCO</t>
        </is>
      </c>
      <c r="I467" t="inlineStr">
        <is>
          <t>ISTMINA</t>
        </is>
      </c>
      <c r="J467" t="inlineStr">
        <is>
          <t>BARRIO CUBIS ISTMINA 9</t>
        </is>
      </c>
      <c r="K467" t="inlineStr">
        <is>
          <t>BANCOLOMBIA</t>
        </is>
      </c>
      <c r="L467" t="inlineStr">
        <is>
          <t>FO-25-1362686</t>
        </is>
      </c>
      <c r="M467" s="49" t="n">
        <v>45880.70327546296</v>
      </c>
      <c r="N467" s="49" t="n">
        <v>45882.74236111111</v>
      </c>
      <c r="O467" s="48" t="n">
        <v>0</v>
      </c>
      <c r="P467" t="inlineStr">
        <is>
          <t>HARDWARE</t>
        </is>
      </c>
      <c r="Q467" t="inlineStr">
        <is>
          <t>COMUNICACION</t>
        </is>
      </c>
      <c r="R467" t="inlineStr">
        <is>
          <t>DAÑO POS</t>
        </is>
      </c>
      <c r="S467" t="inlineStr">
        <is>
          <t>CB UNO A UNO</t>
        </is>
      </c>
      <c r="T467" t="inlineStr">
        <is>
          <t>CB UNO A UNO</t>
        </is>
      </c>
      <c r="U467" t="inlineStr">
        <is>
          <t>EJECUTADO</t>
        </is>
      </c>
      <c r="V467" t="inlineStr">
        <is>
          <t>VISITA TECNICA</t>
        </is>
      </c>
      <c r="W467" t="inlineStr">
        <is>
          <t>XP00I137</t>
        </is>
      </c>
      <c r="X467" t="inlineStr">
        <is>
          <t>TIPO IV ESPECIAL</t>
        </is>
      </c>
      <c r="Y467" t="inlineStr">
        <is>
          <t>AEREO</t>
        </is>
      </c>
      <c r="Z467" t="inlineStr">
        <is>
          <t>ROBLEDO DIAZ ANDRES FELIPE</t>
        </is>
      </c>
      <c r="AA467" t="inlineStr">
        <is>
          <t>1</t>
        </is>
      </c>
      <c r="AB467" t="inlineStr">
        <is>
          <t>0</t>
        </is>
      </c>
      <c r="AC467" s="48" t="n">
        <v>988463</v>
      </c>
      <c r="AD467" t="inlineStr">
        <is>
          <t>0</t>
        </is>
      </c>
      <c r="AE467" s="48" t="n">
        <v>0</v>
      </c>
      <c r="AF467" s="48" t="n">
        <v>988463</v>
      </c>
    </row>
    <row r="468">
      <c r="A468" t="inlineStr">
        <is>
          <t>MONTERIA</t>
        </is>
      </c>
      <c r="B468" t="inlineStr">
        <is>
          <t>COSTA</t>
        </is>
      </c>
      <c r="C468" t="inlineStr">
        <is>
          <t>0004-0001</t>
        </is>
      </c>
      <c r="D468" t="inlineStr">
        <is>
          <t>23672</t>
        </is>
      </c>
      <c r="E468" t="inlineStr">
        <is>
          <t>2582043</t>
        </is>
      </c>
      <c r="F468" t="inlineStr">
        <is>
          <t>3007061049</t>
        </is>
      </c>
      <c r="G468" t="inlineStr">
        <is>
          <t>INCIDENTE</t>
        </is>
      </c>
      <c r="H468" t="inlineStr">
        <is>
          <t>CORDOBA</t>
        </is>
      </c>
      <c r="I468" t="inlineStr">
        <is>
          <t>SAN ANTERO</t>
        </is>
      </c>
      <c r="J468" t="inlineStr">
        <is>
          <t>BARRIO SECTOR PLAYA BLANCA SAN</t>
        </is>
      </c>
      <c r="K468" t="inlineStr">
        <is>
          <t>BANCOLOMBIA</t>
        </is>
      </c>
      <c r="L468" t="inlineStr">
        <is>
          <t>FO-25-1362682</t>
        </is>
      </c>
      <c r="M468" s="49" t="n">
        <v>45880.73077546297</v>
      </c>
      <c r="N468" s="49" t="n">
        <v>45882.65138888889</v>
      </c>
      <c r="O468" s="48" t="n">
        <v>0</v>
      </c>
      <c r="P468" t="inlineStr">
        <is>
          <t>HARDWARE</t>
        </is>
      </c>
      <c r="Q468" t="inlineStr">
        <is>
          <t>PANTALLA</t>
        </is>
      </c>
      <c r="R468" t="inlineStr">
        <is>
          <t>DAÑO POS</t>
        </is>
      </c>
      <c r="S468" t="inlineStr">
        <is>
          <t>CB UNO A UNO</t>
        </is>
      </c>
      <c r="T468" t="inlineStr">
        <is>
          <t>CB UNO A UNO</t>
        </is>
      </c>
      <c r="U468" t="inlineStr">
        <is>
          <t>EJECUTADO</t>
        </is>
      </c>
      <c r="V468" t="inlineStr">
        <is>
          <t>VISITA TECNICA</t>
        </is>
      </c>
      <c r="W468" t="inlineStr">
        <is>
          <t>LA00F482</t>
        </is>
      </c>
      <c r="X468" t="inlineStr">
        <is>
          <t>TIPO II</t>
        </is>
      </c>
      <c r="Y468" t="inlineStr">
        <is>
          <t>TERRESTRE</t>
        </is>
      </c>
      <c r="Z468" t="inlineStr">
        <is>
          <t>CALDERA SALCEDO CARLOS JULIO</t>
        </is>
      </c>
      <c r="AA468" t="inlineStr">
        <is>
          <t>1</t>
        </is>
      </c>
      <c r="AB468" t="inlineStr">
        <is>
          <t>0</t>
        </is>
      </c>
      <c r="AC468" s="48" t="n">
        <v>144968</v>
      </c>
      <c r="AD468" t="inlineStr">
        <is>
          <t>0</t>
        </is>
      </c>
      <c r="AE468" s="48" t="n">
        <v>0</v>
      </c>
      <c r="AF468" s="48" t="n">
        <v>144968</v>
      </c>
    </row>
    <row r="469">
      <c r="A469" t="inlineStr">
        <is>
          <t>BARRANQUILLA</t>
        </is>
      </c>
      <c r="B469" t="inlineStr">
        <is>
          <t>COSTA</t>
        </is>
      </c>
      <c r="C469" t="inlineStr">
        <is>
          <t>0004-0001</t>
        </is>
      </c>
      <c r="D469" t="inlineStr">
        <is>
          <t>8758</t>
        </is>
      </c>
      <c r="E469" t="inlineStr">
        <is>
          <t>2582051</t>
        </is>
      </c>
      <c r="F469" t="inlineStr">
        <is>
          <t>3007039984</t>
        </is>
      </c>
      <c r="G469" t="inlineStr">
        <is>
          <t>INCIDENTE</t>
        </is>
      </c>
      <c r="H469" t="inlineStr">
        <is>
          <t>ATLANTICO</t>
        </is>
      </c>
      <c r="I469" t="inlineStr">
        <is>
          <t>SOLEDAD</t>
        </is>
      </c>
      <c r="J469" t="inlineStr">
        <is>
          <t>DISTRICOL TIENDA LA HORMIGA DE</t>
        </is>
      </c>
      <c r="K469" t="inlineStr">
        <is>
          <t>BANCOLOMBIA</t>
        </is>
      </c>
      <c r="L469" t="inlineStr">
        <is>
          <t>FO-25-1362680</t>
        </is>
      </c>
      <c r="M469" s="49" t="n">
        <v>45880.73202546296</v>
      </c>
      <c r="N469" s="49" t="n">
        <v>45881.71041666667</v>
      </c>
      <c r="O469" s="48" t="n">
        <v>0</v>
      </c>
      <c r="P469" t="inlineStr">
        <is>
          <t>HARDWARE</t>
        </is>
      </c>
      <c r="Q469" t="inlineStr">
        <is>
          <t>TECLADO</t>
        </is>
      </c>
      <c r="R469" t="inlineStr">
        <is>
          <t>DAÑO POS</t>
        </is>
      </c>
      <c r="S469" t="inlineStr">
        <is>
          <t>AGREGADOR</t>
        </is>
      </c>
      <c r="T469" t="inlineStr">
        <is>
          <t>DISTRICOL</t>
        </is>
      </c>
      <c r="U469" t="inlineStr">
        <is>
          <t>EJECUTADO</t>
        </is>
      </c>
      <c r="V469" t="inlineStr">
        <is>
          <t>VISITA TECNICA</t>
        </is>
      </c>
      <c r="W469" t="inlineStr">
        <is>
          <t>AA0FZ438</t>
        </is>
      </c>
      <c r="X469" t="inlineStr">
        <is>
          <t>TIPO I</t>
        </is>
      </c>
      <c r="Y469" t="inlineStr">
        <is>
          <t>TERRESTRE</t>
        </is>
      </c>
      <c r="Z469" t="inlineStr">
        <is>
          <t>PORRAS CASTRO DARLON NASCK</t>
        </is>
      </c>
      <c r="AA469" t="inlineStr">
        <is>
          <t>1</t>
        </is>
      </c>
      <c r="AB469" t="inlineStr">
        <is>
          <t>0</t>
        </is>
      </c>
      <c r="AC469" s="48" t="n">
        <v>65960</v>
      </c>
      <c r="AD469" t="inlineStr">
        <is>
          <t>0</t>
        </is>
      </c>
      <c r="AE469" s="48" t="n">
        <v>0</v>
      </c>
      <c r="AF469" s="48" t="n">
        <v>65960</v>
      </c>
    </row>
    <row r="470">
      <c r="A470" t="inlineStr">
        <is>
          <t>PEREIRA</t>
        </is>
      </c>
      <c r="B470" t="inlineStr">
        <is>
          <t>SUROCCIDENTE Y EJE CAFETERO</t>
        </is>
      </c>
      <c r="C470" t="inlineStr">
        <is>
          <t>0004-0002</t>
        </is>
      </c>
      <c r="D470" t="inlineStr">
        <is>
          <t>66001</t>
        </is>
      </c>
      <c r="E470" t="inlineStr">
        <is>
          <t>2582190</t>
        </is>
      </c>
      <c r="F470" t="inlineStr">
        <is>
          <t>3007076555</t>
        </is>
      </c>
      <c r="G470" t="inlineStr">
        <is>
          <t>INCIDENTE</t>
        </is>
      </c>
      <c r="H470" t="inlineStr">
        <is>
          <t>RISARALDA</t>
        </is>
      </c>
      <c r="I470" t="inlineStr">
        <is>
          <t>PEREIRA</t>
        </is>
      </c>
      <c r="J470" t="inlineStr">
        <is>
          <t>PTM PEREIRA PAPELERIA CAVERNA</t>
        </is>
      </c>
      <c r="K470" t="inlineStr">
        <is>
          <t>BANCOLOMBIA</t>
        </is>
      </c>
      <c r="L470" t="inlineStr">
        <is>
          <t>FO-25-1363407</t>
        </is>
      </c>
      <c r="M470" s="49" t="n">
        <v>45881.33333333334</v>
      </c>
      <c r="N470" s="49" t="n">
        <v>45882.48888888889</v>
      </c>
      <c r="O470" s="48" t="n">
        <v>0</v>
      </c>
      <c r="P470" t="inlineStr">
        <is>
          <t>HARDWARE</t>
        </is>
      </c>
      <c r="Q470" t="inlineStr">
        <is>
          <t>LECTOR DE TARJETAS</t>
        </is>
      </c>
      <c r="R470" t="inlineStr">
        <is>
          <t>DAÑO POS</t>
        </is>
      </c>
      <c r="S470" t="inlineStr">
        <is>
          <t>AGREGADOR</t>
        </is>
      </c>
      <c r="T470" t="inlineStr">
        <is>
          <t>COMCARD - PTM</t>
        </is>
      </c>
      <c r="U470" t="inlineStr">
        <is>
          <t>EJECUTADO</t>
        </is>
      </c>
      <c r="V470" t="inlineStr">
        <is>
          <t>VISITA TECNICA</t>
        </is>
      </c>
      <c r="W470" t="inlineStr">
        <is>
          <t>103ZZ278-103ZZ235</t>
        </is>
      </c>
      <c r="X470" t="inlineStr">
        <is>
          <t>TIPO I</t>
        </is>
      </c>
      <c r="Y470" t="inlineStr">
        <is>
          <t>TERRESTRE</t>
        </is>
      </c>
      <c r="Z470" t="inlineStr">
        <is>
          <t>FRANCO CAÑAVERAL YAMID RAUL</t>
        </is>
      </c>
      <c r="AA470" t="inlineStr">
        <is>
          <t>1</t>
        </is>
      </c>
      <c r="AB470" t="inlineStr">
        <is>
          <t>0</t>
        </is>
      </c>
      <c r="AC470" s="48" t="n">
        <v>65960</v>
      </c>
      <c r="AD470" t="inlineStr">
        <is>
          <t>0</t>
        </is>
      </c>
      <c r="AE470" s="48" t="n">
        <v>0</v>
      </c>
      <c r="AF470" s="48" t="n">
        <v>65960</v>
      </c>
    </row>
    <row r="471">
      <c r="A471" t="inlineStr">
        <is>
          <t>CALI</t>
        </is>
      </c>
      <c r="B471" t="inlineStr">
        <is>
          <t>SUROCCIDENTE Y EJE CAFETERO</t>
        </is>
      </c>
      <c r="C471" t="inlineStr">
        <is>
          <t>0004-0003</t>
        </is>
      </c>
      <c r="D471" t="inlineStr">
        <is>
          <t>76111</t>
        </is>
      </c>
      <c r="E471" t="inlineStr">
        <is>
          <t>2582296</t>
        </is>
      </c>
      <c r="F471" t="inlineStr">
        <is>
          <t>3007080268</t>
        </is>
      </c>
      <c r="G471" t="inlineStr">
        <is>
          <t>INCIDENTE</t>
        </is>
      </c>
      <c r="H471" t="inlineStr">
        <is>
          <t>VALLE DEL CAUCA</t>
        </is>
      </c>
      <c r="I471" t="inlineStr">
        <is>
          <t>GUADALAJARA DE BUGA</t>
        </is>
      </c>
      <c r="J471" t="inlineStr">
        <is>
          <t>BARRIO DIVINO NIÑO GUADALAJARA DE BUGA 1</t>
        </is>
      </c>
      <c r="K471" t="inlineStr">
        <is>
          <t>BANCOLOMBIA</t>
        </is>
      </c>
      <c r="L471" t="inlineStr">
        <is>
          <t>FO-25-1363405</t>
        </is>
      </c>
      <c r="M471" s="49" t="n">
        <v>45881.33333333334</v>
      </c>
      <c r="N471" s="49" t="n">
        <v>45881.52013888889</v>
      </c>
      <c r="O471" s="48" t="n">
        <v>0</v>
      </c>
      <c r="P471" t="inlineStr">
        <is>
          <t>HARDWARE</t>
        </is>
      </c>
      <c r="Q471" t="inlineStr">
        <is>
          <t>IMPRESION</t>
        </is>
      </c>
      <c r="R471" t="inlineStr">
        <is>
          <t>NO AVANZA PAPEL</t>
        </is>
      </c>
      <c r="S471" t="inlineStr">
        <is>
          <t>UNO A UNO</t>
        </is>
      </c>
      <c r="T471" t="inlineStr">
        <is>
          <t>UNO A UNO</t>
        </is>
      </c>
      <c r="V471" t="inlineStr">
        <is>
          <t>SOPORTE TELEFONICO</t>
        </is>
      </c>
      <c r="X471" t="inlineStr">
        <is>
          <t>TIPO II</t>
        </is>
      </c>
      <c r="Y471" t="inlineStr">
        <is>
          <t>TERRESTRE</t>
        </is>
      </c>
      <c r="Z471" t="inlineStr">
        <is>
          <t>HENAO CARDONA DIEGO FERNANDO</t>
        </is>
      </c>
      <c r="AA471" t="inlineStr">
        <is>
          <t>1</t>
        </is>
      </c>
      <c r="AB471" t="inlineStr">
        <is>
          <t>0</t>
        </is>
      </c>
      <c r="AC471" s="48" t="n">
        <v>41241</v>
      </c>
      <c r="AD471" t="inlineStr">
        <is>
          <t>0</t>
        </is>
      </c>
      <c r="AE471" s="48" t="n">
        <v>0</v>
      </c>
      <c r="AF471" s="48" t="n">
        <v>41241</v>
      </c>
    </row>
    <row r="472">
      <c r="A472" t="inlineStr">
        <is>
          <t>TUNJA</t>
        </is>
      </c>
      <c r="B472" t="inlineStr">
        <is>
          <t>SANTANDERES</t>
        </is>
      </c>
      <c r="C472" t="inlineStr">
        <is>
          <t>0004-0008</t>
        </is>
      </c>
      <c r="D472" t="inlineStr">
        <is>
          <t>68077</t>
        </is>
      </c>
      <c r="E472" t="inlineStr">
        <is>
          <t>2582458</t>
        </is>
      </c>
      <c r="F472" t="inlineStr">
        <is>
          <t>3007070524</t>
        </is>
      </c>
      <c r="G472" t="inlineStr">
        <is>
          <t>INCIDENTE</t>
        </is>
      </c>
      <c r="H472" t="inlineStr">
        <is>
          <t>SANTANDER</t>
        </is>
      </c>
      <c r="I472" t="inlineStr">
        <is>
          <t>BARBOSA</t>
        </is>
      </c>
      <c r="J472" t="inlineStr">
        <is>
          <t>BARRIO AVENIDA LAS AMERICAS BA</t>
        </is>
      </c>
      <c r="K472" t="inlineStr">
        <is>
          <t>BANCOLOMBIA</t>
        </is>
      </c>
      <c r="L472" t="inlineStr">
        <is>
          <t>FO-25-1363397</t>
        </is>
      </c>
      <c r="M472" s="49" t="n">
        <v>45881.33333333334</v>
      </c>
      <c r="N472" s="49" t="n">
        <v>45882.36666666667</v>
      </c>
      <c r="O472" s="48" t="n">
        <v>0</v>
      </c>
      <c r="P472" t="inlineStr">
        <is>
          <t>HARDWARE</t>
        </is>
      </c>
      <c r="Q472" t="inlineStr">
        <is>
          <t>LECTOR DE BARRAS</t>
        </is>
      </c>
      <c r="R472" t="inlineStr">
        <is>
          <t>DAÑO POS</t>
        </is>
      </c>
      <c r="S472" t="inlineStr">
        <is>
          <t>CB UNO A UNO</t>
        </is>
      </c>
      <c r="T472" t="inlineStr">
        <is>
          <t>CB UNO A UNO</t>
        </is>
      </c>
      <c r="U472" t="inlineStr">
        <is>
          <t>EJECUTADO</t>
        </is>
      </c>
      <c r="V472" t="inlineStr">
        <is>
          <t>VISITA TECNICA</t>
        </is>
      </c>
      <c r="W472" t="inlineStr">
        <is>
          <t>ON008931</t>
        </is>
      </c>
      <c r="X472" t="inlineStr">
        <is>
          <t>TIPO II</t>
        </is>
      </c>
      <c r="Y472" t="inlineStr">
        <is>
          <t>TERRESTRE</t>
        </is>
      </c>
      <c r="Z472" t="inlineStr">
        <is>
          <t>MARTINEZ FLOREZ DONIS ALBERTO</t>
        </is>
      </c>
      <c r="AA472" t="inlineStr">
        <is>
          <t>1</t>
        </is>
      </c>
      <c r="AB472" t="inlineStr">
        <is>
          <t>0</t>
        </is>
      </c>
      <c r="AC472" s="48" t="n">
        <v>144968</v>
      </c>
      <c r="AD472" t="inlineStr">
        <is>
          <t>0</t>
        </is>
      </c>
      <c r="AE472" s="48" t="n">
        <v>0</v>
      </c>
      <c r="AF472" s="48" t="n">
        <v>144968</v>
      </c>
    </row>
    <row r="473">
      <c r="A473" t="inlineStr">
        <is>
          <t>BUCARAMANGA</t>
        </is>
      </c>
      <c r="B473" t="inlineStr">
        <is>
          <t>SANTANDERES</t>
        </is>
      </c>
      <c r="C473" t="inlineStr">
        <is>
          <t>0004-0008</t>
        </is>
      </c>
      <c r="D473" t="inlineStr">
        <is>
          <t>68001</t>
        </is>
      </c>
      <c r="E473" t="inlineStr">
        <is>
          <t>2582514</t>
        </is>
      </c>
      <c r="F473" t="inlineStr">
        <is>
          <t>3007043942</t>
        </is>
      </c>
      <c r="G473" t="inlineStr">
        <is>
          <t>INCIDENTE</t>
        </is>
      </c>
      <c r="H473" t="inlineStr">
        <is>
          <t>SANTANDER</t>
        </is>
      </c>
      <c r="I473" t="inlineStr">
        <is>
          <t>BUCARAMANGA</t>
        </is>
      </c>
      <c r="J473" t="inlineStr">
        <is>
          <t>BARRIO LA CONCORDIA BUCARAMANG</t>
        </is>
      </c>
      <c r="K473" t="inlineStr">
        <is>
          <t>BANCOLOMBIA</t>
        </is>
      </c>
      <c r="L473" t="inlineStr">
        <is>
          <t>FO-25-1363401</t>
        </is>
      </c>
      <c r="M473" s="49" t="n">
        <v>45881.33333333334</v>
      </c>
      <c r="N473" s="49" t="n">
        <v>45882.49513888889</v>
      </c>
      <c r="O473" s="48" t="n">
        <v>0</v>
      </c>
      <c r="P473" t="inlineStr">
        <is>
          <t>HARDWARE</t>
        </is>
      </c>
      <c r="Q473" t="inlineStr">
        <is>
          <t>SE REINICIA</t>
        </is>
      </c>
      <c r="R473" t="inlineStr">
        <is>
          <t>DAÑO POS</t>
        </is>
      </c>
      <c r="S473" t="inlineStr">
        <is>
          <t>CB UNO A UNO</t>
        </is>
      </c>
      <c r="T473" t="inlineStr">
        <is>
          <t>CB UNO A UNO</t>
        </is>
      </c>
      <c r="U473" t="inlineStr">
        <is>
          <t>EJECUTADO</t>
        </is>
      </c>
      <c r="V473" t="inlineStr">
        <is>
          <t>VISITA TECNICA</t>
        </is>
      </c>
      <c r="W473" t="inlineStr">
        <is>
          <t>GZJZZ793</t>
        </is>
      </c>
      <c r="X473" t="inlineStr">
        <is>
          <t>TIPO I</t>
        </is>
      </c>
      <c r="Y473" t="inlineStr">
        <is>
          <t>TERRESTRE</t>
        </is>
      </c>
      <c r="Z473" t="inlineStr">
        <is>
          <t>ORTEBARRERAGA MARLON STWAR</t>
        </is>
      </c>
      <c r="AA473" t="inlineStr">
        <is>
          <t>1</t>
        </is>
      </c>
      <c r="AB473" t="inlineStr">
        <is>
          <t>0</t>
        </is>
      </c>
      <c r="AC473" s="48" t="n">
        <v>65960</v>
      </c>
      <c r="AD473" t="inlineStr">
        <is>
          <t>0</t>
        </is>
      </c>
      <c r="AE473" s="48" t="n">
        <v>0</v>
      </c>
      <c r="AF473" s="48" t="n">
        <v>65960</v>
      </c>
    </row>
    <row r="474">
      <c r="A474" t="inlineStr">
        <is>
          <t>BUCARAMANGA</t>
        </is>
      </c>
      <c r="B474" t="inlineStr">
        <is>
          <t>SANTANDERES</t>
        </is>
      </c>
      <c r="C474" t="inlineStr">
        <is>
          <t>0004-0008</t>
        </is>
      </c>
      <c r="D474" t="inlineStr">
        <is>
          <t>68001</t>
        </is>
      </c>
      <c r="E474" t="inlineStr">
        <is>
          <t>2583293</t>
        </is>
      </c>
      <c r="F474" t="inlineStr">
        <is>
          <t>3007074784</t>
        </is>
      </c>
      <c r="G474" t="inlineStr">
        <is>
          <t>INCIDENTE</t>
        </is>
      </c>
      <c r="H474" t="inlineStr">
        <is>
          <t>SANTANDER</t>
        </is>
      </c>
      <c r="I474" t="inlineStr">
        <is>
          <t>BUCARAMANGA</t>
        </is>
      </c>
      <c r="J474" t="inlineStr">
        <is>
          <t>BARRIO GAITAN BUCARAMANGA 4</t>
        </is>
      </c>
      <c r="K474" t="inlineStr">
        <is>
          <t>BANCOLOMBIA</t>
        </is>
      </c>
      <c r="L474" t="inlineStr">
        <is>
          <t>FO-25-1363779</t>
        </is>
      </c>
      <c r="M474" s="49" t="n">
        <v>45881.3546412037</v>
      </c>
      <c r="N474" s="49" t="n">
        <v>45881.65208333333</v>
      </c>
      <c r="O474" s="48" t="n">
        <v>0</v>
      </c>
      <c r="P474" t="inlineStr">
        <is>
          <t>SOFTWARE</t>
        </is>
      </c>
      <c r="Q474" t="inlineStr">
        <is>
          <t>SE REINICIA</t>
        </is>
      </c>
      <c r="R474" t="inlineStr">
        <is>
          <t>AL REALIZAR CIERRE CARGA VERSION</t>
        </is>
      </c>
      <c r="S474" t="inlineStr">
        <is>
          <t>CB UNO A UNO</t>
        </is>
      </c>
      <c r="T474" t="inlineStr">
        <is>
          <t>CB UNO A UNO</t>
        </is>
      </c>
      <c r="U474" t="inlineStr">
        <is>
          <t>EJECUTADO</t>
        </is>
      </c>
      <c r="V474" t="inlineStr">
        <is>
          <t>VISITA TECNICA</t>
        </is>
      </c>
      <c r="W474" t="inlineStr">
        <is>
          <t>MNPZZ734</t>
        </is>
      </c>
      <c r="X474" t="inlineStr">
        <is>
          <t>TIPO I</t>
        </is>
      </c>
      <c r="Y474" t="inlineStr">
        <is>
          <t>TERRESTRE</t>
        </is>
      </c>
      <c r="Z474" t="inlineStr">
        <is>
          <t>HERRERA LUQUE SAUL JAVIER</t>
        </is>
      </c>
      <c r="AA474" t="inlineStr">
        <is>
          <t>1</t>
        </is>
      </c>
      <c r="AB474" t="inlineStr">
        <is>
          <t>0</t>
        </is>
      </c>
      <c r="AC474" s="48" t="n">
        <v>65960</v>
      </c>
      <c r="AD474" t="inlineStr">
        <is>
          <t>0</t>
        </is>
      </c>
      <c r="AE474" s="48" t="n">
        <v>0</v>
      </c>
      <c r="AF474" s="48" t="n">
        <v>65960</v>
      </c>
    </row>
    <row r="475">
      <c r="A475" t="inlineStr">
        <is>
          <t>BARRANQUILLA</t>
        </is>
      </c>
      <c r="B475" t="inlineStr">
        <is>
          <t>COSTA</t>
        </is>
      </c>
      <c r="C475" t="inlineStr">
        <is>
          <t>0004-0001</t>
        </is>
      </c>
      <c r="D475" t="inlineStr">
        <is>
          <t>8001</t>
        </is>
      </c>
      <c r="E475" t="inlineStr">
        <is>
          <t>2583390</t>
        </is>
      </c>
      <c r="F475" t="inlineStr">
        <is>
          <t>3007059821</t>
        </is>
      </c>
      <c r="G475" t="inlineStr">
        <is>
          <t>INCIDENTE</t>
        </is>
      </c>
      <c r="H475" t="inlineStr">
        <is>
          <t>ATLANTICO</t>
        </is>
      </c>
      <c r="I475" t="inlineStr">
        <is>
          <t>BARRANQUILLA</t>
        </is>
      </c>
      <c r="J475" t="inlineStr">
        <is>
          <t>BARRIO BARRANQUILLA BARRANQUIL</t>
        </is>
      </c>
      <c r="K475" t="inlineStr">
        <is>
          <t>BANCOLOMBIA</t>
        </is>
      </c>
      <c r="L475" t="inlineStr">
        <is>
          <t>FO-25-1363794</t>
        </is>
      </c>
      <c r="M475" s="49" t="n">
        <v>45881.35761574074</v>
      </c>
      <c r="N475" s="49" t="n">
        <v>45882.41527777778</v>
      </c>
      <c r="O475" s="48" t="n">
        <v>0</v>
      </c>
      <c r="P475" t="inlineStr">
        <is>
          <t>HARDWARE</t>
        </is>
      </c>
      <c r="Q475" t="inlineStr">
        <is>
          <t>PANTALLA</t>
        </is>
      </c>
      <c r="R475" t="inlineStr">
        <is>
          <t>DAÑO POS</t>
        </is>
      </c>
      <c r="S475" t="inlineStr">
        <is>
          <t>CB UNO A UNO</t>
        </is>
      </c>
      <c r="T475" t="inlineStr">
        <is>
          <t>CB UNO A UNO</t>
        </is>
      </c>
      <c r="U475" t="inlineStr">
        <is>
          <t>EJECUTADO</t>
        </is>
      </c>
      <c r="V475" t="inlineStr">
        <is>
          <t>VISITA TECNICA</t>
        </is>
      </c>
      <c r="W475" t="inlineStr">
        <is>
          <t>FUA0B369</t>
        </is>
      </c>
      <c r="X475" t="inlineStr">
        <is>
          <t>TIPO I</t>
        </is>
      </c>
      <c r="Y475" t="inlineStr">
        <is>
          <t>TERRESTRE</t>
        </is>
      </c>
      <c r="Z475" t="inlineStr">
        <is>
          <t>PORRAS CASTRO DARLON NASCK</t>
        </is>
      </c>
      <c r="AA475" t="inlineStr">
        <is>
          <t>1</t>
        </is>
      </c>
      <c r="AB475" t="inlineStr">
        <is>
          <t>0</t>
        </is>
      </c>
      <c r="AC475" s="48" t="n">
        <v>65960</v>
      </c>
      <c r="AD475" t="inlineStr">
        <is>
          <t>0</t>
        </is>
      </c>
      <c r="AE475" s="48" t="n">
        <v>0</v>
      </c>
      <c r="AF475" s="48" t="n">
        <v>65960</v>
      </c>
    </row>
    <row r="476">
      <c r="A476" t="inlineStr">
        <is>
          <t>SINCELEJO</t>
        </is>
      </c>
      <c r="B476" t="inlineStr">
        <is>
          <t>COSTA</t>
        </is>
      </c>
      <c r="C476" t="inlineStr">
        <is>
          <t>0004-0001</t>
        </is>
      </c>
      <c r="D476" t="inlineStr">
        <is>
          <t>70708</t>
        </is>
      </c>
      <c r="E476" t="inlineStr">
        <is>
          <t>2583773</t>
        </is>
      </c>
      <c r="F476" t="inlineStr">
        <is>
          <t>3007040812</t>
        </is>
      </c>
      <c r="G476" t="inlineStr">
        <is>
          <t>INCIDENTE</t>
        </is>
      </c>
      <c r="H476" t="inlineStr">
        <is>
          <t>SUCRE</t>
        </is>
      </c>
      <c r="I476" t="inlineStr">
        <is>
          <t>SAN MARCOS</t>
        </is>
      </c>
      <c r="J476" t="inlineStr">
        <is>
          <t>DISTRICOL VARIEDADES MIL COLOR</t>
        </is>
      </c>
      <c r="K476" t="inlineStr">
        <is>
          <t>BANCOLOMBIA</t>
        </is>
      </c>
      <c r="L476" t="inlineStr">
        <is>
          <t>FO-25-1364121</t>
        </is>
      </c>
      <c r="M476" s="49" t="n">
        <v>45881.38234953704</v>
      </c>
      <c r="N476" s="49" t="n">
        <v>45883.53819444445</v>
      </c>
      <c r="O476" s="48" t="n">
        <v>0</v>
      </c>
      <c r="P476" t="inlineStr">
        <is>
          <t>HARDWARE</t>
        </is>
      </c>
      <c r="Q476" t="inlineStr">
        <is>
          <t>COMUNICACION</t>
        </is>
      </c>
      <c r="R476" t="inlineStr">
        <is>
          <t>MENSAJE CABLE DE RED DESCONECTADO</t>
        </is>
      </c>
      <c r="S476" t="inlineStr">
        <is>
          <t>AGREGADOR</t>
        </is>
      </c>
      <c r="T476" t="inlineStr">
        <is>
          <t>DISTRICOL</t>
        </is>
      </c>
      <c r="U476" t="inlineStr">
        <is>
          <t>EJECUTADO</t>
        </is>
      </c>
      <c r="V476" t="inlineStr">
        <is>
          <t>VISITA TECNICA</t>
        </is>
      </c>
      <c r="W476" t="inlineStr">
        <is>
          <t>AA0OZ107-TV00S803</t>
        </is>
      </c>
      <c r="X476" t="inlineStr">
        <is>
          <t>TIPO III</t>
        </is>
      </c>
      <c r="Y476" t="inlineStr">
        <is>
          <t>TERRESTRE</t>
        </is>
      </c>
      <c r="Z476" t="inlineStr">
        <is>
          <t>SANTOS GUZMAN CHRISTIAN FELIPE</t>
        </is>
      </c>
      <c r="AA476" t="inlineStr">
        <is>
          <t>1</t>
        </is>
      </c>
      <c r="AB476" t="inlineStr">
        <is>
          <t>0</t>
        </is>
      </c>
      <c r="AC476" s="48" t="n">
        <v>275729</v>
      </c>
      <c r="AD476" t="inlineStr">
        <is>
          <t>0</t>
        </is>
      </c>
      <c r="AE476" s="48" t="n">
        <v>0</v>
      </c>
      <c r="AF476" s="48" t="n">
        <v>275729</v>
      </c>
    </row>
    <row r="477">
      <c r="A477" t="inlineStr">
        <is>
          <t>CALI</t>
        </is>
      </c>
      <c r="B477" t="inlineStr">
        <is>
          <t>SUROCCIDENTE Y EJE CAFETERO</t>
        </is>
      </c>
      <c r="C477" t="inlineStr">
        <is>
          <t>0004-0003</t>
        </is>
      </c>
      <c r="D477" t="inlineStr">
        <is>
          <t>76520</t>
        </is>
      </c>
      <c r="E477" t="inlineStr">
        <is>
          <t>2583799</t>
        </is>
      </c>
      <c r="F477" t="inlineStr">
        <is>
          <t>3007036201</t>
        </is>
      </c>
      <c r="G477" t="inlineStr">
        <is>
          <t>INCIDENTE</t>
        </is>
      </c>
      <c r="H477" t="inlineStr">
        <is>
          <t>VALLE DEL CAUCA</t>
        </is>
      </c>
      <c r="I477" t="inlineStr">
        <is>
          <t>PALMIRA</t>
        </is>
      </c>
      <c r="J477" t="inlineStr">
        <is>
          <t>DISTRICOL ACCESORIOS Y TELEFON</t>
        </is>
      </c>
      <c r="K477" t="inlineStr">
        <is>
          <t>BANCOLOMBIA</t>
        </is>
      </c>
      <c r="L477" t="inlineStr">
        <is>
          <t>FO-25-1364116</t>
        </is>
      </c>
      <c r="M477" s="49" t="n">
        <v>45881.38612268519</v>
      </c>
      <c r="N477" s="49" t="n">
        <v>45881.74513888889</v>
      </c>
      <c r="O477" s="48" t="n">
        <v>0</v>
      </c>
      <c r="P477" t="inlineStr">
        <is>
          <t>HARDWARE</t>
        </is>
      </c>
      <c r="Q477" t="inlineStr">
        <is>
          <t>IMPRESION</t>
        </is>
      </c>
      <c r="R477" t="inlineStr">
        <is>
          <t>NO IMPRIME UNO O VARIOS CARACTERES</t>
        </is>
      </c>
      <c r="S477" t="inlineStr">
        <is>
          <t>AGREGADOR</t>
        </is>
      </c>
      <c r="T477" t="inlineStr">
        <is>
          <t>DISTRICOL</t>
        </is>
      </c>
      <c r="U477" t="inlineStr">
        <is>
          <t>EJECUTADO</t>
        </is>
      </c>
      <c r="V477" t="inlineStr">
        <is>
          <t>VISITA TECNICA</t>
        </is>
      </c>
      <c r="W477" t="inlineStr">
        <is>
          <t>9A00B101</t>
        </is>
      </c>
      <c r="X477" t="inlineStr">
        <is>
          <t>TIPO I</t>
        </is>
      </c>
      <c r="Y477" t="inlineStr">
        <is>
          <t>TERRESTRE</t>
        </is>
      </c>
      <c r="Z477" t="inlineStr">
        <is>
          <t>SANCHEZ URREGO ROBINSON DAVID</t>
        </is>
      </c>
      <c r="AA477" t="inlineStr">
        <is>
          <t>1</t>
        </is>
      </c>
      <c r="AB477" t="inlineStr">
        <is>
          <t>0</t>
        </is>
      </c>
      <c r="AC477" s="48" t="n">
        <v>65960</v>
      </c>
      <c r="AD477" t="inlineStr">
        <is>
          <t>0</t>
        </is>
      </c>
      <c r="AE477" s="48" t="n">
        <v>0</v>
      </c>
      <c r="AF477" s="48" t="n">
        <v>65960</v>
      </c>
    </row>
    <row r="478">
      <c r="A478" t="inlineStr">
        <is>
          <t>CALI</t>
        </is>
      </c>
      <c r="B478" t="inlineStr">
        <is>
          <t>SUROCCIDENTE Y EJE CAFETERO</t>
        </is>
      </c>
      <c r="C478" t="inlineStr">
        <is>
          <t>0004-0003</t>
        </is>
      </c>
      <c r="D478" t="inlineStr">
        <is>
          <t>76001</t>
        </is>
      </c>
      <c r="E478" t="inlineStr">
        <is>
          <t>2583988</t>
        </is>
      </c>
      <c r="F478" t="inlineStr">
        <is>
          <t>3007012282</t>
        </is>
      </c>
      <c r="G478" t="inlineStr">
        <is>
          <t>INCIDENTE</t>
        </is>
      </c>
      <c r="H478" t="inlineStr">
        <is>
          <t>VALLE DEL CAUCA</t>
        </is>
      </c>
      <c r="I478" t="inlineStr">
        <is>
          <t>CALI</t>
        </is>
      </c>
      <c r="J478" t="inlineStr">
        <is>
          <t>BARRIO LA FORTALEZA</t>
        </is>
      </c>
      <c r="K478" t="inlineStr">
        <is>
          <t>BANCOLOMBIA</t>
        </is>
      </c>
      <c r="L478" t="inlineStr">
        <is>
          <t>FO-25-1364124</t>
        </is>
      </c>
      <c r="M478" s="49" t="n">
        <v>45881.38079861111</v>
      </c>
      <c r="N478" s="49" t="n">
        <v>45881.70763888889</v>
      </c>
      <c r="O478" s="48" t="n">
        <v>0</v>
      </c>
      <c r="P478" t="inlineStr">
        <is>
          <t>HARDWARE</t>
        </is>
      </c>
      <c r="Q478" t="inlineStr">
        <is>
          <t>IMPRESION</t>
        </is>
      </c>
      <c r="R478" t="inlineStr">
        <is>
          <t>NO IMPRIME UNO O VARIOS CARACTERES</t>
        </is>
      </c>
      <c r="S478" t="inlineStr">
        <is>
          <t>CB UNO A UNO</t>
        </is>
      </c>
      <c r="T478" t="inlineStr">
        <is>
          <t>CB UNO A UNO</t>
        </is>
      </c>
      <c r="U478" t="inlineStr">
        <is>
          <t>EJECUTADO</t>
        </is>
      </c>
      <c r="V478" t="inlineStr">
        <is>
          <t>VISITA TECNICA</t>
        </is>
      </c>
      <c r="W478" t="inlineStr">
        <is>
          <t>JAAAU104</t>
        </is>
      </c>
      <c r="X478" t="inlineStr">
        <is>
          <t>TIPO I</t>
        </is>
      </c>
      <c r="Y478" t="inlineStr">
        <is>
          <t>TERRESTRE</t>
        </is>
      </c>
      <c r="Z478" t="inlineStr">
        <is>
          <t>HERRERA MONAR GEOVANNY</t>
        </is>
      </c>
      <c r="AA478" t="inlineStr">
        <is>
          <t>1</t>
        </is>
      </c>
      <c r="AB478" t="inlineStr">
        <is>
          <t>0</t>
        </is>
      </c>
      <c r="AC478" s="48" t="n">
        <v>65960</v>
      </c>
      <c r="AD478" t="inlineStr">
        <is>
          <t>0</t>
        </is>
      </c>
      <c r="AE478" s="48" t="n">
        <v>0</v>
      </c>
      <c r="AF478" s="48" t="n">
        <v>65960</v>
      </c>
    </row>
    <row r="479">
      <c r="A479" t="inlineStr">
        <is>
          <t>MEDELLIN</t>
        </is>
      </c>
      <c r="B479" t="inlineStr">
        <is>
          <t>NOROCCIDENTE</t>
        </is>
      </c>
      <c r="C479" t="inlineStr">
        <is>
          <t>0004-0005</t>
        </is>
      </c>
      <c r="D479" t="inlineStr">
        <is>
          <t>5360</t>
        </is>
      </c>
      <c r="E479" t="inlineStr">
        <is>
          <t>2584251</t>
        </is>
      </c>
      <c r="F479" t="inlineStr">
        <is>
          <t>3007019570</t>
        </is>
      </c>
      <c r="G479" t="inlineStr">
        <is>
          <t>INCIDENTE</t>
        </is>
      </c>
      <c r="H479" t="inlineStr">
        <is>
          <t>ANTIOQUIA</t>
        </is>
      </c>
      <c r="I479" t="inlineStr">
        <is>
          <t>ITAGUI</t>
        </is>
      </c>
      <c r="J479" t="inlineStr">
        <is>
          <t>COMCARD ITAGUI CAMIQUI</t>
        </is>
      </c>
      <c r="K479" t="inlineStr">
        <is>
          <t>BANCOLOMBIA</t>
        </is>
      </c>
      <c r="L479" t="inlineStr">
        <is>
          <t>FO-25-1364360</t>
        </is>
      </c>
      <c r="M479" s="49" t="n">
        <v>45881.39695601852</v>
      </c>
      <c r="N479" s="49" t="n">
        <v>45881.67708333334</v>
      </c>
      <c r="O479" s="48" t="n">
        <v>0</v>
      </c>
      <c r="P479" t="inlineStr">
        <is>
          <t>HARDWARE</t>
        </is>
      </c>
      <c r="Q479" t="inlineStr">
        <is>
          <t>IMPRESION</t>
        </is>
      </c>
      <c r="R479" t="inlineStr">
        <is>
          <t>RODILLO AVERIADO</t>
        </is>
      </c>
      <c r="S479" t="inlineStr">
        <is>
          <t>AGREGADOR</t>
        </is>
      </c>
      <c r="T479" t="inlineStr">
        <is>
          <t>COMCARD - PTM</t>
        </is>
      </c>
      <c r="U479" t="inlineStr">
        <is>
          <t>EJECUTADO</t>
        </is>
      </c>
      <c r="V479" t="inlineStr">
        <is>
          <t>VISITA TECNICA</t>
        </is>
      </c>
      <c r="W479" t="inlineStr">
        <is>
          <t>AAAAD836 - XPSZZ073</t>
        </is>
      </c>
      <c r="X479" t="inlineStr">
        <is>
          <t>TIPO I</t>
        </is>
      </c>
      <c r="Y479" t="inlineStr">
        <is>
          <t>TERRESTRE</t>
        </is>
      </c>
      <c r="Z479" t="inlineStr">
        <is>
          <t>HERNANDEZ CHAVARRIA JUAN CAMILO</t>
        </is>
      </c>
      <c r="AA479" t="inlineStr">
        <is>
          <t>1</t>
        </is>
      </c>
      <c r="AB479" t="inlineStr">
        <is>
          <t>0</t>
        </is>
      </c>
      <c r="AC479" s="48" t="n">
        <v>65960</v>
      </c>
      <c r="AD479" t="inlineStr">
        <is>
          <t>0</t>
        </is>
      </c>
      <c r="AE479" s="48" t="n">
        <v>0</v>
      </c>
      <c r="AF479" s="48" t="n">
        <v>65960</v>
      </c>
    </row>
    <row r="480">
      <c r="A480" t="inlineStr">
        <is>
          <t>BOGOTA</t>
        </is>
      </c>
      <c r="B480" t="inlineStr">
        <is>
          <t>CUNDINAMARCA</t>
        </is>
      </c>
      <c r="C480" t="inlineStr">
        <is>
          <t>0004-0004</t>
        </is>
      </c>
      <c r="D480" t="inlineStr">
        <is>
          <t>11001</t>
        </is>
      </c>
      <c r="E480" t="inlineStr">
        <is>
          <t>2584283</t>
        </is>
      </c>
      <c r="F480" t="inlineStr">
        <is>
          <t>3007078636</t>
        </is>
      </c>
      <c r="G480" t="inlineStr">
        <is>
          <t>INCIDENTE</t>
        </is>
      </c>
      <c r="H480" t="inlineStr">
        <is>
          <t>CUNDINAMARCA</t>
        </is>
      </c>
      <c r="I480" t="inlineStr">
        <is>
          <t>BOGOTA</t>
        </is>
      </c>
      <c r="J480" t="inlineStr">
        <is>
          <t>PTM BOGOTA PAPELERIA ALCALA</t>
        </is>
      </c>
      <c r="K480" t="inlineStr">
        <is>
          <t>BANCOLOMBIA</t>
        </is>
      </c>
      <c r="L480" t="inlineStr">
        <is>
          <t>FO-25-1364353</t>
        </is>
      </c>
      <c r="M480" s="49" t="n">
        <v>45881.4022800926</v>
      </c>
      <c r="N480" s="49" t="n">
        <v>45882.4</v>
      </c>
      <c r="O480" s="48" t="n">
        <v>0</v>
      </c>
      <c r="P480" t="inlineStr">
        <is>
          <t>HARDWARE</t>
        </is>
      </c>
      <c r="Q480" t="inlineStr">
        <is>
          <t>NO ENCIENDE SE REINICIA</t>
        </is>
      </c>
      <c r="R480" t="inlineStr">
        <is>
          <t>FUENTE PODER AVERIADA</t>
        </is>
      </c>
      <c r="S480" t="inlineStr">
        <is>
          <t>AGREGADOR</t>
        </is>
      </c>
      <c r="T480" t="inlineStr">
        <is>
          <t>COMCARD - PTM</t>
        </is>
      </c>
      <c r="V480" t="inlineStr">
        <is>
          <t>SOPORTE TELEFONICO</t>
        </is>
      </c>
      <c r="X480" t="inlineStr">
        <is>
          <t>TIPO I</t>
        </is>
      </c>
      <c r="Y480" t="inlineStr">
        <is>
          <t>TERRESTRE</t>
        </is>
      </c>
      <c r="Z480" t="inlineStr">
        <is>
          <t>MURCIA HERNANDEZ HARVEY IGNACIO</t>
        </is>
      </c>
      <c r="AA480" t="inlineStr">
        <is>
          <t>1</t>
        </is>
      </c>
      <c r="AB480" t="inlineStr">
        <is>
          <t>0</t>
        </is>
      </c>
      <c r="AC480" s="48" t="n">
        <v>41241</v>
      </c>
      <c r="AD480" t="inlineStr">
        <is>
          <t>0</t>
        </is>
      </c>
      <c r="AE480" s="48" t="n">
        <v>0</v>
      </c>
      <c r="AF480" s="48" t="n">
        <v>41241</v>
      </c>
    </row>
    <row r="481">
      <c r="A481" t="inlineStr">
        <is>
          <t>BOGOTA</t>
        </is>
      </c>
      <c r="B481" t="inlineStr">
        <is>
          <t>CUNDINAMARCA</t>
        </is>
      </c>
      <c r="C481" t="inlineStr">
        <is>
          <t>0004-0004</t>
        </is>
      </c>
      <c r="D481" t="inlineStr">
        <is>
          <t>25754</t>
        </is>
      </c>
      <c r="E481" t="inlineStr">
        <is>
          <t>2584296</t>
        </is>
      </c>
      <c r="F481" t="inlineStr">
        <is>
          <t>3007034350</t>
        </is>
      </c>
      <c r="G481" t="inlineStr">
        <is>
          <t>INCIDENTE</t>
        </is>
      </c>
      <c r="H481" t="inlineStr">
        <is>
          <t>CUNDINAMARCA</t>
        </is>
      </c>
      <c r="I481" t="inlineStr">
        <is>
          <t>SOACHA</t>
        </is>
      </c>
      <c r="J481" t="inlineStr">
        <is>
          <t>COMCARD SOACHA LA 38</t>
        </is>
      </c>
      <c r="K481" t="inlineStr">
        <is>
          <t>BANCOLOMBIA</t>
        </is>
      </c>
      <c r="L481" t="inlineStr">
        <is>
          <t>FO-25-1364469</t>
        </is>
      </c>
      <c r="M481" s="49" t="n">
        <v>45881.40365740741</v>
      </c>
      <c r="N481" s="49" t="n">
        <v>45881.66388888889</v>
      </c>
      <c r="O481" s="48" t="n">
        <v>0</v>
      </c>
      <c r="P481" t="inlineStr">
        <is>
          <t>HARDWARE</t>
        </is>
      </c>
      <c r="Q481" t="inlineStr">
        <is>
          <t>IMPRESION</t>
        </is>
      </c>
      <c r="R481" t="inlineStr">
        <is>
          <t>NO IMPRIME UNO O VARIOS CARACTERES</t>
        </is>
      </c>
      <c r="S481" t="inlineStr">
        <is>
          <t>AGREGADOR</t>
        </is>
      </c>
      <c r="T481" t="inlineStr">
        <is>
          <t>COMCARD - PTM</t>
        </is>
      </c>
      <c r="U481" t="inlineStr">
        <is>
          <t>EJECUTADO</t>
        </is>
      </c>
      <c r="V481" t="inlineStr">
        <is>
          <t>VISITA TECNICA</t>
        </is>
      </c>
      <c r="W481" t="inlineStr">
        <is>
          <t>7ZZZZ921</t>
        </is>
      </c>
      <c r="X481" t="inlineStr">
        <is>
          <t>TIPO I</t>
        </is>
      </c>
      <c r="Y481" t="inlineStr">
        <is>
          <t>TERRESTRE</t>
        </is>
      </c>
      <c r="Z481" t="inlineStr">
        <is>
          <t>BUSTOS MORA DIEGO MANUEL</t>
        </is>
      </c>
      <c r="AA481" t="inlineStr">
        <is>
          <t>1</t>
        </is>
      </c>
      <c r="AB481" t="inlineStr">
        <is>
          <t>0</t>
        </is>
      </c>
      <c r="AC481" s="48" t="n">
        <v>65960</v>
      </c>
      <c r="AD481" t="inlineStr">
        <is>
          <t>0</t>
        </is>
      </c>
      <c r="AE481" s="48" t="n">
        <v>0</v>
      </c>
      <c r="AF481" s="48" t="n">
        <v>65960</v>
      </c>
    </row>
    <row r="482">
      <c r="A482" t="inlineStr">
        <is>
          <t>MANIZALES</t>
        </is>
      </c>
      <c r="B482" t="inlineStr">
        <is>
          <t>SUROCCIDENTE Y EJE CAFETERO</t>
        </is>
      </c>
      <c r="C482" t="inlineStr">
        <is>
          <t>0004-0002</t>
        </is>
      </c>
      <c r="D482" t="inlineStr">
        <is>
          <t>17272</t>
        </is>
      </c>
      <c r="E482" t="inlineStr">
        <is>
          <t>2584598</t>
        </is>
      </c>
      <c r="F482" t="inlineStr">
        <is>
          <t>3007072571</t>
        </is>
      </c>
      <c r="G482" t="inlineStr">
        <is>
          <t>INCIDENTE</t>
        </is>
      </c>
      <c r="H482" t="inlineStr">
        <is>
          <t>CALDAS</t>
        </is>
      </c>
      <c r="I482" t="inlineStr">
        <is>
          <t>FILADELFIA</t>
        </is>
      </c>
      <c r="J482" t="inlineStr">
        <is>
          <t>FILADELFIA CENTRO</t>
        </is>
      </c>
      <c r="K482" t="inlineStr">
        <is>
          <t>BANCOLOMBIA</t>
        </is>
      </c>
      <c r="L482" t="inlineStr">
        <is>
          <t>FO-25-1364633</t>
        </is>
      </c>
      <c r="M482" s="49" t="n">
        <v>45881.4200462963</v>
      </c>
      <c r="N482" s="49" t="n">
        <v>45883.53263888889</v>
      </c>
      <c r="O482" s="48" t="n">
        <v>0</v>
      </c>
      <c r="P482" t="inlineStr">
        <is>
          <t>SOFTWARE</t>
        </is>
      </c>
      <c r="Q482" t="inlineStr">
        <is>
          <t>COMUNICACION</t>
        </is>
      </c>
      <c r="R482" t="inlineStr">
        <is>
          <t>PARAMETROS DE CONFIGURACION EN POS</t>
        </is>
      </c>
      <c r="S482" t="inlineStr">
        <is>
          <t>CB UNO A UNO</t>
        </is>
      </c>
      <c r="T482" t="inlineStr">
        <is>
          <t>CB UNO A UNO</t>
        </is>
      </c>
      <c r="U482" t="inlineStr">
        <is>
          <t>EJECUTADO</t>
        </is>
      </c>
      <c r="V482" t="inlineStr">
        <is>
          <t>VISITA TECNICA</t>
        </is>
      </c>
      <c r="W482" t="inlineStr">
        <is>
          <t>UV00N105</t>
        </is>
      </c>
      <c r="X482" t="inlineStr">
        <is>
          <t>TIPO II</t>
        </is>
      </c>
      <c r="Y482" t="inlineStr">
        <is>
          <t>TERRESTRE</t>
        </is>
      </c>
      <c r="Z482" t="inlineStr">
        <is>
          <t>AGUIRRE HENAO RAUL EDUARDO</t>
        </is>
      </c>
      <c r="AA482" t="inlineStr">
        <is>
          <t>1</t>
        </is>
      </c>
      <c r="AB482" t="inlineStr">
        <is>
          <t>0</t>
        </is>
      </c>
      <c r="AC482" s="48" t="n">
        <v>144968</v>
      </c>
      <c r="AD482" t="inlineStr">
        <is>
          <t>0</t>
        </is>
      </c>
      <c r="AE482" s="48" t="n">
        <v>0</v>
      </c>
      <c r="AF482" s="48" t="n">
        <v>144968</v>
      </c>
    </row>
    <row r="483">
      <c r="A483" t="inlineStr">
        <is>
          <t>MEDELLIN</t>
        </is>
      </c>
      <c r="B483" t="inlineStr">
        <is>
          <t>NOROCCIDENTE</t>
        </is>
      </c>
      <c r="C483" t="inlineStr">
        <is>
          <t>0004-0005</t>
        </is>
      </c>
      <c r="D483" t="inlineStr">
        <is>
          <t>5001</t>
        </is>
      </c>
      <c r="E483" t="inlineStr">
        <is>
          <t>2584724</t>
        </is>
      </c>
      <c r="F483" t="inlineStr">
        <is>
          <t>3007080717</t>
        </is>
      </c>
      <c r="G483" t="inlineStr">
        <is>
          <t>INCIDENTE</t>
        </is>
      </c>
      <c r="H483" t="inlineStr">
        <is>
          <t>ANTIOQUIA</t>
        </is>
      </c>
      <c r="I483" t="inlineStr">
        <is>
          <t>MEDELLIN</t>
        </is>
      </c>
      <c r="J483" t="inlineStr">
        <is>
          <t>DISTRICOL VARIEDADES Y DETALLE</t>
        </is>
      </c>
      <c r="K483" t="inlineStr">
        <is>
          <t>BANCOLOMBIA</t>
        </is>
      </c>
      <c r="L483" t="inlineStr">
        <is>
          <t>FO-25-1364658</t>
        </is>
      </c>
      <c r="M483" s="49" t="n">
        <v>45881.42435185185</v>
      </c>
      <c r="N483" s="49" t="n">
        <v>45881.67847222222</v>
      </c>
      <c r="O483" s="48" t="n">
        <v>0</v>
      </c>
      <c r="P483" t="inlineStr">
        <is>
          <t>HARDWARE</t>
        </is>
      </c>
      <c r="Q483" t="inlineStr">
        <is>
          <t>IMPRESION</t>
        </is>
      </c>
      <c r="R483" t="inlineStr">
        <is>
          <t>NO AVANZA PAPEL</t>
        </is>
      </c>
      <c r="S483" t="inlineStr">
        <is>
          <t>AGREGADOR</t>
        </is>
      </c>
      <c r="T483" t="inlineStr">
        <is>
          <t>DISTRICOL</t>
        </is>
      </c>
      <c r="V483" t="inlineStr">
        <is>
          <t>SOPORTE TELEFONICO</t>
        </is>
      </c>
      <c r="X483" t="inlineStr">
        <is>
          <t>TIPO I</t>
        </is>
      </c>
      <c r="Y483" t="inlineStr">
        <is>
          <t>TERRESTRE</t>
        </is>
      </c>
      <c r="Z483" t="inlineStr">
        <is>
          <t>ZAPATA LOPEZ EDWARD ASDRUBAL</t>
        </is>
      </c>
      <c r="AA483" t="inlineStr">
        <is>
          <t>1</t>
        </is>
      </c>
      <c r="AB483" t="inlineStr">
        <is>
          <t>0</t>
        </is>
      </c>
      <c r="AC483" s="48" t="n">
        <v>41241</v>
      </c>
      <c r="AD483" t="inlineStr">
        <is>
          <t>0</t>
        </is>
      </c>
      <c r="AE483" s="48" t="n">
        <v>0</v>
      </c>
      <c r="AF483" s="48" t="n">
        <v>41241</v>
      </c>
    </row>
    <row r="484">
      <c r="A484" t="inlineStr">
        <is>
          <t>MEDELLIN</t>
        </is>
      </c>
      <c r="B484" t="inlineStr">
        <is>
          <t>NOROCCIDENTE</t>
        </is>
      </c>
      <c r="C484" t="inlineStr">
        <is>
          <t>0004-0005</t>
        </is>
      </c>
      <c r="D484" t="inlineStr">
        <is>
          <t>5360</t>
        </is>
      </c>
      <c r="E484" t="inlineStr">
        <is>
          <t>2585244</t>
        </is>
      </c>
      <c r="F484" t="inlineStr">
        <is>
          <t>3007012495</t>
        </is>
      </c>
      <c r="G484" t="inlineStr">
        <is>
          <t>INCIDENTE</t>
        </is>
      </c>
      <c r="H484" t="inlineStr">
        <is>
          <t>ANTIOQUIA</t>
        </is>
      </c>
      <c r="I484" t="inlineStr">
        <is>
          <t>ITAGUI</t>
        </is>
      </c>
      <c r="J484" t="inlineStr">
        <is>
          <t>PAGAFACIL  EXITO ITAGUI</t>
        </is>
      </c>
      <c r="K484" t="inlineStr">
        <is>
          <t>BANCOLOMBIA</t>
        </is>
      </c>
      <c r="L484" t="inlineStr">
        <is>
          <t>FO-25-1364984</t>
        </is>
      </c>
      <c r="M484" s="49" t="n">
        <v>45881.44722222222</v>
      </c>
      <c r="N484" s="49" t="n">
        <v>45881.71805555555</v>
      </c>
      <c r="O484" s="48" t="n">
        <v>0</v>
      </c>
      <c r="P484" t="inlineStr">
        <is>
          <t>HARDWARE</t>
        </is>
      </c>
      <c r="Q484" t="inlineStr">
        <is>
          <t>SE REINICIA</t>
        </is>
      </c>
      <c r="R484" t="inlineStr">
        <is>
          <t>DAÑO POS</t>
        </is>
      </c>
      <c r="S484" t="inlineStr">
        <is>
          <t>ROBUSTO</t>
        </is>
      </c>
      <c r="T484" t="inlineStr">
        <is>
          <t>PAGAFACIL</t>
        </is>
      </c>
      <c r="U484" t="inlineStr">
        <is>
          <t>EJECUTADO</t>
        </is>
      </c>
      <c r="V484" t="inlineStr">
        <is>
          <t>VISITA TECNICA</t>
        </is>
      </c>
      <c r="W484" t="inlineStr">
        <is>
          <t>JNZZZ079</t>
        </is>
      </c>
      <c r="X484" t="inlineStr">
        <is>
          <t>TIPO I</t>
        </is>
      </c>
      <c r="Y484" t="inlineStr">
        <is>
          <t>TERRESTRE</t>
        </is>
      </c>
      <c r="Z484" t="inlineStr">
        <is>
          <t>HERNANDEZ CHAVARRIA JUAN CAMILO</t>
        </is>
      </c>
      <c r="AA484" t="inlineStr">
        <is>
          <t>1</t>
        </is>
      </c>
      <c r="AB484" t="inlineStr">
        <is>
          <t>0</t>
        </is>
      </c>
      <c r="AC484" s="48" t="n">
        <v>65960</v>
      </c>
      <c r="AD484" t="inlineStr">
        <is>
          <t>0</t>
        </is>
      </c>
      <c r="AE484" s="48" t="n">
        <v>0</v>
      </c>
      <c r="AF484" s="48" t="n">
        <v>65960</v>
      </c>
    </row>
    <row r="485">
      <c r="A485" t="inlineStr">
        <is>
          <t>NEIVA</t>
        </is>
      </c>
      <c r="B485" t="inlineStr">
        <is>
          <t>REMOTAS</t>
        </is>
      </c>
      <c r="C485" t="inlineStr">
        <is>
          <t>0004-0007</t>
        </is>
      </c>
      <c r="D485" t="inlineStr">
        <is>
          <t>41396</t>
        </is>
      </c>
      <c r="E485" t="inlineStr">
        <is>
          <t>2585271</t>
        </is>
      </c>
      <c r="F485" t="inlineStr">
        <is>
          <t>3007070935</t>
        </is>
      </c>
      <c r="G485" t="inlineStr">
        <is>
          <t>INCIDENTE</t>
        </is>
      </c>
      <c r="H485" t="inlineStr">
        <is>
          <t>HUILA</t>
        </is>
      </c>
      <c r="I485" t="inlineStr">
        <is>
          <t>LA PLATA</t>
        </is>
      </c>
      <c r="J485" t="inlineStr">
        <is>
          <t>BARRIO LAS QUINTAS LA PLATA</t>
        </is>
      </c>
      <c r="K485" t="inlineStr">
        <is>
          <t>BANCOLOMBIA</t>
        </is>
      </c>
      <c r="L485" t="inlineStr">
        <is>
          <t>FO-25-1365083</t>
        </is>
      </c>
      <c r="M485" s="49" t="n">
        <v>45881.45123842593</v>
      </c>
      <c r="N485" s="49" t="n">
        <v>45881.59375</v>
      </c>
      <c r="O485" s="48" t="n">
        <v>0</v>
      </c>
      <c r="P485" t="inlineStr">
        <is>
          <t>SOFTWARE</t>
        </is>
      </c>
      <c r="Q485" t="inlineStr">
        <is>
          <t>COMUNICACION</t>
        </is>
      </c>
      <c r="R485" t="inlineStr">
        <is>
          <t>PARAMETROS DE CONFIGURACION EN POS</t>
        </is>
      </c>
      <c r="S485" t="inlineStr">
        <is>
          <t>CB UNO A UNO</t>
        </is>
      </c>
      <c r="T485" t="inlineStr">
        <is>
          <t>CB UNO A UNO</t>
        </is>
      </c>
      <c r="U485" t="inlineStr">
        <is>
          <t>EJECUTADO</t>
        </is>
      </c>
      <c r="V485" t="inlineStr">
        <is>
          <t>VISITA TECNICA</t>
        </is>
      </c>
      <c r="W485" t="inlineStr">
        <is>
          <t>LN00D270</t>
        </is>
      </c>
      <c r="X485" t="inlineStr">
        <is>
          <t>TIPO III</t>
        </is>
      </c>
      <c r="Y485" t="inlineStr">
        <is>
          <t>TERRESTRE</t>
        </is>
      </c>
      <c r="Z485" t="inlineStr">
        <is>
          <t>ANDRADE HERNANDEZ JUAN CARLOS</t>
        </is>
      </c>
      <c r="AA485" t="inlineStr">
        <is>
          <t>1</t>
        </is>
      </c>
      <c r="AB485" t="inlineStr">
        <is>
          <t>0</t>
        </is>
      </c>
      <c r="AC485" s="48" t="n">
        <v>275729</v>
      </c>
      <c r="AD485" t="inlineStr">
        <is>
          <t>0</t>
        </is>
      </c>
      <c r="AE485" s="48" t="n">
        <v>0</v>
      </c>
      <c r="AF485" s="48" t="n">
        <v>275729</v>
      </c>
    </row>
    <row r="486">
      <c r="A486" t="inlineStr">
        <is>
          <t>TUNJA</t>
        </is>
      </c>
      <c r="B486" t="inlineStr">
        <is>
          <t>SANTANDERES</t>
        </is>
      </c>
      <c r="C486" t="inlineStr">
        <is>
          <t>0004-0008</t>
        </is>
      </c>
      <c r="D486" t="inlineStr">
        <is>
          <t>25183</t>
        </is>
      </c>
      <c r="E486" t="inlineStr">
        <is>
          <t>2585539</t>
        </is>
      </c>
      <c r="F486" t="inlineStr">
        <is>
          <t>3007078001</t>
        </is>
      </c>
      <c r="G486" t="inlineStr">
        <is>
          <t>INCIDENTE</t>
        </is>
      </c>
      <c r="H486" t="inlineStr">
        <is>
          <t>CUNDINAMARCA</t>
        </is>
      </c>
      <c r="I486" t="inlineStr">
        <is>
          <t>CHOCONTA</t>
        </is>
      </c>
      <c r="J486" t="inlineStr">
        <is>
          <t>BARRIO CENTRO CHOCONTA 2</t>
        </is>
      </c>
      <c r="K486" t="inlineStr">
        <is>
          <t>BANCOLOMBIA</t>
        </is>
      </c>
      <c r="L486" t="inlineStr">
        <is>
          <t>FO-25-1365498</t>
        </is>
      </c>
      <c r="M486" s="49" t="n">
        <v>45881.4649537037</v>
      </c>
      <c r="N486" s="49" t="n">
        <v>45882.45347222222</v>
      </c>
      <c r="O486" s="48" t="n">
        <v>0</v>
      </c>
      <c r="P486" t="inlineStr">
        <is>
          <t>SOFTWARE</t>
        </is>
      </c>
      <c r="Q486" t="inlineStr">
        <is>
          <t>ACTUALIZACION</t>
        </is>
      </c>
      <c r="R486" t="inlineStr">
        <is>
          <t>VERSION CARGA SO VR</t>
        </is>
      </c>
      <c r="S486" t="inlineStr">
        <is>
          <t>CB UNO A UNO</t>
        </is>
      </c>
      <c r="T486" t="inlineStr">
        <is>
          <t>CB UNO A UNO</t>
        </is>
      </c>
      <c r="U486" t="inlineStr">
        <is>
          <t>EJECUTADO</t>
        </is>
      </c>
      <c r="V486" t="inlineStr">
        <is>
          <t>VISITA TECNICA</t>
        </is>
      </c>
      <c r="W486" t="inlineStr">
        <is>
          <t>LMLZZ642</t>
        </is>
      </c>
      <c r="X486" t="inlineStr">
        <is>
          <t>TIPO II</t>
        </is>
      </c>
      <c r="Y486" t="inlineStr">
        <is>
          <t>TERRESTRE</t>
        </is>
      </c>
      <c r="Z486" t="inlineStr">
        <is>
          <t>SOLER HOYOS CRISTIAN LEONARDO</t>
        </is>
      </c>
      <c r="AA486" t="inlineStr">
        <is>
          <t>1</t>
        </is>
      </c>
      <c r="AB486" t="inlineStr">
        <is>
          <t>0</t>
        </is>
      </c>
      <c r="AC486" s="48" t="n">
        <v>144968</v>
      </c>
      <c r="AD486" t="inlineStr">
        <is>
          <t>0</t>
        </is>
      </c>
      <c r="AE486" s="48" t="n">
        <v>0</v>
      </c>
      <c r="AF486" s="48" t="n">
        <v>144968</v>
      </c>
    </row>
    <row r="487">
      <c r="A487" t="inlineStr">
        <is>
          <t>MONTERIA</t>
        </is>
      </c>
      <c r="B487" t="inlineStr">
        <is>
          <t>COSTA</t>
        </is>
      </c>
      <c r="C487" t="inlineStr">
        <is>
          <t>0004-0001</t>
        </is>
      </c>
      <c r="D487" t="inlineStr">
        <is>
          <t>23001</t>
        </is>
      </c>
      <c r="E487" t="inlineStr">
        <is>
          <t>2585564</t>
        </is>
      </c>
      <c r="F487" t="inlineStr">
        <is>
          <t>3007080792</t>
        </is>
      </c>
      <c r="G487" t="inlineStr">
        <is>
          <t>INCIDENTE</t>
        </is>
      </c>
      <c r="H487" t="inlineStr">
        <is>
          <t>CORDOBA</t>
        </is>
      </c>
      <c r="I487" t="inlineStr">
        <is>
          <t>MONTERIA</t>
        </is>
      </c>
      <c r="J487" t="inlineStr">
        <is>
          <t>BARRIO URBINA MONTERIA</t>
        </is>
      </c>
      <c r="K487" t="inlineStr">
        <is>
          <t>BANCOLOMBIA</t>
        </is>
      </c>
      <c r="L487" t="inlineStr">
        <is>
          <t>FO-25-1365494</t>
        </is>
      </c>
      <c r="M487" s="49" t="n">
        <v>45881.46762731481</v>
      </c>
      <c r="N487" s="49" t="n">
        <v>45882.44652777778</v>
      </c>
      <c r="O487" s="48" t="n">
        <v>0</v>
      </c>
      <c r="P487" t="inlineStr">
        <is>
          <t>HARDWARE</t>
        </is>
      </c>
      <c r="Q487" t="inlineStr">
        <is>
          <t>IMPRESION</t>
        </is>
      </c>
      <c r="R487" t="inlineStr">
        <is>
          <t>NO AVANZA PAPEL</t>
        </is>
      </c>
      <c r="S487" t="inlineStr">
        <is>
          <t>UNO A UNO</t>
        </is>
      </c>
      <c r="T487" t="inlineStr">
        <is>
          <t>UNO A UNO</t>
        </is>
      </c>
      <c r="U487" t="inlineStr">
        <is>
          <t>EJECUTADO</t>
        </is>
      </c>
      <c r="V487" t="inlineStr">
        <is>
          <t>VISITA TECNICA</t>
        </is>
      </c>
      <c r="W487" t="inlineStr">
        <is>
          <t>F8ZZZ000</t>
        </is>
      </c>
      <c r="X487" t="inlineStr">
        <is>
          <t>TIPO I</t>
        </is>
      </c>
      <c r="Y487" t="inlineStr">
        <is>
          <t>TERRESTRE</t>
        </is>
      </c>
      <c r="Z487" t="inlineStr">
        <is>
          <t>GONZALEZ FERRER JESUS ALEXANDER</t>
        </is>
      </c>
      <c r="AA487" t="inlineStr">
        <is>
          <t>1</t>
        </is>
      </c>
      <c r="AB487" t="inlineStr">
        <is>
          <t>0</t>
        </is>
      </c>
      <c r="AC487" s="48" t="n">
        <v>65960</v>
      </c>
      <c r="AD487" t="inlineStr">
        <is>
          <t>0</t>
        </is>
      </c>
      <c r="AE487" s="48" t="n">
        <v>0</v>
      </c>
      <c r="AF487" s="48" t="n">
        <v>65960</v>
      </c>
    </row>
    <row r="488">
      <c r="A488" t="inlineStr">
        <is>
          <t>MEDELLIN</t>
        </is>
      </c>
      <c r="B488" t="inlineStr">
        <is>
          <t>NOROCCIDENTE</t>
        </is>
      </c>
      <c r="C488" t="inlineStr">
        <is>
          <t>0004-0005</t>
        </is>
      </c>
      <c r="D488" t="inlineStr">
        <is>
          <t>5001</t>
        </is>
      </c>
      <c r="E488" t="inlineStr">
        <is>
          <t>2585606</t>
        </is>
      </c>
      <c r="F488" t="inlineStr">
        <is>
          <t>3007074627</t>
        </is>
      </c>
      <c r="G488" t="inlineStr">
        <is>
          <t>INCIDENTE</t>
        </is>
      </c>
      <c r="H488" t="inlineStr">
        <is>
          <t>ANTIOQUIA</t>
        </is>
      </c>
      <c r="I488" t="inlineStr">
        <is>
          <t>MEDELLIN</t>
        </is>
      </c>
      <c r="J488" t="inlineStr">
        <is>
          <t>MULTIPAGAS MEGACENTRO</t>
        </is>
      </c>
      <c r="K488" t="inlineStr">
        <is>
          <t>BANCOLOMBIA</t>
        </is>
      </c>
      <c r="L488" t="inlineStr">
        <is>
          <t>FO-25-1365491</t>
        </is>
      </c>
      <c r="M488" s="49" t="n">
        <v>45881.47148148148</v>
      </c>
      <c r="N488" s="49" t="n">
        <v>45882.41180555556</v>
      </c>
      <c r="O488" s="48" t="n">
        <v>0</v>
      </c>
      <c r="P488" t="inlineStr">
        <is>
          <t>HARDWARE</t>
        </is>
      </c>
      <c r="Q488" t="inlineStr">
        <is>
          <t>LECTOR DE TARJETAS</t>
        </is>
      </c>
      <c r="R488" t="inlineStr">
        <is>
          <t>MENSAJE RETIRE TARJETA</t>
        </is>
      </c>
      <c r="S488" t="inlineStr">
        <is>
          <t>ROBUSTO</t>
        </is>
      </c>
      <c r="T488" t="inlineStr">
        <is>
          <t>MULTIPAGAS</t>
        </is>
      </c>
      <c r="U488" t="inlineStr">
        <is>
          <t>EJECUTADO / CANCELADO</t>
        </is>
      </c>
      <c r="V488" t="inlineStr">
        <is>
          <t>VISITA TECNICA</t>
        </is>
      </c>
      <c r="W488" t="inlineStr">
        <is>
          <t>ONLZZ077</t>
        </is>
      </c>
      <c r="X488" t="inlineStr">
        <is>
          <t>TIPO I</t>
        </is>
      </c>
      <c r="Y488" t="inlineStr">
        <is>
          <t>TERRESTRE</t>
        </is>
      </c>
      <c r="Z488" t="inlineStr">
        <is>
          <t>ZAPATA LOPEZ EDWARD ASDRUBAL</t>
        </is>
      </c>
      <c r="AA488" t="inlineStr">
        <is>
          <t>1</t>
        </is>
      </c>
      <c r="AB488" t="inlineStr">
        <is>
          <t>0</t>
        </is>
      </c>
      <c r="AC488" s="48" t="n">
        <v>65960</v>
      </c>
      <c r="AD488" t="inlineStr">
        <is>
          <t>0</t>
        </is>
      </c>
      <c r="AE488" s="48" t="n">
        <v>0</v>
      </c>
      <c r="AF488" s="48" t="n">
        <v>65960</v>
      </c>
    </row>
    <row r="489">
      <c r="A489" t="inlineStr">
        <is>
          <t>VALLEDUPAR</t>
        </is>
      </c>
      <c r="B489" t="inlineStr">
        <is>
          <t>COSTA</t>
        </is>
      </c>
      <c r="C489" t="inlineStr">
        <is>
          <t>0004-0001</t>
        </is>
      </c>
      <c r="D489" t="inlineStr">
        <is>
          <t>20621</t>
        </is>
      </c>
      <c r="E489" t="inlineStr">
        <is>
          <t>2585612</t>
        </is>
      </c>
      <c r="F489" t="inlineStr">
        <is>
          <t>3007061191</t>
        </is>
      </c>
      <c r="G489" t="inlineStr">
        <is>
          <t>INCIDENTE</t>
        </is>
      </c>
      <c r="H489" t="inlineStr">
        <is>
          <t>CESAR</t>
        </is>
      </c>
      <c r="I489" t="inlineStr">
        <is>
          <t>LA PAZ</t>
        </is>
      </c>
      <c r="J489" t="inlineStr">
        <is>
          <t>BARRIO LA MOCHILA LA PAZ</t>
        </is>
      </c>
      <c r="K489" t="inlineStr">
        <is>
          <t>BANCOLOMBIA</t>
        </is>
      </c>
      <c r="L489" t="inlineStr">
        <is>
          <t>FO-25-1365488</t>
        </is>
      </c>
      <c r="M489" s="49" t="n">
        <v>45881.4729050926</v>
      </c>
      <c r="N489" s="49" t="n">
        <v>45882.3875</v>
      </c>
      <c r="O489" s="48" t="n">
        <v>0</v>
      </c>
      <c r="P489" t="inlineStr">
        <is>
          <t>HARDWARE</t>
        </is>
      </c>
      <c r="Q489" t="inlineStr">
        <is>
          <t>IMPRESION</t>
        </is>
      </c>
      <c r="R489" t="inlineStr">
        <is>
          <t>NO IMPRIME UNO O VARIOS CARACTERES</t>
        </is>
      </c>
      <c r="S489" t="inlineStr">
        <is>
          <t>CB UNO A UNO</t>
        </is>
      </c>
      <c r="T489" t="inlineStr">
        <is>
          <t>CB UNO A UNO</t>
        </is>
      </c>
      <c r="U489" t="inlineStr">
        <is>
          <t>EJECUTADO</t>
        </is>
      </c>
      <c r="V489" t="inlineStr">
        <is>
          <t>VISITA TECNICA</t>
        </is>
      </c>
      <c r="W489" t="inlineStr">
        <is>
          <t>9TZZZ209</t>
        </is>
      </c>
      <c r="X489" t="inlineStr">
        <is>
          <t>TIPO II</t>
        </is>
      </c>
      <c r="Y489" t="inlineStr">
        <is>
          <t>TERRESTRE</t>
        </is>
      </c>
      <c r="Z489" t="inlineStr">
        <is>
          <t>MONTES DIAZ JOHN FRED</t>
        </is>
      </c>
      <c r="AA489" t="inlineStr">
        <is>
          <t>1</t>
        </is>
      </c>
      <c r="AB489" t="inlineStr">
        <is>
          <t>0</t>
        </is>
      </c>
      <c r="AC489" s="48" t="n">
        <v>144968</v>
      </c>
      <c r="AD489" t="inlineStr">
        <is>
          <t>0</t>
        </is>
      </c>
      <c r="AE489" s="48" t="n">
        <v>0</v>
      </c>
      <c r="AF489" s="48" t="n">
        <v>144968</v>
      </c>
    </row>
    <row r="490">
      <c r="A490" t="inlineStr">
        <is>
          <t>PEREIRA</t>
        </is>
      </c>
      <c r="B490" t="inlineStr">
        <is>
          <t>SUROCCIDENTE Y EJE CAFETERO</t>
        </is>
      </c>
      <c r="C490" t="inlineStr">
        <is>
          <t>0004-0002</t>
        </is>
      </c>
      <c r="D490" t="inlineStr">
        <is>
          <t>76895</t>
        </is>
      </c>
      <c r="E490" t="inlineStr">
        <is>
          <t>2585712</t>
        </is>
      </c>
      <c r="F490" t="inlineStr">
        <is>
          <t>3007044834</t>
        </is>
      </c>
      <c r="G490" t="inlineStr">
        <is>
          <t>INCIDENTE</t>
        </is>
      </c>
      <c r="H490" t="inlineStr">
        <is>
          <t>VALLE DEL CAUCA</t>
        </is>
      </c>
      <c r="I490" t="inlineStr">
        <is>
          <t>ZARZAL</t>
        </is>
      </c>
      <c r="J490" t="inlineStr">
        <is>
          <t>DISTRICOL DROGUIZARZAL LOS LAG</t>
        </is>
      </c>
      <c r="K490" t="inlineStr">
        <is>
          <t>BANCOLOMBIA</t>
        </is>
      </c>
      <c r="L490" t="inlineStr">
        <is>
          <t>FO-25-1365483</t>
        </is>
      </c>
      <c r="M490" s="49" t="n">
        <v>45881.47400462963</v>
      </c>
      <c r="N490" s="49" t="n">
        <v>45884.60555555556</v>
      </c>
      <c r="O490" s="48" t="n">
        <v>0</v>
      </c>
      <c r="P490" t="inlineStr">
        <is>
          <t>HARDWARE</t>
        </is>
      </c>
      <c r="Q490" t="inlineStr">
        <is>
          <t>CABLEADO</t>
        </is>
      </c>
      <c r="R490" t="inlineStr">
        <is>
          <t>CABLE MAGICBOX AVERIADO</t>
        </is>
      </c>
      <c r="S490" t="inlineStr">
        <is>
          <t>AGREGADOR</t>
        </is>
      </c>
      <c r="T490" t="inlineStr">
        <is>
          <t>DISTRICOL</t>
        </is>
      </c>
      <c r="U490" t="inlineStr">
        <is>
          <t>EJECUTADO</t>
        </is>
      </c>
      <c r="V490" t="inlineStr">
        <is>
          <t>VISITA TECNICA</t>
        </is>
      </c>
      <c r="W490" t="inlineStr">
        <is>
          <t>AC0CZ815</t>
        </is>
      </c>
      <c r="X490" t="inlineStr">
        <is>
          <t>TIPO III</t>
        </is>
      </c>
      <c r="Y490" t="inlineStr">
        <is>
          <t>TERRESTRE</t>
        </is>
      </c>
      <c r="Z490" t="inlineStr">
        <is>
          <t>FRANCO CAÑAVERAL YAMID RAUL</t>
        </is>
      </c>
      <c r="AA490" t="inlineStr">
        <is>
          <t>1</t>
        </is>
      </c>
      <c r="AB490" t="inlineStr">
        <is>
          <t>0</t>
        </is>
      </c>
      <c r="AC490" s="48" t="n">
        <v>275729</v>
      </c>
      <c r="AD490" t="inlineStr">
        <is>
          <t>0</t>
        </is>
      </c>
      <c r="AE490" s="48" t="n">
        <v>0</v>
      </c>
      <c r="AF490" s="48" t="n">
        <v>275729</v>
      </c>
    </row>
    <row r="491">
      <c r="A491" t="inlineStr">
        <is>
          <t>MONTERIA</t>
        </is>
      </c>
      <c r="B491" t="inlineStr">
        <is>
          <t>COSTA</t>
        </is>
      </c>
      <c r="C491" t="inlineStr">
        <is>
          <t>0004-0001</t>
        </is>
      </c>
      <c r="D491" t="inlineStr">
        <is>
          <t>23807</t>
        </is>
      </c>
      <c r="E491" t="inlineStr">
        <is>
          <t>2585954</t>
        </is>
      </c>
      <c r="F491" t="inlineStr">
        <is>
          <t>3007061829</t>
        </is>
      </c>
      <c r="G491" t="inlineStr">
        <is>
          <t>INCIDENTE</t>
        </is>
      </c>
      <c r="H491" t="inlineStr">
        <is>
          <t>CORDOBA</t>
        </is>
      </c>
      <c r="I491" t="inlineStr">
        <is>
          <t>TIERRALTA</t>
        </is>
      </c>
      <c r="J491" t="inlineStr">
        <is>
          <t>BARRIO CENTRO TIERRALTA 4</t>
        </is>
      </c>
      <c r="K491" t="inlineStr">
        <is>
          <t>BANCOLOMBIA</t>
        </is>
      </c>
      <c r="L491" t="inlineStr">
        <is>
          <t>FO-25-1365768</t>
        </is>
      </c>
      <c r="M491" s="49" t="n">
        <v>45881.49829861111</v>
      </c>
      <c r="N491" s="49" t="n">
        <v>45883.53680555556</v>
      </c>
      <c r="O491" s="48" t="n">
        <v>0</v>
      </c>
      <c r="P491" t="inlineStr">
        <is>
          <t>HARDWARE</t>
        </is>
      </c>
      <c r="Q491" t="inlineStr">
        <is>
          <t>IMPRESION</t>
        </is>
      </c>
      <c r="R491" t="inlineStr">
        <is>
          <t>NO IMPRIME UNO O VARIOS CARACTERES</t>
        </is>
      </c>
      <c r="S491" t="inlineStr">
        <is>
          <t>CB UNO A UNO</t>
        </is>
      </c>
      <c r="T491" t="inlineStr">
        <is>
          <t>CB UNO A UNO</t>
        </is>
      </c>
      <c r="U491" t="inlineStr">
        <is>
          <t>EJECUTADO</t>
        </is>
      </c>
      <c r="V491" t="inlineStr">
        <is>
          <t>VISITA TECNICA</t>
        </is>
      </c>
      <c r="W491" t="inlineStr">
        <is>
          <t>HA00L076</t>
        </is>
      </c>
      <c r="X491" t="inlineStr">
        <is>
          <t>TIPO III</t>
        </is>
      </c>
      <c r="Y491" t="inlineStr">
        <is>
          <t>TERRESTRE</t>
        </is>
      </c>
      <c r="Z491" t="inlineStr">
        <is>
          <t>CALDERA SALCEDO CARLOS JULIO</t>
        </is>
      </c>
      <c r="AA491" t="inlineStr">
        <is>
          <t>1</t>
        </is>
      </c>
      <c r="AB491" t="inlineStr">
        <is>
          <t>0</t>
        </is>
      </c>
      <c r="AC491" s="48" t="n">
        <v>275729</v>
      </c>
      <c r="AD491" t="inlineStr">
        <is>
          <t>0</t>
        </is>
      </c>
      <c r="AE491" s="48" t="n">
        <v>0</v>
      </c>
      <c r="AF491" s="48" t="n">
        <v>275729</v>
      </c>
    </row>
    <row r="492">
      <c r="A492" t="inlineStr">
        <is>
          <t>BUCARAMANGA</t>
        </is>
      </c>
      <c r="B492" t="inlineStr">
        <is>
          <t>SANTANDERES</t>
        </is>
      </c>
      <c r="C492" t="inlineStr">
        <is>
          <t>0004-0008</t>
        </is>
      </c>
      <c r="D492" t="inlineStr">
        <is>
          <t>68276</t>
        </is>
      </c>
      <c r="E492" t="inlineStr">
        <is>
          <t>2585965</t>
        </is>
      </c>
      <c r="F492" t="inlineStr">
        <is>
          <t>3007035119</t>
        </is>
      </c>
      <c r="G492" t="inlineStr">
        <is>
          <t>INCIDENTE</t>
        </is>
      </c>
      <c r="H492" t="inlineStr">
        <is>
          <t>SANTANDER</t>
        </is>
      </c>
      <c r="I492" t="inlineStr">
        <is>
          <t>FLORIDABLANCA</t>
        </is>
      </c>
      <c r="J492" t="inlineStr">
        <is>
          <t>COMCARD FLORIDABLANCA JONFER</t>
        </is>
      </c>
      <c r="K492" t="inlineStr">
        <is>
          <t>BANCOLOMBIA</t>
        </is>
      </c>
      <c r="L492" t="inlineStr">
        <is>
          <t>FO-25-1365718</t>
        </is>
      </c>
      <c r="M492" s="49" t="n">
        <v>45881.50008101852</v>
      </c>
      <c r="N492" s="49" t="n">
        <v>45881.65486111111</v>
      </c>
      <c r="O492" s="48" t="n">
        <v>0</v>
      </c>
      <c r="P492" t="inlineStr">
        <is>
          <t>HARDWARE</t>
        </is>
      </c>
      <c r="Q492" t="inlineStr">
        <is>
          <t>LECTOR DE BARRAS</t>
        </is>
      </c>
      <c r="R492" t="inlineStr">
        <is>
          <t>CABLE LECTORA AVERIADO</t>
        </is>
      </c>
      <c r="S492" t="inlineStr">
        <is>
          <t>AGREGADOR</t>
        </is>
      </c>
      <c r="T492" t="inlineStr">
        <is>
          <t>COMCARD - PTM</t>
        </is>
      </c>
      <c r="U492" t="inlineStr">
        <is>
          <t>EJECUTADO</t>
        </is>
      </c>
      <c r="V492" t="inlineStr">
        <is>
          <t>VISITA TECNICA</t>
        </is>
      </c>
      <c r="W492" t="inlineStr">
        <is>
          <t>BL06Z909</t>
        </is>
      </c>
      <c r="X492" t="inlineStr">
        <is>
          <t>TIPO I</t>
        </is>
      </c>
      <c r="Y492" t="inlineStr">
        <is>
          <t>TERRESTRE</t>
        </is>
      </c>
      <c r="Z492" t="inlineStr">
        <is>
          <t>ORTEBARRERAGA MARLON STWAR</t>
        </is>
      </c>
      <c r="AA492" t="inlineStr">
        <is>
          <t>1</t>
        </is>
      </c>
      <c r="AB492" t="inlineStr">
        <is>
          <t>0</t>
        </is>
      </c>
      <c r="AC492" s="48" t="n">
        <v>65960</v>
      </c>
      <c r="AD492" t="inlineStr">
        <is>
          <t>0</t>
        </is>
      </c>
      <c r="AE492" s="48" t="n">
        <v>0</v>
      </c>
      <c r="AF492" s="48" t="n">
        <v>65960</v>
      </c>
    </row>
    <row r="493">
      <c r="A493" t="inlineStr">
        <is>
          <t>MEDELLIN</t>
        </is>
      </c>
      <c r="B493" t="inlineStr">
        <is>
          <t>NOROCCIDENTE</t>
        </is>
      </c>
      <c r="C493" t="inlineStr">
        <is>
          <t>0004-0005</t>
        </is>
      </c>
      <c r="D493" t="inlineStr">
        <is>
          <t>5088</t>
        </is>
      </c>
      <c r="E493" t="inlineStr">
        <is>
          <t>2585996</t>
        </is>
      </c>
      <c r="F493" t="inlineStr">
        <is>
          <t>3007068709</t>
        </is>
      </c>
      <c r="G493" t="inlineStr">
        <is>
          <t>INCIDENTE</t>
        </is>
      </c>
      <c r="H493" t="inlineStr">
        <is>
          <t>ANTIOQUIA</t>
        </is>
      </c>
      <c r="I493" t="inlineStr">
        <is>
          <t>BELLO</t>
        </is>
      </c>
      <c r="J493" t="inlineStr">
        <is>
          <t>BARRIO NUEVO BELLO 1</t>
        </is>
      </c>
      <c r="K493" t="inlineStr">
        <is>
          <t>BANCOLOMBIA</t>
        </is>
      </c>
      <c r="L493" t="inlineStr">
        <is>
          <t>FO-25-1366490</t>
        </is>
      </c>
      <c r="M493" s="49" t="n">
        <v>45881.50416666667</v>
      </c>
      <c r="N493" s="49" t="n">
        <v>45882.47291666667</v>
      </c>
      <c r="O493" s="48" t="n">
        <v>0</v>
      </c>
      <c r="P493" t="inlineStr">
        <is>
          <t>SOFTWARE</t>
        </is>
      </c>
      <c r="Q493" t="inlineStr">
        <is>
          <t>ERROR DE TRANSACCIONES</t>
        </is>
      </c>
      <c r="R493" t="inlineStr">
        <is>
          <t>RECHAZO GENERAL</t>
        </is>
      </c>
      <c r="S493" t="inlineStr">
        <is>
          <t>CB UNO A UNO</t>
        </is>
      </c>
      <c r="T493" t="inlineStr">
        <is>
          <t>CB UNO A UNO</t>
        </is>
      </c>
      <c r="U493" t="inlineStr">
        <is>
          <t>EJECUTADO</t>
        </is>
      </c>
      <c r="V493" t="inlineStr">
        <is>
          <t>VISITA TECNICA</t>
        </is>
      </c>
      <c r="W493" t="inlineStr">
        <is>
          <t>9L0UZ963</t>
        </is>
      </c>
      <c r="X493" t="inlineStr">
        <is>
          <t>TIPO I</t>
        </is>
      </c>
      <c r="Y493" t="inlineStr">
        <is>
          <t>TERRESTRE</t>
        </is>
      </c>
      <c r="Z493" t="inlineStr">
        <is>
          <t>ZAPATA LOPEZ EDWARD ASDRUBAL</t>
        </is>
      </c>
      <c r="AA493" t="inlineStr">
        <is>
          <t>1</t>
        </is>
      </c>
      <c r="AB493" t="inlineStr">
        <is>
          <t>0</t>
        </is>
      </c>
      <c r="AC493" s="48" t="n">
        <v>65960</v>
      </c>
      <c r="AD493" t="inlineStr">
        <is>
          <t>0</t>
        </is>
      </c>
      <c r="AE493" s="48" t="n">
        <v>0</v>
      </c>
      <c r="AF493" s="48" t="n">
        <v>65960</v>
      </c>
    </row>
    <row r="494">
      <c r="A494" t="inlineStr">
        <is>
          <t>BOGOTA</t>
        </is>
      </c>
      <c r="B494" t="inlineStr">
        <is>
          <t>CUNDINAMARCA</t>
        </is>
      </c>
      <c r="C494" t="inlineStr">
        <is>
          <t>0004-0004</t>
        </is>
      </c>
      <c r="D494" t="inlineStr">
        <is>
          <t>25843</t>
        </is>
      </c>
      <c r="E494" t="inlineStr">
        <is>
          <t>2586056</t>
        </is>
      </c>
      <c r="F494" t="inlineStr">
        <is>
          <t>3007052226</t>
        </is>
      </c>
      <c r="G494" t="inlineStr">
        <is>
          <t>INCIDENTE</t>
        </is>
      </c>
      <c r="H494" t="inlineStr">
        <is>
          <t>CUNDINAMARCA</t>
        </is>
      </c>
      <c r="I494" t="inlineStr">
        <is>
          <t>VILLA DE SAN DIEGO DE UBATE</t>
        </is>
      </c>
      <c r="J494" t="inlineStr">
        <is>
          <t>BARRIO CENTRO VILLA DE SANDIEG</t>
        </is>
      </c>
      <c r="K494" t="inlineStr">
        <is>
          <t>BANCOLOMBIA</t>
        </is>
      </c>
      <c r="L494" t="inlineStr">
        <is>
          <t>FO-25-1366484</t>
        </is>
      </c>
      <c r="M494" s="49" t="n">
        <v>45881.50625</v>
      </c>
      <c r="N494" s="49" t="n">
        <v>45882.56805555556</v>
      </c>
      <c r="O494" s="48" t="n">
        <v>0</v>
      </c>
      <c r="P494" t="inlineStr">
        <is>
          <t>HARDWARE</t>
        </is>
      </c>
      <c r="Q494" t="inlineStr">
        <is>
          <t>IMPRESION</t>
        </is>
      </c>
      <c r="R494" t="inlineStr">
        <is>
          <t>NO AVANZA PAPEL</t>
        </is>
      </c>
      <c r="S494" t="inlineStr">
        <is>
          <t>CB UNO A UNO</t>
        </is>
      </c>
      <c r="T494" t="inlineStr">
        <is>
          <t>CB UNO A UNO</t>
        </is>
      </c>
      <c r="U494" t="inlineStr">
        <is>
          <t>EJECUTADO</t>
        </is>
      </c>
      <c r="V494" t="inlineStr">
        <is>
          <t>VISITA TECNICA</t>
        </is>
      </c>
      <c r="W494" t="inlineStr">
        <is>
          <t>GB0DZ052</t>
        </is>
      </c>
      <c r="X494" t="inlineStr">
        <is>
          <t>TIPO II</t>
        </is>
      </c>
      <c r="Y494" t="inlineStr">
        <is>
          <t>TERRESTRE</t>
        </is>
      </c>
      <c r="Z494" t="inlineStr">
        <is>
          <t>BUSTOS MORA DIEGO MANUEL</t>
        </is>
      </c>
      <c r="AA494" t="inlineStr">
        <is>
          <t>1</t>
        </is>
      </c>
      <c r="AB494" t="inlineStr">
        <is>
          <t>0</t>
        </is>
      </c>
      <c r="AC494" s="48" t="n">
        <v>144968</v>
      </c>
      <c r="AD494" t="inlineStr">
        <is>
          <t>0</t>
        </is>
      </c>
      <c r="AE494" s="48" t="n">
        <v>0</v>
      </c>
      <c r="AF494" s="48" t="n">
        <v>144968</v>
      </c>
    </row>
    <row r="495">
      <c r="A495" t="inlineStr">
        <is>
          <t>MEDELLIN</t>
        </is>
      </c>
      <c r="B495" t="inlineStr">
        <is>
          <t>NOROCCIDENTE</t>
        </is>
      </c>
      <c r="C495" t="inlineStr">
        <is>
          <t>0004-0005</t>
        </is>
      </c>
      <c r="D495" t="inlineStr">
        <is>
          <t>5001</t>
        </is>
      </c>
      <c r="E495" t="inlineStr">
        <is>
          <t>2586078</t>
        </is>
      </c>
      <c r="F495" t="inlineStr">
        <is>
          <t>3007034265</t>
        </is>
      </c>
      <c r="G495" t="inlineStr">
        <is>
          <t>INCIDENTE</t>
        </is>
      </c>
      <c r="H495" t="inlineStr">
        <is>
          <t>ANTIOQUIA</t>
        </is>
      </c>
      <c r="I495" t="inlineStr">
        <is>
          <t>MEDELLIN</t>
        </is>
      </c>
      <c r="J495" t="inlineStr">
        <is>
          <t>BARRIO GUAYABAL CRISTO REY</t>
        </is>
      </c>
      <c r="K495" t="inlineStr">
        <is>
          <t>BANCOLOMBIA</t>
        </is>
      </c>
      <c r="L495" t="inlineStr">
        <is>
          <t>FO-25-1366537</t>
        </is>
      </c>
      <c r="M495" s="49" t="n">
        <v>45881.51829861111</v>
      </c>
      <c r="N495" s="49" t="n">
        <v>45882.47777777778</v>
      </c>
      <c r="O495" s="48" t="n">
        <v>0</v>
      </c>
      <c r="P495" t="inlineStr">
        <is>
          <t>HARDWARE</t>
        </is>
      </c>
      <c r="Q495" t="inlineStr">
        <is>
          <t>PANTALLA</t>
        </is>
      </c>
      <c r="R495" t="inlineStr">
        <is>
          <t>DAÑO POS</t>
        </is>
      </c>
      <c r="S495" t="inlineStr">
        <is>
          <t>CB UNO A UNO</t>
        </is>
      </c>
      <c r="T495" t="inlineStr">
        <is>
          <t>CB UNO A UNO</t>
        </is>
      </c>
      <c r="U495" t="inlineStr">
        <is>
          <t>EJECUTADO</t>
        </is>
      </c>
      <c r="V495" t="inlineStr">
        <is>
          <t>VISITA TECNICA</t>
        </is>
      </c>
      <c r="W495" t="inlineStr">
        <is>
          <t>6A003855</t>
        </is>
      </c>
      <c r="X495" t="inlineStr">
        <is>
          <t>TIPO I</t>
        </is>
      </c>
      <c r="Y495" t="inlineStr">
        <is>
          <t>TERRESTRE</t>
        </is>
      </c>
      <c r="Z495" t="inlineStr">
        <is>
          <t>RUA ALVAREZ RICHARD ANDRES</t>
        </is>
      </c>
      <c r="AA495" t="inlineStr">
        <is>
          <t>1</t>
        </is>
      </c>
      <c r="AB495" t="inlineStr">
        <is>
          <t>0</t>
        </is>
      </c>
      <c r="AC495" s="48" t="n">
        <v>65960</v>
      </c>
      <c r="AD495" t="inlineStr">
        <is>
          <t>0</t>
        </is>
      </c>
      <c r="AE495" s="48" t="n">
        <v>0</v>
      </c>
      <c r="AF495" s="48" t="n">
        <v>65960</v>
      </c>
    </row>
    <row r="496">
      <c r="A496" t="inlineStr">
        <is>
          <t>MONTERIA</t>
        </is>
      </c>
      <c r="B496" t="inlineStr">
        <is>
          <t>COSTA</t>
        </is>
      </c>
      <c r="C496" t="inlineStr">
        <is>
          <t>0004-0001</t>
        </is>
      </c>
      <c r="D496" t="inlineStr">
        <is>
          <t>23675</t>
        </is>
      </c>
      <c r="E496" t="inlineStr">
        <is>
          <t>2586103</t>
        </is>
      </c>
      <c r="F496" t="inlineStr">
        <is>
          <t>3007080398</t>
        </is>
      </c>
      <c r="G496" t="inlineStr">
        <is>
          <t>INCIDENTE</t>
        </is>
      </c>
      <c r="H496" t="inlineStr">
        <is>
          <t>CORDOBA</t>
        </is>
      </c>
      <c r="I496" t="inlineStr">
        <is>
          <t>SAN BERNARDO DEL VIENTO</t>
        </is>
      </c>
      <c r="J496" t="inlineStr">
        <is>
          <t>BARRIO 10 DE AGOSTO SAN BERNARDO DEL VIENTO</t>
        </is>
      </c>
      <c r="K496" t="inlineStr">
        <is>
          <t>BANCOLOMBIA</t>
        </is>
      </c>
      <c r="L496" t="inlineStr">
        <is>
          <t>FO-25-1365680</t>
        </is>
      </c>
      <c r="M496" s="49" t="n">
        <v>45881.49399305556</v>
      </c>
      <c r="N496" s="49" t="n">
        <v>45882.61319444444</v>
      </c>
      <c r="O496" s="48" t="n">
        <v>0</v>
      </c>
      <c r="P496" t="inlineStr">
        <is>
          <t>HARDWARE</t>
        </is>
      </c>
      <c r="Q496" t="inlineStr">
        <is>
          <t>IMPRESION</t>
        </is>
      </c>
      <c r="R496" t="inlineStr">
        <is>
          <t>NO AVANZA PAPEL</t>
        </is>
      </c>
      <c r="S496" t="inlineStr">
        <is>
          <t>UNO A UNO</t>
        </is>
      </c>
      <c r="T496" t="inlineStr">
        <is>
          <t>UNO A UNO</t>
        </is>
      </c>
      <c r="U496" t="inlineStr">
        <is>
          <t>EJECUTADO</t>
        </is>
      </c>
      <c r="V496" t="inlineStr">
        <is>
          <t>VISITA TECNICA</t>
        </is>
      </c>
      <c r="W496" t="inlineStr">
        <is>
          <t>LBZZZ656</t>
        </is>
      </c>
      <c r="X496" t="inlineStr">
        <is>
          <t>TIPO II</t>
        </is>
      </c>
      <c r="Y496" t="inlineStr">
        <is>
          <t>TERRESTRE</t>
        </is>
      </c>
      <c r="Z496" t="inlineStr">
        <is>
          <t>COGOLLO VERTEL EDER LUIS</t>
        </is>
      </c>
      <c r="AA496" t="inlineStr">
        <is>
          <t>1</t>
        </is>
      </c>
      <c r="AB496" t="inlineStr">
        <is>
          <t>0</t>
        </is>
      </c>
      <c r="AC496" s="48" t="n">
        <v>144968</v>
      </c>
      <c r="AD496" t="inlineStr">
        <is>
          <t>0</t>
        </is>
      </c>
      <c r="AE496" s="48" t="n">
        <v>0</v>
      </c>
      <c r="AF496" s="48" t="n">
        <v>144968</v>
      </c>
    </row>
    <row r="497">
      <c r="A497" t="inlineStr">
        <is>
          <t>PEREIRA</t>
        </is>
      </c>
      <c r="B497" t="inlineStr">
        <is>
          <t>SUROCCIDENTE Y EJE CAFETERO</t>
        </is>
      </c>
      <c r="C497" t="inlineStr">
        <is>
          <t>0004-0002</t>
        </is>
      </c>
      <c r="D497" t="inlineStr">
        <is>
          <t>66001</t>
        </is>
      </c>
      <c r="E497" t="inlineStr">
        <is>
          <t>2586124</t>
        </is>
      </c>
      <c r="F497" t="inlineStr">
        <is>
          <t>3007052316</t>
        </is>
      </c>
      <c r="G497" t="inlineStr">
        <is>
          <t>INCIDENTE</t>
        </is>
      </c>
      <c r="H497" t="inlineStr">
        <is>
          <t>RISARALDA</t>
        </is>
      </c>
      <c r="I497" t="inlineStr">
        <is>
          <t>PEREIRA</t>
        </is>
      </c>
      <c r="J497" t="inlineStr">
        <is>
          <t>BARRIO EL POBLADO 2 PEREIRA</t>
        </is>
      </c>
      <c r="K497" t="inlineStr">
        <is>
          <t>BANCOLOMBIA</t>
        </is>
      </c>
      <c r="L497" t="inlineStr">
        <is>
          <t>FO-25-1365772</t>
        </is>
      </c>
      <c r="M497" s="49" t="n">
        <v>45881.49851851852</v>
      </c>
      <c r="N497" s="49" t="n">
        <v>45881.75</v>
      </c>
      <c r="O497" s="48" t="n">
        <v>0</v>
      </c>
      <c r="P497" t="inlineStr">
        <is>
          <t>HARDWARE</t>
        </is>
      </c>
      <c r="Q497" t="inlineStr">
        <is>
          <t>DETERIORO</t>
        </is>
      </c>
      <c r="R497" t="inlineStr">
        <is>
          <t>DATAFONO</t>
        </is>
      </c>
      <c r="S497" t="inlineStr">
        <is>
          <t>CB UNO A UNO</t>
        </is>
      </c>
      <c r="T497" t="inlineStr">
        <is>
          <t>CB UNO A UNO</t>
        </is>
      </c>
      <c r="U497" t="inlineStr">
        <is>
          <t>EJECUTADO</t>
        </is>
      </c>
      <c r="V497" t="inlineStr">
        <is>
          <t>VISITA TECNICA</t>
        </is>
      </c>
      <c r="W497" t="inlineStr">
        <is>
          <t>AD0DZ251</t>
        </is>
      </c>
      <c r="X497" t="inlineStr">
        <is>
          <t>TIPO I</t>
        </is>
      </c>
      <c r="Y497" t="inlineStr">
        <is>
          <t>TERRESTRE</t>
        </is>
      </c>
      <c r="Z497" t="inlineStr">
        <is>
          <t>ARROYAVE CANO MANUEL GUILLERMO</t>
        </is>
      </c>
      <c r="AA497" t="inlineStr">
        <is>
          <t>1</t>
        </is>
      </c>
      <c r="AB497" t="inlineStr">
        <is>
          <t>0</t>
        </is>
      </c>
      <c r="AC497" s="48" t="n">
        <v>65960</v>
      </c>
      <c r="AD497" t="inlineStr">
        <is>
          <t>0</t>
        </is>
      </c>
      <c r="AE497" s="48" t="n">
        <v>0</v>
      </c>
      <c r="AF497" s="48" t="n">
        <v>65960</v>
      </c>
    </row>
    <row r="498">
      <c r="A498" t="inlineStr">
        <is>
          <t>TUNJA</t>
        </is>
      </c>
      <c r="B498" t="inlineStr">
        <is>
          <t>SANTANDERES</t>
        </is>
      </c>
      <c r="C498" t="inlineStr">
        <is>
          <t>0004-0008</t>
        </is>
      </c>
      <c r="D498" t="inlineStr">
        <is>
          <t>15001</t>
        </is>
      </c>
      <c r="E498" t="inlineStr">
        <is>
          <t>2586129</t>
        </is>
      </c>
      <c r="F498" t="inlineStr">
        <is>
          <t>3007033701</t>
        </is>
      </c>
      <c r="G498" t="inlineStr">
        <is>
          <t>INCIDENTE</t>
        </is>
      </c>
      <c r="H498" t="inlineStr">
        <is>
          <t>BOYACA</t>
        </is>
      </c>
      <c r="I498" t="inlineStr">
        <is>
          <t>TUNJA</t>
        </is>
      </c>
      <c r="J498" t="inlineStr">
        <is>
          <t>OPRAP VIVA TUNJA</t>
        </is>
      </c>
      <c r="K498" t="inlineStr">
        <is>
          <t>BANCOLOMBIA</t>
        </is>
      </c>
      <c r="L498" t="inlineStr">
        <is>
          <t>FO-25-1365760</t>
        </is>
      </c>
      <c r="M498" s="49" t="n">
        <v>45881.49920138889</v>
      </c>
      <c r="N498" s="49" t="n">
        <v>45881.675</v>
      </c>
      <c r="O498" s="48" t="n">
        <v>0</v>
      </c>
      <c r="P498" t="inlineStr">
        <is>
          <t>HARDWARE</t>
        </is>
      </c>
      <c r="Q498" t="inlineStr">
        <is>
          <t>IMPRESION</t>
        </is>
      </c>
      <c r="R498" t="inlineStr">
        <is>
          <t>NO IMPRIME UNO O VARIOS CARACTERES</t>
        </is>
      </c>
      <c r="S498" t="inlineStr">
        <is>
          <t>ROBUSTO</t>
        </is>
      </c>
      <c r="T498" t="inlineStr">
        <is>
          <t>OPRAP</t>
        </is>
      </c>
      <c r="U498" t="inlineStr">
        <is>
          <t>EJECUTADO</t>
        </is>
      </c>
      <c r="V498" t="inlineStr">
        <is>
          <t>VISITA TECNICA</t>
        </is>
      </c>
      <c r="W498" t="inlineStr">
        <is>
          <t>1EZZZ541</t>
        </is>
      </c>
      <c r="X498" t="inlineStr">
        <is>
          <t>TIPO I</t>
        </is>
      </c>
      <c r="Y498" t="inlineStr">
        <is>
          <t>TERRESTRE</t>
        </is>
      </c>
      <c r="Z498" t="inlineStr">
        <is>
          <t>GONZALEZ GONZALEZ MARIO ALBERTO</t>
        </is>
      </c>
      <c r="AA498" t="inlineStr">
        <is>
          <t>1</t>
        </is>
      </c>
      <c r="AB498" t="inlineStr">
        <is>
          <t>0</t>
        </is>
      </c>
      <c r="AC498" s="48" t="n">
        <v>65960</v>
      </c>
      <c r="AD498" t="inlineStr">
        <is>
          <t>0</t>
        </is>
      </c>
      <c r="AE498" s="48" t="n">
        <v>0</v>
      </c>
      <c r="AF498" s="48" t="n">
        <v>65960</v>
      </c>
    </row>
    <row r="499">
      <c r="A499" t="inlineStr">
        <is>
          <t>BARRANQUILLA</t>
        </is>
      </c>
      <c r="B499" t="inlineStr">
        <is>
          <t>COSTA</t>
        </is>
      </c>
      <c r="C499" t="inlineStr">
        <is>
          <t>0004-0001</t>
        </is>
      </c>
      <c r="D499" t="inlineStr">
        <is>
          <t>8001</t>
        </is>
      </c>
      <c r="E499" t="inlineStr">
        <is>
          <t>2586132</t>
        </is>
      </c>
      <c r="F499" t="inlineStr">
        <is>
          <t>3007050448</t>
        </is>
      </c>
      <c r="G499" t="inlineStr">
        <is>
          <t>INCIDENTE</t>
        </is>
      </c>
      <c r="H499" t="inlineStr">
        <is>
          <t>ATLANTICO</t>
        </is>
      </c>
      <c r="I499" t="inlineStr">
        <is>
          <t>BARRANQUILLA</t>
        </is>
      </c>
      <c r="J499" t="inlineStr">
        <is>
          <t>BARRIO CENTRO BARRANQUILLA 27</t>
        </is>
      </c>
      <c r="K499" t="inlineStr">
        <is>
          <t>BANCOLOMBIA</t>
        </is>
      </c>
      <c r="L499" t="inlineStr">
        <is>
          <t>FO-25-1365755</t>
        </is>
      </c>
      <c r="M499" s="49" t="n">
        <v>45881.49983796296</v>
      </c>
      <c r="N499" s="49" t="n">
        <v>45882.46805555555</v>
      </c>
      <c r="O499" s="48" t="n">
        <v>0</v>
      </c>
      <c r="P499" t="inlineStr">
        <is>
          <t>HARDWARE</t>
        </is>
      </c>
      <c r="Q499" t="inlineStr">
        <is>
          <t>LECTOR DE BARRAS</t>
        </is>
      </c>
      <c r="R499" t="inlineStr">
        <is>
          <t>FORMATO INVALIDO LECTOR DAÑADO</t>
        </is>
      </c>
      <c r="S499" t="inlineStr">
        <is>
          <t>CB UNO A UNO</t>
        </is>
      </c>
      <c r="T499" t="inlineStr">
        <is>
          <t>CB UNO A UNO</t>
        </is>
      </c>
      <c r="U499" t="inlineStr">
        <is>
          <t>EJECUTADO</t>
        </is>
      </c>
      <c r="V499" t="inlineStr">
        <is>
          <t>VISITA TECNICA</t>
        </is>
      </c>
      <c r="W499" t="inlineStr">
        <is>
          <t>TR00W413</t>
        </is>
      </c>
      <c r="X499" t="inlineStr">
        <is>
          <t>TIPO I</t>
        </is>
      </c>
      <c r="Y499" t="inlineStr">
        <is>
          <t>TERRESTRE</t>
        </is>
      </c>
      <c r="Z499" t="inlineStr">
        <is>
          <t>PORRAS CASTRO DARLON NASCK</t>
        </is>
      </c>
      <c r="AA499" t="inlineStr">
        <is>
          <t>1</t>
        </is>
      </c>
      <c r="AB499" t="inlineStr">
        <is>
          <t>0</t>
        </is>
      </c>
      <c r="AC499" s="48" t="n">
        <v>65960</v>
      </c>
      <c r="AD499" t="inlineStr">
        <is>
          <t>0</t>
        </is>
      </c>
      <c r="AE499" s="48" t="n">
        <v>0</v>
      </c>
      <c r="AF499" s="48" t="n">
        <v>65960</v>
      </c>
    </row>
    <row r="500">
      <c r="A500" t="inlineStr">
        <is>
          <t>MEDELLIN</t>
        </is>
      </c>
      <c r="B500" t="inlineStr">
        <is>
          <t>NOROCCIDENTE</t>
        </is>
      </c>
      <c r="C500" t="inlineStr">
        <is>
          <t>0004-0005</t>
        </is>
      </c>
      <c r="D500" t="inlineStr">
        <is>
          <t>5390</t>
        </is>
      </c>
      <c r="E500" t="inlineStr">
        <is>
          <t>2586298</t>
        </is>
      </c>
      <c r="F500" t="inlineStr">
        <is>
          <t>3007042891</t>
        </is>
      </c>
      <c r="G500" t="inlineStr">
        <is>
          <t>INCIDENTE</t>
        </is>
      </c>
      <c r="H500" t="inlineStr">
        <is>
          <t>ANTIOQUIA</t>
        </is>
      </c>
      <c r="I500" t="inlineStr">
        <is>
          <t>LA PINTADA</t>
        </is>
      </c>
      <c r="J500" t="inlineStr">
        <is>
          <t>BARRIO CALLE PRINCIPAL LA PINT</t>
        </is>
      </c>
      <c r="K500" t="inlineStr">
        <is>
          <t>BANCOLOMBIA</t>
        </is>
      </c>
      <c r="L500" t="inlineStr">
        <is>
          <t>FO-25-1366628</t>
        </is>
      </c>
      <c r="M500" s="49" t="n">
        <v>45881.53702546296</v>
      </c>
      <c r="N500" s="49" t="n">
        <v>45882.53541666667</v>
      </c>
      <c r="O500" s="48" t="n">
        <v>0</v>
      </c>
      <c r="P500" t="inlineStr">
        <is>
          <t>HARDWARE</t>
        </is>
      </c>
      <c r="Q500" t="inlineStr">
        <is>
          <t>LECTOR DE BARRAS</t>
        </is>
      </c>
      <c r="R500" t="inlineStr">
        <is>
          <t>CABLE LECTORA AVERIADO</t>
        </is>
      </c>
      <c r="S500" t="inlineStr">
        <is>
          <t>CB UNO A UNO</t>
        </is>
      </c>
      <c r="T500" t="inlineStr">
        <is>
          <t>CB UNO A UNO</t>
        </is>
      </c>
      <c r="U500" t="inlineStr">
        <is>
          <t>EJECUTADO</t>
        </is>
      </c>
      <c r="V500" t="inlineStr">
        <is>
          <t>VISITA TECNICA</t>
        </is>
      </c>
      <c r="W500" t="inlineStr">
        <is>
          <t>AB7ZZ938</t>
        </is>
      </c>
      <c r="X500" t="inlineStr">
        <is>
          <t>TIPO II</t>
        </is>
      </c>
      <c r="Y500" t="inlineStr">
        <is>
          <t>TERRESTRE</t>
        </is>
      </c>
      <c r="Z500" t="inlineStr">
        <is>
          <t>HERNANDEZ CHAVARRIA JUAN CAMILO</t>
        </is>
      </c>
      <c r="AA500" t="inlineStr">
        <is>
          <t>1</t>
        </is>
      </c>
      <c r="AB500" t="inlineStr">
        <is>
          <t>0</t>
        </is>
      </c>
      <c r="AC500" s="48" t="n">
        <v>144968</v>
      </c>
      <c r="AD500" t="inlineStr">
        <is>
          <t>0</t>
        </is>
      </c>
      <c r="AE500" s="48" t="n">
        <v>0</v>
      </c>
      <c r="AF500" s="48" t="n">
        <v>144968</v>
      </c>
    </row>
    <row r="501">
      <c r="A501" t="inlineStr">
        <is>
          <t>CARTAGENA</t>
        </is>
      </c>
      <c r="B501" t="inlineStr">
        <is>
          <t>COSTA</t>
        </is>
      </c>
      <c r="C501" t="inlineStr">
        <is>
          <t>0004-0001</t>
        </is>
      </c>
      <c r="D501" t="inlineStr">
        <is>
          <t>13001</t>
        </is>
      </c>
      <c r="E501" t="inlineStr">
        <is>
          <t>2586312</t>
        </is>
      </c>
      <c r="F501" t="inlineStr">
        <is>
          <t>3007026069</t>
        </is>
      </c>
      <c r="G501" t="inlineStr">
        <is>
          <t>INCIDENTE</t>
        </is>
      </c>
      <c r="H501" t="inlineStr">
        <is>
          <t>BOLIVAR</t>
        </is>
      </c>
      <c r="I501" t="inlineStr">
        <is>
          <t>CARTAGENA</t>
        </is>
      </c>
      <c r="J501" t="inlineStr">
        <is>
          <t>REDY CARRERA TERCERA</t>
        </is>
      </c>
      <c r="K501" t="inlineStr">
        <is>
          <t>BANCOLOMBIA</t>
        </is>
      </c>
      <c r="L501" t="inlineStr">
        <is>
          <t>FO-25-1366610</t>
        </is>
      </c>
      <c r="M501" s="49" t="n">
        <v>45881.52417824074</v>
      </c>
      <c r="N501" s="49" t="n">
        <v>45881.75208333333</v>
      </c>
      <c r="O501" s="48" t="n">
        <v>0</v>
      </c>
      <c r="P501" t="inlineStr">
        <is>
          <t>HARDWARE</t>
        </is>
      </c>
      <c r="Q501" t="inlineStr">
        <is>
          <t>TECLADO</t>
        </is>
      </c>
      <c r="R501" t="inlineStr">
        <is>
          <t>DAÑO POS</t>
        </is>
      </c>
      <c r="S501" t="inlineStr">
        <is>
          <t>ROBUSTO</t>
        </is>
      </c>
      <c r="T501" t="inlineStr">
        <is>
          <t>REDY</t>
        </is>
      </c>
      <c r="U501" t="inlineStr">
        <is>
          <t>EJECUTADO</t>
        </is>
      </c>
      <c r="V501" t="inlineStr">
        <is>
          <t>VISITA TECNICA</t>
        </is>
      </c>
      <c r="W501" t="inlineStr">
        <is>
          <t>LMRZZ004</t>
        </is>
      </c>
      <c r="X501" t="inlineStr">
        <is>
          <t>TIPO I</t>
        </is>
      </c>
      <c r="Y501" t="inlineStr">
        <is>
          <t>TERRESTRE</t>
        </is>
      </c>
      <c r="Z501" t="inlineStr">
        <is>
          <t>CANEDO HERRERA ALEXANDER</t>
        </is>
      </c>
      <c r="AA501" t="inlineStr">
        <is>
          <t>1</t>
        </is>
      </c>
      <c r="AB501" t="inlineStr">
        <is>
          <t>0</t>
        </is>
      </c>
      <c r="AC501" s="48" t="n">
        <v>65960</v>
      </c>
      <c r="AD501" t="inlineStr">
        <is>
          <t>0</t>
        </is>
      </c>
      <c r="AE501" s="48" t="n">
        <v>0</v>
      </c>
      <c r="AF501" s="48" t="n">
        <v>65960</v>
      </c>
    </row>
    <row r="502">
      <c r="A502" t="inlineStr">
        <is>
          <t>MEDELLIN</t>
        </is>
      </c>
      <c r="B502" t="inlineStr">
        <is>
          <t>NOROCCIDENTE</t>
        </is>
      </c>
      <c r="C502" t="inlineStr">
        <is>
          <t>0004-0005</t>
        </is>
      </c>
      <c r="D502" t="inlineStr">
        <is>
          <t>5631</t>
        </is>
      </c>
      <c r="E502" t="inlineStr">
        <is>
          <t>2586410</t>
        </is>
      </c>
      <c r="F502" t="inlineStr">
        <is>
          <t>3007035686</t>
        </is>
      </c>
      <c r="G502" t="inlineStr">
        <is>
          <t>INCIDENTE</t>
        </is>
      </c>
      <c r="H502" t="inlineStr">
        <is>
          <t>ANTIOQUIA</t>
        </is>
      </c>
      <c r="I502" t="inlineStr">
        <is>
          <t>SABANETA</t>
        </is>
      </c>
      <c r="J502" t="inlineStr">
        <is>
          <t>DISTRICOL TIENDA MARIGU</t>
        </is>
      </c>
      <c r="K502" t="inlineStr">
        <is>
          <t>BANCOLOMBIA</t>
        </is>
      </c>
      <c r="L502" t="inlineStr">
        <is>
          <t>FO-25-1366607</t>
        </is>
      </c>
      <c r="M502" s="49" t="n">
        <v>45881.53315972222</v>
      </c>
      <c r="N502" s="49" t="n">
        <v>45882.45486111111</v>
      </c>
      <c r="O502" s="48" t="n">
        <v>0</v>
      </c>
      <c r="P502" t="inlineStr">
        <is>
          <t>SOFTWARE</t>
        </is>
      </c>
      <c r="Q502" t="inlineStr">
        <is>
          <t>COMUNICACION</t>
        </is>
      </c>
      <c r="R502" t="inlineStr">
        <is>
          <t>PARAMETROS DE CONFIGURACION EN POS</t>
        </is>
      </c>
      <c r="S502" t="inlineStr">
        <is>
          <t>AGREGADOR</t>
        </is>
      </c>
      <c r="T502" t="inlineStr">
        <is>
          <t>DISTRICOL</t>
        </is>
      </c>
      <c r="U502" t="inlineStr">
        <is>
          <t>EJECUTADO</t>
        </is>
      </c>
      <c r="V502" t="inlineStr">
        <is>
          <t>VISITA TECNICA</t>
        </is>
      </c>
      <c r="W502" t="inlineStr">
        <is>
          <t>9A005422</t>
        </is>
      </c>
      <c r="X502" t="inlineStr">
        <is>
          <t>TIPO I</t>
        </is>
      </c>
      <c r="Y502" t="inlineStr">
        <is>
          <t>TERRESTRE</t>
        </is>
      </c>
      <c r="Z502" t="inlineStr">
        <is>
          <t>CASTAÑEDA PALACIO CARLOS FELIPE</t>
        </is>
      </c>
      <c r="AA502" t="inlineStr">
        <is>
          <t>1</t>
        </is>
      </c>
      <c r="AB502" t="inlineStr">
        <is>
          <t>0</t>
        </is>
      </c>
      <c r="AC502" s="48" t="n">
        <v>65960</v>
      </c>
      <c r="AD502" t="inlineStr">
        <is>
          <t>0</t>
        </is>
      </c>
      <c r="AE502" s="48" t="n">
        <v>0</v>
      </c>
      <c r="AF502" s="48" t="n">
        <v>65960</v>
      </c>
    </row>
    <row r="503">
      <c r="A503" t="inlineStr">
        <is>
          <t>TUNJA</t>
        </is>
      </c>
      <c r="B503" t="inlineStr">
        <is>
          <t>SANTANDERES</t>
        </is>
      </c>
      <c r="C503" t="inlineStr">
        <is>
          <t>0004-0008</t>
        </is>
      </c>
      <c r="D503" t="inlineStr">
        <is>
          <t>15238</t>
        </is>
      </c>
      <c r="E503" t="inlineStr">
        <is>
          <t>2586527</t>
        </is>
      </c>
      <c r="F503" t="inlineStr">
        <is>
          <t>3007023374</t>
        </is>
      </c>
      <c r="G503" t="inlineStr">
        <is>
          <t>INCIDENTE</t>
        </is>
      </c>
      <c r="H503" t="inlineStr">
        <is>
          <t>BOYACA</t>
        </is>
      </c>
      <c r="I503" t="inlineStr">
        <is>
          <t>DUITAMA</t>
        </is>
      </c>
      <c r="J503" t="inlineStr">
        <is>
          <t>MULTIPAGAS DUITAMA</t>
        </is>
      </c>
      <c r="K503" t="inlineStr">
        <is>
          <t>BANCOLOMBIA</t>
        </is>
      </c>
      <c r="L503" t="inlineStr">
        <is>
          <t>FO-25-1366809</t>
        </is>
      </c>
      <c r="M503" s="49" t="n">
        <v>45881.5575</v>
      </c>
      <c r="N503" s="49" t="n">
        <v>45883.53611111111</v>
      </c>
      <c r="O503" s="48" t="n">
        <v>0</v>
      </c>
      <c r="P503" t="inlineStr">
        <is>
          <t>HARDWARE</t>
        </is>
      </c>
      <c r="Q503" t="inlineStr">
        <is>
          <t>LECTOR DE BARRAS</t>
        </is>
      </c>
      <c r="R503" t="inlineStr">
        <is>
          <t>FORMATO INVALIDO LECTOR DAÑADO</t>
        </is>
      </c>
      <c r="S503" t="inlineStr">
        <is>
          <t>ROBUSTO</t>
        </is>
      </c>
      <c r="T503" t="inlineStr">
        <is>
          <t>MULTIPAGAS</t>
        </is>
      </c>
      <c r="U503" t="inlineStr">
        <is>
          <t>EJECUTADO</t>
        </is>
      </c>
      <c r="V503" t="inlineStr">
        <is>
          <t>VISITA TECNICA</t>
        </is>
      </c>
      <c r="W503" t="inlineStr">
        <is>
          <t>AB0PZ884</t>
        </is>
      </c>
      <c r="X503" t="inlineStr">
        <is>
          <t>TIPO II</t>
        </is>
      </c>
      <c r="Y503" t="inlineStr">
        <is>
          <t>TERRESTRE</t>
        </is>
      </c>
      <c r="Z503" t="inlineStr">
        <is>
          <t>MARTINEZ FLOREZ DONIS ALBERTO</t>
        </is>
      </c>
      <c r="AA503" t="inlineStr">
        <is>
          <t>1</t>
        </is>
      </c>
      <c r="AB503" t="inlineStr">
        <is>
          <t>0</t>
        </is>
      </c>
      <c r="AC503" s="48" t="n">
        <v>144968</v>
      </c>
      <c r="AD503" t="inlineStr">
        <is>
          <t>0</t>
        </is>
      </c>
      <c r="AE503" s="48" t="n">
        <v>0</v>
      </c>
      <c r="AF503" s="48" t="n">
        <v>144968</v>
      </c>
    </row>
    <row r="504">
      <c r="A504" t="inlineStr">
        <is>
          <t>BOGOTA</t>
        </is>
      </c>
      <c r="B504" t="inlineStr">
        <is>
          <t>CUNDINAMARCA</t>
        </is>
      </c>
      <c r="C504" t="inlineStr">
        <is>
          <t>0004-0004</t>
        </is>
      </c>
      <c r="D504" t="inlineStr">
        <is>
          <t>25875</t>
        </is>
      </c>
      <c r="E504" t="inlineStr">
        <is>
          <t>2587180</t>
        </is>
      </c>
      <c r="F504" t="inlineStr">
        <is>
          <t>3007046653</t>
        </is>
      </c>
      <c r="G504" t="inlineStr">
        <is>
          <t>INCIDENTE</t>
        </is>
      </c>
      <c r="H504" t="inlineStr">
        <is>
          <t>CUNDINAMARCA</t>
        </is>
      </c>
      <c r="I504" t="inlineStr">
        <is>
          <t>VILLETA</t>
        </is>
      </c>
      <c r="J504" t="inlineStr">
        <is>
          <t>BARRIO VILLETA VILLETA 1</t>
        </is>
      </c>
      <c r="K504" t="inlineStr">
        <is>
          <t>BANCOLOMBIA</t>
        </is>
      </c>
      <c r="L504" t="inlineStr">
        <is>
          <t>FO-25-1367458</t>
        </is>
      </c>
      <c r="M504" s="49" t="n">
        <v>45881.61715277778</v>
      </c>
      <c r="N504" s="49" t="n">
        <v>45882.52152777778</v>
      </c>
      <c r="O504" s="48" t="n">
        <v>0</v>
      </c>
      <c r="P504" t="inlineStr">
        <is>
          <t>HARDWARE</t>
        </is>
      </c>
      <c r="Q504" t="inlineStr">
        <is>
          <t>SE REINICIA</t>
        </is>
      </c>
      <c r="R504" t="inlineStr">
        <is>
          <t>DAÑO POS</t>
        </is>
      </c>
      <c r="S504" t="inlineStr">
        <is>
          <t>CB UNO A UNO</t>
        </is>
      </c>
      <c r="T504" t="inlineStr">
        <is>
          <t>CB UNO A UNO</t>
        </is>
      </c>
      <c r="U504" t="inlineStr">
        <is>
          <t>EJECUTADO</t>
        </is>
      </c>
      <c r="V504" t="inlineStr">
        <is>
          <t>VISITA TECNICA</t>
        </is>
      </c>
      <c r="W504" t="inlineStr">
        <is>
          <t>XP007633</t>
        </is>
      </c>
      <c r="X504" t="inlineStr">
        <is>
          <t>TIPO II</t>
        </is>
      </c>
      <c r="Y504" t="inlineStr">
        <is>
          <t>TERRESTRE</t>
        </is>
      </c>
      <c r="Z504" t="inlineStr">
        <is>
          <t>ROMERO ROJAS BREIDY JHOHAN</t>
        </is>
      </c>
      <c r="AA504" t="inlineStr">
        <is>
          <t>1</t>
        </is>
      </c>
      <c r="AB504" t="inlineStr">
        <is>
          <t>0</t>
        </is>
      </c>
      <c r="AC504" s="48" t="n">
        <v>144968</v>
      </c>
      <c r="AD504" t="inlineStr">
        <is>
          <t>0</t>
        </is>
      </c>
      <c r="AE504" s="48" t="n">
        <v>0</v>
      </c>
      <c r="AF504" s="48" t="n">
        <v>144968</v>
      </c>
    </row>
    <row r="505">
      <c r="A505" t="inlineStr">
        <is>
          <t>BUCARAMANGA</t>
        </is>
      </c>
      <c r="B505" t="inlineStr">
        <is>
          <t>SANTANDERES</t>
        </is>
      </c>
      <c r="C505" t="inlineStr">
        <is>
          <t>0004-0008</t>
        </is>
      </c>
      <c r="D505" t="inlineStr">
        <is>
          <t>68001</t>
        </is>
      </c>
      <c r="E505" t="inlineStr">
        <is>
          <t>2587228</t>
        </is>
      </c>
      <c r="F505" t="inlineStr">
        <is>
          <t>3007071344</t>
        </is>
      </c>
      <c r="G505" t="inlineStr">
        <is>
          <t>INCIDENTE</t>
        </is>
      </c>
      <c r="H505" t="inlineStr">
        <is>
          <t>SANTANDER</t>
        </is>
      </c>
      <c r="I505" t="inlineStr">
        <is>
          <t>BUCARAMANGA</t>
        </is>
      </c>
      <c r="J505" t="inlineStr">
        <is>
          <t>BARRIO CONCORDIA BUCARAMANGA 3</t>
        </is>
      </c>
      <c r="K505" t="inlineStr">
        <is>
          <t>BANCOLOMBIA</t>
        </is>
      </c>
      <c r="L505" t="inlineStr">
        <is>
          <t>FO-25-1367390</t>
        </is>
      </c>
      <c r="M505" s="49" t="n">
        <v>45881.61400462963</v>
      </c>
      <c r="N505" s="49" t="n">
        <v>45882.44861111111</v>
      </c>
      <c r="O505" s="48" t="n">
        <v>0</v>
      </c>
      <c r="P505" t="inlineStr">
        <is>
          <t>HARDWARE</t>
        </is>
      </c>
      <c r="Q505" t="inlineStr">
        <is>
          <t>LECTOR DE BARRAS</t>
        </is>
      </c>
      <c r="R505" t="inlineStr">
        <is>
          <t>DAÑO POS</t>
        </is>
      </c>
      <c r="S505" t="inlineStr">
        <is>
          <t>CB UNO A UNO</t>
        </is>
      </c>
      <c r="T505" t="inlineStr">
        <is>
          <t>CB UNO A UNO</t>
        </is>
      </c>
      <c r="U505" t="inlineStr">
        <is>
          <t>EJECUTADO</t>
        </is>
      </c>
      <c r="V505" t="inlineStr">
        <is>
          <t>VISITA TECNICA</t>
        </is>
      </c>
      <c r="W505" t="inlineStr">
        <is>
          <t>SV00C167</t>
        </is>
      </c>
      <c r="X505" t="inlineStr">
        <is>
          <t>TIPO I</t>
        </is>
      </c>
      <c r="Y505" t="inlineStr">
        <is>
          <t>TERRESTRE</t>
        </is>
      </c>
      <c r="Z505" t="inlineStr">
        <is>
          <t>ORTEBARRERAGA MARLON STWAR</t>
        </is>
      </c>
      <c r="AA505" t="inlineStr">
        <is>
          <t>1</t>
        </is>
      </c>
      <c r="AB505" t="inlineStr">
        <is>
          <t>0</t>
        </is>
      </c>
      <c r="AC505" s="48" t="n">
        <v>65960</v>
      </c>
      <c r="AD505" t="inlineStr">
        <is>
          <t>0</t>
        </is>
      </c>
      <c r="AE505" s="48" t="n">
        <v>0</v>
      </c>
      <c r="AF505" s="48" t="n">
        <v>65960</v>
      </c>
    </row>
    <row r="506">
      <c r="A506" t="inlineStr">
        <is>
          <t>MEDELLIN</t>
        </is>
      </c>
      <c r="B506" t="inlineStr">
        <is>
          <t>NOROCCIDENTE</t>
        </is>
      </c>
      <c r="C506" t="inlineStr">
        <is>
          <t>0004-0005</t>
        </is>
      </c>
      <c r="D506" t="inlineStr">
        <is>
          <t>5631</t>
        </is>
      </c>
      <c r="E506" t="inlineStr">
        <is>
          <t>2587678</t>
        </is>
      </c>
      <c r="F506" t="inlineStr">
        <is>
          <t>3007078059</t>
        </is>
      </c>
      <c r="G506" t="inlineStr">
        <is>
          <t>INCIDENTE</t>
        </is>
      </c>
      <c r="H506" t="inlineStr">
        <is>
          <t>ANTIOQUIA</t>
        </is>
      </c>
      <c r="I506" t="inlineStr">
        <is>
          <t>SABANETA</t>
        </is>
      </c>
      <c r="J506" t="inlineStr">
        <is>
          <t>PTM SABANETA DROGUERIA NATURAL</t>
        </is>
      </c>
      <c r="K506" t="inlineStr">
        <is>
          <t>BANCOLOMBIA</t>
        </is>
      </c>
      <c r="L506" t="inlineStr">
        <is>
          <t>FO-25-1368258</t>
        </is>
      </c>
      <c r="M506" s="49" t="n">
        <v>45881.65740740741</v>
      </c>
      <c r="N506" s="49" t="n">
        <v>45883.52430555555</v>
      </c>
      <c r="O506" s="48" t="n">
        <v>0</v>
      </c>
      <c r="P506" t="inlineStr">
        <is>
          <t>HARDWARE</t>
        </is>
      </c>
      <c r="Q506" t="inlineStr">
        <is>
          <t>ALERT IRRUPTION</t>
        </is>
      </c>
      <c r="R506" t="inlineStr">
        <is>
          <t>ALERT IRRUPTION</t>
        </is>
      </c>
      <c r="S506" t="inlineStr">
        <is>
          <t>AGREGADOR</t>
        </is>
      </c>
      <c r="T506" t="inlineStr">
        <is>
          <t>COMCARD - PTM</t>
        </is>
      </c>
      <c r="U506" t="inlineStr">
        <is>
          <t>EJECUTADO</t>
        </is>
      </c>
      <c r="V506" t="inlineStr">
        <is>
          <t>VISITA TECNICA</t>
        </is>
      </c>
      <c r="W506" t="inlineStr">
        <is>
          <t>LMMZZ554 - LMMZZ652</t>
        </is>
      </c>
      <c r="X506" t="inlineStr">
        <is>
          <t>TIPO I</t>
        </is>
      </c>
      <c r="Y506" t="inlineStr">
        <is>
          <t>TERRESTRE</t>
        </is>
      </c>
      <c r="Z506" t="inlineStr">
        <is>
          <t>CASTAÑEDA PALACIO CARLOS FELIPE</t>
        </is>
      </c>
      <c r="AA506" t="inlineStr">
        <is>
          <t>1</t>
        </is>
      </c>
      <c r="AB506" t="inlineStr">
        <is>
          <t>0</t>
        </is>
      </c>
      <c r="AC506" s="48" t="n">
        <v>65960</v>
      </c>
      <c r="AD506" t="inlineStr">
        <is>
          <t>0</t>
        </is>
      </c>
      <c r="AE506" s="48" t="n">
        <v>0</v>
      </c>
      <c r="AF506" s="48" t="n">
        <v>65960</v>
      </c>
    </row>
    <row r="507">
      <c r="A507" t="inlineStr">
        <is>
          <t>PASTO</t>
        </is>
      </c>
      <c r="B507" t="inlineStr">
        <is>
          <t>SUROCCIDENTE Y EJE CAFETERO</t>
        </is>
      </c>
      <c r="C507" t="inlineStr">
        <is>
          <t>0004-0003</t>
        </is>
      </c>
      <c r="D507" t="inlineStr">
        <is>
          <t>52001</t>
        </is>
      </c>
      <c r="E507" t="inlineStr">
        <is>
          <t>2587854</t>
        </is>
      </c>
      <c r="F507" t="inlineStr">
        <is>
          <t>3007079822</t>
        </is>
      </c>
      <c r="G507" t="inlineStr">
        <is>
          <t>INCIDENTE</t>
        </is>
      </c>
      <c r="H507" t="inlineStr">
        <is>
          <t>NARIÑO</t>
        </is>
      </c>
      <c r="I507" t="inlineStr">
        <is>
          <t>PASTO</t>
        </is>
      </c>
      <c r="J507" t="inlineStr">
        <is>
          <t>BARR LA MINGA PASTO</t>
        </is>
      </c>
      <c r="K507" t="inlineStr">
        <is>
          <t>BANCOLOMBIA</t>
        </is>
      </c>
      <c r="L507" t="inlineStr">
        <is>
          <t>FO-25-1367990</t>
        </is>
      </c>
      <c r="M507" s="49" t="n">
        <v>45881.6512037037</v>
      </c>
      <c r="N507" s="49" t="n">
        <v>45881.725</v>
      </c>
      <c r="O507" s="48" t="n">
        <v>0</v>
      </c>
      <c r="P507" t="inlineStr">
        <is>
          <t>HARDWARE</t>
        </is>
      </c>
      <c r="Q507" t="inlineStr">
        <is>
          <t>IMPRESION</t>
        </is>
      </c>
      <c r="R507" t="inlineStr">
        <is>
          <t>NO AVANZA PAPEL</t>
        </is>
      </c>
      <c r="S507" t="inlineStr">
        <is>
          <t>CB UNO A UNO</t>
        </is>
      </c>
      <c r="T507" t="inlineStr">
        <is>
          <t>CB UNO A UNO</t>
        </is>
      </c>
      <c r="V507" t="inlineStr">
        <is>
          <t>SOPORTE TELEFONICO</t>
        </is>
      </c>
      <c r="X507" t="inlineStr">
        <is>
          <t>TIPO I</t>
        </is>
      </c>
      <c r="Y507" t="inlineStr">
        <is>
          <t>TERRESTRE</t>
        </is>
      </c>
      <c r="Z507" t="inlineStr">
        <is>
          <t>BRAVO MADROÑERO OSCAR ESTEBAN</t>
        </is>
      </c>
      <c r="AA507" t="inlineStr">
        <is>
          <t>1</t>
        </is>
      </c>
      <c r="AB507" t="inlineStr">
        <is>
          <t>0</t>
        </is>
      </c>
      <c r="AC507" s="48" t="n">
        <v>41241</v>
      </c>
      <c r="AD507" t="inlineStr">
        <is>
          <t>0</t>
        </is>
      </c>
      <c r="AE507" s="48" t="n">
        <v>0</v>
      </c>
      <c r="AF507" s="48" t="n">
        <v>41241</v>
      </c>
    </row>
    <row r="508">
      <c r="A508" t="inlineStr">
        <is>
          <t>MEDELLIN</t>
        </is>
      </c>
      <c r="B508" t="inlineStr">
        <is>
          <t>NOROCCIDENTE</t>
        </is>
      </c>
      <c r="C508" t="inlineStr">
        <is>
          <t>0004-0005</t>
        </is>
      </c>
      <c r="D508" t="inlineStr">
        <is>
          <t>5686</t>
        </is>
      </c>
      <c r="E508" t="inlineStr">
        <is>
          <t>2588099</t>
        </is>
      </c>
      <c r="F508" t="inlineStr">
        <is>
          <t>3007056741</t>
        </is>
      </c>
      <c r="G508" t="inlineStr">
        <is>
          <t>INCIDENTE</t>
        </is>
      </c>
      <c r="H508" t="inlineStr">
        <is>
          <t>ANTIOQUIA</t>
        </is>
      </c>
      <c r="I508" t="inlineStr">
        <is>
          <t>SANTA ROSA DE OSOS</t>
        </is>
      </c>
      <c r="J508" t="inlineStr">
        <is>
          <t>BARRIO LA 33 SANTA ROSA DE OSO</t>
        </is>
      </c>
      <c r="K508" t="inlineStr">
        <is>
          <t>BANCOLOMBIA</t>
        </is>
      </c>
      <c r="L508" t="inlineStr">
        <is>
          <t>FO-25-1368249</t>
        </is>
      </c>
      <c r="M508" s="49" t="n">
        <v>45881.67476851852</v>
      </c>
      <c r="N508" s="49" t="n">
        <v>45883.50833333333</v>
      </c>
      <c r="O508" s="48" t="n">
        <v>0</v>
      </c>
      <c r="P508" t="inlineStr">
        <is>
          <t>HARDWARE</t>
        </is>
      </c>
      <c r="Q508" t="inlineStr">
        <is>
          <t>LECTOR DE TARJETAS</t>
        </is>
      </c>
      <c r="R508" t="inlineStr">
        <is>
          <t>MENSAJE RETIRE TARJETA</t>
        </is>
      </c>
      <c r="S508" t="inlineStr">
        <is>
          <t>CB UNO A UNO</t>
        </is>
      </c>
      <c r="T508" t="inlineStr">
        <is>
          <t>CB UNO A UNO</t>
        </is>
      </c>
      <c r="U508" t="inlineStr">
        <is>
          <t>EJECUTADO</t>
        </is>
      </c>
      <c r="V508" t="inlineStr">
        <is>
          <t>VISITA TECNICA</t>
        </is>
      </c>
      <c r="W508" t="inlineStr">
        <is>
          <t>TRNZZ762</t>
        </is>
      </c>
      <c r="X508" t="inlineStr">
        <is>
          <t>TIPO II</t>
        </is>
      </c>
      <c r="Y508" t="inlineStr">
        <is>
          <t>TERRESTRE</t>
        </is>
      </c>
      <c r="Z508" t="inlineStr">
        <is>
          <t>ALVAREZ ARENAS VICTOR HUGO</t>
        </is>
      </c>
      <c r="AA508" t="inlineStr">
        <is>
          <t>1</t>
        </is>
      </c>
      <c r="AB508" t="inlineStr">
        <is>
          <t>0</t>
        </is>
      </c>
      <c r="AC508" s="48" t="n">
        <v>144968</v>
      </c>
      <c r="AD508" t="inlineStr">
        <is>
          <t>0</t>
        </is>
      </c>
      <c r="AE508" s="48" t="n">
        <v>0</v>
      </c>
      <c r="AF508" s="48" t="n">
        <v>144968</v>
      </c>
    </row>
    <row r="509">
      <c r="A509" t="inlineStr">
        <is>
          <t>CALI</t>
        </is>
      </c>
      <c r="B509" t="inlineStr">
        <is>
          <t>SUROCCIDENTE Y EJE CAFETERO</t>
        </is>
      </c>
      <c r="C509" t="inlineStr">
        <is>
          <t>0004-0003</t>
        </is>
      </c>
      <c r="D509" t="inlineStr">
        <is>
          <t>76520</t>
        </is>
      </c>
      <c r="E509" t="inlineStr">
        <is>
          <t>2588167</t>
        </is>
      </c>
      <c r="F509" t="inlineStr">
        <is>
          <t>3007062731</t>
        </is>
      </c>
      <c r="G509" t="inlineStr">
        <is>
          <t>INCIDENTE</t>
        </is>
      </c>
      <c r="H509" t="inlineStr">
        <is>
          <t>VALLE DEL CAUCA</t>
        </is>
      </c>
      <c r="I509" t="inlineStr">
        <is>
          <t>PALMIRA</t>
        </is>
      </c>
      <c r="J509" t="inlineStr">
        <is>
          <t>DISTRICOL TELE INT LOS MANGOS</t>
        </is>
      </c>
      <c r="K509" t="inlineStr">
        <is>
          <t>BANCOLOMBIA</t>
        </is>
      </c>
      <c r="L509" t="inlineStr">
        <is>
          <t>FO-25-1368205</t>
        </is>
      </c>
      <c r="M509" s="49" t="n">
        <v>45881.68056712963</v>
      </c>
      <c r="N509" s="49" t="n">
        <v>45881.72986111111</v>
      </c>
      <c r="O509" s="48" t="n">
        <v>0</v>
      </c>
      <c r="P509" t="inlineStr">
        <is>
          <t>HARDWARE</t>
        </is>
      </c>
      <c r="Q509" t="inlineStr">
        <is>
          <t>LECTOR DE BARRAS</t>
        </is>
      </c>
      <c r="R509" t="inlineStr">
        <is>
          <t>CABLE LECTORA AVERIADO</t>
        </is>
      </c>
      <c r="S509" t="inlineStr">
        <is>
          <t>AGREGADOR</t>
        </is>
      </c>
      <c r="T509" t="inlineStr">
        <is>
          <t>DISTRICOL</t>
        </is>
      </c>
      <c r="U509" t="inlineStr">
        <is>
          <t>EJECUTADO</t>
        </is>
      </c>
      <c r="V509" t="inlineStr">
        <is>
          <t>VISITA TECNICA</t>
        </is>
      </c>
      <c r="W509" t="inlineStr">
        <is>
          <t>KA00R006</t>
        </is>
      </c>
      <c r="X509" t="inlineStr">
        <is>
          <t>TIPO I</t>
        </is>
      </c>
      <c r="Y509" t="inlineStr">
        <is>
          <t>TERRESTRE</t>
        </is>
      </c>
      <c r="Z509" t="inlineStr">
        <is>
          <t>HENAO CARDONA DIEGO FERNANDO</t>
        </is>
      </c>
      <c r="AA509" t="inlineStr">
        <is>
          <t>1</t>
        </is>
      </c>
      <c r="AB509" t="inlineStr">
        <is>
          <t>0</t>
        </is>
      </c>
      <c r="AC509" s="48" t="n">
        <v>65960</v>
      </c>
      <c r="AD509" t="inlineStr">
        <is>
          <t>0</t>
        </is>
      </c>
      <c r="AE509" s="48" t="n">
        <v>0</v>
      </c>
      <c r="AF509" s="48" t="n">
        <v>65960</v>
      </c>
    </row>
    <row r="510">
      <c r="A510" t="inlineStr">
        <is>
          <t>MEDELLIN</t>
        </is>
      </c>
      <c r="B510" t="inlineStr">
        <is>
          <t>NOROCCIDENTE</t>
        </is>
      </c>
      <c r="C510" t="inlineStr">
        <is>
          <t>0004-0005</t>
        </is>
      </c>
      <c r="D510" t="inlineStr">
        <is>
          <t>5001</t>
        </is>
      </c>
      <c r="E510" t="inlineStr">
        <is>
          <t>2588500</t>
        </is>
      </c>
      <c r="F510" t="inlineStr">
        <is>
          <t>3007027213</t>
        </is>
      </c>
      <c r="G510" t="inlineStr">
        <is>
          <t>INCIDENTE</t>
        </is>
      </c>
      <c r="H510" t="inlineStr">
        <is>
          <t>ANTIOQUIA</t>
        </is>
      </c>
      <c r="I510" t="inlineStr">
        <is>
          <t>MEDELLIN</t>
        </is>
      </c>
      <c r="J510" t="inlineStr">
        <is>
          <t>BARRIO ARANJUEZ MEDELLIN   ANT</t>
        </is>
      </c>
      <c r="K510" t="inlineStr">
        <is>
          <t>BANCOLOMBIA</t>
        </is>
      </c>
      <c r="L510" t="inlineStr">
        <is>
          <t>FO-25-1368589</t>
        </is>
      </c>
      <c r="M510" s="49" t="n">
        <v>45881.69833333333</v>
      </c>
      <c r="N510" s="49" t="n">
        <v>45882.51041666666</v>
      </c>
      <c r="O510" s="48" t="n">
        <v>0</v>
      </c>
      <c r="P510" t="inlineStr">
        <is>
          <t>HARDWARE</t>
        </is>
      </c>
      <c r="Q510" t="inlineStr">
        <is>
          <t>SE REINICIA</t>
        </is>
      </c>
      <c r="R510" t="inlineStr">
        <is>
          <t>DAÑO POS</t>
        </is>
      </c>
      <c r="S510" t="inlineStr">
        <is>
          <t>CB UNO A UNO</t>
        </is>
      </c>
      <c r="T510" t="inlineStr">
        <is>
          <t>CB UNO A UNO</t>
        </is>
      </c>
      <c r="U510" t="inlineStr">
        <is>
          <t>EJECUTADO</t>
        </is>
      </c>
      <c r="V510" t="inlineStr">
        <is>
          <t>VISITA TECNICA</t>
        </is>
      </c>
      <c r="W510" t="inlineStr">
        <is>
          <t>9VZZ917</t>
        </is>
      </c>
      <c r="X510" t="inlineStr">
        <is>
          <t>TIPO I</t>
        </is>
      </c>
      <c r="Y510" t="inlineStr">
        <is>
          <t>TERRESTRE</t>
        </is>
      </c>
      <c r="Z510" t="inlineStr">
        <is>
          <t>ZAPATA LOPEZ EDWARD ASDRUBAL</t>
        </is>
      </c>
      <c r="AA510" t="inlineStr">
        <is>
          <t>1</t>
        </is>
      </c>
      <c r="AB510" t="inlineStr">
        <is>
          <t>0</t>
        </is>
      </c>
      <c r="AC510" s="48" t="n">
        <v>65960</v>
      </c>
      <c r="AD510" t="inlineStr">
        <is>
          <t>0</t>
        </is>
      </c>
      <c r="AE510" s="48" t="n">
        <v>0</v>
      </c>
      <c r="AF510" s="48" t="n">
        <v>65960</v>
      </c>
    </row>
    <row r="511">
      <c r="A511" t="inlineStr">
        <is>
          <t>BARRANQUILLA</t>
        </is>
      </c>
      <c r="B511" t="inlineStr">
        <is>
          <t>COSTA</t>
        </is>
      </c>
      <c r="C511" t="inlineStr">
        <is>
          <t>0004-0001</t>
        </is>
      </c>
      <c r="D511" t="inlineStr">
        <is>
          <t>8001</t>
        </is>
      </c>
      <c r="E511" t="inlineStr">
        <is>
          <t>2588748</t>
        </is>
      </c>
      <c r="F511" t="inlineStr">
        <is>
          <t>3007078777</t>
        </is>
      </c>
      <c r="G511" t="inlineStr">
        <is>
          <t>INCIDENTE</t>
        </is>
      </c>
      <c r="H511" t="inlineStr">
        <is>
          <t>ATLANTICO</t>
        </is>
      </c>
      <c r="I511" t="inlineStr">
        <is>
          <t>BARRANQUILLA</t>
        </is>
      </c>
      <c r="J511" t="inlineStr">
        <is>
          <t>BARRIO SAN PEDRO BARRANQUILLA</t>
        </is>
      </c>
      <c r="K511" t="inlineStr">
        <is>
          <t>BANCOLOMBIA</t>
        </is>
      </c>
      <c r="L511" t="inlineStr">
        <is>
          <t>FO-25-1368596</t>
        </is>
      </c>
      <c r="M511" s="49" t="n">
        <v>45881.7375462963</v>
      </c>
      <c r="N511" s="49" t="n">
        <v>45882.67430555556</v>
      </c>
      <c r="O511" s="48" t="n">
        <v>0</v>
      </c>
      <c r="P511" t="inlineStr">
        <is>
          <t>HARDWARE</t>
        </is>
      </c>
      <c r="Q511" t="inlineStr">
        <is>
          <t>IMPRESION</t>
        </is>
      </c>
      <c r="R511" t="inlineStr">
        <is>
          <t>NO AVANZA PAPEL</t>
        </is>
      </c>
      <c r="S511" t="inlineStr">
        <is>
          <t>CB UNO A UNO</t>
        </is>
      </c>
      <c r="T511" t="inlineStr">
        <is>
          <t>CB UNO A UNO</t>
        </is>
      </c>
      <c r="U511" t="inlineStr">
        <is>
          <t>EJECUTADO</t>
        </is>
      </c>
      <c r="V511" t="inlineStr">
        <is>
          <t>VISITA TECNICA</t>
        </is>
      </c>
      <c r="W511" t="inlineStr">
        <is>
          <t>V1SZZ159</t>
        </is>
      </c>
      <c r="X511" t="inlineStr">
        <is>
          <t>TIPO I</t>
        </is>
      </c>
      <c r="Y511" t="inlineStr">
        <is>
          <t>TERRESTRE</t>
        </is>
      </c>
      <c r="Z511" t="inlineStr">
        <is>
          <t>PORRAS CASTRO DARLON NASCK</t>
        </is>
      </c>
      <c r="AA511" t="inlineStr">
        <is>
          <t>1</t>
        </is>
      </c>
      <c r="AB511" t="inlineStr">
        <is>
          <t>0</t>
        </is>
      </c>
      <c r="AC511" s="48" t="n">
        <v>65960</v>
      </c>
      <c r="AD511" t="inlineStr">
        <is>
          <t>0</t>
        </is>
      </c>
      <c r="AE511" s="48" t="n">
        <v>0</v>
      </c>
      <c r="AF511" s="48" t="n">
        <v>65960</v>
      </c>
    </row>
    <row r="512">
      <c r="A512" t="inlineStr">
        <is>
          <t>PEREIRA</t>
        </is>
      </c>
      <c r="B512" t="inlineStr">
        <is>
          <t>SUROCCIDENTE Y EJE CAFETERO</t>
        </is>
      </c>
      <c r="C512" t="inlineStr">
        <is>
          <t>0004-0002</t>
        </is>
      </c>
      <c r="D512" t="inlineStr">
        <is>
          <t>66001</t>
        </is>
      </c>
      <c r="E512" t="inlineStr">
        <is>
          <t>2588757</t>
        </is>
      </c>
      <c r="F512" t="inlineStr">
        <is>
          <t>3007035500</t>
        </is>
      </c>
      <c r="G512" t="inlineStr">
        <is>
          <t>INCIDENTE</t>
        </is>
      </c>
      <c r="H512" t="inlineStr">
        <is>
          <t>RISARALDA</t>
        </is>
      </c>
      <c r="I512" t="inlineStr">
        <is>
          <t>PEREIRA</t>
        </is>
      </c>
      <c r="J512" t="inlineStr">
        <is>
          <t>DISTRICOL DISTRIACCESORIOS</t>
        </is>
      </c>
      <c r="K512" t="inlineStr">
        <is>
          <t>BANCOLOMBIA</t>
        </is>
      </c>
      <c r="L512" t="inlineStr">
        <is>
          <t>FO-25-1368636</t>
        </is>
      </c>
      <c r="M512" s="49" t="n">
        <v>45881.74152777778</v>
      </c>
      <c r="N512" s="49" t="n">
        <v>45882.60486111111</v>
      </c>
      <c r="O512" s="48" t="n">
        <v>0</v>
      </c>
      <c r="P512" t="inlineStr">
        <is>
          <t>HARDWARE</t>
        </is>
      </c>
      <c r="Q512" t="inlineStr">
        <is>
          <t>IMPRESION</t>
        </is>
      </c>
      <c r="R512" t="inlineStr">
        <is>
          <t>TAPA IMPRESORA</t>
        </is>
      </c>
      <c r="S512" t="inlineStr">
        <is>
          <t>AGREGADOR</t>
        </is>
      </c>
      <c r="T512" t="inlineStr">
        <is>
          <t>DISTRICOL</t>
        </is>
      </c>
      <c r="U512" t="inlineStr">
        <is>
          <t>EJECUTADO</t>
        </is>
      </c>
      <c r="V512" t="inlineStr">
        <is>
          <t>VISITA TECNICA</t>
        </is>
      </c>
      <c r="W512" t="inlineStr">
        <is>
          <t>GZ000507</t>
        </is>
      </c>
      <c r="X512" t="inlineStr">
        <is>
          <t>TIPO I</t>
        </is>
      </c>
      <c r="Y512" t="inlineStr">
        <is>
          <t>TERRESTRE</t>
        </is>
      </c>
      <c r="Z512" t="inlineStr">
        <is>
          <t>LOAIZA LOPEZ JHON FREDDY</t>
        </is>
      </c>
      <c r="AA512" t="inlineStr">
        <is>
          <t>1</t>
        </is>
      </c>
      <c r="AB512" t="inlineStr">
        <is>
          <t>0</t>
        </is>
      </c>
      <c r="AC512" s="48" t="n">
        <v>65960</v>
      </c>
      <c r="AD512" t="inlineStr">
        <is>
          <t>0</t>
        </is>
      </c>
      <c r="AE512" s="48" t="n">
        <v>0</v>
      </c>
      <c r="AF512" s="48" t="n">
        <v>65960</v>
      </c>
    </row>
    <row r="513">
      <c r="A513" t="inlineStr">
        <is>
          <t>BUCARAMANGA</t>
        </is>
      </c>
      <c r="B513" t="inlineStr">
        <is>
          <t>SANTANDERES</t>
        </is>
      </c>
      <c r="C513" t="inlineStr">
        <is>
          <t>0004-0008</t>
        </is>
      </c>
      <c r="D513" t="inlineStr">
        <is>
          <t>68547</t>
        </is>
      </c>
      <c r="E513" t="inlineStr">
        <is>
          <t>2588786</t>
        </is>
      </c>
      <c r="F513" t="inlineStr">
        <is>
          <t>3007071553</t>
        </is>
      </c>
      <c r="G513" t="inlineStr">
        <is>
          <t>INCIDENTE</t>
        </is>
      </c>
      <c r="H513" t="inlineStr">
        <is>
          <t>SANTANDER</t>
        </is>
      </c>
      <c r="I513" t="inlineStr">
        <is>
          <t>PIEDECUESTA</t>
        </is>
      </c>
      <c r="J513" t="inlineStr">
        <is>
          <t>PTM PIEDECUESTA FERRETERIA BAR</t>
        </is>
      </c>
      <c r="K513" t="inlineStr">
        <is>
          <t>BANCOLOMBIA</t>
        </is>
      </c>
      <c r="L513" t="inlineStr">
        <is>
          <t>FO-25-1369257</t>
        </is>
      </c>
      <c r="M513" s="49" t="n">
        <v>45882.33333333334</v>
      </c>
      <c r="N513" s="49" t="n">
        <v>45882.48402777778</v>
      </c>
      <c r="O513" s="48" t="n">
        <v>0</v>
      </c>
      <c r="P513" t="inlineStr">
        <is>
          <t>HARDWARE</t>
        </is>
      </c>
      <c r="Q513" t="inlineStr">
        <is>
          <t>LLT MEMORIA INSUFICIENTE</t>
        </is>
      </c>
      <c r="R513" t="inlineStr">
        <is>
          <t>LLT</t>
        </is>
      </c>
      <c r="S513" t="inlineStr">
        <is>
          <t>AGREGADOR</t>
        </is>
      </c>
      <c r="T513" t="inlineStr">
        <is>
          <t>COMCARD - PTM</t>
        </is>
      </c>
      <c r="U513" t="inlineStr">
        <is>
          <t>EJECUTADO</t>
        </is>
      </c>
      <c r="V513" t="inlineStr">
        <is>
          <t>VISITA TECNICA</t>
        </is>
      </c>
      <c r="W513" t="inlineStr">
        <is>
          <t>A30KZ120-A30KZ275</t>
        </is>
      </c>
      <c r="X513" t="inlineStr">
        <is>
          <t>TIPO II</t>
        </is>
      </c>
      <c r="Y513" t="inlineStr">
        <is>
          <t>TERRESTRE</t>
        </is>
      </c>
      <c r="Z513" t="inlineStr">
        <is>
          <t>GONZALEZ ESTUPIÑAN YEISON WALTER ANTONIO</t>
        </is>
      </c>
      <c r="AA513" t="inlineStr">
        <is>
          <t>1</t>
        </is>
      </c>
      <c r="AB513" t="inlineStr">
        <is>
          <t>0</t>
        </is>
      </c>
      <c r="AC513" s="48" t="n">
        <v>144968</v>
      </c>
      <c r="AD513" t="inlineStr">
        <is>
          <t>0</t>
        </is>
      </c>
      <c r="AE513" s="48" t="n">
        <v>0</v>
      </c>
      <c r="AF513" s="48" t="n">
        <v>144968</v>
      </c>
    </row>
    <row r="514">
      <c r="A514" t="inlineStr">
        <is>
          <t>MEDELLIN</t>
        </is>
      </c>
      <c r="B514" t="inlineStr">
        <is>
          <t>NOROCCIDENTE</t>
        </is>
      </c>
      <c r="C514" t="inlineStr">
        <is>
          <t>0004-0005</t>
        </is>
      </c>
      <c r="D514" t="inlineStr">
        <is>
          <t>5001</t>
        </is>
      </c>
      <c r="E514" t="inlineStr">
        <is>
          <t>2588792</t>
        </is>
      </c>
      <c r="F514" t="inlineStr">
        <is>
          <t>3007039463</t>
        </is>
      </c>
      <c r="G514" t="inlineStr">
        <is>
          <t>INCIDENTE</t>
        </is>
      </c>
      <c r="H514" t="inlineStr">
        <is>
          <t>ANTIOQUIA</t>
        </is>
      </c>
      <c r="I514" t="inlineStr">
        <is>
          <t>MEDELLIN</t>
        </is>
      </c>
      <c r="J514" t="inlineStr">
        <is>
          <t>BARRIO LOS COLORES MEDELLIN 4</t>
        </is>
      </c>
      <c r="K514" t="inlineStr">
        <is>
          <t>BANCOLOMBIA</t>
        </is>
      </c>
      <c r="L514" t="inlineStr">
        <is>
          <t>FO-25-1369236</t>
        </is>
      </c>
      <c r="M514" s="49" t="n">
        <v>45882.33333333334</v>
      </c>
      <c r="N514" s="49" t="n">
        <v>45882.76875</v>
      </c>
      <c r="O514" s="48" t="n">
        <v>0</v>
      </c>
      <c r="P514" t="inlineStr">
        <is>
          <t>HARDWARE</t>
        </is>
      </c>
      <c r="Q514" t="inlineStr">
        <is>
          <t>COMUNICACION</t>
        </is>
      </c>
      <c r="R514" t="inlineStr">
        <is>
          <t>DAÑO POS</t>
        </is>
      </c>
      <c r="S514" t="inlineStr">
        <is>
          <t>CB UNO A UNO</t>
        </is>
      </c>
      <c r="T514" t="inlineStr">
        <is>
          <t>CB UNO A UNO</t>
        </is>
      </c>
      <c r="V514" t="inlineStr">
        <is>
          <t>SOPORTE TELEFONICO</t>
        </is>
      </c>
      <c r="X514" t="inlineStr">
        <is>
          <t>TIPO I</t>
        </is>
      </c>
      <c r="Y514" t="inlineStr">
        <is>
          <t>TERRESTRE</t>
        </is>
      </c>
      <c r="Z514" t="inlineStr">
        <is>
          <t>RUA ALVAREZ RICHARD ANDRES</t>
        </is>
      </c>
      <c r="AA514" t="inlineStr">
        <is>
          <t>1</t>
        </is>
      </c>
      <c r="AB514" t="inlineStr">
        <is>
          <t>0</t>
        </is>
      </c>
      <c r="AC514" s="48" t="n">
        <v>41241</v>
      </c>
      <c r="AD514" t="inlineStr">
        <is>
          <t>0</t>
        </is>
      </c>
      <c r="AE514" s="48" t="n">
        <v>0</v>
      </c>
      <c r="AF514" s="48" t="n">
        <v>41241</v>
      </c>
    </row>
    <row r="515">
      <c r="A515" t="inlineStr">
        <is>
          <t>MEDELLIN</t>
        </is>
      </c>
      <c r="B515" t="inlineStr">
        <is>
          <t>NOROCCIDENTE</t>
        </is>
      </c>
      <c r="C515" t="inlineStr">
        <is>
          <t>0004-0005</t>
        </is>
      </c>
      <c r="D515" t="inlineStr">
        <is>
          <t>5001</t>
        </is>
      </c>
      <c r="E515" t="inlineStr">
        <is>
          <t>2588883</t>
        </is>
      </c>
      <c r="F515" t="inlineStr">
        <is>
          <t>3007039305</t>
        </is>
      </c>
      <c r="G515" t="inlineStr">
        <is>
          <t>INCIDENTE</t>
        </is>
      </c>
      <c r="H515" t="inlineStr">
        <is>
          <t>ANTIOQUIA</t>
        </is>
      </c>
      <c r="I515" t="inlineStr">
        <is>
          <t>MEDELLIN</t>
        </is>
      </c>
      <c r="J515" t="inlineStr">
        <is>
          <t>PTM MED MUNDONET</t>
        </is>
      </c>
      <c r="K515" t="inlineStr">
        <is>
          <t>BANCOLOMBIA</t>
        </is>
      </c>
      <c r="L515" t="inlineStr">
        <is>
          <t>FO-25-1369253</t>
        </is>
      </c>
      <c r="M515" s="49" t="n">
        <v>45882.33333333334</v>
      </c>
      <c r="N515" s="49" t="n">
        <v>45882.57291666666</v>
      </c>
      <c r="O515" s="48" t="n">
        <v>0</v>
      </c>
      <c r="P515" t="inlineStr">
        <is>
          <t>HARDWARE</t>
        </is>
      </c>
      <c r="Q515" t="inlineStr">
        <is>
          <t>SE REINICIA</t>
        </is>
      </c>
      <c r="R515" t="inlineStr">
        <is>
          <t>DAÑO POS</t>
        </is>
      </c>
      <c r="S515" t="inlineStr">
        <is>
          <t>AGREGADOR</t>
        </is>
      </c>
      <c r="T515" t="inlineStr">
        <is>
          <t>COMCARD - PTM</t>
        </is>
      </c>
      <c r="U515" t="inlineStr">
        <is>
          <t>EJECUTADO</t>
        </is>
      </c>
      <c r="V515" t="inlineStr">
        <is>
          <t>VISITA TECNICA</t>
        </is>
      </c>
      <c r="W515" t="inlineStr">
        <is>
          <t>AA08Z901 - HA006837</t>
        </is>
      </c>
      <c r="X515" t="inlineStr">
        <is>
          <t>TIPO I</t>
        </is>
      </c>
      <c r="Y515" t="inlineStr">
        <is>
          <t>TERRESTRE</t>
        </is>
      </c>
      <c r="Z515" t="inlineStr">
        <is>
          <t>ZAPATA LOPEZ EDWARD ASDRUBAL</t>
        </is>
      </c>
      <c r="AA515" t="inlineStr">
        <is>
          <t>1</t>
        </is>
      </c>
      <c r="AB515" t="inlineStr">
        <is>
          <t>0</t>
        </is>
      </c>
      <c r="AC515" s="48" t="n">
        <v>65960</v>
      </c>
      <c r="AD515" t="inlineStr">
        <is>
          <t>0</t>
        </is>
      </c>
      <c r="AE515" s="48" t="n">
        <v>0</v>
      </c>
      <c r="AF515" s="48" t="n">
        <v>65960</v>
      </c>
    </row>
    <row r="516">
      <c r="A516" t="inlineStr">
        <is>
          <t>TUNJA</t>
        </is>
      </c>
      <c r="B516" t="inlineStr">
        <is>
          <t>SANTANDERES</t>
        </is>
      </c>
      <c r="C516" t="inlineStr">
        <is>
          <t>0004-0008</t>
        </is>
      </c>
      <c r="D516" t="inlineStr">
        <is>
          <t>15861</t>
        </is>
      </c>
      <c r="E516" t="inlineStr">
        <is>
          <t>2588889</t>
        </is>
      </c>
      <c r="F516" t="inlineStr">
        <is>
          <t>3007050347</t>
        </is>
      </c>
      <c r="G516" t="inlineStr">
        <is>
          <t>INCIDENTE</t>
        </is>
      </c>
      <c r="H516" t="inlineStr">
        <is>
          <t>BOYACA</t>
        </is>
      </c>
      <c r="I516" t="inlineStr">
        <is>
          <t>VENTAQUEMADA</t>
        </is>
      </c>
      <c r="J516" t="inlineStr">
        <is>
          <t>BARRIO VEREDA PUENTE DE BOYACA</t>
        </is>
      </c>
      <c r="K516" t="inlineStr">
        <is>
          <t>BANCOLOMBIA</t>
        </is>
      </c>
      <c r="L516" t="inlineStr">
        <is>
          <t>FO-25-1369245</t>
        </is>
      </c>
      <c r="M516" s="49" t="n">
        <v>45882.33333333334</v>
      </c>
      <c r="N516" s="49" t="n">
        <v>45882.58333333334</v>
      </c>
      <c r="O516" s="48" t="n">
        <v>0</v>
      </c>
      <c r="P516" t="inlineStr">
        <is>
          <t>HARDWARE</t>
        </is>
      </c>
      <c r="Q516" t="inlineStr">
        <is>
          <t>LECTOR DE TARJETAS</t>
        </is>
      </c>
      <c r="R516" t="inlineStr">
        <is>
          <t>MENSAJE RETIRE TARJETA</t>
        </is>
      </c>
      <c r="S516" t="inlineStr">
        <is>
          <t>CB UNO A UNO</t>
        </is>
      </c>
      <c r="T516" t="inlineStr">
        <is>
          <t>CB UNO A UNO</t>
        </is>
      </c>
      <c r="U516" t="inlineStr">
        <is>
          <t>EJECUTADO</t>
        </is>
      </c>
      <c r="V516" t="inlineStr">
        <is>
          <t>VISITA TECNICA</t>
        </is>
      </c>
      <c r="W516" t="inlineStr">
        <is>
          <t>F100E453-XP00W472</t>
        </is>
      </c>
      <c r="X516" t="inlineStr">
        <is>
          <t>TIPO II</t>
        </is>
      </c>
      <c r="Y516" t="inlineStr">
        <is>
          <t>TERRESTRE</t>
        </is>
      </c>
      <c r="Z516" t="inlineStr">
        <is>
          <t>SOLER HOYOS CRISTIAN LEONARDO</t>
        </is>
      </c>
      <c r="AA516" t="inlineStr">
        <is>
          <t>1</t>
        </is>
      </c>
      <c r="AB516" t="inlineStr">
        <is>
          <t>0</t>
        </is>
      </c>
      <c r="AC516" s="48" t="n">
        <v>144968</v>
      </c>
      <c r="AD516" t="inlineStr">
        <is>
          <t>0</t>
        </is>
      </c>
      <c r="AE516" s="48" t="n">
        <v>0</v>
      </c>
      <c r="AF516" s="48" t="n">
        <v>144968</v>
      </c>
    </row>
    <row r="517">
      <c r="A517" t="inlineStr">
        <is>
          <t>NEIVA</t>
        </is>
      </c>
      <c r="B517" t="inlineStr">
        <is>
          <t>REMOTAS</t>
        </is>
      </c>
      <c r="C517" t="inlineStr">
        <is>
          <t>0004-0007</t>
        </is>
      </c>
      <c r="D517" t="inlineStr">
        <is>
          <t>41001</t>
        </is>
      </c>
      <c r="E517" t="inlineStr">
        <is>
          <t>2588908</t>
        </is>
      </c>
      <c r="F517" t="inlineStr">
        <is>
          <t>3007062628</t>
        </is>
      </c>
      <c r="G517" t="inlineStr">
        <is>
          <t>INCIDENTE</t>
        </is>
      </c>
      <c r="H517" t="inlineStr">
        <is>
          <t>HUILA</t>
        </is>
      </c>
      <c r="I517" t="inlineStr">
        <is>
          <t>NEIVA</t>
        </is>
      </c>
      <c r="J517" t="inlineStr">
        <is>
          <t>PAGAFACIL  UNICENTRO NEIVA</t>
        </is>
      </c>
      <c r="K517" t="inlineStr">
        <is>
          <t>BANCOLOMBIA</t>
        </is>
      </c>
      <c r="L517" t="inlineStr">
        <is>
          <t>FO-25-1368634</t>
        </is>
      </c>
      <c r="M517" s="49" t="n">
        <v>45881.74804398148</v>
      </c>
      <c r="N517" s="49" t="n">
        <v>45882.43055555555</v>
      </c>
      <c r="O517" s="48" t="n">
        <v>0</v>
      </c>
      <c r="P517" t="inlineStr">
        <is>
          <t>HARDWARE</t>
        </is>
      </c>
      <c r="Q517" t="inlineStr">
        <is>
          <t>IMPRESION</t>
        </is>
      </c>
      <c r="R517" t="inlineStr">
        <is>
          <t>TAPA IMPRESORA</t>
        </is>
      </c>
      <c r="S517" t="inlineStr">
        <is>
          <t>ROBUSTO</t>
        </is>
      </c>
      <c r="T517" t="inlineStr">
        <is>
          <t>PAGAFACIL</t>
        </is>
      </c>
      <c r="U517" t="inlineStr">
        <is>
          <t>EJECUTADO</t>
        </is>
      </c>
      <c r="V517" t="inlineStr">
        <is>
          <t>VISITA TECNICA</t>
        </is>
      </c>
      <c r="W517" t="inlineStr">
        <is>
          <t>NA00O883</t>
        </is>
      </c>
      <c r="X517" t="inlineStr">
        <is>
          <t>TIPO I</t>
        </is>
      </c>
      <c r="Y517" t="inlineStr">
        <is>
          <t>TERRESTRE</t>
        </is>
      </c>
      <c r="Z517" t="inlineStr">
        <is>
          <t>DIAZ VARGAS JONATHAN MIGUEL</t>
        </is>
      </c>
      <c r="AA517" t="inlineStr">
        <is>
          <t>1</t>
        </is>
      </c>
      <c r="AB517" t="inlineStr">
        <is>
          <t>0</t>
        </is>
      </c>
      <c r="AC517" s="48" t="n">
        <v>65960</v>
      </c>
      <c r="AD517" t="inlineStr">
        <is>
          <t>0</t>
        </is>
      </c>
      <c r="AE517" s="48" t="n">
        <v>0</v>
      </c>
      <c r="AF517" s="48" t="n">
        <v>65960</v>
      </c>
    </row>
    <row r="518">
      <c r="A518" t="inlineStr">
        <is>
          <t>TUNJA</t>
        </is>
      </c>
      <c r="B518" t="inlineStr">
        <is>
          <t>SANTANDERES</t>
        </is>
      </c>
      <c r="C518" t="inlineStr">
        <is>
          <t>0004-0008</t>
        </is>
      </c>
      <c r="D518" t="inlineStr">
        <is>
          <t>15238</t>
        </is>
      </c>
      <c r="E518" t="inlineStr">
        <is>
          <t>2588909</t>
        </is>
      </c>
      <c r="F518" t="inlineStr">
        <is>
          <t>3007047237</t>
        </is>
      </c>
      <c r="G518" t="inlineStr">
        <is>
          <t>INCIDENTE</t>
        </is>
      </c>
      <c r="H518" t="inlineStr">
        <is>
          <t>BOYACA</t>
        </is>
      </c>
      <c r="I518" t="inlineStr">
        <is>
          <t>DUITAMA</t>
        </is>
      </c>
      <c r="J518" t="inlineStr">
        <is>
          <t>BARRIO MANZANARES DUITAMA</t>
        </is>
      </c>
      <c r="K518" t="inlineStr">
        <is>
          <t>BANCOLOMBIA</t>
        </is>
      </c>
      <c r="L518" t="inlineStr">
        <is>
          <t>FO-25-1368632</t>
        </is>
      </c>
      <c r="M518" s="49" t="n">
        <v>45881.74880787037</v>
      </c>
      <c r="N518" s="49" t="n">
        <v>45883.53194444445</v>
      </c>
      <c r="O518" s="48" t="n">
        <v>0</v>
      </c>
      <c r="P518" t="inlineStr">
        <is>
          <t>HARDWARE</t>
        </is>
      </c>
      <c r="Q518" t="inlineStr">
        <is>
          <t>IMPRESION</t>
        </is>
      </c>
      <c r="R518" t="inlineStr">
        <is>
          <t>NO IMPRIME UNO O VARIOS CARACTERES</t>
        </is>
      </c>
      <c r="S518" t="inlineStr">
        <is>
          <t>CB UNO A UNO</t>
        </is>
      </c>
      <c r="T518" t="inlineStr">
        <is>
          <t>CB UNO A UNO</t>
        </is>
      </c>
      <c r="U518" t="inlineStr">
        <is>
          <t>EJECUTADO</t>
        </is>
      </c>
      <c r="V518" t="inlineStr">
        <is>
          <t>VISITA TECNICA</t>
        </is>
      </c>
      <c r="W518" t="inlineStr">
        <is>
          <t>TR00D544</t>
        </is>
      </c>
      <c r="X518" t="inlineStr">
        <is>
          <t>TIPO II</t>
        </is>
      </c>
      <c r="Y518" t="inlineStr">
        <is>
          <t>TERRESTRE</t>
        </is>
      </c>
      <c r="Z518" t="inlineStr">
        <is>
          <t>RODRIGUEZ MURCIA YERSON IVAN</t>
        </is>
      </c>
      <c r="AA518" t="inlineStr">
        <is>
          <t>1</t>
        </is>
      </c>
      <c r="AB518" t="inlineStr">
        <is>
          <t>0</t>
        </is>
      </c>
      <c r="AC518" s="48" t="n">
        <v>144968</v>
      </c>
      <c r="AD518" t="inlineStr">
        <is>
          <t>0</t>
        </is>
      </c>
      <c r="AE518" s="48" t="n">
        <v>0</v>
      </c>
      <c r="AF518" s="48" t="n">
        <v>144968</v>
      </c>
    </row>
    <row r="519">
      <c r="A519" t="inlineStr">
        <is>
          <t>VILLAVICENCIO</t>
        </is>
      </c>
      <c r="B519" t="inlineStr">
        <is>
          <t>REMOTAS</t>
        </is>
      </c>
      <c r="C519" t="inlineStr">
        <is>
          <t>0004-0007</t>
        </is>
      </c>
      <c r="D519" t="inlineStr">
        <is>
          <t>50400</t>
        </is>
      </c>
      <c r="E519" t="inlineStr">
        <is>
          <t>2588952</t>
        </is>
      </c>
      <c r="F519" t="inlineStr">
        <is>
          <t>3007011163</t>
        </is>
      </c>
      <c r="G519" t="inlineStr">
        <is>
          <t>INCIDENTE</t>
        </is>
      </c>
      <c r="H519" t="inlineStr">
        <is>
          <t>META</t>
        </is>
      </c>
      <c r="I519" t="inlineStr">
        <is>
          <t>LEJANIAS</t>
        </is>
      </c>
      <c r="J519" t="inlineStr">
        <is>
          <t>LEJANIAS   META</t>
        </is>
      </c>
      <c r="K519" t="inlineStr">
        <is>
          <t>BANCOLOMBIA</t>
        </is>
      </c>
      <c r="L519" t="inlineStr">
        <is>
          <t>FO-25-1369250</t>
        </is>
      </c>
      <c r="M519" s="49" t="n">
        <v>45882.33333333334</v>
      </c>
      <c r="N519" s="49" t="n">
        <v>45883.52916666667</v>
      </c>
      <c r="O519" s="48" t="n">
        <v>0</v>
      </c>
      <c r="P519" t="inlineStr">
        <is>
          <t>HARDWARE</t>
        </is>
      </c>
      <c r="Q519" t="inlineStr">
        <is>
          <t>LECTOR DE TARJETAS</t>
        </is>
      </c>
      <c r="R519" t="inlineStr">
        <is>
          <t>MENSAJE RETIRE TARJETA</t>
        </is>
      </c>
      <c r="S519" t="inlineStr">
        <is>
          <t>CB UNO A UNO</t>
        </is>
      </c>
      <c r="T519" t="inlineStr">
        <is>
          <t>CB UNO A UNO</t>
        </is>
      </c>
      <c r="U519" t="inlineStr">
        <is>
          <t>EJECUTADO</t>
        </is>
      </c>
      <c r="V519" t="inlineStr">
        <is>
          <t>VISITA TECNICA</t>
        </is>
      </c>
      <c r="W519" t="inlineStr">
        <is>
          <t>6A0FZ574</t>
        </is>
      </c>
      <c r="X519" t="inlineStr">
        <is>
          <t>TIPO III</t>
        </is>
      </c>
      <c r="Y519" t="inlineStr">
        <is>
          <t>TERRESTRE</t>
        </is>
      </c>
      <c r="Z519" t="inlineStr">
        <is>
          <t>PEDREROS CONTRERAS MICHAEL STEVENS</t>
        </is>
      </c>
      <c r="AA519" t="inlineStr">
        <is>
          <t>1</t>
        </is>
      </c>
      <c r="AB519" t="inlineStr">
        <is>
          <t>0</t>
        </is>
      </c>
      <c r="AC519" s="48" t="n">
        <v>275729</v>
      </c>
      <c r="AD519" t="inlineStr">
        <is>
          <t>0</t>
        </is>
      </c>
      <c r="AE519" s="48" t="n">
        <v>0</v>
      </c>
      <c r="AF519" s="48" t="n">
        <v>275729</v>
      </c>
    </row>
    <row r="520">
      <c r="A520" t="inlineStr">
        <is>
          <t>MEDELLIN</t>
        </is>
      </c>
      <c r="B520" t="inlineStr">
        <is>
          <t>NOROCCIDENTE</t>
        </is>
      </c>
      <c r="C520" t="inlineStr">
        <is>
          <t>0004-0005</t>
        </is>
      </c>
      <c r="D520" t="inlineStr">
        <is>
          <t>5697</t>
        </is>
      </c>
      <c r="E520" t="inlineStr">
        <is>
          <t>2589925</t>
        </is>
      </c>
      <c r="F520" t="inlineStr">
        <is>
          <t>3007035625</t>
        </is>
      </c>
      <c r="G520" t="inlineStr">
        <is>
          <t>INCIDENTE</t>
        </is>
      </c>
      <c r="H520" t="inlineStr">
        <is>
          <t>ANTIOQUIA</t>
        </is>
      </c>
      <c r="I520" t="inlineStr">
        <is>
          <t>EL SANTUARIO</t>
        </is>
      </c>
      <c r="J520" t="inlineStr">
        <is>
          <t>BARRIO SANTUARIO EL SANTUARIO</t>
        </is>
      </c>
      <c r="K520" t="inlineStr">
        <is>
          <t>BANCOLOMBIA</t>
        </is>
      </c>
      <c r="L520" t="inlineStr">
        <is>
          <t>FO-25-1369614</t>
        </is>
      </c>
      <c r="M520" s="49" t="n">
        <v>45882.35273148148</v>
      </c>
      <c r="N520" s="49" t="n">
        <v>45883.45</v>
      </c>
      <c r="O520" s="48" t="n">
        <v>0</v>
      </c>
      <c r="P520" t="inlineStr">
        <is>
          <t>SOFTWARE</t>
        </is>
      </c>
      <c r="Q520" t="inlineStr">
        <is>
          <t>ERROR DE TRANSACCIONES</t>
        </is>
      </c>
      <c r="R520" t="inlineStr">
        <is>
          <t>RECHAZO GENERAL</t>
        </is>
      </c>
      <c r="S520" t="inlineStr">
        <is>
          <t>CB UNO A UNO</t>
        </is>
      </c>
      <c r="T520" t="inlineStr">
        <is>
          <t>CB UNO A UNO</t>
        </is>
      </c>
      <c r="U520" t="inlineStr">
        <is>
          <t>EJECUTADO</t>
        </is>
      </c>
      <c r="V520" t="inlineStr">
        <is>
          <t>VISITA TECNICA</t>
        </is>
      </c>
      <c r="W520" t="inlineStr">
        <is>
          <t>AA004758</t>
        </is>
      </c>
      <c r="X520" t="inlineStr">
        <is>
          <t>TIPO II</t>
        </is>
      </c>
      <c r="Y520" t="inlineStr">
        <is>
          <t>TERRESTRE</t>
        </is>
      </c>
      <c r="Z520" t="inlineStr">
        <is>
          <t>CASTAÑEDA PALACIO CARLOS FELIPE</t>
        </is>
      </c>
      <c r="AA520" t="inlineStr">
        <is>
          <t>1</t>
        </is>
      </c>
      <c r="AB520" t="inlineStr">
        <is>
          <t>0</t>
        </is>
      </c>
      <c r="AC520" s="48" t="n">
        <v>144968</v>
      </c>
      <c r="AD520" t="inlineStr">
        <is>
          <t>0</t>
        </is>
      </c>
      <c r="AE520" s="48" t="n">
        <v>0</v>
      </c>
      <c r="AF520" s="48" t="n">
        <v>144968</v>
      </c>
    </row>
    <row r="521">
      <c r="A521" t="inlineStr">
        <is>
          <t>MEDELLIN</t>
        </is>
      </c>
      <c r="B521" t="inlineStr">
        <is>
          <t>NOROCCIDENTE</t>
        </is>
      </c>
      <c r="C521" t="inlineStr">
        <is>
          <t>0004-0005</t>
        </is>
      </c>
      <c r="D521" t="inlineStr">
        <is>
          <t>5360</t>
        </is>
      </c>
      <c r="E521" t="inlineStr">
        <is>
          <t>2590569</t>
        </is>
      </c>
      <c r="F521" t="inlineStr">
        <is>
          <t>3007012495</t>
        </is>
      </c>
      <c r="G521" t="inlineStr">
        <is>
          <t>INCIDENTE</t>
        </is>
      </c>
      <c r="H521" t="inlineStr">
        <is>
          <t>ANTIOQUIA</t>
        </is>
      </c>
      <c r="I521" t="inlineStr">
        <is>
          <t>ITAGUI</t>
        </is>
      </c>
      <c r="J521" t="inlineStr">
        <is>
          <t>PAGAFACIL  EXITO ITAGUI</t>
        </is>
      </c>
      <c r="K521" t="inlineStr">
        <is>
          <t>BANCOLOMBIA</t>
        </is>
      </c>
      <c r="L521" t="inlineStr">
        <is>
          <t>FO-25-1370141</t>
        </is>
      </c>
      <c r="M521" s="49" t="n">
        <v>45882.39938657408</v>
      </c>
      <c r="N521" s="49" t="n">
        <v>45882.50138888889</v>
      </c>
      <c r="O521" s="48" t="n">
        <v>0</v>
      </c>
      <c r="P521" t="inlineStr">
        <is>
          <t>SOFTWARE</t>
        </is>
      </c>
      <c r="Q521" t="inlineStr">
        <is>
          <t>ERROR DE TRANSACCIONES</t>
        </is>
      </c>
      <c r="R521" t="inlineStr">
        <is>
          <t>RECHAZO GENERAL</t>
        </is>
      </c>
      <c r="S521" t="inlineStr">
        <is>
          <t>ROBUSTO</t>
        </is>
      </c>
      <c r="T521" t="inlineStr">
        <is>
          <t>PAGAFACIL</t>
        </is>
      </c>
      <c r="U521" t="inlineStr">
        <is>
          <t>EJECUTADO</t>
        </is>
      </c>
      <c r="V521" t="inlineStr">
        <is>
          <t>VISITA TECNICA</t>
        </is>
      </c>
      <c r="W521" t="inlineStr">
        <is>
          <t>JNZZZ079</t>
        </is>
      </c>
      <c r="X521" t="inlineStr">
        <is>
          <t>TIPO I</t>
        </is>
      </c>
      <c r="Y521" t="inlineStr">
        <is>
          <t>TERRESTRE</t>
        </is>
      </c>
      <c r="Z521" t="inlineStr">
        <is>
          <t>CASTAÑEDA PALACIO CARLOS FELIPE</t>
        </is>
      </c>
      <c r="AA521" t="inlineStr">
        <is>
          <t>1</t>
        </is>
      </c>
      <c r="AB521" t="inlineStr">
        <is>
          <t>0</t>
        </is>
      </c>
      <c r="AC521" s="48" t="n">
        <v>65960</v>
      </c>
      <c r="AD521" t="inlineStr">
        <is>
          <t>0</t>
        </is>
      </c>
      <c r="AE521" s="48" t="n">
        <v>0</v>
      </c>
      <c r="AF521" s="48" t="n">
        <v>65960</v>
      </c>
    </row>
    <row r="522">
      <c r="A522" t="inlineStr">
        <is>
          <t>BARRANQUILLA</t>
        </is>
      </c>
      <c r="B522" t="inlineStr">
        <is>
          <t>COSTA</t>
        </is>
      </c>
      <c r="C522" t="inlineStr">
        <is>
          <t>0004-0001</t>
        </is>
      </c>
      <c r="D522" t="inlineStr">
        <is>
          <t>8001</t>
        </is>
      </c>
      <c r="E522" t="inlineStr">
        <is>
          <t>2590979</t>
        </is>
      </c>
      <c r="F522" t="inlineStr">
        <is>
          <t>3007079598</t>
        </is>
      </c>
      <c r="G522" t="inlineStr">
        <is>
          <t>INCIDENTE</t>
        </is>
      </c>
      <c r="H522" t="inlineStr">
        <is>
          <t>ATLANTICO</t>
        </is>
      </c>
      <c r="I522" t="inlineStr">
        <is>
          <t>BARRANQUILLA</t>
        </is>
      </c>
      <c r="J522" t="inlineStr">
        <is>
          <t>BARRIO LA MAGDALENA BARRANQUILLA  4</t>
        </is>
      </c>
      <c r="K522" t="inlineStr">
        <is>
          <t>BANCOLOMBIA</t>
        </is>
      </c>
      <c r="L522" t="inlineStr">
        <is>
          <t>FO-25-1370550</t>
        </is>
      </c>
      <c r="M522" s="49" t="n">
        <v>45882.42503472222</v>
      </c>
      <c r="N522" s="49" t="n">
        <v>45882.66458333333</v>
      </c>
      <c r="O522" s="48" t="n">
        <v>0</v>
      </c>
      <c r="P522" t="inlineStr">
        <is>
          <t>HARDWARE</t>
        </is>
      </c>
      <c r="Q522" t="inlineStr">
        <is>
          <t>CABLEADO</t>
        </is>
      </c>
      <c r="R522" t="inlineStr">
        <is>
          <t>DAÑO POS</t>
        </is>
      </c>
      <c r="S522" t="inlineStr">
        <is>
          <t>UNO A UNO</t>
        </is>
      </c>
      <c r="T522" t="inlineStr">
        <is>
          <t>UNO A UNO</t>
        </is>
      </c>
      <c r="U522" t="inlineStr">
        <is>
          <t>EJECUTADO</t>
        </is>
      </c>
      <c r="V522" t="inlineStr">
        <is>
          <t>VISITA TECNICA</t>
        </is>
      </c>
      <c r="W522" t="inlineStr">
        <is>
          <t>SXUZZ124</t>
        </is>
      </c>
      <c r="X522" t="inlineStr">
        <is>
          <t>TIPO I</t>
        </is>
      </c>
      <c r="Y522" t="inlineStr">
        <is>
          <t>TERRESTRE</t>
        </is>
      </c>
      <c r="Z522" t="inlineStr">
        <is>
          <t>DE AGUAS MUÑOZ DAVID JOSE</t>
        </is>
      </c>
      <c r="AA522" t="inlineStr">
        <is>
          <t>1</t>
        </is>
      </c>
      <c r="AB522" t="inlineStr">
        <is>
          <t>0</t>
        </is>
      </c>
      <c r="AC522" s="48" t="n">
        <v>65960</v>
      </c>
      <c r="AD522" t="inlineStr">
        <is>
          <t>0</t>
        </is>
      </c>
      <c r="AE522" s="48" t="n">
        <v>0</v>
      </c>
      <c r="AF522" s="48" t="n">
        <v>65960</v>
      </c>
    </row>
    <row r="523">
      <c r="A523" t="inlineStr">
        <is>
          <t>CUCUTA</t>
        </is>
      </c>
      <c r="B523" t="inlineStr">
        <is>
          <t>SANTANDERES</t>
        </is>
      </c>
      <c r="C523" t="inlineStr">
        <is>
          <t>0004-0008</t>
        </is>
      </c>
      <c r="D523" t="inlineStr">
        <is>
          <t>54001</t>
        </is>
      </c>
      <c r="E523" t="inlineStr">
        <is>
          <t>2591043</t>
        </is>
      </c>
      <c r="F523" t="inlineStr">
        <is>
          <t>3007066925</t>
        </is>
      </c>
      <c r="G523" t="inlineStr">
        <is>
          <t>INCIDENTE</t>
        </is>
      </c>
      <c r="H523" t="inlineStr">
        <is>
          <t>NORTE DE SANTANDER</t>
        </is>
      </c>
      <c r="I523" t="inlineStr">
        <is>
          <t>CUCUTA</t>
        </is>
      </c>
      <c r="J523" t="inlineStr">
        <is>
          <t>BARRIO ALFONSO LOPEZ CUCUTA 5</t>
        </is>
      </c>
      <c r="K523" t="inlineStr">
        <is>
          <t>BANCOLOMBIA</t>
        </is>
      </c>
      <c r="L523" t="inlineStr">
        <is>
          <t>FO-25-1370553</t>
        </is>
      </c>
      <c r="M523" s="49" t="n">
        <v>45882.42337962963</v>
      </c>
      <c r="N523" s="49" t="n">
        <v>45882.71597222222</v>
      </c>
      <c r="O523" s="48" t="n">
        <v>0</v>
      </c>
      <c r="P523" t="inlineStr">
        <is>
          <t>HARDWARE</t>
        </is>
      </c>
      <c r="Q523" t="inlineStr">
        <is>
          <t>CABLEADO</t>
        </is>
      </c>
      <c r="R523" t="inlineStr">
        <is>
          <t>CABLE MAGICBOX AVERIADO</t>
        </is>
      </c>
      <c r="S523" t="inlineStr">
        <is>
          <t>CB UNO A UNO</t>
        </is>
      </c>
      <c r="T523" t="inlineStr">
        <is>
          <t>CB UNO A UNO</t>
        </is>
      </c>
      <c r="U523" t="inlineStr">
        <is>
          <t>EJECUTADO</t>
        </is>
      </c>
      <c r="V523" t="inlineStr">
        <is>
          <t>VISITA TECNICA</t>
        </is>
      </c>
      <c r="W523" t="inlineStr">
        <is>
          <t>4A0AZ453</t>
        </is>
      </c>
      <c r="X523" t="inlineStr">
        <is>
          <t>TIPO I</t>
        </is>
      </c>
      <c r="Y523" t="inlineStr">
        <is>
          <t>TERRESTRE</t>
        </is>
      </c>
      <c r="Z523" t="inlineStr">
        <is>
          <t>NARANJO AFANADOR RUBEN JESUS</t>
        </is>
      </c>
      <c r="AA523" t="inlineStr">
        <is>
          <t>1</t>
        </is>
      </c>
      <c r="AB523" t="inlineStr">
        <is>
          <t>0</t>
        </is>
      </c>
      <c r="AC523" s="48" t="n">
        <v>65960</v>
      </c>
      <c r="AD523" t="inlineStr">
        <is>
          <t>0</t>
        </is>
      </c>
      <c r="AE523" s="48" t="n">
        <v>0</v>
      </c>
      <c r="AF523" s="48" t="n">
        <v>65960</v>
      </c>
    </row>
    <row r="524">
      <c r="A524" t="inlineStr">
        <is>
          <t>MEDELLIN</t>
        </is>
      </c>
      <c r="B524" t="inlineStr">
        <is>
          <t>NOROCCIDENTE</t>
        </is>
      </c>
      <c r="C524" t="inlineStr">
        <is>
          <t>0004-0005</t>
        </is>
      </c>
      <c r="D524" t="inlineStr">
        <is>
          <t>5615</t>
        </is>
      </c>
      <c r="E524" t="inlineStr">
        <is>
          <t>2591452</t>
        </is>
      </c>
      <c r="F524" t="inlineStr">
        <is>
          <t>3007024951</t>
        </is>
      </c>
      <c r="G524" t="inlineStr">
        <is>
          <t>INCIDENTE</t>
        </is>
      </c>
      <c r="H524" t="inlineStr">
        <is>
          <t>ANTIOQUIA</t>
        </is>
      </c>
      <c r="I524" t="inlineStr">
        <is>
          <t>RIONEGRO</t>
        </is>
      </c>
      <c r="J524" t="inlineStr">
        <is>
          <t>BARRIO LA GALERIA RIONEGRO</t>
        </is>
      </c>
      <c r="K524" t="inlineStr">
        <is>
          <t>BANCOLOMBIA</t>
        </is>
      </c>
      <c r="L524" t="inlineStr">
        <is>
          <t>FO-25-1370654</t>
        </is>
      </c>
      <c r="M524" s="49" t="n">
        <v>45882.4409837963</v>
      </c>
      <c r="N524" s="49" t="n">
        <v>45883.47638888889</v>
      </c>
      <c r="O524" s="48" t="n">
        <v>0</v>
      </c>
      <c r="P524" t="inlineStr">
        <is>
          <t>HARDWARE</t>
        </is>
      </c>
      <c r="Q524" t="inlineStr">
        <is>
          <t>LECTOR DE TARJETAS</t>
        </is>
      </c>
      <c r="R524" t="inlineStr">
        <is>
          <t>DAÑO POS</t>
        </is>
      </c>
      <c r="S524" t="inlineStr">
        <is>
          <t>CB UNO A UNO</t>
        </is>
      </c>
      <c r="T524" t="inlineStr">
        <is>
          <t>CB UNO A UNO</t>
        </is>
      </c>
      <c r="U524" t="inlineStr">
        <is>
          <t>EJECUTADO</t>
        </is>
      </c>
      <c r="V524" t="inlineStr">
        <is>
          <t>VISITA TECNICA</t>
        </is>
      </c>
      <c r="W524" t="inlineStr">
        <is>
          <t>ABYZZ877</t>
        </is>
      </c>
      <c r="X524" t="inlineStr">
        <is>
          <t>TIPO II</t>
        </is>
      </c>
      <c r="Y524" t="inlineStr">
        <is>
          <t>TERRESTRE</t>
        </is>
      </c>
      <c r="Z524" t="inlineStr">
        <is>
          <t>CASTAÑEDA PALACIO CARLOS FELIPE</t>
        </is>
      </c>
      <c r="AA524" t="inlineStr">
        <is>
          <t>1</t>
        </is>
      </c>
      <c r="AB524" t="inlineStr">
        <is>
          <t>0</t>
        </is>
      </c>
      <c r="AC524" s="48" t="n">
        <v>144968</v>
      </c>
      <c r="AD524" t="inlineStr">
        <is>
          <t>0</t>
        </is>
      </c>
      <c r="AE524" s="48" t="n">
        <v>0</v>
      </c>
      <c r="AF524" s="48" t="n">
        <v>144968</v>
      </c>
    </row>
    <row r="525">
      <c r="A525" t="inlineStr">
        <is>
          <t>NEIVA</t>
        </is>
      </c>
      <c r="B525" t="inlineStr">
        <is>
          <t>REMOTAS</t>
        </is>
      </c>
      <c r="C525" t="inlineStr">
        <is>
          <t>0004-0007</t>
        </is>
      </c>
      <c r="D525" t="inlineStr">
        <is>
          <t>41551</t>
        </is>
      </c>
      <c r="E525" t="inlineStr">
        <is>
          <t>2591714</t>
        </is>
      </c>
      <c r="F525" t="inlineStr">
        <is>
          <t>3007024704</t>
        </is>
      </c>
      <c r="G525" t="inlineStr">
        <is>
          <t>INCIDENTE</t>
        </is>
      </c>
      <c r="H525" t="inlineStr">
        <is>
          <t>HUILA</t>
        </is>
      </c>
      <c r="I525" t="inlineStr">
        <is>
          <t>PITALITO</t>
        </is>
      </c>
      <c r="J525" t="inlineStr">
        <is>
          <t>MULTIPAGAS CC SAN ANTONIO</t>
        </is>
      </c>
      <c r="K525" t="inlineStr">
        <is>
          <t>BANCOLOMBIA</t>
        </is>
      </c>
      <c r="L525" t="inlineStr">
        <is>
          <t>FO-25-1371220</t>
        </is>
      </c>
      <c r="M525" s="49" t="n">
        <v>45882.45644675926</v>
      </c>
      <c r="N525" s="49" t="n">
        <v>45882.64305555556</v>
      </c>
      <c r="O525" s="48" t="n">
        <v>0</v>
      </c>
      <c r="P525" t="inlineStr">
        <is>
          <t>HARDWARE</t>
        </is>
      </c>
      <c r="Q525" t="inlineStr">
        <is>
          <t>PINPAD</t>
        </is>
      </c>
      <c r="R525" t="inlineStr">
        <is>
          <t>DAÑO POS</t>
        </is>
      </c>
      <c r="S525" t="inlineStr">
        <is>
          <t>ROBUSTO</t>
        </is>
      </c>
      <c r="T525" t="inlineStr">
        <is>
          <t>MULTIPAGAS</t>
        </is>
      </c>
      <c r="U525" t="inlineStr">
        <is>
          <t>EJECUTADO</t>
        </is>
      </c>
      <c r="V525" t="inlineStr">
        <is>
          <t>VISITA TECNICA</t>
        </is>
      </c>
      <c r="W525" t="inlineStr">
        <is>
          <t>ABCVZ508</t>
        </is>
      </c>
      <c r="X525" t="inlineStr">
        <is>
          <t>TIPO III</t>
        </is>
      </c>
      <c r="Y525" t="inlineStr">
        <is>
          <t>TERRESTRE</t>
        </is>
      </c>
      <c r="Z525" t="inlineStr">
        <is>
          <t>DEVIA REINOSO JUAN CARLOS</t>
        </is>
      </c>
      <c r="AA525" t="inlineStr">
        <is>
          <t>1</t>
        </is>
      </c>
      <c r="AB525" t="inlineStr">
        <is>
          <t>0</t>
        </is>
      </c>
      <c r="AC525" s="48" t="n">
        <v>275729</v>
      </c>
      <c r="AD525" t="inlineStr">
        <is>
          <t>0</t>
        </is>
      </c>
      <c r="AE525" s="48" t="n">
        <v>0</v>
      </c>
      <c r="AF525" s="48" t="n">
        <v>275729</v>
      </c>
    </row>
    <row r="526">
      <c r="A526" t="inlineStr">
        <is>
          <t>MEDELLIN</t>
        </is>
      </c>
      <c r="B526" t="inlineStr">
        <is>
          <t>NOROCCIDENTE</t>
        </is>
      </c>
      <c r="C526" t="inlineStr">
        <is>
          <t>0004-0005</t>
        </is>
      </c>
      <c r="D526" t="inlineStr">
        <is>
          <t>5400</t>
        </is>
      </c>
      <c r="E526" t="inlineStr">
        <is>
          <t>2591728</t>
        </is>
      </c>
      <c r="F526" t="inlineStr">
        <is>
          <t>3007048670</t>
        </is>
      </c>
      <c r="G526" t="inlineStr">
        <is>
          <t>INCIDENTE</t>
        </is>
      </c>
      <c r="H526" t="inlineStr">
        <is>
          <t>ANTIOQUIA</t>
        </is>
      </c>
      <c r="I526" t="inlineStr">
        <is>
          <t>LA UNION</t>
        </is>
      </c>
      <c r="J526" t="inlineStr">
        <is>
          <t>PTM LA UNION  J LA HUERTA</t>
        </is>
      </c>
      <c r="K526" t="inlineStr">
        <is>
          <t>BANCOLOMBIA</t>
        </is>
      </c>
      <c r="L526" t="inlineStr">
        <is>
          <t>FO-25-1371217</t>
        </is>
      </c>
      <c r="M526" s="49" t="n">
        <v>45882.45831018518</v>
      </c>
      <c r="N526" s="49" t="n">
        <v>45883.52708333333</v>
      </c>
      <c r="O526" s="48" t="n">
        <v>0</v>
      </c>
      <c r="P526" t="inlineStr">
        <is>
          <t>HARDWARE</t>
        </is>
      </c>
      <c r="Q526" t="inlineStr">
        <is>
          <t>ACTUALIZACION</t>
        </is>
      </c>
      <c r="R526" t="inlineStr">
        <is>
          <t>VERSION CAMBIO POS</t>
        </is>
      </c>
      <c r="S526" t="inlineStr">
        <is>
          <t>AGREGADOR</t>
        </is>
      </c>
      <c r="T526" t="inlineStr">
        <is>
          <t>COMCARD - PTM</t>
        </is>
      </c>
      <c r="U526" t="inlineStr">
        <is>
          <t>EJECUTADO</t>
        </is>
      </c>
      <c r="V526" t="inlineStr">
        <is>
          <t>VISITA TECNICA</t>
        </is>
      </c>
      <c r="W526" t="inlineStr">
        <is>
          <t>BA00L804</t>
        </is>
      </c>
      <c r="X526" t="inlineStr">
        <is>
          <t>TIPO II</t>
        </is>
      </c>
      <c r="Y526" t="inlineStr">
        <is>
          <t>TERRESTRE</t>
        </is>
      </c>
      <c r="Z526" t="inlineStr">
        <is>
          <t>DIAZ ZABALA FRANCIS DUBAN</t>
        </is>
      </c>
      <c r="AA526" t="inlineStr">
        <is>
          <t>1</t>
        </is>
      </c>
      <c r="AB526" t="inlineStr">
        <is>
          <t>0</t>
        </is>
      </c>
      <c r="AC526" s="48" t="n">
        <v>144968</v>
      </c>
      <c r="AD526" t="inlineStr">
        <is>
          <t>0</t>
        </is>
      </c>
      <c r="AE526" s="48" t="n">
        <v>0</v>
      </c>
      <c r="AF526" s="48" t="n">
        <v>144968</v>
      </c>
    </row>
    <row r="527">
      <c r="A527" t="inlineStr">
        <is>
          <t>MEDELLIN</t>
        </is>
      </c>
      <c r="B527" t="inlineStr">
        <is>
          <t>NOROCCIDENTE</t>
        </is>
      </c>
      <c r="C527" t="inlineStr">
        <is>
          <t>0004-0005</t>
        </is>
      </c>
      <c r="D527" t="inlineStr">
        <is>
          <t>5001</t>
        </is>
      </c>
      <c r="E527" t="inlineStr">
        <is>
          <t>2591810</t>
        </is>
      </c>
      <c r="F527" t="inlineStr">
        <is>
          <t>3007078307</t>
        </is>
      </c>
      <c r="G527" t="inlineStr">
        <is>
          <t>INCIDENTE</t>
        </is>
      </c>
      <c r="H527" t="inlineStr">
        <is>
          <t>ANTIOQUIA</t>
        </is>
      </c>
      <c r="I527" t="inlineStr">
        <is>
          <t>MEDELLIN</t>
        </is>
      </c>
      <c r="J527" t="inlineStr">
        <is>
          <t>BARRIO VILA SOFIA MEDELLIN</t>
        </is>
      </c>
      <c r="K527" t="inlineStr">
        <is>
          <t>BANCOLOMBIA</t>
        </is>
      </c>
      <c r="L527" t="inlineStr">
        <is>
          <t>FO-25-1371213</t>
        </is>
      </c>
      <c r="M527" s="49" t="n">
        <v>45882.46668981481</v>
      </c>
      <c r="N527" s="49" t="n">
        <v>45882.60069444445</v>
      </c>
      <c r="O527" s="48" t="n">
        <v>0</v>
      </c>
      <c r="P527" t="inlineStr">
        <is>
          <t>SOFTWARE</t>
        </is>
      </c>
      <c r="Q527" t="inlineStr">
        <is>
          <t>COMUNICACION</t>
        </is>
      </c>
      <c r="R527" t="inlineStr">
        <is>
          <t>VERIFIQUE PARAMETROS</t>
        </is>
      </c>
      <c r="S527" t="inlineStr">
        <is>
          <t>CB UNO A UNO</t>
        </is>
      </c>
      <c r="T527" t="inlineStr">
        <is>
          <t>CB UNO A UNO</t>
        </is>
      </c>
      <c r="U527" t="inlineStr">
        <is>
          <t>EJECUTADO</t>
        </is>
      </c>
      <c r="V527" t="inlineStr">
        <is>
          <t>VISITA TECNICA</t>
        </is>
      </c>
      <c r="W527" t="inlineStr">
        <is>
          <t>SXOZZ566</t>
        </is>
      </c>
      <c r="X527" t="inlineStr">
        <is>
          <t>TIPO I</t>
        </is>
      </c>
      <c r="Y527" t="inlineStr">
        <is>
          <t>TERRESTRE</t>
        </is>
      </c>
      <c r="Z527" t="inlineStr">
        <is>
          <t>ZAPATA LOPEZ EDWARD ASDRUBAL</t>
        </is>
      </c>
      <c r="AA527" t="inlineStr">
        <is>
          <t>1</t>
        </is>
      </c>
      <c r="AB527" t="inlineStr">
        <is>
          <t>0</t>
        </is>
      </c>
      <c r="AC527" s="48" t="n">
        <v>65960</v>
      </c>
      <c r="AD527" t="inlineStr">
        <is>
          <t>0</t>
        </is>
      </c>
      <c r="AE527" s="48" t="n">
        <v>0</v>
      </c>
      <c r="AF527" s="48" t="n">
        <v>65960</v>
      </c>
    </row>
    <row r="528">
      <c r="A528" t="inlineStr">
        <is>
          <t>APARTADO</t>
        </is>
      </c>
      <c r="B528" t="inlineStr">
        <is>
          <t>NOROCCIDENTE</t>
        </is>
      </c>
      <c r="C528" t="inlineStr">
        <is>
          <t>0004-0005</t>
        </is>
      </c>
      <c r="D528" t="inlineStr">
        <is>
          <t>5837</t>
        </is>
      </c>
      <c r="E528" t="inlineStr">
        <is>
          <t>2592072</t>
        </is>
      </c>
      <c r="F528" t="inlineStr">
        <is>
          <t>3007080845</t>
        </is>
      </c>
      <c r="G528" t="inlineStr">
        <is>
          <t>INCIDENTE</t>
        </is>
      </c>
      <c r="H528" t="inlineStr">
        <is>
          <t>ANTIOQUIA</t>
        </is>
      </c>
      <c r="I528" t="inlineStr">
        <is>
          <t>TURBO</t>
        </is>
      </c>
      <c r="J528" t="inlineStr">
        <is>
          <t>PTM TURBO SERVIDOGAS FLOREZ</t>
        </is>
      </c>
      <c r="K528" t="inlineStr">
        <is>
          <t>BANCOLOMBIA</t>
        </is>
      </c>
      <c r="L528" t="inlineStr">
        <is>
          <t>FO-25-1371204</t>
        </is>
      </c>
      <c r="M528" s="49" t="n">
        <v>45882.48291666667</v>
      </c>
      <c r="N528" s="49" t="n">
        <v>45882.64097222222</v>
      </c>
      <c r="O528" s="48" t="n">
        <v>0</v>
      </c>
      <c r="P528" t="inlineStr">
        <is>
          <t>SOFTWARE</t>
        </is>
      </c>
      <c r="Q528" t="inlineStr">
        <is>
          <t>ERROR DE TRANSACCIONES</t>
        </is>
      </c>
      <c r="R528" t="inlineStr">
        <is>
          <t>RECHAZO GENERAL</t>
        </is>
      </c>
      <c r="S528" t="inlineStr">
        <is>
          <t>AGREGADOR</t>
        </is>
      </c>
      <c r="T528" t="inlineStr">
        <is>
          <t>COMCARD - PTM</t>
        </is>
      </c>
      <c r="U528" t="inlineStr">
        <is>
          <t>EJECUTADO</t>
        </is>
      </c>
      <c r="V528" t="inlineStr">
        <is>
          <t>VISITA TECNICA</t>
        </is>
      </c>
      <c r="W528" t="inlineStr">
        <is>
          <t>FHZZZ004</t>
        </is>
      </c>
      <c r="X528" t="inlineStr">
        <is>
          <t>TIPO II</t>
        </is>
      </c>
      <c r="Y528" t="inlineStr">
        <is>
          <t>TERRESTRE</t>
        </is>
      </c>
      <c r="Z528" t="inlineStr">
        <is>
          <t>SALDARRIAGA MIRANDA SANTIAGO</t>
        </is>
      </c>
      <c r="AA528" t="inlineStr">
        <is>
          <t>1</t>
        </is>
      </c>
      <c r="AB528" t="inlineStr">
        <is>
          <t>0</t>
        </is>
      </c>
      <c r="AC528" s="48" t="n">
        <v>144968</v>
      </c>
      <c r="AD528" t="inlineStr">
        <is>
          <t>0</t>
        </is>
      </c>
      <c r="AE528" s="48" t="n">
        <v>0</v>
      </c>
      <c r="AF528" s="48" t="n">
        <v>144968</v>
      </c>
    </row>
    <row r="529">
      <c r="A529" t="inlineStr">
        <is>
          <t>CALI</t>
        </is>
      </c>
      <c r="B529" t="inlineStr">
        <is>
          <t>SUROCCIDENTE Y EJE CAFETERO</t>
        </is>
      </c>
      <c r="C529" t="inlineStr">
        <is>
          <t>0004-0003</t>
        </is>
      </c>
      <c r="D529" t="inlineStr">
        <is>
          <t>19392</t>
        </is>
      </c>
      <c r="E529" t="inlineStr">
        <is>
          <t>2592192</t>
        </is>
      </c>
      <c r="F529" t="inlineStr">
        <is>
          <t>3007076459</t>
        </is>
      </c>
      <c r="G529" t="inlineStr">
        <is>
          <t>INCIDENTE</t>
        </is>
      </c>
      <c r="H529" t="inlineStr">
        <is>
          <t>CAUCA</t>
        </is>
      </c>
      <c r="I529" t="inlineStr">
        <is>
          <t>LA SIERRA</t>
        </is>
      </c>
      <c r="J529" t="inlineStr">
        <is>
          <t>BARRIO LA SIERRA LA SIERRA</t>
        </is>
      </c>
      <c r="K529" t="inlineStr">
        <is>
          <t>BANCOLOMBIA</t>
        </is>
      </c>
      <c r="L529" t="inlineStr">
        <is>
          <t>FO-25-1371304</t>
        </is>
      </c>
      <c r="M529" s="49" t="n">
        <v>45882.49873842593</v>
      </c>
      <c r="N529" s="49" t="n">
        <v>45885.39513888889</v>
      </c>
      <c r="O529" s="48" t="n">
        <v>0</v>
      </c>
      <c r="P529" t="inlineStr">
        <is>
          <t>HARDWARE</t>
        </is>
      </c>
      <c r="Q529" t="inlineStr">
        <is>
          <t>COMUNICACION</t>
        </is>
      </c>
      <c r="R529" t="inlineStr">
        <is>
          <t>MENSAJE CABLE DE RED DESCONECTADO</t>
        </is>
      </c>
      <c r="S529" t="inlineStr">
        <is>
          <t>CB UNO A UNO</t>
        </is>
      </c>
      <c r="T529" t="inlineStr">
        <is>
          <t>CB UNO A UNO</t>
        </is>
      </c>
      <c r="U529" t="inlineStr">
        <is>
          <t>EJECUTADO</t>
        </is>
      </c>
      <c r="V529" t="inlineStr">
        <is>
          <t>VISITA TECNICA</t>
        </is>
      </c>
      <c r="W529" t="inlineStr">
        <is>
          <t>LM0WZ676</t>
        </is>
      </c>
      <c r="X529" t="inlineStr">
        <is>
          <t>TIPO III</t>
        </is>
      </c>
      <c r="Y529" t="inlineStr">
        <is>
          <t>TERRESTRE</t>
        </is>
      </c>
      <c r="Z529" t="inlineStr">
        <is>
          <t>GIMBUEL LASSO LUIS GERMAN</t>
        </is>
      </c>
      <c r="AA529" t="inlineStr">
        <is>
          <t>1</t>
        </is>
      </c>
      <c r="AB529" t="inlineStr">
        <is>
          <t>0</t>
        </is>
      </c>
      <c r="AC529" s="48" t="n">
        <v>275729</v>
      </c>
      <c r="AD529" t="inlineStr">
        <is>
          <t>0</t>
        </is>
      </c>
      <c r="AE529" s="48" t="n">
        <v>0</v>
      </c>
      <c r="AF529" s="48" t="n">
        <v>275729</v>
      </c>
    </row>
    <row r="530">
      <c r="A530" t="inlineStr">
        <is>
          <t>IBAGUE</t>
        </is>
      </c>
      <c r="B530" t="inlineStr">
        <is>
          <t>REMOTAS</t>
        </is>
      </c>
      <c r="C530" t="inlineStr">
        <is>
          <t>0004-0007</t>
        </is>
      </c>
      <c r="D530" t="inlineStr">
        <is>
          <t>73217</t>
        </is>
      </c>
      <c r="E530" t="inlineStr">
        <is>
          <t>2592457</t>
        </is>
      </c>
      <c r="F530" t="inlineStr">
        <is>
          <t>3007067831</t>
        </is>
      </c>
      <c r="G530" t="inlineStr">
        <is>
          <t>INCIDENTE</t>
        </is>
      </c>
      <c r="H530" t="inlineStr">
        <is>
          <t>TOLIMA</t>
        </is>
      </c>
      <c r="I530" t="inlineStr">
        <is>
          <t>COYAIMA</t>
        </is>
      </c>
      <c r="J530" t="inlineStr">
        <is>
          <t>BARRIO LA VEGA COYAIMA</t>
        </is>
      </c>
      <c r="K530" t="inlineStr">
        <is>
          <t>BANCOLOMBIA</t>
        </is>
      </c>
      <c r="L530" t="inlineStr">
        <is>
          <t>FO-25-1371362</t>
        </is>
      </c>
      <c r="M530" s="49" t="n">
        <v>45882.51923611111</v>
      </c>
      <c r="N530" s="49" t="n">
        <v>45883.56458333333</v>
      </c>
      <c r="O530" s="48" t="n">
        <v>0</v>
      </c>
      <c r="P530" t="inlineStr">
        <is>
          <t>HARDWARE</t>
        </is>
      </c>
      <c r="Q530" t="inlineStr">
        <is>
          <t>ALERT IRRUPTION</t>
        </is>
      </c>
      <c r="R530" t="inlineStr">
        <is>
          <t>ALERT IRRUPTION</t>
        </is>
      </c>
      <c r="S530" t="inlineStr">
        <is>
          <t>CB UNO A UNO</t>
        </is>
      </c>
      <c r="T530" t="inlineStr">
        <is>
          <t>CB UNO A UNO</t>
        </is>
      </c>
      <c r="U530" t="inlineStr">
        <is>
          <t>EJECUTADO</t>
        </is>
      </c>
      <c r="V530" t="inlineStr">
        <is>
          <t>VISITA TECNICA</t>
        </is>
      </c>
      <c r="W530" t="inlineStr">
        <is>
          <t>9L00R840/V1HZZ374</t>
        </is>
      </c>
      <c r="X530" t="inlineStr">
        <is>
          <t>TIPO III</t>
        </is>
      </c>
      <c r="Y530" t="inlineStr">
        <is>
          <t>TERRESTRE</t>
        </is>
      </c>
      <c r="Z530" t="inlineStr">
        <is>
          <t>GUTIERREZ  CAMILO ANDRES</t>
        </is>
      </c>
      <c r="AA530" t="inlineStr">
        <is>
          <t>1</t>
        </is>
      </c>
      <c r="AB530" t="inlineStr">
        <is>
          <t>0</t>
        </is>
      </c>
      <c r="AC530" s="48" t="n">
        <v>275729</v>
      </c>
      <c r="AD530" t="inlineStr">
        <is>
          <t>0</t>
        </is>
      </c>
      <c r="AE530" s="48" t="n">
        <v>0</v>
      </c>
      <c r="AF530" s="48" t="n">
        <v>275729</v>
      </c>
    </row>
    <row r="531">
      <c r="A531" t="inlineStr">
        <is>
          <t>BOGOTA</t>
        </is>
      </c>
      <c r="B531" t="inlineStr">
        <is>
          <t>CUNDINAMARCA</t>
        </is>
      </c>
      <c r="C531" t="inlineStr">
        <is>
          <t>0004-0004</t>
        </is>
      </c>
      <c r="D531" t="inlineStr">
        <is>
          <t>11001</t>
        </is>
      </c>
      <c r="E531" t="inlineStr">
        <is>
          <t>2592537</t>
        </is>
      </c>
      <c r="F531" t="inlineStr">
        <is>
          <t>3007037531</t>
        </is>
      </c>
      <c r="G531" t="inlineStr">
        <is>
          <t>INCIDENTE</t>
        </is>
      </c>
      <c r="H531" t="inlineStr">
        <is>
          <t>CUNDINAMARCA</t>
        </is>
      </c>
      <c r="I531" t="inlineStr">
        <is>
          <t>BOGOTA</t>
        </is>
      </c>
      <c r="J531" t="inlineStr">
        <is>
          <t>BARRIO SUBA TURINGA BOGOTA</t>
        </is>
      </c>
      <c r="K531" t="inlineStr">
        <is>
          <t>BANCOLOMBIA</t>
        </is>
      </c>
      <c r="L531" t="inlineStr">
        <is>
          <t>FO-25-1371360</t>
        </is>
      </c>
      <c r="M531" s="49" t="n">
        <v>45882.52092592593</v>
      </c>
      <c r="N531" s="49" t="n">
        <v>45883.51388888889</v>
      </c>
      <c r="O531" s="48" t="n">
        <v>0</v>
      </c>
      <c r="P531" t="inlineStr">
        <is>
          <t>HARDWARE</t>
        </is>
      </c>
      <c r="Q531" t="inlineStr">
        <is>
          <t>ALERT IRRUPTION</t>
        </is>
      </c>
      <c r="R531" t="inlineStr">
        <is>
          <t>ALERT IRRUPTION</t>
        </is>
      </c>
      <c r="S531" t="inlineStr">
        <is>
          <t>CB UNO A UNO</t>
        </is>
      </c>
      <c r="T531" t="inlineStr">
        <is>
          <t>CB UNO A UNO</t>
        </is>
      </c>
      <c r="U531" t="inlineStr">
        <is>
          <t>EJECUTADO</t>
        </is>
      </c>
      <c r="V531" t="inlineStr">
        <is>
          <t>VISITA TECNICA</t>
        </is>
      </c>
      <c r="W531" t="inlineStr">
        <is>
          <t>TUZZZ329</t>
        </is>
      </c>
      <c r="X531" t="inlineStr">
        <is>
          <t>TIPO I</t>
        </is>
      </c>
      <c r="Y531" t="inlineStr">
        <is>
          <t>TERRESTRE</t>
        </is>
      </c>
      <c r="Z531" t="inlineStr">
        <is>
          <t>GALINDO ROJAS LUIS FELIPE</t>
        </is>
      </c>
      <c r="AA531" t="inlineStr">
        <is>
          <t>1</t>
        </is>
      </c>
      <c r="AB531" t="inlineStr">
        <is>
          <t>0</t>
        </is>
      </c>
      <c r="AC531" s="48" t="n">
        <v>65960</v>
      </c>
      <c r="AD531" t="inlineStr">
        <is>
          <t>0</t>
        </is>
      </c>
      <c r="AE531" s="48" t="n">
        <v>0</v>
      </c>
      <c r="AF531" s="48" t="n">
        <v>65960</v>
      </c>
    </row>
    <row r="532">
      <c r="A532" t="inlineStr">
        <is>
          <t>MEDELLIN</t>
        </is>
      </c>
      <c r="B532" t="inlineStr">
        <is>
          <t>NOROCCIDENTE</t>
        </is>
      </c>
      <c r="C532" t="inlineStr">
        <is>
          <t>0004-0005</t>
        </is>
      </c>
      <c r="D532" t="inlineStr">
        <is>
          <t>5129</t>
        </is>
      </c>
      <c r="E532" t="inlineStr">
        <is>
          <t>2592637</t>
        </is>
      </c>
      <c r="F532" t="inlineStr">
        <is>
          <t>3007048252</t>
        </is>
      </c>
      <c r="G532" t="inlineStr">
        <is>
          <t>INCIDENTE</t>
        </is>
      </c>
      <c r="H532" t="inlineStr">
        <is>
          <t>ANTIOQUIA</t>
        </is>
      </c>
      <c r="I532" t="inlineStr">
        <is>
          <t>CALDAS</t>
        </is>
      </c>
      <c r="J532" t="inlineStr">
        <is>
          <t>BARRIO UNIDOS CALDAS</t>
        </is>
      </c>
      <c r="K532" t="inlineStr">
        <is>
          <t>BANCOLOMBIA</t>
        </is>
      </c>
      <c r="L532" t="inlineStr">
        <is>
          <t>FO-25-1371432</t>
        </is>
      </c>
      <c r="M532" s="49" t="n">
        <v>45882.52564814815</v>
      </c>
      <c r="N532" s="49" t="n">
        <v>45882.59652777778</v>
      </c>
      <c r="O532" s="48" t="n">
        <v>0</v>
      </c>
      <c r="P532" t="inlineStr">
        <is>
          <t>HARDWARE</t>
        </is>
      </c>
      <c r="Q532" t="inlineStr">
        <is>
          <t>CABLEADO</t>
        </is>
      </c>
      <c r="R532" t="inlineStr">
        <is>
          <t>CABLE TEFF AVERIADO</t>
        </is>
      </c>
      <c r="S532" t="inlineStr">
        <is>
          <t>CB UNO A UNO</t>
        </is>
      </c>
      <c r="T532" t="inlineStr">
        <is>
          <t>CB UNO A UNO</t>
        </is>
      </c>
      <c r="U532" t="inlineStr">
        <is>
          <t>EJECUTADO</t>
        </is>
      </c>
      <c r="V532" t="inlineStr">
        <is>
          <t>VISITA TECNICA</t>
        </is>
      </c>
      <c r="W532" t="inlineStr">
        <is>
          <t>AD00I789</t>
        </is>
      </c>
      <c r="X532" t="inlineStr">
        <is>
          <t>TIPO I</t>
        </is>
      </c>
      <c r="Y532" t="inlineStr">
        <is>
          <t>TERRESTRE</t>
        </is>
      </c>
      <c r="Z532" t="inlineStr">
        <is>
          <t>CASTAÑEDA PALACIO CARLOS FELIPE</t>
        </is>
      </c>
      <c r="AA532" t="inlineStr">
        <is>
          <t>1</t>
        </is>
      </c>
      <c r="AB532" t="inlineStr">
        <is>
          <t>0</t>
        </is>
      </c>
      <c r="AC532" s="48" t="n">
        <v>65960</v>
      </c>
      <c r="AD532" t="inlineStr">
        <is>
          <t>0</t>
        </is>
      </c>
      <c r="AE532" s="48" t="n">
        <v>0</v>
      </c>
      <c r="AF532" s="48" t="n">
        <v>65960</v>
      </c>
    </row>
    <row r="533">
      <c r="A533" t="inlineStr">
        <is>
          <t>NEIVA</t>
        </is>
      </c>
      <c r="B533" t="inlineStr">
        <is>
          <t>REMOTAS</t>
        </is>
      </c>
      <c r="C533" t="inlineStr">
        <is>
          <t>0004-0007</t>
        </is>
      </c>
      <c r="D533" t="inlineStr">
        <is>
          <t>41001</t>
        </is>
      </c>
      <c r="E533" t="inlineStr">
        <is>
          <t>2592653</t>
        </is>
      </c>
      <c r="F533" t="inlineStr">
        <is>
          <t>3007064277</t>
        </is>
      </c>
      <c r="G533" t="inlineStr">
        <is>
          <t>INCIDENTE</t>
        </is>
      </c>
      <c r="H533" t="inlineStr">
        <is>
          <t>HUILA</t>
        </is>
      </c>
      <c r="I533" t="inlineStr">
        <is>
          <t>NEIVA</t>
        </is>
      </c>
      <c r="J533" t="inlineStr">
        <is>
          <t>BARRIO CENTRO NEIVA 30</t>
        </is>
      </c>
      <c r="K533" t="inlineStr">
        <is>
          <t>BANCOLOMBIA</t>
        </is>
      </c>
      <c r="L533" t="inlineStr">
        <is>
          <t>FO-25-1371465</t>
        </is>
      </c>
      <c r="M533" s="49" t="n">
        <v>45882.529375</v>
      </c>
      <c r="N533" s="49" t="n">
        <v>45882.71875</v>
      </c>
      <c r="O533" s="48" t="n">
        <v>0</v>
      </c>
      <c r="P533" t="inlineStr">
        <is>
          <t>HARDWARE</t>
        </is>
      </c>
      <c r="Q533" t="inlineStr">
        <is>
          <t>LECTOR DE TARJETAS</t>
        </is>
      </c>
      <c r="R533" t="inlineStr">
        <is>
          <t>DAÑO POS</t>
        </is>
      </c>
      <c r="S533" t="inlineStr">
        <is>
          <t>CB UNO A UNO</t>
        </is>
      </c>
      <c r="T533" t="inlineStr">
        <is>
          <t>CB UNO A UNO</t>
        </is>
      </c>
      <c r="U533" t="inlineStr">
        <is>
          <t>EJECUTADO</t>
        </is>
      </c>
      <c r="V533" t="inlineStr">
        <is>
          <t>VISITA TECNICA</t>
        </is>
      </c>
      <c r="W533" t="inlineStr">
        <is>
          <t>3A00G956</t>
        </is>
      </c>
      <c r="X533" t="inlineStr">
        <is>
          <t>TIPO I</t>
        </is>
      </c>
      <c r="Y533" t="inlineStr">
        <is>
          <t>TERRESTRE</t>
        </is>
      </c>
      <c r="Z533" t="inlineStr">
        <is>
          <t>ANDRADE HERNANDEZ JUAN CARLOS</t>
        </is>
      </c>
      <c r="AA533" t="inlineStr">
        <is>
          <t>1</t>
        </is>
      </c>
      <c r="AB533" t="inlineStr">
        <is>
          <t>0</t>
        </is>
      </c>
      <c r="AC533" s="48" t="n">
        <v>65960</v>
      </c>
      <c r="AD533" t="inlineStr">
        <is>
          <t>0</t>
        </is>
      </c>
      <c r="AE533" s="48" t="n">
        <v>0</v>
      </c>
      <c r="AF533" s="48" t="n">
        <v>65960</v>
      </c>
    </row>
    <row r="534">
      <c r="A534" t="inlineStr">
        <is>
          <t>MONTERIA</t>
        </is>
      </c>
      <c r="B534" t="inlineStr">
        <is>
          <t>COSTA</t>
        </is>
      </c>
      <c r="C534" t="inlineStr">
        <is>
          <t>0004-0001</t>
        </is>
      </c>
      <c r="D534" t="inlineStr">
        <is>
          <t>5250</t>
        </is>
      </c>
      <c r="E534" t="inlineStr">
        <is>
          <t>2592802</t>
        </is>
      </c>
      <c r="F534" t="inlineStr">
        <is>
          <t>3007060043</t>
        </is>
      </c>
      <c r="G534" t="inlineStr">
        <is>
          <t>INCIDENTE</t>
        </is>
      </c>
      <c r="H534" t="inlineStr">
        <is>
          <t>ANTIOQUIA</t>
        </is>
      </c>
      <c r="I534" t="inlineStr">
        <is>
          <t>EL BAGRE</t>
        </is>
      </c>
      <c r="J534" t="inlineStr">
        <is>
          <t>BARRIO LOS LAURELES EL BAGRE</t>
        </is>
      </c>
      <c r="K534" t="inlineStr">
        <is>
          <t>BANCOLOMBIA</t>
        </is>
      </c>
      <c r="L534" t="inlineStr">
        <is>
          <t>FO-25-1371612</t>
        </is>
      </c>
      <c r="M534" s="49" t="n">
        <v>45882.55256944444</v>
      </c>
      <c r="N534" s="49" t="n">
        <v>45884.47222222222</v>
      </c>
      <c r="O534" s="48" t="n">
        <v>0</v>
      </c>
      <c r="P534" t="inlineStr">
        <is>
          <t>SOFTWARE</t>
        </is>
      </c>
      <c r="Q534" t="inlineStr">
        <is>
          <t>ACTUALIZACION</t>
        </is>
      </c>
      <c r="R534" t="inlineStr">
        <is>
          <t>VERSION CARGA SO VR</t>
        </is>
      </c>
      <c r="S534" t="inlineStr">
        <is>
          <t>CB UNO A UNO</t>
        </is>
      </c>
      <c r="T534" t="inlineStr">
        <is>
          <t>CB UNO A UNO</t>
        </is>
      </c>
      <c r="U534" t="inlineStr">
        <is>
          <t>EJECUTADO</t>
        </is>
      </c>
      <c r="V534" t="inlineStr">
        <is>
          <t>VISITA TECNICA</t>
        </is>
      </c>
      <c r="W534" t="inlineStr">
        <is>
          <t>MA00B449</t>
        </is>
      </c>
      <c r="X534" t="inlineStr">
        <is>
          <t>TIPO IV</t>
        </is>
      </c>
      <c r="Y534" t="inlineStr">
        <is>
          <t>TERRESTRE</t>
        </is>
      </c>
      <c r="Z534" t="inlineStr">
        <is>
          <t>CASSIANI PEREZ RAUL RAMIRO</t>
        </is>
      </c>
      <c r="AA534" t="inlineStr">
        <is>
          <t>1</t>
        </is>
      </c>
      <c r="AB534" t="inlineStr">
        <is>
          <t>0</t>
        </is>
      </c>
      <c r="AC534" s="48" t="n">
        <v>479589</v>
      </c>
      <c r="AD534" t="inlineStr">
        <is>
          <t>0</t>
        </is>
      </c>
      <c r="AE534" s="48" t="n">
        <v>0</v>
      </c>
      <c r="AF534" s="48" t="n">
        <v>479589</v>
      </c>
    </row>
    <row r="535">
      <c r="A535" t="inlineStr">
        <is>
          <t>MEDELLIN</t>
        </is>
      </c>
      <c r="B535" t="inlineStr">
        <is>
          <t>NOROCCIDENTE</t>
        </is>
      </c>
      <c r="C535" t="inlineStr">
        <is>
          <t>0004-0005</t>
        </is>
      </c>
      <c r="D535" t="inlineStr">
        <is>
          <t>5001</t>
        </is>
      </c>
      <c r="E535" t="inlineStr">
        <is>
          <t>2592966</t>
        </is>
      </c>
      <c r="F535" t="inlineStr">
        <is>
          <t>3007076844</t>
        </is>
      </c>
      <c r="G535" t="inlineStr">
        <is>
          <t>INCIDENTE</t>
        </is>
      </c>
      <c r="H535" t="inlineStr">
        <is>
          <t>ANTIOQUIA</t>
        </is>
      </c>
      <c r="I535" t="inlineStr">
        <is>
          <t>MEDELLIN</t>
        </is>
      </c>
      <c r="J535" t="inlineStr">
        <is>
          <t>PTM MEDELLIN  MINI MERCADO ARI</t>
        </is>
      </c>
      <c r="K535" t="inlineStr">
        <is>
          <t>BANCOLOMBIA</t>
        </is>
      </c>
      <c r="L535" t="inlineStr">
        <is>
          <t>FO-25-1372349</t>
        </is>
      </c>
      <c r="M535" s="49" t="n">
        <v>45882.5902662037</v>
      </c>
      <c r="N535" s="49" t="n">
        <v>45888.33611111111</v>
      </c>
      <c r="O535" s="48" t="n">
        <v>0</v>
      </c>
      <c r="P535" t="inlineStr">
        <is>
          <t>HARDWARE</t>
        </is>
      </c>
      <c r="Q535" t="inlineStr">
        <is>
          <t>PANTALLA</t>
        </is>
      </c>
      <c r="R535" t="inlineStr">
        <is>
          <t>DAÑO POS</t>
        </is>
      </c>
      <c r="S535" t="inlineStr">
        <is>
          <t>AGREGADOR</t>
        </is>
      </c>
      <c r="T535" t="inlineStr">
        <is>
          <t>COMCARD - PTM</t>
        </is>
      </c>
      <c r="U535" t="inlineStr">
        <is>
          <t>EJECUTADO</t>
        </is>
      </c>
      <c r="V535" t="inlineStr">
        <is>
          <t>VISITA TECNICA</t>
        </is>
      </c>
      <c r="W535" t="inlineStr">
        <is>
          <t>106ZZ040-UVSZZ282</t>
        </is>
      </c>
      <c r="X535" t="inlineStr">
        <is>
          <t>TIPO I</t>
        </is>
      </c>
      <c r="Y535" t="inlineStr">
        <is>
          <t>TERRESTRE</t>
        </is>
      </c>
      <c r="Z535" t="inlineStr">
        <is>
          <t>PAREJA ECHAVARRIA JHON DAVID</t>
        </is>
      </c>
      <c r="AA535" t="inlineStr">
        <is>
          <t>1</t>
        </is>
      </c>
      <c r="AB535" t="inlineStr">
        <is>
          <t>0</t>
        </is>
      </c>
      <c r="AC535" s="48" t="n">
        <v>65960</v>
      </c>
      <c r="AD535" t="inlineStr">
        <is>
          <t>0</t>
        </is>
      </c>
      <c r="AE535" s="48" t="n">
        <v>0</v>
      </c>
      <c r="AF535" s="48" t="n">
        <v>65960</v>
      </c>
    </row>
    <row r="536">
      <c r="A536" t="inlineStr">
        <is>
          <t>MEDELLIN</t>
        </is>
      </c>
      <c r="B536" t="inlineStr">
        <is>
          <t>NOROCCIDENTE</t>
        </is>
      </c>
      <c r="C536" t="inlineStr">
        <is>
          <t>0004-0005</t>
        </is>
      </c>
      <c r="D536" t="inlineStr">
        <is>
          <t>5380</t>
        </is>
      </c>
      <c r="E536" t="inlineStr">
        <is>
          <t>2592993</t>
        </is>
      </c>
      <c r="F536" t="inlineStr">
        <is>
          <t>3007013628</t>
        </is>
      </c>
      <c r="G536" t="inlineStr">
        <is>
          <t>INCIDENTE</t>
        </is>
      </c>
      <c r="H536" t="inlineStr">
        <is>
          <t>ANTIOQUIA</t>
        </is>
      </c>
      <c r="I536" t="inlineStr">
        <is>
          <t>LA ESTRELLA</t>
        </is>
      </c>
      <c r="J536" t="inlineStr">
        <is>
          <t>BARRIO LA ESTRELLA ANTIOQUIA</t>
        </is>
      </c>
      <c r="K536" t="inlineStr">
        <is>
          <t>BANCOLOMBIA</t>
        </is>
      </c>
      <c r="L536" t="inlineStr">
        <is>
          <t>FO-25-1372340</t>
        </is>
      </c>
      <c r="M536" s="49" t="n">
        <v>45882.59738425926</v>
      </c>
      <c r="N536" s="49" t="n">
        <v>45883.52152777778</v>
      </c>
      <c r="O536" s="48" t="n">
        <v>0</v>
      </c>
      <c r="P536" t="inlineStr">
        <is>
          <t>HARDWARE</t>
        </is>
      </c>
      <c r="Q536" t="inlineStr">
        <is>
          <t>COMUNICACION</t>
        </is>
      </c>
      <c r="R536" t="inlineStr">
        <is>
          <t>DAÑO POS</t>
        </is>
      </c>
      <c r="S536" t="inlineStr">
        <is>
          <t>CB UNO A UNO</t>
        </is>
      </c>
      <c r="T536" t="inlineStr">
        <is>
          <t>CB UNO A UNO</t>
        </is>
      </c>
      <c r="U536" t="inlineStr">
        <is>
          <t>EJECUTADO</t>
        </is>
      </c>
      <c r="V536" t="inlineStr">
        <is>
          <t>VISITA TECNICA</t>
        </is>
      </c>
      <c r="W536" t="inlineStr">
        <is>
          <t>JAAWZ868</t>
        </is>
      </c>
      <c r="X536" t="inlineStr">
        <is>
          <t>TIPO I</t>
        </is>
      </c>
      <c r="Y536" t="inlineStr">
        <is>
          <t>TERRESTRE</t>
        </is>
      </c>
      <c r="Z536" t="inlineStr">
        <is>
          <t>QUINTERO SANCHEZ JUAN SEBASTIAN</t>
        </is>
      </c>
      <c r="AA536" t="inlineStr">
        <is>
          <t>1</t>
        </is>
      </c>
      <c r="AB536" t="inlineStr">
        <is>
          <t>0</t>
        </is>
      </c>
      <c r="AC536" s="48" t="n">
        <v>65960</v>
      </c>
      <c r="AD536" t="inlineStr">
        <is>
          <t>0</t>
        </is>
      </c>
      <c r="AE536" s="48" t="n">
        <v>0</v>
      </c>
      <c r="AF536" s="48" t="n">
        <v>65960</v>
      </c>
    </row>
    <row r="537">
      <c r="A537" t="inlineStr">
        <is>
          <t>BOGOTA</t>
        </is>
      </c>
      <c r="B537" t="inlineStr">
        <is>
          <t>CUNDINAMARCA</t>
        </is>
      </c>
      <c r="C537" t="inlineStr">
        <is>
          <t>0004-0004</t>
        </is>
      </c>
      <c r="D537" t="inlineStr">
        <is>
          <t>25843</t>
        </is>
      </c>
      <c r="E537" t="inlineStr">
        <is>
          <t>2593045</t>
        </is>
      </c>
      <c r="F537" t="inlineStr">
        <is>
          <t>3007070741</t>
        </is>
      </c>
      <c r="G537" t="inlineStr">
        <is>
          <t>INCIDENTE</t>
        </is>
      </c>
      <c r="H537" t="inlineStr">
        <is>
          <t>CUNDINAMARCA</t>
        </is>
      </c>
      <c r="I537" t="inlineStr">
        <is>
          <t>VILLA DE SAN DIEGO DE UBATE</t>
        </is>
      </c>
      <c r="J537" t="inlineStr">
        <is>
          <t>BARRIO LA LEGUA VILLA DE SAN D</t>
        </is>
      </c>
      <c r="K537" t="inlineStr">
        <is>
          <t>BANCOLOMBIA</t>
        </is>
      </c>
      <c r="L537" t="inlineStr">
        <is>
          <t>FO-25-1372343</t>
        </is>
      </c>
      <c r="M537" s="49" t="n">
        <v>45882.59459490741</v>
      </c>
      <c r="N537" s="49" t="n">
        <v>45882.69930555556</v>
      </c>
      <c r="O537" s="48" t="n">
        <v>0</v>
      </c>
      <c r="P537" t="inlineStr">
        <is>
          <t>SOFTWARE</t>
        </is>
      </c>
      <c r="Q537" t="inlineStr">
        <is>
          <t>ERROR DE TRANSACCIONES</t>
        </is>
      </c>
      <c r="R537" t="inlineStr">
        <is>
          <t>RECHAZO GENERAL</t>
        </is>
      </c>
      <c r="S537" t="inlineStr">
        <is>
          <t>CB UNO A UNO</t>
        </is>
      </c>
      <c r="T537" t="inlineStr">
        <is>
          <t>CB UNO A UNO</t>
        </is>
      </c>
      <c r="U537" t="inlineStr">
        <is>
          <t>EJECUTADO</t>
        </is>
      </c>
      <c r="V537" t="inlineStr">
        <is>
          <t>VISITA TECNICA</t>
        </is>
      </c>
      <c r="W537" t="inlineStr">
        <is>
          <t>A30IZ476-FHZZZ371</t>
        </is>
      </c>
      <c r="X537" t="inlineStr">
        <is>
          <t>TIPO II</t>
        </is>
      </c>
      <c r="Y537" t="inlineStr">
        <is>
          <t>TERRESTRE</t>
        </is>
      </c>
      <c r="Z537" t="inlineStr">
        <is>
          <t>BUSTOS MORA DIEGO MANUEL</t>
        </is>
      </c>
      <c r="AA537" t="inlineStr">
        <is>
          <t>1</t>
        </is>
      </c>
      <c r="AB537" t="inlineStr">
        <is>
          <t>0</t>
        </is>
      </c>
      <c r="AC537" s="48" t="n">
        <v>144968</v>
      </c>
      <c r="AD537" t="inlineStr">
        <is>
          <t>0</t>
        </is>
      </c>
      <c r="AE537" s="48" t="n">
        <v>0</v>
      </c>
      <c r="AF537" s="48" t="n">
        <v>144968</v>
      </c>
    </row>
    <row r="538">
      <c r="A538" t="inlineStr">
        <is>
          <t>VILLAVICENCIO</t>
        </is>
      </c>
      <c r="B538" t="inlineStr">
        <is>
          <t>REMOTAS</t>
        </is>
      </c>
      <c r="C538" t="inlineStr">
        <is>
          <t>0004-0007</t>
        </is>
      </c>
      <c r="D538" t="inlineStr">
        <is>
          <t>50001</t>
        </is>
      </c>
      <c r="E538" t="inlineStr">
        <is>
          <t>2593057</t>
        </is>
      </c>
      <c r="F538" t="inlineStr">
        <is>
          <t>3007019509</t>
        </is>
      </c>
      <c r="G538" t="inlineStr">
        <is>
          <t>INCIDENTE</t>
        </is>
      </c>
      <c r="H538" t="inlineStr">
        <is>
          <t>META</t>
        </is>
      </c>
      <c r="I538" t="inlineStr">
        <is>
          <t>VILLAVICENCIO</t>
        </is>
      </c>
      <c r="J538" t="inlineStr">
        <is>
          <t>UNICENTRO VILLAVICENCIO</t>
        </is>
      </c>
      <c r="K538" t="inlineStr">
        <is>
          <t>BANCOLOMBIA</t>
        </is>
      </c>
      <c r="L538" t="inlineStr">
        <is>
          <t>FO-25-1372336</t>
        </is>
      </c>
      <c r="M538" s="49" t="n">
        <v>45882.59792824074</v>
      </c>
      <c r="N538" s="49" t="n">
        <v>45882.7375</v>
      </c>
      <c r="O538" s="48" t="n">
        <v>0</v>
      </c>
      <c r="P538" t="inlineStr">
        <is>
          <t>HARDWARE</t>
        </is>
      </c>
      <c r="Q538" t="inlineStr">
        <is>
          <t>IMPRESION</t>
        </is>
      </c>
      <c r="R538" t="inlineStr">
        <is>
          <t>TAPA IMPRESORA</t>
        </is>
      </c>
      <c r="S538" t="inlineStr">
        <is>
          <t>ROBUSTO</t>
        </is>
      </c>
      <c r="T538" t="inlineStr">
        <is>
          <t>OPRAP</t>
        </is>
      </c>
      <c r="U538" t="inlineStr">
        <is>
          <t>EJECUTADO</t>
        </is>
      </c>
      <c r="V538" t="inlineStr">
        <is>
          <t>VISITA TECNICA</t>
        </is>
      </c>
      <c r="W538" t="inlineStr">
        <is>
          <t>1111H858</t>
        </is>
      </c>
      <c r="X538" t="inlineStr">
        <is>
          <t>TIPO I</t>
        </is>
      </c>
      <c r="Y538" t="inlineStr">
        <is>
          <t>TERRESTRE</t>
        </is>
      </c>
      <c r="Z538" t="inlineStr">
        <is>
          <t>GARZON RUIZ LUIS MIGUEL</t>
        </is>
      </c>
      <c r="AA538" t="inlineStr">
        <is>
          <t>1</t>
        </is>
      </c>
      <c r="AB538" t="inlineStr">
        <is>
          <t>0</t>
        </is>
      </c>
      <c r="AC538" s="48" t="n">
        <v>65960</v>
      </c>
      <c r="AD538" t="inlineStr">
        <is>
          <t>0</t>
        </is>
      </c>
      <c r="AE538" s="48" t="n">
        <v>0</v>
      </c>
      <c r="AF538" s="48" t="n">
        <v>65960</v>
      </c>
    </row>
    <row r="539">
      <c r="A539" t="inlineStr">
        <is>
          <t>BUCARAMANGA</t>
        </is>
      </c>
      <c r="B539" t="inlineStr">
        <is>
          <t>SANTANDERES</t>
        </is>
      </c>
      <c r="C539" t="inlineStr">
        <is>
          <t>0004-0008</t>
        </is>
      </c>
      <c r="D539" t="inlineStr">
        <is>
          <t>81300</t>
        </is>
      </c>
      <c r="E539" t="inlineStr">
        <is>
          <t>2593216</t>
        </is>
      </c>
      <c r="F539" t="inlineStr">
        <is>
          <t>3007047764</t>
        </is>
      </c>
      <c r="G539" t="inlineStr">
        <is>
          <t>INCIDENTE</t>
        </is>
      </c>
      <c r="H539" t="inlineStr">
        <is>
          <t>ARAUCA</t>
        </is>
      </c>
      <c r="I539" t="inlineStr">
        <is>
          <t>FORTUL</t>
        </is>
      </c>
      <c r="J539" t="inlineStr">
        <is>
          <t>BARRIO CENTRO FORTUL 2</t>
        </is>
      </c>
      <c r="K539" t="inlineStr">
        <is>
          <t>BANCOLOMBIA</t>
        </is>
      </c>
      <c r="L539" t="inlineStr">
        <is>
          <t>FO-25-1372334</t>
        </is>
      </c>
      <c r="M539" s="49" t="n">
        <v>45882.60115740741</v>
      </c>
      <c r="N539" s="49" t="n">
        <v>45889.47638888889</v>
      </c>
      <c r="O539" s="48" t="n">
        <v>0</v>
      </c>
      <c r="P539" t="inlineStr">
        <is>
          <t>HARDWARE</t>
        </is>
      </c>
      <c r="Q539" t="inlineStr">
        <is>
          <t>IMPRESION</t>
        </is>
      </c>
      <c r="R539" t="inlineStr">
        <is>
          <t>TAPA IMPRESORA</t>
        </is>
      </c>
      <c r="S539" t="inlineStr">
        <is>
          <t>CB UNO A UNO</t>
        </is>
      </c>
      <c r="T539" t="inlineStr">
        <is>
          <t>CB UNO A UNO</t>
        </is>
      </c>
      <c r="U539" t="inlineStr">
        <is>
          <t>EJECUTADO</t>
        </is>
      </c>
      <c r="V539" t="inlineStr">
        <is>
          <t>VISITA TECNICA</t>
        </is>
      </c>
      <c r="W539" t="inlineStr">
        <is>
          <t>XP00F511</t>
        </is>
      </c>
      <c r="X539" t="inlineStr">
        <is>
          <t>TIPO IV ESPECIAL</t>
        </is>
      </c>
      <c r="Y539" t="inlineStr">
        <is>
          <t>AEREO</t>
        </is>
      </c>
      <c r="Z539" t="inlineStr">
        <is>
          <t>REYES RAMIREZ DIEGO ALEXANDER</t>
        </is>
      </c>
      <c r="AA539" t="inlineStr">
        <is>
          <t>1</t>
        </is>
      </c>
      <c r="AB539" t="inlineStr">
        <is>
          <t>0</t>
        </is>
      </c>
      <c r="AC539" s="48" t="n">
        <v>988463</v>
      </c>
      <c r="AD539" t="inlineStr">
        <is>
          <t>0</t>
        </is>
      </c>
      <c r="AE539" s="48" t="n">
        <v>0</v>
      </c>
      <c r="AF539" s="48" t="n">
        <v>988463</v>
      </c>
    </row>
    <row r="540">
      <c r="A540" t="inlineStr">
        <is>
          <t>TUNJA</t>
        </is>
      </c>
      <c r="B540" t="inlineStr">
        <is>
          <t>SANTANDERES</t>
        </is>
      </c>
      <c r="C540" t="inlineStr">
        <is>
          <t>0004-0008</t>
        </is>
      </c>
      <c r="D540" t="inlineStr">
        <is>
          <t>15238</t>
        </is>
      </c>
      <c r="E540" t="inlineStr">
        <is>
          <t>2593244</t>
        </is>
      </c>
      <c r="F540" t="inlineStr">
        <is>
          <t>3007063074</t>
        </is>
      </c>
      <c r="G540" t="inlineStr">
        <is>
          <t>INCIDENTE</t>
        </is>
      </c>
      <c r="H540" t="inlineStr">
        <is>
          <t>BOYACA</t>
        </is>
      </c>
      <c r="I540" t="inlineStr">
        <is>
          <t>DUITAMA</t>
        </is>
      </c>
      <c r="J540" t="inlineStr">
        <is>
          <t>BARRIO CENTRO DUITAMA 24</t>
        </is>
      </c>
      <c r="K540" t="inlineStr">
        <is>
          <t>BANCOLOMBIA</t>
        </is>
      </c>
      <c r="L540" t="inlineStr">
        <is>
          <t>FO-25-1372398</t>
        </is>
      </c>
      <c r="M540" s="49" t="n">
        <v>45882.60706018518</v>
      </c>
      <c r="N540" s="49" t="n">
        <v>45883.52986111111</v>
      </c>
      <c r="O540" s="48" t="n">
        <v>0</v>
      </c>
      <c r="P540" t="inlineStr">
        <is>
          <t>HARDWARE</t>
        </is>
      </c>
      <c r="Q540" t="inlineStr">
        <is>
          <t>TECLADO</t>
        </is>
      </c>
      <c r="R540" t="inlineStr">
        <is>
          <t>DAÑO POS</t>
        </is>
      </c>
      <c r="S540" t="inlineStr">
        <is>
          <t>CB UNO A UNO</t>
        </is>
      </c>
      <c r="T540" t="inlineStr">
        <is>
          <t>CB UNO A UNO</t>
        </is>
      </c>
      <c r="U540" t="inlineStr">
        <is>
          <t>EJECUTADO</t>
        </is>
      </c>
      <c r="V540" t="inlineStr">
        <is>
          <t>VISITA TECNICA</t>
        </is>
      </c>
      <c r="W540" t="inlineStr">
        <is>
          <t>HA00R829</t>
        </is>
      </c>
      <c r="X540" t="inlineStr">
        <is>
          <t>TIPO II</t>
        </is>
      </c>
      <c r="Y540" t="inlineStr">
        <is>
          <t>TERRESTRE</t>
        </is>
      </c>
      <c r="Z540" t="inlineStr">
        <is>
          <t>RODRIGUEZ MURCIA YERSON IVAN</t>
        </is>
      </c>
      <c r="AA540" t="inlineStr">
        <is>
          <t>1</t>
        </is>
      </c>
      <c r="AB540" t="inlineStr">
        <is>
          <t>0</t>
        </is>
      </c>
      <c r="AC540" s="48" t="n">
        <v>144968</v>
      </c>
      <c r="AD540" t="inlineStr">
        <is>
          <t>0</t>
        </is>
      </c>
      <c r="AE540" s="48" t="n">
        <v>0</v>
      </c>
      <c r="AF540" s="48" t="n">
        <v>144968</v>
      </c>
    </row>
    <row r="541">
      <c r="A541" t="inlineStr">
        <is>
          <t>BUCARAMANGA</t>
        </is>
      </c>
      <c r="B541" t="inlineStr">
        <is>
          <t>SANTANDERES</t>
        </is>
      </c>
      <c r="C541" t="inlineStr">
        <is>
          <t>0004-0008</t>
        </is>
      </c>
      <c r="D541" t="inlineStr">
        <is>
          <t>81736</t>
        </is>
      </c>
      <c r="E541" t="inlineStr">
        <is>
          <t>2593521</t>
        </is>
      </c>
      <c r="F541" t="inlineStr">
        <is>
          <t>3007041254</t>
        </is>
      </c>
      <c r="G541" t="inlineStr">
        <is>
          <t>INCIDENTE</t>
        </is>
      </c>
      <c r="H541" t="inlineStr">
        <is>
          <t>ARAUCA</t>
        </is>
      </c>
      <c r="I541" t="inlineStr">
        <is>
          <t>SARAVENA</t>
        </is>
      </c>
      <c r="J541" t="inlineStr">
        <is>
          <t>BARRIO SARAVENA SARAVENA</t>
        </is>
      </c>
      <c r="K541" t="inlineStr">
        <is>
          <t>BANCOLOMBIA</t>
        </is>
      </c>
      <c r="L541" t="inlineStr">
        <is>
          <t>FO-25-1374738</t>
        </is>
      </c>
      <c r="M541" s="49" t="n">
        <v>45882.62143518519</v>
      </c>
      <c r="N541" s="49" t="n">
        <v>45889.65277777778</v>
      </c>
      <c r="O541" s="48" t="n">
        <v>0</v>
      </c>
      <c r="P541" t="inlineStr">
        <is>
          <t>HARDWARE</t>
        </is>
      </c>
      <c r="Q541" t="inlineStr">
        <is>
          <t>LECTOR DE BARRAS</t>
        </is>
      </c>
      <c r="R541" t="inlineStr">
        <is>
          <t>CABLE LECTORA AVERIADO</t>
        </is>
      </c>
      <c r="S541" t="inlineStr">
        <is>
          <t>CB UNO A UNO</t>
        </is>
      </c>
      <c r="T541" t="inlineStr">
        <is>
          <t>CB UNO A UNO</t>
        </is>
      </c>
      <c r="U541" t="inlineStr">
        <is>
          <t>EJECUTADO</t>
        </is>
      </c>
      <c r="V541" t="inlineStr">
        <is>
          <t>VISITA TECNICA</t>
        </is>
      </c>
      <c r="W541" t="inlineStr">
        <is>
          <t>XP00I248</t>
        </is>
      </c>
      <c r="X541" t="inlineStr">
        <is>
          <t>TIPO IV ESPECIAL</t>
        </is>
      </c>
      <c r="Y541" t="inlineStr">
        <is>
          <t>AEREO</t>
        </is>
      </c>
      <c r="Z541" t="inlineStr">
        <is>
          <t>REYES RAMIREZ DIEGO ALEXANDER</t>
        </is>
      </c>
      <c r="AA541" t="inlineStr">
        <is>
          <t>1</t>
        </is>
      </c>
      <c r="AB541" t="inlineStr">
        <is>
          <t>0</t>
        </is>
      </c>
      <c r="AC541" s="48" t="n">
        <v>988463</v>
      </c>
      <c r="AD541" t="inlineStr">
        <is>
          <t>0</t>
        </is>
      </c>
      <c r="AE541" s="48" t="n">
        <v>0</v>
      </c>
      <c r="AF541" s="48" t="n">
        <v>988463</v>
      </c>
    </row>
    <row r="542">
      <c r="A542" t="inlineStr">
        <is>
          <t>BOGOTA</t>
        </is>
      </c>
      <c r="B542" t="inlineStr">
        <is>
          <t>CUNDINAMARCA</t>
        </is>
      </c>
      <c r="C542" t="inlineStr">
        <is>
          <t>0004-0004</t>
        </is>
      </c>
      <c r="D542" t="inlineStr">
        <is>
          <t>11001</t>
        </is>
      </c>
      <c r="E542" t="inlineStr">
        <is>
          <t>2593570</t>
        </is>
      </c>
      <c r="F542" t="inlineStr">
        <is>
          <t>3007079279</t>
        </is>
      </c>
      <c r="G542" t="inlineStr">
        <is>
          <t>INCIDENTE</t>
        </is>
      </c>
      <c r="H542" t="inlineStr">
        <is>
          <t>CUNDINAMARCA</t>
        </is>
      </c>
      <c r="I542" t="inlineStr">
        <is>
          <t>BOGOTA</t>
        </is>
      </c>
      <c r="J542" t="inlineStr">
        <is>
          <t>BARRIO SANTA MARIA DEL LAGO BO</t>
        </is>
      </c>
      <c r="K542" t="inlineStr">
        <is>
          <t>BANCOLOMBIA</t>
        </is>
      </c>
      <c r="L542" t="inlineStr">
        <is>
          <t>FO-25-1372716</t>
        </is>
      </c>
      <c r="M542" s="49" t="n">
        <v>45882.6296875</v>
      </c>
      <c r="N542" s="49" t="n">
        <v>45883.49652777778</v>
      </c>
      <c r="O542" s="48" t="n">
        <v>0</v>
      </c>
      <c r="P542" t="inlineStr">
        <is>
          <t>HARDWARE</t>
        </is>
      </c>
      <c r="Q542" t="inlineStr">
        <is>
          <t>IMPRESION</t>
        </is>
      </c>
      <c r="R542" t="inlineStr">
        <is>
          <t>NO IMPRIME UNO O VARIOS CARACTERES</t>
        </is>
      </c>
      <c r="S542" t="inlineStr">
        <is>
          <t>CB UNO A UNO</t>
        </is>
      </c>
      <c r="T542" t="inlineStr">
        <is>
          <t>CB UNO A UNO</t>
        </is>
      </c>
      <c r="U542" t="inlineStr">
        <is>
          <t>EJECUTADO</t>
        </is>
      </c>
      <c r="V542" t="inlineStr">
        <is>
          <t>VISITA TECNICA</t>
        </is>
      </c>
      <c r="W542" t="inlineStr">
        <is>
          <t>A4WZZ806</t>
        </is>
      </c>
      <c r="X542" t="inlineStr">
        <is>
          <t>TIPO I</t>
        </is>
      </c>
      <c r="Y542" t="inlineStr">
        <is>
          <t>TERRESTRE</t>
        </is>
      </c>
      <c r="Z542" t="inlineStr">
        <is>
          <t>VEGA MANRIQUE JONATAN MAURICIO</t>
        </is>
      </c>
      <c r="AA542" t="inlineStr">
        <is>
          <t>1</t>
        </is>
      </c>
      <c r="AB542" t="inlineStr">
        <is>
          <t>0</t>
        </is>
      </c>
      <c r="AC542" s="48" t="n">
        <v>65960</v>
      </c>
      <c r="AD542" t="inlineStr">
        <is>
          <t>0</t>
        </is>
      </c>
      <c r="AE542" s="48" t="n">
        <v>0</v>
      </c>
      <c r="AF542" s="48" t="n">
        <v>65960</v>
      </c>
    </row>
    <row r="543">
      <c r="A543" t="inlineStr">
        <is>
          <t>MEDELLIN</t>
        </is>
      </c>
      <c r="B543" t="inlineStr">
        <is>
          <t>NOROCCIDENTE</t>
        </is>
      </c>
      <c r="C543" t="inlineStr">
        <is>
          <t>0004-0005</t>
        </is>
      </c>
      <c r="D543" t="inlineStr">
        <is>
          <t>5001</t>
        </is>
      </c>
      <c r="E543" t="inlineStr">
        <is>
          <t>2593587</t>
        </is>
      </c>
      <c r="F543" t="inlineStr">
        <is>
          <t>3007079436</t>
        </is>
      </c>
      <c r="G543" t="inlineStr">
        <is>
          <t>INCIDENTE</t>
        </is>
      </c>
      <c r="H543" t="inlineStr">
        <is>
          <t>ANTIOQUIA</t>
        </is>
      </c>
      <c r="I543" t="inlineStr">
        <is>
          <t>MEDELLIN</t>
        </is>
      </c>
      <c r="J543" t="inlineStr">
        <is>
          <t>BARRIO ARANJUEZ MEDELLIN 24</t>
        </is>
      </c>
      <c r="K543" t="inlineStr">
        <is>
          <t>BANCOLOMBIA</t>
        </is>
      </c>
      <c r="L543" t="inlineStr">
        <is>
          <t>FO-25-1372714</t>
        </is>
      </c>
      <c r="M543" s="49" t="n">
        <v>45882.63431712963</v>
      </c>
      <c r="N543" s="49" t="n">
        <v>45883.57222222222</v>
      </c>
      <c r="O543" s="48" t="n">
        <v>0</v>
      </c>
      <c r="P543" t="inlineStr">
        <is>
          <t>HARDWARE</t>
        </is>
      </c>
      <c r="Q543" t="inlineStr">
        <is>
          <t>COMUNICACION</t>
        </is>
      </c>
      <c r="R543" t="inlineStr">
        <is>
          <t>MENSAJE CABLE DE RED DESCONECTADO</t>
        </is>
      </c>
      <c r="S543" t="inlineStr">
        <is>
          <t>CB UNO A UNO</t>
        </is>
      </c>
      <c r="T543" t="inlineStr">
        <is>
          <t>CB UNO A UNO</t>
        </is>
      </c>
      <c r="U543" t="inlineStr">
        <is>
          <t>EJECUTADO</t>
        </is>
      </c>
      <c r="V543" t="inlineStr">
        <is>
          <t>VISITA TECNICA</t>
        </is>
      </c>
      <c r="W543" t="inlineStr">
        <is>
          <t>10XZZ974</t>
        </is>
      </c>
      <c r="X543" t="inlineStr">
        <is>
          <t>TIPO I</t>
        </is>
      </c>
      <c r="Y543" t="inlineStr">
        <is>
          <t>TERRESTRE</t>
        </is>
      </c>
      <c r="Z543" t="inlineStr">
        <is>
          <t>ZAPATA LOPEZ EDWARD ASDRUBAL</t>
        </is>
      </c>
      <c r="AA543" t="inlineStr">
        <is>
          <t>1</t>
        </is>
      </c>
      <c r="AB543" t="inlineStr">
        <is>
          <t>0</t>
        </is>
      </c>
      <c r="AC543" s="48" t="n">
        <v>65960</v>
      </c>
      <c r="AD543" t="inlineStr">
        <is>
          <t>0</t>
        </is>
      </c>
      <c r="AE543" s="48" t="n">
        <v>0</v>
      </c>
      <c r="AF543" s="48" t="n">
        <v>65960</v>
      </c>
    </row>
    <row r="544">
      <c r="A544" t="inlineStr">
        <is>
          <t>CUCUTA</t>
        </is>
      </c>
      <c r="B544" t="inlineStr">
        <is>
          <t>SANTANDERES</t>
        </is>
      </c>
      <c r="C544" t="inlineStr">
        <is>
          <t>0004-0008</t>
        </is>
      </c>
      <c r="D544" t="inlineStr">
        <is>
          <t>54498</t>
        </is>
      </c>
      <c r="E544" t="inlineStr">
        <is>
          <t>2593979</t>
        </is>
      </c>
      <c r="F544" t="inlineStr">
        <is>
          <t>3007080331</t>
        </is>
      </c>
      <c r="G544" t="inlineStr">
        <is>
          <t>INCIDENTE</t>
        </is>
      </c>
      <c r="H544" t="inlineStr">
        <is>
          <t>NORTE DE SANTANDER</t>
        </is>
      </c>
      <c r="I544" t="inlineStr">
        <is>
          <t>OCAÑA</t>
        </is>
      </c>
      <c r="J544" t="inlineStr">
        <is>
          <t>PTM OCAÑA AUTOSERVICIO CONFIMA</t>
        </is>
      </c>
      <c r="K544" t="inlineStr">
        <is>
          <t>BANCOLOMBIA</t>
        </is>
      </c>
      <c r="L544" t="inlineStr">
        <is>
          <t>FO-25-1372894</t>
        </is>
      </c>
      <c r="M544" s="49" t="n">
        <v>45882.66851851852</v>
      </c>
      <c r="N544" s="49" t="n">
        <v>45884.74305555555</v>
      </c>
      <c r="O544" s="48" t="n">
        <v>0</v>
      </c>
      <c r="P544" t="inlineStr">
        <is>
          <t>HARDWARE</t>
        </is>
      </c>
      <c r="Q544" t="inlineStr">
        <is>
          <t>LECTOR DE BARRAS</t>
        </is>
      </c>
      <c r="R544" t="inlineStr">
        <is>
          <t>CABLE LECTORA AVERIADO</t>
        </is>
      </c>
      <c r="S544" t="inlineStr">
        <is>
          <t>AGREGADOR</t>
        </is>
      </c>
      <c r="T544" t="inlineStr">
        <is>
          <t>COMCARD - PTM</t>
        </is>
      </c>
      <c r="U544" t="inlineStr">
        <is>
          <t>EJECUTADO</t>
        </is>
      </c>
      <c r="V544" t="inlineStr">
        <is>
          <t>VISITA TECNICA</t>
        </is>
      </c>
      <c r="W544" t="inlineStr">
        <is>
          <t>FFZZZ039-FCZZZ089</t>
        </is>
      </c>
      <c r="X544" t="inlineStr">
        <is>
          <t>TIPO IV</t>
        </is>
      </c>
      <c r="Y544" t="inlineStr">
        <is>
          <t>TERRESTRE</t>
        </is>
      </c>
      <c r="Z544" t="inlineStr">
        <is>
          <t>NARANJO AFANADOR RUBEN JESUS</t>
        </is>
      </c>
      <c r="AA544" t="inlineStr">
        <is>
          <t>1</t>
        </is>
      </c>
      <c r="AB544" t="inlineStr">
        <is>
          <t>0</t>
        </is>
      </c>
      <c r="AC544" s="48" t="n">
        <v>479589</v>
      </c>
      <c r="AD544" t="inlineStr">
        <is>
          <t>0</t>
        </is>
      </c>
      <c r="AE544" s="48" t="n">
        <v>0</v>
      </c>
      <c r="AF544" s="48" t="n">
        <v>479589</v>
      </c>
    </row>
    <row r="545">
      <c r="A545" t="inlineStr">
        <is>
          <t>APARTADO</t>
        </is>
      </c>
      <c r="B545" t="inlineStr">
        <is>
          <t>NOROCCIDENTE</t>
        </is>
      </c>
      <c r="C545" t="inlineStr">
        <is>
          <t>0004-0005</t>
        </is>
      </c>
      <c r="D545" t="inlineStr">
        <is>
          <t>5172</t>
        </is>
      </c>
      <c r="E545" t="inlineStr">
        <is>
          <t>2594045</t>
        </is>
      </c>
      <c r="F545" t="inlineStr">
        <is>
          <t>3007044603</t>
        </is>
      </c>
      <c r="G545" t="inlineStr">
        <is>
          <t>INCIDENTE</t>
        </is>
      </c>
      <c r="H545" t="inlineStr">
        <is>
          <t>ANTIOQUIA</t>
        </is>
      </c>
      <c r="I545" t="inlineStr">
        <is>
          <t>CHIGORODO</t>
        </is>
      </c>
      <c r="J545" t="inlineStr">
        <is>
          <t>PTM CHIGORODO MISCELANEA BRISA</t>
        </is>
      </c>
      <c r="K545" t="inlineStr">
        <is>
          <t>BANCOLOMBIA</t>
        </is>
      </c>
      <c r="L545" t="inlineStr">
        <is>
          <t>FO-25-1372897</t>
        </is>
      </c>
      <c r="M545" s="49" t="n">
        <v>45882.6678125</v>
      </c>
      <c r="N545" s="49" t="n">
        <v>45884.55694444444</v>
      </c>
      <c r="O545" s="48" t="n">
        <v>0</v>
      </c>
      <c r="P545" t="inlineStr">
        <is>
          <t>HARDWARE</t>
        </is>
      </c>
      <c r="Q545" t="inlineStr">
        <is>
          <t>IMPRESION</t>
        </is>
      </c>
      <c r="R545" t="inlineStr">
        <is>
          <t>NO AVANZA PAPEL</t>
        </is>
      </c>
      <c r="S545" t="inlineStr">
        <is>
          <t>AGREGADOR</t>
        </is>
      </c>
      <c r="T545" t="inlineStr">
        <is>
          <t>COMCARD - PTM</t>
        </is>
      </c>
      <c r="U545" t="inlineStr">
        <is>
          <t>EJECUTADO</t>
        </is>
      </c>
      <c r="V545" t="inlineStr">
        <is>
          <t>VISITA TECNICA</t>
        </is>
      </c>
      <c r="W545" t="inlineStr">
        <is>
          <t>6A0AZ051</t>
        </is>
      </c>
      <c r="X545" t="inlineStr">
        <is>
          <t>TIPO II</t>
        </is>
      </c>
      <c r="Y545" t="inlineStr">
        <is>
          <t>TERRESTRE</t>
        </is>
      </c>
      <c r="Z545" t="inlineStr">
        <is>
          <t>CASTRO HENAO DANIEL ESTEBAN</t>
        </is>
      </c>
      <c r="AA545" t="inlineStr">
        <is>
          <t>1</t>
        </is>
      </c>
      <c r="AB545" t="inlineStr">
        <is>
          <t>0</t>
        </is>
      </c>
      <c r="AC545" s="48" t="n">
        <v>144968</v>
      </c>
      <c r="AD545" t="inlineStr">
        <is>
          <t>0</t>
        </is>
      </c>
      <c r="AE545" s="48" t="n">
        <v>0</v>
      </c>
      <c r="AF545" s="48" t="n">
        <v>144968</v>
      </c>
    </row>
    <row r="546">
      <c r="A546" t="inlineStr">
        <is>
          <t>BUCARAMANGA</t>
        </is>
      </c>
      <c r="B546" t="inlineStr">
        <is>
          <t>SANTANDERES</t>
        </is>
      </c>
      <c r="C546" t="inlineStr">
        <is>
          <t>0004-0008</t>
        </is>
      </c>
      <c r="D546" t="inlineStr">
        <is>
          <t>68001</t>
        </is>
      </c>
      <c r="E546" t="inlineStr">
        <is>
          <t>2594105</t>
        </is>
      </c>
      <c r="F546" t="inlineStr">
        <is>
          <t>3007031585</t>
        </is>
      </c>
      <c r="G546" t="inlineStr">
        <is>
          <t>INCIDENTE</t>
        </is>
      </c>
      <c r="H546" t="inlineStr">
        <is>
          <t>SANTANDER</t>
        </is>
      </c>
      <c r="I546" t="inlineStr">
        <is>
          <t>BUCARAMANGA</t>
        </is>
      </c>
      <c r="J546" t="inlineStr">
        <is>
          <t>COMCARD B MANGA ELLITA</t>
        </is>
      </c>
      <c r="K546" t="inlineStr">
        <is>
          <t>BANCOLOMBIA</t>
        </is>
      </c>
      <c r="L546" t="inlineStr">
        <is>
          <t>FO-25-1372836</t>
        </is>
      </c>
      <c r="M546" s="49" t="n">
        <v>45882.65997685185</v>
      </c>
      <c r="N546" s="49" t="n">
        <v>45883.43402777778</v>
      </c>
      <c r="O546" s="48" t="n">
        <v>0</v>
      </c>
      <c r="P546" t="inlineStr">
        <is>
          <t>HARDWARE</t>
        </is>
      </c>
      <c r="Q546" t="inlineStr">
        <is>
          <t>IMPRESION</t>
        </is>
      </c>
      <c r="R546" t="inlineStr">
        <is>
          <t>TAPA IMPRESORA</t>
        </is>
      </c>
      <c r="S546" t="inlineStr">
        <is>
          <t>AGREGADOR</t>
        </is>
      </c>
      <c r="T546" t="inlineStr">
        <is>
          <t>COMCARD - PTM</t>
        </is>
      </c>
      <c r="U546" t="inlineStr">
        <is>
          <t>EJECUTADO</t>
        </is>
      </c>
      <c r="V546" t="inlineStr">
        <is>
          <t>VISITA TECNICA</t>
        </is>
      </c>
      <c r="W546" t="inlineStr">
        <is>
          <t>HA006439-1111G418</t>
        </is>
      </c>
      <c r="X546" t="inlineStr">
        <is>
          <t>TIPO I</t>
        </is>
      </c>
      <c r="Y546" t="inlineStr">
        <is>
          <t>TERRESTRE</t>
        </is>
      </c>
      <c r="Z546" t="inlineStr">
        <is>
          <t>GONZALEZ ESTUPIÑAN YEISON WALTER ANTONIO</t>
        </is>
      </c>
      <c r="AA546" t="inlineStr">
        <is>
          <t>1</t>
        </is>
      </c>
      <c r="AB546" t="inlineStr">
        <is>
          <t>0</t>
        </is>
      </c>
      <c r="AC546" s="48" t="n">
        <v>65960</v>
      </c>
      <c r="AD546" t="inlineStr">
        <is>
          <t>0</t>
        </is>
      </c>
      <c r="AE546" s="48" t="n">
        <v>0</v>
      </c>
      <c r="AF546" s="48" t="n">
        <v>65960</v>
      </c>
    </row>
    <row r="547">
      <c r="A547" t="inlineStr">
        <is>
          <t>SANTA MARTA</t>
        </is>
      </c>
      <c r="B547" t="inlineStr">
        <is>
          <t>COSTA</t>
        </is>
      </c>
      <c r="C547" t="inlineStr">
        <is>
          <t>0004-0001</t>
        </is>
      </c>
      <c r="D547" t="inlineStr">
        <is>
          <t>47001</t>
        </is>
      </c>
      <c r="E547" t="inlineStr">
        <is>
          <t>2594359</t>
        </is>
      </c>
      <c r="F547" t="inlineStr">
        <is>
          <t>3007035173</t>
        </is>
      </c>
      <c r="G547" t="inlineStr">
        <is>
          <t>INCIDENTE</t>
        </is>
      </c>
      <c r="H547" t="inlineStr">
        <is>
          <t>MAGDALENA</t>
        </is>
      </c>
      <c r="I547" t="inlineStr">
        <is>
          <t>SANTA MARTA</t>
        </is>
      </c>
      <c r="J547" t="inlineStr">
        <is>
          <t>BARRIO LUCHA SANTA MARTA</t>
        </is>
      </c>
      <c r="K547" t="inlineStr">
        <is>
          <t>BANCOLOMBIA</t>
        </is>
      </c>
      <c r="L547" t="inlineStr">
        <is>
          <t>FO-25-1373130</t>
        </is>
      </c>
      <c r="M547" s="49" t="n">
        <v>45882.69047453703</v>
      </c>
      <c r="N547" s="49" t="n">
        <v>45884.52430555555</v>
      </c>
      <c r="O547" s="48" t="n">
        <v>0</v>
      </c>
      <c r="P547" t="inlineStr">
        <is>
          <t>HARDWARE</t>
        </is>
      </c>
      <c r="Q547" t="inlineStr">
        <is>
          <t>PINPAD</t>
        </is>
      </c>
      <c r="R547" t="inlineStr">
        <is>
          <t>DAÑO POS</t>
        </is>
      </c>
      <c r="S547" t="inlineStr">
        <is>
          <t>UNO A UNO</t>
        </is>
      </c>
      <c r="T547" t="inlineStr">
        <is>
          <t>CB UNO A UNO</t>
        </is>
      </c>
      <c r="U547" t="inlineStr">
        <is>
          <t>EJECUTADO</t>
        </is>
      </c>
      <c r="V547" t="inlineStr">
        <is>
          <t>VISITA TECNICA</t>
        </is>
      </c>
      <c r="W547" t="inlineStr">
        <is>
          <t>BL0DZ141</t>
        </is>
      </c>
      <c r="X547" t="inlineStr">
        <is>
          <t>TIPO I</t>
        </is>
      </c>
      <c r="Y547" t="inlineStr">
        <is>
          <t>TERRESTRE</t>
        </is>
      </c>
      <c r="Z547" t="inlineStr">
        <is>
          <t>THOMAS  CAMPO SIGIFREDO SEGUNDO</t>
        </is>
      </c>
      <c r="AA547" t="inlineStr">
        <is>
          <t>1</t>
        </is>
      </c>
      <c r="AB547" t="inlineStr">
        <is>
          <t>0</t>
        </is>
      </c>
      <c r="AC547" s="48" t="n">
        <v>65960</v>
      </c>
      <c r="AD547" t="inlineStr">
        <is>
          <t>0</t>
        </is>
      </c>
      <c r="AE547" s="48" t="n">
        <v>0</v>
      </c>
      <c r="AF547" s="48" t="n">
        <v>65960</v>
      </c>
    </row>
    <row r="548">
      <c r="A548" t="inlineStr">
        <is>
          <t>IBAGUE</t>
        </is>
      </c>
      <c r="B548" t="inlineStr">
        <is>
          <t>REMOTAS</t>
        </is>
      </c>
      <c r="C548" t="inlineStr">
        <is>
          <t>0004-0007</t>
        </is>
      </c>
      <c r="D548" t="inlineStr">
        <is>
          <t>73001</t>
        </is>
      </c>
      <c r="E548" t="inlineStr">
        <is>
          <t>2594370</t>
        </is>
      </c>
      <c r="F548" t="inlineStr">
        <is>
          <t>3007016749</t>
        </is>
      </c>
      <c r="G548" t="inlineStr">
        <is>
          <t>INCIDENTE</t>
        </is>
      </c>
      <c r="H548" t="inlineStr">
        <is>
          <t>TOLIMA</t>
        </is>
      </c>
      <c r="I548" t="inlineStr">
        <is>
          <t>IBAGUE</t>
        </is>
      </c>
      <c r="J548" t="inlineStr">
        <is>
          <t>MATERIALES EMO    IBAGUE</t>
        </is>
      </c>
      <c r="K548" t="inlineStr">
        <is>
          <t>BANCOLOMBIA</t>
        </is>
      </c>
      <c r="L548" t="inlineStr">
        <is>
          <t>FO-25-1372978</t>
        </is>
      </c>
      <c r="M548" s="49" t="n">
        <v>45882.69236111111</v>
      </c>
      <c r="N548" s="49" t="n">
        <v>45882.77361111111</v>
      </c>
      <c r="O548" s="48" t="n">
        <v>0</v>
      </c>
      <c r="P548" t="inlineStr">
        <is>
          <t>SOFTWARE</t>
        </is>
      </c>
      <c r="Q548" t="inlineStr">
        <is>
          <t>ACTUALIZACION</t>
        </is>
      </c>
      <c r="R548" t="inlineStr">
        <is>
          <t>VERSION CARGA SO VR</t>
        </is>
      </c>
      <c r="S548" t="inlineStr">
        <is>
          <t>CB UNO A UNO</t>
        </is>
      </c>
      <c r="T548" t="inlineStr">
        <is>
          <t>CB UNO A UNO</t>
        </is>
      </c>
      <c r="U548" t="inlineStr">
        <is>
          <t>EJECUTADO</t>
        </is>
      </c>
      <c r="V548" t="inlineStr">
        <is>
          <t>VISITA TECNICA</t>
        </is>
      </c>
      <c r="W548" t="inlineStr">
        <is>
          <t>TU113001/JEZZZ878</t>
        </is>
      </c>
      <c r="X548" t="inlineStr">
        <is>
          <t>TIPO I</t>
        </is>
      </c>
      <c r="Y548" t="inlineStr">
        <is>
          <t>TERRESTRE</t>
        </is>
      </c>
      <c r="Z548" t="inlineStr">
        <is>
          <t>GUTIERREZ  CAMILO ANDRES</t>
        </is>
      </c>
      <c r="AA548" t="inlineStr">
        <is>
          <t>1</t>
        </is>
      </c>
      <c r="AB548" t="inlineStr">
        <is>
          <t>0</t>
        </is>
      </c>
      <c r="AC548" s="48" t="n">
        <v>65960</v>
      </c>
      <c r="AD548" t="inlineStr">
        <is>
          <t>0</t>
        </is>
      </c>
      <c r="AE548" s="48" t="n">
        <v>0</v>
      </c>
      <c r="AF548" s="48" t="n">
        <v>65960</v>
      </c>
    </row>
    <row r="549">
      <c r="A549" t="inlineStr">
        <is>
          <t>CALI</t>
        </is>
      </c>
      <c r="B549" t="inlineStr">
        <is>
          <t>SUROCCIDENTE Y EJE CAFETERO</t>
        </is>
      </c>
      <c r="C549" t="inlineStr">
        <is>
          <t>0004-0003</t>
        </is>
      </c>
      <c r="D549" t="inlineStr">
        <is>
          <t>76111</t>
        </is>
      </c>
      <c r="E549" t="inlineStr">
        <is>
          <t>2594446</t>
        </is>
      </c>
      <c r="F549" t="inlineStr">
        <is>
          <t>3007055192</t>
        </is>
      </c>
      <c r="G549" t="inlineStr">
        <is>
          <t>INCIDENTE</t>
        </is>
      </c>
      <c r="H549" t="inlineStr">
        <is>
          <t>VALLE DEL CAUCA</t>
        </is>
      </c>
      <c r="I549" t="inlineStr">
        <is>
          <t>GUADALAJARA DE BUGA</t>
        </is>
      </c>
      <c r="J549" t="inlineStr">
        <is>
          <t>REDY ALBERGUE</t>
        </is>
      </c>
      <c r="K549" t="inlineStr">
        <is>
          <t>BANCOLOMBIA</t>
        </is>
      </c>
      <c r="L549" t="inlineStr">
        <is>
          <t>FO-25-1373132</t>
        </is>
      </c>
      <c r="M549" s="49" t="n">
        <v>45882.68699074074</v>
      </c>
      <c r="N549" s="49" t="n">
        <v>45883.67430555556</v>
      </c>
      <c r="O549" s="48" t="n">
        <v>0</v>
      </c>
      <c r="P549" t="inlineStr">
        <is>
          <t>HARDWARE</t>
        </is>
      </c>
      <c r="Q549" t="inlineStr">
        <is>
          <t>IMPRESION</t>
        </is>
      </c>
      <c r="R549" t="inlineStr">
        <is>
          <t>NO IMPRIME UNO O VARIOS CARACTERES</t>
        </is>
      </c>
      <c r="S549" t="inlineStr">
        <is>
          <t>ROBUSTO</t>
        </is>
      </c>
      <c r="T549" t="inlineStr">
        <is>
          <t>REDY</t>
        </is>
      </c>
      <c r="U549" t="inlineStr">
        <is>
          <t>EJECUTADO</t>
        </is>
      </c>
      <c r="V549" t="inlineStr">
        <is>
          <t>VISITA TECNICA</t>
        </is>
      </c>
      <c r="W549" t="inlineStr">
        <is>
          <t>9BDZZ754</t>
        </is>
      </c>
      <c r="X549" t="inlineStr">
        <is>
          <t>TIPO II</t>
        </is>
      </c>
      <c r="Y549" t="inlineStr">
        <is>
          <t>TERRESTRE</t>
        </is>
      </c>
      <c r="Z549" t="inlineStr">
        <is>
          <t>SANCHEZ URREGO ROBINSON DAVID</t>
        </is>
      </c>
      <c r="AA549" t="inlineStr">
        <is>
          <t>1</t>
        </is>
      </c>
      <c r="AB549" t="inlineStr">
        <is>
          <t>0</t>
        </is>
      </c>
      <c r="AC549" s="48" t="n">
        <v>144968</v>
      </c>
      <c r="AD549" t="inlineStr">
        <is>
          <t>0</t>
        </is>
      </c>
      <c r="AE549" s="48" t="n">
        <v>0</v>
      </c>
      <c r="AF549" s="48" t="n">
        <v>144968</v>
      </c>
    </row>
    <row r="550">
      <c r="A550" t="inlineStr">
        <is>
          <t>MEDELLIN</t>
        </is>
      </c>
      <c r="B550" t="inlineStr">
        <is>
          <t>NOROCCIDENTE</t>
        </is>
      </c>
      <c r="C550" t="inlineStr">
        <is>
          <t>0004-0005</t>
        </is>
      </c>
      <c r="D550" t="inlineStr">
        <is>
          <t>5001</t>
        </is>
      </c>
      <c r="E550" t="inlineStr">
        <is>
          <t>2594613</t>
        </is>
      </c>
      <c r="F550" t="inlineStr">
        <is>
          <t>3007046208</t>
        </is>
      </c>
      <c r="G550" t="inlineStr">
        <is>
          <t>INCIDENTE</t>
        </is>
      </c>
      <c r="H550" t="inlineStr">
        <is>
          <t>ANTIOQUIA</t>
        </is>
      </c>
      <c r="I550" t="inlineStr">
        <is>
          <t>MEDELLIN</t>
        </is>
      </c>
      <c r="J550" t="inlineStr">
        <is>
          <t>BARRIO ARANJUEZ MEDELLIN 10</t>
        </is>
      </c>
      <c r="K550" t="inlineStr">
        <is>
          <t>BANCOLOMBIA</t>
        </is>
      </c>
      <c r="L550" t="inlineStr">
        <is>
          <t>FO-25-1373128</t>
        </is>
      </c>
      <c r="M550" s="49" t="n">
        <v>45882.70667824074</v>
      </c>
      <c r="N550" s="49" t="n">
        <v>45883.66875</v>
      </c>
      <c r="O550" s="48" t="n">
        <v>0</v>
      </c>
      <c r="P550" t="inlineStr">
        <is>
          <t>HARDWARE</t>
        </is>
      </c>
      <c r="Q550" t="inlineStr">
        <is>
          <t>COMUNICACION</t>
        </is>
      </c>
      <c r="R550" t="inlineStr">
        <is>
          <t>MENSAJE CABLE DE RED DESCONECTADO</t>
        </is>
      </c>
      <c r="S550" t="inlineStr">
        <is>
          <t>CB UNO A UNO</t>
        </is>
      </c>
      <c r="T550" t="inlineStr">
        <is>
          <t>CB UNO A UNO</t>
        </is>
      </c>
      <c r="U550" t="inlineStr">
        <is>
          <t>EJECUTADO</t>
        </is>
      </c>
      <c r="V550" t="inlineStr">
        <is>
          <t>VISITA TECNICA</t>
        </is>
      </c>
      <c r="W550" t="inlineStr">
        <is>
          <t>9C006162</t>
        </is>
      </c>
      <c r="X550" t="inlineStr">
        <is>
          <t>TIPO I</t>
        </is>
      </c>
      <c r="Y550" t="inlineStr">
        <is>
          <t>TERRESTRE</t>
        </is>
      </c>
      <c r="Z550" t="inlineStr">
        <is>
          <t>ZAPATA LOPEZ EDWARD ASDRUBAL</t>
        </is>
      </c>
      <c r="AA550" t="inlineStr">
        <is>
          <t>1</t>
        </is>
      </c>
      <c r="AB550" t="inlineStr">
        <is>
          <t>0</t>
        </is>
      </c>
      <c r="AC550" s="48" t="n">
        <v>65960</v>
      </c>
      <c r="AD550" t="inlineStr">
        <is>
          <t>0</t>
        </is>
      </c>
      <c r="AE550" s="48" t="n">
        <v>0</v>
      </c>
      <c r="AF550" s="48" t="n">
        <v>65960</v>
      </c>
    </row>
    <row r="551">
      <c r="A551" t="inlineStr">
        <is>
          <t>MONTERIA</t>
        </is>
      </c>
      <c r="B551" t="inlineStr">
        <is>
          <t>COSTA</t>
        </is>
      </c>
      <c r="C551" t="inlineStr">
        <is>
          <t>0004-0001</t>
        </is>
      </c>
      <c r="D551" t="inlineStr">
        <is>
          <t>23068</t>
        </is>
      </c>
      <c r="E551" t="inlineStr">
        <is>
          <t>2594655</t>
        </is>
      </c>
      <c r="F551" t="inlineStr">
        <is>
          <t>3007031658</t>
        </is>
      </c>
      <c r="G551" t="inlineStr">
        <is>
          <t>INCIDENTE</t>
        </is>
      </c>
      <c r="H551" t="inlineStr">
        <is>
          <t>CORDOBA</t>
        </is>
      </c>
      <c r="I551" t="inlineStr">
        <is>
          <t>AYAPEL</t>
        </is>
      </c>
      <c r="J551" t="inlineStr">
        <is>
          <t>DISTRICOL VARIEDADES JIMY</t>
        </is>
      </c>
      <c r="K551" t="inlineStr">
        <is>
          <t>BANCOLOMBIA</t>
        </is>
      </c>
      <c r="L551" t="inlineStr">
        <is>
          <t>FO-25-1373124</t>
        </is>
      </c>
      <c r="M551" s="49" t="n">
        <v>45882.71760416667</v>
      </c>
      <c r="N551" s="49" t="n">
        <v>45889.37013888889</v>
      </c>
      <c r="O551" s="48" t="n">
        <v>0</v>
      </c>
      <c r="P551" t="inlineStr">
        <is>
          <t>HARDWARE</t>
        </is>
      </c>
      <c r="Q551" t="inlineStr">
        <is>
          <t>NO ENCIENDE</t>
        </is>
      </c>
      <c r="R551" t="inlineStr">
        <is>
          <t>DAÑO POS</t>
        </is>
      </c>
      <c r="S551" t="inlineStr">
        <is>
          <t>AGREGADOR</t>
        </is>
      </c>
      <c r="T551" t="inlineStr">
        <is>
          <t>DISTRICOL</t>
        </is>
      </c>
      <c r="U551" t="inlineStr">
        <is>
          <t>EJECUTADO</t>
        </is>
      </c>
      <c r="V551" t="inlineStr">
        <is>
          <t>VISITA TECNICA</t>
        </is>
      </c>
      <c r="W551" t="inlineStr">
        <is>
          <t>LJZZZ595</t>
        </is>
      </c>
      <c r="X551" t="inlineStr">
        <is>
          <t>TIPO III</t>
        </is>
      </c>
      <c r="Y551" t="inlineStr">
        <is>
          <t>TERRESTRE</t>
        </is>
      </c>
      <c r="Z551" t="inlineStr">
        <is>
          <t>CALDERA SALCEDO CARLOS JULIO</t>
        </is>
      </c>
      <c r="AA551" t="inlineStr">
        <is>
          <t>1</t>
        </is>
      </c>
      <c r="AB551" t="inlineStr">
        <is>
          <t>0</t>
        </is>
      </c>
      <c r="AC551" s="48" t="n">
        <v>275729</v>
      </c>
      <c r="AD551" t="inlineStr">
        <is>
          <t>0</t>
        </is>
      </c>
      <c r="AE551" s="48" t="n">
        <v>0</v>
      </c>
      <c r="AF551" s="48" t="n">
        <v>275729</v>
      </c>
    </row>
    <row r="552">
      <c r="A552" t="inlineStr">
        <is>
          <t>MEDELLIN</t>
        </is>
      </c>
      <c r="B552" t="inlineStr">
        <is>
          <t>NOROCCIDENTE</t>
        </is>
      </c>
      <c r="C552" t="inlineStr">
        <is>
          <t>0004-0005</t>
        </is>
      </c>
      <c r="D552" t="inlineStr">
        <is>
          <t>5001</t>
        </is>
      </c>
      <c r="E552" t="inlineStr">
        <is>
          <t>2594668</t>
        </is>
      </c>
      <c r="F552" t="inlineStr">
        <is>
          <t>3007079733</t>
        </is>
      </c>
      <c r="G552" t="inlineStr">
        <is>
          <t>INCIDENTE</t>
        </is>
      </c>
      <c r="H552" t="inlineStr">
        <is>
          <t>ANTIOQUIA</t>
        </is>
      </c>
      <c r="I552" t="inlineStr">
        <is>
          <t>MEDELLIN</t>
        </is>
      </c>
      <c r="J552" t="inlineStr">
        <is>
          <t>PTM MEDELLIN TIENDA ITM</t>
        </is>
      </c>
      <c r="K552" t="inlineStr">
        <is>
          <t>BANCOLOMBIA</t>
        </is>
      </c>
      <c r="L552" t="inlineStr">
        <is>
          <t>FO-25-1373122</t>
        </is>
      </c>
      <c r="M552" s="49" t="n">
        <v>45882.72166666666</v>
      </c>
      <c r="N552" s="49" t="n">
        <v>45883.6625</v>
      </c>
      <c r="O552" s="48" t="n">
        <v>0</v>
      </c>
      <c r="P552" t="inlineStr">
        <is>
          <t>HARDWARE</t>
        </is>
      </c>
      <c r="Q552" t="inlineStr">
        <is>
          <t>LECTOR DE BARRAS</t>
        </is>
      </c>
      <c r="R552" t="inlineStr">
        <is>
          <t>DAÑO POS</t>
        </is>
      </c>
      <c r="S552" t="inlineStr">
        <is>
          <t>AGREGADOR</t>
        </is>
      </c>
      <c r="T552" t="inlineStr">
        <is>
          <t>COMCARD - PTM</t>
        </is>
      </c>
      <c r="U552" t="inlineStr">
        <is>
          <t>EJECUTADO</t>
        </is>
      </c>
      <c r="V552" t="inlineStr">
        <is>
          <t>VISITA TECNICA</t>
        </is>
      </c>
      <c r="W552" t="inlineStr">
        <is>
          <t>F1WZZ961 - F1WZZ549</t>
        </is>
      </c>
      <c r="X552" t="inlineStr">
        <is>
          <t>TIPO I</t>
        </is>
      </c>
      <c r="Y552" t="inlineStr">
        <is>
          <t>TERRESTRE</t>
        </is>
      </c>
      <c r="Z552" t="inlineStr">
        <is>
          <t>HERNANDEZ CHAVARRIA JUAN CAMILO</t>
        </is>
      </c>
      <c r="AA552" t="inlineStr">
        <is>
          <t>1</t>
        </is>
      </c>
      <c r="AB552" t="inlineStr">
        <is>
          <t>0</t>
        </is>
      </c>
      <c r="AC552" s="48" t="n">
        <v>65960</v>
      </c>
      <c r="AD552" t="inlineStr">
        <is>
          <t>0</t>
        </is>
      </c>
      <c r="AE552" s="48" t="n">
        <v>0</v>
      </c>
      <c r="AF552" s="48" t="n">
        <v>65960</v>
      </c>
    </row>
    <row r="553">
      <c r="A553" t="inlineStr">
        <is>
          <t>MEDELLIN</t>
        </is>
      </c>
      <c r="B553" t="inlineStr">
        <is>
          <t>NOROCCIDENTE</t>
        </is>
      </c>
      <c r="C553" t="inlineStr">
        <is>
          <t>0004-0005</t>
        </is>
      </c>
      <c r="D553" t="inlineStr">
        <is>
          <t>5264</t>
        </is>
      </c>
      <c r="E553" t="inlineStr">
        <is>
          <t>2594696</t>
        </is>
      </c>
      <c r="F553" t="inlineStr">
        <is>
          <t>3007025427</t>
        </is>
      </c>
      <c r="G553" t="inlineStr">
        <is>
          <t>INCIDENTE</t>
        </is>
      </c>
      <c r="H553" t="inlineStr">
        <is>
          <t>ANTIOQUIA</t>
        </is>
      </c>
      <c r="I553" t="inlineStr">
        <is>
          <t>ENTRERRIOS</t>
        </is>
      </c>
      <c r="J553" t="inlineStr">
        <is>
          <t>ENTRERRIOS II ANTIOQUIA</t>
        </is>
      </c>
      <c r="K553" t="inlineStr">
        <is>
          <t>BANCOLOMBIA</t>
        </is>
      </c>
      <c r="L553" t="inlineStr">
        <is>
          <t>FO-25-1373120</t>
        </is>
      </c>
      <c r="M553" s="49" t="n">
        <v>45882.72829861111</v>
      </c>
      <c r="N553" s="49" t="n">
        <v>45884.63472222222</v>
      </c>
      <c r="O553" s="48" t="n">
        <v>0</v>
      </c>
      <c r="P553" t="inlineStr">
        <is>
          <t>HARDWARE</t>
        </is>
      </c>
      <c r="Q553" t="inlineStr">
        <is>
          <t>LECTOR DE TARJETAS</t>
        </is>
      </c>
      <c r="R553" t="inlineStr">
        <is>
          <t>MENSAJE RETIRE TARJETA</t>
        </is>
      </c>
      <c r="S553" t="inlineStr">
        <is>
          <t>CB UNO A UNO</t>
        </is>
      </c>
      <c r="T553" t="inlineStr">
        <is>
          <t>CB UNO A UNO</t>
        </is>
      </c>
      <c r="U553" t="inlineStr">
        <is>
          <t>EJECUTADO</t>
        </is>
      </c>
      <c r="V553" t="inlineStr">
        <is>
          <t>VISITA TECNICA</t>
        </is>
      </c>
      <c r="W553" t="inlineStr">
        <is>
          <t>BL01X492</t>
        </is>
      </c>
      <c r="X553" t="inlineStr">
        <is>
          <t>TIPO II</t>
        </is>
      </c>
      <c r="Y553" t="inlineStr">
        <is>
          <t>TERRESTRE</t>
        </is>
      </c>
      <c r="Z553" t="inlineStr">
        <is>
          <t>DIAZ ZABALA FRANCIS DUBAN</t>
        </is>
      </c>
      <c r="AA553" t="inlineStr">
        <is>
          <t>1</t>
        </is>
      </c>
      <c r="AB553" t="inlineStr">
        <is>
          <t>0</t>
        </is>
      </c>
      <c r="AC553" s="48" t="n">
        <v>144968</v>
      </c>
      <c r="AD553" t="inlineStr">
        <is>
          <t>0</t>
        </is>
      </c>
      <c r="AE553" s="48" t="n">
        <v>0</v>
      </c>
      <c r="AF553" s="48" t="n">
        <v>144968</v>
      </c>
    </row>
    <row r="554">
      <c r="A554" t="inlineStr">
        <is>
          <t>MEDELLIN</t>
        </is>
      </c>
      <c r="B554" t="inlineStr">
        <is>
          <t>NOROCCIDENTE</t>
        </is>
      </c>
      <c r="C554" t="inlineStr">
        <is>
          <t>0004-0005</t>
        </is>
      </c>
      <c r="D554" t="inlineStr">
        <is>
          <t>5001</t>
        </is>
      </c>
      <c r="E554" t="inlineStr">
        <is>
          <t>2594895</t>
        </is>
      </c>
      <c r="F554" t="inlineStr">
        <is>
          <t>3007080229</t>
        </is>
      </c>
      <c r="G554" t="inlineStr">
        <is>
          <t>INCIDENTE</t>
        </is>
      </c>
      <c r="H554" t="inlineStr">
        <is>
          <t>ANTIOQUIA</t>
        </is>
      </c>
      <c r="I554" t="inlineStr">
        <is>
          <t>MEDELLIN</t>
        </is>
      </c>
      <c r="J554" t="inlineStr">
        <is>
          <t>PTM MEDELLIN DROGUERIA VITAL S</t>
        </is>
      </c>
      <c r="K554" t="inlineStr">
        <is>
          <t>BANCOLOMBIA</t>
        </is>
      </c>
      <c r="L554" t="inlineStr">
        <is>
          <t>FO-25-1373800</t>
        </is>
      </c>
      <c r="M554" s="49" t="n">
        <v>45883.33333333334</v>
      </c>
      <c r="N554" s="49" t="n">
        <v>45883.49722222222</v>
      </c>
      <c r="O554" s="48" t="n">
        <v>0</v>
      </c>
      <c r="P554" t="inlineStr">
        <is>
          <t>SOFTWARE</t>
        </is>
      </c>
      <c r="Q554" t="inlineStr">
        <is>
          <t>FLASH FULL</t>
        </is>
      </c>
      <c r="R554" t="inlineStr">
        <is>
          <t>ACTUALIZACION VERSION</t>
        </is>
      </c>
      <c r="S554" t="inlineStr">
        <is>
          <t>AGREGADOR</t>
        </is>
      </c>
      <c r="T554" t="inlineStr">
        <is>
          <t>COMCARD - PTM</t>
        </is>
      </c>
      <c r="U554" t="inlineStr">
        <is>
          <t>EJECUTADO</t>
        </is>
      </c>
      <c r="V554" t="inlineStr">
        <is>
          <t>VISITA TECNICA</t>
        </is>
      </c>
      <c r="W554" t="inlineStr">
        <is>
          <t>F4ZZZ837 - F4ZZZ540</t>
        </is>
      </c>
      <c r="X554" t="inlineStr">
        <is>
          <t>TIPO I</t>
        </is>
      </c>
      <c r="Y554" t="inlineStr">
        <is>
          <t>TERRESTRE</t>
        </is>
      </c>
      <c r="Z554" t="inlineStr">
        <is>
          <t>ZAPATA LOPEZ EDWARD ASDRUBAL</t>
        </is>
      </c>
      <c r="AA554" t="inlineStr">
        <is>
          <t>1</t>
        </is>
      </c>
      <c r="AB554" t="inlineStr">
        <is>
          <t>0</t>
        </is>
      </c>
      <c r="AC554" s="48" t="n">
        <v>65960</v>
      </c>
      <c r="AD554" t="inlineStr">
        <is>
          <t>0</t>
        </is>
      </c>
      <c r="AE554" s="48" t="n">
        <v>0</v>
      </c>
      <c r="AF554" s="48" t="n">
        <v>65960</v>
      </c>
    </row>
    <row r="555">
      <c r="A555" t="inlineStr">
        <is>
          <t>MEDELLIN</t>
        </is>
      </c>
      <c r="B555" t="inlineStr">
        <is>
          <t>NOROCCIDENTE</t>
        </is>
      </c>
      <c r="C555" t="inlineStr">
        <is>
          <t>0004-0005</t>
        </is>
      </c>
      <c r="D555" t="inlineStr">
        <is>
          <t>5001</t>
        </is>
      </c>
      <c r="E555" t="inlineStr">
        <is>
          <t>2594974</t>
        </is>
      </c>
      <c r="F555" t="inlineStr">
        <is>
          <t>3007037044</t>
        </is>
      </c>
      <c r="G555" t="inlineStr">
        <is>
          <t>INCIDENTE</t>
        </is>
      </c>
      <c r="H555" t="inlineStr">
        <is>
          <t>ANTIOQUIA</t>
        </is>
      </c>
      <c r="I555" t="inlineStr">
        <is>
          <t>MEDELLIN</t>
        </is>
      </c>
      <c r="J555" t="inlineStr">
        <is>
          <t>PTM MED COPICOPIAS</t>
        </is>
      </c>
      <c r="K555" t="inlineStr">
        <is>
          <t>BANCOLOMBIA</t>
        </is>
      </c>
      <c r="L555" t="inlineStr">
        <is>
          <t>FO-25-1373794</t>
        </is>
      </c>
      <c r="M555" s="49" t="n">
        <v>45883.33333333334</v>
      </c>
      <c r="N555" s="49" t="n">
        <v>45883.63402777778</v>
      </c>
      <c r="O555" s="48" t="n">
        <v>0</v>
      </c>
      <c r="P555" t="inlineStr">
        <is>
          <t>HARDWARE</t>
        </is>
      </c>
      <c r="Q555" t="inlineStr">
        <is>
          <t>TECLADO</t>
        </is>
      </c>
      <c r="R555" t="inlineStr">
        <is>
          <t>DAÑO POS</t>
        </is>
      </c>
      <c r="S555" t="inlineStr">
        <is>
          <t>AGREGADOR</t>
        </is>
      </c>
      <c r="T555" t="inlineStr">
        <is>
          <t>COMCARD - PTM</t>
        </is>
      </c>
      <c r="U555" t="inlineStr">
        <is>
          <t>EJECUTADO</t>
        </is>
      </c>
      <c r="V555" t="inlineStr">
        <is>
          <t>VISITA TECNICA</t>
        </is>
      </c>
      <c r="W555" t="inlineStr">
        <is>
          <t>GZ00K012 - TRZZZ940</t>
        </is>
      </c>
      <c r="X555" t="inlineStr">
        <is>
          <t>TIPO I</t>
        </is>
      </c>
      <c r="Y555" t="inlineStr">
        <is>
          <t>TERRESTRE</t>
        </is>
      </c>
      <c r="Z555" t="inlineStr">
        <is>
          <t>ZAPATA LOPEZ EDWARD ASDRUBAL</t>
        </is>
      </c>
      <c r="AA555" t="inlineStr">
        <is>
          <t>1</t>
        </is>
      </c>
      <c r="AB555" t="inlineStr">
        <is>
          <t>0</t>
        </is>
      </c>
      <c r="AC555" s="48" t="n">
        <v>65960</v>
      </c>
      <c r="AD555" t="inlineStr">
        <is>
          <t>0</t>
        </is>
      </c>
      <c r="AE555" s="48" t="n">
        <v>0</v>
      </c>
      <c r="AF555" s="48" t="n">
        <v>65960</v>
      </c>
    </row>
    <row r="556">
      <c r="A556" t="inlineStr">
        <is>
          <t>PEREIRA</t>
        </is>
      </c>
      <c r="B556" t="inlineStr">
        <is>
          <t>SUROCCIDENTE Y EJE CAFETERO</t>
        </is>
      </c>
      <c r="C556" t="inlineStr">
        <is>
          <t>0004-0002</t>
        </is>
      </c>
      <c r="D556" t="inlineStr">
        <is>
          <t>66594</t>
        </is>
      </c>
      <c r="E556" t="inlineStr">
        <is>
          <t>2595124</t>
        </is>
      </c>
      <c r="F556" t="inlineStr">
        <is>
          <t>3007022193</t>
        </is>
      </c>
      <c r="G556" t="inlineStr">
        <is>
          <t>INCIDENTE</t>
        </is>
      </c>
      <c r="H556" t="inlineStr">
        <is>
          <t>RISARALDA</t>
        </is>
      </c>
      <c r="I556" t="inlineStr">
        <is>
          <t>QUINCHIA</t>
        </is>
      </c>
      <c r="J556" t="inlineStr">
        <is>
          <t>CENTRO QUINCHIA RISARALDA</t>
        </is>
      </c>
      <c r="K556" t="inlineStr">
        <is>
          <t>BANCOLOMBIA</t>
        </is>
      </c>
      <c r="L556" t="inlineStr">
        <is>
          <t>FO-25-1373783</t>
        </is>
      </c>
      <c r="M556" s="49" t="n">
        <v>45883.33333333334</v>
      </c>
      <c r="N556" s="49" t="n">
        <v>45884.59513888889</v>
      </c>
      <c r="O556" s="48" t="n">
        <v>0</v>
      </c>
      <c r="P556" t="inlineStr">
        <is>
          <t>HARDWARE</t>
        </is>
      </c>
      <c r="Q556" t="inlineStr">
        <is>
          <t>TECLADO</t>
        </is>
      </c>
      <c r="R556" t="inlineStr">
        <is>
          <t>DAÑO POS</t>
        </is>
      </c>
      <c r="S556" t="inlineStr">
        <is>
          <t>CB UNO A UNO</t>
        </is>
      </c>
      <c r="T556" t="inlineStr">
        <is>
          <t>CB UNO A UNO</t>
        </is>
      </c>
      <c r="U556" t="inlineStr">
        <is>
          <t>EJECUTADO</t>
        </is>
      </c>
      <c r="V556" t="inlineStr">
        <is>
          <t>VISITA TECNICA</t>
        </is>
      </c>
      <c r="W556" t="inlineStr">
        <is>
          <t>2A00I759-ADZZZ556</t>
        </is>
      </c>
      <c r="X556" t="inlineStr">
        <is>
          <t>TIPO II</t>
        </is>
      </c>
      <c r="Y556" t="inlineStr">
        <is>
          <t>TERRESTRE</t>
        </is>
      </c>
      <c r="Z556" t="inlineStr">
        <is>
          <t>FRANCO CAÑAVERAL YAMID RAUL</t>
        </is>
      </c>
      <c r="AA556" t="inlineStr">
        <is>
          <t>1</t>
        </is>
      </c>
      <c r="AB556" t="inlineStr">
        <is>
          <t>0</t>
        </is>
      </c>
      <c r="AC556" s="48" t="n">
        <v>144968</v>
      </c>
      <c r="AD556" t="inlineStr">
        <is>
          <t>0</t>
        </is>
      </c>
      <c r="AE556" s="48" t="n">
        <v>0</v>
      </c>
      <c r="AF556" s="48" t="n">
        <v>144968</v>
      </c>
    </row>
    <row r="557">
      <c r="A557" t="inlineStr">
        <is>
          <t>CALI</t>
        </is>
      </c>
      <c r="B557" t="inlineStr">
        <is>
          <t>SUROCCIDENTE Y EJE CAFETERO</t>
        </is>
      </c>
      <c r="C557" t="inlineStr">
        <is>
          <t>0004-0003</t>
        </is>
      </c>
      <c r="D557" t="inlineStr">
        <is>
          <t>76275</t>
        </is>
      </c>
      <c r="E557" t="inlineStr">
        <is>
          <t>2595155</t>
        </is>
      </c>
      <c r="F557" t="inlineStr">
        <is>
          <t>3007013132</t>
        </is>
      </c>
      <c r="G557" t="inlineStr">
        <is>
          <t>INCIDENTE</t>
        </is>
      </c>
      <c r="H557" t="inlineStr">
        <is>
          <t>VALLE DEL CAUCA</t>
        </is>
      </c>
      <c r="I557" t="inlineStr">
        <is>
          <t>FLORIDA</t>
        </is>
      </c>
      <c r="J557" t="inlineStr">
        <is>
          <t>BARRIO RECREO FLORIDA</t>
        </is>
      </c>
      <c r="K557" t="inlineStr">
        <is>
          <t>BANCOLOMBIA</t>
        </is>
      </c>
      <c r="L557" t="inlineStr">
        <is>
          <t>FO-25-1373776</t>
        </is>
      </c>
      <c r="M557" s="49" t="n">
        <v>45883.33333333334</v>
      </c>
      <c r="N557" s="49" t="n">
        <v>45883.63819444444</v>
      </c>
      <c r="O557" s="48" t="n">
        <v>0</v>
      </c>
      <c r="P557" t="inlineStr">
        <is>
          <t>HARDWARE</t>
        </is>
      </c>
      <c r="Q557" t="inlineStr">
        <is>
          <t>IMPRESION</t>
        </is>
      </c>
      <c r="R557" t="inlineStr">
        <is>
          <t>NO IMPRIME UNO O VARIOS CARACTERES</t>
        </is>
      </c>
      <c r="S557" t="inlineStr">
        <is>
          <t>CB UNO A UNO</t>
        </is>
      </c>
      <c r="T557" t="inlineStr">
        <is>
          <t>CB UNO A UNO</t>
        </is>
      </c>
      <c r="U557" t="inlineStr">
        <is>
          <t>EJECUTADO</t>
        </is>
      </c>
      <c r="V557" t="inlineStr">
        <is>
          <t>VISITA TECNICA</t>
        </is>
      </c>
      <c r="W557" t="inlineStr">
        <is>
          <t>JAARZ915</t>
        </is>
      </c>
      <c r="X557" t="inlineStr">
        <is>
          <t>TIPO II</t>
        </is>
      </c>
      <c r="Y557" t="inlineStr">
        <is>
          <t>TERRESTRE</t>
        </is>
      </c>
      <c r="Z557" t="inlineStr">
        <is>
          <t>MONTERO MUESES GIAN CARLO</t>
        </is>
      </c>
      <c r="AA557" t="inlineStr">
        <is>
          <t>1</t>
        </is>
      </c>
      <c r="AB557" t="inlineStr">
        <is>
          <t>0</t>
        </is>
      </c>
      <c r="AC557" s="48" t="n">
        <v>144968</v>
      </c>
      <c r="AD557" t="inlineStr">
        <is>
          <t>0</t>
        </is>
      </c>
      <c r="AE557" s="48" t="n">
        <v>0</v>
      </c>
      <c r="AF557" s="48" t="n">
        <v>144968</v>
      </c>
    </row>
    <row r="558">
      <c r="A558" t="inlineStr">
        <is>
          <t>NEIVA</t>
        </is>
      </c>
      <c r="B558" t="inlineStr">
        <is>
          <t>REMOTAS</t>
        </is>
      </c>
      <c r="C558" t="inlineStr">
        <is>
          <t>0004-0007</t>
        </is>
      </c>
      <c r="D558" t="inlineStr">
        <is>
          <t>41396</t>
        </is>
      </c>
      <c r="E558" t="inlineStr">
        <is>
          <t>2596670</t>
        </is>
      </c>
      <c r="F558" t="inlineStr">
        <is>
          <t>3007045845</t>
        </is>
      </c>
      <c r="G558" t="inlineStr">
        <is>
          <t>INCIDENTE</t>
        </is>
      </c>
      <c r="H558" t="inlineStr">
        <is>
          <t>HUILA</t>
        </is>
      </c>
      <c r="I558" t="inlineStr">
        <is>
          <t>LA PLATA</t>
        </is>
      </c>
      <c r="J558" t="inlineStr">
        <is>
          <t>DISTRICOL DULCE Y AMOR</t>
        </is>
      </c>
      <c r="K558" t="inlineStr">
        <is>
          <t>BANCOLOMBIA</t>
        </is>
      </c>
      <c r="L558" t="inlineStr">
        <is>
          <t>FO-25-1374879</t>
        </is>
      </c>
      <c r="M558" s="49" t="n">
        <v>45883.40877314815</v>
      </c>
      <c r="N558" s="49" t="n">
        <v>45884.61736111111</v>
      </c>
      <c r="O558" s="48" t="n">
        <v>0</v>
      </c>
      <c r="P558" t="inlineStr">
        <is>
          <t>HARDWARE</t>
        </is>
      </c>
      <c r="Q558" t="inlineStr">
        <is>
          <t>LECTOR DE TARJETAS</t>
        </is>
      </c>
      <c r="R558" t="inlineStr">
        <is>
          <t>DAÑO POS</t>
        </is>
      </c>
      <c r="S558" t="inlineStr">
        <is>
          <t>AGREGADOR</t>
        </is>
      </c>
      <c r="T558" t="inlineStr">
        <is>
          <t>DISTRICOL</t>
        </is>
      </c>
      <c r="U558" t="inlineStr">
        <is>
          <t>EJECUTADO</t>
        </is>
      </c>
      <c r="V558" t="inlineStr">
        <is>
          <t>VISITA TECNICA</t>
        </is>
      </c>
      <c r="W558" t="inlineStr">
        <is>
          <t>SAZZZ820</t>
        </is>
      </c>
      <c r="X558" t="inlineStr">
        <is>
          <t>TIPO III</t>
        </is>
      </c>
      <c r="Y558" t="inlineStr">
        <is>
          <t>TERRESTRE</t>
        </is>
      </c>
      <c r="Z558" t="inlineStr">
        <is>
          <t>DEVIA REINOSO JUAN CARLOS</t>
        </is>
      </c>
      <c r="AA558" t="inlineStr">
        <is>
          <t>1</t>
        </is>
      </c>
      <c r="AB558" t="inlineStr">
        <is>
          <t>0</t>
        </is>
      </c>
      <c r="AC558" s="48" t="n">
        <v>275729</v>
      </c>
      <c r="AD558" t="inlineStr">
        <is>
          <t>0</t>
        </is>
      </c>
      <c r="AE558" s="48" t="n">
        <v>0</v>
      </c>
      <c r="AF558" s="48" t="n">
        <v>275729</v>
      </c>
    </row>
    <row r="559">
      <c r="A559" t="inlineStr">
        <is>
          <t>CALI</t>
        </is>
      </c>
      <c r="B559" t="inlineStr">
        <is>
          <t>SUROCCIDENTE Y EJE CAFETERO</t>
        </is>
      </c>
      <c r="C559" t="inlineStr">
        <is>
          <t>0004-0003</t>
        </is>
      </c>
      <c r="D559" t="inlineStr">
        <is>
          <t>76001</t>
        </is>
      </c>
      <c r="E559" t="inlineStr">
        <is>
          <t>2596781</t>
        </is>
      </c>
      <c r="F559" t="inlineStr">
        <is>
          <t>3007070538</t>
        </is>
      </c>
      <c r="G559" t="inlineStr">
        <is>
          <t>INCIDENTE</t>
        </is>
      </c>
      <c r="H559" t="inlineStr">
        <is>
          <t>VALLE DEL CAUCA</t>
        </is>
      </c>
      <c r="I559" t="inlineStr">
        <is>
          <t>CALI</t>
        </is>
      </c>
      <c r="J559" t="inlineStr">
        <is>
          <t>EL CANEY CALI 3</t>
        </is>
      </c>
      <c r="K559" t="inlineStr">
        <is>
          <t>BANCOLOMBIA</t>
        </is>
      </c>
      <c r="L559" t="inlineStr">
        <is>
          <t>FO-25-1375118</t>
        </is>
      </c>
      <c r="M559" s="49" t="n">
        <v>45883.41232638889</v>
      </c>
      <c r="N559" s="49" t="n">
        <v>45883.58263888889</v>
      </c>
      <c r="O559" s="48" t="n">
        <v>0</v>
      </c>
      <c r="P559" t="inlineStr">
        <is>
          <t>HARDWARE</t>
        </is>
      </c>
      <c r="Q559" t="inlineStr">
        <is>
          <t>IMPRESION</t>
        </is>
      </c>
      <c r="R559" t="inlineStr">
        <is>
          <t>NO IMPRIME UNO O VARIOS CARACTERES</t>
        </is>
      </c>
      <c r="S559" t="inlineStr">
        <is>
          <t>CB UNO A UNO</t>
        </is>
      </c>
      <c r="T559" t="inlineStr">
        <is>
          <t>CB UNO A UNO</t>
        </is>
      </c>
      <c r="U559" t="inlineStr">
        <is>
          <t>EJECUTADO</t>
        </is>
      </c>
      <c r="V559" t="inlineStr">
        <is>
          <t>VISITA TECNICA</t>
        </is>
      </c>
      <c r="W559" t="inlineStr">
        <is>
          <t>ON008945</t>
        </is>
      </c>
      <c r="X559" t="inlineStr">
        <is>
          <t>TIPO I</t>
        </is>
      </c>
      <c r="Y559" t="inlineStr">
        <is>
          <t>TERRESTRE</t>
        </is>
      </c>
      <c r="Z559" t="inlineStr">
        <is>
          <t>TORRES GARCIA JENDRY JOSE</t>
        </is>
      </c>
      <c r="AA559" t="inlineStr">
        <is>
          <t>1</t>
        </is>
      </c>
      <c r="AB559" t="inlineStr">
        <is>
          <t>0</t>
        </is>
      </c>
      <c r="AC559" s="48" t="n">
        <v>65960</v>
      </c>
      <c r="AD559" t="inlineStr">
        <is>
          <t>0</t>
        </is>
      </c>
      <c r="AE559" s="48" t="n">
        <v>0</v>
      </c>
      <c r="AF559" s="48" t="n">
        <v>65960</v>
      </c>
    </row>
    <row r="560">
      <c r="A560" t="inlineStr">
        <is>
          <t>PASTO</t>
        </is>
      </c>
      <c r="B560" t="inlineStr">
        <is>
          <t>SUROCCIDENTE Y EJE CAFETERO</t>
        </is>
      </c>
      <c r="C560" t="inlineStr">
        <is>
          <t>0004-0003</t>
        </is>
      </c>
      <c r="D560" t="inlineStr">
        <is>
          <t>86001</t>
        </is>
      </c>
      <c r="E560" t="inlineStr">
        <is>
          <t>2596793</t>
        </is>
      </c>
      <c r="F560" t="inlineStr">
        <is>
          <t>3007079395</t>
        </is>
      </c>
      <c r="G560" t="inlineStr">
        <is>
          <t>INCIDENTE</t>
        </is>
      </c>
      <c r="H560" t="inlineStr">
        <is>
          <t>PUTUMAYO</t>
        </is>
      </c>
      <c r="I560" t="inlineStr">
        <is>
          <t>MOCOA</t>
        </is>
      </c>
      <c r="J560" t="inlineStr">
        <is>
          <t>BARRIO CENTRO MOCOA  4</t>
        </is>
      </c>
      <c r="K560" t="inlineStr">
        <is>
          <t>BANCOLOMBIA</t>
        </is>
      </c>
      <c r="L560" t="inlineStr">
        <is>
          <t>FO-25-1375106</t>
        </is>
      </c>
      <c r="M560" s="49" t="n">
        <v>45883.41362268518</v>
      </c>
      <c r="N560" s="49" t="n">
        <v>45884.36458333334</v>
      </c>
      <c r="O560" s="48" t="n">
        <v>0</v>
      </c>
      <c r="P560" t="inlineStr">
        <is>
          <t>HARDWARE</t>
        </is>
      </c>
      <c r="Q560" t="inlineStr">
        <is>
          <t>TECLADO</t>
        </is>
      </c>
      <c r="R560" t="inlineStr">
        <is>
          <t>DAÑO POS</t>
        </is>
      </c>
      <c r="S560" t="inlineStr">
        <is>
          <t>UNO A UNO</t>
        </is>
      </c>
      <c r="T560" t="inlineStr">
        <is>
          <t>UNO A UNO</t>
        </is>
      </c>
      <c r="U560" t="inlineStr">
        <is>
          <t>EJECUTADO</t>
        </is>
      </c>
      <c r="V560" t="inlineStr">
        <is>
          <t>VISITA TECNICA</t>
        </is>
      </c>
      <c r="W560" t="inlineStr">
        <is>
          <t>10XZZ913</t>
        </is>
      </c>
      <c r="X560" t="inlineStr">
        <is>
          <t>TIPO IV</t>
        </is>
      </c>
      <c r="Y560" t="inlineStr">
        <is>
          <t>TERRESTRE</t>
        </is>
      </c>
      <c r="Z560" t="inlineStr">
        <is>
          <t>CASTILLO HERRERA ALEX RICARDO</t>
        </is>
      </c>
      <c r="AA560" t="inlineStr">
        <is>
          <t>1</t>
        </is>
      </c>
      <c r="AB560" t="inlineStr">
        <is>
          <t>0</t>
        </is>
      </c>
      <c r="AC560" s="48" t="n">
        <v>479589</v>
      </c>
      <c r="AD560" t="inlineStr">
        <is>
          <t>0</t>
        </is>
      </c>
      <c r="AE560" s="48" t="n">
        <v>0</v>
      </c>
      <c r="AF560" s="48" t="n">
        <v>479589</v>
      </c>
    </row>
    <row r="561">
      <c r="A561" t="inlineStr">
        <is>
          <t>PEREIRA</t>
        </is>
      </c>
      <c r="B561" t="inlineStr">
        <is>
          <t>SUROCCIDENTE Y EJE CAFETERO</t>
        </is>
      </c>
      <c r="C561" t="inlineStr">
        <is>
          <t>0004-0002</t>
        </is>
      </c>
      <c r="D561" t="inlineStr">
        <is>
          <t>76895</t>
        </is>
      </c>
      <c r="E561" t="inlineStr">
        <is>
          <t>2596887</t>
        </is>
      </c>
      <c r="F561" t="inlineStr">
        <is>
          <t>3007044834</t>
        </is>
      </c>
      <c r="G561" t="inlineStr">
        <is>
          <t>INCIDENTE</t>
        </is>
      </c>
      <c r="H561" t="inlineStr">
        <is>
          <t>VALLE DEL CAUCA</t>
        </is>
      </c>
      <c r="I561" t="inlineStr">
        <is>
          <t>ZARZAL</t>
        </is>
      </c>
      <c r="J561" t="inlineStr">
        <is>
          <t>DISTRICOL DROGUIZARZAL LOS LAG</t>
        </is>
      </c>
      <c r="K561" t="inlineStr">
        <is>
          <t>BANCOLOMBIA</t>
        </is>
      </c>
      <c r="L561" t="inlineStr">
        <is>
          <t>FO-25-1375131</t>
        </is>
      </c>
      <c r="M561" s="49" t="n">
        <v>45883.4190162037</v>
      </c>
      <c r="N561" s="49" t="n">
        <v>45883.67986111111</v>
      </c>
      <c r="O561" s="48" t="n">
        <v>0</v>
      </c>
      <c r="P561" t="inlineStr">
        <is>
          <t>SOFTWARE</t>
        </is>
      </c>
      <c r="Q561" t="inlineStr">
        <is>
          <t>COMUNICACION</t>
        </is>
      </c>
      <c r="R561" t="inlineStr">
        <is>
          <t>PARAMETROS DE CONFIGURACION EN POS</t>
        </is>
      </c>
      <c r="S561" t="inlineStr">
        <is>
          <t>AGREGADOR</t>
        </is>
      </c>
      <c r="T561" t="inlineStr">
        <is>
          <t>DISTRICOL</t>
        </is>
      </c>
      <c r="U561" t="inlineStr">
        <is>
          <t>EJECUTADO</t>
        </is>
      </c>
      <c r="V561" t="inlineStr">
        <is>
          <t>VISITA TECNICA</t>
        </is>
      </c>
      <c r="W561" t="inlineStr">
        <is>
          <t>AC0CZ815</t>
        </is>
      </c>
      <c r="X561" t="inlineStr">
        <is>
          <t>TIPO III</t>
        </is>
      </c>
      <c r="Y561" t="inlineStr">
        <is>
          <t>TERRESTRE</t>
        </is>
      </c>
      <c r="Z561" t="inlineStr">
        <is>
          <t>ARROYAVE CANO MANUEL GUILLERMO</t>
        </is>
      </c>
      <c r="AA561" t="inlineStr">
        <is>
          <t>1</t>
        </is>
      </c>
      <c r="AB561" t="inlineStr">
        <is>
          <t>0</t>
        </is>
      </c>
      <c r="AC561" s="48" t="n">
        <v>275729</v>
      </c>
      <c r="AD561" t="inlineStr">
        <is>
          <t>0</t>
        </is>
      </c>
      <c r="AE561" s="48" t="n">
        <v>0</v>
      </c>
      <c r="AF561" s="48" t="n">
        <v>275729</v>
      </c>
    </row>
    <row r="562">
      <c r="A562" t="inlineStr">
        <is>
          <t>CALI</t>
        </is>
      </c>
      <c r="B562" t="inlineStr">
        <is>
          <t>SUROCCIDENTE Y EJE CAFETERO</t>
        </is>
      </c>
      <c r="C562" t="inlineStr">
        <is>
          <t>0004-0003</t>
        </is>
      </c>
      <c r="D562" t="inlineStr">
        <is>
          <t>76834</t>
        </is>
      </c>
      <c r="E562" t="inlineStr">
        <is>
          <t>2596911</t>
        </is>
      </c>
      <c r="F562" t="inlineStr">
        <is>
          <t>3007010747</t>
        </is>
      </c>
      <c r="G562" t="inlineStr">
        <is>
          <t>INCIDENTE</t>
        </is>
      </c>
      <c r="H562" t="inlineStr">
        <is>
          <t>VALLE DEL CAUCA</t>
        </is>
      </c>
      <c r="I562" t="inlineStr">
        <is>
          <t>TULUA</t>
        </is>
      </c>
      <c r="J562" t="inlineStr">
        <is>
          <t>BARRIO CENTRO - TULUA</t>
        </is>
      </c>
      <c r="K562" t="inlineStr">
        <is>
          <t>BANCOLOMBIA</t>
        </is>
      </c>
      <c r="L562" t="inlineStr">
        <is>
          <t>FO-25-1375088</t>
        </is>
      </c>
      <c r="M562" s="49" t="n">
        <v>45883.41590277778</v>
      </c>
      <c r="N562" s="49" t="n">
        <v>45883.76111111111</v>
      </c>
      <c r="O562" s="48" t="n">
        <v>0</v>
      </c>
      <c r="P562" t="inlineStr">
        <is>
          <t>HARDWARE</t>
        </is>
      </c>
      <c r="Q562" t="inlineStr">
        <is>
          <t>COMUNICACION</t>
        </is>
      </c>
      <c r="R562" t="inlineStr">
        <is>
          <t>CAMBIO DE IP</t>
        </is>
      </c>
      <c r="S562" t="inlineStr">
        <is>
          <t>CB UNO A UNO</t>
        </is>
      </c>
      <c r="T562" t="inlineStr">
        <is>
          <t>CB UNO A UNO</t>
        </is>
      </c>
      <c r="U562" t="inlineStr">
        <is>
          <t>EJECUTADO</t>
        </is>
      </c>
      <c r="V562" t="inlineStr">
        <is>
          <t>VISITA TECNICA</t>
        </is>
      </c>
      <c r="W562" t="inlineStr">
        <is>
          <t>IZAZZ348</t>
        </is>
      </c>
      <c r="X562" t="inlineStr">
        <is>
          <t>TIPO II</t>
        </is>
      </c>
      <c r="Y562" t="inlineStr">
        <is>
          <t>TERRESTRE</t>
        </is>
      </c>
      <c r="Z562" t="inlineStr">
        <is>
          <t>SANCHEZ URREGO ROBINSON DAVID</t>
        </is>
      </c>
      <c r="AA562" t="inlineStr">
        <is>
          <t>1</t>
        </is>
      </c>
      <c r="AB562" t="inlineStr">
        <is>
          <t>0</t>
        </is>
      </c>
      <c r="AC562" s="48" t="n">
        <v>144968</v>
      </c>
      <c r="AD562" t="inlineStr">
        <is>
          <t>0</t>
        </is>
      </c>
      <c r="AE562" s="48" t="n">
        <v>0</v>
      </c>
      <c r="AF562" s="48" t="n">
        <v>144968</v>
      </c>
    </row>
    <row r="563">
      <c r="A563" t="inlineStr">
        <is>
          <t>VILLAVICENCIO</t>
        </is>
      </c>
      <c r="B563" t="inlineStr">
        <is>
          <t>REMOTAS</t>
        </is>
      </c>
      <c r="C563" t="inlineStr">
        <is>
          <t>0004-0007</t>
        </is>
      </c>
      <c r="D563" t="inlineStr">
        <is>
          <t>95025</t>
        </is>
      </c>
      <c r="E563" t="inlineStr">
        <is>
          <t>2596921</t>
        </is>
      </c>
      <c r="F563" t="inlineStr">
        <is>
          <t>3007063309</t>
        </is>
      </c>
      <c r="G563" t="inlineStr">
        <is>
          <t>INCIDENTE</t>
        </is>
      </c>
      <c r="H563" t="inlineStr">
        <is>
          <t>GUAVIARE</t>
        </is>
      </c>
      <c r="I563" t="inlineStr">
        <is>
          <t>EL RETORNO</t>
        </is>
      </c>
      <c r="J563" t="inlineStr">
        <is>
          <t>BARRIO VIA PRINCIPAL LA LIBERT</t>
        </is>
      </c>
      <c r="K563" t="inlineStr">
        <is>
          <t>BANCOLOMBIA</t>
        </is>
      </c>
      <c r="L563" t="inlineStr">
        <is>
          <t>FO-25-1375083</t>
        </is>
      </c>
      <c r="M563" s="49" t="n">
        <v>45883.41673611111</v>
      </c>
      <c r="N563" s="49" t="n">
        <v>45884.76666666667</v>
      </c>
      <c r="O563" s="48" t="n">
        <v>0</v>
      </c>
      <c r="P563" t="inlineStr">
        <is>
          <t>HARDWARE</t>
        </is>
      </c>
      <c r="Q563" t="inlineStr">
        <is>
          <t>COMUNICACION</t>
        </is>
      </c>
      <c r="R563" t="inlineStr">
        <is>
          <t>MENSAJE CABLE DE RED DESCONECTADO</t>
        </is>
      </c>
      <c r="S563" t="inlineStr">
        <is>
          <t>CB UNO A UNO</t>
        </is>
      </c>
      <c r="T563" t="inlineStr">
        <is>
          <t>CB UNO A UNO</t>
        </is>
      </c>
      <c r="U563" t="inlineStr">
        <is>
          <t>EJECUTADO</t>
        </is>
      </c>
      <c r="V563" t="inlineStr">
        <is>
          <t>VISITA TECNICA</t>
        </is>
      </c>
      <c r="W563" t="inlineStr">
        <is>
          <t>FUA0U786</t>
        </is>
      </c>
      <c r="X563" t="inlineStr">
        <is>
          <t>TIPO IV</t>
        </is>
      </c>
      <c r="Y563" t="inlineStr">
        <is>
          <t>TERRESTRE</t>
        </is>
      </c>
      <c r="Z563" t="inlineStr">
        <is>
          <t>PEDREROS CONTRERAS MICHAEL STEVENS</t>
        </is>
      </c>
      <c r="AA563" t="inlineStr">
        <is>
          <t>1</t>
        </is>
      </c>
      <c r="AB563" t="inlineStr">
        <is>
          <t>0</t>
        </is>
      </c>
      <c r="AC563" s="48" t="n">
        <v>479589</v>
      </c>
      <c r="AD563" t="inlineStr">
        <is>
          <t>0</t>
        </is>
      </c>
      <c r="AE563" s="48" t="n">
        <v>0</v>
      </c>
      <c r="AF563" s="48" t="n">
        <v>479589</v>
      </c>
    </row>
    <row r="564">
      <c r="A564" t="inlineStr">
        <is>
          <t>VILLAVICENCIO</t>
        </is>
      </c>
      <c r="B564" t="inlineStr">
        <is>
          <t>REMOTAS</t>
        </is>
      </c>
      <c r="C564" t="inlineStr">
        <is>
          <t>0004-0007</t>
        </is>
      </c>
      <c r="D564" t="inlineStr">
        <is>
          <t>50450</t>
        </is>
      </c>
      <c r="E564" t="inlineStr">
        <is>
          <t>2597170</t>
        </is>
      </c>
      <c r="F564" t="inlineStr">
        <is>
          <t>3007078906</t>
        </is>
      </c>
      <c r="G564" t="inlineStr">
        <is>
          <t>INCIDENTE</t>
        </is>
      </c>
      <c r="H564" t="inlineStr">
        <is>
          <t>META</t>
        </is>
      </c>
      <c r="I564" t="inlineStr">
        <is>
          <t>PUERTO CONCORDIA</t>
        </is>
      </c>
      <c r="J564" t="inlineStr">
        <is>
          <t>BARRIO CENTRO PUERTO CONCORDIA</t>
        </is>
      </c>
      <c r="K564" t="inlineStr">
        <is>
          <t>BANCOLOMBIA</t>
        </is>
      </c>
      <c r="L564" t="inlineStr">
        <is>
          <t>FO-25-1376113</t>
        </is>
      </c>
      <c r="M564" s="49" t="n">
        <v>45883.43194444444</v>
      </c>
      <c r="N564" s="49" t="n">
        <v>45884.625</v>
      </c>
      <c r="O564" s="48" t="n">
        <v>0</v>
      </c>
      <c r="P564" t="inlineStr">
        <is>
          <t>HARDWARE</t>
        </is>
      </c>
      <c r="Q564" t="inlineStr">
        <is>
          <t>COMUNICACION</t>
        </is>
      </c>
      <c r="R564" t="inlineStr">
        <is>
          <t>MENSAJE CABLE DE RED DESCONECTADO</t>
        </is>
      </c>
      <c r="S564" t="inlineStr">
        <is>
          <t>CB UNO A UNO</t>
        </is>
      </c>
      <c r="T564" t="inlineStr">
        <is>
          <t>CB UNO A UNO</t>
        </is>
      </c>
      <c r="U564" t="inlineStr">
        <is>
          <t>EJECUTADO</t>
        </is>
      </c>
      <c r="V564" t="inlineStr">
        <is>
          <t>VISITA TECNICA</t>
        </is>
      </c>
      <c r="W564" t="inlineStr">
        <is>
          <t>F1SZZ779</t>
        </is>
      </c>
      <c r="X564" t="inlineStr">
        <is>
          <t>TIPO IV</t>
        </is>
      </c>
      <c r="Y564" t="inlineStr">
        <is>
          <t>TERRESTRE</t>
        </is>
      </c>
      <c r="Z564" t="inlineStr">
        <is>
          <t>PEDREROS CONTRERAS MICHAEL STEVENS</t>
        </is>
      </c>
      <c r="AA564" t="inlineStr">
        <is>
          <t>1</t>
        </is>
      </c>
      <c r="AB564" t="inlineStr">
        <is>
          <t>0</t>
        </is>
      </c>
      <c r="AC564" s="48" t="n">
        <v>479589</v>
      </c>
      <c r="AD564" t="inlineStr">
        <is>
          <t>0</t>
        </is>
      </c>
      <c r="AE564" s="48" t="n">
        <v>0</v>
      </c>
      <c r="AF564" s="48" t="n">
        <v>479589</v>
      </c>
    </row>
    <row r="565">
      <c r="A565" t="inlineStr">
        <is>
          <t>SINCELEJO</t>
        </is>
      </c>
      <c r="B565" t="inlineStr">
        <is>
          <t>COSTA</t>
        </is>
      </c>
      <c r="C565" t="inlineStr">
        <is>
          <t>0004-0001</t>
        </is>
      </c>
      <c r="D565" t="inlineStr">
        <is>
          <t>70001</t>
        </is>
      </c>
      <c r="E565" t="inlineStr">
        <is>
          <t>2597208</t>
        </is>
      </c>
      <c r="F565" t="inlineStr">
        <is>
          <t>3007030117</t>
        </is>
      </c>
      <c r="G565" t="inlineStr">
        <is>
          <t>INCIDENTE</t>
        </is>
      </c>
      <c r="H565" t="inlineStr">
        <is>
          <t>SUCRE</t>
        </is>
      </c>
      <c r="I565" t="inlineStr">
        <is>
          <t>SINCELEJO</t>
        </is>
      </c>
      <c r="J565" t="inlineStr">
        <is>
          <t>BARRIO VERACRUZ SINCELEJO</t>
        </is>
      </c>
      <c r="K565" t="inlineStr">
        <is>
          <t>BANCOLOMBIA</t>
        </is>
      </c>
      <c r="L565" t="inlineStr">
        <is>
          <t>FO-25-1375387</t>
        </is>
      </c>
      <c r="M565" s="49" t="n">
        <v>45883.43809027778</v>
      </c>
      <c r="N565" s="49" t="n">
        <v>45884.53611111111</v>
      </c>
      <c r="O565" s="48" t="n">
        <v>0</v>
      </c>
      <c r="P565" t="inlineStr">
        <is>
          <t>HARDWARE</t>
        </is>
      </c>
      <c r="Q565" t="inlineStr">
        <is>
          <t>TECLADO</t>
        </is>
      </c>
      <c r="R565" t="inlineStr">
        <is>
          <t>DAÑO POS</t>
        </is>
      </c>
      <c r="S565" t="inlineStr">
        <is>
          <t>CB UNO A UNO</t>
        </is>
      </c>
      <c r="T565" t="inlineStr">
        <is>
          <t>CB UNO A UNO</t>
        </is>
      </c>
      <c r="U565" t="inlineStr">
        <is>
          <t>EJECUTADO</t>
        </is>
      </c>
      <c r="V565" t="inlineStr">
        <is>
          <t>VISITA TECNICA</t>
        </is>
      </c>
      <c r="W565" t="inlineStr">
        <is>
          <t>BL0AZ045</t>
        </is>
      </c>
      <c r="X565" t="inlineStr">
        <is>
          <t>TIPO I</t>
        </is>
      </c>
      <c r="Y565" t="inlineStr">
        <is>
          <t>TERRESTRE</t>
        </is>
      </c>
      <c r="Z565" t="inlineStr">
        <is>
          <t>SANTOS GUZMAN CHRISTIAN FELIPE</t>
        </is>
      </c>
      <c r="AA565" t="inlineStr">
        <is>
          <t>1</t>
        </is>
      </c>
      <c r="AB565" t="inlineStr">
        <is>
          <t>0</t>
        </is>
      </c>
      <c r="AC565" s="48" t="n">
        <v>65960</v>
      </c>
      <c r="AD565" t="inlineStr">
        <is>
          <t>0</t>
        </is>
      </c>
      <c r="AE565" s="48" t="n">
        <v>0</v>
      </c>
      <c r="AF565" s="48" t="n">
        <v>65960</v>
      </c>
    </row>
    <row r="566">
      <c r="A566" t="inlineStr">
        <is>
          <t>NEIVA</t>
        </is>
      </c>
      <c r="B566" t="inlineStr">
        <is>
          <t>REMOTAS</t>
        </is>
      </c>
      <c r="C566" t="inlineStr">
        <is>
          <t>0004-0007</t>
        </is>
      </c>
      <c r="D566" t="inlineStr">
        <is>
          <t>41668</t>
        </is>
      </c>
      <c r="E566" t="inlineStr">
        <is>
          <t>2597959</t>
        </is>
      </c>
      <c r="F566" t="inlineStr">
        <is>
          <t>3007038592</t>
        </is>
      </c>
      <c r="G566" t="inlineStr">
        <is>
          <t>INCIDENTE</t>
        </is>
      </c>
      <c r="H566" t="inlineStr">
        <is>
          <t>HUILA</t>
        </is>
      </c>
      <c r="I566" t="inlineStr">
        <is>
          <t>SAN AGUSTIN</t>
        </is>
      </c>
      <c r="J566" t="inlineStr">
        <is>
          <t>DISTRICOL CELLPHONE LATINOS</t>
        </is>
      </c>
      <c r="K566" t="inlineStr">
        <is>
          <t>BANCOLOMBIA</t>
        </is>
      </c>
      <c r="L566" t="inlineStr">
        <is>
          <t>FO-25-1376044</t>
        </is>
      </c>
      <c r="M566" s="49" t="n">
        <v>45883.49300925926</v>
      </c>
      <c r="N566" s="49" t="n">
        <v>45885.45208333333</v>
      </c>
      <c r="O566" s="48" t="n">
        <v>0</v>
      </c>
      <c r="P566" t="inlineStr">
        <is>
          <t>HARDWARE</t>
        </is>
      </c>
      <c r="Q566" t="inlineStr">
        <is>
          <t>TECLADO</t>
        </is>
      </c>
      <c r="R566" t="inlineStr">
        <is>
          <t>DAÑO POS</t>
        </is>
      </c>
      <c r="S566" t="inlineStr">
        <is>
          <t>AGREGADOR</t>
        </is>
      </c>
      <c r="T566" t="inlineStr">
        <is>
          <t>DISTRICOL</t>
        </is>
      </c>
      <c r="U566" t="inlineStr">
        <is>
          <t>EJECUTADO</t>
        </is>
      </c>
      <c r="V566" t="inlineStr">
        <is>
          <t>VISITA TECNICA</t>
        </is>
      </c>
      <c r="W566" t="inlineStr">
        <is>
          <t>9A01Z174</t>
        </is>
      </c>
      <c r="X566" t="inlineStr">
        <is>
          <t>TIPO IV</t>
        </is>
      </c>
      <c r="Y566" t="inlineStr">
        <is>
          <t>TERRESTRE</t>
        </is>
      </c>
      <c r="Z566" t="inlineStr">
        <is>
          <t>ANDRADE HERNANDEZ JUAN CARLOS</t>
        </is>
      </c>
      <c r="AA566" t="inlineStr">
        <is>
          <t>1</t>
        </is>
      </c>
      <c r="AB566" t="inlineStr">
        <is>
          <t>0</t>
        </is>
      </c>
      <c r="AC566" s="48" t="n">
        <v>479589</v>
      </c>
      <c r="AD566" t="inlineStr">
        <is>
          <t>0</t>
        </is>
      </c>
      <c r="AE566" s="48" t="n">
        <v>0</v>
      </c>
      <c r="AF566" s="48" t="n">
        <v>479589</v>
      </c>
    </row>
    <row r="567">
      <c r="A567" t="inlineStr">
        <is>
          <t>MEDELLIN</t>
        </is>
      </c>
      <c r="B567" t="inlineStr">
        <is>
          <t>NOROCCIDENTE</t>
        </is>
      </c>
      <c r="C567" t="inlineStr">
        <is>
          <t>0004-0005</t>
        </is>
      </c>
      <c r="D567" t="inlineStr">
        <is>
          <t>5001</t>
        </is>
      </c>
      <c r="E567" t="inlineStr">
        <is>
          <t>2597966</t>
        </is>
      </c>
      <c r="F567" t="inlineStr">
        <is>
          <t>3007075655</t>
        </is>
      </c>
      <c r="G567" t="inlineStr">
        <is>
          <t>INCIDENTE</t>
        </is>
      </c>
      <c r="H567" t="inlineStr">
        <is>
          <t>ANTIOQUIA</t>
        </is>
      </c>
      <c r="I567" t="inlineStr">
        <is>
          <t>MEDELLIN</t>
        </is>
      </c>
      <c r="J567" t="inlineStr">
        <is>
          <t>BARRIO LAURELES ESTADIO MEDELL</t>
        </is>
      </c>
      <c r="K567" t="inlineStr">
        <is>
          <t>BANCOLOMBIA</t>
        </is>
      </c>
      <c r="L567" t="inlineStr">
        <is>
          <t>FO-25-1376024</t>
        </is>
      </c>
      <c r="M567" s="49" t="n">
        <v>45883.49454861111</v>
      </c>
      <c r="N567" s="49" t="n">
        <v>45883.68472222222</v>
      </c>
      <c r="O567" s="48" t="n">
        <v>0</v>
      </c>
      <c r="P567" t="inlineStr">
        <is>
          <t>HARDWARE</t>
        </is>
      </c>
      <c r="Q567" t="inlineStr">
        <is>
          <t>LECTOR DE BARRAS</t>
        </is>
      </c>
      <c r="R567" t="inlineStr">
        <is>
          <t>DAÑO POS</t>
        </is>
      </c>
      <c r="S567" t="inlineStr">
        <is>
          <t>CB UNO A UNO</t>
        </is>
      </c>
      <c r="T567" t="inlineStr">
        <is>
          <t>CB UNO A UNO</t>
        </is>
      </c>
      <c r="U567" t="inlineStr">
        <is>
          <t>EJECUTADO</t>
        </is>
      </c>
      <c r="V567" t="inlineStr">
        <is>
          <t>VISITA TECNICA</t>
        </is>
      </c>
      <c r="W567" t="inlineStr">
        <is>
          <t>1000R473</t>
        </is>
      </c>
      <c r="X567" t="inlineStr">
        <is>
          <t>TIPO I</t>
        </is>
      </c>
      <c r="Y567" t="inlineStr">
        <is>
          <t>TERRESTRE</t>
        </is>
      </c>
      <c r="Z567" t="inlineStr">
        <is>
          <t>QUINTERO SANCHEZ JUAN SEBASTIAN</t>
        </is>
      </c>
      <c r="AA567" t="inlineStr">
        <is>
          <t>1</t>
        </is>
      </c>
      <c r="AB567" t="inlineStr">
        <is>
          <t>0</t>
        </is>
      </c>
      <c r="AC567" s="48" t="n">
        <v>65960</v>
      </c>
      <c r="AD567" t="inlineStr">
        <is>
          <t>0</t>
        </is>
      </c>
      <c r="AE567" s="48" t="n">
        <v>0</v>
      </c>
      <c r="AF567" s="48" t="n">
        <v>65960</v>
      </c>
    </row>
    <row r="568">
      <c r="A568" t="inlineStr">
        <is>
          <t>MEDELLIN</t>
        </is>
      </c>
      <c r="B568" t="inlineStr">
        <is>
          <t>NOROCCIDENTE</t>
        </is>
      </c>
      <c r="C568" t="inlineStr">
        <is>
          <t>0004-0005</t>
        </is>
      </c>
      <c r="D568" t="inlineStr">
        <is>
          <t>5001</t>
        </is>
      </c>
      <c r="E568" t="inlineStr">
        <is>
          <t>2598020</t>
        </is>
      </c>
      <c r="F568" t="inlineStr">
        <is>
          <t>3007029112</t>
        </is>
      </c>
      <c r="G568" t="inlineStr">
        <is>
          <t>INCIDENTE</t>
        </is>
      </c>
      <c r="H568" t="inlineStr">
        <is>
          <t>ANTIOQUIA</t>
        </is>
      </c>
      <c r="I568" t="inlineStr">
        <is>
          <t>MEDELLIN</t>
        </is>
      </c>
      <c r="J568" t="inlineStr">
        <is>
          <t>PAGAFACIL COLTEJER II</t>
        </is>
      </c>
      <c r="K568" t="inlineStr">
        <is>
          <t>BANCOLOMBIA</t>
        </is>
      </c>
      <c r="L568" t="inlineStr">
        <is>
          <t>FO-25-1376059</t>
        </is>
      </c>
      <c r="M568" s="49" t="n">
        <v>45883.48752314815</v>
      </c>
      <c r="N568" s="49" t="n">
        <v>45884.46388888889</v>
      </c>
      <c r="O568" s="48" t="n">
        <v>0</v>
      </c>
      <c r="P568" t="inlineStr">
        <is>
          <t>HARDWARE</t>
        </is>
      </c>
      <c r="Q568" t="inlineStr">
        <is>
          <t>TECLADO</t>
        </is>
      </c>
      <c r="R568" t="inlineStr">
        <is>
          <t>DAÑO POS</t>
        </is>
      </c>
      <c r="S568" t="inlineStr">
        <is>
          <t>ROBUSTO</t>
        </is>
      </c>
      <c r="T568" t="inlineStr">
        <is>
          <t>PAGAFACIL</t>
        </is>
      </c>
      <c r="U568" t="inlineStr">
        <is>
          <t>EJECUTADO</t>
        </is>
      </c>
      <c r="V568" t="inlineStr">
        <is>
          <t>VISITA TECNICA</t>
        </is>
      </c>
      <c r="W568" t="inlineStr">
        <is>
          <t>BBBBE638</t>
        </is>
      </c>
      <c r="X568" t="inlineStr">
        <is>
          <t>TIPO I</t>
        </is>
      </c>
      <c r="Y568" t="inlineStr">
        <is>
          <t>TERRESTRE</t>
        </is>
      </c>
      <c r="Z568" t="inlineStr">
        <is>
          <t>PAREJA ECHAVARRIA JHON DAVID</t>
        </is>
      </c>
      <c r="AA568" t="inlineStr">
        <is>
          <t>1</t>
        </is>
      </c>
      <c r="AB568" t="inlineStr">
        <is>
          <t>0</t>
        </is>
      </c>
      <c r="AC568" s="48" t="n">
        <v>65960</v>
      </c>
      <c r="AD568" t="inlineStr">
        <is>
          <t>0</t>
        </is>
      </c>
      <c r="AE568" s="48" t="n">
        <v>0</v>
      </c>
      <c r="AF568" s="48" t="n">
        <v>65960</v>
      </c>
    </row>
    <row r="569">
      <c r="A569" t="inlineStr">
        <is>
          <t>BARRANQUILLA</t>
        </is>
      </c>
      <c r="B569" t="inlineStr">
        <is>
          <t>COSTA</t>
        </is>
      </c>
      <c r="C569" t="inlineStr">
        <is>
          <t>0004-0001</t>
        </is>
      </c>
      <c r="D569" t="inlineStr">
        <is>
          <t>8436</t>
        </is>
      </c>
      <c r="E569" t="inlineStr">
        <is>
          <t>2598025</t>
        </is>
      </c>
      <c r="F569" t="inlineStr">
        <is>
          <t>3007047498</t>
        </is>
      </c>
      <c r="G569" t="inlineStr">
        <is>
          <t>INCIDENTE</t>
        </is>
      </c>
      <c r="H569" t="inlineStr">
        <is>
          <t>ATLANTICO</t>
        </is>
      </c>
      <c r="I569" t="inlineStr">
        <is>
          <t>MANATI</t>
        </is>
      </c>
      <c r="J569" t="inlineStr">
        <is>
          <t>DISTRICOL CENTRAL DE MANATI</t>
        </is>
      </c>
      <c r="K569" t="inlineStr">
        <is>
          <t>BANCOLOMBIA</t>
        </is>
      </c>
      <c r="L569" t="inlineStr">
        <is>
          <t>FO-25-1376065</t>
        </is>
      </c>
      <c r="M569" s="49" t="n">
        <v>45883.48655092593</v>
      </c>
      <c r="N569" s="49" t="n">
        <v>45884.60763888889</v>
      </c>
      <c r="O569" s="48" t="n">
        <v>0</v>
      </c>
      <c r="P569" t="inlineStr">
        <is>
          <t>HARDWARE</t>
        </is>
      </c>
      <c r="Q569" t="inlineStr">
        <is>
          <t>LECTOR DE TARJETAS</t>
        </is>
      </c>
      <c r="R569" t="inlineStr">
        <is>
          <t>DAÑO POS</t>
        </is>
      </c>
      <c r="S569" t="inlineStr">
        <is>
          <t>AGREGADOR</t>
        </is>
      </c>
      <c r="T569" t="inlineStr">
        <is>
          <t>DISTRICOL</t>
        </is>
      </c>
      <c r="U569" t="inlineStr">
        <is>
          <t>EJECUTADO</t>
        </is>
      </c>
      <c r="V569" t="inlineStr">
        <is>
          <t>VISITA TECNICA</t>
        </is>
      </c>
      <c r="W569" t="inlineStr">
        <is>
          <t>7A003839</t>
        </is>
      </c>
      <c r="X569" t="inlineStr">
        <is>
          <t>TIPO II</t>
        </is>
      </c>
      <c r="Y569" t="inlineStr">
        <is>
          <t>TERRESTRE</t>
        </is>
      </c>
      <c r="Z569" t="inlineStr">
        <is>
          <t>DE AGUAS MUÑOZ DAVID JOSE</t>
        </is>
      </c>
      <c r="AA569" t="inlineStr">
        <is>
          <t>1</t>
        </is>
      </c>
      <c r="AB569" t="inlineStr">
        <is>
          <t>0</t>
        </is>
      </c>
      <c r="AC569" s="48" t="n">
        <v>144968</v>
      </c>
      <c r="AD569" t="inlineStr">
        <is>
          <t>0</t>
        </is>
      </c>
      <c r="AE569" s="48" t="n">
        <v>0</v>
      </c>
      <c r="AF569" s="48" t="n">
        <v>144968</v>
      </c>
    </row>
    <row r="570">
      <c r="A570" t="inlineStr">
        <is>
          <t>VILLAVICENCIO</t>
        </is>
      </c>
      <c r="B570" t="inlineStr">
        <is>
          <t>REMOTAS</t>
        </is>
      </c>
      <c r="C570" t="inlineStr">
        <is>
          <t>0004-0007</t>
        </is>
      </c>
      <c r="D570" t="inlineStr">
        <is>
          <t>50001</t>
        </is>
      </c>
      <c r="E570" t="inlineStr">
        <is>
          <t>2598043</t>
        </is>
      </c>
      <c r="F570" t="inlineStr">
        <is>
          <t>3007032995</t>
        </is>
      </c>
      <c r="G570" t="inlineStr">
        <is>
          <t>INCIDENTE</t>
        </is>
      </c>
      <c r="H570" t="inlineStr">
        <is>
          <t>META</t>
        </is>
      </c>
      <c r="I570" t="inlineStr">
        <is>
          <t>VILLAVICENCIO</t>
        </is>
      </c>
      <c r="J570" t="inlineStr">
        <is>
          <t>BARRIO SAN JORGE VILLAVICENCIO</t>
        </is>
      </c>
      <c r="K570" t="inlineStr">
        <is>
          <t>BANCOLOMBIA</t>
        </is>
      </c>
      <c r="L570" t="inlineStr">
        <is>
          <t>FO-25-1376056</t>
        </is>
      </c>
      <c r="M570" s="49" t="n">
        <v>45883.48883101852</v>
      </c>
      <c r="N570" s="49" t="n">
        <v>45883.65625</v>
      </c>
      <c r="O570" s="48" t="n">
        <v>0</v>
      </c>
      <c r="P570" t="inlineStr">
        <is>
          <t>HARDWARE</t>
        </is>
      </c>
      <c r="Q570" t="inlineStr">
        <is>
          <t>TECLADO</t>
        </is>
      </c>
      <c r="R570" t="inlineStr">
        <is>
          <t>DAÑO POS</t>
        </is>
      </c>
      <c r="S570" t="inlineStr">
        <is>
          <t>CB UNO A UNO</t>
        </is>
      </c>
      <c r="T570" t="inlineStr">
        <is>
          <t>CB UNO A UNO</t>
        </is>
      </c>
      <c r="U570" t="inlineStr">
        <is>
          <t>EJECUTADO</t>
        </is>
      </c>
      <c r="V570" t="inlineStr">
        <is>
          <t>VISITA TECNICA</t>
        </is>
      </c>
      <c r="W570" t="inlineStr">
        <is>
          <t>11XZZ585</t>
        </is>
      </c>
      <c r="X570" t="inlineStr">
        <is>
          <t>TIPO I</t>
        </is>
      </c>
      <c r="Y570" t="inlineStr">
        <is>
          <t>TERRESTRE</t>
        </is>
      </c>
      <c r="Z570" t="inlineStr">
        <is>
          <t>GARZON RUIZ LUIS MIGUEL</t>
        </is>
      </c>
      <c r="AA570" t="inlineStr">
        <is>
          <t>1</t>
        </is>
      </c>
      <c r="AB570" t="inlineStr">
        <is>
          <t>0</t>
        </is>
      </c>
      <c r="AC570" s="48" t="n">
        <v>65960</v>
      </c>
      <c r="AD570" t="inlineStr">
        <is>
          <t>0</t>
        </is>
      </c>
      <c r="AE570" s="48" t="n">
        <v>0</v>
      </c>
      <c r="AF570" s="48" t="n">
        <v>65960</v>
      </c>
    </row>
    <row r="571">
      <c r="A571" t="inlineStr">
        <is>
          <t>APARTADO</t>
        </is>
      </c>
      <c r="B571" t="inlineStr">
        <is>
          <t>NOROCCIDENTE</t>
        </is>
      </c>
      <c r="C571" t="inlineStr">
        <is>
          <t>0004-0005</t>
        </is>
      </c>
      <c r="D571" t="inlineStr">
        <is>
          <t>5490</t>
        </is>
      </c>
      <c r="E571" t="inlineStr">
        <is>
          <t>2598048</t>
        </is>
      </c>
      <c r="F571" t="inlineStr">
        <is>
          <t>3007080940</t>
        </is>
      </c>
      <c r="G571" t="inlineStr">
        <is>
          <t>INCIDENTE</t>
        </is>
      </c>
      <c r="H571" t="inlineStr">
        <is>
          <t>ANTIOQUIA</t>
        </is>
      </c>
      <c r="I571" t="inlineStr">
        <is>
          <t>NECOCLI</t>
        </is>
      </c>
      <c r="J571" t="inlineStr">
        <is>
          <t>BARRIO NECOCLI ANTIOQUIA NECOCLI</t>
        </is>
      </c>
      <c r="K571" t="inlineStr">
        <is>
          <t>BANCOLOMBIA</t>
        </is>
      </c>
      <c r="L571" t="inlineStr">
        <is>
          <t>FO-25-1376053</t>
        </is>
      </c>
      <c r="M571" s="49" t="n">
        <v>45883.49010416667</v>
      </c>
      <c r="N571" s="49" t="n">
        <v>45889.5375</v>
      </c>
      <c r="O571" s="48" t="n">
        <v>0</v>
      </c>
      <c r="P571" t="inlineStr">
        <is>
          <t>HARDWARE</t>
        </is>
      </c>
      <c r="Q571" t="inlineStr">
        <is>
          <t>IMPRESION</t>
        </is>
      </c>
      <c r="R571" t="inlineStr">
        <is>
          <t>RODILLO AVERIADO</t>
        </is>
      </c>
      <c r="S571" t="inlineStr">
        <is>
          <t>UNO A UNO</t>
        </is>
      </c>
      <c r="T571" t="inlineStr">
        <is>
          <t>UNO A UNO</t>
        </is>
      </c>
      <c r="U571" t="inlineStr">
        <is>
          <t>EJECUTADO</t>
        </is>
      </c>
      <c r="V571" t="inlineStr">
        <is>
          <t>VISITA TECNICA</t>
        </is>
      </c>
      <c r="W571" t="inlineStr">
        <is>
          <t>FIZZZ311</t>
        </is>
      </c>
      <c r="X571" t="inlineStr">
        <is>
          <t>TIPO II</t>
        </is>
      </c>
      <c r="Y571" t="inlineStr">
        <is>
          <t>TERRESTRE</t>
        </is>
      </c>
      <c r="Z571" t="inlineStr">
        <is>
          <t>SALDARRIAGA MIRANDA SANTIAGO</t>
        </is>
      </c>
      <c r="AA571" t="inlineStr">
        <is>
          <t>1</t>
        </is>
      </c>
      <c r="AB571" t="inlineStr">
        <is>
          <t>0</t>
        </is>
      </c>
      <c r="AC571" s="48" t="n">
        <v>144968</v>
      </c>
      <c r="AD571" t="inlineStr">
        <is>
          <t>0</t>
        </is>
      </c>
      <c r="AE571" s="48" t="n">
        <v>0</v>
      </c>
      <c r="AF571" s="48" t="n">
        <v>144968</v>
      </c>
    </row>
    <row r="572">
      <c r="A572" t="inlineStr">
        <is>
          <t>BOGOTA</t>
        </is>
      </c>
      <c r="B572" t="inlineStr">
        <is>
          <t>CUNDINAMARCA</t>
        </is>
      </c>
      <c r="C572" t="inlineStr">
        <is>
          <t>0004-0004</t>
        </is>
      </c>
      <c r="D572" t="inlineStr">
        <is>
          <t>25430</t>
        </is>
      </c>
      <c r="E572" t="inlineStr">
        <is>
          <t>2598066</t>
        </is>
      </c>
      <c r="F572" t="inlineStr">
        <is>
          <t>3007078086</t>
        </is>
      </c>
      <c r="G572" t="inlineStr">
        <is>
          <t>INCIDENTE</t>
        </is>
      </c>
      <c r="H572" t="inlineStr">
        <is>
          <t>CUNDINAMARCA</t>
        </is>
      </c>
      <c r="I572" t="inlineStr">
        <is>
          <t>MADRID</t>
        </is>
      </c>
      <c r="J572" t="inlineStr">
        <is>
          <t>BARRIO ZARAGOZA MADRID</t>
        </is>
      </c>
      <c r="K572" t="inlineStr">
        <is>
          <t>BANCOLOMBIA</t>
        </is>
      </c>
      <c r="L572" t="inlineStr">
        <is>
          <t>FO-25-1376047</t>
        </is>
      </c>
      <c r="M572" s="49" t="n">
        <v>45883.49261574074</v>
      </c>
      <c r="N572" s="49" t="n">
        <v>45884.60972222222</v>
      </c>
      <c r="O572" s="48" t="n">
        <v>0</v>
      </c>
      <c r="P572" t="inlineStr">
        <is>
          <t>HARDWARE</t>
        </is>
      </c>
      <c r="Q572" t="inlineStr">
        <is>
          <t>ALERT IRRUPTION</t>
        </is>
      </c>
      <c r="R572" t="inlineStr">
        <is>
          <t>ALERT IRRUPTION</t>
        </is>
      </c>
      <c r="S572" t="inlineStr">
        <is>
          <t>UNO A UNO</t>
        </is>
      </c>
      <c r="T572" t="inlineStr">
        <is>
          <t>UNO A UNO</t>
        </is>
      </c>
      <c r="U572" t="inlineStr">
        <is>
          <t>EJECUTADO</t>
        </is>
      </c>
      <c r="V572" t="inlineStr">
        <is>
          <t>VISITA TECNICA</t>
        </is>
      </c>
      <c r="W572" t="inlineStr">
        <is>
          <t>LMNZZ654</t>
        </is>
      </c>
      <c r="X572" t="inlineStr">
        <is>
          <t>TIPO II</t>
        </is>
      </c>
      <c r="Y572" t="inlineStr">
        <is>
          <t>TERRESTRE</t>
        </is>
      </c>
      <c r="Z572" t="inlineStr">
        <is>
          <t>BUSTOS MORA DIEGO MANUEL</t>
        </is>
      </c>
      <c r="AA572" t="inlineStr">
        <is>
          <t>1</t>
        </is>
      </c>
      <c r="AB572" t="inlineStr">
        <is>
          <t>0</t>
        </is>
      </c>
      <c r="AC572" s="48" t="n">
        <v>144968</v>
      </c>
      <c r="AD572" t="inlineStr">
        <is>
          <t>0</t>
        </is>
      </c>
      <c r="AE572" s="48" t="n">
        <v>0</v>
      </c>
      <c r="AF572" s="48" t="n">
        <v>144968</v>
      </c>
    </row>
    <row r="573">
      <c r="A573" t="inlineStr">
        <is>
          <t>MEDELLIN</t>
        </is>
      </c>
      <c r="B573" t="inlineStr">
        <is>
          <t>NOROCCIDENTE</t>
        </is>
      </c>
      <c r="C573" t="inlineStr">
        <is>
          <t>0004-0005</t>
        </is>
      </c>
      <c r="D573" t="inlineStr">
        <is>
          <t>5001</t>
        </is>
      </c>
      <c r="E573" t="inlineStr">
        <is>
          <t>2598068</t>
        </is>
      </c>
      <c r="F573" t="inlineStr">
        <is>
          <t>3007029623</t>
        </is>
      </c>
      <c r="G573" t="inlineStr">
        <is>
          <t>INCIDENTE</t>
        </is>
      </c>
      <c r="H573" t="inlineStr">
        <is>
          <t>ANTIOQUIA</t>
        </is>
      </c>
      <c r="I573" t="inlineStr">
        <is>
          <t>MEDELLIN</t>
        </is>
      </c>
      <c r="J573" t="inlineStr">
        <is>
          <t>PAGAFACIL LOS MOLINOS</t>
        </is>
      </c>
      <c r="K573" t="inlineStr">
        <is>
          <t>BANCOLOMBIA</t>
        </is>
      </c>
      <c r="L573" t="inlineStr">
        <is>
          <t>FO-25-1376037</t>
        </is>
      </c>
      <c r="M573" s="49" t="n">
        <v>45883.49322916667</v>
      </c>
      <c r="N573" s="49" t="n">
        <v>45883.74791666667</v>
      </c>
      <c r="O573" s="48" t="n">
        <v>0</v>
      </c>
      <c r="P573" t="inlineStr">
        <is>
          <t>SOFTWARE</t>
        </is>
      </c>
      <c r="Q573" t="inlineStr">
        <is>
          <t>LECTOR DE BARRAS</t>
        </is>
      </c>
      <c r="R573" t="inlineStr">
        <is>
          <t>LECTOR DESCONFIGURADO</t>
        </is>
      </c>
      <c r="S573" t="inlineStr">
        <is>
          <t>ROBUSTO</t>
        </is>
      </c>
      <c r="T573" t="inlineStr">
        <is>
          <t>PAGAFACIL</t>
        </is>
      </c>
      <c r="U573" t="inlineStr">
        <is>
          <t>EJECUTADO</t>
        </is>
      </c>
      <c r="V573" t="inlineStr">
        <is>
          <t>VISITA TECNICA</t>
        </is>
      </c>
      <c r="W573" t="inlineStr">
        <is>
          <t>BBBHZ514</t>
        </is>
      </c>
      <c r="X573" t="inlineStr">
        <is>
          <t>TIPO I</t>
        </is>
      </c>
      <c r="Y573" t="inlineStr">
        <is>
          <t>TERRESTRE</t>
        </is>
      </c>
      <c r="Z573" t="inlineStr">
        <is>
          <t>HERNANDEZ CHAVARRIA JUAN CAMILO</t>
        </is>
      </c>
      <c r="AA573" t="inlineStr">
        <is>
          <t>1</t>
        </is>
      </c>
      <c r="AB573" t="inlineStr">
        <is>
          <t>0</t>
        </is>
      </c>
      <c r="AC573" s="48" t="n">
        <v>65960</v>
      </c>
      <c r="AD573" t="inlineStr">
        <is>
          <t>0</t>
        </is>
      </c>
      <c r="AE573" s="48" t="n">
        <v>0</v>
      </c>
      <c r="AF573" s="48" t="n">
        <v>65960</v>
      </c>
    </row>
    <row r="574">
      <c r="A574" t="inlineStr">
        <is>
          <t>BUCARAMANGA</t>
        </is>
      </c>
      <c r="B574" t="inlineStr">
        <is>
          <t>SANTANDERES</t>
        </is>
      </c>
      <c r="C574" t="inlineStr">
        <is>
          <t>0004-0008</t>
        </is>
      </c>
      <c r="D574" t="inlineStr">
        <is>
          <t>68547</t>
        </is>
      </c>
      <c r="E574" t="inlineStr">
        <is>
          <t>2598150</t>
        </is>
      </c>
      <c r="F574" t="inlineStr">
        <is>
          <t>3007063385</t>
        </is>
      </c>
      <c r="G574" t="inlineStr">
        <is>
          <t>INCIDENTE</t>
        </is>
      </c>
      <c r="H574" t="inlineStr">
        <is>
          <t>SANTANDER</t>
        </is>
      </c>
      <c r="I574" t="inlineStr">
        <is>
          <t>PIEDECUESTA</t>
        </is>
      </c>
      <c r="J574" t="inlineStr">
        <is>
          <t>BARRIO CENTRO PIEDECUESTA 8</t>
        </is>
      </c>
      <c r="K574" t="inlineStr">
        <is>
          <t>BANCOLOMBIA</t>
        </is>
      </c>
      <c r="L574" t="inlineStr">
        <is>
          <t>FO-25-1376030</t>
        </is>
      </c>
      <c r="M574" s="49" t="n">
        <v>45883.49489583333</v>
      </c>
      <c r="N574" s="49" t="n">
        <v>45883.76458333333</v>
      </c>
      <c r="O574" s="48" t="n">
        <v>0</v>
      </c>
      <c r="P574" t="inlineStr">
        <is>
          <t>HARDWARE</t>
        </is>
      </c>
      <c r="Q574" t="inlineStr">
        <is>
          <t>IMPRESION</t>
        </is>
      </c>
      <c r="R574" t="inlineStr">
        <is>
          <t>TAPA IMPRESORA</t>
        </is>
      </c>
      <c r="S574" t="inlineStr">
        <is>
          <t>CB UNO A UNO</t>
        </is>
      </c>
      <c r="T574" t="inlineStr">
        <is>
          <t>CB UNO A UNO</t>
        </is>
      </c>
      <c r="U574" t="inlineStr">
        <is>
          <t>EJECUTADO</t>
        </is>
      </c>
      <c r="V574" t="inlineStr">
        <is>
          <t>VISITA TECNICA</t>
        </is>
      </c>
      <c r="W574" t="inlineStr">
        <is>
          <t>LA00V317</t>
        </is>
      </c>
      <c r="X574" t="inlineStr">
        <is>
          <t>TIPO II</t>
        </is>
      </c>
      <c r="Y574" t="inlineStr">
        <is>
          <t>TERRESTRE</t>
        </is>
      </c>
      <c r="Z574" t="inlineStr">
        <is>
          <t>BARAJAS BERMUDEZ YAHIR MAURICIO</t>
        </is>
      </c>
      <c r="AA574" t="inlineStr">
        <is>
          <t>1</t>
        </is>
      </c>
      <c r="AB574" t="inlineStr">
        <is>
          <t>0</t>
        </is>
      </c>
      <c r="AC574" s="48" t="n">
        <v>144968</v>
      </c>
      <c r="AD574" t="inlineStr">
        <is>
          <t>0</t>
        </is>
      </c>
      <c r="AE574" s="48" t="n">
        <v>0</v>
      </c>
      <c r="AF574" s="48" t="n">
        <v>144968</v>
      </c>
    </row>
    <row r="575">
      <c r="A575" t="inlineStr">
        <is>
          <t>PEREIRA</t>
        </is>
      </c>
      <c r="B575" t="inlineStr">
        <is>
          <t>SUROCCIDENTE Y EJE CAFETERO</t>
        </is>
      </c>
      <c r="C575" t="inlineStr">
        <is>
          <t>0004-0002</t>
        </is>
      </c>
      <c r="D575" t="inlineStr">
        <is>
          <t>76895</t>
        </is>
      </c>
      <c r="E575" t="inlineStr">
        <is>
          <t>2598160</t>
        </is>
      </c>
      <c r="F575" t="inlineStr">
        <is>
          <t>3007025482</t>
        </is>
      </c>
      <c r="G575" t="inlineStr">
        <is>
          <t>INCIDENTE</t>
        </is>
      </c>
      <c r="H575" t="inlineStr">
        <is>
          <t>VALLE DEL CAUCA</t>
        </is>
      </c>
      <c r="I575" t="inlineStr">
        <is>
          <t>ZARZAL</t>
        </is>
      </c>
      <c r="J575" t="inlineStr">
        <is>
          <t>ZARZAL III   VALLE DEL CAUCA</t>
        </is>
      </c>
      <c r="K575" t="inlineStr">
        <is>
          <t>BANCOLOMBIA</t>
        </is>
      </c>
      <c r="L575" t="inlineStr">
        <is>
          <t>FO-25-1376199</t>
        </is>
      </c>
      <c r="M575" s="49" t="n">
        <v>45883.4965162037</v>
      </c>
      <c r="N575" s="49" t="n">
        <v>45884.74027777778</v>
      </c>
      <c r="O575" s="48" t="n">
        <v>0</v>
      </c>
      <c r="P575" t="inlineStr">
        <is>
          <t>HARDWARE</t>
        </is>
      </c>
      <c r="Q575" t="inlineStr">
        <is>
          <t>IMPRESION</t>
        </is>
      </c>
      <c r="R575" t="inlineStr">
        <is>
          <t>NO IMPRIME UNO O VARIOS CARACTERES</t>
        </is>
      </c>
      <c r="S575" t="inlineStr">
        <is>
          <t>CB UNO A UNO</t>
        </is>
      </c>
      <c r="T575" t="inlineStr">
        <is>
          <t>CB UNO A UNO</t>
        </is>
      </c>
      <c r="U575" t="inlineStr">
        <is>
          <t>EJECUTADO</t>
        </is>
      </c>
      <c r="V575" t="inlineStr">
        <is>
          <t>VISITA TECNICA</t>
        </is>
      </c>
      <c r="W575" t="inlineStr">
        <is>
          <t>A000T552</t>
        </is>
      </c>
      <c r="X575" t="inlineStr">
        <is>
          <t>TIPO III</t>
        </is>
      </c>
      <c r="Y575" t="inlineStr">
        <is>
          <t>TERRESTRE</t>
        </is>
      </c>
      <c r="Z575" t="inlineStr">
        <is>
          <t>SANCHEZ URREGO ROBINSON DAVID</t>
        </is>
      </c>
      <c r="AA575" t="inlineStr">
        <is>
          <t>1</t>
        </is>
      </c>
      <c r="AB575" t="inlineStr">
        <is>
          <t>0</t>
        </is>
      </c>
      <c r="AC575" s="48" t="n">
        <v>275729</v>
      </c>
      <c r="AD575" t="inlineStr">
        <is>
          <t>0</t>
        </is>
      </c>
      <c r="AE575" s="48" t="n">
        <v>0</v>
      </c>
      <c r="AF575" s="48" t="n">
        <v>275729</v>
      </c>
    </row>
    <row r="576">
      <c r="A576" t="inlineStr">
        <is>
          <t>CALI</t>
        </is>
      </c>
      <c r="B576" t="inlineStr">
        <is>
          <t>SUROCCIDENTE Y EJE CAFETERO</t>
        </is>
      </c>
      <c r="C576" t="inlineStr">
        <is>
          <t>0004-0003</t>
        </is>
      </c>
      <c r="D576" t="inlineStr">
        <is>
          <t>76001</t>
        </is>
      </c>
      <c r="E576" t="inlineStr">
        <is>
          <t>2598290</t>
        </is>
      </c>
      <c r="F576" t="inlineStr">
        <is>
          <t>3007051320</t>
        </is>
      </c>
      <c r="G576" t="inlineStr">
        <is>
          <t>INCIDENTE</t>
        </is>
      </c>
      <c r="H576" t="inlineStr">
        <is>
          <t>VALLE DEL CAUCA</t>
        </is>
      </c>
      <c r="I576" t="inlineStr">
        <is>
          <t>CALI</t>
        </is>
      </c>
      <c r="J576" t="inlineStr">
        <is>
          <t>BARRIO EL VALLADO CALI 1</t>
        </is>
      </c>
      <c r="K576" t="inlineStr">
        <is>
          <t>BANCOLOMBIA</t>
        </is>
      </c>
      <c r="L576" t="inlineStr">
        <is>
          <t>FO-25-1376337</t>
        </is>
      </c>
      <c r="M576" s="49" t="n">
        <v>45883.53233796296</v>
      </c>
      <c r="N576" s="49" t="n">
        <v>45883.64166666667</v>
      </c>
      <c r="O576" s="48" t="n">
        <v>0</v>
      </c>
      <c r="P576" t="inlineStr">
        <is>
          <t>HARDWARE</t>
        </is>
      </c>
      <c r="Q576" t="inlineStr">
        <is>
          <t>FLAS FULL</t>
        </is>
      </c>
      <c r="R576" t="inlineStr">
        <is>
          <t>MEMORIA DEL DISPOSITIVO INSUFICIENTE</t>
        </is>
      </c>
      <c r="S576" t="inlineStr">
        <is>
          <t>CB UNO A UNO</t>
        </is>
      </c>
      <c r="T576" t="inlineStr">
        <is>
          <t>CB UNO A UNO</t>
        </is>
      </c>
      <c r="U576" t="inlineStr">
        <is>
          <t>EJECUTADO</t>
        </is>
      </c>
      <c r="V576" t="inlineStr">
        <is>
          <t>VISITA TECNICA</t>
        </is>
      </c>
      <c r="W576" t="inlineStr">
        <is>
          <t>BA05Z146</t>
        </is>
      </c>
      <c r="X576" t="inlineStr">
        <is>
          <t>TIPO I</t>
        </is>
      </c>
      <c r="Y576" t="inlineStr">
        <is>
          <t>TERRESTRE</t>
        </is>
      </c>
      <c r="Z576" t="inlineStr">
        <is>
          <t>TORRES GARCIA JENDRY JOSE</t>
        </is>
      </c>
      <c r="AA576" t="inlineStr">
        <is>
          <t>1</t>
        </is>
      </c>
      <c r="AB576" t="inlineStr">
        <is>
          <t>0</t>
        </is>
      </c>
      <c r="AC576" s="48" t="n">
        <v>65960</v>
      </c>
      <c r="AD576" t="inlineStr">
        <is>
          <t>0</t>
        </is>
      </c>
      <c r="AE576" s="48" t="n">
        <v>0</v>
      </c>
      <c r="AF576" s="48" t="n">
        <v>65960</v>
      </c>
    </row>
    <row r="577">
      <c r="A577" t="inlineStr">
        <is>
          <t>BOGOTA</t>
        </is>
      </c>
      <c r="B577" t="inlineStr">
        <is>
          <t>CUNDINAMARCA</t>
        </is>
      </c>
      <c r="C577" t="inlineStr">
        <is>
          <t>0004-0004</t>
        </is>
      </c>
      <c r="D577" t="inlineStr">
        <is>
          <t>11001</t>
        </is>
      </c>
      <c r="E577" t="inlineStr">
        <is>
          <t>2598470</t>
        </is>
      </c>
      <c r="F577" t="inlineStr">
        <is>
          <t>3007047416</t>
        </is>
      </c>
      <c r="G577" t="inlineStr">
        <is>
          <t>INCIDENTE</t>
        </is>
      </c>
      <c r="H577" t="inlineStr">
        <is>
          <t>CUNDINAMARCA</t>
        </is>
      </c>
      <c r="I577" t="inlineStr">
        <is>
          <t>BOGOTA</t>
        </is>
      </c>
      <c r="J577" t="inlineStr">
        <is>
          <t>BARRIO SUBA BOGOTA 11</t>
        </is>
      </c>
      <c r="K577" t="inlineStr">
        <is>
          <t>BANCOLOMBIA</t>
        </is>
      </c>
      <c r="L577" t="inlineStr">
        <is>
          <t>FO-25-1376408</t>
        </is>
      </c>
      <c r="M577" s="49" t="n">
        <v>45883.54621527778</v>
      </c>
      <c r="N577" s="49" t="n">
        <v>45888.35</v>
      </c>
      <c r="O577" s="48" t="n">
        <v>0</v>
      </c>
      <c r="P577" t="inlineStr">
        <is>
          <t>HARDWARE</t>
        </is>
      </c>
      <c r="Q577" t="inlineStr">
        <is>
          <t>HUB</t>
        </is>
      </c>
      <c r="R577" t="inlineStr">
        <is>
          <t>DAÑO HUB</t>
        </is>
      </c>
      <c r="S577" t="inlineStr">
        <is>
          <t>CB UNO A UNO</t>
        </is>
      </c>
      <c r="T577" t="inlineStr">
        <is>
          <t>CB UNO A UNO</t>
        </is>
      </c>
      <c r="U577" t="inlineStr">
        <is>
          <t>EJECUTADO</t>
        </is>
      </c>
      <c r="V577" t="inlineStr">
        <is>
          <t>VISITA TECNICA</t>
        </is>
      </c>
      <c r="W577" t="inlineStr">
        <is>
          <t>MN00F868</t>
        </is>
      </c>
      <c r="X577" t="inlineStr">
        <is>
          <t>TIPO I</t>
        </is>
      </c>
      <c r="Y577" t="inlineStr">
        <is>
          <t>TERRESTRE</t>
        </is>
      </c>
      <c r="Z577" t="inlineStr">
        <is>
          <t>SOTO LONDOÑO FREDY ALEXANDER</t>
        </is>
      </c>
      <c r="AA577" t="inlineStr">
        <is>
          <t>1</t>
        </is>
      </c>
      <c r="AB577" t="inlineStr">
        <is>
          <t>0</t>
        </is>
      </c>
      <c r="AC577" s="48" t="n">
        <v>65960</v>
      </c>
      <c r="AD577" t="inlineStr">
        <is>
          <t>0</t>
        </is>
      </c>
      <c r="AE577" s="48" t="n">
        <v>0</v>
      </c>
      <c r="AF577" s="48" t="n">
        <v>65960</v>
      </c>
    </row>
    <row r="578">
      <c r="A578" t="inlineStr">
        <is>
          <t>IBAGUE</t>
        </is>
      </c>
      <c r="B578" t="inlineStr">
        <is>
          <t>REMOTAS</t>
        </is>
      </c>
      <c r="C578" t="inlineStr">
        <is>
          <t>0004-0007</t>
        </is>
      </c>
      <c r="D578" t="inlineStr">
        <is>
          <t>73001</t>
        </is>
      </c>
      <c r="E578" t="inlineStr">
        <is>
          <t>2598699</t>
        </is>
      </c>
      <c r="F578" t="inlineStr">
        <is>
          <t>3007069351</t>
        </is>
      </c>
      <c r="G578" t="inlineStr">
        <is>
          <t>INCIDENTE</t>
        </is>
      </c>
      <c r="H578" t="inlineStr">
        <is>
          <t>TOLIMA</t>
        </is>
      </c>
      <c r="I578" t="inlineStr">
        <is>
          <t>IBAGUE</t>
        </is>
      </c>
      <c r="J578" t="inlineStr">
        <is>
          <t>BARRIO BELEN IBAGUE 3</t>
        </is>
      </c>
      <c r="K578" t="inlineStr">
        <is>
          <t>BANCOLOMBIA</t>
        </is>
      </c>
      <c r="L578" t="inlineStr">
        <is>
          <t>FO-25-1376734</t>
        </is>
      </c>
      <c r="M578" s="49" t="n">
        <v>45883.58422453704</v>
      </c>
      <c r="N578" s="49" t="n">
        <v>45883.75347222222</v>
      </c>
      <c r="O578" s="48" t="n">
        <v>0</v>
      </c>
      <c r="P578" t="inlineStr">
        <is>
          <t>HARDWARE</t>
        </is>
      </c>
      <c r="Q578" t="inlineStr">
        <is>
          <t>COMUNICACION</t>
        </is>
      </c>
      <c r="R578" t="inlineStr">
        <is>
          <t>MENSAJE CABLE DE RED DESCONECTADO</t>
        </is>
      </c>
      <c r="S578" t="inlineStr">
        <is>
          <t>CB UNO A UNO</t>
        </is>
      </c>
      <c r="T578" t="inlineStr">
        <is>
          <t>CB UNO A UNO</t>
        </is>
      </c>
      <c r="U578" t="inlineStr">
        <is>
          <t>EJECUTADO</t>
        </is>
      </c>
      <c r="V578" t="inlineStr">
        <is>
          <t>VISITA TECNICA</t>
        </is>
      </c>
      <c r="W578" t="inlineStr">
        <is>
          <t>9T5ZZ287</t>
        </is>
      </c>
      <c r="X578" t="inlineStr">
        <is>
          <t>TIPO I</t>
        </is>
      </c>
      <c r="Y578" t="inlineStr">
        <is>
          <t>TERRESTRE</t>
        </is>
      </c>
      <c r="Z578" t="inlineStr">
        <is>
          <t>BARRAGAN TAFUR EDWIN ESTEBAN</t>
        </is>
      </c>
      <c r="AA578" t="inlineStr">
        <is>
          <t>1</t>
        </is>
      </c>
      <c r="AB578" t="inlineStr">
        <is>
          <t>0</t>
        </is>
      </c>
      <c r="AC578" s="48" t="n">
        <v>65960</v>
      </c>
      <c r="AD578" t="inlineStr">
        <is>
          <t>0</t>
        </is>
      </c>
      <c r="AE578" s="48" t="n">
        <v>0</v>
      </c>
      <c r="AF578" s="48" t="n">
        <v>65960</v>
      </c>
    </row>
    <row r="579">
      <c r="A579" t="inlineStr">
        <is>
          <t>CALI</t>
        </is>
      </c>
      <c r="B579" t="inlineStr">
        <is>
          <t>SUROCCIDENTE Y EJE CAFETERO</t>
        </is>
      </c>
      <c r="C579" t="inlineStr">
        <is>
          <t>0004-0003</t>
        </is>
      </c>
      <c r="D579" t="inlineStr">
        <is>
          <t>76001</t>
        </is>
      </c>
      <c r="E579" t="inlineStr">
        <is>
          <t>2598742</t>
        </is>
      </c>
      <c r="F579" t="inlineStr">
        <is>
          <t>3007074231</t>
        </is>
      </c>
      <c r="G579" t="inlineStr">
        <is>
          <t>INCIDENTE</t>
        </is>
      </c>
      <c r="H579" t="inlineStr">
        <is>
          <t>VALLE DEL CAUCA</t>
        </is>
      </c>
      <c r="I579" t="inlineStr">
        <is>
          <t>CALI</t>
        </is>
      </c>
      <c r="J579" t="inlineStr">
        <is>
          <t>PTM CALI LR EL LIDO</t>
        </is>
      </c>
      <c r="K579" t="inlineStr">
        <is>
          <t>BANCOLOMBIA</t>
        </is>
      </c>
      <c r="L579" t="inlineStr">
        <is>
          <t>FO-25-1376648</t>
        </is>
      </c>
      <c r="M579" s="49" t="n">
        <v>45883.58318287037</v>
      </c>
      <c r="N579" s="49" t="n">
        <v>45884.54375</v>
      </c>
      <c r="O579" s="48" t="n">
        <v>0</v>
      </c>
      <c r="P579" t="inlineStr">
        <is>
          <t>HARDWARE</t>
        </is>
      </c>
      <c r="Q579" t="inlineStr">
        <is>
          <t>PINPAD</t>
        </is>
      </c>
      <c r="R579" t="inlineStr">
        <is>
          <t>SE REINICIA</t>
        </is>
      </c>
      <c r="S579" t="inlineStr">
        <is>
          <t>AGREGADOR</t>
        </is>
      </c>
      <c r="T579" t="inlineStr">
        <is>
          <t>COMCARD - PTM</t>
        </is>
      </c>
      <c r="U579" t="inlineStr">
        <is>
          <t>EJECUTADO</t>
        </is>
      </c>
      <c r="V579" t="inlineStr">
        <is>
          <t>VISITA TECNICA</t>
        </is>
      </c>
      <c r="W579" t="inlineStr">
        <is>
          <t>EG3ZZ029 - EF02Z996</t>
        </is>
      </c>
      <c r="X579" t="inlineStr">
        <is>
          <t>TIPO I</t>
        </is>
      </c>
      <c r="Y579" t="inlineStr">
        <is>
          <t>TERRESTRE</t>
        </is>
      </c>
      <c r="Z579" t="inlineStr">
        <is>
          <t>MONTERO MUESES GIAN CARLO</t>
        </is>
      </c>
      <c r="AA579" t="inlineStr">
        <is>
          <t>1</t>
        </is>
      </c>
      <c r="AB579" t="inlineStr">
        <is>
          <t>0</t>
        </is>
      </c>
      <c r="AC579" s="48" t="n">
        <v>65960</v>
      </c>
      <c r="AD579" t="inlineStr">
        <is>
          <t>0</t>
        </is>
      </c>
      <c r="AE579" s="48" t="n">
        <v>0</v>
      </c>
      <c r="AF579" s="48" t="n">
        <v>65960</v>
      </c>
    </row>
    <row r="580">
      <c r="A580" t="inlineStr">
        <is>
          <t>VALLEDUPAR</t>
        </is>
      </c>
      <c r="B580" t="inlineStr">
        <is>
          <t>COSTA</t>
        </is>
      </c>
      <c r="C580" t="inlineStr">
        <is>
          <t>0004-0001</t>
        </is>
      </c>
      <c r="D580" t="inlineStr">
        <is>
          <t>20060</t>
        </is>
      </c>
      <c r="E580" t="inlineStr">
        <is>
          <t>2598753</t>
        </is>
      </c>
      <c r="F580" t="inlineStr">
        <is>
          <t>3007059501</t>
        </is>
      </c>
      <c r="G580" t="inlineStr">
        <is>
          <t>INCIDENTE</t>
        </is>
      </c>
      <c r="H580" t="inlineStr">
        <is>
          <t>CESAR</t>
        </is>
      </c>
      <c r="I580" t="inlineStr">
        <is>
          <t>BOSCONIA</t>
        </is>
      </c>
      <c r="J580" t="inlineStr">
        <is>
          <t>BARRIO BRISAS DEL CESAR BOSCON</t>
        </is>
      </c>
      <c r="K580" t="inlineStr">
        <is>
          <t>BANCOLOMBIA</t>
        </is>
      </c>
      <c r="L580" t="inlineStr">
        <is>
          <t>FO-25-1376731</t>
        </is>
      </c>
      <c r="M580" s="49" t="n">
        <v>45883.58518518518</v>
      </c>
      <c r="N580" s="49" t="n">
        <v>45884.40277777778</v>
      </c>
      <c r="O580" s="48" t="n">
        <v>0</v>
      </c>
      <c r="P580" t="inlineStr">
        <is>
          <t>SOFTWARE</t>
        </is>
      </c>
      <c r="Q580" t="inlineStr">
        <is>
          <t>LECTOR DE BARRAS</t>
        </is>
      </c>
      <c r="R580" t="inlineStr">
        <is>
          <t>LECTOR DESCONFIGURADO</t>
        </is>
      </c>
      <c r="S580" t="inlineStr">
        <is>
          <t>UNO A UNO</t>
        </is>
      </c>
      <c r="T580" t="inlineStr">
        <is>
          <t>CB UNO A UNO</t>
        </is>
      </c>
      <c r="U580" t="inlineStr">
        <is>
          <t>EJECUTADO</t>
        </is>
      </c>
      <c r="V580" t="inlineStr">
        <is>
          <t>VISITA TECNICA</t>
        </is>
      </c>
      <c r="W580" t="inlineStr">
        <is>
          <t>JA007427</t>
        </is>
      </c>
      <c r="X580" t="inlineStr">
        <is>
          <t>TIPO II</t>
        </is>
      </c>
      <c r="Y580" t="inlineStr">
        <is>
          <t>TERRESTRE</t>
        </is>
      </c>
      <c r="Z580" t="inlineStr">
        <is>
          <t>MONTES DIAZ JOHN FRED</t>
        </is>
      </c>
      <c r="AA580" t="inlineStr">
        <is>
          <t>1</t>
        </is>
      </c>
      <c r="AB580" t="inlineStr">
        <is>
          <t>0</t>
        </is>
      </c>
      <c r="AC580" s="48" t="n">
        <v>144968</v>
      </c>
      <c r="AD580" t="inlineStr">
        <is>
          <t>0</t>
        </is>
      </c>
      <c r="AE580" s="48" t="n">
        <v>0</v>
      </c>
      <c r="AF580" s="48" t="n">
        <v>144968</v>
      </c>
    </row>
    <row r="581">
      <c r="A581" t="inlineStr">
        <is>
          <t>PASTO</t>
        </is>
      </c>
      <c r="B581" t="inlineStr">
        <is>
          <t>SUROCCIDENTE Y EJE CAFETERO</t>
        </is>
      </c>
      <c r="C581" t="inlineStr">
        <is>
          <t>0004-0003</t>
        </is>
      </c>
      <c r="D581" t="inlineStr">
        <is>
          <t>86757</t>
        </is>
      </c>
      <c r="E581" t="inlineStr">
        <is>
          <t>2598818</t>
        </is>
      </c>
      <c r="F581" t="inlineStr">
        <is>
          <t>3007068311</t>
        </is>
      </c>
      <c r="G581" t="inlineStr">
        <is>
          <t>INCIDENTE</t>
        </is>
      </c>
      <c r="H581" t="inlineStr">
        <is>
          <t>PUTUMAYO</t>
        </is>
      </c>
      <c r="I581" t="inlineStr">
        <is>
          <t>SAN MIGUEL</t>
        </is>
      </c>
      <c r="J581" t="inlineStr">
        <is>
          <t>BARRIO CENTRAL SAN MIGUEL 3</t>
        </is>
      </c>
      <c r="K581" t="inlineStr">
        <is>
          <t>BANCOLOMBIA</t>
        </is>
      </c>
      <c r="L581" t="inlineStr">
        <is>
          <t>FO-25-1376725</t>
        </is>
      </c>
      <c r="M581" s="49" t="n">
        <v>45883.58805555556</v>
      </c>
      <c r="N581" s="49" t="n">
        <v>45889.55069444444</v>
      </c>
      <c r="O581" s="48" t="n">
        <v>0</v>
      </c>
      <c r="P581" t="inlineStr">
        <is>
          <t>HARDWARE</t>
        </is>
      </c>
      <c r="Q581" t="inlineStr">
        <is>
          <t>PANTALLA</t>
        </is>
      </c>
      <c r="R581" t="inlineStr">
        <is>
          <t>DAÑO POS</t>
        </is>
      </c>
      <c r="S581" t="inlineStr">
        <is>
          <t>UNO A UNO</t>
        </is>
      </c>
      <c r="T581" t="inlineStr">
        <is>
          <t>CB UNO A UNO</t>
        </is>
      </c>
      <c r="U581" t="inlineStr">
        <is>
          <t>EJECUTADO</t>
        </is>
      </c>
      <c r="V581" t="inlineStr">
        <is>
          <t>VISITA TECNICA</t>
        </is>
      </c>
      <c r="W581" t="inlineStr">
        <is>
          <t>A1006532</t>
        </is>
      </c>
      <c r="X581" t="inlineStr">
        <is>
          <t>TIPO IV</t>
        </is>
      </c>
      <c r="Y581" t="inlineStr">
        <is>
          <t>TERRESTRE</t>
        </is>
      </c>
      <c r="Z581" t="inlineStr">
        <is>
          <t>GUERRERO RAMIREZ OSCAR DARIO</t>
        </is>
      </c>
      <c r="AA581" t="inlineStr">
        <is>
          <t>1</t>
        </is>
      </c>
      <c r="AB581" t="inlineStr">
        <is>
          <t>0</t>
        </is>
      </c>
      <c r="AC581" s="48" t="n">
        <v>479589</v>
      </c>
      <c r="AD581" t="inlineStr">
        <is>
          <t>0</t>
        </is>
      </c>
      <c r="AE581" s="48" t="n">
        <v>0</v>
      </c>
      <c r="AF581" s="48" t="n">
        <v>479589</v>
      </c>
    </row>
    <row r="582">
      <c r="A582" t="inlineStr">
        <is>
          <t>IBAGUE</t>
        </is>
      </c>
      <c r="B582" t="inlineStr">
        <is>
          <t>REMOTAS</t>
        </is>
      </c>
      <c r="C582" t="inlineStr">
        <is>
          <t>0004-0007</t>
        </is>
      </c>
      <c r="D582" t="inlineStr">
        <is>
          <t>73001</t>
        </is>
      </c>
      <c r="E582" t="inlineStr">
        <is>
          <t>2598819</t>
        </is>
      </c>
      <c r="F582" t="inlineStr">
        <is>
          <t>3007066937</t>
        </is>
      </c>
      <c r="G582" t="inlineStr">
        <is>
          <t>INCIDENTE</t>
        </is>
      </c>
      <c r="H582" t="inlineStr">
        <is>
          <t>TOLIMA</t>
        </is>
      </c>
      <c r="I582" t="inlineStr">
        <is>
          <t>IBAGUE</t>
        </is>
      </c>
      <c r="J582" t="inlineStr">
        <is>
          <t>BARRIO URBANIZACION MODELIA I</t>
        </is>
      </c>
      <c r="K582" t="inlineStr">
        <is>
          <t>BANCOLOMBIA</t>
        </is>
      </c>
      <c r="L582" t="inlineStr">
        <is>
          <t>FO-25-1376722</t>
        </is>
      </c>
      <c r="M582" s="49" t="n">
        <v>45883.58878472223</v>
      </c>
      <c r="N582" s="49" t="n">
        <v>45883.75763888889</v>
      </c>
      <c r="O582" s="48" t="n">
        <v>0</v>
      </c>
      <c r="P582" t="inlineStr">
        <is>
          <t>HARDWARE</t>
        </is>
      </c>
      <c r="Q582" t="inlineStr">
        <is>
          <t>COMUNICACION</t>
        </is>
      </c>
      <c r="R582" t="inlineStr">
        <is>
          <t>DAÑO POS</t>
        </is>
      </c>
      <c r="S582" t="inlineStr">
        <is>
          <t>CB UNO A UNO</t>
        </is>
      </c>
      <c r="T582" t="inlineStr">
        <is>
          <t>CB UNO A UNO</t>
        </is>
      </c>
      <c r="U582" t="inlineStr">
        <is>
          <t>EJECUTADO</t>
        </is>
      </c>
      <c r="V582" t="inlineStr">
        <is>
          <t>VISITA TECNICA</t>
        </is>
      </c>
      <c r="W582" t="inlineStr">
        <is>
          <t>4A0AZ465</t>
        </is>
      </c>
      <c r="X582" t="inlineStr">
        <is>
          <t>TIPO I</t>
        </is>
      </c>
      <c r="Y582" t="inlineStr">
        <is>
          <t>TERRESTRE</t>
        </is>
      </c>
      <c r="Z582" t="inlineStr">
        <is>
          <t>VARGAS HERRERA JHON JAIRO</t>
        </is>
      </c>
      <c r="AA582" t="inlineStr">
        <is>
          <t>1</t>
        </is>
      </c>
      <c r="AB582" t="inlineStr">
        <is>
          <t>0</t>
        </is>
      </c>
      <c r="AC582" s="48" t="n">
        <v>65960</v>
      </c>
      <c r="AD582" t="inlineStr">
        <is>
          <t>0</t>
        </is>
      </c>
      <c r="AE582" s="48" t="n">
        <v>0</v>
      </c>
      <c r="AF582" s="48" t="n">
        <v>65960</v>
      </c>
    </row>
    <row r="583">
      <c r="A583" t="inlineStr">
        <is>
          <t>CALI</t>
        </is>
      </c>
      <c r="B583" t="inlineStr">
        <is>
          <t>SUROCCIDENTE Y EJE CAFETERO</t>
        </is>
      </c>
      <c r="C583" t="inlineStr">
        <is>
          <t>0004-0003</t>
        </is>
      </c>
      <c r="D583" t="inlineStr">
        <is>
          <t>19698</t>
        </is>
      </c>
      <c r="E583" t="inlineStr">
        <is>
          <t>2598879</t>
        </is>
      </c>
      <c r="F583" t="inlineStr">
        <is>
          <t>3007047114</t>
        </is>
      </c>
      <c r="G583" t="inlineStr">
        <is>
          <t>INCIDENTE</t>
        </is>
      </c>
      <c r="H583" t="inlineStr">
        <is>
          <t>CAUCA</t>
        </is>
      </c>
      <c r="I583" t="inlineStr">
        <is>
          <t>SANTANDER DE QUILICHAO</t>
        </is>
      </c>
      <c r="J583" t="inlineStr">
        <is>
          <t>BARRIO VILLAS DE QUILICHAO SAN</t>
        </is>
      </c>
      <c r="K583" t="inlineStr">
        <is>
          <t>BANCOLOMBIA</t>
        </is>
      </c>
      <c r="L583" t="inlineStr">
        <is>
          <t>FO-25-1377018</t>
        </is>
      </c>
      <c r="M583" s="49" t="n">
        <v>45883.60335648148</v>
      </c>
      <c r="N583" s="49" t="n">
        <v>45884.73333333333</v>
      </c>
      <c r="O583" s="48" t="n">
        <v>0</v>
      </c>
      <c r="P583" t="inlineStr">
        <is>
          <t>HARDWARE</t>
        </is>
      </c>
      <c r="Q583" t="inlineStr">
        <is>
          <t>IMPRESION</t>
        </is>
      </c>
      <c r="R583" t="inlineStr">
        <is>
          <t>NO IMPRIME UNO O VARIOS CARACTERES</t>
        </is>
      </c>
      <c r="S583" t="inlineStr">
        <is>
          <t>CB UNO A UNO</t>
        </is>
      </c>
      <c r="T583" t="inlineStr">
        <is>
          <t>CB UNO A UNO</t>
        </is>
      </c>
      <c r="U583" t="inlineStr">
        <is>
          <t>EJECUTADO</t>
        </is>
      </c>
      <c r="V583" t="inlineStr">
        <is>
          <t>VISITA TECNICA</t>
        </is>
      </c>
      <c r="W583" t="inlineStr">
        <is>
          <t>9C00D629</t>
        </is>
      </c>
      <c r="X583" t="inlineStr">
        <is>
          <t>TIPO II</t>
        </is>
      </c>
      <c r="Y583" t="inlineStr">
        <is>
          <t>TERRESTRE</t>
        </is>
      </c>
      <c r="Z583" t="inlineStr">
        <is>
          <t>HERRERA MONAR GEOVANNY</t>
        </is>
      </c>
      <c r="AA583" t="inlineStr">
        <is>
          <t>1</t>
        </is>
      </c>
      <c r="AB583" t="inlineStr">
        <is>
          <t>0</t>
        </is>
      </c>
      <c r="AC583" s="48" t="n">
        <v>144968</v>
      </c>
      <c r="AD583" t="inlineStr">
        <is>
          <t>0</t>
        </is>
      </c>
      <c r="AE583" s="48" t="n">
        <v>0</v>
      </c>
      <c r="AF583" s="48" t="n">
        <v>144968</v>
      </c>
    </row>
    <row r="584">
      <c r="A584" t="inlineStr">
        <is>
          <t>BOGOTA</t>
        </is>
      </c>
      <c r="B584" t="inlineStr">
        <is>
          <t>CUNDINAMARCA</t>
        </is>
      </c>
      <c r="C584" t="inlineStr">
        <is>
          <t>0004-0004</t>
        </is>
      </c>
      <c r="D584" t="inlineStr">
        <is>
          <t>11001</t>
        </is>
      </c>
      <c r="E584" t="inlineStr">
        <is>
          <t>2599022</t>
        </is>
      </c>
      <c r="F584" t="inlineStr">
        <is>
          <t>3007080343</t>
        </is>
      </c>
      <c r="G584" t="inlineStr">
        <is>
          <t>INCIDENTE</t>
        </is>
      </c>
      <c r="H584" t="inlineStr">
        <is>
          <t>CUNDINAMARCA</t>
        </is>
      </c>
      <c r="I584" t="inlineStr">
        <is>
          <t>BOGOTA</t>
        </is>
      </c>
      <c r="J584" t="inlineStr">
        <is>
          <t>BARRIO RESTREPO OCCIDENTAL BOGOTA 2</t>
        </is>
      </c>
      <c r="K584" t="inlineStr">
        <is>
          <t>BANCOLOMBIA</t>
        </is>
      </c>
      <c r="L584" t="inlineStr">
        <is>
          <t>FO-25-1377022</t>
        </is>
      </c>
      <c r="M584" s="49" t="n">
        <v>45883.60265046296</v>
      </c>
      <c r="N584" s="49" t="n">
        <v>45884.42847222222</v>
      </c>
      <c r="O584" s="48" t="n">
        <v>0</v>
      </c>
      <c r="P584" t="inlineStr">
        <is>
          <t>SOFTWARE</t>
        </is>
      </c>
      <c r="Q584" t="inlineStr">
        <is>
          <t>COMUNICACION</t>
        </is>
      </c>
      <c r="R584" t="inlineStr">
        <is>
          <t>VERIFIQUE PARAMETROS</t>
        </is>
      </c>
      <c r="S584" t="inlineStr">
        <is>
          <t>UNO A UNO</t>
        </is>
      </c>
      <c r="T584" t="inlineStr">
        <is>
          <t>UNO A UNO</t>
        </is>
      </c>
      <c r="U584" t="inlineStr">
        <is>
          <t>EJECUTADO</t>
        </is>
      </c>
      <c r="V584" t="inlineStr">
        <is>
          <t>VISITA TECNICA</t>
        </is>
      </c>
      <c r="W584" t="inlineStr">
        <is>
          <t>LBZZZ601</t>
        </is>
      </c>
      <c r="X584" t="inlineStr">
        <is>
          <t>TIPO I</t>
        </is>
      </c>
      <c r="Y584" t="inlineStr">
        <is>
          <t>TERRESTRE</t>
        </is>
      </c>
      <c r="Z584" t="inlineStr">
        <is>
          <t>GOMEZ VEGA DAVID SNEYDER</t>
        </is>
      </c>
      <c r="AA584" t="inlineStr">
        <is>
          <t>1</t>
        </is>
      </c>
      <c r="AB584" t="inlineStr">
        <is>
          <t>0</t>
        </is>
      </c>
      <c r="AC584" s="48" t="n">
        <v>65960</v>
      </c>
      <c r="AD584" t="inlineStr">
        <is>
          <t>0</t>
        </is>
      </c>
      <c r="AE584" s="48" t="n">
        <v>0</v>
      </c>
      <c r="AF584" s="48" t="n">
        <v>65960</v>
      </c>
    </row>
    <row r="585">
      <c r="A585" t="inlineStr">
        <is>
          <t>MEDELLIN</t>
        </is>
      </c>
      <c r="B585" t="inlineStr">
        <is>
          <t>NOROCCIDENTE</t>
        </is>
      </c>
      <c r="C585" t="inlineStr">
        <is>
          <t>0004-0005</t>
        </is>
      </c>
      <c r="D585" t="inlineStr">
        <is>
          <t>5001</t>
        </is>
      </c>
      <c r="E585" t="inlineStr">
        <is>
          <t>2599040</t>
        </is>
      </c>
      <c r="F585" t="inlineStr">
        <is>
          <t>3007027658</t>
        </is>
      </c>
      <c r="G585" t="inlineStr">
        <is>
          <t>INCIDENTE</t>
        </is>
      </c>
      <c r="H585" t="inlineStr">
        <is>
          <t>ANTIOQUIA</t>
        </is>
      </c>
      <c r="I585" t="inlineStr">
        <is>
          <t>MEDELLIN</t>
        </is>
      </c>
      <c r="J585" t="inlineStr">
        <is>
          <t>DISTRICOL WORLDCEL</t>
        </is>
      </c>
      <c r="K585" t="inlineStr">
        <is>
          <t>BANCOLOMBIA</t>
        </is>
      </c>
      <c r="L585" t="inlineStr">
        <is>
          <t>FO-25-1377015</t>
        </is>
      </c>
      <c r="M585" s="49" t="n">
        <v>45883.60621527778</v>
      </c>
      <c r="N585" s="49" t="n">
        <v>45884.57986111111</v>
      </c>
      <c r="O585" s="48" t="n">
        <v>0</v>
      </c>
      <c r="P585" t="inlineStr">
        <is>
          <t>HARDWARE</t>
        </is>
      </c>
      <c r="Q585" t="inlineStr">
        <is>
          <t>LECTOR DE TARJETAS</t>
        </is>
      </c>
      <c r="R585" t="inlineStr">
        <is>
          <t>DAÑO POS</t>
        </is>
      </c>
      <c r="S585" t="inlineStr">
        <is>
          <t>AGREGADOR</t>
        </is>
      </c>
      <c r="T585" t="inlineStr">
        <is>
          <t>DISTRICOL</t>
        </is>
      </c>
      <c r="U585" t="inlineStr">
        <is>
          <t>EJECUTADO</t>
        </is>
      </c>
      <c r="V585" t="inlineStr">
        <is>
          <t>VISITA TECNICA</t>
        </is>
      </c>
      <c r="W585" t="inlineStr">
        <is>
          <t>99WZZ760</t>
        </is>
      </c>
      <c r="X585" t="inlineStr">
        <is>
          <t>TIPO I</t>
        </is>
      </c>
      <c r="Y585" t="inlineStr">
        <is>
          <t>TERRESTRE</t>
        </is>
      </c>
      <c r="Z585" t="inlineStr">
        <is>
          <t>QUINTERO SANCHEZ JUAN SEBASTIAN</t>
        </is>
      </c>
      <c r="AA585" t="inlineStr">
        <is>
          <t>1</t>
        </is>
      </c>
      <c r="AB585" t="inlineStr">
        <is>
          <t>0</t>
        </is>
      </c>
      <c r="AC585" s="48" t="n">
        <v>65960</v>
      </c>
      <c r="AD585" t="inlineStr">
        <is>
          <t>0</t>
        </is>
      </c>
      <c r="AE585" s="48" t="n">
        <v>0</v>
      </c>
      <c r="AF585" s="48" t="n">
        <v>65960</v>
      </c>
    </row>
    <row r="586">
      <c r="A586" t="inlineStr">
        <is>
          <t>MEDELLIN</t>
        </is>
      </c>
      <c r="B586" t="inlineStr">
        <is>
          <t>NOROCCIDENTE</t>
        </is>
      </c>
      <c r="C586" t="inlineStr">
        <is>
          <t>0004-0005</t>
        </is>
      </c>
      <c r="D586" t="inlineStr">
        <is>
          <t>5001</t>
        </is>
      </c>
      <c r="E586" t="inlineStr">
        <is>
          <t>2599046</t>
        </is>
      </c>
      <c r="F586" t="inlineStr">
        <is>
          <t>3007078400</t>
        </is>
      </c>
      <c r="G586" t="inlineStr">
        <is>
          <t>INCIDENTE</t>
        </is>
      </c>
      <c r="H586" t="inlineStr">
        <is>
          <t>ANTIOQUIA</t>
        </is>
      </c>
      <c r="I586" t="inlineStr">
        <is>
          <t>MEDELLIN</t>
        </is>
      </c>
      <c r="J586" t="inlineStr">
        <is>
          <t>BARRIO ROBLEDO DE AURES MEDELL</t>
        </is>
      </c>
      <c r="K586" t="inlineStr">
        <is>
          <t>BANCOLOMBIA</t>
        </is>
      </c>
      <c r="L586" t="inlineStr">
        <is>
          <t>FO-25-1377008</t>
        </is>
      </c>
      <c r="M586" s="49" t="n">
        <v>45883.60809027778</v>
      </c>
      <c r="N586" s="49" t="n">
        <v>45884.54930555556</v>
      </c>
      <c r="O586" s="48" t="n">
        <v>0</v>
      </c>
      <c r="P586" t="inlineStr">
        <is>
          <t>HARDWARE</t>
        </is>
      </c>
      <c r="Q586" t="inlineStr">
        <is>
          <t>SE REINICIA</t>
        </is>
      </c>
      <c r="R586" t="inlineStr">
        <is>
          <t>DAÑO POS</t>
        </is>
      </c>
      <c r="S586" t="inlineStr">
        <is>
          <t>CB UNO A UNO</t>
        </is>
      </c>
      <c r="T586" t="inlineStr">
        <is>
          <t>CB UNO A UNO</t>
        </is>
      </c>
      <c r="U586" t="inlineStr">
        <is>
          <t>EJECUTADO</t>
        </is>
      </c>
      <c r="V586" t="inlineStr">
        <is>
          <t>VISITA TECNICA</t>
        </is>
      </c>
      <c r="W586" t="inlineStr">
        <is>
          <t>V1MZZ319</t>
        </is>
      </c>
      <c r="X586" t="inlineStr">
        <is>
          <t>TIPO I</t>
        </is>
      </c>
      <c r="Y586" t="inlineStr">
        <is>
          <t>TERRESTRE</t>
        </is>
      </c>
      <c r="Z586" t="inlineStr">
        <is>
          <t>DIAZ ZABALA FRANCIS DUBAN</t>
        </is>
      </c>
      <c r="AA586" t="inlineStr">
        <is>
          <t>1</t>
        </is>
      </c>
      <c r="AB586" t="inlineStr">
        <is>
          <t>0</t>
        </is>
      </c>
      <c r="AC586" s="48" t="n">
        <v>65960</v>
      </c>
      <c r="AD586" t="inlineStr">
        <is>
          <t>0</t>
        </is>
      </c>
      <c r="AE586" s="48" t="n">
        <v>0</v>
      </c>
      <c r="AF586" s="48" t="n">
        <v>65960</v>
      </c>
    </row>
    <row r="587">
      <c r="A587" t="inlineStr">
        <is>
          <t>BOGOTA</t>
        </is>
      </c>
      <c r="B587" t="inlineStr">
        <is>
          <t>CUNDINAMARCA</t>
        </is>
      </c>
      <c r="C587" t="inlineStr">
        <is>
          <t>0004-0004</t>
        </is>
      </c>
      <c r="D587" t="inlineStr">
        <is>
          <t>11001</t>
        </is>
      </c>
      <c r="E587" t="inlineStr">
        <is>
          <t>2599078</t>
        </is>
      </c>
      <c r="F587" t="inlineStr">
        <is>
          <t>3007027970</t>
        </is>
      </c>
      <c r="G587" t="inlineStr">
        <is>
          <t>INCIDENTE</t>
        </is>
      </c>
      <c r="H587" t="inlineStr">
        <is>
          <t>CUNDINAMARCA</t>
        </is>
      </c>
      <c r="I587" t="inlineStr">
        <is>
          <t>BOGOTA</t>
        </is>
      </c>
      <c r="J587" t="inlineStr">
        <is>
          <t>OPRAP   MICENTRO EL PORVENIR</t>
        </is>
      </c>
      <c r="K587" t="inlineStr">
        <is>
          <t>BANCOLOMBIA</t>
        </is>
      </c>
      <c r="L587" t="inlineStr">
        <is>
          <t>FO-25-1377135</t>
        </is>
      </c>
      <c r="M587" s="49" t="n">
        <v>45883.61407407407</v>
      </c>
      <c r="N587" s="49" t="n">
        <v>45884.60208333333</v>
      </c>
      <c r="O587" s="48" t="n">
        <v>0</v>
      </c>
      <c r="P587" t="inlineStr">
        <is>
          <t>HARDWARE</t>
        </is>
      </c>
      <c r="Q587" t="inlineStr">
        <is>
          <t>CABLEADO</t>
        </is>
      </c>
      <c r="R587" t="inlineStr">
        <is>
          <t>CABLE MAGICBOX AVERIADO</t>
        </is>
      </c>
      <c r="S587" t="inlineStr">
        <is>
          <t>ROBUSTO</t>
        </is>
      </c>
      <c r="T587" t="inlineStr">
        <is>
          <t>OPRAP</t>
        </is>
      </c>
      <c r="U587" t="inlineStr">
        <is>
          <t>EJECUTADO</t>
        </is>
      </c>
      <c r="V587" t="inlineStr">
        <is>
          <t>VISITA TECNICA</t>
        </is>
      </c>
      <c r="W587" t="inlineStr">
        <is>
          <t>9DZZZ776</t>
        </is>
      </c>
      <c r="X587" t="inlineStr">
        <is>
          <t>TIPO I</t>
        </is>
      </c>
      <c r="Y587" t="inlineStr">
        <is>
          <t>TERRESTRE</t>
        </is>
      </c>
      <c r="Z587" t="inlineStr">
        <is>
          <t>ORTIZ MARTINEZ STIVEN</t>
        </is>
      </c>
      <c r="AA587" t="inlineStr">
        <is>
          <t>1</t>
        </is>
      </c>
      <c r="AB587" t="inlineStr">
        <is>
          <t>0</t>
        </is>
      </c>
      <c r="AC587" s="48" t="n">
        <v>65960</v>
      </c>
      <c r="AD587" t="inlineStr">
        <is>
          <t>0</t>
        </is>
      </c>
      <c r="AE587" s="48" t="n">
        <v>0</v>
      </c>
      <c r="AF587" s="48" t="n">
        <v>65960</v>
      </c>
    </row>
    <row r="588">
      <c r="A588" t="inlineStr">
        <is>
          <t>CUCUTA</t>
        </is>
      </c>
      <c r="B588" t="inlineStr">
        <is>
          <t>SANTANDERES</t>
        </is>
      </c>
      <c r="C588" t="inlineStr">
        <is>
          <t>0004-0008</t>
        </is>
      </c>
      <c r="D588" t="inlineStr">
        <is>
          <t>54498</t>
        </is>
      </c>
      <c r="E588" t="inlineStr">
        <is>
          <t>2599153</t>
        </is>
      </c>
      <c r="F588" t="inlineStr">
        <is>
          <t>3007047705</t>
        </is>
      </c>
      <c r="G588" t="inlineStr">
        <is>
          <t>INCIDENTE</t>
        </is>
      </c>
      <c r="H588" t="inlineStr">
        <is>
          <t>NORTE DE SANTANDER</t>
        </is>
      </c>
      <c r="I588" t="inlineStr">
        <is>
          <t>OCAÑA</t>
        </is>
      </c>
      <c r="J588" t="inlineStr">
        <is>
          <t>DISTRICOL VARIEDADES SYLIANA</t>
        </is>
      </c>
      <c r="K588" t="inlineStr">
        <is>
          <t>BANCOLOMBIA</t>
        </is>
      </c>
      <c r="L588" t="inlineStr">
        <is>
          <t>FO-25-1377275</t>
        </is>
      </c>
      <c r="M588" s="49" t="n">
        <v>45883.62466435185</v>
      </c>
      <c r="N588" s="49" t="n">
        <v>45884.68055555555</v>
      </c>
      <c r="O588" s="48" t="n">
        <v>0</v>
      </c>
      <c r="P588" t="inlineStr">
        <is>
          <t>HARDWARE</t>
        </is>
      </c>
      <c r="Q588" t="inlineStr">
        <is>
          <t>DETERIORO</t>
        </is>
      </c>
      <c r="R588" t="inlineStr">
        <is>
          <t>DATAFONO</t>
        </is>
      </c>
      <c r="S588" t="inlineStr">
        <is>
          <t>AGREGADOR</t>
        </is>
      </c>
      <c r="T588" t="inlineStr">
        <is>
          <t>DISTRICOL</t>
        </is>
      </c>
      <c r="U588" t="inlineStr">
        <is>
          <t>EJECUTADO</t>
        </is>
      </c>
      <c r="V588" t="inlineStr">
        <is>
          <t>VISITA TECNICA</t>
        </is>
      </c>
      <c r="W588" t="inlineStr">
        <is>
          <t>XP00F452</t>
        </is>
      </c>
      <c r="X588" t="inlineStr">
        <is>
          <t>TIPO IV</t>
        </is>
      </c>
      <c r="Y588" t="inlineStr">
        <is>
          <t>TERRESTRE</t>
        </is>
      </c>
      <c r="Z588" t="inlineStr">
        <is>
          <t>NARANJO AFANADOR RUBEN JESUS</t>
        </is>
      </c>
      <c r="AA588" t="inlineStr">
        <is>
          <t>1</t>
        </is>
      </c>
      <c r="AB588" t="inlineStr">
        <is>
          <t>0</t>
        </is>
      </c>
      <c r="AC588" s="48" t="n">
        <v>479589</v>
      </c>
      <c r="AD588" t="inlineStr">
        <is>
          <t>0</t>
        </is>
      </c>
      <c r="AE588" s="48" t="n">
        <v>0</v>
      </c>
      <c r="AF588" s="48" t="n">
        <v>479589</v>
      </c>
    </row>
    <row r="589">
      <c r="A589" t="inlineStr">
        <is>
          <t>MONTERIA</t>
        </is>
      </c>
      <c r="B589" t="inlineStr">
        <is>
          <t>COSTA</t>
        </is>
      </c>
      <c r="C589" t="inlineStr">
        <is>
          <t>0004-0001</t>
        </is>
      </c>
      <c r="D589" t="inlineStr">
        <is>
          <t>23001</t>
        </is>
      </c>
      <c r="E589" t="inlineStr">
        <is>
          <t>2599416</t>
        </is>
      </c>
      <c r="F589" t="inlineStr">
        <is>
          <t>3007059635</t>
        </is>
      </c>
      <c r="G589" t="inlineStr">
        <is>
          <t>INCIDENTE</t>
        </is>
      </c>
      <c r="H589" t="inlineStr">
        <is>
          <t>CORDOBA</t>
        </is>
      </c>
      <c r="I589" t="inlineStr">
        <is>
          <t>MONTERIA</t>
        </is>
      </c>
      <c r="J589" t="inlineStr">
        <is>
          <t>BARRIO LA CASTELLANA MONTERIA</t>
        </is>
      </c>
      <c r="K589" t="inlineStr">
        <is>
          <t>BANCOLOMBIA</t>
        </is>
      </c>
      <c r="L589" t="inlineStr">
        <is>
          <t>FO-25-1377141</t>
        </is>
      </c>
      <c r="M589" s="49" t="n">
        <v>45883.62396990741</v>
      </c>
      <c r="N589" s="49" t="n">
        <v>45884.60486111111</v>
      </c>
      <c r="O589" s="48" t="n">
        <v>0</v>
      </c>
      <c r="P589" t="inlineStr">
        <is>
          <t>HARDWARE</t>
        </is>
      </c>
      <c r="Q589" t="inlineStr">
        <is>
          <t>COMUNICACION</t>
        </is>
      </c>
      <c r="R589" t="inlineStr">
        <is>
          <t>MENSAJE CABLE DE RED DESCONECTADO</t>
        </is>
      </c>
      <c r="S589" t="inlineStr">
        <is>
          <t>CB UNO A UNO</t>
        </is>
      </c>
      <c r="T589" t="inlineStr">
        <is>
          <t>CB UNO A UNO</t>
        </is>
      </c>
      <c r="U589" t="inlineStr">
        <is>
          <t>EJECUTADO</t>
        </is>
      </c>
      <c r="V589" t="inlineStr">
        <is>
          <t>VISITA TECNICA</t>
        </is>
      </c>
      <c r="W589" t="inlineStr">
        <is>
          <t>JA008897</t>
        </is>
      </c>
      <c r="X589" t="inlineStr">
        <is>
          <t>TIPO I</t>
        </is>
      </c>
      <c r="Y589" t="inlineStr">
        <is>
          <t>TERRESTRE</t>
        </is>
      </c>
      <c r="Z589" t="inlineStr">
        <is>
          <t>ARRAZOLA HERNANDEZ NICOLAS AUGUSTO</t>
        </is>
      </c>
      <c r="AA589" t="inlineStr">
        <is>
          <t>1</t>
        </is>
      </c>
      <c r="AB589" t="inlineStr">
        <is>
          <t>0</t>
        </is>
      </c>
      <c r="AC589" s="48" t="n">
        <v>65960</v>
      </c>
      <c r="AD589" t="inlineStr">
        <is>
          <t>0</t>
        </is>
      </c>
      <c r="AE589" s="48" t="n">
        <v>0</v>
      </c>
      <c r="AF589" s="48" t="n">
        <v>65960</v>
      </c>
    </row>
    <row r="590">
      <c r="A590" t="inlineStr">
        <is>
          <t>CALI</t>
        </is>
      </c>
      <c r="B590" t="inlineStr">
        <is>
          <t>SUROCCIDENTE Y EJE CAFETERO</t>
        </is>
      </c>
      <c r="C590" t="inlineStr">
        <is>
          <t>0004-0003</t>
        </is>
      </c>
      <c r="D590" t="inlineStr">
        <is>
          <t>76520</t>
        </is>
      </c>
      <c r="E590" t="inlineStr">
        <is>
          <t>2599470</t>
        </is>
      </c>
      <c r="F590" t="inlineStr">
        <is>
          <t>3007033395</t>
        </is>
      </c>
      <c r="G590" t="inlineStr">
        <is>
          <t>INCIDENTE</t>
        </is>
      </c>
      <c r="H590" t="inlineStr">
        <is>
          <t>VALLE DEL CAUCA</t>
        </is>
      </c>
      <c r="I590" t="inlineStr">
        <is>
          <t>PALMIRA</t>
        </is>
      </c>
      <c r="J590" t="inlineStr">
        <is>
          <t>BARRIO PRADO PALMIRA</t>
        </is>
      </c>
      <c r="K590" t="inlineStr">
        <is>
          <t>BANCOLOMBIA</t>
        </is>
      </c>
      <c r="L590" t="inlineStr">
        <is>
          <t>FO-25-1377441</t>
        </is>
      </c>
      <c r="M590" s="49" t="n">
        <v>45883.63986111111</v>
      </c>
      <c r="N590" s="49" t="n">
        <v>45884.40902777778</v>
      </c>
      <c r="O590" s="48" t="n">
        <v>0</v>
      </c>
      <c r="P590" t="inlineStr">
        <is>
          <t>HARDWARE</t>
        </is>
      </c>
      <c r="Q590" t="inlineStr">
        <is>
          <t>TECLADO</t>
        </is>
      </c>
      <c r="R590" t="inlineStr">
        <is>
          <t>DAÑO POS</t>
        </is>
      </c>
      <c r="S590" t="inlineStr">
        <is>
          <t>CB UNO A UNO</t>
        </is>
      </c>
      <c r="T590" t="inlineStr">
        <is>
          <t>CB UNO A UNO</t>
        </is>
      </c>
      <c r="U590" t="inlineStr">
        <is>
          <t>EJECUTADO</t>
        </is>
      </c>
      <c r="V590" t="inlineStr">
        <is>
          <t>VISITA TECNICA</t>
        </is>
      </c>
      <c r="W590" t="inlineStr">
        <is>
          <t>17ZZZ509</t>
        </is>
      </c>
      <c r="X590" t="inlineStr">
        <is>
          <t>TIPO I</t>
        </is>
      </c>
      <c r="Y590" t="inlineStr">
        <is>
          <t>TERRESTRE</t>
        </is>
      </c>
      <c r="Z590" t="inlineStr">
        <is>
          <t>SANCHEZ URREGO ROBINSON DAVID</t>
        </is>
      </c>
      <c r="AA590" t="inlineStr">
        <is>
          <t>1</t>
        </is>
      </c>
      <c r="AB590" t="inlineStr">
        <is>
          <t>0</t>
        </is>
      </c>
      <c r="AC590" s="48" t="n">
        <v>65960</v>
      </c>
      <c r="AD590" t="inlineStr">
        <is>
          <t>0</t>
        </is>
      </c>
      <c r="AE590" s="48" t="n">
        <v>0</v>
      </c>
      <c r="AF590" s="48" t="n">
        <v>65960</v>
      </c>
    </row>
    <row r="591">
      <c r="A591" t="inlineStr">
        <is>
          <t>SINCELEJO</t>
        </is>
      </c>
      <c r="B591" t="inlineStr">
        <is>
          <t>COSTA</t>
        </is>
      </c>
      <c r="C591" t="inlineStr">
        <is>
          <t>0004-0001</t>
        </is>
      </c>
      <c r="D591" t="inlineStr">
        <is>
          <t>70670</t>
        </is>
      </c>
      <c r="E591" t="inlineStr">
        <is>
          <t>2599474</t>
        </is>
      </c>
      <c r="F591" t="inlineStr">
        <is>
          <t>3007062614</t>
        </is>
      </c>
      <c r="G591" t="inlineStr">
        <is>
          <t>INCIDENTE</t>
        </is>
      </c>
      <c r="H591" t="inlineStr">
        <is>
          <t>SUCRE</t>
        </is>
      </c>
      <c r="I591" t="inlineStr">
        <is>
          <t>SAMPUES</t>
        </is>
      </c>
      <c r="J591" t="inlineStr">
        <is>
          <t>BARRIO CENTRO SAMPUES 2</t>
        </is>
      </c>
      <c r="K591" t="inlineStr">
        <is>
          <t>BANCOLOMBIA</t>
        </is>
      </c>
      <c r="L591" t="inlineStr">
        <is>
          <t>FO-25-1377427</t>
        </is>
      </c>
      <c r="M591" s="49" t="n">
        <v>45883.64324074074</v>
      </c>
      <c r="N591" s="49" t="n">
        <v>45884.67847222222</v>
      </c>
      <c r="O591" s="48" t="n">
        <v>0</v>
      </c>
      <c r="P591" t="inlineStr">
        <is>
          <t>HARDWARE</t>
        </is>
      </c>
      <c r="Q591" t="inlineStr">
        <is>
          <t>LECTOR DE BARRAS</t>
        </is>
      </c>
      <c r="R591" t="inlineStr">
        <is>
          <t>CABLE LECTORA AVERIADO</t>
        </is>
      </c>
      <c r="S591" t="inlineStr">
        <is>
          <t>CB UNO A UNO</t>
        </is>
      </c>
      <c r="T591" t="inlineStr">
        <is>
          <t>CB UNO A UNO</t>
        </is>
      </c>
      <c r="U591" t="inlineStr">
        <is>
          <t>EJECUTADO</t>
        </is>
      </c>
      <c r="V591" t="inlineStr">
        <is>
          <t>VISITA TECNICA</t>
        </is>
      </c>
      <c r="W591" t="inlineStr">
        <is>
          <t>LA00O242</t>
        </is>
      </c>
      <c r="X591" t="inlineStr">
        <is>
          <t>TIPO II</t>
        </is>
      </c>
      <c r="Y591" t="inlineStr">
        <is>
          <t>TERRESTRE</t>
        </is>
      </c>
      <c r="Z591" t="inlineStr">
        <is>
          <t>CACERES HERNANDEZ ANDRES</t>
        </is>
      </c>
      <c r="AA591" t="inlineStr">
        <is>
          <t>1</t>
        </is>
      </c>
      <c r="AB591" t="inlineStr">
        <is>
          <t>0</t>
        </is>
      </c>
      <c r="AC591" s="48" t="n">
        <v>144968</v>
      </c>
      <c r="AD591" t="inlineStr">
        <is>
          <t>0</t>
        </is>
      </c>
      <c r="AE591" s="48" t="n">
        <v>0</v>
      </c>
      <c r="AF591" s="48" t="n">
        <v>144968</v>
      </c>
    </row>
    <row r="592">
      <c r="A592" t="inlineStr">
        <is>
          <t>IBAGUE</t>
        </is>
      </c>
      <c r="B592" t="inlineStr">
        <is>
          <t>REMOTAS</t>
        </is>
      </c>
      <c r="C592" t="inlineStr">
        <is>
          <t>0004-0007</t>
        </is>
      </c>
      <c r="D592" t="inlineStr">
        <is>
          <t>73001</t>
        </is>
      </c>
      <c r="E592" t="inlineStr">
        <is>
          <t>2599568</t>
        </is>
      </c>
      <c r="F592" t="inlineStr">
        <is>
          <t>3007062482</t>
        </is>
      </c>
      <c r="G592" t="inlineStr">
        <is>
          <t>INCIDENTE</t>
        </is>
      </c>
      <c r="H592" t="inlineStr">
        <is>
          <t>TOLIMA</t>
        </is>
      </c>
      <c r="I592" t="inlineStr">
        <is>
          <t>IBAGUE</t>
        </is>
      </c>
      <c r="J592" t="inlineStr">
        <is>
          <t>TPM IBAGUE SAMINET SOLUCIONES</t>
        </is>
      </c>
      <c r="K592" t="inlineStr">
        <is>
          <t>BANCOLOMBIA</t>
        </is>
      </c>
      <c r="L592" t="inlineStr">
        <is>
          <t>FO-25-1377497</t>
        </is>
      </c>
      <c r="M592" s="49" t="n">
        <v>45883.6447337963</v>
      </c>
      <c r="N592" s="49" t="n">
        <v>45884.45763888889</v>
      </c>
      <c r="O592" s="48" t="n">
        <v>0</v>
      </c>
      <c r="P592" t="inlineStr">
        <is>
          <t>HARDWARE</t>
        </is>
      </c>
      <c r="Q592" t="inlineStr">
        <is>
          <t>IMPRESION</t>
        </is>
      </c>
      <c r="R592" t="inlineStr">
        <is>
          <t>DAÑO POS</t>
        </is>
      </c>
      <c r="S592" t="inlineStr">
        <is>
          <t>AGREGADOR</t>
        </is>
      </c>
      <c r="T592" t="inlineStr">
        <is>
          <t>COMCARD - PTM</t>
        </is>
      </c>
      <c r="U592" t="inlineStr">
        <is>
          <t>EJECUTADO</t>
        </is>
      </c>
      <c r="V592" t="inlineStr">
        <is>
          <t>VISITA TECNICA</t>
        </is>
      </c>
      <c r="W592" t="inlineStr">
        <is>
          <t>KA00O646 - KA00O947</t>
        </is>
      </c>
      <c r="X592" t="inlineStr">
        <is>
          <t>TIPO I</t>
        </is>
      </c>
      <c r="Y592" t="inlineStr">
        <is>
          <t>TERRESTRE</t>
        </is>
      </c>
      <c r="Z592" t="inlineStr">
        <is>
          <t>VARGAS HERRERA JHON JAIRO</t>
        </is>
      </c>
      <c r="AA592" t="inlineStr">
        <is>
          <t>1</t>
        </is>
      </c>
      <c r="AB592" t="inlineStr">
        <is>
          <t>0</t>
        </is>
      </c>
      <c r="AC592" s="48" t="n">
        <v>65960</v>
      </c>
      <c r="AD592" t="inlineStr">
        <is>
          <t>0</t>
        </is>
      </c>
      <c r="AE592" s="48" t="n">
        <v>0</v>
      </c>
      <c r="AF592" s="48" t="n">
        <v>65960</v>
      </c>
    </row>
    <row r="593">
      <c r="A593" t="inlineStr">
        <is>
          <t>VILLAVICENCIO</t>
        </is>
      </c>
      <c r="B593" t="inlineStr">
        <is>
          <t>REMOTAS</t>
        </is>
      </c>
      <c r="C593" t="inlineStr">
        <is>
          <t>0004-0007</t>
        </is>
      </c>
      <c r="D593" t="inlineStr">
        <is>
          <t>85440</t>
        </is>
      </c>
      <c r="E593" t="inlineStr">
        <is>
          <t>2599822</t>
        </is>
      </c>
      <c r="F593" t="inlineStr">
        <is>
          <t>3007061650</t>
        </is>
      </c>
      <c r="G593" t="inlineStr">
        <is>
          <t>INCIDENTE</t>
        </is>
      </c>
      <c r="H593" t="inlineStr">
        <is>
          <t>CASANARE</t>
        </is>
      </c>
      <c r="I593" t="inlineStr">
        <is>
          <t>VILLANUEVA</t>
        </is>
      </c>
      <c r="J593" t="inlineStr">
        <is>
          <t>PAGAFACIL  VILLANUEVA</t>
        </is>
      </c>
      <c r="K593" t="inlineStr">
        <is>
          <t>BANCOLOMBIA</t>
        </is>
      </c>
      <c r="L593" t="inlineStr">
        <is>
          <t>FO-25-1377648</t>
        </is>
      </c>
      <c r="M593" s="49" t="n">
        <v>45883.65451388889</v>
      </c>
      <c r="N593" s="49" t="n">
        <v>45885.51805555556</v>
      </c>
      <c r="O593" s="48" t="n">
        <v>0</v>
      </c>
      <c r="P593" t="inlineStr">
        <is>
          <t>HARDWARE</t>
        </is>
      </c>
      <c r="Q593" t="inlineStr">
        <is>
          <t>DETERIORO</t>
        </is>
      </c>
      <c r="R593" t="inlineStr">
        <is>
          <t>DATAFONO</t>
        </is>
      </c>
      <c r="S593" t="inlineStr">
        <is>
          <t>ROBUSTO</t>
        </is>
      </c>
      <c r="T593" t="inlineStr">
        <is>
          <t>PAGAFACIL</t>
        </is>
      </c>
      <c r="U593" t="inlineStr">
        <is>
          <t>EJECUTADO</t>
        </is>
      </c>
      <c r="V593" t="inlineStr">
        <is>
          <t>VISITA TECNICA</t>
        </is>
      </c>
      <c r="W593" t="inlineStr">
        <is>
          <t>FUA0L750</t>
        </is>
      </c>
      <c r="X593" t="inlineStr">
        <is>
          <t>TIPO III</t>
        </is>
      </c>
      <c r="Y593" t="inlineStr">
        <is>
          <t>TERRESTRE</t>
        </is>
      </c>
      <c r="Z593" t="inlineStr">
        <is>
          <t>ROZO JIMENEZ EDGAR ARMANDO</t>
        </is>
      </c>
      <c r="AA593" t="inlineStr">
        <is>
          <t>1</t>
        </is>
      </c>
      <c r="AB593" t="inlineStr">
        <is>
          <t>0</t>
        </is>
      </c>
      <c r="AC593" s="48" t="n">
        <v>275729</v>
      </c>
      <c r="AD593" t="inlineStr">
        <is>
          <t>0</t>
        </is>
      </c>
      <c r="AE593" s="48" t="n">
        <v>0</v>
      </c>
      <c r="AF593" s="48" t="n">
        <v>275729</v>
      </c>
    </row>
    <row r="594">
      <c r="A594" t="inlineStr">
        <is>
          <t>MEDELLIN</t>
        </is>
      </c>
      <c r="B594" t="inlineStr">
        <is>
          <t>NOROCCIDENTE</t>
        </is>
      </c>
      <c r="C594" t="inlineStr">
        <is>
          <t>0004-0005</t>
        </is>
      </c>
      <c r="D594" t="inlineStr">
        <is>
          <t>5091</t>
        </is>
      </c>
      <c r="E594" t="inlineStr">
        <is>
          <t>2599994</t>
        </is>
      </c>
      <c r="F594" t="inlineStr">
        <is>
          <t>3007030856</t>
        </is>
      </c>
      <c r="G594" t="inlineStr">
        <is>
          <t>INCIDENTE</t>
        </is>
      </c>
      <c r="H594" t="inlineStr">
        <is>
          <t>ANTIOQUIA</t>
        </is>
      </c>
      <c r="I594" t="inlineStr">
        <is>
          <t>BETANIA</t>
        </is>
      </c>
      <c r="J594" t="inlineStr">
        <is>
          <t>COMCARD BETANIA CITARA 3</t>
        </is>
      </c>
      <c r="K594" t="inlineStr">
        <is>
          <t>BANCOLOMBIA</t>
        </is>
      </c>
      <c r="L594" t="inlineStr">
        <is>
          <t>FO-25-1378249</t>
        </is>
      </c>
      <c r="M594" s="49" t="n">
        <v>45883.67777777778</v>
      </c>
      <c r="N594" s="49" t="n">
        <v>45885.38472222222</v>
      </c>
      <c r="O594" s="48" t="n">
        <v>0</v>
      </c>
      <c r="P594" t="inlineStr">
        <is>
          <t>HARDWARE</t>
        </is>
      </c>
      <c r="Q594" t="inlineStr">
        <is>
          <t>LECTOR DE TARJETAS</t>
        </is>
      </c>
      <c r="R594" t="inlineStr">
        <is>
          <t>MENSAJE RETIRE TARJETA</t>
        </is>
      </c>
      <c r="S594" t="inlineStr">
        <is>
          <t>AGREGADOR</t>
        </is>
      </c>
      <c r="T594" t="inlineStr">
        <is>
          <t>COMCARD - PTM</t>
        </is>
      </c>
      <c r="U594" t="inlineStr">
        <is>
          <t>EJECUTADO</t>
        </is>
      </c>
      <c r="V594" t="inlineStr">
        <is>
          <t>VISITA TECNICA</t>
        </is>
      </c>
      <c r="W594" t="inlineStr">
        <is>
          <t>BVZZZ327</t>
        </is>
      </c>
      <c r="X594" t="inlineStr">
        <is>
          <t>TIPO III</t>
        </is>
      </c>
      <c r="Y594" t="inlineStr">
        <is>
          <t>TERRESTRE</t>
        </is>
      </c>
      <c r="Z594" t="inlineStr">
        <is>
          <t>ALVAREZ ARENAS VICTOR HUGO</t>
        </is>
      </c>
      <c r="AA594" t="inlineStr">
        <is>
          <t>1</t>
        </is>
      </c>
      <c r="AB594" t="inlineStr">
        <is>
          <t>0</t>
        </is>
      </c>
      <c r="AC594" s="48" t="n">
        <v>275729</v>
      </c>
      <c r="AD594" t="inlineStr">
        <is>
          <t>0</t>
        </is>
      </c>
      <c r="AE594" s="48" t="n">
        <v>0</v>
      </c>
      <c r="AF594" s="48" t="n">
        <v>275729</v>
      </c>
    </row>
    <row r="595">
      <c r="A595" t="inlineStr">
        <is>
          <t>MONTERIA</t>
        </is>
      </c>
      <c r="B595" t="inlineStr">
        <is>
          <t>COSTA</t>
        </is>
      </c>
      <c r="C595" t="inlineStr">
        <is>
          <t>0004-0001</t>
        </is>
      </c>
      <c r="D595" t="inlineStr">
        <is>
          <t>23807</t>
        </is>
      </c>
      <c r="E595" t="inlineStr">
        <is>
          <t>2600057</t>
        </is>
      </c>
      <c r="F595" t="inlineStr">
        <is>
          <t>3007031872</t>
        </is>
      </c>
      <c r="G595" t="inlineStr">
        <is>
          <t>INCIDENTE</t>
        </is>
      </c>
      <c r="H595" t="inlineStr">
        <is>
          <t>CORDOBA</t>
        </is>
      </c>
      <c r="I595" t="inlineStr">
        <is>
          <t>TIERRALTA</t>
        </is>
      </c>
      <c r="J595" t="inlineStr">
        <is>
          <t>PAGAFACIL TIERRALTA</t>
        </is>
      </c>
      <c r="K595" t="inlineStr">
        <is>
          <t>BANCOLOMBIA</t>
        </is>
      </c>
      <c r="L595" t="inlineStr">
        <is>
          <t>FO-25-1378247</t>
        </is>
      </c>
      <c r="M595" s="49" t="n">
        <v>45883.684375</v>
      </c>
      <c r="N595" s="49" t="n">
        <v>45888.54861111111</v>
      </c>
      <c r="O595" s="48" t="n">
        <v>0</v>
      </c>
      <c r="P595" t="inlineStr">
        <is>
          <t>SOFTWARE</t>
        </is>
      </c>
      <c r="Q595" t="inlineStr">
        <is>
          <t>COMUNICACION</t>
        </is>
      </c>
      <c r="R595" t="inlineStr">
        <is>
          <t>PARAMETROS DE CONFIGURACION EN POS</t>
        </is>
      </c>
      <c r="S595" t="inlineStr">
        <is>
          <t>ROBUSTO</t>
        </is>
      </c>
      <c r="T595" t="inlineStr">
        <is>
          <t>PAGAFACIL</t>
        </is>
      </c>
      <c r="U595" t="inlineStr">
        <is>
          <t>EJECUTADO</t>
        </is>
      </c>
      <c r="V595" t="inlineStr">
        <is>
          <t>VISITA TECNICA</t>
        </is>
      </c>
      <c r="W595" t="inlineStr">
        <is>
          <t>1111R587</t>
        </is>
      </c>
      <c r="X595" t="inlineStr">
        <is>
          <t>TIPO III</t>
        </is>
      </c>
      <c r="Y595" t="inlineStr">
        <is>
          <t>TERRESTRE</t>
        </is>
      </c>
      <c r="Z595" t="inlineStr">
        <is>
          <t>COGOLLO VERTEL EDER LUIS</t>
        </is>
      </c>
      <c r="AA595" t="inlineStr">
        <is>
          <t>1</t>
        </is>
      </c>
      <c r="AB595" t="inlineStr">
        <is>
          <t>0</t>
        </is>
      </c>
      <c r="AC595" s="48" t="n">
        <v>275729</v>
      </c>
      <c r="AD595" t="inlineStr">
        <is>
          <t>0</t>
        </is>
      </c>
      <c r="AE595" s="48" t="n">
        <v>0</v>
      </c>
      <c r="AF595" s="48" t="n">
        <v>275729</v>
      </c>
    </row>
    <row r="596">
      <c r="A596" t="inlineStr">
        <is>
          <t>BOGOTA</t>
        </is>
      </c>
      <c r="B596" t="inlineStr">
        <is>
          <t>CUNDINAMARCA</t>
        </is>
      </c>
      <c r="C596" t="inlineStr">
        <is>
          <t>0004-0004</t>
        </is>
      </c>
      <c r="D596" t="inlineStr">
        <is>
          <t>11001</t>
        </is>
      </c>
      <c r="E596" t="inlineStr">
        <is>
          <t>2600376</t>
        </is>
      </c>
      <c r="F596" t="inlineStr">
        <is>
          <t>3007026554</t>
        </is>
      </c>
      <c r="G596" t="inlineStr">
        <is>
          <t>INCIDENTE</t>
        </is>
      </c>
      <c r="H596" t="inlineStr">
        <is>
          <t>CUNDINAMARCA</t>
        </is>
      </c>
      <c r="I596" t="inlineStr">
        <is>
          <t>BOGOTA</t>
        </is>
      </c>
      <c r="J596" t="inlineStr">
        <is>
          <t>REDY BARRIO 7 DE AGOSTO</t>
        </is>
      </c>
      <c r="K596" t="inlineStr">
        <is>
          <t>BANCOLOMBIA</t>
        </is>
      </c>
      <c r="L596" t="inlineStr">
        <is>
          <t>FO-25-1378234</t>
        </is>
      </c>
      <c r="M596" s="49" t="n">
        <v>45883.73023148148</v>
      </c>
      <c r="N596" s="49" t="n">
        <v>45884.58194444444</v>
      </c>
      <c r="O596" s="48" t="n">
        <v>0</v>
      </c>
      <c r="P596" t="inlineStr">
        <is>
          <t>HARDWARE</t>
        </is>
      </c>
      <c r="Q596" t="inlineStr">
        <is>
          <t>IMPRESION</t>
        </is>
      </c>
      <c r="R596" t="inlineStr">
        <is>
          <t>NO AVANZA PAPEL</t>
        </is>
      </c>
      <c r="S596" t="inlineStr">
        <is>
          <t>ROBUSTO</t>
        </is>
      </c>
      <c r="T596" t="inlineStr">
        <is>
          <t>REDY</t>
        </is>
      </c>
      <c r="U596" t="inlineStr">
        <is>
          <t>EJECUTADO</t>
        </is>
      </c>
      <c r="V596" t="inlineStr">
        <is>
          <t>VISITA TECNICA</t>
        </is>
      </c>
      <c r="W596" t="inlineStr">
        <is>
          <t>9999I347</t>
        </is>
      </c>
      <c r="X596" t="inlineStr">
        <is>
          <t>TIPO I</t>
        </is>
      </c>
      <c r="Y596" t="inlineStr">
        <is>
          <t>TERRESTRE</t>
        </is>
      </c>
      <c r="Z596" t="inlineStr">
        <is>
          <t>GALINDO ROJAS LUIS FELIPE</t>
        </is>
      </c>
      <c r="AA596" t="inlineStr">
        <is>
          <t>1</t>
        </is>
      </c>
      <c r="AB596" t="inlineStr">
        <is>
          <t>0</t>
        </is>
      </c>
      <c r="AC596" s="48" t="n">
        <v>65960</v>
      </c>
      <c r="AD596" t="inlineStr">
        <is>
          <t>0</t>
        </is>
      </c>
      <c r="AE596" s="48" t="n">
        <v>0</v>
      </c>
      <c r="AF596" s="48" t="n">
        <v>65960</v>
      </c>
    </row>
    <row r="597">
      <c r="A597" t="inlineStr">
        <is>
          <t>MEDELLIN</t>
        </is>
      </c>
      <c r="B597" t="inlineStr">
        <is>
          <t>NOROCCIDENTE</t>
        </is>
      </c>
      <c r="C597" t="inlineStr">
        <is>
          <t>0004-0005</t>
        </is>
      </c>
      <c r="D597" t="inlineStr">
        <is>
          <t>5001</t>
        </is>
      </c>
      <c r="E597" t="inlineStr">
        <is>
          <t>2600427</t>
        </is>
      </c>
      <c r="F597" t="inlineStr">
        <is>
          <t>3007027048</t>
        </is>
      </c>
      <c r="G597" t="inlineStr">
        <is>
          <t>INCIDENTE</t>
        </is>
      </c>
      <c r="H597" t="inlineStr">
        <is>
          <t>ANTIOQUIA</t>
        </is>
      </c>
      <c r="I597" t="inlineStr">
        <is>
          <t>MEDELLIN</t>
        </is>
      </c>
      <c r="J597" t="inlineStr">
        <is>
          <t>COMCARD MED DISCAR</t>
        </is>
      </c>
      <c r="K597" t="inlineStr">
        <is>
          <t>BANCOLOMBIA</t>
        </is>
      </c>
      <c r="L597" t="inlineStr">
        <is>
          <t>FO-25-1378245</t>
        </is>
      </c>
      <c r="M597" s="49" t="n">
        <v>45883.70622685185</v>
      </c>
      <c r="N597" s="49" t="n">
        <v>45884.62152777778</v>
      </c>
      <c r="O597" s="48" t="n">
        <v>0</v>
      </c>
      <c r="P597" t="inlineStr">
        <is>
          <t>HARDWARE</t>
        </is>
      </c>
      <c r="Q597" t="inlineStr">
        <is>
          <t>TECLADO</t>
        </is>
      </c>
      <c r="R597" t="inlineStr">
        <is>
          <t>DAÑO POS</t>
        </is>
      </c>
      <c r="S597" t="inlineStr">
        <is>
          <t>AGREGADOR</t>
        </is>
      </c>
      <c r="T597" t="inlineStr">
        <is>
          <t>COMCARD - PTM</t>
        </is>
      </c>
      <c r="U597" t="inlineStr">
        <is>
          <t>EJECUTADO</t>
        </is>
      </c>
      <c r="V597" t="inlineStr">
        <is>
          <t>VISITA TECNICA</t>
        </is>
      </c>
      <c r="W597" t="inlineStr">
        <is>
          <t>999HZ195-IINZZ660</t>
        </is>
      </c>
      <c r="X597" t="inlineStr">
        <is>
          <t>TIPO I</t>
        </is>
      </c>
      <c r="Y597" t="inlineStr">
        <is>
          <t>TERRESTRE</t>
        </is>
      </c>
      <c r="Z597" t="inlineStr">
        <is>
          <t>ALVAREZ ARENAS VICTOR HUGO</t>
        </is>
      </c>
      <c r="AA597" t="inlineStr">
        <is>
          <t>1</t>
        </is>
      </c>
      <c r="AB597" t="inlineStr">
        <is>
          <t>0</t>
        </is>
      </c>
      <c r="AC597" s="48" t="n">
        <v>65960</v>
      </c>
      <c r="AD597" t="inlineStr">
        <is>
          <t>0</t>
        </is>
      </c>
      <c r="AE597" s="48" t="n">
        <v>0</v>
      </c>
      <c r="AF597" s="48" t="n">
        <v>65960</v>
      </c>
    </row>
    <row r="598">
      <c r="A598" t="inlineStr">
        <is>
          <t>CALI</t>
        </is>
      </c>
      <c r="B598" t="inlineStr">
        <is>
          <t>SUROCCIDENTE Y EJE CAFETERO</t>
        </is>
      </c>
      <c r="C598" t="inlineStr">
        <is>
          <t>0004-0003</t>
        </is>
      </c>
      <c r="D598" t="inlineStr">
        <is>
          <t>76520</t>
        </is>
      </c>
      <c r="E598" t="inlineStr">
        <is>
          <t>2600528</t>
        </is>
      </c>
      <c r="F598" t="inlineStr">
        <is>
          <t>3007066525</t>
        </is>
      </c>
      <c r="G598" t="inlineStr">
        <is>
          <t>INCIDENTE</t>
        </is>
      </c>
      <c r="H598" t="inlineStr">
        <is>
          <t>VALLE DEL CAUCA</t>
        </is>
      </c>
      <c r="I598" t="inlineStr">
        <is>
          <t>PALMIRA</t>
        </is>
      </c>
      <c r="J598" t="inlineStr">
        <is>
          <t>BARRIO SENDEROS DE LA ITALIA A</t>
        </is>
      </c>
      <c r="K598" t="inlineStr">
        <is>
          <t>BANCOLOMBIA</t>
        </is>
      </c>
      <c r="L598" t="inlineStr">
        <is>
          <t>FO-25-1378238</t>
        </is>
      </c>
      <c r="M598" s="49" t="n">
        <v>45883.71857638889</v>
      </c>
      <c r="N598" s="49" t="n">
        <v>45884.43125</v>
      </c>
      <c r="O598" s="48" t="n">
        <v>0</v>
      </c>
      <c r="P598" t="inlineStr">
        <is>
          <t>HARDWARE</t>
        </is>
      </c>
      <c r="Q598" t="inlineStr">
        <is>
          <t>CABLEADO</t>
        </is>
      </c>
      <c r="R598" t="inlineStr">
        <is>
          <t>DAÑO POS</t>
        </is>
      </c>
      <c r="S598" t="inlineStr">
        <is>
          <t>UNO A UNO</t>
        </is>
      </c>
      <c r="T598" t="inlineStr">
        <is>
          <t>CB UNO A UNO</t>
        </is>
      </c>
      <c r="U598" t="inlineStr">
        <is>
          <t>EJECUTADO</t>
        </is>
      </c>
      <c r="V598" t="inlineStr">
        <is>
          <t>VISITA TECNICA</t>
        </is>
      </c>
      <c r="W598" t="inlineStr">
        <is>
          <t>4A00W945</t>
        </is>
      </c>
      <c r="X598" t="inlineStr">
        <is>
          <t>TIPO I</t>
        </is>
      </c>
      <c r="Y598" t="inlineStr">
        <is>
          <t>TERRESTRE</t>
        </is>
      </c>
      <c r="Z598" t="inlineStr">
        <is>
          <t>SANCHEZ URREGO ROBINSON DAVID</t>
        </is>
      </c>
      <c r="AA598" t="inlineStr">
        <is>
          <t>1</t>
        </is>
      </c>
      <c r="AB598" t="inlineStr">
        <is>
          <t>0</t>
        </is>
      </c>
      <c r="AC598" s="48" t="n">
        <v>65960</v>
      </c>
      <c r="AD598" t="inlineStr">
        <is>
          <t>0</t>
        </is>
      </c>
      <c r="AE598" s="48" t="n">
        <v>0</v>
      </c>
      <c r="AF598" s="48" t="n">
        <v>65960</v>
      </c>
    </row>
    <row r="599">
      <c r="A599" t="inlineStr">
        <is>
          <t>TUNJA</t>
        </is>
      </c>
      <c r="B599" t="inlineStr">
        <is>
          <t>SANTANDERES</t>
        </is>
      </c>
      <c r="C599" t="inlineStr">
        <is>
          <t>0004-0008</t>
        </is>
      </c>
      <c r="D599" t="inlineStr">
        <is>
          <t>15325</t>
        </is>
      </c>
      <c r="E599" t="inlineStr">
        <is>
          <t>2600531</t>
        </is>
      </c>
      <c r="F599" t="inlineStr">
        <is>
          <t>3007024116</t>
        </is>
      </c>
      <c r="G599" t="inlineStr">
        <is>
          <t>INCIDENTE</t>
        </is>
      </c>
      <c r="H599" t="inlineStr">
        <is>
          <t>BOYACA</t>
        </is>
      </c>
      <c r="I599" t="inlineStr">
        <is>
          <t>GUAYATA</t>
        </is>
      </c>
      <c r="J599" t="inlineStr">
        <is>
          <t>CENTRO GUAYATA BOYACA</t>
        </is>
      </c>
      <c r="K599" t="inlineStr">
        <is>
          <t>BANCOLOMBIA</t>
        </is>
      </c>
      <c r="L599" t="inlineStr">
        <is>
          <t>FO-25-1378236</t>
        </is>
      </c>
      <c r="M599" s="49" t="n">
        <v>45883.71952546296</v>
      </c>
      <c r="N599" s="49" t="n">
        <v>45888.58333333334</v>
      </c>
      <c r="O599" s="48" t="n">
        <v>0</v>
      </c>
      <c r="P599" t="inlineStr">
        <is>
          <t>HARDWARE</t>
        </is>
      </c>
      <c r="Q599" t="inlineStr">
        <is>
          <t>NO ENCIENDE SE REINICIA</t>
        </is>
      </c>
      <c r="R599" t="inlineStr">
        <is>
          <t>FUENTE PODER AVERIADA</t>
        </is>
      </c>
      <c r="S599" t="inlineStr">
        <is>
          <t>CB UNO A UNO</t>
        </is>
      </c>
      <c r="T599" t="inlineStr">
        <is>
          <t>CB UNO A UNO</t>
        </is>
      </c>
      <c r="U599" t="inlineStr">
        <is>
          <t>EJECUTADO</t>
        </is>
      </c>
      <c r="V599" t="inlineStr">
        <is>
          <t>VISITA TECNICA</t>
        </is>
      </c>
      <c r="W599" t="inlineStr">
        <is>
          <t>1QZZZ568;ON0JZ192</t>
        </is>
      </c>
      <c r="X599" t="inlineStr">
        <is>
          <t>TIPO III</t>
        </is>
      </c>
      <c r="Y599" t="inlineStr">
        <is>
          <t>TERRESTRE</t>
        </is>
      </c>
      <c r="Z599" t="inlineStr">
        <is>
          <t>HERRERA GARZON JEYSON STEVENT</t>
        </is>
      </c>
      <c r="AA599" t="inlineStr">
        <is>
          <t>1</t>
        </is>
      </c>
      <c r="AB599" t="inlineStr">
        <is>
          <t>0</t>
        </is>
      </c>
      <c r="AC599" s="48" t="n">
        <v>275729</v>
      </c>
      <c r="AD599" t="inlineStr">
        <is>
          <t>0</t>
        </is>
      </c>
      <c r="AE599" s="48" t="n">
        <v>0</v>
      </c>
      <c r="AF599" s="48" t="n">
        <v>275729</v>
      </c>
    </row>
    <row r="600">
      <c r="A600" t="inlineStr">
        <is>
          <t>BUCARAMANGA</t>
        </is>
      </c>
      <c r="B600" t="inlineStr">
        <is>
          <t>SANTANDERES</t>
        </is>
      </c>
      <c r="C600" t="inlineStr">
        <is>
          <t>No encontrado</t>
        </is>
      </c>
      <c r="D600" t="inlineStr">
        <is>
          <t>5893</t>
        </is>
      </c>
      <c r="E600" t="inlineStr">
        <is>
          <t>2600601</t>
        </is>
      </c>
      <c r="F600" t="inlineStr">
        <is>
          <t>3007010306</t>
        </is>
      </c>
      <c r="G600" t="inlineStr">
        <is>
          <t>INCIDENTE</t>
        </is>
      </c>
      <c r="H600" t="inlineStr">
        <is>
          <t>ANTIOQUIA</t>
        </is>
      </c>
      <c r="I600" t="inlineStr">
        <is>
          <t>YONDO</t>
        </is>
      </c>
      <c r="J600" t="inlineStr">
        <is>
          <t>YONDO - ANTIOQUIA</t>
        </is>
      </c>
      <c r="K600" t="inlineStr">
        <is>
          <t>BANCOLOMBIA</t>
        </is>
      </c>
      <c r="L600" t="inlineStr">
        <is>
          <t>FO-25-1378232</t>
        </is>
      </c>
      <c r="M600" s="49" t="n">
        <v>45883.73847222222</v>
      </c>
      <c r="N600" s="49" t="n">
        <v>45885.51666666667</v>
      </c>
      <c r="O600" s="48" t="n">
        <v>0</v>
      </c>
      <c r="P600" t="inlineStr">
        <is>
          <t>HARDWARE</t>
        </is>
      </c>
      <c r="Q600" t="inlineStr">
        <is>
          <t>SE REINICIA</t>
        </is>
      </c>
      <c r="R600" t="inlineStr">
        <is>
          <t>DAÑO POS</t>
        </is>
      </c>
      <c r="S600" t="inlineStr">
        <is>
          <t>CB UNO A UNO</t>
        </is>
      </c>
      <c r="T600" t="inlineStr">
        <is>
          <t>CB UNO A UNO</t>
        </is>
      </c>
      <c r="U600" t="inlineStr">
        <is>
          <t>EJECUTADO</t>
        </is>
      </c>
      <c r="V600" t="inlineStr">
        <is>
          <t>VISITA TECNICA</t>
        </is>
      </c>
      <c r="W600" t="inlineStr">
        <is>
          <t>A00IZ801</t>
        </is>
      </c>
      <c r="X600" t="inlineStr">
        <is>
          <t>TIPO IV</t>
        </is>
      </c>
      <c r="Y600" t="inlineStr">
        <is>
          <t>TERRESTRE</t>
        </is>
      </c>
      <c r="Z600" t="inlineStr">
        <is>
          <t>PEÑA DIAZ IVAN YESID</t>
        </is>
      </c>
      <c r="AA600" t="inlineStr">
        <is>
          <t>1</t>
        </is>
      </c>
      <c r="AB600" t="inlineStr">
        <is>
          <t>0</t>
        </is>
      </c>
      <c r="AC600" s="48" t="n">
        <v>479589</v>
      </c>
      <c r="AD600" t="inlineStr">
        <is>
          <t>0</t>
        </is>
      </c>
      <c r="AE600" s="48" t="n">
        <v>0</v>
      </c>
      <c r="AF600" s="48" t="n">
        <v>479589</v>
      </c>
    </row>
    <row r="601">
      <c r="A601" t="inlineStr">
        <is>
          <t>CALI</t>
        </is>
      </c>
      <c r="B601" t="inlineStr">
        <is>
          <t>SUROCCIDENTE Y EJE CAFETERO</t>
        </is>
      </c>
      <c r="C601" t="inlineStr">
        <is>
          <t>0004-0003</t>
        </is>
      </c>
      <c r="D601" t="inlineStr">
        <is>
          <t>19532</t>
        </is>
      </c>
      <c r="E601" t="inlineStr">
        <is>
          <t>2600753</t>
        </is>
      </c>
      <c r="F601" t="inlineStr">
        <is>
          <t>3007073547</t>
        </is>
      </c>
      <c r="G601" t="inlineStr">
        <is>
          <t>INCIDENTE</t>
        </is>
      </c>
      <c r="H601" t="inlineStr">
        <is>
          <t>CAUCA</t>
        </is>
      </c>
      <c r="I601" t="inlineStr">
        <is>
          <t>PATIA</t>
        </is>
      </c>
      <c r="J601" t="inlineStr">
        <is>
          <t>BARRIO BETANIA PATÍA</t>
        </is>
      </c>
      <c r="K601" t="inlineStr">
        <is>
          <t>BANCOLOMBIA</t>
        </is>
      </c>
      <c r="L601" t="inlineStr">
        <is>
          <t>FO-25-1378554</t>
        </is>
      </c>
      <c r="M601" s="49" t="n">
        <v>45884.33333333334</v>
      </c>
      <c r="N601" s="49" t="n">
        <v>45884.68333333333</v>
      </c>
      <c r="O601" s="48" t="n">
        <v>0</v>
      </c>
      <c r="P601" t="inlineStr">
        <is>
          <t>HARDWARE</t>
        </is>
      </c>
      <c r="Q601" t="inlineStr">
        <is>
          <t>ALERT IRRUPTION</t>
        </is>
      </c>
      <c r="R601" t="inlineStr">
        <is>
          <t>ALERT IRRUPTION</t>
        </is>
      </c>
      <c r="S601" t="inlineStr">
        <is>
          <t>CB UNO A UNO</t>
        </is>
      </c>
      <c r="T601" t="inlineStr">
        <is>
          <t>CB UNO A UNO</t>
        </is>
      </c>
      <c r="U601" t="inlineStr">
        <is>
          <t>EJECUTADO</t>
        </is>
      </c>
      <c r="V601" t="inlineStr">
        <is>
          <t>VISITA TECNICA</t>
        </is>
      </c>
      <c r="W601" t="inlineStr">
        <is>
          <t>SV00W472</t>
        </is>
      </c>
      <c r="X601" t="inlineStr">
        <is>
          <t>TIPO IV</t>
        </is>
      </c>
      <c r="Y601" t="inlineStr">
        <is>
          <t>TERRESTRE</t>
        </is>
      </c>
      <c r="Z601" t="inlineStr">
        <is>
          <t>GIMBUEL LASSO LUIS GERMAN</t>
        </is>
      </c>
      <c r="AA601" t="inlineStr">
        <is>
          <t>1</t>
        </is>
      </c>
      <c r="AB601" t="inlineStr">
        <is>
          <t>0</t>
        </is>
      </c>
      <c r="AC601" s="48" t="n">
        <v>479589</v>
      </c>
      <c r="AD601" t="inlineStr">
        <is>
          <t>0</t>
        </is>
      </c>
      <c r="AE601" s="48" t="n">
        <v>0</v>
      </c>
      <c r="AF601" s="48" t="n">
        <v>479589</v>
      </c>
    </row>
    <row r="602">
      <c r="A602" t="inlineStr">
        <is>
          <t>PASTO</t>
        </is>
      </c>
      <c r="B602" t="inlineStr">
        <is>
          <t>SUROCCIDENTE Y EJE CAFETERO</t>
        </is>
      </c>
      <c r="C602" t="inlineStr">
        <is>
          <t>0004-0003</t>
        </is>
      </c>
      <c r="D602" t="inlineStr">
        <is>
          <t>52323</t>
        </is>
      </c>
      <c r="E602" t="inlineStr">
        <is>
          <t>2600832</t>
        </is>
      </c>
      <c r="F602" t="inlineStr">
        <is>
          <t>3007068969</t>
        </is>
      </c>
      <c r="G602" t="inlineStr">
        <is>
          <t>INCIDENTE</t>
        </is>
      </c>
      <c r="H602" t="inlineStr">
        <is>
          <t>NARIÑO</t>
        </is>
      </c>
      <c r="I602" t="inlineStr">
        <is>
          <t>GUALMATAN</t>
        </is>
      </c>
      <c r="J602" t="inlineStr">
        <is>
          <t>BARRIO SAN ANATONIO GUALTAMATA</t>
        </is>
      </c>
      <c r="K602" t="inlineStr">
        <is>
          <t>BANCOLOMBIA</t>
        </is>
      </c>
      <c r="L602" t="inlineStr">
        <is>
          <t>FO-25-1378546</t>
        </is>
      </c>
      <c r="M602" s="49" t="n">
        <v>45884.33333333334</v>
      </c>
      <c r="N602" s="49" t="n">
        <v>45884.61180555556</v>
      </c>
      <c r="O602" s="48" t="n">
        <v>0</v>
      </c>
      <c r="P602" t="inlineStr">
        <is>
          <t>HARDWARE</t>
        </is>
      </c>
      <c r="Q602" t="inlineStr">
        <is>
          <t>IMPRESION</t>
        </is>
      </c>
      <c r="R602" t="inlineStr">
        <is>
          <t>NO AVANZA PAPEL</t>
        </is>
      </c>
      <c r="S602" t="inlineStr">
        <is>
          <t>CB UNO A UNO</t>
        </is>
      </c>
      <c r="T602" t="inlineStr">
        <is>
          <t>CB UNO A UNO</t>
        </is>
      </c>
      <c r="V602" t="inlineStr">
        <is>
          <t>SOPORTE TELEFONICO</t>
        </is>
      </c>
      <c r="X602" t="inlineStr">
        <is>
          <t>TIPO II</t>
        </is>
      </c>
      <c r="Y602" t="inlineStr">
        <is>
          <t>TERRESTRE</t>
        </is>
      </c>
      <c r="Z602" t="inlineStr">
        <is>
          <t>HENAO CARDONA DIEGO FERNANDO</t>
        </is>
      </c>
      <c r="AA602" t="inlineStr">
        <is>
          <t>1</t>
        </is>
      </c>
      <c r="AB602" t="inlineStr">
        <is>
          <t>0</t>
        </is>
      </c>
      <c r="AC602" s="48" t="n">
        <v>41241</v>
      </c>
      <c r="AD602" t="inlineStr">
        <is>
          <t>0</t>
        </is>
      </c>
      <c r="AE602" s="48" t="n">
        <v>0</v>
      </c>
      <c r="AF602" s="48" t="n">
        <v>41241</v>
      </c>
    </row>
    <row r="603">
      <c r="A603" t="inlineStr">
        <is>
          <t>VILLAVICENCIO</t>
        </is>
      </c>
      <c r="B603" t="inlineStr">
        <is>
          <t>REMOTAS</t>
        </is>
      </c>
      <c r="C603" t="inlineStr">
        <is>
          <t>0004-0007</t>
        </is>
      </c>
      <c r="D603" t="inlineStr">
        <is>
          <t>50001</t>
        </is>
      </c>
      <c r="E603" t="inlineStr">
        <is>
          <t>2601193</t>
        </is>
      </c>
      <c r="F603" t="inlineStr">
        <is>
          <t>3007079873</t>
        </is>
      </c>
      <c r="G603" t="inlineStr">
        <is>
          <t>INCIDENTE</t>
        </is>
      </c>
      <c r="H603" t="inlineStr">
        <is>
          <t>META</t>
        </is>
      </c>
      <c r="I603" t="inlineStr">
        <is>
          <t>VILLAVICENCIO</t>
        </is>
      </c>
      <c r="J603" t="inlineStr">
        <is>
          <t>BARRIO CUIDAD MILENIO COFREM VILLAVICENCIO</t>
        </is>
      </c>
      <c r="K603" t="inlineStr">
        <is>
          <t>BANCOLOMBIA</t>
        </is>
      </c>
      <c r="L603" t="inlineStr">
        <is>
          <t>FO-25-1378540</t>
        </is>
      </c>
      <c r="M603" s="49" t="n">
        <v>45884.33333333334</v>
      </c>
      <c r="N603" s="49" t="n">
        <v>45884.58402777778</v>
      </c>
      <c r="O603" s="48" t="n">
        <v>0</v>
      </c>
      <c r="P603" t="inlineStr">
        <is>
          <t>HARDWARE</t>
        </is>
      </c>
      <c r="Q603" t="inlineStr">
        <is>
          <t>IMPRESION</t>
        </is>
      </c>
      <c r="R603" t="inlineStr">
        <is>
          <t>NO IMPRIME UNO O VARIOS CARACTERES</t>
        </is>
      </c>
      <c r="S603" t="inlineStr">
        <is>
          <t>UNO A UNO</t>
        </is>
      </c>
      <c r="T603" t="inlineStr">
        <is>
          <t>UNO A UNO</t>
        </is>
      </c>
      <c r="V603" t="inlineStr">
        <is>
          <t>SOPORTE TELEFONICO</t>
        </is>
      </c>
      <c r="X603" t="inlineStr">
        <is>
          <t>TIPO I</t>
        </is>
      </c>
      <c r="Y603" t="inlineStr">
        <is>
          <t>TERRESTRE</t>
        </is>
      </c>
      <c r="Z603" t="inlineStr">
        <is>
          <t>GARZON RUIZ LUIS MIGUEL</t>
        </is>
      </c>
      <c r="AA603" t="inlineStr">
        <is>
          <t>1</t>
        </is>
      </c>
      <c r="AB603" t="inlineStr">
        <is>
          <t>0</t>
        </is>
      </c>
      <c r="AC603" s="48" t="n">
        <v>41241</v>
      </c>
      <c r="AD603" t="inlineStr">
        <is>
          <t>0</t>
        </is>
      </c>
      <c r="AE603" s="48" t="n">
        <v>0</v>
      </c>
      <c r="AF603" s="48" t="n">
        <v>41241</v>
      </c>
    </row>
    <row r="604">
      <c r="A604" t="inlineStr">
        <is>
          <t>BUCARAMANGA</t>
        </is>
      </c>
      <c r="B604" t="inlineStr">
        <is>
          <t>SANTANDERES</t>
        </is>
      </c>
      <c r="C604" t="inlineStr">
        <is>
          <t>0004-0008</t>
        </is>
      </c>
      <c r="D604" t="inlineStr">
        <is>
          <t>68190</t>
        </is>
      </c>
      <c r="E604" t="inlineStr">
        <is>
          <t>2601302</t>
        </is>
      </c>
      <c r="F604" t="inlineStr">
        <is>
          <t>3007046747</t>
        </is>
      </c>
      <c r="G604" t="inlineStr">
        <is>
          <t>INCIDENTE</t>
        </is>
      </c>
      <c r="H604" t="inlineStr">
        <is>
          <t>SANTANDER</t>
        </is>
      </c>
      <c r="I604" t="inlineStr">
        <is>
          <t>CIMITARRA</t>
        </is>
      </c>
      <c r="J604" t="inlineStr">
        <is>
          <t>BARRIO DIAMANTE CIMITARRA</t>
        </is>
      </c>
      <c r="K604" t="inlineStr">
        <is>
          <t>BANCOLOMBIA</t>
        </is>
      </c>
      <c r="L604" t="inlineStr">
        <is>
          <t>FO-25-1378538</t>
        </is>
      </c>
      <c r="M604" s="49" t="n">
        <v>45884.33333333334</v>
      </c>
      <c r="N604" s="49" t="n">
        <v>45884.75763888889</v>
      </c>
      <c r="O604" s="48" t="n">
        <v>0</v>
      </c>
      <c r="P604" t="inlineStr">
        <is>
          <t>HARDWARE</t>
        </is>
      </c>
      <c r="Q604" t="inlineStr">
        <is>
          <t>LECTOR DE TARJETAS</t>
        </is>
      </c>
      <c r="R604" t="inlineStr">
        <is>
          <t>MENSAJE RETIRE TARJETA</t>
        </is>
      </c>
      <c r="S604" t="inlineStr">
        <is>
          <t>CB UNO A UNO</t>
        </is>
      </c>
      <c r="T604" t="inlineStr">
        <is>
          <t>CB UNO A UNO</t>
        </is>
      </c>
      <c r="U604" t="inlineStr">
        <is>
          <t>EJECUTADO</t>
        </is>
      </c>
      <c r="V604" t="inlineStr">
        <is>
          <t>VISITA TECNICA</t>
        </is>
      </c>
      <c r="W604" t="inlineStr">
        <is>
          <t>TR008175-TR07Z203</t>
        </is>
      </c>
      <c r="X604" t="inlineStr">
        <is>
          <t>TIPO IV</t>
        </is>
      </c>
      <c r="Y604" t="inlineStr">
        <is>
          <t>TERRESTRE</t>
        </is>
      </c>
      <c r="Z604" t="inlineStr">
        <is>
          <t>HERRERA LUQUE SAUL JAVIER</t>
        </is>
      </c>
      <c r="AA604" t="inlineStr">
        <is>
          <t>1</t>
        </is>
      </c>
      <c r="AB604" t="inlineStr">
        <is>
          <t>0</t>
        </is>
      </c>
      <c r="AC604" s="48" t="n">
        <v>479589</v>
      </c>
      <c r="AD604" t="inlineStr">
        <is>
          <t>0</t>
        </is>
      </c>
      <c r="AE604" s="48" t="n">
        <v>0</v>
      </c>
      <c r="AF604" s="48" t="n">
        <v>479589</v>
      </c>
    </row>
    <row r="605">
      <c r="A605" t="inlineStr">
        <is>
          <t>CUCUTA</t>
        </is>
      </c>
      <c r="B605" t="inlineStr">
        <is>
          <t>SANTANDERES</t>
        </is>
      </c>
      <c r="C605" t="inlineStr">
        <is>
          <t>0004-0008</t>
        </is>
      </c>
      <c r="D605" t="inlineStr">
        <is>
          <t>54001</t>
        </is>
      </c>
      <c r="E605" t="inlineStr">
        <is>
          <t>2601480</t>
        </is>
      </c>
      <c r="F605" t="inlineStr">
        <is>
          <t>3007080728</t>
        </is>
      </c>
      <c r="G605" t="inlineStr">
        <is>
          <t>INCIDENTE</t>
        </is>
      </c>
      <c r="H605" t="inlineStr">
        <is>
          <t>NORTE DE SANTANDER</t>
        </is>
      </c>
      <c r="I605" t="inlineStr">
        <is>
          <t>CUCUTA</t>
        </is>
      </c>
      <c r="J605" t="inlineStr">
        <is>
          <t>BARRIO TRIGAL DEL NORTE CUCUTA 9</t>
        </is>
      </c>
      <c r="K605" t="inlineStr">
        <is>
          <t>BANCOLOMBIA</t>
        </is>
      </c>
      <c r="L605" t="inlineStr">
        <is>
          <t>FO-25-1378806</t>
        </is>
      </c>
      <c r="M605" s="49" t="n">
        <v>45884.34983796296</v>
      </c>
      <c r="N605" s="49" t="n">
        <v>45884.45555555556</v>
      </c>
      <c r="O605" s="48" t="n">
        <v>0</v>
      </c>
      <c r="P605" t="inlineStr">
        <is>
          <t>SOFTWARE</t>
        </is>
      </c>
      <c r="Q605" t="inlineStr">
        <is>
          <t>COMUNICACION</t>
        </is>
      </c>
      <c r="R605" t="inlineStr">
        <is>
          <t>VERIFIQUE PARAMETROS</t>
        </is>
      </c>
      <c r="S605" t="inlineStr">
        <is>
          <t>UNO A UNO</t>
        </is>
      </c>
      <c r="T605" t="inlineStr">
        <is>
          <t>UNO A UNO</t>
        </is>
      </c>
      <c r="U605" t="inlineStr">
        <is>
          <t>EJECUTADO</t>
        </is>
      </c>
      <c r="V605" t="inlineStr">
        <is>
          <t>VISITA TECNICA</t>
        </is>
      </c>
      <c r="W605" t="inlineStr">
        <is>
          <t>VAZZZ367</t>
        </is>
      </c>
      <c r="X605" t="inlineStr">
        <is>
          <t>TIPO I</t>
        </is>
      </c>
      <c r="Y605" t="inlineStr">
        <is>
          <t>TERRESTRE</t>
        </is>
      </c>
      <c r="Z605" t="inlineStr">
        <is>
          <t>DURAN ACOSTA FRANK YONNY</t>
        </is>
      </c>
      <c r="AA605" t="inlineStr">
        <is>
          <t>1</t>
        </is>
      </c>
      <c r="AB605" t="inlineStr">
        <is>
          <t>0</t>
        </is>
      </c>
      <c r="AC605" s="48" t="n">
        <v>65960</v>
      </c>
      <c r="AD605" t="inlineStr">
        <is>
          <t>0</t>
        </is>
      </c>
      <c r="AE605" s="48" t="n">
        <v>0</v>
      </c>
      <c r="AF605" s="48" t="n">
        <v>65960</v>
      </c>
    </row>
    <row r="606">
      <c r="A606" t="inlineStr">
        <is>
          <t>BUCARAMANGA</t>
        </is>
      </c>
      <c r="B606" t="inlineStr">
        <is>
          <t>SANTANDERES</t>
        </is>
      </c>
      <c r="C606" t="inlineStr">
        <is>
          <t>0004-0008</t>
        </is>
      </c>
      <c r="D606" t="inlineStr">
        <is>
          <t>68081</t>
        </is>
      </c>
      <c r="E606" t="inlineStr">
        <is>
          <t>2601581</t>
        </is>
      </c>
      <c r="F606" t="inlineStr">
        <is>
          <t>3007068098</t>
        </is>
      </c>
      <c r="G606" t="inlineStr">
        <is>
          <t>INCIDENTE</t>
        </is>
      </c>
      <c r="H606" t="inlineStr">
        <is>
          <t>SANTANDER</t>
        </is>
      </c>
      <c r="I606" t="inlineStr">
        <is>
          <t>BARRANCABERMEJA</t>
        </is>
      </c>
      <c r="J606" t="inlineStr">
        <is>
          <t>PTM BARRANCABERMEJA 3219388280</t>
        </is>
      </c>
      <c r="K606" t="inlineStr">
        <is>
          <t>BANCOLOMBIA</t>
        </is>
      </c>
      <c r="L606" t="inlineStr">
        <is>
          <t>FO-25-1379030</t>
        </is>
      </c>
      <c r="M606" s="49" t="n">
        <v>45884.35895833333</v>
      </c>
      <c r="N606" s="49" t="n">
        <v>45884.76180555556</v>
      </c>
      <c r="O606" s="48" t="n">
        <v>0</v>
      </c>
      <c r="P606" t="inlineStr">
        <is>
          <t>SOFTWARE</t>
        </is>
      </c>
      <c r="Q606" t="inlineStr">
        <is>
          <t>LECTOR DE BARRAS</t>
        </is>
      </c>
      <c r="R606" t="inlineStr">
        <is>
          <t>FORMATO INVALIDO</t>
        </is>
      </c>
      <c r="S606" t="inlineStr">
        <is>
          <t>AGREGADOR</t>
        </is>
      </c>
      <c r="T606" t="inlineStr">
        <is>
          <t>COMCARD - PTM</t>
        </is>
      </c>
      <c r="U606" t="inlineStr">
        <is>
          <t>EJECUTADO</t>
        </is>
      </c>
      <c r="V606" t="inlineStr">
        <is>
          <t>VISITA TECNICA</t>
        </is>
      </c>
      <c r="W606" t="inlineStr">
        <is>
          <t>9T01Z859</t>
        </is>
      </c>
      <c r="X606" t="inlineStr">
        <is>
          <t>TIPO III</t>
        </is>
      </c>
      <c r="Y606" t="inlineStr">
        <is>
          <t>TERRESTRE</t>
        </is>
      </c>
      <c r="Z606" t="inlineStr">
        <is>
          <t>PEÑA DIAZ IVAN YESID</t>
        </is>
      </c>
      <c r="AA606" t="inlineStr">
        <is>
          <t>1</t>
        </is>
      </c>
      <c r="AB606" t="inlineStr">
        <is>
          <t>0</t>
        </is>
      </c>
      <c r="AC606" s="48" t="n">
        <v>275729</v>
      </c>
      <c r="AD606" t="inlineStr">
        <is>
          <t>0</t>
        </is>
      </c>
      <c r="AE606" s="48" t="n">
        <v>0</v>
      </c>
      <c r="AF606" s="48" t="n">
        <v>275729</v>
      </c>
    </row>
    <row r="607">
      <c r="A607" t="inlineStr">
        <is>
          <t>MONTERIA</t>
        </is>
      </c>
      <c r="B607" t="inlineStr">
        <is>
          <t>COSTA</t>
        </is>
      </c>
      <c r="C607" t="inlineStr">
        <is>
          <t>0004-0001</t>
        </is>
      </c>
      <c r="D607" t="inlineStr">
        <is>
          <t>23855</t>
        </is>
      </c>
      <c r="E607" t="inlineStr">
        <is>
          <t>2601731</t>
        </is>
      </c>
      <c r="F607" t="inlineStr">
        <is>
          <t>3007047644</t>
        </is>
      </c>
      <c r="G607" t="inlineStr">
        <is>
          <t>INCIDENTE</t>
        </is>
      </c>
      <c r="H607" t="inlineStr">
        <is>
          <t>CORDOBA</t>
        </is>
      </c>
      <c r="I607" t="inlineStr">
        <is>
          <t>VALENCIA</t>
        </is>
      </c>
      <c r="J607" t="inlineStr">
        <is>
          <t>DISTRICOL MISCELANEA LA PERLA</t>
        </is>
      </c>
      <c r="K607" t="inlineStr">
        <is>
          <t>BANCOLOMBIA</t>
        </is>
      </c>
      <c r="L607" t="inlineStr">
        <is>
          <t>FO-25-1379035</t>
        </is>
      </c>
      <c r="M607" s="49" t="n">
        <v>45884.35697916667</v>
      </c>
      <c r="N607" s="49" t="n">
        <v>45885.51111111111</v>
      </c>
      <c r="O607" s="48" t="n">
        <v>0</v>
      </c>
      <c r="P607" t="inlineStr">
        <is>
          <t>HARDWARE</t>
        </is>
      </c>
      <c r="Q607" t="inlineStr">
        <is>
          <t>NO ENCIENDE SE REINICIA</t>
        </is>
      </c>
      <c r="R607" t="inlineStr">
        <is>
          <t>FUENTE PODER AVERIADA</t>
        </is>
      </c>
      <c r="S607" t="inlineStr">
        <is>
          <t>AGREGADOR</t>
        </is>
      </c>
      <c r="T607" t="inlineStr">
        <is>
          <t>DISTRICOL</t>
        </is>
      </c>
      <c r="U607" t="inlineStr">
        <is>
          <t>EJECUTADO</t>
        </is>
      </c>
      <c r="V607" t="inlineStr">
        <is>
          <t>VISITA TECNICA</t>
        </is>
      </c>
      <c r="W607" t="inlineStr">
        <is>
          <t>XP00F390</t>
        </is>
      </c>
      <c r="X607" t="inlineStr">
        <is>
          <t>TIPO III</t>
        </is>
      </c>
      <c r="Y607" t="inlineStr">
        <is>
          <t>TERRESTRE</t>
        </is>
      </c>
      <c r="Z607" t="inlineStr">
        <is>
          <t>COGOLLO VERTEL EDER LUIS</t>
        </is>
      </c>
      <c r="AA607" t="inlineStr">
        <is>
          <t>1</t>
        </is>
      </c>
      <c r="AB607" t="inlineStr">
        <is>
          <t>0</t>
        </is>
      </c>
      <c r="AC607" s="48" t="n">
        <v>275729</v>
      </c>
      <c r="AD607" t="inlineStr">
        <is>
          <t>0</t>
        </is>
      </c>
      <c r="AE607" s="48" t="n">
        <v>0</v>
      </c>
      <c r="AF607" s="48" t="n">
        <v>275729</v>
      </c>
    </row>
    <row r="608">
      <c r="A608" t="inlineStr">
        <is>
          <t>PASTO</t>
        </is>
      </c>
      <c r="B608" t="inlineStr">
        <is>
          <t>SUROCCIDENTE Y EJE CAFETERO</t>
        </is>
      </c>
      <c r="C608" t="inlineStr">
        <is>
          <t>0004-0003</t>
        </is>
      </c>
      <c r="D608" t="inlineStr">
        <is>
          <t>52835</t>
        </is>
      </c>
      <c r="E608" t="inlineStr">
        <is>
          <t>2601863</t>
        </is>
      </c>
      <c r="F608" t="inlineStr">
        <is>
          <t>3007028435</t>
        </is>
      </c>
      <c r="G608" t="inlineStr">
        <is>
          <t>INCIDENTE</t>
        </is>
      </c>
      <c r="H608" t="inlineStr">
        <is>
          <t>NARIÑO</t>
        </is>
      </c>
      <c r="I608" t="inlineStr">
        <is>
          <t>SAN ANDRES DE TUMACO</t>
        </is>
      </c>
      <c r="J608" t="inlineStr">
        <is>
          <t>MULTIPAGAS SEGURIDAD DEL SUR</t>
        </is>
      </c>
      <c r="K608" t="inlineStr">
        <is>
          <t>BANCOLOMBIA</t>
        </is>
      </c>
      <c r="L608" t="inlineStr">
        <is>
          <t>FO-25-1379044</t>
        </is>
      </c>
      <c r="M608" s="49" t="n">
        <v>45884.37479166667</v>
      </c>
      <c r="N608" s="49" t="n">
        <v>45885.54097222222</v>
      </c>
      <c r="O608" s="48" t="n">
        <v>0</v>
      </c>
      <c r="P608" t="inlineStr">
        <is>
          <t>HARDWARE</t>
        </is>
      </c>
      <c r="Q608" t="inlineStr">
        <is>
          <t>TECLADO</t>
        </is>
      </c>
      <c r="R608" t="inlineStr">
        <is>
          <t>DAÑO POS</t>
        </is>
      </c>
      <c r="S608" t="inlineStr">
        <is>
          <t>ROBUSTO</t>
        </is>
      </c>
      <c r="T608" t="inlineStr">
        <is>
          <t>MULTIPAGAS</t>
        </is>
      </c>
      <c r="U608" t="inlineStr">
        <is>
          <t>EJECUTADO</t>
        </is>
      </c>
      <c r="V608" t="inlineStr">
        <is>
          <t>VISITA TECNICA</t>
        </is>
      </c>
      <c r="W608" t="inlineStr">
        <is>
          <t>HA007024 - 9WZZZ121</t>
        </is>
      </c>
      <c r="X608" t="inlineStr">
        <is>
          <t>TIPO IV</t>
        </is>
      </c>
      <c r="Y608" t="inlineStr">
        <is>
          <t>TERRESTRE</t>
        </is>
      </c>
      <c r="Z608" t="inlineStr">
        <is>
          <t>PAREDES CASTILLO DIEGO</t>
        </is>
      </c>
      <c r="AA608" t="inlineStr">
        <is>
          <t>1</t>
        </is>
      </c>
      <c r="AB608" t="inlineStr">
        <is>
          <t>0</t>
        </is>
      </c>
      <c r="AC608" s="48" t="n">
        <v>479589</v>
      </c>
      <c r="AD608" t="inlineStr">
        <is>
          <t>0</t>
        </is>
      </c>
      <c r="AE608" s="48" t="n">
        <v>0</v>
      </c>
      <c r="AF608" s="48" t="n">
        <v>479589</v>
      </c>
    </row>
    <row r="609">
      <c r="A609" t="inlineStr">
        <is>
          <t>MEDELLIN</t>
        </is>
      </c>
      <c r="B609" t="inlineStr">
        <is>
          <t>NOROCCIDENTE</t>
        </is>
      </c>
      <c r="C609" t="inlineStr">
        <is>
          <t>0004-0005</t>
        </is>
      </c>
      <c r="D609" t="inlineStr">
        <is>
          <t>5001</t>
        </is>
      </c>
      <c r="E609" t="inlineStr">
        <is>
          <t>2601951</t>
        </is>
      </c>
      <c r="F609" t="inlineStr">
        <is>
          <t>3007065732</t>
        </is>
      </c>
      <c r="G609" t="inlineStr">
        <is>
          <t>INCIDENTE</t>
        </is>
      </c>
      <c r="H609" t="inlineStr">
        <is>
          <t>ANTIOQUIA</t>
        </is>
      </c>
      <c r="I609" t="inlineStr">
        <is>
          <t>MEDELLIN</t>
        </is>
      </c>
      <c r="J609" t="inlineStr">
        <is>
          <t>BARRIO PALMITAS COMUNA 50 MEDE</t>
        </is>
      </c>
      <c r="K609" t="inlineStr">
        <is>
          <t>BANCOLOMBIA</t>
        </is>
      </c>
      <c r="L609" t="inlineStr">
        <is>
          <t>FO-25-1379336</t>
        </is>
      </c>
      <c r="M609" s="49" t="n">
        <v>45884.37849537037</v>
      </c>
      <c r="N609" s="49" t="n">
        <v>45885.44375</v>
      </c>
      <c r="O609" s="48" t="n">
        <v>0</v>
      </c>
      <c r="P609" t="inlineStr">
        <is>
          <t>HARDWARE</t>
        </is>
      </c>
      <c r="Q609" t="inlineStr">
        <is>
          <t>LECTOR DE TARJETAS</t>
        </is>
      </c>
      <c r="R609" t="inlineStr">
        <is>
          <t>DAÑO POS</t>
        </is>
      </c>
      <c r="S609" t="inlineStr">
        <is>
          <t>CB UNO A UNO</t>
        </is>
      </c>
      <c r="T609" t="inlineStr">
        <is>
          <t>CB UNO A UNO</t>
        </is>
      </c>
      <c r="U609" t="inlineStr">
        <is>
          <t>EJECUTADO</t>
        </is>
      </c>
      <c r="V609" t="inlineStr">
        <is>
          <t>VISITA TECNICA</t>
        </is>
      </c>
      <c r="W609" t="inlineStr">
        <is>
          <t>6Z00H035</t>
        </is>
      </c>
      <c r="X609" t="inlineStr">
        <is>
          <t>TIPO I</t>
        </is>
      </c>
      <c r="Y609" t="inlineStr">
        <is>
          <t>TERRESTRE</t>
        </is>
      </c>
      <c r="Z609" t="inlineStr">
        <is>
          <t>HERNANDEZ CHAVARRIA JUAN CAMILO</t>
        </is>
      </c>
      <c r="AA609" t="inlineStr">
        <is>
          <t>1</t>
        </is>
      </c>
      <c r="AB609" t="inlineStr">
        <is>
          <t>0</t>
        </is>
      </c>
      <c r="AC609" s="48" t="n">
        <v>65960</v>
      </c>
      <c r="AD609" t="inlineStr">
        <is>
          <t>0</t>
        </is>
      </c>
      <c r="AE609" s="48" t="n">
        <v>0</v>
      </c>
      <c r="AF609" s="48" t="n">
        <v>65960</v>
      </c>
    </row>
    <row r="610">
      <c r="A610" t="inlineStr">
        <is>
          <t>CALI</t>
        </is>
      </c>
      <c r="B610" t="inlineStr">
        <is>
          <t>SUROCCIDENTE Y EJE CAFETERO</t>
        </is>
      </c>
      <c r="C610" t="inlineStr">
        <is>
          <t>0004-0003</t>
        </is>
      </c>
      <c r="D610" t="inlineStr">
        <is>
          <t>76001</t>
        </is>
      </c>
      <c r="E610" t="inlineStr">
        <is>
          <t>2602147</t>
        </is>
      </c>
      <c r="F610" t="inlineStr">
        <is>
          <t>3007010236</t>
        </is>
      </c>
      <c r="G610" t="inlineStr">
        <is>
          <t>INCIDENTE</t>
        </is>
      </c>
      <c r="H610" t="inlineStr">
        <is>
          <t>VALLE DEL CAUCA</t>
        </is>
      </c>
      <c r="I610" t="inlineStr">
        <is>
          <t>CALI</t>
        </is>
      </c>
      <c r="J610" t="inlineStr">
        <is>
          <t>BARRIO CIUDADELA INVICALI</t>
        </is>
      </c>
      <c r="K610" t="inlineStr">
        <is>
          <t>BANCOLOMBIA</t>
        </is>
      </c>
      <c r="L610" t="inlineStr">
        <is>
          <t>FO-25-1379331</t>
        </is>
      </c>
      <c r="M610" s="49" t="n">
        <v>45884.38961805555</v>
      </c>
      <c r="N610" s="49" t="n">
        <v>45884.59652777778</v>
      </c>
      <c r="O610" s="48" t="n">
        <v>0</v>
      </c>
      <c r="P610" t="inlineStr">
        <is>
          <t>HARDWARE</t>
        </is>
      </c>
      <c r="Q610" t="inlineStr">
        <is>
          <t>PINPAD</t>
        </is>
      </c>
      <c r="R610" t="inlineStr">
        <is>
          <t>SE REINICIA</t>
        </is>
      </c>
      <c r="S610" t="inlineStr">
        <is>
          <t>CB UNO A UNO</t>
        </is>
      </c>
      <c r="T610" t="inlineStr">
        <is>
          <t>CB UNO A UNO</t>
        </is>
      </c>
      <c r="U610" t="inlineStr">
        <is>
          <t>EJECUTADO</t>
        </is>
      </c>
      <c r="V610" t="inlineStr">
        <is>
          <t>VISITA TECNICA</t>
        </is>
      </c>
      <c r="W610" t="inlineStr">
        <is>
          <t>IZ6ZZ140</t>
        </is>
      </c>
      <c r="X610" t="inlineStr">
        <is>
          <t>TIPO I</t>
        </is>
      </c>
      <c r="Y610" t="inlineStr">
        <is>
          <t>TERRESTRE</t>
        </is>
      </c>
      <c r="Z610" t="inlineStr">
        <is>
          <t>CUERO RUIZ JHONNY</t>
        </is>
      </c>
      <c r="AA610" t="inlineStr">
        <is>
          <t>1</t>
        </is>
      </c>
      <c r="AB610" t="inlineStr">
        <is>
          <t>0</t>
        </is>
      </c>
      <c r="AC610" s="48" t="n">
        <v>65960</v>
      </c>
      <c r="AD610" t="inlineStr">
        <is>
          <t>0</t>
        </is>
      </c>
      <c r="AE610" s="48" t="n">
        <v>0</v>
      </c>
      <c r="AF610" s="48" t="n">
        <v>65960</v>
      </c>
    </row>
    <row r="611">
      <c r="A611" t="inlineStr">
        <is>
          <t>TUNJA</t>
        </is>
      </c>
      <c r="B611" t="inlineStr">
        <is>
          <t>SANTANDERES</t>
        </is>
      </c>
      <c r="C611" t="inlineStr">
        <is>
          <t>0004-0008</t>
        </is>
      </c>
      <c r="D611" t="inlineStr">
        <is>
          <t>15176</t>
        </is>
      </c>
      <c r="E611" t="inlineStr">
        <is>
          <t>2602316</t>
        </is>
      </c>
      <c r="F611" t="inlineStr">
        <is>
          <t>3007029654</t>
        </is>
      </c>
      <c r="G611" t="inlineStr">
        <is>
          <t>INCIDENTE</t>
        </is>
      </c>
      <c r="H611" t="inlineStr">
        <is>
          <t>BOYACA</t>
        </is>
      </c>
      <c r="I611" t="inlineStr">
        <is>
          <t>CHIQUINQUIRA</t>
        </is>
      </c>
      <c r="J611" t="inlineStr">
        <is>
          <t>BARRIO CENTRO 7 CHIQUINQUIRA</t>
        </is>
      </c>
      <c r="K611" t="inlineStr">
        <is>
          <t>BANCOLOMBIA</t>
        </is>
      </c>
      <c r="L611" t="inlineStr">
        <is>
          <t>FO-25-1379325</t>
        </is>
      </c>
      <c r="M611" s="49" t="n">
        <v>45884.39038194445</v>
      </c>
      <c r="N611" s="49" t="n">
        <v>45885.50833333333</v>
      </c>
      <c r="O611" s="48" t="n">
        <v>0</v>
      </c>
      <c r="P611" t="inlineStr">
        <is>
          <t>SOFTWARE</t>
        </is>
      </c>
      <c r="Q611" t="inlineStr">
        <is>
          <t>LECTOR DE BARRAS</t>
        </is>
      </c>
      <c r="R611" t="inlineStr">
        <is>
          <t>LECTOR DESCONFIGURADO</t>
        </is>
      </c>
      <c r="S611" t="inlineStr">
        <is>
          <t>CB UNO A UNO</t>
        </is>
      </c>
      <c r="T611" t="inlineStr">
        <is>
          <t>CB UNO A UNO</t>
        </is>
      </c>
      <c r="U611" t="inlineStr">
        <is>
          <t>EJECUTADO</t>
        </is>
      </c>
      <c r="V611" t="inlineStr">
        <is>
          <t>VISITA TECNICA</t>
        </is>
      </c>
      <c r="W611" t="inlineStr">
        <is>
          <t>BL01K171</t>
        </is>
      </c>
      <c r="X611" t="inlineStr">
        <is>
          <t>TIPO III</t>
        </is>
      </c>
      <c r="Y611" t="inlineStr">
        <is>
          <t>TERRESTRE</t>
        </is>
      </c>
      <c r="Z611" t="inlineStr">
        <is>
          <t>GONZALEZ GONZALEZ MARIO ALBERTO</t>
        </is>
      </c>
      <c r="AA611" t="inlineStr">
        <is>
          <t>1</t>
        </is>
      </c>
      <c r="AB611" t="inlineStr">
        <is>
          <t>0</t>
        </is>
      </c>
      <c r="AC611" s="48" t="n">
        <v>275729</v>
      </c>
      <c r="AD611" t="inlineStr">
        <is>
          <t>0</t>
        </is>
      </c>
      <c r="AE611" s="48" t="n">
        <v>0</v>
      </c>
      <c r="AF611" s="48" t="n">
        <v>275729</v>
      </c>
    </row>
    <row r="612">
      <c r="A612" t="inlineStr">
        <is>
          <t>BARRANQUILLA</t>
        </is>
      </c>
      <c r="B612" t="inlineStr">
        <is>
          <t>COSTA</t>
        </is>
      </c>
      <c r="C612" t="inlineStr">
        <is>
          <t>0004-0001</t>
        </is>
      </c>
      <c r="D612" t="inlineStr">
        <is>
          <t>8770</t>
        </is>
      </c>
      <c r="E612" t="inlineStr">
        <is>
          <t>2602352</t>
        </is>
      </c>
      <c r="F612" t="inlineStr">
        <is>
          <t>3007025812</t>
        </is>
      </c>
      <c r="G612" t="inlineStr">
        <is>
          <t>INCIDENTE</t>
        </is>
      </c>
      <c r="H612" t="inlineStr">
        <is>
          <t>ATLANTICO</t>
        </is>
      </c>
      <c r="I612" t="inlineStr">
        <is>
          <t>SUAN</t>
        </is>
      </c>
      <c r="J612" t="inlineStr">
        <is>
          <t>DISTRICOL DROGUERIA LA PRESA</t>
        </is>
      </c>
      <c r="K612" t="inlineStr">
        <is>
          <t>BANCOLOMBIA</t>
        </is>
      </c>
      <c r="L612" t="inlineStr">
        <is>
          <t>FO-25-1379499</t>
        </is>
      </c>
      <c r="M612" s="49" t="n">
        <v>45884.39761574074</v>
      </c>
      <c r="N612" s="49" t="n">
        <v>45885.65555555555</v>
      </c>
      <c r="O612" s="48" t="n">
        <v>0</v>
      </c>
      <c r="P612" t="inlineStr">
        <is>
          <t>HARDWARE</t>
        </is>
      </c>
      <c r="Q612" t="inlineStr">
        <is>
          <t>LECTOR DE TARJETAS</t>
        </is>
      </c>
      <c r="R612" t="inlineStr">
        <is>
          <t>MENSAJE RETIRE TARJETA</t>
        </is>
      </c>
      <c r="S612" t="inlineStr">
        <is>
          <t>AGREGADOR</t>
        </is>
      </c>
      <c r="T612" t="inlineStr">
        <is>
          <t>DISTRICOL</t>
        </is>
      </c>
      <c r="U612" t="inlineStr">
        <is>
          <t>EJECUTADO</t>
        </is>
      </c>
      <c r="V612" t="inlineStr">
        <is>
          <t>VISITA TECNICA</t>
        </is>
      </c>
      <c r="W612" t="inlineStr">
        <is>
          <t>A02ZZ635</t>
        </is>
      </c>
      <c r="X612" t="inlineStr">
        <is>
          <t>TIPO II</t>
        </is>
      </c>
      <c r="Y612" t="inlineStr">
        <is>
          <t>TERRESTRE</t>
        </is>
      </c>
      <c r="Z612" t="inlineStr">
        <is>
          <t>PORRAS CASTRO DARLON NASCK</t>
        </is>
      </c>
      <c r="AA612" t="inlineStr">
        <is>
          <t>1</t>
        </is>
      </c>
      <c r="AB612" t="inlineStr">
        <is>
          <t>0</t>
        </is>
      </c>
      <c r="AC612" s="48" t="n">
        <v>144968</v>
      </c>
      <c r="AD612" t="inlineStr">
        <is>
          <t>0</t>
        </is>
      </c>
      <c r="AE612" s="48" t="n">
        <v>0</v>
      </c>
      <c r="AF612" s="48" t="n">
        <v>144968</v>
      </c>
    </row>
    <row r="613">
      <c r="A613" t="inlineStr">
        <is>
          <t>MEDELLIN</t>
        </is>
      </c>
      <c r="B613" t="inlineStr">
        <is>
          <t>NOROCCIDENTE</t>
        </is>
      </c>
      <c r="C613" t="inlineStr">
        <is>
          <t>0004-0005</t>
        </is>
      </c>
      <c r="D613" t="inlineStr">
        <is>
          <t>5001</t>
        </is>
      </c>
      <c r="E613" t="inlineStr">
        <is>
          <t>2602358</t>
        </is>
      </c>
      <c r="F613" t="inlineStr">
        <is>
          <t>3007052161</t>
        </is>
      </c>
      <c r="G613" t="inlineStr">
        <is>
          <t>INCIDENTE</t>
        </is>
      </c>
      <c r="H613" t="inlineStr">
        <is>
          <t>ANTIOQUIA</t>
        </is>
      </c>
      <c r="I613" t="inlineStr">
        <is>
          <t>MEDELLIN</t>
        </is>
      </c>
      <c r="J613" t="inlineStr">
        <is>
          <t>DISTRICOL ILG SOLUCIONES</t>
        </is>
      </c>
      <c r="K613" t="inlineStr">
        <is>
          <t>BANCOLOMBIA</t>
        </is>
      </c>
      <c r="L613" t="inlineStr">
        <is>
          <t>FO-25-1379736</t>
        </is>
      </c>
      <c r="M613" s="49" t="n">
        <v>45884.39942129629</v>
      </c>
      <c r="N613" s="49" t="n">
        <v>45884.66944444444</v>
      </c>
      <c r="O613" s="48" t="n">
        <v>0</v>
      </c>
      <c r="P613" t="inlineStr">
        <is>
          <t>HARDWARE</t>
        </is>
      </c>
      <c r="Q613" t="inlineStr">
        <is>
          <t>PANTALLA</t>
        </is>
      </c>
      <c r="R613" t="inlineStr">
        <is>
          <t>DAÑO POS</t>
        </is>
      </c>
      <c r="S613" t="inlineStr">
        <is>
          <t>AGREGADOR</t>
        </is>
      </c>
      <c r="T613" t="inlineStr">
        <is>
          <t>DISTRICOL</t>
        </is>
      </c>
      <c r="U613" t="inlineStr">
        <is>
          <t>EJECUTADO</t>
        </is>
      </c>
      <c r="V613" t="inlineStr">
        <is>
          <t>VISITA TECNICA</t>
        </is>
      </c>
      <c r="W613" t="inlineStr">
        <is>
          <t>GB0CZ986</t>
        </is>
      </c>
      <c r="X613" t="inlineStr">
        <is>
          <t>TIPO I</t>
        </is>
      </c>
      <c r="Y613" t="inlineStr">
        <is>
          <t>TERRESTRE</t>
        </is>
      </c>
      <c r="Z613" t="inlineStr">
        <is>
          <t>QUINTERO SANCHEZ JUAN SEBASTIAN</t>
        </is>
      </c>
      <c r="AA613" t="inlineStr">
        <is>
          <t>1</t>
        </is>
      </c>
      <c r="AB613" t="inlineStr">
        <is>
          <t>0</t>
        </is>
      </c>
      <c r="AC613" s="48" t="n">
        <v>65960</v>
      </c>
      <c r="AD613" t="inlineStr">
        <is>
          <t>0</t>
        </is>
      </c>
      <c r="AE613" s="48" t="n">
        <v>0</v>
      </c>
      <c r="AF613" s="48" t="n">
        <v>65960</v>
      </c>
    </row>
    <row r="614">
      <c r="A614" t="inlineStr">
        <is>
          <t>BOGOTA</t>
        </is>
      </c>
      <c r="B614" t="inlineStr">
        <is>
          <t>CUNDINAMARCA</t>
        </is>
      </c>
      <c r="C614" t="inlineStr">
        <is>
          <t>0004-0004</t>
        </is>
      </c>
      <c r="D614" t="inlineStr">
        <is>
          <t>11001</t>
        </is>
      </c>
      <c r="E614" t="inlineStr">
        <is>
          <t>2602369</t>
        </is>
      </c>
      <c r="F614" t="inlineStr">
        <is>
          <t>3007050104</t>
        </is>
      </c>
      <c r="G614" t="inlineStr">
        <is>
          <t>INCIDENTE</t>
        </is>
      </c>
      <c r="H614" t="inlineStr">
        <is>
          <t>CUNDINAMARCA</t>
        </is>
      </c>
      <c r="I614" t="inlineStr">
        <is>
          <t>BOGOTA</t>
        </is>
      </c>
      <c r="J614" t="inlineStr">
        <is>
          <t>PTM BOGOTA  PAPELERIA</t>
        </is>
      </c>
      <c r="K614" t="inlineStr">
        <is>
          <t>BANCOLOMBIA</t>
        </is>
      </c>
      <c r="L614" t="inlineStr">
        <is>
          <t>FO-25-1379727</t>
        </is>
      </c>
      <c r="M614" s="49" t="n">
        <v>45884.4027662037</v>
      </c>
      <c r="N614" s="49" t="n">
        <v>45884.71944444445</v>
      </c>
      <c r="O614" s="48" t="n">
        <v>0</v>
      </c>
      <c r="P614" t="inlineStr">
        <is>
          <t>HARDWARE</t>
        </is>
      </c>
      <c r="Q614" t="inlineStr">
        <is>
          <t>TECLADO</t>
        </is>
      </c>
      <c r="R614" t="inlineStr">
        <is>
          <t>DAÑO POS</t>
        </is>
      </c>
      <c r="S614" t="inlineStr">
        <is>
          <t>AGREGADOR</t>
        </is>
      </c>
      <c r="T614" t="inlineStr">
        <is>
          <t>COMCARD - PTM</t>
        </is>
      </c>
      <c r="U614" t="inlineStr">
        <is>
          <t>EJECUTADO</t>
        </is>
      </c>
      <c r="V614" t="inlineStr">
        <is>
          <t>VISITA TECNICA</t>
        </is>
      </c>
      <c r="W614" t="inlineStr">
        <is>
          <t>II00T995-EF008211</t>
        </is>
      </c>
      <c r="X614" t="inlineStr">
        <is>
          <t>TIPO I</t>
        </is>
      </c>
      <c r="Y614" t="inlineStr">
        <is>
          <t>TERRESTRE</t>
        </is>
      </c>
      <c r="Z614" t="inlineStr">
        <is>
          <t>GALINDO ROJAS LUIS FELIPE</t>
        </is>
      </c>
      <c r="AA614" t="inlineStr">
        <is>
          <t>1</t>
        </is>
      </c>
      <c r="AB614" t="inlineStr">
        <is>
          <t>0</t>
        </is>
      </c>
      <c r="AC614" s="48" t="n">
        <v>65960</v>
      </c>
      <c r="AD614" t="inlineStr">
        <is>
          <t>0</t>
        </is>
      </c>
      <c r="AE614" s="48" t="n">
        <v>0</v>
      </c>
      <c r="AF614" s="48" t="n">
        <v>65960</v>
      </c>
    </row>
    <row r="615">
      <c r="A615" t="inlineStr">
        <is>
          <t>CARTAGENA</t>
        </is>
      </c>
      <c r="B615" t="inlineStr">
        <is>
          <t>COSTA</t>
        </is>
      </c>
      <c r="C615" t="inlineStr">
        <is>
          <t>0004-0001</t>
        </is>
      </c>
      <c r="D615" t="inlineStr">
        <is>
          <t>13001</t>
        </is>
      </c>
      <c r="E615" t="inlineStr">
        <is>
          <t>2602386</t>
        </is>
      </c>
      <c r="F615" t="inlineStr">
        <is>
          <t>3007032949</t>
        </is>
      </c>
      <c r="G615" t="inlineStr">
        <is>
          <t>INCIDENTE</t>
        </is>
      </c>
      <c r="H615" t="inlineStr">
        <is>
          <t>BOLIVAR</t>
        </is>
      </c>
      <c r="I615" t="inlineStr">
        <is>
          <t>CARTAGENA</t>
        </is>
      </c>
      <c r="J615" t="inlineStr">
        <is>
          <t>BARRIO POZON CARTAGENA DE INDI</t>
        </is>
      </c>
      <c r="K615" t="inlineStr">
        <is>
          <t>BANCOLOMBIA</t>
        </is>
      </c>
      <c r="L615" t="inlineStr">
        <is>
          <t>FO-25-1379719</t>
        </is>
      </c>
      <c r="M615" s="49" t="n">
        <v>45884.40611111111</v>
      </c>
      <c r="N615" s="49" t="n">
        <v>45884.6</v>
      </c>
      <c r="O615" s="48" t="n">
        <v>0</v>
      </c>
      <c r="P615" t="inlineStr">
        <is>
          <t>HARDWARE</t>
        </is>
      </c>
      <c r="Q615" t="inlineStr">
        <is>
          <t>LECTOR DE TARJETAS</t>
        </is>
      </c>
      <c r="R615" t="inlineStr">
        <is>
          <t>MENSAJE RETIRE TARJETA</t>
        </is>
      </c>
      <c r="S615" t="inlineStr">
        <is>
          <t>CB UNO A UNO</t>
        </is>
      </c>
      <c r="T615" t="inlineStr">
        <is>
          <t>CB UNO A UNO</t>
        </is>
      </c>
      <c r="U615" t="inlineStr">
        <is>
          <t>EJECUTADO</t>
        </is>
      </c>
      <c r="V615" t="inlineStr">
        <is>
          <t>VISITA TECNICA</t>
        </is>
      </c>
      <c r="W615" t="inlineStr">
        <is>
          <t>11VZZ600</t>
        </is>
      </c>
      <c r="X615" t="inlineStr">
        <is>
          <t>TIPO I</t>
        </is>
      </c>
      <c r="Y615" t="inlineStr">
        <is>
          <t>TERRESTRE</t>
        </is>
      </c>
      <c r="Z615" t="inlineStr">
        <is>
          <t>CANEDO HERRERA ALEXANDER</t>
        </is>
      </c>
      <c r="AA615" t="inlineStr">
        <is>
          <t>1</t>
        </is>
      </c>
      <c r="AB615" t="inlineStr">
        <is>
          <t>0</t>
        </is>
      </c>
      <c r="AC615" s="48" t="n">
        <v>65960</v>
      </c>
      <c r="AD615" t="inlineStr">
        <is>
          <t>0</t>
        </is>
      </c>
      <c r="AE615" s="48" t="n">
        <v>0</v>
      </c>
      <c r="AF615" s="48" t="n">
        <v>65960</v>
      </c>
    </row>
    <row r="616">
      <c r="A616" t="inlineStr">
        <is>
          <t>IBAGUE</t>
        </is>
      </c>
      <c r="B616" t="inlineStr">
        <is>
          <t>REMOTAS</t>
        </is>
      </c>
      <c r="C616" t="inlineStr">
        <is>
          <t>0004-0007</t>
        </is>
      </c>
      <c r="D616" t="inlineStr">
        <is>
          <t>73268</t>
        </is>
      </c>
      <c r="E616" t="inlineStr">
        <is>
          <t>2602433</t>
        </is>
      </c>
      <c r="F616" t="inlineStr">
        <is>
          <t>3007070853</t>
        </is>
      </c>
      <c r="G616" t="inlineStr">
        <is>
          <t>INCIDENTE</t>
        </is>
      </c>
      <c r="H616" t="inlineStr">
        <is>
          <t>TOLIMA</t>
        </is>
      </c>
      <c r="I616" t="inlineStr">
        <is>
          <t>ESPINAL</t>
        </is>
      </c>
      <c r="J616" t="inlineStr">
        <is>
          <t>BARRIO CORREGIMIENTO DE CHICOR</t>
        </is>
      </c>
      <c r="K616" t="inlineStr">
        <is>
          <t>BANCOLOMBIA</t>
        </is>
      </c>
      <c r="L616" t="inlineStr">
        <is>
          <t>FO-25-1379730</t>
        </is>
      </c>
      <c r="M616" s="49" t="n">
        <v>45884.40027777778</v>
      </c>
      <c r="N616" s="49" t="n">
        <v>45884.62291666667</v>
      </c>
      <c r="O616" s="48" t="n">
        <v>0</v>
      </c>
      <c r="P616" t="inlineStr">
        <is>
          <t>SOFTWARE</t>
        </is>
      </c>
      <c r="Q616" t="inlineStr">
        <is>
          <t>ACTUALIZACION</t>
        </is>
      </c>
      <c r="R616" t="inlineStr">
        <is>
          <t>VERSION CARGA SO VR</t>
        </is>
      </c>
      <c r="S616" t="inlineStr">
        <is>
          <t>CB UNO A UNO</t>
        </is>
      </c>
      <c r="T616" t="inlineStr">
        <is>
          <t>CB UNO A UNO</t>
        </is>
      </c>
      <c r="U616" t="inlineStr">
        <is>
          <t>EJECUTADO</t>
        </is>
      </c>
      <c r="V616" t="inlineStr">
        <is>
          <t>VISITA TECNICA</t>
        </is>
      </c>
      <c r="W616" t="inlineStr">
        <is>
          <t>EF00B383</t>
        </is>
      </c>
      <c r="X616" t="inlineStr">
        <is>
          <t>TIPO II</t>
        </is>
      </c>
      <c r="Y616" t="inlineStr">
        <is>
          <t>TERRESTRE</t>
        </is>
      </c>
      <c r="Z616" t="inlineStr">
        <is>
          <t>BARRAGAN TAFUR EDWIN ESTEBAN</t>
        </is>
      </c>
      <c r="AA616" t="inlineStr">
        <is>
          <t>1</t>
        </is>
      </c>
      <c r="AB616" t="inlineStr">
        <is>
          <t>0</t>
        </is>
      </c>
      <c r="AC616" s="48" t="n">
        <v>144968</v>
      </c>
      <c r="AD616" t="inlineStr">
        <is>
          <t>0</t>
        </is>
      </c>
      <c r="AE616" s="48" t="n">
        <v>0</v>
      </c>
      <c r="AF616" s="48" t="n">
        <v>144968</v>
      </c>
    </row>
    <row r="617">
      <c r="A617" t="inlineStr">
        <is>
          <t>CALI</t>
        </is>
      </c>
      <c r="B617" t="inlineStr">
        <is>
          <t>SUROCCIDENTE Y EJE CAFETERO</t>
        </is>
      </c>
      <c r="C617" t="inlineStr">
        <is>
          <t>0004-0003</t>
        </is>
      </c>
      <c r="D617" t="inlineStr">
        <is>
          <t>76520</t>
        </is>
      </c>
      <c r="E617" t="inlineStr">
        <is>
          <t>2602459</t>
        </is>
      </c>
      <c r="F617" t="inlineStr">
        <is>
          <t>3007080037</t>
        </is>
      </c>
      <c r="G617" t="inlineStr">
        <is>
          <t>INCIDENTE</t>
        </is>
      </c>
      <c r="H617" t="inlineStr">
        <is>
          <t>VALLE DEL CAUCA</t>
        </is>
      </c>
      <c r="I617" t="inlineStr">
        <is>
          <t>PALMIRA</t>
        </is>
      </c>
      <c r="J617" t="inlineStr">
        <is>
          <t>BARRIO CORR EL BOLO SAN ISIDRO PALMIRA</t>
        </is>
      </c>
      <c r="K617" t="inlineStr">
        <is>
          <t>BANCOLOMBIA</t>
        </is>
      </c>
      <c r="L617" t="inlineStr">
        <is>
          <t>FO-25-1379723</t>
        </is>
      </c>
      <c r="M617" s="49" t="n">
        <v>45884.40372685185</v>
      </c>
      <c r="N617" s="49" t="n">
        <v>45884.59722222222</v>
      </c>
      <c r="O617" s="48" t="n">
        <v>0</v>
      </c>
      <c r="P617" t="inlineStr">
        <is>
          <t>HARDWARE</t>
        </is>
      </c>
      <c r="Q617" t="inlineStr">
        <is>
          <t>IMPRESION</t>
        </is>
      </c>
      <c r="R617" t="inlineStr">
        <is>
          <t>DAÑO POS</t>
        </is>
      </c>
      <c r="S617" t="inlineStr">
        <is>
          <t>UNO A UNO</t>
        </is>
      </c>
      <c r="T617" t="inlineStr">
        <is>
          <t>UNO A UNO</t>
        </is>
      </c>
      <c r="V617" t="inlineStr">
        <is>
          <t>SOPORTE TELEFONICO</t>
        </is>
      </c>
      <c r="X617" t="inlineStr">
        <is>
          <t>TIPO I</t>
        </is>
      </c>
      <c r="Y617" t="inlineStr">
        <is>
          <t>TERRESTRE</t>
        </is>
      </c>
      <c r="Z617" t="inlineStr">
        <is>
          <t>CUERO RUIZ JHONNY</t>
        </is>
      </c>
      <c r="AA617" t="inlineStr">
        <is>
          <t>1</t>
        </is>
      </c>
      <c r="AB617" t="inlineStr">
        <is>
          <t>0</t>
        </is>
      </c>
      <c r="AC617" s="48" t="n">
        <v>41241</v>
      </c>
      <c r="AD617" t="inlineStr">
        <is>
          <t>0</t>
        </is>
      </c>
      <c r="AE617" s="48" t="n">
        <v>0</v>
      </c>
      <c r="AF617" s="48" t="n">
        <v>41241</v>
      </c>
    </row>
    <row r="618">
      <c r="A618" t="inlineStr">
        <is>
          <t>MEDELLIN</t>
        </is>
      </c>
      <c r="B618" t="inlineStr">
        <is>
          <t>NOROCCIDENTE</t>
        </is>
      </c>
      <c r="C618" t="inlineStr">
        <is>
          <t>0004-0005</t>
        </is>
      </c>
      <c r="D618" t="inlineStr">
        <is>
          <t>5819</t>
        </is>
      </c>
      <c r="E618" t="inlineStr">
        <is>
          <t>2602658</t>
        </is>
      </c>
      <c r="F618" t="inlineStr">
        <is>
          <t>3007078282</t>
        </is>
      </c>
      <c r="G618" t="inlineStr">
        <is>
          <t>INCIDENTE</t>
        </is>
      </c>
      <c r="H618" t="inlineStr">
        <is>
          <t>ANTIOQUIA</t>
        </is>
      </c>
      <c r="I618" t="inlineStr">
        <is>
          <t>TOLEDO</t>
        </is>
      </c>
      <c r="J618" t="inlineStr">
        <is>
          <t>BARRIO CGT VALLE SECTOR PARQUE</t>
        </is>
      </c>
      <c r="K618" t="inlineStr">
        <is>
          <t>BANCOLOMBIA</t>
        </is>
      </c>
      <c r="L618" t="inlineStr">
        <is>
          <t>FO-25-1379716</t>
        </is>
      </c>
      <c r="M618" s="49" t="n">
        <v>45884.41957175926</v>
      </c>
      <c r="N618" s="49" t="n">
        <v>45888.74791666667</v>
      </c>
      <c r="O618" s="48" t="n">
        <v>0</v>
      </c>
      <c r="P618" t="inlineStr">
        <is>
          <t>HARDWARE</t>
        </is>
      </c>
      <c r="Q618" t="inlineStr">
        <is>
          <t>NO ENCIENDE</t>
        </is>
      </c>
      <c r="R618" t="inlineStr">
        <is>
          <t>DAÑO POS</t>
        </is>
      </c>
      <c r="S618" t="inlineStr">
        <is>
          <t>CB UNO A UNO</t>
        </is>
      </c>
      <c r="T618" t="inlineStr">
        <is>
          <t>CB UNO A UNO</t>
        </is>
      </c>
      <c r="U618" t="inlineStr">
        <is>
          <t>EJECUTADO</t>
        </is>
      </c>
      <c r="V618" t="inlineStr">
        <is>
          <t>VISITA TECNICA</t>
        </is>
      </c>
      <c r="W618" t="inlineStr">
        <is>
          <t>SXNZZ607</t>
        </is>
      </c>
      <c r="X618" t="inlineStr">
        <is>
          <t>TIPO IV</t>
        </is>
      </c>
      <c r="Y618" t="inlineStr">
        <is>
          <t>TERRESTRE</t>
        </is>
      </c>
      <c r="Z618" t="inlineStr">
        <is>
          <t>QUINTERO SANCHEZ JUAN SEBASTIAN</t>
        </is>
      </c>
      <c r="AA618" t="inlineStr">
        <is>
          <t>1</t>
        </is>
      </c>
      <c r="AB618" t="inlineStr">
        <is>
          <t>0</t>
        </is>
      </c>
      <c r="AC618" s="48" t="n">
        <v>479589</v>
      </c>
      <c r="AD618" t="inlineStr">
        <is>
          <t>0</t>
        </is>
      </c>
      <c r="AE618" s="48" t="n">
        <v>0</v>
      </c>
      <c r="AF618" s="48" t="n">
        <v>479589</v>
      </c>
    </row>
    <row r="619">
      <c r="A619" t="inlineStr">
        <is>
          <t>MEDELLIN</t>
        </is>
      </c>
      <c r="B619" t="inlineStr">
        <is>
          <t>NOROCCIDENTE</t>
        </is>
      </c>
      <c r="C619" t="inlineStr">
        <is>
          <t>0004-0005</t>
        </is>
      </c>
      <c r="D619" t="inlineStr">
        <is>
          <t>5615</t>
        </is>
      </c>
      <c r="E619" t="inlineStr">
        <is>
          <t>2602868</t>
        </is>
      </c>
      <c r="F619" t="inlineStr">
        <is>
          <t>3007012414</t>
        </is>
      </c>
      <c r="G619" t="inlineStr">
        <is>
          <t>INCIDENTE</t>
        </is>
      </c>
      <c r="H619" t="inlineStr">
        <is>
          <t>ANTIOQUIA</t>
        </is>
      </c>
      <c r="I619" t="inlineStr">
        <is>
          <t>RIONEGRO</t>
        </is>
      </c>
      <c r="J619" t="inlineStr">
        <is>
          <t>BARRIO EL PORVENIR - RIONEGRO</t>
        </is>
      </c>
      <c r="K619" t="inlineStr">
        <is>
          <t>BANCOLOMBIA</t>
        </is>
      </c>
      <c r="L619" t="inlineStr">
        <is>
          <t>FO-25-1379847</t>
        </is>
      </c>
      <c r="M619" s="49" t="n">
        <v>45884.43765046296</v>
      </c>
      <c r="N619" s="49" t="n">
        <v>45885.54305555556</v>
      </c>
      <c r="O619" s="48" t="n">
        <v>0</v>
      </c>
      <c r="P619" t="inlineStr">
        <is>
          <t>HARDWARE</t>
        </is>
      </c>
      <c r="Q619" t="inlineStr">
        <is>
          <t>IMPRESION</t>
        </is>
      </c>
      <c r="R619" t="inlineStr">
        <is>
          <t>NO IMPRIME UNO O VARIOS CARACTERES</t>
        </is>
      </c>
      <c r="S619" t="inlineStr">
        <is>
          <t>CB UNO A UNO</t>
        </is>
      </c>
      <c r="T619" t="inlineStr">
        <is>
          <t>CB UNO A UNO</t>
        </is>
      </c>
      <c r="U619" t="inlineStr">
        <is>
          <t>EJECUTADO</t>
        </is>
      </c>
      <c r="V619" t="inlineStr">
        <is>
          <t>VISITA TECNICA</t>
        </is>
      </c>
      <c r="W619" t="inlineStr">
        <is>
          <t>JAAAR106</t>
        </is>
      </c>
      <c r="X619" t="inlineStr">
        <is>
          <t>TIPO II</t>
        </is>
      </c>
      <c r="Y619" t="inlineStr">
        <is>
          <t>TERRESTRE</t>
        </is>
      </c>
      <c r="Z619" t="inlineStr">
        <is>
          <t>RUA ALVAREZ RICHARD ANDRES</t>
        </is>
      </c>
      <c r="AA619" t="inlineStr">
        <is>
          <t>1</t>
        </is>
      </c>
      <c r="AB619" t="inlineStr">
        <is>
          <t>0</t>
        </is>
      </c>
      <c r="AC619" s="48" t="n">
        <v>144968</v>
      </c>
      <c r="AD619" t="inlineStr">
        <is>
          <t>0</t>
        </is>
      </c>
      <c r="AE619" s="48" t="n">
        <v>0</v>
      </c>
      <c r="AF619" s="48" t="n">
        <v>144968</v>
      </c>
    </row>
    <row r="620">
      <c r="A620" t="inlineStr">
        <is>
          <t>MEDELLIN</t>
        </is>
      </c>
      <c r="B620" t="inlineStr">
        <is>
          <t>NOROCCIDENTE</t>
        </is>
      </c>
      <c r="C620" t="inlineStr">
        <is>
          <t>0004-0005</t>
        </is>
      </c>
      <c r="D620" t="inlineStr">
        <is>
          <t>5079</t>
        </is>
      </c>
      <c r="E620" t="inlineStr">
        <is>
          <t>2603043</t>
        </is>
      </c>
      <c r="F620" t="inlineStr">
        <is>
          <t>3007013055</t>
        </is>
      </c>
      <c r="G620" t="inlineStr">
        <is>
          <t>INCIDENTE</t>
        </is>
      </c>
      <c r="H620" t="inlineStr">
        <is>
          <t>ANTIOQUIA</t>
        </is>
      </c>
      <c r="I620" t="inlineStr">
        <is>
          <t>BARBOSA</t>
        </is>
      </c>
      <c r="J620" t="inlineStr">
        <is>
          <t>BARBOSA III ANTIOQUIA</t>
        </is>
      </c>
      <c r="K620" t="inlineStr">
        <is>
          <t>BANCOLOMBIA</t>
        </is>
      </c>
      <c r="L620" t="inlineStr">
        <is>
          <t>FO-25-1380012</t>
        </is>
      </c>
      <c r="M620" s="49" t="n">
        <v>45884.45238425926</v>
      </c>
      <c r="N620" s="49" t="n">
        <v>45885.54513888889</v>
      </c>
      <c r="O620" s="48" t="n">
        <v>0</v>
      </c>
      <c r="P620" t="inlineStr">
        <is>
          <t>HARDWARE</t>
        </is>
      </c>
      <c r="Q620" t="inlineStr">
        <is>
          <t>LECTOR DE BARRAS</t>
        </is>
      </c>
      <c r="R620" t="inlineStr">
        <is>
          <t>DAÑO POS</t>
        </is>
      </c>
      <c r="S620" t="inlineStr">
        <is>
          <t>CB UNO A UNO</t>
        </is>
      </c>
      <c r="T620" t="inlineStr">
        <is>
          <t>CB UNO A UNO</t>
        </is>
      </c>
      <c r="U620" t="inlineStr">
        <is>
          <t>EJECUTADO</t>
        </is>
      </c>
      <c r="V620" t="inlineStr">
        <is>
          <t>VISITA TECNICA</t>
        </is>
      </c>
      <c r="W620" t="inlineStr">
        <is>
          <t>HA00M041</t>
        </is>
      </c>
      <c r="X620" t="inlineStr">
        <is>
          <t>TIPO II</t>
        </is>
      </c>
      <c r="Y620" t="inlineStr">
        <is>
          <t>TERRESTRE</t>
        </is>
      </c>
      <c r="Z620" t="inlineStr">
        <is>
          <t>BADEL ACUÑA LUIS ALBERTO</t>
        </is>
      </c>
      <c r="AA620" t="inlineStr">
        <is>
          <t>1</t>
        </is>
      </c>
      <c r="AB620" t="inlineStr">
        <is>
          <t>0</t>
        </is>
      </c>
      <c r="AC620" s="48" t="n">
        <v>144968</v>
      </c>
      <c r="AD620" t="inlineStr">
        <is>
          <t>0</t>
        </is>
      </c>
      <c r="AE620" s="48" t="n">
        <v>0</v>
      </c>
      <c r="AF620" s="48" t="n">
        <v>144968</v>
      </c>
    </row>
    <row r="621">
      <c r="A621" t="inlineStr">
        <is>
          <t>MEDELLIN</t>
        </is>
      </c>
      <c r="B621" t="inlineStr">
        <is>
          <t>NOROCCIDENTE</t>
        </is>
      </c>
      <c r="C621" t="inlineStr">
        <is>
          <t>0004-0005</t>
        </is>
      </c>
      <c r="D621" t="inlineStr">
        <is>
          <t>5266</t>
        </is>
      </c>
      <c r="E621" t="inlineStr">
        <is>
          <t>2603105</t>
        </is>
      </c>
      <c r="F621" t="inlineStr">
        <is>
          <t>3007012493</t>
        </is>
      </c>
      <c r="G621" t="inlineStr">
        <is>
          <t>INCIDENTE</t>
        </is>
      </c>
      <c r="H621" t="inlineStr">
        <is>
          <t>ANTIOQUIA</t>
        </is>
      </c>
      <c r="I621" t="inlineStr">
        <is>
          <t>ENVIGADO</t>
        </is>
      </c>
      <c r="J621" t="inlineStr">
        <is>
          <t>PAGAFACIL ENVIGADO</t>
        </is>
      </c>
      <c r="K621" t="inlineStr">
        <is>
          <t>BANCOLOMBIA</t>
        </is>
      </c>
      <c r="L621" t="inlineStr">
        <is>
          <t>FO-25-1380040</t>
        </is>
      </c>
      <c r="M621" s="49" t="n">
        <v>45884.44613425926</v>
      </c>
      <c r="N621" s="49" t="n">
        <v>45884.6375</v>
      </c>
      <c r="O621" s="48" t="n">
        <v>0</v>
      </c>
      <c r="P621" t="inlineStr">
        <is>
          <t>HARDWARE</t>
        </is>
      </c>
      <c r="Q621" t="inlineStr">
        <is>
          <t>LECTOR DE BARRAS</t>
        </is>
      </c>
      <c r="R621" t="inlineStr">
        <is>
          <t>CABLE LECTORA AVERIADO</t>
        </is>
      </c>
      <c r="S621" t="inlineStr">
        <is>
          <t>ROBUSTO</t>
        </is>
      </c>
      <c r="T621" t="inlineStr">
        <is>
          <t>PAGAFACIL</t>
        </is>
      </c>
      <c r="U621" t="inlineStr">
        <is>
          <t>EJECUTADO</t>
        </is>
      </c>
      <c r="V621" t="inlineStr">
        <is>
          <t>VISITA TECNICA</t>
        </is>
      </c>
      <c r="W621" t="inlineStr">
        <is>
          <t>JAAAT641</t>
        </is>
      </c>
      <c r="X621" t="inlineStr">
        <is>
          <t>TIPO I</t>
        </is>
      </c>
      <c r="Y621" t="inlineStr">
        <is>
          <t>TERRESTRE</t>
        </is>
      </c>
      <c r="Z621" t="inlineStr">
        <is>
          <t>HERNANDEZ CHAVARRIA JUAN CAMILO</t>
        </is>
      </c>
      <c r="AA621" t="inlineStr">
        <is>
          <t>1</t>
        </is>
      </c>
      <c r="AB621" t="inlineStr">
        <is>
          <t>0</t>
        </is>
      </c>
      <c r="AC621" s="48" t="n">
        <v>65960</v>
      </c>
      <c r="AD621" t="inlineStr">
        <is>
          <t>0</t>
        </is>
      </c>
      <c r="AE621" s="48" t="n">
        <v>0</v>
      </c>
      <c r="AF621" s="48" t="n">
        <v>65960</v>
      </c>
    </row>
    <row r="622">
      <c r="A622" t="inlineStr">
        <is>
          <t>PASTO</t>
        </is>
      </c>
      <c r="B622" t="inlineStr">
        <is>
          <t>SUROCCIDENTE Y EJE CAFETERO</t>
        </is>
      </c>
      <c r="C622" t="inlineStr">
        <is>
          <t>0004-0003</t>
        </is>
      </c>
      <c r="D622" t="inlineStr">
        <is>
          <t>86001</t>
        </is>
      </c>
      <c r="E622" t="inlineStr">
        <is>
          <t>2603115</t>
        </is>
      </c>
      <c r="F622" t="inlineStr">
        <is>
          <t>3007044659</t>
        </is>
      </c>
      <c r="G622" t="inlineStr">
        <is>
          <t>INCIDENTE</t>
        </is>
      </c>
      <c r="H622" t="inlineStr">
        <is>
          <t>PUTUMAYO</t>
        </is>
      </c>
      <c r="I622" t="inlineStr">
        <is>
          <t>MOCOA</t>
        </is>
      </c>
      <c r="J622" t="inlineStr">
        <is>
          <t>DISTRICOL DIGITAL WORLD</t>
        </is>
      </c>
      <c r="K622" t="inlineStr">
        <is>
          <t>BANCOLOMBIA</t>
        </is>
      </c>
      <c r="L622" t="inlineStr">
        <is>
          <t>FO-25-1380034</t>
        </is>
      </c>
      <c r="M622" s="49" t="n">
        <v>45884.44829861111</v>
      </c>
      <c r="N622" s="49" t="n">
        <v>45894.77638888889</v>
      </c>
      <c r="O622" s="48" t="n">
        <v>0</v>
      </c>
      <c r="P622" t="inlineStr">
        <is>
          <t>SOFTWARE</t>
        </is>
      </c>
      <c r="Q622" t="inlineStr">
        <is>
          <t>COMUNICACION</t>
        </is>
      </c>
      <c r="R622" t="inlineStr">
        <is>
          <t>PARAMETROS DE CONFIGURACION EN POS</t>
        </is>
      </c>
      <c r="S622" t="inlineStr">
        <is>
          <t>AGREGADOR</t>
        </is>
      </c>
      <c r="T622" t="inlineStr">
        <is>
          <t>DISTRICOL</t>
        </is>
      </c>
      <c r="U622" t="inlineStr">
        <is>
          <t>EJECUTADO</t>
        </is>
      </c>
      <c r="V622" t="inlineStr">
        <is>
          <t>VISITA TECNICA</t>
        </is>
      </c>
      <c r="W622" t="inlineStr">
        <is>
          <t>GA0AZ470</t>
        </is>
      </c>
      <c r="X622" t="inlineStr">
        <is>
          <t>TIPO IV</t>
        </is>
      </c>
      <c r="Y622" t="inlineStr">
        <is>
          <t>TERRESTRE</t>
        </is>
      </c>
      <c r="Z622" t="inlineStr">
        <is>
          <t>GUERRERO RAMIREZ OSCAR DARIO</t>
        </is>
      </c>
      <c r="AA622" t="inlineStr">
        <is>
          <t>1</t>
        </is>
      </c>
      <c r="AB622" t="inlineStr">
        <is>
          <t>0</t>
        </is>
      </c>
      <c r="AC622" s="48" t="n">
        <v>479589</v>
      </c>
      <c r="AD622" t="inlineStr">
        <is>
          <t>0</t>
        </is>
      </c>
      <c r="AE622" s="48" t="n">
        <v>0</v>
      </c>
      <c r="AF622" s="48" t="n">
        <v>479589</v>
      </c>
    </row>
    <row r="623">
      <c r="A623" t="inlineStr">
        <is>
          <t>VILLAVICENCIO</t>
        </is>
      </c>
      <c r="B623" t="inlineStr">
        <is>
          <t>REMOTAS</t>
        </is>
      </c>
      <c r="C623" t="inlineStr">
        <is>
          <t>0004-0007</t>
        </is>
      </c>
      <c r="D623" t="inlineStr">
        <is>
          <t>50001</t>
        </is>
      </c>
      <c r="E623" t="inlineStr">
        <is>
          <t>2603130</t>
        </is>
      </c>
      <c r="F623" t="inlineStr">
        <is>
          <t>3007064572</t>
        </is>
      </c>
      <c r="G623" t="inlineStr">
        <is>
          <t>INCIDENTE</t>
        </is>
      </c>
      <c r="H623" t="inlineStr">
        <is>
          <t>META</t>
        </is>
      </c>
      <c r="I623" t="inlineStr">
        <is>
          <t>VILLAVICENCIO</t>
        </is>
      </c>
      <c r="J623" t="inlineStr">
        <is>
          <t>BARRIO CENTRO VILLAVICENCIO VI</t>
        </is>
      </c>
      <c r="K623" t="inlineStr">
        <is>
          <t>BANCOLOMBIA</t>
        </is>
      </c>
      <c r="L623" t="inlineStr">
        <is>
          <t>FO-25-1380027</t>
        </is>
      </c>
      <c r="M623" s="49" t="n">
        <v>45884.45038194444</v>
      </c>
      <c r="N623" s="49" t="n">
        <v>45884.72569444445</v>
      </c>
      <c r="O623" s="48" t="n">
        <v>0</v>
      </c>
      <c r="P623" t="inlineStr">
        <is>
          <t>HARDWARE</t>
        </is>
      </c>
      <c r="Q623" t="inlineStr">
        <is>
          <t>LECTOR DE TARJETAS</t>
        </is>
      </c>
      <c r="R623" t="inlineStr">
        <is>
          <t>MENSAJE RETIRE TARJETA</t>
        </is>
      </c>
      <c r="S623" t="inlineStr">
        <is>
          <t>CB UNO A UNO</t>
        </is>
      </c>
      <c r="T623" t="inlineStr">
        <is>
          <t>CB UNO A UNO</t>
        </is>
      </c>
      <c r="U623" t="inlineStr">
        <is>
          <t>EJECUTADO / CANCELADO</t>
        </is>
      </c>
      <c r="V623" t="inlineStr">
        <is>
          <t>VISITA TECNICA</t>
        </is>
      </c>
      <c r="W623" t="inlineStr">
        <is>
          <t xml:space="preserve">COMERCIO CERRADO </t>
        </is>
      </c>
      <c r="X623" t="inlineStr">
        <is>
          <t>TIPO I</t>
        </is>
      </c>
      <c r="Y623" t="inlineStr">
        <is>
          <t>TERRESTRE</t>
        </is>
      </c>
      <c r="Z623" t="inlineStr">
        <is>
          <t>GARZON RUIZ LUIS MIGUEL</t>
        </is>
      </c>
      <c r="AA623" t="inlineStr">
        <is>
          <t>1</t>
        </is>
      </c>
      <c r="AB623" t="inlineStr">
        <is>
          <t>0</t>
        </is>
      </c>
      <c r="AC623" s="48" t="n">
        <v>65960</v>
      </c>
      <c r="AD623" t="inlineStr">
        <is>
          <t>0</t>
        </is>
      </c>
      <c r="AE623" s="48" t="n">
        <v>0</v>
      </c>
      <c r="AF623" s="48" t="n">
        <v>65960</v>
      </c>
    </row>
    <row r="624">
      <c r="A624" t="inlineStr">
        <is>
          <t>MONTERIA</t>
        </is>
      </c>
      <c r="B624" t="inlineStr">
        <is>
          <t>COSTA</t>
        </is>
      </c>
      <c r="C624" t="inlineStr">
        <is>
          <t>0004-0001</t>
        </is>
      </c>
      <c r="D624" t="inlineStr">
        <is>
          <t>5895</t>
        </is>
      </c>
      <c r="E624" t="inlineStr">
        <is>
          <t>2603136</t>
        </is>
      </c>
      <c r="F624" t="inlineStr">
        <is>
          <t>3007057003</t>
        </is>
      </c>
      <c r="G624" t="inlineStr">
        <is>
          <t>INCIDENTE</t>
        </is>
      </c>
      <c r="H624" t="inlineStr">
        <is>
          <t>ANTIOQUIA</t>
        </is>
      </c>
      <c r="I624" t="inlineStr">
        <is>
          <t>ZARAGOZA</t>
        </is>
      </c>
      <c r="J624" t="inlineStr">
        <is>
          <t>DISTRICOL LOCURAS INTIMAS</t>
        </is>
      </c>
      <c r="K624" t="inlineStr">
        <is>
          <t>BANCOLOMBIA</t>
        </is>
      </c>
      <c r="L624" t="inlineStr">
        <is>
          <t>FO-25-1380018</t>
        </is>
      </c>
      <c r="M624" s="49" t="n">
        <v>45884.45108796296</v>
      </c>
      <c r="N624" s="49" t="n">
        <v>45890.67430555556</v>
      </c>
      <c r="O624" s="48" t="n">
        <v>0</v>
      </c>
      <c r="P624" t="inlineStr">
        <is>
          <t>HARDWARE</t>
        </is>
      </c>
      <c r="Q624" t="inlineStr">
        <is>
          <t>LECTOR DE BARRAS</t>
        </is>
      </c>
      <c r="R624" t="inlineStr">
        <is>
          <t>DAÑO POS</t>
        </is>
      </c>
      <c r="S624" t="inlineStr">
        <is>
          <t>AGREGADOR</t>
        </is>
      </c>
      <c r="T624" t="inlineStr">
        <is>
          <t>DISTRICOL</t>
        </is>
      </c>
      <c r="U624" t="inlineStr">
        <is>
          <t>EJECUTADO</t>
        </is>
      </c>
      <c r="V624" t="inlineStr">
        <is>
          <t>VISITA TECNICA</t>
        </is>
      </c>
      <c r="W624" t="inlineStr">
        <is>
          <t>XPRZZ669</t>
        </is>
      </c>
      <c r="X624" t="inlineStr">
        <is>
          <t>TIPO IV</t>
        </is>
      </c>
      <c r="Y624" t="inlineStr">
        <is>
          <t>TERRESTRE</t>
        </is>
      </c>
      <c r="Z624" t="inlineStr">
        <is>
          <t>COGOLLO VERTEL EDER LUIS</t>
        </is>
      </c>
      <c r="AA624" t="inlineStr">
        <is>
          <t>1</t>
        </is>
      </c>
      <c r="AB624" t="inlineStr">
        <is>
          <t>0</t>
        </is>
      </c>
      <c r="AC624" s="48" t="n">
        <v>479589</v>
      </c>
      <c r="AD624" t="inlineStr">
        <is>
          <t>0</t>
        </is>
      </c>
      <c r="AE624" s="48" t="n">
        <v>0</v>
      </c>
      <c r="AF624" s="48" t="n">
        <v>479589</v>
      </c>
    </row>
    <row r="625">
      <c r="A625" t="inlineStr">
        <is>
          <t>MONTERIA</t>
        </is>
      </c>
      <c r="B625" t="inlineStr">
        <is>
          <t>COSTA</t>
        </is>
      </c>
      <c r="C625" t="inlineStr">
        <is>
          <t>0004-0001</t>
        </is>
      </c>
      <c r="D625" t="inlineStr">
        <is>
          <t>23815</t>
        </is>
      </c>
      <c r="E625" t="inlineStr">
        <is>
          <t>2603252</t>
        </is>
      </c>
      <c r="F625" t="inlineStr">
        <is>
          <t>3007058320</t>
        </is>
      </c>
      <c r="G625" t="inlineStr">
        <is>
          <t>INCIDENTE</t>
        </is>
      </c>
      <c r="H625" t="inlineStr">
        <is>
          <t>CORDOBA</t>
        </is>
      </c>
      <c r="I625" t="inlineStr">
        <is>
          <t>TUCHIN</t>
        </is>
      </c>
      <c r="J625" t="inlineStr">
        <is>
          <t>BARRIO VEREDA CALLE DEL MEDIO</t>
        </is>
      </c>
      <c r="K625" t="inlineStr">
        <is>
          <t>BANCOLOMBIA</t>
        </is>
      </c>
      <c r="L625" t="inlineStr">
        <is>
          <t>FO-25-1380160</t>
        </is>
      </c>
      <c r="M625" s="49" t="n">
        <v>45884.46916666667</v>
      </c>
      <c r="N625" s="49" t="n">
        <v>45888.53055555555</v>
      </c>
      <c r="O625" s="48" t="n">
        <v>0</v>
      </c>
      <c r="P625" t="inlineStr">
        <is>
          <t>HARDWARE</t>
        </is>
      </c>
      <c r="Q625" t="inlineStr">
        <is>
          <t>COMUNICACION</t>
        </is>
      </c>
      <c r="R625" t="inlineStr">
        <is>
          <t>MENSAJE CABLE DE RED DESCONECTADO</t>
        </is>
      </c>
      <c r="S625" t="inlineStr">
        <is>
          <t>CB UNO A UNO</t>
        </is>
      </c>
      <c r="T625" t="inlineStr">
        <is>
          <t>CB UNO A UNO</t>
        </is>
      </c>
      <c r="U625" t="inlineStr">
        <is>
          <t>EJECUTADO</t>
        </is>
      </c>
      <c r="V625" t="inlineStr">
        <is>
          <t>VISITA TECNICA</t>
        </is>
      </c>
      <c r="W625" t="inlineStr">
        <is>
          <t>IMZZZ442</t>
        </is>
      </c>
      <c r="X625" t="inlineStr">
        <is>
          <t>TIPO III</t>
        </is>
      </c>
      <c r="Y625" t="inlineStr">
        <is>
          <t>TERRESTRE</t>
        </is>
      </c>
      <c r="Z625" t="inlineStr">
        <is>
          <t>SANTOS GUZMAN CHRISTIAN FELIPE</t>
        </is>
      </c>
      <c r="AA625" t="inlineStr">
        <is>
          <t>1</t>
        </is>
      </c>
      <c r="AB625" t="inlineStr">
        <is>
          <t>0</t>
        </is>
      </c>
      <c r="AC625" s="48" t="n">
        <v>275729</v>
      </c>
      <c r="AD625" t="inlineStr">
        <is>
          <t>0</t>
        </is>
      </c>
      <c r="AE625" s="48" t="n">
        <v>0</v>
      </c>
      <c r="AF625" s="48" t="n">
        <v>275729</v>
      </c>
    </row>
    <row r="626">
      <c r="A626" t="inlineStr">
        <is>
          <t>CALI</t>
        </is>
      </c>
      <c r="B626" t="inlineStr">
        <is>
          <t>SUROCCIDENTE Y EJE CAFETERO</t>
        </is>
      </c>
      <c r="C626" t="inlineStr">
        <is>
          <t>0004-0003</t>
        </is>
      </c>
      <c r="D626" t="inlineStr">
        <is>
          <t>76111</t>
        </is>
      </c>
      <c r="E626" t="inlineStr">
        <is>
          <t>2603270</t>
        </is>
      </c>
      <c r="F626" t="inlineStr">
        <is>
          <t>3007079848</t>
        </is>
      </c>
      <c r="G626" t="inlineStr">
        <is>
          <t>INCIDENTE</t>
        </is>
      </c>
      <c r="H626" t="inlineStr">
        <is>
          <t>VALLE DEL CAUCA</t>
        </is>
      </c>
      <c r="I626" t="inlineStr">
        <is>
          <t>GUADALAJARA DE BUGA</t>
        </is>
      </c>
      <c r="J626" t="inlineStr">
        <is>
          <t>BARRIO CENTRO GUADALAJARA DE BUGA GUADALAJARA DE BUGA</t>
        </is>
      </c>
      <c r="K626" t="inlineStr">
        <is>
          <t>BANCOLOMBIA</t>
        </is>
      </c>
      <c r="L626" t="inlineStr">
        <is>
          <t>FO-25-1380307</t>
        </is>
      </c>
      <c r="M626" s="49" t="n">
        <v>45884.47038194445</v>
      </c>
      <c r="N626" s="49" t="n">
        <v>45885.43541666667</v>
      </c>
      <c r="O626" s="48" t="n">
        <v>0</v>
      </c>
      <c r="P626" t="inlineStr">
        <is>
          <t>HARDWARE</t>
        </is>
      </c>
      <c r="Q626" t="inlineStr">
        <is>
          <t>COMUNICACION</t>
        </is>
      </c>
      <c r="R626" t="inlineStr">
        <is>
          <t>MENSAJE CABLE DE RED DESCONECTADO</t>
        </is>
      </c>
      <c r="S626" t="inlineStr">
        <is>
          <t>UNO A UNO</t>
        </is>
      </c>
      <c r="T626" t="inlineStr">
        <is>
          <t>UNO A UNO</t>
        </is>
      </c>
      <c r="V626" t="inlineStr">
        <is>
          <t>SOPORTE TELEFONICO</t>
        </is>
      </c>
      <c r="X626" t="inlineStr">
        <is>
          <t>TIPO II</t>
        </is>
      </c>
      <c r="Y626" t="inlineStr">
        <is>
          <t>TERRESTRE</t>
        </is>
      </c>
      <c r="Z626" t="inlineStr">
        <is>
          <t>SANCHEZ URREGO ROBINSON DAVID</t>
        </is>
      </c>
      <c r="AA626" t="inlineStr">
        <is>
          <t>1</t>
        </is>
      </c>
      <c r="AB626" t="inlineStr">
        <is>
          <t>0</t>
        </is>
      </c>
      <c r="AC626" s="48" t="n">
        <v>41241</v>
      </c>
      <c r="AD626" t="inlineStr">
        <is>
          <t>0</t>
        </is>
      </c>
      <c r="AE626" s="48" t="n">
        <v>0</v>
      </c>
      <c r="AF626" s="48" t="n">
        <v>41241</v>
      </c>
    </row>
    <row r="627">
      <c r="A627" t="inlineStr">
        <is>
          <t>PEREIRA</t>
        </is>
      </c>
      <c r="B627" t="inlineStr">
        <is>
          <t>SUROCCIDENTE Y EJE CAFETERO</t>
        </is>
      </c>
      <c r="C627" t="inlineStr">
        <is>
          <t>0004-0002</t>
        </is>
      </c>
      <c r="D627" t="inlineStr">
        <is>
          <t>66001</t>
        </is>
      </c>
      <c r="E627" t="inlineStr">
        <is>
          <t>2603299</t>
        </is>
      </c>
      <c r="F627" t="inlineStr">
        <is>
          <t>3007060598</t>
        </is>
      </c>
      <c r="G627" t="inlineStr">
        <is>
          <t>INCIDENTE</t>
        </is>
      </c>
      <c r="H627" t="inlineStr">
        <is>
          <t>RISARALDA</t>
        </is>
      </c>
      <c r="I627" t="inlineStr">
        <is>
          <t>PEREIRA</t>
        </is>
      </c>
      <c r="J627" t="inlineStr">
        <is>
          <t>BARRIO CENTRO PEREIRA 36</t>
        </is>
      </c>
      <c r="K627" t="inlineStr">
        <is>
          <t>BANCOLOMBIA</t>
        </is>
      </c>
      <c r="L627" t="inlineStr">
        <is>
          <t>FO-25-1380303</t>
        </is>
      </c>
      <c r="M627" s="49" t="n">
        <v>45884.47498842593</v>
      </c>
      <c r="N627" s="49" t="n">
        <v>45885.39791666667</v>
      </c>
      <c r="O627" s="48" t="n">
        <v>0</v>
      </c>
      <c r="P627" t="inlineStr">
        <is>
          <t>HARDWARE</t>
        </is>
      </c>
      <c r="Q627" t="inlineStr">
        <is>
          <t>LECTOR DE TARJETAS</t>
        </is>
      </c>
      <c r="R627" t="inlineStr">
        <is>
          <t>DAÑO POS</t>
        </is>
      </c>
      <c r="S627" t="inlineStr">
        <is>
          <t>CB UNO A UNO</t>
        </is>
      </c>
      <c r="T627" t="inlineStr">
        <is>
          <t>CB UNO A UNO</t>
        </is>
      </c>
      <c r="U627" t="inlineStr">
        <is>
          <t>EJECUTADO</t>
        </is>
      </c>
      <c r="V627" t="inlineStr">
        <is>
          <t>VISITA TECNICA</t>
        </is>
      </c>
      <c r="W627" t="inlineStr">
        <is>
          <t>JA00E995</t>
        </is>
      </c>
      <c r="X627" t="inlineStr">
        <is>
          <t>TIPO I</t>
        </is>
      </c>
      <c r="Y627" t="inlineStr">
        <is>
          <t>TERRESTRE</t>
        </is>
      </c>
      <c r="Z627" t="inlineStr">
        <is>
          <t>LOAIZA LOPEZ JHON FREDDY</t>
        </is>
      </c>
      <c r="AA627" t="inlineStr">
        <is>
          <t>1</t>
        </is>
      </c>
      <c r="AB627" t="inlineStr">
        <is>
          <t>0</t>
        </is>
      </c>
      <c r="AC627" s="48" t="n">
        <v>65960</v>
      </c>
      <c r="AD627" t="inlineStr">
        <is>
          <t>0</t>
        </is>
      </c>
      <c r="AE627" s="48" t="n">
        <v>0</v>
      </c>
      <c r="AF627" s="48" t="n">
        <v>65960</v>
      </c>
    </row>
    <row r="628">
      <c r="A628" t="inlineStr">
        <is>
          <t>MANIZALES</t>
        </is>
      </c>
      <c r="B628" t="inlineStr">
        <is>
          <t>SUROCCIDENTE Y EJE CAFETERO</t>
        </is>
      </c>
      <c r="C628" t="inlineStr">
        <is>
          <t>0004-0002</t>
        </is>
      </c>
      <c r="D628" t="inlineStr">
        <is>
          <t>17614</t>
        </is>
      </c>
      <c r="E628" t="inlineStr">
        <is>
          <t>2603594</t>
        </is>
      </c>
      <c r="F628" t="inlineStr">
        <is>
          <t>3007058253</t>
        </is>
      </c>
      <c r="G628" t="inlineStr">
        <is>
          <t>INCIDENTE</t>
        </is>
      </c>
      <c r="H628" t="inlineStr">
        <is>
          <t>CALDAS</t>
        </is>
      </c>
      <c r="I628" t="inlineStr">
        <is>
          <t>RIOSUCIO</t>
        </is>
      </c>
      <c r="J628" t="inlineStr">
        <is>
          <t>DISTRICOL TIENDA Y CAF KINGKNO</t>
        </is>
      </c>
      <c r="K628" t="inlineStr">
        <is>
          <t>BANCOLOMBIA</t>
        </is>
      </c>
      <c r="L628" t="inlineStr">
        <is>
          <t>FO-25-1380406</t>
        </is>
      </c>
      <c r="M628" s="49" t="n">
        <v>45884.48997685185</v>
      </c>
      <c r="N628" s="49" t="n">
        <v>45888.54583333333</v>
      </c>
      <c r="O628" s="48" t="n">
        <v>0</v>
      </c>
      <c r="P628" t="inlineStr">
        <is>
          <t>HARDWARE</t>
        </is>
      </c>
      <c r="Q628" t="inlineStr">
        <is>
          <t>DETERIORO</t>
        </is>
      </c>
      <c r="R628" t="inlineStr">
        <is>
          <t>DATAFONO</t>
        </is>
      </c>
      <c r="S628" t="inlineStr">
        <is>
          <t>AGREGADOR</t>
        </is>
      </c>
      <c r="T628" t="inlineStr">
        <is>
          <t>DISTRICOL</t>
        </is>
      </c>
      <c r="U628" t="inlineStr">
        <is>
          <t>EJECUTADO</t>
        </is>
      </c>
      <c r="V628" t="inlineStr">
        <is>
          <t>VISITA TECNICA</t>
        </is>
      </c>
      <c r="W628" t="inlineStr">
        <is>
          <t>TWZZZ097</t>
        </is>
      </c>
      <c r="X628" t="inlineStr">
        <is>
          <t>TIPO II</t>
        </is>
      </c>
      <c r="Y628" t="inlineStr">
        <is>
          <t>TERRESTRE</t>
        </is>
      </c>
      <c r="Z628" t="inlineStr">
        <is>
          <t>ARROYAVE CANO MANUEL GUILLERMO</t>
        </is>
      </c>
      <c r="AA628" t="inlineStr">
        <is>
          <t>1</t>
        </is>
      </c>
      <c r="AB628" t="inlineStr">
        <is>
          <t>0</t>
        </is>
      </c>
      <c r="AC628" s="48" t="n">
        <v>144968</v>
      </c>
      <c r="AD628" t="inlineStr">
        <is>
          <t>0</t>
        </is>
      </c>
      <c r="AE628" s="48" t="n">
        <v>0</v>
      </c>
      <c r="AF628" s="48" t="n">
        <v>144968</v>
      </c>
    </row>
    <row r="629">
      <c r="A629" t="inlineStr">
        <is>
          <t>MONTERIA</t>
        </is>
      </c>
      <c r="B629" t="inlineStr">
        <is>
          <t>COSTA</t>
        </is>
      </c>
      <c r="C629" t="inlineStr">
        <is>
          <t>0004-0001</t>
        </is>
      </c>
      <c r="D629" t="inlineStr">
        <is>
          <t>5495</t>
        </is>
      </c>
      <c r="E629" t="inlineStr">
        <is>
          <t>2603673</t>
        </is>
      </c>
      <c r="F629" t="inlineStr">
        <is>
          <t>3007076320</t>
        </is>
      </c>
      <c r="G629" t="inlineStr">
        <is>
          <t>INCIDENTE</t>
        </is>
      </c>
      <c r="H629" t="inlineStr">
        <is>
          <t>ANTIOQUIA</t>
        </is>
      </c>
      <c r="I629" t="inlineStr">
        <is>
          <t>NECHI</t>
        </is>
      </c>
      <c r="J629" t="inlineStr">
        <is>
          <t>DISTRICOL DR0GUERIA NAZARETH</t>
        </is>
      </c>
      <c r="K629" t="inlineStr">
        <is>
          <t>BANCOLOMBIA</t>
        </is>
      </c>
      <c r="L629" t="inlineStr">
        <is>
          <t>FO-25-1380574</t>
        </is>
      </c>
      <c r="M629" s="49" t="n">
        <v>45884.50096064815</v>
      </c>
      <c r="N629" s="49" t="n">
        <v>45890.46319444444</v>
      </c>
      <c r="O629" s="48" t="n">
        <v>0</v>
      </c>
      <c r="P629" t="inlineStr">
        <is>
          <t>SOFTWARE</t>
        </is>
      </c>
      <c r="Q629" t="inlineStr">
        <is>
          <t>ERROR DE TRANSACCIONES</t>
        </is>
      </c>
      <c r="R629" t="inlineStr">
        <is>
          <t>RECHAZO GENERAL</t>
        </is>
      </c>
      <c r="S629" t="inlineStr">
        <is>
          <t>AGREGADOR</t>
        </is>
      </c>
      <c r="T629" t="inlineStr">
        <is>
          <t>DISTRICOL</t>
        </is>
      </c>
      <c r="V629" t="inlineStr">
        <is>
          <t>SOPORTE TELEFONICO</t>
        </is>
      </c>
      <c r="X629" t="inlineStr">
        <is>
          <t>TIPO III</t>
        </is>
      </c>
      <c r="Y629" t="inlineStr">
        <is>
          <t>TERRESTRE</t>
        </is>
      </c>
      <c r="Z629" t="inlineStr">
        <is>
          <t>CALDERA SALCEDO CARLOS JULIO</t>
        </is>
      </c>
      <c r="AA629" t="inlineStr">
        <is>
          <t>1</t>
        </is>
      </c>
      <c r="AB629" t="inlineStr">
        <is>
          <t>0</t>
        </is>
      </c>
      <c r="AC629" s="48" t="n">
        <v>41241</v>
      </c>
      <c r="AD629" t="inlineStr">
        <is>
          <t>0</t>
        </is>
      </c>
      <c r="AE629" s="48" t="n">
        <v>0</v>
      </c>
      <c r="AF629" s="48" t="n">
        <v>41241</v>
      </c>
    </row>
    <row r="630">
      <c r="A630" t="inlineStr">
        <is>
          <t>BOGOTA</t>
        </is>
      </c>
      <c r="B630" t="inlineStr">
        <is>
          <t>CUNDINAMARCA</t>
        </is>
      </c>
      <c r="C630" t="inlineStr">
        <is>
          <t>0004-0004</t>
        </is>
      </c>
      <c r="D630" t="inlineStr">
        <is>
          <t>25290</t>
        </is>
      </c>
      <c r="E630" t="inlineStr">
        <is>
          <t>2603878</t>
        </is>
      </c>
      <c r="F630" t="inlineStr">
        <is>
          <t>3007050621</t>
        </is>
      </c>
      <c r="G630" t="inlineStr">
        <is>
          <t>INCIDENTE</t>
        </is>
      </c>
      <c r="H630" t="inlineStr">
        <is>
          <t>CUNDINAMARCA</t>
        </is>
      </c>
      <c r="I630" t="inlineStr">
        <is>
          <t>FUSAGASUGA</t>
        </is>
      </c>
      <c r="J630" t="inlineStr">
        <is>
          <t>BARRIO FUSAGASUGA FUSAGASUGA</t>
        </is>
      </c>
      <c r="K630" t="inlineStr">
        <is>
          <t>BANCOLOMBIA</t>
        </is>
      </c>
      <c r="L630" t="inlineStr">
        <is>
          <t>FO-25-1380570</t>
        </is>
      </c>
      <c r="M630" s="49" t="n">
        <v>45884.50319444444</v>
      </c>
      <c r="N630" s="49" t="n">
        <v>45888.52083333334</v>
      </c>
      <c r="O630" s="48" t="n">
        <v>0</v>
      </c>
      <c r="P630" t="inlineStr">
        <is>
          <t>HARDWARE</t>
        </is>
      </c>
      <c r="Q630" t="inlineStr">
        <is>
          <t>DETERIORO</t>
        </is>
      </c>
      <c r="R630" t="inlineStr">
        <is>
          <t>LECTOR BARRAS</t>
        </is>
      </c>
      <c r="S630" t="inlineStr">
        <is>
          <t>CB UNO A UNO</t>
        </is>
      </c>
      <c r="T630" t="inlineStr">
        <is>
          <t>CB UNO A UNO</t>
        </is>
      </c>
      <c r="U630" t="inlineStr">
        <is>
          <t>EJECUTADO</t>
        </is>
      </c>
      <c r="V630" t="inlineStr">
        <is>
          <t>VISITA TECNICA</t>
        </is>
      </c>
      <c r="W630" t="inlineStr">
        <is>
          <t>AD00Y719</t>
        </is>
      </c>
      <c r="X630" t="inlineStr">
        <is>
          <t>TIPO II</t>
        </is>
      </c>
      <c r="Y630" t="inlineStr">
        <is>
          <t>TERRESTRE</t>
        </is>
      </c>
      <c r="Z630" t="inlineStr">
        <is>
          <t>SOTO LONDOÑO FREDY ALEXANDER</t>
        </is>
      </c>
      <c r="AA630" t="inlineStr">
        <is>
          <t>1</t>
        </is>
      </c>
      <c r="AB630" t="inlineStr">
        <is>
          <t>0</t>
        </is>
      </c>
      <c r="AC630" s="48" t="n">
        <v>144968</v>
      </c>
      <c r="AD630" t="inlineStr">
        <is>
          <t>0</t>
        </is>
      </c>
      <c r="AE630" s="48" t="n">
        <v>0</v>
      </c>
      <c r="AF630" s="48" t="n">
        <v>144968</v>
      </c>
    </row>
    <row r="631">
      <c r="A631" t="inlineStr">
        <is>
          <t>MEDELLIN</t>
        </is>
      </c>
      <c r="B631" t="inlineStr">
        <is>
          <t>NOROCCIDENTE</t>
        </is>
      </c>
      <c r="C631" t="inlineStr">
        <is>
          <t>0004-0005</t>
        </is>
      </c>
      <c r="D631" t="inlineStr">
        <is>
          <t>27001</t>
        </is>
      </c>
      <c r="E631" t="inlineStr">
        <is>
          <t>2603921</t>
        </is>
      </c>
      <c r="F631" t="inlineStr">
        <is>
          <t>3007035793</t>
        </is>
      </c>
      <c r="G631" t="inlineStr">
        <is>
          <t>INCIDENTE</t>
        </is>
      </c>
      <c r="H631" t="inlineStr">
        <is>
          <t>CHOCO</t>
        </is>
      </c>
      <c r="I631" t="inlineStr">
        <is>
          <t>QUIBDO</t>
        </is>
      </c>
      <c r="J631" t="inlineStr">
        <is>
          <t>BARRIO ALAMEDA QUIBDO</t>
        </is>
      </c>
      <c r="K631" t="inlineStr">
        <is>
          <t>BANCOLOMBIA</t>
        </is>
      </c>
      <c r="L631" t="inlineStr">
        <is>
          <t>FO-25-1380684</t>
        </is>
      </c>
      <c r="M631" s="49" t="n">
        <v>45884.51524305555</v>
      </c>
      <c r="N631" s="49" t="n">
        <v>45888.65486111111</v>
      </c>
      <c r="O631" s="48" t="n">
        <v>0</v>
      </c>
      <c r="P631" t="inlineStr">
        <is>
          <t>HARDWARE</t>
        </is>
      </c>
      <c r="Q631" t="inlineStr">
        <is>
          <t>IMPRESION</t>
        </is>
      </c>
      <c r="R631" t="inlineStr">
        <is>
          <t>NO IMPRIME UNO O VARIOS CARACTERES</t>
        </is>
      </c>
      <c r="S631" t="inlineStr">
        <is>
          <t>CB UNO A UNO</t>
        </is>
      </c>
      <c r="T631" t="inlineStr">
        <is>
          <t>CB UNO A UNO</t>
        </is>
      </c>
      <c r="U631" t="inlineStr">
        <is>
          <t>EJECUTADO</t>
        </is>
      </c>
      <c r="V631" t="inlineStr">
        <is>
          <t>VISITA TECNICA</t>
        </is>
      </c>
      <c r="W631" t="inlineStr">
        <is>
          <t>AB006977</t>
        </is>
      </c>
      <c r="X631" t="inlineStr">
        <is>
          <t>TIPO IV ESPECIAL</t>
        </is>
      </c>
      <c r="Y631" t="inlineStr">
        <is>
          <t>AEREO</t>
        </is>
      </c>
      <c r="Z631" t="inlineStr">
        <is>
          <t>ROBLEDO DIAZ ANDRES FELIPE</t>
        </is>
      </c>
      <c r="AA631" t="inlineStr">
        <is>
          <t>1</t>
        </is>
      </c>
      <c r="AB631" t="inlineStr">
        <is>
          <t>0</t>
        </is>
      </c>
      <c r="AC631" s="48" t="n">
        <v>988463</v>
      </c>
      <c r="AD631" t="inlineStr">
        <is>
          <t>0</t>
        </is>
      </c>
      <c r="AE631" s="48" t="n">
        <v>0</v>
      </c>
      <c r="AF631" s="48" t="n">
        <v>988463</v>
      </c>
    </row>
    <row r="632">
      <c r="A632" t="inlineStr">
        <is>
          <t>CALI</t>
        </is>
      </c>
      <c r="B632" t="inlineStr">
        <is>
          <t>SUROCCIDENTE Y EJE CAFETERO</t>
        </is>
      </c>
      <c r="C632" t="inlineStr">
        <is>
          <t>0004-0003</t>
        </is>
      </c>
      <c r="D632" t="inlineStr">
        <is>
          <t>76001</t>
        </is>
      </c>
      <c r="E632" t="inlineStr">
        <is>
          <t>2604062</t>
        </is>
      </c>
      <c r="F632" t="inlineStr">
        <is>
          <t>3007079695</t>
        </is>
      </c>
      <c r="G632" t="inlineStr">
        <is>
          <t>INCIDENTE</t>
        </is>
      </c>
      <c r="H632" t="inlineStr">
        <is>
          <t>VALLE DEL CAUCA</t>
        </is>
      </c>
      <c r="I632" t="inlineStr">
        <is>
          <t>CALI</t>
        </is>
      </c>
      <c r="J632" t="inlineStr">
        <is>
          <t>PTM CALI PUNTO RAJAAM</t>
        </is>
      </c>
      <c r="K632" t="inlineStr">
        <is>
          <t>BANCOLOMBIA</t>
        </is>
      </c>
      <c r="L632" t="inlineStr">
        <is>
          <t>FO-25-1380800</t>
        </is>
      </c>
      <c r="M632" s="49" t="n">
        <v>45884.5421412037</v>
      </c>
      <c r="N632" s="49" t="n">
        <v>45884.72847222222</v>
      </c>
      <c r="O632" s="48" t="n">
        <v>0</v>
      </c>
      <c r="P632" t="inlineStr">
        <is>
          <t>HARDWARE</t>
        </is>
      </c>
      <c r="Q632" t="inlineStr">
        <is>
          <t>IMPRESION</t>
        </is>
      </c>
      <c r="R632" t="inlineStr">
        <is>
          <t>DAÑO POS</t>
        </is>
      </c>
      <c r="S632" t="inlineStr">
        <is>
          <t>AGREGADOR</t>
        </is>
      </c>
      <c r="T632" t="inlineStr">
        <is>
          <t>COMCARD - PTM</t>
        </is>
      </c>
      <c r="U632" t="inlineStr">
        <is>
          <t>EJECUTADO</t>
        </is>
      </c>
      <c r="V632" t="inlineStr">
        <is>
          <t>VISITA TECNICA</t>
        </is>
      </c>
      <c r="W632" t="inlineStr">
        <is>
          <t>V1YZZ437-EF03Z101</t>
        </is>
      </c>
      <c r="X632" t="inlineStr">
        <is>
          <t>TIPO I</t>
        </is>
      </c>
      <c r="Y632" t="inlineStr">
        <is>
          <t>TERRESTRE</t>
        </is>
      </c>
      <c r="Z632" t="inlineStr">
        <is>
          <t>CUERO RUIZ JHONNY</t>
        </is>
      </c>
      <c r="AA632" t="inlineStr">
        <is>
          <t>1</t>
        </is>
      </c>
      <c r="AB632" t="inlineStr">
        <is>
          <t>0</t>
        </is>
      </c>
      <c r="AC632" s="48" t="n">
        <v>65960</v>
      </c>
      <c r="AD632" t="inlineStr">
        <is>
          <t>0</t>
        </is>
      </c>
      <c r="AE632" s="48" t="n">
        <v>0</v>
      </c>
      <c r="AF632" s="48" t="n">
        <v>65960</v>
      </c>
    </row>
    <row r="633">
      <c r="A633" t="inlineStr">
        <is>
          <t>BOGOTA</t>
        </is>
      </c>
      <c r="B633" t="inlineStr">
        <is>
          <t>CUNDINAMARCA</t>
        </is>
      </c>
      <c r="C633" t="inlineStr">
        <is>
          <t>0004-0004</t>
        </is>
      </c>
      <c r="D633" t="inlineStr">
        <is>
          <t>11001</t>
        </is>
      </c>
      <c r="E633" t="inlineStr">
        <is>
          <t>2604309</t>
        </is>
      </c>
      <c r="F633" t="inlineStr">
        <is>
          <t>3007047809</t>
        </is>
      </c>
      <c r="G633" t="inlineStr">
        <is>
          <t>INCIDENTE</t>
        </is>
      </c>
      <c r="H633" t="inlineStr">
        <is>
          <t>CUNDINAMARCA</t>
        </is>
      </c>
      <c r="I633" t="inlineStr">
        <is>
          <t>BOGOTA</t>
        </is>
      </c>
      <c r="J633" t="inlineStr">
        <is>
          <t>BARRIO BOGOTA BOGOTA 3</t>
        </is>
      </c>
      <c r="K633" t="inlineStr">
        <is>
          <t>BANCOLOMBIA</t>
        </is>
      </c>
      <c r="L633" t="inlineStr">
        <is>
          <t>FO-25-1381186</t>
        </is>
      </c>
      <c r="M633" s="49" t="n">
        <v>45884.56856481481</v>
      </c>
      <c r="N633" s="49" t="n">
        <v>45885.42013888889</v>
      </c>
      <c r="O633" s="48" t="n">
        <v>0</v>
      </c>
      <c r="P633" t="inlineStr">
        <is>
          <t>HARDWARE</t>
        </is>
      </c>
      <c r="Q633" t="inlineStr">
        <is>
          <t>DETERIORO</t>
        </is>
      </c>
      <c r="R633" t="inlineStr">
        <is>
          <t>DATAFONO</t>
        </is>
      </c>
      <c r="S633" t="inlineStr">
        <is>
          <t>CB UNO A UNO</t>
        </is>
      </c>
      <c r="T633" t="inlineStr">
        <is>
          <t>CB UNO A UNO</t>
        </is>
      </c>
      <c r="U633" t="inlineStr">
        <is>
          <t>EJECUTADO</t>
        </is>
      </c>
      <c r="V633" t="inlineStr">
        <is>
          <t>VISITA TECNICA</t>
        </is>
      </c>
      <c r="W633" t="inlineStr">
        <is>
          <t>II00F601</t>
        </is>
      </c>
      <c r="X633" t="inlineStr">
        <is>
          <t>TIPO I</t>
        </is>
      </c>
      <c r="Y633" t="inlineStr">
        <is>
          <t>TERRESTRE</t>
        </is>
      </c>
      <c r="Z633" t="inlineStr">
        <is>
          <t>MURCIA HERNANDEZ HARVEY IGNACIO</t>
        </is>
      </c>
      <c r="AA633" t="inlineStr">
        <is>
          <t>1</t>
        </is>
      </c>
      <c r="AB633" t="inlineStr">
        <is>
          <t>0</t>
        </is>
      </c>
      <c r="AC633" s="48" t="n">
        <v>65960</v>
      </c>
      <c r="AD633" t="inlineStr">
        <is>
          <t>0</t>
        </is>
      </c>
      <c r="AE633" s="48" t="n">
        <v>0</v>
      </c>
      <c r="AF633" s="48" t="n">
        <v>65960</v>
      </c>
    </row>
    <row r="634">
      <c r="A634" t="inlineStr">
        <is>
          <t>CALI</t>
        </is>
      </c>
      <c r="B634" t="inlineStr">
        <is>
          <t>SUROCCIDENTE Y EJE CAFETERO</t>
        </is>
      </c>
      <c r="C634" t="inlineStr">
        <is>
          <t>0004-0003</t>
        </is>
      </c>
      <c r="D634" t="inlineStr">
        <is>
          <t>76001</t>
        </is>
      </c>
      <c r="E634" t="inlineStr">
        <is>
          <t>2604591</t>
        </is>
      </c>
      <c r="F634" t="inlineStr">
        <is>
          <t>3007032477</t>
        </is>
      </c>
      <c r="G634" t="inlineStr">
        <is>
          <t>INCIDENTE</t>
        </is>
      </c>
      <c r="H634" t="inlineStr">
        <is>
          <t>VALLE DEL CAUCA</t>
        </is>
      </c>
      <c r="I634" t="inlineStr">
        <is>
          <t>CALI</t>
        </is>
      </c>
      <c r="J634" t="inlineStr">
        <is>
          <t>BARRIO EL DORADO CALI</t>
        </is>
      </c>
      <c r="K634" t="inlineStr">
        <is>
          <t>BANCOLOMBIA</t>
        </is>
      </c>
      <c r="L634" t="inlineStr">
        <is>
          <t>FO-25-1381801</t>
        </is>
      </c>
      <c r="M634" s="49" t="n">
        <v>45884.62902777778</v>
      </c>
      <c r="N634" s="49" t="n">
        <v>45885.52152777778</v>
      </c>
      <c r="O634" s="48" t="n">
        <v>0</v>
      </c>
      <c r="P634" t="inlineStr">
        <is>
          <t>HARDWARE</t>
        </is>
      </c>
      <c r="Q634" t="inlineStr">
        <is>
          <t>LECTOR DE TARJETAS</t>
        </is>
      </c>
      <c r="R634" t="inlineStr">
        <is>
          <t>MENSAJE RETIRE TARJETA</t>
        </is>
      </c>
      <c r="S634" t="inlineStr">
        <is>
          <t>CB UNO A UNO</t>
        </is>
      </c>
      <c r="T634" t="inlineStr">
        <is>
          <t>CB UNO A UNO</t>
        </is>
      </c>
      <c r="U634" t="inlineStr">
        <is>
          <t>EJECUTADO</t>
        </is>
      </c>
      <c r="V634" t="inlineStr">
        <is>
          <t>VISITA TECNICA</t>
        </is>
      </c>
      <c r="W634" t="inlineStr">
        <is>
          <t>11GZZ207</t>
        </is>
      </c>
      <c r="X634" t="inlineStr">
        <is>
          <t>TIPO I</t>
        </is>
      </c>
      <c r="Y634" t="inlineStr">
        <is>
          <t>TERRESTRE</t>
        </is>
      </c>
      <c r="Z634" t="inlineStr">
        <is>
          <t>TORRES GARCIA JENDRY JOSE</t>
        </is>
      </c>
      <c r="AA634" t="inlineStr">
        <is>
          <t>1</t>
        </is>
      </c>
      <c r="AB634" t="inlineStr">
        <is>
          <t>0</t>
        </is>
      </c>
      <c r="AC634" s="48" t="n">
        <v>65960</v>
      </c>
      <c r="AD634" t="inlineStr">
        <is>
          <t>0</t>
        </is>
      </c>
      <c r="AE634" s="48" t="n">
        <v>0</v>
      </c>
      <c r="AF634" s="48" t="n">
        <v>65960</v>
      </c>
    </row>
    <row r="635">
      <c r="A635" t="inlineStr">
        <is>
          <t>CALI</t>
        </is>
      </c>
      <c r="B635" t="inlineStr">
        <is>
          <t>SUROCCIDENTE Y EJE CAFETERO</t>
        </is>
      </c>
      <c r="C635" t="inlineStr">
        <is>
          <t>0004-0003</t>
        </is>
      </c>
      <c r="D635" t="inlineStr">
        <is>
          <t>19548</t>
        </is>
      </c>
      <c r="E635" t="inlineStr">
        <is>
          <t>2604683</t>
        </is>
      </c>
      <c r="F635" t="inlineStr">
        <is>
          <t>3007057115</t>
        </is>
      </c>
      <c r="G635" t="inlineStr">
        <is>
          <t>INCIDENTE</t>
        </is>
      </c>
      <c r="H635" t="inlineStr">
        <is>
          <t>CAUCA</t>
        </is>
      </c>
      <c r="I635" t="inlineStr">
        <is>
          <t>PIENDAMO</t>
        </is>
      </c>
      <c r="J635" t="inlineStr">
        <is>
          <t>BARRIO LUZ DEL PARAISO PIENDAM</t>
        </is>
      </c>
      <c r="K635" t="inlineStr">
        <is>
          <t>BANCOLOMBIA</t>
        </is>
      </c>
      <c r="L635" t="inlineStr">
        <is>
          <t>FO-25-1381507</t>
        </is>
      </c>
      <c r="M635" s="49" t="n">
        <v>45884.62170138889</v>
      </c>
      <c r="N635" s="49" t="n">
        <v>45888.70138888889</v>
      </c>
      <c r="O635" s="48" t="n">
        <v>0</v>
      </c>
      <c r="P635" t="inlineStr">
        <is>
          <t>HARDWARE</t>
        </is>
      </c>
      <c r="Q635" t="inlineStr">
        <is>
          <t>LLT MEMORIA INSUFICIENTE</t>
        </is>
      </c>
      <c r="R635" t="inlineStr">
        <is>
          <t>LLT</t>
        </is>
      </c>
      <c r="S635" t="inlineStr">
        <is>
          <t>CB UNO A UNO</t>
        </is>
      </c>
      <c r="T635" t="inlineStr">
        <is>
          <t>CB UNO A UNO</t>
        </is>
      </c>
      <c r="U635" t="inlineStr">
        <is>
          <t>EJECUTADO</t>
        </is>
      </c>
      <c r="V635" t="inlineStr">
        <is>
          <t>VISITA TECNICA</t>
        </is>
      </c>
      <c r="W635" t="inlineStr">
        <is>
          <t>XPTZZ181</t>
        </is>
      </c>
      <c r="X635" t="inlineStr">
        <is>
          <t>TIPO III</t>
        </is>
      </c>
      <c r="Y635" t="inlineStr">
        <is>
          <t>TERRESTRE</t>
        </is>
      </c>
      <c r="Z635" t="inlineStr">
        <is>
          <t>GIMBUEL LASSO LUIS GERMAN</t>
        </is>
      </c>
      <c r="AA635" t="inlineStr">
        <is>
          <t>1</t>
        </is>
      </c>
      <c r="AB635" t="inlineStr">
        <is>
          <t>0</t>
        </is>
      </c>
      <c r="AC635" s="48" t="n">
        <v>275729</v>
      </c>
      <c r="AD635" t="inlineStr">
        <is>
          <t>0</t>
        </is>
      </c>
      <c r="AE635" s="48" t="n">
        <v>0</v>
      </c>
      <c r="AF635" s="48" t="n">
        <v>275729</v>
      </c>
    </row>
    <row r="636">
      <c r="A636" t="inlineStr">
        <is>
          <t>APARTADO</t>
        </is>
      </c>
      <c r="B636" t="inlineStr">
        <is>
          <t>NOROCCIDENTE</t>
        </is>
      </c>
      <c r="C636" t="inlineStr">
        <is>
          <t>0004-0005</t>
        </is>
      </c>
      <c r="D636" t="inlineStr">
        <is>
          <t>5837</t>
        </is>
      </c>
      <c r="E636" t="inlineStr">
        <is>
          <t>2604747</t>
        </is>
      </c>
      <c r="F636" t="inlineStr">
        <is>
          <t>3007037273</t>
        </is>
      </c>
      <c r="G636" t="inlineStr">
        <is>
          <t>INCIDENTE</t>
        </is>
      </c>
      <c r="H636" t="inlineStr">
        <is>
          <t>ANTIOQUIA</t>
        </is>
      </c>
      <c r="I636" t="inlineStr">
        <is>
          <t>TURBO</t>
        </is>
      </c>
      <c r="J636" t="inlineStr">
        <is>
          <t>DISTRICOL GRANERO CARPAL SURTI</t>
        </is>
      </c>
      <c r="K636" t="inlineStr">
        <is>
          <t>BANCOLOMBIA</t>
        </is>
      </c>
      <c r="L636" t="inlineStr">
        <is>
          <t>FO-25-1381491</t>
        </is>
      </c>
      <c r="M636" s="49" t="n">
        <v>45884.62037037037</v>
      </c>
      <c r="N636" s="49" t="n">
        <v>45888.58680555555</v>
      </c>
      <c r="O636" s="48" t="n">
        <v>0</v>
      </c>
      <c r="P636" t="inlineStr">
        <is>
          <t>HARDWARE</t>
        </is>
      </c>
      <c r="Q636" t="inlineStr">
        <is>
          <t>IMPRESION</t>
        </is>
      </c>
      <c r="R636" t="inlineStr">
        <is>
          <t>NO IMPRIME UNO O VARIOS CARACTERES</t>
        </is>
      </c>
      <c r="S636" t="inlineStr">
        <is>
          <t>AGREGADOR</t>
        </is>
      </c>
      <c r="T636" t="inlineStr">
        <is>
          <t>DISTRICOL</t>
        </is>
      </c>
      <c r="U636" t="inlineStr">
        <is>
          <t>EJECUTADO</t>
        </is>
      </c>
      <c r="V636" t="inlineStr">
        <is>
          <t>VISITA TECNICA</t>
        </is>
      </c>
      <c r="W636" t="inlineStr">
        <is>
          <t>GZ00M050</t>
        </is>
      </c>
      <c r="X636" t="inlineStr">
        <is>
          <t>TIPO II</t>
        </is>
      </c>
      <c r="Y636" t="inlineStr">
        <is>
          <t>TERRESTRE</t>
        </is>
      </c>
      <c r="Z636" t="inlineStr">
        <is>
          <t>CASTRO HENAO DANIEL ESTEBAN</t>
        </is>
      </c>
      <c r="AA636" t="inlineStr">
        <is>
          <t>1</t>
        </is>
      </c>
      <c r="AB636" t="inlineStr">
        <is>
          <t>0</t>
        </is>
      </c>
      <c r="AC636" s="48" t="n">
        <v>144968</v>
      </c>
      <c r="AD636" t="inlineStr">
        <is>
          <t>0</t>
        </is>
      </c>
      <c r="AE636" s="48" t="n">
        <v>0</v>
      </c>
      <c r="AF636" s="48" t="n">
        <v>144968</v>
      </c>
    </row>
    <row r="637">
      <c r="A637" t="inlineStr">
        <is>
          <t>SINCELEJO</t>
        </is>
      </c>
      <c r="B637" t="inlineStr">
        <is>
          <t>COSTA</t>
        </is>
      </c>
      <c r="C637" t="inlineStr">
        <is>
          <t>0004-0001</t>
        </is>
      </c>
      <c r="D637" t="inlineStr">
        <is>
          <t>70742</t>
        </is>
      </c>
      <c r="E637" t="inlineStr">
        <is>
          <t>2604779</t>
        </is>
      </c>
      <c r="F637" t="inlineStr">
        <is>
          <t>3007072308</t>
        </is>
      </c>
      <c r="G637" t="inlineStr">
        <is>
          <t>INCIDENTE</t>
        </is>
      </c>
      <c r="H637" t="inlineStr">
        <is>
          <t>SUCRE</t>
        </is>
      </c>
      <c r="I637" t="inlineStr">
        <is>
          <t>SAN LUIS DE SINCE</t>
        </is>
      </c>
      <c r="J637" t="inlineStr">
        <is>
          <t>SAN LUIS DE SINCE CASCAJITO</t>
        </is>
      </c>
      <c r="K637" t="inlineStr">
        <is>
          <t>BANCOLOMBIA</t>
        </is>
      </c>
      <c r="L637" t="inlineStr">
        <is>
          <t>FO-25-1381792</t>
        </is>
      </c>
      <c r="M637" s="49" t="n">
        <v>45884.63153935185</v>
      </c>
      <c r="N637" s="49" t="n">
        <v>45888.63819444444</v>
      </c>
      <c r="O637" s="48" t="n">
        <v>0</v>
      </c>
      <c r="P637" t="inlineStr">
        <is>
          <t>HARDWARE</t>
        </is>
      </c>
      <c r="Q637" t="inlineStr">
        <is>
          <t>ALERT IRRUPTION</t>
        </is>
      </c>
      <c r="R637" t="inlineStr">
        <is>
          <t>ALERT IRRUPTION</t>
        </is>
      </c>
      <c r="S637" t="inlineStr">
        <is>
          <t>CB UNO A UNO</t>
        </is>
      </c>
      <c r="T637" t="inlineStr">
        <is>
          <t>CB UNO A UNO</t>
        </is>
      </c>
      <c r="U637" t="inlineStr">
        <is>
          <t>EJECUTADO</t>
        </is>
      </c>
      <c r="V637" t="inlineStr">
        <is>
          <t>VISITA TECNICA</t>
        </is>
      </c>
      <c r="W637" t="inlineStr">
        <is>
          <t>ON00N754</t>
        </is>
      </c>
      <c r="X637" t="inlineStr">
        <is>
          <t>TIPO II</t>
        </is>
      </c>
      <c r="Y637" t="inlineStr">
        <is>
          <t>TERRESTRE</t>
        </is>
      </c>
      <c r="Z637" t="inlineStr">
        <is>
          <t>CACERES HERNANDEZ ANDRES</t>
        </is>
      </c>
      <c r="AA637" t="inlineStr">
        <is>
          <t>1</t>
        </is>
      </c>
      <c r="AB637" t="inlineStr">
        <is>
          <t>0</t>
        </is>
      </c>
      <c r="AC637" s="48" t="n">
        <v>144968</v>
      </c>
      <c r="AD637" t="inlineStr">
        <is>
          <t>0</t>
        </is>
      </c>
      <c r="AE637" s="48" t="n">
        <v>0</v>
      </c>
      <c r="AF637" s="48" t="n">
        <v>144968</v>
      </c>
    </row>
    <row r="638">
      <c r="A638" t="inlineStr">
        <is>
          <t>MEDELLIN</t>
        </is>
      </c>
      <c r="B638" t="inlineStr">
        <is>
          <t>NOROCCIDENTE</t>
        </is>
      </c>
      <c r="C638" t="inlineStr">
        <is>
          <t>0004-0005</t>
        </is>
      </c>
      <c r="D638" t="inlineStr">
        <is>
          <t>27361</t>
        </is>
      </c>
      <c r="E638" t="inlineStr">
        <is>
          <t>2604815</t>
        </is>
      </c>
      <c r="F638" t="inlineStr">
        <is>
          <t>3007010728</t>
        </is>
      </c>
      <c r="G638" t="inlineStr">
        <is>
          <t>INCIDENTE</t>
        </is>
      </c>
      <c r="H638" t="inlineStr">
        <is>
          <t>CHOCO</t>
        </is>
      </c>
      <c r="I638" t="inlineStr">
        <is>
          <t>ISTMINA</t>
        </is>
      </c>
      <c r="J638" t="inlineStr">
        <is>
          <t>ITSMINA IV - CHOCO</t>
        </is>
      </c>
      <c r="K638" t="inlineStr">
        <is>
          <t>BANCOLOMBIA</t>
        </is>
      </c>
      <c r="L638" t="inlineStr">
        <is>
          <t>FO-25-1381786</t>
        </is>
      </c>
      <c r="M638" s="49" t="n">
        <v>45884.63228009259</v>
      </c>
      <c r="N638" s="49" t="n">
        <v>45888.64652777778</v>
      </c>
      <c r="O638" s="48" t="n">
        <v>0</v>
      </c>
      <c r="P638" t="inlineStr">
        <is>
          <t>HARDWARE</t>
        </is>
      </c>
      <c r="Q638" t="inlineStr">
        <is>
          <t>IMPRESION</t>
        </is>
      </c>
      <c r="R638" t="inlineStr">
        <is>
          <t>TAPA IMPRESORA</t>
        </is>
      </c>
      <c r="S638" t="inlineStr">
        <is>
          <t>CB UNO A UNO</t>
        </is>
      </c>
      <c r="T638" t="inlineStr">
        <is>
          <t>CB UNO A UNO</t>
        </is>
      </c>
      <c r="U638" t="inlineStr">
        <is>
          <t>EJECUTADO</t>
        </is>
      </c>
      <c r="V638" t="inlineStr">
        <is>
          <t>VISITA TECNICA</t>
        </is>
      </c>
      <c r="W638" t="inlineStr">
        <is>
          <t>JAAAF178</t>
        </is>
      </c>
      <c r="X638" t="inlineStr">
        <is>
          <t>TIPO IV ESPECIAL</t>
        </is>
      </c>
      <c r="Y638" t="inlineStr">
        <is>
          <t>AEREO</t>
        </is>
      </c>
      <c r="Z638" t="inlineStr">
        <is>
          <t>ROBLEDO DIAZ ANDRES FELIPE</t>
        </is>
      </c>
      <c r="AA638" t="inlineStr">
        <is>
          <t>1</t>
        </is>
      </c>
      <c r="AB638" t="inlineStr">
        <is>
          <t>0</t>
        </is>
      </c>
      <c r="AC638" s="48" t="n">
        <v>988463</v>
      </c>
      <c r="AD638" t="inlineStr">
        <is>
          <t>0</t>
        </is>
      </c>
      <c r="AE638" s="48" t="n">
        <v>0</v>
      </c>
      <c r="AF638" s="48" t="n">
        <v>988463</v>
      </c>
    </row>
    <row r="639">
      <c r="A639" t="inlineStr">
        <is>
          <t>MEDELLIN</t>
        </is>
      </c>
      <c r="B639" t="inlineStr">
        <is>
          <t>NOROCCIDENTE</t>
        </is>
      </c>
      <c r="C639" t="inlineStr">
        <is>
          <t>0004-0005</t>
        </is>
      </c>
      <c r="D639" t="inlineStr">
        <is>
          <t>27361</t>
        </is>
      </c>
      <c r="E639" t="inlineStr">
        <is>
          <t>2604887</t>
        </is>
      </c>
      <c r="F639" t="inlineStr">
        <is>
          <t>3007017667</t>
        </is>
      </c>
      <c r="G639" t="inlineStr">
        <is>
          <t>INCIDENTE</t>
        </is>
      </c>
      <c r="H639" t="inlineStr">
        <is>
          <t>CHOCO</t>
        </is>
      </c>
      <c r="I639" t="inlineStr">
        <is>
          <t>ISTMINA</t>
        </is>
      </c>
      <c r="J639" t="inlineStr">
        <is>
          <t>OFFEL ITSMINA CHOCO</t>
        </is>
      </c>
      <c r="K639" t="inlineStr">
        <is>
          <t>BANCOLOMBIA</t>
        </is>
      </c>
      <c r="L639" t="inlineStr">
        <is>
          <t>FO-25-1381856</t>
        </is>
      </c>
      <c r="M639" s="49" t="n">
        <v>45884.64837962963</v>
      </c>
      <c r="N639" s="49" t="n">
        <v>45888.63055555556</v>
      </c>
      <c r="O639" s="48" t="n">
        <v>0</v>
      </c>
      <c r="P639" t="inlineStr">
        <is>
          <t>HARDWARE</t>
        </is>
      </c>
      <c r="Q639" t="inlineStr">
        <is>
          <t>ALERT IRRUPTION</t>
        </is>
      </c>
      <c r="R639" t="inlineStr">
        <is>
          <t>ALERT IRRUPTION</t>
        </is>
      </c>
      <c r="S639" t="inlineStr">
        <is>
          <t>CB UNO A UNO</t>
        </is>
      </c>
      <c r="T639" t="inlineStr">
        <is>
          <t>CB UNO A UNO</t>
        </is>
      </c>
      <c r="U639" t="inlineStr">
        <is>
          <t>EJECUTADO</t>
        </is>
      </c>
      <c r="V639" t="inlineStr">
        <is>
          <t>VISITA TECNICA</t>
        </is>
      </c>
      <c r="W639" t="inlineStr">
        <is>
          <t>A00FZ315</t>
        </is>
      </c>
      <c r="X639" t="inlineStr">
        <is>
          <t>TIPO IV ESPECIAL</t>
        </is>
      </c>
      <c r="Y639" t="inlineStr">
        <is>
          <t>AEREO</t>
        </is>
      </c>
      <c r="Z639" t="inlineStr">
        <is>
          <t>ROBLEDO DIAZ ANDRES FELIPE</t>
        </is>
      </c>
      <c r="AA639" t="inlineStr">
        <is>
          <t>1</t>
        </is>
      </c>
      <c r="AB639" t="inlineStr">
        <is>
          <t>0</t>
        </is>
      </c>
      <c r="AC639" s="48" t="n">
        <v>988463</v>
      </c>
      <c r="AD639" t="inlineStr">
        <is>
          <t>0</t>
        </is>
      </c>
      <c r="AE639" s="48" t="n">
        <v>0</v>
      </c>
      <c r="AF639" s="48" t="n">
        <v>988463</v>
      </c>
    </row>
    <row r="640">
      <c r="A640" t="inlineStr">
        <is>
          <t>SANTA MARTA</t>
        </is>
      </c>
      <c r="B640" t="inlineStr">
        <is>
          <t>COSTA</t>
        </is>
      </c>
      <c r="C640" t="inlineStr">
        <is>
          <t>0004-0001</t>
        </is>
      </c>
      <c r="D640" t="inlineStr">
        <is>
          <t>47551</t>
        </is>
      </c>
      <c r="E640" t="inlineStr">
        <is>
          <t>2605033</t>
        </is>
      </c>
      <c r="F640" t="inlineStr">
        <is>
          <t>3007060985</t>
        </is>
      </c>
      <c r="G640" t="inlineStr">
        <is>
          <t>INCIDENTE</t>
        </is>
      </c>
      <c r="H640" t="inlineStr">
        <is>
          <t>MAGDALENA</t>
        </is>
      </c>
      <c r="I640" t="inlineStr">
        <is>
          <t>PIVIJAY</t>
        </is>
      </c>
      <c r="J640" t="inlineStr">
        <is>
          <t>BARRIO CENTRO PIVIJAY 4</t>
        </is>
      </c>
      <c r="K640" t="inlineStr">
        <is>
          <t>BANCOLOMBIA</t>
        </is>
      </c>
      <c r="L640" t="inlineStr">
        <is>
          <t>FO-25-1381862</t>
        </is>
      </c>
      <c r="M640" s="49" t="n">
        <v>45884.64707175926</v>
      </c>
      <c r="N640" s="49" t="n">
        <v>45888.62847222222</v>
      </c>
      <c r="O640" s="48" t="n">
        <v>0</v>
      </c>
      <c r="P640" t="inlineStr">
        <is>
          <t>HARDWARE</t>
        </is>
      </c>
      <c r="Q640" t="inlineStr">
        <is>
          <t>TECLADO</t>
        </is>
      </c>
      <c r="R640" t="inlineStr">
        <is>
          <t>DAÑO POS</t>
        </is>
      </c>
      <c r="S640" t="inlineStr">
        <is>
          <t>CB UNO A UNO</t>
        </is>
      </c>
      <c r="T640" t="inlineStr">
        <is>
          <t>CB UNO A UNO</t>
        </is>
      </c>
      <c r="U640" t="inlineStr">
        <is>
          <t>EJECUTADO</t>
        </is>
      </c>
      <c r="V640" t="inlineStr">
        <is>
          <t>VISITA TECNICA</t>
        </is>
      </c>
      <c r="W640" t="inlineStr">
        <is>
          <t>JA00G856-II3ZZ893</t>
        </is>
      </c>
      <c r="X640" t="inlineStr">
        <is>
          <t>TIPO IV</t>
        </is>
      </c>
      <c r="Y640" t="inlineStr">
        <is>
          <t>TERRESTRE</t>
        </is>
      </c>
      <c r="Z640" t="inlineStr">
        <is>
          <t>PORRAS CASTRO DARLON NASCK</t>
        </is>
      </c>
      <c r="AA640" t="inlineStr">
        <is>
          <t>1</t>
        </is>
      </c>
      <c r="AB640" t="inlineStr">
        <is>
          <t>0</t>
        </is>
      </c>
      <c r="AC640" s="48" t="n">
        <v>479589</v>
      </c>
      <c r="AD640" t="inlineStr">
        <is>
          <t>0</t>
        </is>
      </c>
      <c r="AE640" s="48" t="n">
        <v>0</v>
      </c>
      <c r="AF640" s="48" t="n">
        <v>479589</v>
      </c>
    </row>
    <row r="641">
      <c r="A641" t="inlineStr">
        <is>
          <t>CUCUTA</t>
        </is>
      </c>
      <c r="B641" t="inlineStr">
        <is>
          <t>SANTANDERES</t>
        </is>
      </c>
      <c r="C641" t="inlineStr">
        <is>
          <t>0004-0008</t>
        </is>
      </c>
      <c r="D641" t="inlineStr">
        <is>
          <t>54001</t>
        </is>
      </c>
      <c r="E641" t="inlineStr">
        <is>
          <t>2605066</t>
        </is>
      </c>
      <c r="F641" t="inlineStr">
        <is>
          <t>3007075467</t>
        </is>
      </c>
      <c r="G641" t="inlineStr">
        <is>
          <t>INCIDENTE</t>
        </is>
      </c>
      <c r="H641" t="inlineStr">
        <is>
          <t>NORTE DE SANTANDER</t>
        </is>
      </c>
      <c r="I641" t="inlineStr">
        <is>
          <t>CUCUTA</t>
        </is>
      </c>
      <c r="J641" t="inlineStr">
        <is>
          <t>BARRIO EL CENTRO CUCUTA 80</t>
        </is>
      </c>
      <c r="K641" t="inlineStr">
        <is>
          <t>BANCOLOMBIA</t>
        </is>
      </c>
      <c r="L641" t="inlineStr">
        <is>
          <t>FO-25-1391120</t>
        </is>
      </c>
      <c r="M641" s="49" t="n">
        <v>45884.66180555556</v>
      </c>
      <c r="N641" s="49" t="n">
        <v>45889.36111111111</v>
      </c>
      <c r="O641" s="48" t="n">
        <v>0</v>
      </c>
      <c r="P641" t="inlineStr">
        <is>
          <t>HARDWARE</t>
        </is>
      </c>
      <c r="Q641" t="inlineStr">
        <is>
          <t>NO ENCIENDE</t>
        </is>
      </c>
      <c r="R641" t="inlineStr">
        <is>
          <t>DAÑO POS</t>
        </is>
      </c>
      <c r="S641" t="inlineStr">
        <is>
          <t>UNO A UNO</t>
        </is>
      </c>
      <c r="T641" t="inlineStr">
        <is>
          <t>UNO A UNO</t>
        </is>
      </c>
      <c r="U641" t="inlineStr">
        <is>
          <t>EJECUTADO</t>
        </is>
      </c>
      <c r="V641" t="inlineStr">
        <is>
          <t>VISITA TECNICA</t>
        </is>
      </c>
      <c r="W641" t="inlineStr">
        <is>
          <t>V100C090</t>
        </is>
      </c>
      <c r="X641" t="inlineStr">
        <is>
          <t>TIPO I</t>
        </is>
      </c>
      <c r="Y641" t="inlineStr">
        <is>
          <t>TERRESTRE</t>
        </is>
      </c>
      <c r="Z641" t="inlineStr">
        <is>
          <t>NARANJO AFANADOR RUBEN JESUS</t>
        </is>
      </c>
      <c r="AA641" t="inlineStr">
        <is>
          <t>1</t>
        </is>
      </c>
      <c r="AB641" t="inlineStr">
        <is>
          <t>0</t>
        </is>
      </c>
      <c r="AC641" s="48" t="n">
        <v>65960</v>
      </c>
      <c r="AD641" t="inlineStr">
        <is>
          <t>0</t>
        </is>
      </c>
      <c r="AE641" s="48" t="n">
        <v>0</v>
      </c>
      <c r="AF641" s="48" t="n">
        <v>65960</v>
      </c>
    </row>
    <row r="642">
      <c r="A642" t="inlineStr">
        <is>
          <t>IBAGUE</t>
        </is>
      </c>
      <c r="B642" t="inlineStr">
        <is>
          <t>REMOTAS</t>
        </is>
      </c>
      <c r="C642" t="inlineStr">
        <is>
          <t>0004-0007</t>
        </is>
      </c>
      <c r="D642" t="inlineStr">
        <is>
          <t>73001</t>
        </is>
      </c>
      <c r="E642" t="inlineStr">
        <is>
          <t>2605070</t>
        </is>
      </c>
      <c r="F642" t="inlineStr">
        <is>
          <t>3007057074</t>
        </is>
      </c>
      <c r="G642" t="inlineStr">
        <is>
          <t>INCIDENTE</t>
        </is>
      </c>
      <c r="H642" t="inlineStr">
        <is>
          <t>TOLIMA</t>
        </is>
      </c>
      <c r="I642" t="inlineStr">
        <is>
          <t>IBAGUE</t>
        </is>
      </c>
      <c r="J642" t="inlineStr">
        <is>
          <t>PTM IBAGUE VARIEDADES DIZA</t>
        </is>
      </c>
      <c r="K642" t="inlineStr">
        <is>
          <t>BANCOLOMBIA</t>
        </is>
      </c>
      <c r="L642" t="inlineStr">
        <is>
          <t>FO-25-1382002</t>
        </is>
      </c>
      <c r="M642" s="49" t="n">
        <v>45884.66290509259</v>
      </c>
      <c r="N642" s="49" t="n">
        <v>45886.45069444444</v>
      </c>
      <c r="O642" s="48" t="n">
        <v>0</v>
      </c>
      <c r="P642" t="inlineStr">
        <is>
          <t>HARDWARE</t>
        </is>
      </c>
      <c r="Q642" t="inlineStr">
        <is>
          <t>LECTOR DE BARRAS</t>
        </is>
      </c>
      <c r="R642" t="inlineStr">
        <is>
          <t>CABLE LECTORA AVERIADO</t>
        </is>
      </c>
      <c r="S642" t="inlineStr">
        <is>
          <t>AGREGADOR</t>
        </is>
      </c>
      <c r="T642" t="inlineStr">
        <is>
          <t>COMCARD - PTM</t>
        </is>
      </c>
      <c r="U642" t="inlineStr">
        <is>
          <t>EJECUTADO</t>
        </is>
      </c>
      <c r="V642" t="inlineStr">
        <is>
          <t>VISITA TECNICA</t>
        </is>
      </c>
      <c r="W642" t="inlineStr">
        <is>
          <t>XPSZZ325 - XPSZZ366</t>
        </is>
      </c>
      <c r="X642" t="inlineStr">
        <is>
          <t>TIPO I</t>
        </is>
      </c>
      <c r="Y642" t="inlineStr">
        <is>
          <t>TERRESTRE</t>
        </is>
      </c>
      <c r="Z642" t="inlineStr">
        <is>
          <t>VARGAS HERRERA JHON JAIRO</t>
        </is>
      </c>
      <c r="AA642" t="inlineStr">
        <is>
          <t>1</t>
        </is>
      </c>
      <c r="AB642" t="inlineStr">
        <is>
          <t>0</t>
        </is>
      </c>
      <c r="AC642" s="48" t="n">
        <v>65960</v>
      </c>
      <c r="AD642" t="inlineStr">
        <is>
          <t>0</t>
        </is>
      </c>
      <c r="AE642" s="48" t="n">
        <v>0</v>
      </c>
      <c r="AF642" s="48" t="n">
        <v>65960</v>
      </c>
    </row>
    <row r="643">
      <c r="A643" t="inlineStr">
        <is>
          <t>SINCELEJO</t>
        </is>
      </c>
      <c r="B643" t="inlineStr">
        <is>
          <t>COSTA</t>
        </is>
      </c>
      <c r="C643" t="inlineStr">
        <is>
          <t>0004-0001</t>
        </is>
      </c>
      <c r="D643" t="inlineStr">
        <is>
          <t>70221</t>
        </is>
      </c>
      <c r="E643" t="inlineStr">
        <is>
          <t>2605387</t>
        </is>
      </c>
      <c r="F643" t="inlineStr">
        <is>
          <t>3007063812</t>
        </is>
      </c>
      <c r="G643" t="inlineStr">
        <is>
          <t>INCIDENTE</t>
        </is>
      </c>
      <c r="H643" t="inlineStr">
        <is>
          <t>SUCRE</t>
        </is>
      </c>
      <c r="I643" t="inlineStr">
        <is>
          <t>COVEÑAS</t>
        </is>
      </c>
      <c r="J643" t="inlineStr">
        <is>
          <t>BARRIO BOCA DE LA CIENAGA</t>
        </is>
      </c>
      <c r="K643" t="inlineStr">
        <is>
          <t>BANCOLOMBIA</t>
        </is>
      </c>
      <c r="L643" t="inlineStr">
        <is>
          <t>FO-25-1382611</t>
        </is>
      </c>
      <c r="M643" s="49" t="n">
        <v>45884.69328703704</v>
      </c>
      <c r="N643" s="49" t="n">
        <v>45889.69930555556</v>
      </c>
      <c r="O643" s="48" t="n">
        <v>0</v>
      </c>
      <c r="P643" t="inlineStr">
        <is>
          <t>HARDWARE</t>
        </is>
      </c>
      <c r="Q643" t="inlineStr">
        <is>
          <t>TECLADO</t>
        </is>
      </c>
      <c r="R643" t="inlineStr">
        <is>
          <t>DAÑO POS</t>
        </is>
      </c>
      <c r="S643" t="inlineStr">
        <is>
          <t>CB UNO A UNO</t>
        </is>
      </c>
      <c r="T643" t="inlineStr">
        <is>
          <t>CB UNO A UNO</t>
        </is>
      </c>
      <c r="U643" t="inlineStr">
        <is>
          <t>EJECUTADO</t>
        </is>
      </c>
      <c r="V643" t="inlineStr">
        <is>
          <t>VISITA TECNICA</t>
        </is>
      </c>
      <c r="W643" t="inlineStr">
        <is>
          <t>JA00X320-6A002945</t>
        </is>
      </c>
      <c r="X643" t="inlineStr">
        <is>
          <t>TIPO II</t>
        </is>
      </c>
      <c r="Y643" t="inlineStr">
        <is>
          <t>TERRESTRE</t>
        </is>
      </c>
      <c r="Z643" t="inlineStr">
        <is>
          <t>SANTOS GUZMAN CHRISTIAN FELIPE</t>
        </is>
      </c>
      <c r="AA643" t="inlineStr">
        <is>
          <t>1</t>
        </is>
      </c>
      <c r="AB643" t="inlineStr">
        <is>
          <t>0</t>
        </is>
      </c>
      <c r="AC643" s="48" t="n">
        <v>144968</v>
      </c>
      <c r="AD643" t="inlineStr">
        <is>
          <t>0</t>
        </is>
      </c>
      <c r="AE643" s="48" t="n">
        <v>0</v>
      </c>
      <c r="AF643" s="48" t="n">
        <v>144968</v>
      </c>
    </row>
    <row r="644">
      <c r="A644" t="inlineStr">
        <is>
          <t>PEREIRA</t>
        </is>
      </c>
      <c r="B644" t="inlineStr">
        <is>
          <t>SUROCCIDENTE Y EJE CAFETERO</t>
        </is>
      </c>
      <c r="C644" t="inlineStr">
        <is>
          <t>0004-0002</t>
        </is>
      </c>
      <c r="D644" t="inlineStr">
        <is>
          <t>66170</t>
        </is>
      </c>
      <c r="E644" t="inlineStr">
        <is>
          <t>2605507</t>
        </is>
      </c>
      <c r="F644" t="inlineStr">
        <is>
          <t>3007032414</t>
        </is>
      </c>
      <c r="G644" t="inlineStr">
        <is>
          <t>INCIDENTE</t>
        </is>
      </c>
      <c r="H644" t="inlineStr">
        <is>
          <t>RISARALDA</t>
        </is>
      </c>
      <c r="I644" t="inlineStr">
        <is>
          <t>DOSQUEBRADAS</t>
        </is>
      </c>
      <c r="J644" t="inlineStr">
        <is>
          <t>BARRIO TEJARES DE LA LOMA 1</t>
        </is>
      </c>
      <c r="K644" t="inlineStr">
        <is>
          <t>BANCOLOMBIA</t>
        </is>
      </c>
      <c r="L644" t="inlineStr">
        <is>
          <t>FO-25-1382617</t>
        </is>
      </c>
      <c r="M644" s="49" t="n">
        <v>45884.68731481482</v>
      </c>
      <c r="N644" s="49" t="n">
        <v>45885.49583333333</v>
      </c>
      <c r="O644" s="48" t="n">
        <v>0</v>
      </c>
      <c r="P644" t="inlineStr">
        <is>
          <t>HARDWARE</t>
        </is>
      </c>
      <c r="Q644" t="inlineStr">
        <is>
          <t>LECTOR DE BARRAS</t>
        </is>
      </c>
      <c r="R644" t="inlineStr">
        <is>
          <t>CABLE LECTORA AVERIADO</t>
        </is>
      </c>
      <c r="S644" t="inlineStr">
        <is>
          <t>CB UNO A UNO</t>
        </is>
      </c>
      <c r="T644" t="inlineStr">
        <is>
          <t>CB UNO A UNO</t>
        </is>
      </c>
      <c r="U644" t="inlineStr">
        <is>
          <t>EJECUTADO</t>
        </is>
      </c>
      <c r="V644" t="inlineStr">
        <is>
          <t>VISITA TECNICA</t>
        </is>
      </c>
      <c r="W644" t="inlineStr">
        <is>
          <t>AC00O756-GA00G153</t>
        </is>
      </c>
      <c r="X644" t="inlineStr">
        <is>
          <t>TIPO I</t>
        </is>
      </c>
      <c r="Y644" t="inlineStr">
        <is>
          <t>TERRESTRE</t>
        </is>
      </c>
      <c r="Z644" t="inlineStr">
        <is>
          <t>FRANCO CAÑAVERAL YAMID RAUL</t>
        </is>
      </c>
      <c r="AA644" t="inlineStr">
        <is>
          <t>1</t>
        </is>
      </c>
      <c r="AB644" t="inlineStr">
        <is>
          <t>0</t>
        </is>
      </c>
      <c r="AC644" s="48" t="n">
        <v>65960</v>
      </c>
      <c r="AD644" t="inlineStr">
        <is>
          <t>0</t>
        </is>
      </c>
      <c r="AE644" s="48" t="n">
        <v>0</v>
      </c>
      <c r="AF644" s="48" t="n">
        <v>65960</v>
      </c>
    </row>
    <row r="645">
      <c r="A645" t="inlineStr">
        <is>
          <t>PASTO</t>
        </is>
      </c>
      <c r="B645" t="inlineStr">
        <is>
          <t>SUROCCIDENTE Y EJE CAFETERO</t>
        </is>
      </c>
      <c r="C645" t="inlineStr">
        <is>
          <t>0004-0003</t>
        </is>
      </c>
      <c r="D645" t="inlineStr">
        <is>
          <t>86885</t>
        </is>
      </c>
      <c r="E645" t="inlineStr">
        <is>
          <t>2605514</t>
        </is>
      </c>
      <c r="F645" t="inlineStr">
        <is>
          <t>3007052830</t>
        </is>
      </c>
      <c r="G645" t="inlineStr">
        <is>
          <t>INCIDENTE</t>
        </is>
      </c>
      <c r="H645" t="inlineStr">
        <is>
          <t>PUTUMAYO</t>
        </is>
      </c>
      <c r="I645" t="inlineStr">
        <is>
          <t>VILLAGARZON</t>
        </is>
      </c>
      <c r="J645" t="inlineStr">
        <is>
          <t>BARRIO FATIMA VILLAGARZON</t>
        </is>
      </c>
      <c r="K645" t="inlineStr">
        <is>
          <t>BANCOLOMBIA</t>
        </is>
      </c>
      <c r="L645" t="inlineStr">
        <is>
          <t>FO-25-1382615</t>
        </is>
      </c>
      <c r="M645" s="49" t="n">
        <v>45884.68865740741</v>
      </c>
      <c r="N645" s="49" t="n">
        <v>45891.50902777778</v>
      </c>
      <c r="O645" s="48" t="n">
        <v>0</v>
      </c>
      <c r="P645" t="inlineStr">
        <is>
          <t>HARDWARE</t>
        </is>
      </c>
      <c r="Q645" t="inlineStr">
        <is>
          <t>PANTALLA</t>
        </is>
      </c>
      <c r="R645" t="inlineStr">
        <is>
          <t>DAÑO POS</t>
        </is>
      </c>
      <c r="S645" t="inlineStr">
        <is>
          <t>CB UNO A UNO</t>
        </is>
      </c>
      <c r="T645" t="inlineStr">
        <is>
          <t>CB UNO A UNO</t>
        </is>
      </c>
      <c r="U645" t="inlineStr">
        <is>
          <t>EJECUTADO</t>
        </is>
      </c>
      <c r="V645" t="inlineStr">
        <is>
          <t>VISITA TECNICA</t>
        </is>
      </c>
      <c r="W645" t="inlineStr">
        <is>
          <t>A1KZZ376</t>
        </is>
      </c>
      <c r="X645" t="inlineStr">
        <is>
          <t>TIPO IV</t>
        </is>
      </c>
      <c r="Y645" t="inlineStr">
        <is>
          <t>TERRESTRE</t>
        </is>
      </c>
      <c r="Z645" t="inlineStr">
        <is>
          <t>GUERRERO RAMIREZ OSCAR DARIO</t>
        </is>
      </c>
      <c r="AA645" t="inlineStr">
        <is>
          <t>1</t>
        </is>
      </c>
      <c r="AB645" t="inlineStr">
        <is>
          <t>0</t>
        </is>
      </c>
      <c r="AC645" s="48" t="n">
        <v>479589</v>
      </c>
      <c r="AD645" t="inlineStr">
        <is>
          <t>0</t>
        </is>
      </c>
      <c r="AE645" s="48" t="n">
        <v>0</v>
      </c>
      <c r="AF645" s="48" t="n">
        <v>479589</v>
      </c>
    </row>
    <row r="646">
      <c r="A646" t="inlineStr">
        <is>
          <t>MEDELLIN</t>
        </is>
      </c>
      <c r="B646" t="inlineStr">
        <is>
          <t>NOROCCIDENTE</t>
        </is>
      </c>
      <c r="C646" t="inlineStr">
        <is>
          <t>0004-0005</t>
        </is>
      </c>
      <c r="D646" t="inlineStr">
        <is>
          <t>5001</t>
        </is>
      </c>
      <c r="E646" t="inlineStr">
        <is>
          <t>2605642</t>
        </is>
      </c>
      <c r="F646" t="inlineStr">
        <is>
          <t>3007041469</t>
        </is>
      </c>
      <c r="G646" t="inlineStr">
        <is>
          <t>INCIDENTE</t>
        </is>
      </c>
      <c r="H646" t="inlineStr">
        <is>
          <t>ANTIOQUIA</t>
        </is>
      </c>
      <c r="I646" t="inlineStr">
        <is>
          <t>MEDELLIN</t>
        </is>
      </c>
      <c r="J646" t="inlineStr">
        <is>
          <t>PTM MEDELLIN</t>
        </is>
      </c>
      <c r="K646" t="inlineStr">
        <is>
          <t>BANCOLOMBIA</t>
        </is>
      </c>
      <c r="L646" t="inlineStr">
        <is>
          <t>FO-25-1382609</t>
        </is>
      </c>
      <c r="M646" s="49" t="n">
        <v>45884.71200231482</v>
      </c>
      <c r="N646" s="49" t="n">
        <v>45885.475</v>
      </c>
      <c r="O646" s="48" t="n">
        <v>0</v>
      </c>
      <c r="P646" t="inlineStr">
        <is>
          <t>HARDWARE</t>
        </is>
      </c>
      <c r="Q646" t="inlineStr">
        <is>
          <t>IMPRESION</t>
        </is>
      </c>
      <c r="R646" t="inlineStr">
        <is>
          <t>NO IMPRIME UNO O VARIOS CARACTERES</t>
        </is>
      </c>
      <c r="S646" t="inlineStr">
        <is>
          <t>AGREGADOR</t>
        </is>
      </c>
      <c r="T646" t="inlineStr">
        <is>
          <t>COMCARD - PTM</t>
        </is>
      </c>
      <c r="U646" t="inlineStr">
        <is>
          <t>EJECUTADO</t>
        </is>
      </c>
      <c r="V646" t="inlineStr">
        <is>
          <t>VISITA TECNICA</t>
        </is>
      </c>
      <c r="W646" t="inlineStr">
        <is>
          <t>AB0TZ569</t>
        </is>
      </c>
      <c r="X646" t="inlineStr">
        <is>
          <t>TIPO I</t>
        </is>
      </c>
      <c r="Y646" t="inlineStr">
        <is>
          <t>TERRESTRE</t>
        </is>
      </c>
      <c r="Z646" t="inlineStr">
        <is>
          <t>ZAPATA LOPEZ EDWARD ASDRUBAL</t>
        </is>
      </c>
      <c r="AA646" t="inlineStr">
        <is>
          <t>1</t>
        </is>
      </c>
      <c r="AB646" t="inlineStr">
        <is>
          <t>0</t>
        </is>
      </c>
      <c r="AC646" s="48" t="n">
        <v>65960</v>
      </c>
      <c r="AD646" t="inlineStr">
        <is>
          <t>0</t>
        </is>
      </c>
      <c r="AE646" s="48" t="n">
        <v>0</v>
      </c>
      <c r="AF646" s="48" t="n">
        <v>65960</v>
      </c>
    </row>
    <row r="647">
      <c r="A647" t="inlineStr">
        <is>
          <t>APARTADO</t>
        </is>
      </c>
      <c r="B647" t="inlineStr">
        <is>
          <t>NOROCCIDENTE</t>
        </is>
      </c>
      <c r="C647" t="inlineStr">
        <is>
          <t>0004-0005</t>
        </is>
      </c>
      <c r="D647" t="inlineStr">
        <is>
          <t>5147</t>
        </is>
      </c>
      <c r="E647" t="inlineStr">
        <is>
          <t>2605676</t>
        </is>
      </c>
      <c r="F647" t="inlineStr">
        <is>
          <t>3007035679</t>
        </is>
      </c>
      <c r="G647" t="inlineStr">
        <is>
          <t>INCIDENTE</t>
        </is>
      </c>
      <c r="H647" t="inlineStr">
        <is>
          <t>ANTIOQUIA</t>
        </is>
      </c>
      <c r="I647" t="inlineStr">
        <is>
          <t>CAREPA</t>
        </is>
      </c>
      <c r="J647" t="inlineStr">
        <is>
          <t>DISTRICOL CENTRAL CAREPA</t>
        </is>
      </c>
      <c r="K647" t="inlineStr">
        <is>
          <t>BANCOLOMBIA</t>
        </is>
      </c>
      <c r="L647" t="inlineStr">
        <is>
          <t>FO-25-1382607</t>
        </is>
      </c>
      <c r="M647" s="49" t="n">
        <v>45884.726875</v>
      </c>
      <c r="N647" s="49" t="n">
        <v>45885.461875</v>
      </c>
      <c r="O647" s="48" t="n">
        <v>0</v>
      </c>
      <c r="P647" t="inlineStr">
        <is>
          <t>HARDWARE</t>
        </is>
      </c>
      <c r="Q647" t="inlineStr">
        <is>
          <t>IMPRESION</t>
        </is>
      </c>
      <c r="R647" t="inlineStr">
        <is>
          <t>NO IMPRIME UNO O VARIOS CARACTERES</t>
        </is>
      </c>
      <c r="S647" t="inlineStr">
        <is>
          <t>AGREGADOR</t>
        </is>
      </c>
      <c r="T647" t="inlineStr">
        <is>
          <t>DISTRICOL</t>
        </is>
      </c>
      <c r="U647" t="inlineStr">
        <is>
          <t>EJECUTADO</t>
        </is>
      </c>
      <c r="V647" t="inlineStr">
        <is>
          <t>VISITA TECNICA</t>
        </is>
      </c>
      <c r="W647" t="inlineStr">
        <is>
          <t>9A005410</t>
        </is>
      </c>
      <c r="X647" t="inlineStr">
        <is>
          <t>TIPO I</t>
        </is>
      </c>
      <c r="Y647" t="inlineStr">
        <is>
          <t>TERRESTRE</t>
        </is>
      </c>
      <c r="Z647" t="inlineStr">
        <is>
          <t>CASTRO HENAO DANIEL ESTEBAN</t>
        </is>
      </c>
      <c r="AA647" t="inlineStr">
        <is>
          <t>1</t>
        </is>
      </c>
      <c r="AB647" t="inlineStr">
        <is>
          <t>0</t>
        </is>
      </c>
      <c r="AC647" s="48" t="n">
        <v>65960</v>
      </c>
      <c r="AD647" t="inlineStr">
        <is>
          <t>0</t>
        </is>
      </c>
      <c r="AE647" s="48" t="n">
        <v>0</v>
      </c>
      <c r="AF647" s="48" t="n">
        <v>65960</v>
      </c>
    </row>
    <row r="648">
      <c r="A648" t="inlineStr">
        <is>
          <t>APARTADO</t>
        </is>
      </c>
      <c r="B648" t="inlineStr">
        <is>
          <t>NOROCCIDENTE</t>
        </is>
      </c>
      <c r="C648" t="inlineStr">
        <is>
          <t>0004-0005</t>
        </is>
      </c>
      <c r="D648" t="inlineStr">
        <is>
          <t>5490</t>
        </is>
      </c>
      <c r="E648" t="inlineStr">
        <is>
          <t>2605720</t>
        </is>
      </c>
      <c r="F648" t="inlineStr">
        <is>
          <t>3007010357</t>
        </is>
      </c>
      <c r="G648" t="inlineStr">
        <is>
          <t>INCIDENTE</t>
        </is>
      </c>
      <c r="H648" t="inlineStr">
        <is>
          <t>ANTIOQUIA</t>
        </is>
      </c>
      <c r="I648" t="inlineStr">
        <is>
          <t>NECOCLI</t>
        </is>
      </c>
      <c r="J648" t="inlineStr">
        <is>
          <t>NECOCLI III</t>
        </is>
      </c>
      <c r="K648" t="inlineStr">
        <is>
          <t>BANCOLOMBIA</t>
        </is>
      </c>
      <c r="L648" t="inlineStr">
        <is>
          <t>FO-25-1382605</t>
        </is>
      </c>
      <c r="M648" s="49" t="n">
        <v>45884.73028935185</v>
      </c>
      <c r="N648" s="49" t="n">
        <v>45889.30486111111</v>
      </c>
      <c r="O648" s="48" t="n">
        <v>0</v>
      </c>
      <c r="P648" t="inlineStr">
        <is>
          <t>HARDWARE</t>
        </is>
      </c>
      <c r="Q648" t="inlineStr">
        <is>
          <t>SE REINICIA</t>
        </is>
      </c>
      <c r="R648" t="inlineStr">
        <is>
          <t>DAÑO POS</t>
        </is>
      </c>
      <c r="S648" t="inlineStr">
        <is>
          <t>CB UNO A UNO</t>
        </is>
      </c>
      <c r="T648" t="inlineStr">
        <is>
          <t>CB UNO A UNO</t>
        </is>
      </c>
      <c r="U648" t="inlineStr">
        <is>
          <t>EJECUTADO</t>
        </is>
      </c>
      <c r="V648" t="inlineStr">
        <is>
          <t>VISITA TECNICA</t>
        </is>
      </c>
      <c r="W648" t="inlineStr">
        <is>
          <t>IZ6ZZ553</t>
        </is>
      </c>
      <c r="X648" t="inlineStr">
        <is>
          <t>TIPO II</t>
        </is>
      </c>
      <c r="Y648" t="inlineStr">
        <is>
          <t>TERRESTRE</t>
        </is>
      </c>
      <c r="Z648" t="inlineStr">
        <is>
          <t>SALDARRIAGA MIRANDA SANTIAGO</t>
        </is>
      </c>
      <c r="AA648" t="inlineStr">
        <is>
          <t>1</t>
        </is>
      </c>
      <c r="AB648" t="inlineStr">
        <is>
          <t>0</t>
        </is>
      </c>
      <c r="AC648" s="48" t="n">
        <v>144968</v>
      </c>
      <c r="AD648" t="inlineStr">
        <is>
          <t>0</t>
        </is>
      </c>
      <c r="AE648" s="48" t="n">
        <v>0</v>
      </c>
      <c r="AF648" s="48" t="n">
        <v>144968</v>
      </c>
    </row>
    <row r="649">
      <c r="A649" t="inlineStr">
        <is>
          <t>VALLEDUPAR</t>
        </is>
      </c>
      <c r="B649" t="inlineStr">
        <is>
          <t>COSTA</t>
        </is>
      </c>
      <c r="C649" t="inlineStr">
        <is>
          <t>0004-0001</t>
        </is>
      </c>
      <c r="D649" t="inlineStr">
        <is>
          <t>20001</t>
        </is>
      </c>
      <c r="E649" t="inlineStr">
        <is>
          <t>2605732</t>
        </is>
      </c>
      <c r="F649" t="inlineStr">
        <is>
          <t>3007024556</t>
        </is>
      </c>
      <c r="G649" t="inlineStr">
        <is>
          <t>INCIDENTE</t>
        </is>
      </c>
      <c r="H649" t="inlineStr">
        <is>
          <t>CESAR</t>
        </is>
      </c>
      <c r="I649" t="inlineStr">
        <is>
          <t>VALLEDUPAR</t>
        </is>
      </c>
      <c r="J649" t="inlineStr">
        <is>
          <t>BARRIO POPULANDIA VALLEDUPAR</t>
        </is>
      </c>
      <c r="K649" t="inlineStr">
        <is>
          <t>BANCOLOMBIA</t>
        </is>
      </c>
      <c r="L649" t="inlineStr">
        <is>
          <t>FO-25-1382601</t>
        </is>
      </c>
      <c r="M649" s="49" t="n">
        <v>45884.73594907407</v>
      </c>
      <c r="N649" s="49" t="n">
        <v>45888.43541666667</v>
      </c>
      <c r="O649" s="48" t="n">
        <v>0</v>
      </c>
      <c r="P649" t="inlineStr">
        <is>
          <t>HARDWARE</t>
        </is>
      </c>
      <c r="Q649" t="inlineStr">
        <is>
          <t>CABLEADO</t>
        </is>
      </c>
      <c r="R649" t="inlineStr">
        <is>
          <t>CABLE MAGICBOX AVERIADO</t>
        </is>
      </c>
      <c r="S649" t="inlineStr">
        <is>
          <t>CB UNO A UNO</t>
        </is>
      </c>
      <c r="T649" t="inlineStr">
        <is>
          <t>CB UNO A UNO</t>
        </is>
      </c>
      <c r="U649" t="inlineStr">
        <is>
          <t>EJECUTADO</t>
        </is>
      </c>
      <c r="V649" t="inlineStr">
        <is>
          <t>VISITA TECNICA</t>
        </is>
      </c>
      <c r="W649" t="inlineStr">
        <is>
          <t>EG00Q150</t>
        </is>
      </c>
      <c r="X649" t="inlineStr">
        <is>
          <t>TIPO I</t>
        </is>
      </c>
      <c r="Y649" t="inlineStr">
        <is>
          <t>TERRESTRE</t>
        </is>
      </c>
      <c r="Z649" t="inlineStr">
        <is>
          <t>MAESTRE MENGUAL EDGAR ENRIQUE</t>
        </is>
      </c>
      <c r="AA649" t="inlineStr">
        <is>
          <t>1</t>
        </is>
      </c>
      <c r="AB649" t="inlineStr">
        <is>
          <t>0</t>
        </is>
      </c>
      <c r="AC649" s="48" t="n">
        <v>65960</v>
      </c>
      <c r="AD649" t="inlineStr">
        <is>
          <t>0</t>
        </is>
      </c>
      <c r="AE649" s="48" t="n">
        <v>0</v>
      </c>
      <c r="AF649" s="48" t="n">
        <v>65960</v>
      </c>
    </row>
    <row r="650">
      <c r="A650" t="inlineStr">
        <is>
          <t>VILLAVICENCIO</t>
        </is>
      </c>
      <c r="B650" t="inlineStr">
        <is>
          <t>REMOTAS</t>
        </is>
      </c>
      <c r="C650" t="inlineStr">
        <is>
          <t>0004-0007</t>
        </is>
      </c>
      <c r="D650" t="inlineStr">
        <is>
          <t>50568</t>
        </is>
      </c>
      <c r="E650" t="inlineStr">
        <is>
          <t>2605744</t>
        </is>
      </c>
      <c r="F650" t="inlineStr">
        <is>
          <t>3007061684</t>
        </is>
      </c>
      <c r="G650" t="inlineStr">
        <is>
          <t>INCIDENTE</t>
        </is>
      </c>
      <c r="H650" t="inlineStr">
        <is>
          <t>META</t>
        </is>
      </c>
      <c r="I650" t="inlineStr">
        <is>
          <t>PUERTO GAITAN</t>
        </is>
      </c>
      <c r="J650" t="inlineStr">
        <is>
          <t>BARRIO ZONA RURAL DE PUERTO GA</t>
        </is>
      </c>
      <c r="K650" t="inlineStr">
        <is>
          <t>BANCOLOMBIA</t>
        </is>
      </c>
      <c r="L650" t="inlineStr">
        <is>
          <t>FO-25-1382593</t>
        </is>
      </c>
      <c r="M650" s="49" t="n">
        <v>45884.74697916667</v>
      </c>
      <c r="N650" s="49" t="n">
        <v>45890.40625</v>
      </c>
      <c r="O650" s="48" t="n">
        <v>0</v>
      </c>
      <c r="P650" t="inlineStr">
        <is>
          <t>HARDWARE</t>
        </is>
      </c>
      <c r="Q650" t="inlineStr">
        <is>
          <t>LECTOR DE TARJETAS</t>
        </is>
      </c>
      <c r="R650" t="inlineStr">
        <is>
          <t>MENSAJE RETIRE TARJETA</t>
        </is>
      </c>
      <c r="S650" t="inlineStr">
        <is>
          <t>CB UNO A UNO</t>
        </is>
      </c>
      <c r="T650" t="inlineStr">
        <is>
          <t>CB UNO A UNO</t>
        </is>
      </c>
      <c r="U650" t="inlineStr">
        <is>
          <t>EJECUTADO</t>
        </is>
      </c>
      <c r="V650" t="inlineStr">
        <is>
          <t>VISITA TECNICA</t>
        </is>
      </c>
      <c r="W650" t="inlineStr">
        <is>
          <t>FUA0K602</t>
        </is>
      </c>
      <c r="X650" t="inlineStr">
        <is>
          <t>TIPO III</t>
        </is>
      </c>
      <c r="Y650" t="inlineStr">
        <is>
          <t>TERRESTRE</t>
        </is>
      </c>
      <c r="Z650" t="inlineStr">
        <is>
          <t>ROZO JIMENEZ EDGAR ARMANDO</t>
        </is>
      </c>
      <c r="AA650" t="inlineStr">
        <is>
          <t>1</t>
        </is>
      </c>
      <c r="AB650" t="inlineStr">
        <is>
          <t>0</t>
        </is>
      </c>
      <c r="AC650" s="48" t="n">
        <v>275729</v>
      </c>
      <c r="AD650" t="inlineStr">
        <is>
          <t>0</t>
        </is>
      </c>
      <c r="AE650" s="48" t="n">
        <v>0</v>
      </c>
      <c r="AF650" s="48" t="n">
        <v>275729</v>
      </c>
    </row>
    <row r="651">
      <c r="A651" t="inlineStr">
        <is>
          <t>VILLAVICENCIO</t>
        </is>
      </c>
      <c r="B651" t="inlineStr">
        <is>
          <t>REMOTAS</t>
        </is>
      </c>
      <c r="C651" t="inlineStr">
        <is>
          <t>0004-0007</t>
        </is>
      </c>
      <c r="D651" t="inlineStr">
        <is>
          <t>95001</t>
        </is>
      </c>
      <c r="E651" t="inlineStr">
        <is>
          <t>2605760</t>
        </is>
      </c>
      <c r="F651" t="inlineStr">
        <is>
          <t>3007041906</t>
        </is>
      </c>
      <c r="G651" t="inlineStr">
        <is>
          <t>INCIDENTE</t>
        </is>
      </c>
      <c r="H651" t="inlineStr">
        <is>
          <t>GUAVIARE</t>
        </is>
      </c>
      <c r="I651" t="inlineStr">
        <is>
          <t>SAN JOSE DEL GUAVIARE</t>
        </is>
      </c>
      <c r="J651" t="inlineStr">
        <is>
          <t>BARRIO LA GRANJA SAN JOSE DEL</t>
        </is>
      </c>
      <c r="K651" t="inlineStr">
        <is>
          <t>BANCOLOMBIA</t>
        </is>
      </c>
      <c r="L651" t="inlineStr">
        <is>
          <t>FO-25-1382591</t>
        </is>
      </c>
      <c r="M651" s="49" t="n">
        <v>45885.33333333334</v>
      </c>
      <c r="N651" s="49" t="n">
        <v>45889.475</v>
      </c>
      <c r="O651" s="48" t="n">
        <v>0</v>
      </c>
      <c r="P651" t="inlineStr">
        <is>
          <t>HARDWARE</t>
        </is>
      </c>
      <c r="Q651" t="inlineStr">
        <is>
          <t>LECTOR DE TARJETAS</t>
        </is>
      </c>
      <c r="R651" t="inlineStr">
        <is>
          <t>DAÑO POS</t>
        </is>
      </c>
      <c r="S651" t="inlineStr">
        <is>
          <t>CB UNO A UNO</t>
        </is>
      </c>
      <c r="T651" t="inlineStr">
        <is>
          <t>CB UNO A UNO</t>
        </is>
      </c>
      <c r="U651" t="inlineStr">
        <is>
          <t>EJECUTADO</t>
        </is>
      </c>
      <c r="V651" t="inlineStr">
        <is>
          <t>VISITA TECNICA</t>
        </is>
      </c>
      <c r="W651" t="inlineStr">
        <is>
          <t>LBZZZ679</t>
        </is>
      </c>
      <c r="X651" t="inlineStr">
        <is>
          <t>TIPO IV</t>
        </is>
      </c>
      <c r="Y651" t="inlineStr">
        <is>
          <t>TERRESTRE</t>
        </is>
      </c>
      <c r="Z651" t="inlineStr">
        <is>
          <t>PEDREROS CONTRERAS MICHAEL STEVENS</t>
        </is>
      </c>
      <c r="AA651" t="inlineStr">
        <is>
          <t>1</t>
        </is>
      </c>
      <c r="AB651" t="inlineStr">
        <is>
          <t>0</t>
        </is>
      </c>
      <c r="AC651" s="48" t="n">
        <v>479589</v>
      </c>
      <c r="AD651" t="inlineStr">
        <is>
          <t>0</t>
        </is>
      </c>
      <c r="AE651" s="48" t="n">
        <v>0</v>
      </c>
      <c r="AF651" s="48" t="n">
        <v>479589</v>
      </c>
    </row>
    <row r="652">
      <c r="A652" t="inlineStr">
        <is>
          <t>BOGOTA</t>
        </is>
      </c>
      <c r="B652" t="inlineStr">
        <is>
          <t>CUNDINAMARCA</t>
        </is>
      </c>
      <c r="C652" t="inlineStr">
        <is>
          <t>0004-0004</t>
        </is>
      </c>
      <c r="D652" t="inlineStr">
        <is>
          <t>25126</t>
        </is>
      </c>
      <c r="E652" t="inlineStr">
        <is>
          <t>2605773</t>
        </is>
      </c>
      <c r="F652" t="inlineStr">
        <is>
          <t>3007074635</t>
        </is>
      </c>
      <c r="G652" t="inlineStr">
        <is>
          <t>INCIDENTE</t>
        </is>
      </c>
      <c r="H652" t="inlineStr">
        <is>
          <t>CUNDINAMARCA</t>
        </is>
      </c>
      <c r="I652" t="inlineStr">
        <is>
          <t>CAJICA</t>
        </is>
      </c>
      <c r="J652" t="inlineStr">
        <is>
          <t>PTM CAJICA PAPELERIA POLOLAS .</t>
        </is>
      </c>
      <c r="K652" t="inlineStr">
        <is>
          <t>BANCOLOMBIA</t>
        </is>
      </c>
      <c r="L652" t="inlineStr">
        <is>
          <t>FO-25-1383193</t>
        </is>
      </c>
      <c r="M652" s="49" t="n">
        <v>45885.33333333334</v>
      </c>
      <c r="N652" s="49" t="n">
        <v>45889.61527777778</v>
      </c>
      <c r="O652" s="48" t="n">
        <v>0</v>
      </c>
      <c r="P652" t="inlineStr">
        <is>
          <t>HARDWARE</t>
        </is>
      </c>
      <c r="Q652" t="inlineStr">
        <is>
          <t>CIERRE</t>
        </is>
      </c>
      <c r="R652" t="inlineStr">
        <is>
          <t>MEMORIA DEL DISPOSITIVO INSUFICIENTE</t>
        </is>
      </c>
      <c r="S652" t="inlineStr">
        <is>
          <t>AGREGADOR</t>
        </is>
      </c>
      <c r="T652" t="inlineStr">
        <is>
          <t>COMCARD - PTM</t>
        </is>
      </c>
      <c r="U652" t="inlineStr">
        <is>
          <t>EJECUTADO</t>
        </is>
      </c>
      <c r="V652" t="inlineStr">
        <is>
          <t>VISITA TECNICA</t>
        </is>
      </c>
      <c r="W652" t="inlineStr">
        <is>
          <t>NNLZZ168-EFOZZ665</t>
        </is>
      </c>
      <c r="X652" t="inlineStr">
        <is>
          <t>TIPO II</t>
        </is>
      </c>
      <c r="Y652" t="inlineStr">
        <is>
          <t>TERRESTRE</t>
        </is>
      </c>
      <c r="Z652" t="inlineStr">
        <is>
          <t>GALEANO SORIANO JUAN DAVID</t>
        </is>
      </c>
      <c r="AA652" t="inlineStr">
        <is>
          <t>1</t>
        </is>
      </c>
      <c r="AB652" t="inlineStr">
        <is>
          <t>0</t>
        </is>
      </c>
      <c r="AC652" s="48" t="n">
        <v>144968</v>
      </c>
      <c r="AD652" t="inlineStr">
        <is>
          <t>0</t>
        </is>
      </c>
      <c r="AE652" s="48" t="n">
        <v>0</v>
      </c>
      <c r="AF652" s="48" t="n">
        <v>144968</v>
      </c>
    </row>
    <row r="653">
      <c r="A653" t="inlineStr">
        <is>
          <t>NEIVA</t>
        </is>
      </c>
      <c r="B653" t="inlineStr">
        <is>
          <t>REMOTAS</t>
        </is>
      </c>
      <c r="C653" t="inlineStr">
        <is>
          <t>0004-0007</t>
        </is>
      </c>
      <c r="D653" t="inlineStr">
        <is>
          <t>41524</t>
        </is>
      </c>
      <c r="E653" t="inlineStr">
        <is>
          <t>2605812</t>
        </is>
      </c>
      <c r="F653" t="inlineStr">
        <is>
          <t>3007044290</t>
        </is>
      </c>
      <c r="G653" t="inlineStr">
        <is>
          <t>INCIDENTE</t>
        </is>
      </c>
      <c r="H653" t="inlineStr">
        <is>
          <t>HUILA</t>
        </is>
      </c>
      <c r="I653" t="inlineStr">
        <is>
          <t>PALERMO</t>
        </is>
      </c>
      <c r="J653" t="inlineStr">
        <is>
          <t>DISTRICOL MARIA LUZ ROJAS DUSS</t>
        </is>
      </c>
      <c r="K653" t="inlineStr">
        <is>
          <t>BANCOLOMBIA</t>
        </is>
      </c>
      <c r="L653" t="inlineStr">
        <is>
          <t>FO-25-1382603</t>
        </is>
      </c>
      <c r="M653" s="49" t="n">
        <v>45884.73538194445</v>
      </c>
      <c r="N653" s="49" t="n">
        <v>45885.49930555555</v>
      </c>
      <c r="O653" s="48" t="n">
        <v>0</v>
      </c>
      <c r="P653" t="inlineStr">
        <is>
          <t>HARDWARE</t>
        </is>
      </c>
      <c r="Q653" t="inlineStr">
        <is>
          <t>ALERT IRRUPTION</t>
        </is>
      </c>
      <c r="R653" t="inlineStr">
        <is>
          <t>ALERT IRRUPTION</t>
        </is>
      </c>
      <c r="S653" t="inlineStr">
        <is>
          <t>AGREGADOR</t>
        </is>
      </c>
      <c r="T653" t="inlineStr">
        <is>
          <t>DISTRICOL</t>
        </is>
      </c>
      <c r="U653" t="inlineStr">
        <is>
          <t>EJECUTADO</t>
        </is>
      </c>
      <c r="V653" t="inlineStr">
        <is>
          <t>VISITA TECNICA</t>
        </is>
      </c>
      <c r="W653" t="inlineStr">
        <is>
          <t>9B05Z126</t>
        </is>
      </c>
      <c r="X653" t="inlineStr">
        <is>
          <t>TIPO I</t>
        </is>
      </c>
      <c r="Y653" t="inlineStr">
        <is>
          <t>TERRESTRE</t>
        </is>
      </c>
      <c r="Z653" t="inlineStr">
        <is>
          <t>DIAZ VARGAS JONATHAN MIGUEL</t>
        </is>
      </c>
      <c r="AA653" t="inlineStr">
        <is>
          <t>1</t>
        </is>
      </c>
      <c r="AB653" t="inlineStr">
        <is>
          <t>0</t>
        </is>
      </c>
      <c r="AC653" s="48" t="n">
        <v>65960</v>
      </c>
      <c r="AD653" t="inlineStr">
        <is>
          <t>0</t>
        </is>
      </c>
      <c r="AE653" s="48" t="n">
        <v>0</v>
      </c>
      <c r="AF653" s="48" t="n">
        <v>65960</v>
      </c>
    </row>
    <row r="654">
      <c r="A654" t="inlineStr">
        <is>
          <t>CALI</t>
        </is>
      </c>
      <c r="B654" t="inlineStr">
        <is>
          <t>SUROCCIDENTE Y EJE CAFETERO</t>
        </is>
      </c>
      <c r="C654" t="inlineStr">
        <is>
          <t>0004-0003</t>
        </is>
      </c>
      <c r="D654" t="inlineStr">
        <is>
          <t>76520</t>
        </is>
      </c>
      <c r="E654" t="inlineStr">
        <is>
          <t>2605897</t>
        </is>
      </c>
      <c r="F654" t="inlineStr">
        <is>
          <t>3007067631</t>
        </is>
      </c>
      <c r="G654" t="inlineStr">
        <is>
          <t>INCIDENTE</t>
        </is>
      </c>
      <c r="H654" t="inlineStr">
        <is>
          <t>VALLE DEL CAUCA</t>
        </is>
      </c>
      <c r="I654" t="inlineStr">
        <is>
          <t>PALMIRA</t>
        </is>
      </c>
      <c r="J654" t="inlineStr">
        <is>
          <t>BARRIO LA PINA PALMIRA</t>
        </is>
      </c>
      <c r="K654" t="inlineStr">
        <is>
          <t>BANCOLOMBIA</t>
        </is>
      </c>
      <c r="L654" t="inlineStr">
        <is>
          <t>FO-25-1383181</t>
        </is>
      </c>
      <c r="M654" s="49" t="n">
        <v>45885.33333333334</v>
      </c>
      <c r="N654" s="49" t="n">
        <v>45885.43402777778</v>
      </c>
      <c r="O654" s="48" t="n">
        <v>0</v>
      </c>
      <c r="P654" t="inlineStr">
        <is>
          <t>SOFTWARE</t>
        </is>
      </c>
      <c r="Q654" t="inlineStr">
        <is>
          <t>INCOMPATIBILIDAD POR TECNOLOGIA</t>
        </is>
      </c>
      <c r="R654" t="inlineStr">
        <is>
          <t>PINPAD</t>
        </is>
      </c>
      <c r="S654" t="inlineStr">
        <is>
          <t>CB UNO A UNO</t>
        </is>
      </c>
      <c r="T654" t="inlineStr">
        <is>
          <t>CB UNO A UNO</t>
        </is>
      </c>
      <c r="V654" t="inlineStr">
        <is>
          <t>SOPORTE TELEFONICO</t>
        </is>
      </c>
      <c r="X654" t="inlineStr">
        <is>
          <t>TIPO I</t>
        </is>
      </c>
      <c r="Y654" t="inlineStr">
        <is>
          <t>TERRESTRE</t>
        </is>
      </c>
      <c r="Z654" t="inlineStr">
        <is>
          <t>SANCHEZ URREGO ROBINSON DAVID</t>
        </is>
      </c>
      <c r="AA654" t="inlineStr">
        <is>
          <t>1</t>
        </is>
      </c>
      <c r="AB654" t="inlineStr">
        <is>
          <t>0</t>
        </is>
      </c>
      <c r="AC654" s="48" t="n">
        <v>41241</v>
      </c>
      <c r="AD654" t="inlineStr">
        <is>
          <t>0</t>
        </is>
      </c>
      <c r="AE654" s="48" t="n">
        <v>0</v>
      </c>
      <c r="AF654" s="48" t="n">
        <v>41241</v>
      </c>
    </row>
    <row r="655">
      <c r="A655" t="inlineStr">
        <is>
          <t>MONTERIA</t>
        </is>
      </c>
      <c r="B655" t="inlineStr">
        <is>
          <t>COSTA</t>
        </is>
      </c>
      <c r="C655" t="inlineStr">
        <is>
          <t>0004-0001</t>
        </is>
      </c>
      <c r="D655" t="inlineStr">
        <is>
          <t>23670</t>
        </is>
      </c>
      <c r="E655" t="inlineStr">
        <is>
          <t>2605910</t>
        </is>
      </c>
      <c r="F655" t="inlineStr">
        <is>
          <t>3007080397</t>
        </is>
      </c>
      <c r="G655" t="inlineStr">
        <is>
          <t>INCIDENTE</t>
        </is>
      </c>
      <c r="H655" t="inlineStr">
        <is>
          <t>CORDOBA</t>
        </is>
      </c>
      <c r="I655" t="inlineStr">
        <is>
          <t>SAN ANDRES SOTAVENTO</t>
        </is>
      </c>
      <c r="J655" t="inlineStr">
        <is>
          <t>BARRIO LAS FLORES SAN ANDRES DE SOTAVENTO</t>
        </is>
      </c>
      <c r="K655" t="inlineStr">
        <is>
          <t>BANCOLOMBIA</t>
        </is>
      </c>
      <c r="L655" t="inlineStr">
        <is>
          <t>FO-25-1382596</t>
        </is>
      </c>
      <c r="M655" s="49" t="n">
        <v>45884.7464699074</v>
      </c>
      <c r="N655" s="49" t="n">
        <v>45888.57916666667</v>
      </c>
      <c r="O655" s="48" t="n">
        <v>0</v>
      </c>
      <c r="P655" t="inlineStr">
        <is>
          <t>HARDWARE</t>
        </is>
      </c>
      <c r="Q655" t="inlineStr">
        <is>
          <t>IMPRESION</t>
        </is>
      </c>
      <c r="R655" t="inlineStr">
        <is>
          <t>NO AVANZA PAPEL</t>
        </is>
      </c>
      <c r="S655" t="inlineStr">
        <is>
          <t>UNO A UNO</t>
        </is>
      </c>
      <c r="T655" t="inlineStr">
        <is>
          <t>UNO A UNO</t>
        </is>
      </c>
      <c r="U655" t="inlineStr">
        <is>
          <t>EJECUTADO</t>
        </is>
      </c>
      <c r="V655" t="inlineStr">
        <is>
          <t>VISITA TECNICA</t>
        </is>
      </c>
      <c r="W655" t="inlineStr">
        <is>
          <t>LBZZZ655</t>
        </is>
      </c>
      <c r="X655" t="inlineStr">
        <is>
          <t>TIPO II</t>
        </is>
      </c>
      <c r="Y655" t="inlineStr">
        <is>
          <t>TERRESTRE</t>
        </is>
      </c>
      <c r="Z655" t="inlineStr">
        <is>
          <t>SANTOS GUZMAN CHRISTIAN FELIPE</t>
        </is>
      </c>
      <c r="AA655" t="inlineStr">
        <is>
          <t>1</t>
        </is>
      </c>
      <c r="AB655" t="inlineStr">
        <is>
          <t>0</t>
        </is>
      </c>
      <c r="AC655" s="48" t="n">
        <v>144968</v>
      </c>
      <c r="AD655" t="inlineStr">
        <is>
          <t>0</t>
        </is>
      </c>
      <c r="AE655" s="48" t="n">
        <v>0</v>
      </c>
      <c r="AF655" s="48" t="n">
        <v>144968</v>
      </c>
    </row>
    <row r="656">
      <c r="A656" t="inlineStr">
        <is>
          <t>VALLEDUPAR</t>
        </is>
      </c>
      <c r="B656" t="inlineStr">
        <is>
          <t>COSTA</t>
        </is>
      </c>
      <c r="C656" t="inlineStr">
        <is>
          <t>0004-0001</t>
        </is>
      </c>
      <c r="D656" t="inlineStr">
        <is>
          <t>20011</t>
        </is>
      </c>
      <c r="E656" t="inlineStr">
        <is>
          <t>2605928</t>
        </is>
      </c>
      <c r="F656" t="inlineStr">
        <is>
          <t>3007046067</t>
        </is>
      </c>
      <c r="G656" t="inlineStr">
        <is>
          <t>INCIDENTE</t>
        </is>
      </c>
      <c r="H656" t="inlineStr">
        <is>
          <t>CESAR</t>
        </is>
      </c>
      <c r="I656" t="inlineStr">
        <is>
          <t>AGUACHICA</t>
        </is>
      </c>
      <c r="J656" t="inlineStr">
        <is>
          <t>PTM AGUACHICA  INTERNET Y VARI</t>
        </is>
      </c>
      <c r="K656" t="inlineStr">
        <is>
          <t>BANCOLOMBIA</t>
        </is>
      </c>
      <c r="L656" t="inlineStr">
        <is>
          <t>FO-25-1383188</t>
        </is>
      </c>
      <c r="M656" s="49" t="n">
        <v>45885.33333333334</v>
      </c>
      <c r="N656" s="49" t="n">
        <v>45890.68958333333</v>
      </c>
      <c r="O656" s="48" t="n">
        <v>0</v>
      </c>
      <c r="P656" t="inlineStr">
        <is>
          <t>HARDWARE</t>
        </is>
      </c>
      <c r="Q656" t="inlineStr">
        <is>
          <t>TECLADO</t>
        </is>
      </c>
      <c r="R656" t="inlineStr">
        <is>
          <t>DAÑO POS</t>
        </is>
      </c>
      <c r="S656" t="inlineStr">
        <is>
          <t>AGREGADOR</t>
        </is>
      </c>
      <c r="T656" t="inlineStr">
        <is>
          <t>COMCARD - PTM</t>
        </is>
      </c>
      <c r="U656" t="inlineStr">
        <is>
          <t>EJECUTADO</t>
        </is>
      </c>
      <c r="V656" t="inlineStr">
        <is>
          <t>VISITA TECNICA</t>
        </is>
      </c>
      <c r="W656" t="inlineStr">
        <is>
          <t>XP004577-LA00A471</t>
        </is>
      </c>
      <c r="X656" t="inlineStr">
        <is>
          <t>TIPO IV</t>
        </is>
      </c>
      <c r="Y656" t="inlineStr">
        <is>
          <t>TERRESTRE</t>
        </is>
      </c>
      <c r="Z656" t="inlineStr">
        <is>
          <t>BENITEZ CARVAJAL ALVARO JAVIER</t>
        </is>
      </c>
      <c r="AA656" t="inlineStr">
        <is>
          <t>1</t>
        </is>
      </c>
      <c r="AB656" t="inlineStr">
        <is>
          <t>0</t>
        </is>
      </c>
      <c r="AC656" s="48" t="n">
        <v>479589</v>
      </c>
      <c r="AD656" t="inlineStr">
        <is>
          <t>0</t>
        </is>
      </c>
      <c r="AE656" s="48" t="n">
        <v>0</v>
      </c>
      <c r="AF656" s="48" t="n">
        <v>479589</v>
      </c>
    </row>
    <row r="657">
      <c r="A657" t="inlineStr">
        <is>
          <t>BOGOTA</t>
        </is>
      </c>
      <c r="B657" t="inlineStr">
        <is>
          <t>CUNDINAMARCA</t>
        </is>
      </c>
      <c r="C657" t="inlineStr">
        <is>
          <t>0004-0004</t>
        </is>
      </c>
      <c r="D657" t="inlineStr">
        <is>
          <t>11001</t>
        </is>
      </c>
      <c r="E657" t="inlineStr">
        <is>
          <t>2605966</t>
        </is>
      </c>
      <c r="F657" t="inlineStr">
        <is>
          <t>3007023165</t>
        </is>
      </c>
      <c r="G657" t="inlineStr">
        <is>
          <t>INCIDENTE</t>
        </is>
      </c>
      <c r="H657" t="inlineStr">
        <is>
          <t>CUNDINAMARCA</t>
        </is>
      </c>
      <c r="I657" t="inlineStr">
        <is>
          <t>BOGOTA</t>
        </is>
      </c>
      <c r="J657" t="inlineStr">
        <is>
          <t>BARRIO BOCHICA III BOGOTA</t>
        </is>
      </c>
      <c r="K657" t="inlineStr">
        <is>
          <t>BANCOLOMBIA</t>
        </is>
      </c>
      <c r="L657" t="inlineStr">
        <is>
          <t>FO-25-1383175</t>
        </is>
      </c>
      <c r="M657" s="49" t="n">
        <v>45885.33333333334</v>
      </c>
      <c r="N657" s="49" t="n">
        <v>45888.64513888889</v>
      </c>
      <c r="O657" s="48" t="n">
        <v>0</v>
      </c>
      <c r="P657" t="inlineStr">
        <is>
          <t>HARDWARE</t>
        </is>
      </c>
      <c r="Q657" t="inlineStr">
        <is>
          <t>IMPRESION</t>
        </is>
      </c>
      <c r="R657" t="inlineStr">
        <is>
          <t>NO AVANZA PAPEL</t>
        </is>
      </c>
      <c r="S657" t="inlineStr">
        <is>
          <t>CB UNO A UNO</t>
        </is>
      </c>
      <c r="T657" t="inlineStr">
        <is>
          <t>CB UNO A UNO</t>
        </is>
      </c>
      <c r="U657" t="inlineStr">
        <is>
          <t>EJECUTADO</t>
        </is>
      </c>
      <c r="V657" t="inlineStr">
        <is>
          <t>VISITA TECNICA</t>
        </is>
      </c>
      <c r="W657" t="inlineStr">
        <is>
          <t>GZZZZ924</t>
        </is>
      </c>
      <c r="X657" t="inlineStr">
        <is>
          <t>TIPO I</t>
        </is>
      </c>
      <c r="Y657" t="inlineStr">
        <is>
          <t>TERRESTRE</t>
        </is>
      </c>
      <c r="Z657" t="inlineStr">
        <is>
          <t>BUSTOS MORA DIEGO MANUEL</t>
        </is>
      </c>
      <c r="AA657" t="inlineStr">
        <is>
          <t>1</t>
        </is>
      </c>
      <c r="AB657" t="inlineStr">
        <is>
          <t>0</t>
        </is>
      </c>
      <c r="AC657" s="48" t="n">
        <v>65960</v>
      </c>
      <c r="AD657" t="inlineStr">
        <is>
          <t>0</t>
        </is>
      </c>
      <c r="AE657" s="48" t="n">
        <v>0</v>
      </c>
      <c r="AF657" s="48" t="n">
        <v>65960</v>
      </c>
    </row>
    <row r="658">
      <c r="A658" t="inlineStr">
        <is>
          <t>MONTERIA</t>
        </is>
      </c>
      <c r="B658" t="inlineStr">
        <is>
          <t>COSTA</t>
        </is>
      </c>
      <c r="C658" t="inlineStr">
        <is>
          <t>0004-0001</t>
        </is>
      </c>
      <c r="D658" t="inlineStr">
        <is>
          <t>23555</t>
        </is>
      </c>
      <c r="E658" t="inlineStr">
        <is>
          <t>2606260</t>
        </is>
      </c>
      <c r="F658" t="inlineStr">
        <is>
          <t>3007035595</t>
        </is>
      </c>
      <c r="G658" t="inlineStr">
        <is>
          <t>INCIDENTE</t>
        </is>
      </c>
      <c r="H658" t="inlineStr">
        <is>
          <t>CORDOBA</t>
        </is>
      </c>
      <c r="I658" t="inlineStr">
        <is>
          <t>PLANETA RICA</t>
        </is>
      </c>
      <c r="J658" t="inlineStr">
        <is>
          <t>DISTRICOL MULTIYA PARQUE</t>
        </is>
      </c>
      <c r="K658" t="inlineStr">
        <is>
          <t>BANCOLOMBIA</t>
        </is>
      </c>
      <c r="L658" t="inlineStr">
        <is>
          <t>FO-25-1383212</t>
        </is>
      </c>
      <c r="M658" s="49" t="n">
        <v>45885.33841435185</v>
      </c>
      <c r="N658" s="49" t="n">
        <v>45885.63888888889</v>
      </c>
      <c r="O658" s="48" t="n">
        <v>0</v>
      </c>
      <c r="P658" t="inlineStr">
        <is>
          <t>HARDWARE</t>
        </is>
      </c>
      <c r="Q658" t="inlineStr">
        <is>
          <t>HUB</t>
        </is>
      </c>
      <c r="R658" t="inlineStr">
        <is>
          <t>DAÑO HUB</t>
        </is>
      </c>
      <c r="S658" t="inlineStr">
        <is>
          <t>AGREGADOR</t>
        </is>
      </c>
      <c r="T658" t="inlineStr">
        <is>
          <t>DISTRICOL</t>
        </is>
      </c>
      <c r="U658" t="inlineStr">
        <is>
          <t>EJECUTADO</t>
        </is>
      </c>
      <c r="V658" t="inlineStr">
        <is>
          <t>VISITA TECNICA</t>
        </is>
      </c>
      <c r="W658" t="inlineStr">
        <is>
          <t>AA004658</t>
        </is>
      </c>
      <c r="X658" t="inlineStr">
        <is>
          <t>TIPO II</t>
        </is>
      </c>
      <c r="Y658" t="inlineStr">
        <is>
          <t>TERRESTRE</t>
        </is>
      </c>
      <c r="Z658" t="inlineStr">
        <is>
          <t>ARRAZOLA HERNANDEZ NICOLAS AUGUSTO</t>
        </is>
      </c>
      <c r="AA658" t="inlineStr">
        <is>
          <t>1</t>
        </is>
      </c>
      <c r="AB658" t="inlineStr">
        <is>
          <t>0</t>
        </is>
      </c>
      <c r="AC658" s="48" t="n">
        <v>144968</v>
      </c>
      <c r="AD658" t="inlineStr">
        <is>
          <t>0</t>
        </is>
      </c>
      <c r="AE658" s="48" t="n">
        <v>0</v>
      </c>
      <c r="AF658" s="48" t="n">
        <v>144968</v>
      </c>
    </row>
    <row r="659">
      <c r="A659" t="inlineStr">
        <is>
          <t>MONTERIA</t>
        </is>
      </c>
      <c r="B659" t="inlineStr">
        <is>
          <t>COSTA</t>
        </is>
      </c>
      <c r="C659" t="inlineStr">
        <is>
          <t>0004-0001</t>
        </is>
      </c>
      <c r="D659" t="inlineStr">
        <is>
          <t>23162</t>
        </is>
      </c>
      <c r="E659" t="inlineStr">
        <is>
          <t>2606311</t>
        </is>
      </c>
      <c r="F659" t="inlineStr">
        <is>
          <t>3007074580</t>
        </is>
      </c>
      <c r="G659" t="inlineStr">
        <is>
          <t>INCIDENTE</t>
        </is>
      </c>
      <c r="H659" t="inlineStr">
        <is>
          <t>CORDOBA</t>
        </is>
      </c>
      <c r="I659" t="inlineStr">
        <is>
          <t>CERETE</t>
        </is>
      </c>
      <c r="J659" t="inlineStr">
        <is>
          <t>BARRIO CENTRO CERETE 11</t>
        </is>
      </c>
      <c r="K659" t="inlineStr">
        <is>
          <t>BANCOLOMBIA</t>
        </is>
      </c>
      <c r="L659" t="inlineStr">
        <is>
          <t>FO-25-1383168</t>
        </is>
      </c>
      <c r="M659" s="49" t="n">
        <v>45885.33703703704</v>
      </c>
      <c r="N659" s="49" t="n">
        <v>45886.37569444445</v>
      </c>
      <c r="O659" s="48" t="n">
        <v>0</v>
      </c>
      <c r="P659" t="inlineStr">
        <is>
          <t>HARDWARE</t>
        </is>
      </c>
      <c r="Q659" t="inlineStr">
        <is>
          <t>NO ENCIENDE SE REINICIA</t>
        </is>
      </c>
      <c r="R659" t="inlineStr">
        <is>
          <t>FUENTE PODER AVERIADA</t>
        </is>
      </c>
      <c r="S659" t="inlineStr">
        <is>
          <t>CB UNO A UNO</t>
        </is>
      </c>
      <c r="T659" t="inlineStr">
        <is>
          <t>CB UNO A UNO</t>
        </is>
      </c>
      <c r="U659" t="inlineStr">
        <is>
          <t>EJECUTADO</t>
        </is>
      </c>
      <c r="V659" t="inlineStr">
        <is>
          <t>VISITA TECNICA</t>
        </is>
      </c>
      <c r="W659" t="inlineStr">
        <is>
          <t>TVHZZ330</t>
        </is>
      </c>
      <c r="X659" t="inlineStr">
        <is>
          <t>TIPO I</t>
        </is>
      </c>
      <c r="Y659" t="inlineStr">
        <is>
          <t>TERRESTRE</t>
        </is>
      </c>
      <c r="Z659" t="inlineStr">
        <is>
          <t>COGOLLO VERTEL EDER LUIS</t>
        </is>
      </c>
      <c r="AA659" t="inlineStr">
        <is>
          <t>1</t>
        </is>
      </c>
      <c r="AB659" t="inlineStr">
        <is>
          <t>0</t>
        </is>
      </c>
      <c r="AC659" s="48" t="n">
        <v>65960</v>
      </c>
      <c r="AD659" t="inlineStr">
        <is>
          <t>0</t>
        </is>
      </c>
      <c r="AE659" s="48" t="n">
        <v>0</v>
      </c>
      <c r="AF659" s="48" t="n">
        <v>65960</v>
      </c>
    </row>
    <row r="660">
      <c r="A660" t="inlineStr">
        <is>
          <t>NEIVA</t>
        </is>
      </c>
      <c r="B660" t="inlineStr">
        <is>
          <t>REMOTAS</t>
        </is>
      </c>
      <c r="C660" t="inlineStr">
        <is>
          <t>0004-0007</t>
        </is>
      </c>
      <c r="D660" t="inlineStr">
        <is>
          <t>41551</t>
        </is>
      </c>
      <c r="E660" t="inlineStr">
        <is>
          <t>2606343</t>
        </is>
      </c>
      <c r="F660" t="inlineStr">
        <is>
          <t>3007046470</t>
        </is>
      </c>
      <c r="G660" t="inlineStr">
        <is>
          <t>INCIDENTE</t>
        </is>
      </c>
      <c r="H660" t="inlineStr">
        <is>
          <t>HUILA</t>
        </is>
      </c>
      <c r="I660" t="inlineStr">
        <is>
          <t>PITALITO</t>
        </is>
      </c>
      <c r="J660" t="inlineStr">
        <is>
          <t>BARRIO BRUSELAS PITALITO 1</t>
        </is>
      </c>
      <c r="K660" t="inlineStr">
        <is>
          <t>BANCOLOMBIA</t>
        </is>
      </c>
      <c r="L660" t="inlineStr">
        <is>
          <t>FO-25-1383495</t>
        </is>
      </c>
      <c r="M660" s="49" t="n">
        <v>45885.39087962963</v>
      </c>
      <c r="N660" s="49" t="n">
        <v>45886.53472222222</v>
      </c>
      <c r="O660" s="48" t="n">
        <v>0</v>
      </c>
      <c r="P660" t="inlineStr">
        <is>
          <t>HARDWARE</t>
        </is>
      </c>
      <c r="Q660" t="inlineStr">
        <is>
          <t>TECLADO</t>
        </is>
      </c>
      <c r="R660" t="inlineStr">
        <is>
          <t>DAÑO POS</t>
        </is>
      </c>
      <c r="S660" t="inlineStr">
        <is>
          <t>CB UNO A UNO</t>
        </is>
      </c>
      <c r="T660" t="inlineStr">
        <is>
          <t>CB UNO A UNO</t>
        </is>
      </c>
      <c r="U660" t="inlineStr">
        <is>
          <t>EJECUTADO</t>
        </is>
      </c>
      <c r="V660" t="inlineStr">
        <is>
          <t>VISITA TECNICA</t>
        </is>
      </c>
      <c r="W660" t="inlineStr">
        <is>
          <t>9C008127</t>
        </is>
      </c>
      <c r="X660" t="inlineStr">
        <is>
          <t>TIPO III</t>
        </is>
      </c>
      <c r="Y660" t="inlineStr">
        <is>
          <t>TERRESTRE</t>
        </is>
      </c>
      <c r="Z660" t="inlineStr">
        <is>
          <t>ANDRADE HERNANDEZ JUAN CARLOS</t>
        </is>
      </c>
      <c r="AA660" t="inlineStr">
        <is>
          <t>1</t>
        </is>
      </c>
      <c r="AB660" t="inlineStr">
        <is>
          <t>0</t>
        </is>
      </c>
      <c r="AC660" s="48" t="n">
        <v>275729</v>
      </c>
      <c r="AD660" t="inlineStr">
        <is>
          <t>0</t>
        </is>
      </c>
      <c r="AE660" s="48" t="n">
        <v>0</v>
      </c>
      <c r="AF660" s="48" t="n">
        <v>275729</v>
      </c>
    </row>
    <row r="661">
      <c r="A661" t="inlineStr">
        <is>
          <t>MEDELLIN</t>
        </is>
      </c>
      <c r="B661" t="inlineStr">
        <is>
          <t>NOROCCIDENTE</t>
        </is>
      </c>
      <c r="C661" t="inlineStr">
        <is>
          <t>0004-0005</t>
        </is>
      </c>
      <c r="D661" t="inlineStr">
        <is>
          <t>5001</t>
        </is>
      </c>
      <c r="E661" t="inlineStr">
        <is>
          <t>2606346</t>
        </is>
      </c>
      <c r="F661" t="inlineStr">
        <is>
          <t>3007025163</t>
        </is>
      </c>
      <c r="G661" t="inlineStr">
        <is>
          <t>INCIDENTE</t>
        </is>
      </c>
      <c r="H661" t="inlineStr">
        <is>
          <t>ANTIOQUIA</t>
        </is>
      </c>
      <c r="I661" t="inlineStr">
        <is>
          <t>MEDELLIN</t>
        </is>
      </c>
      <c r="J661" t="inlineStr">
        <is>
          <t>REDY BELEN LA 33</t>
        </is>
      </c>
      <c r="K661" t="inlineStr">
        <is>
          <t>BANCOLOMBIA</t>
        </is>
      </c>
      <c r="L661" t="inlineStr">
        <is>
          <t>FO-25-1383492</t>
        </is>
      </c>
      <c r="M661" s="49" t="n">
        <v>45885.39199074074</v>
      </c>
      <c r="N661" s="49" t="n">
        <v>45885.61944444444</v>
      </c>
      <c r="O661" s="48" t="n">
        <v>0</v>
      </c>
      <c r="P661" t="inlineStr">
        <is>
          <t>HARDWARE</t>
        </is>
      </c>
      <c r="Q661" t="inlineStr">
        <is>
          <t>PINPAD</t>
        </is>
      </c>
      <c r="R661" t="inlineStr">
        <is>
          <t>DAÑO POS</t>
        </is>
      </c>
      <c r="S661" t="inlineStr">
        <is>
          <t>ROBUSTO</t>
        </is>
      </c>
      <c r="T661" t="inlineStr">
        <is>
          <t>REDY</t>
        </is>
      </c>
      <c r="U661" t="inlineStr">
        <is>
          <t>EJECUTADO</t>
        </is>
      </c>
      <c r="V661" t="inlineStr">
        <is>
          <t>VISITA TECNICA</t>
        </is>
      </c>
      <c r="W661" t="inlineStr">
        <is>
          <t>A000L573</t>
        </is>
      </c>
      <c r="X661" t="inlineStr">
        <is>
          <t>TIPO I</t>
        </is>
      </c>
      <c r="Y661" t="inlineStr">
        <is>
          <t>TERRESTRE</t>
        </is>
      </c>
      <c r="Z661" t="inlineStr">
        <is>
          <t>QUINTERO SANCHEZ JUAN SEBASTIAN</t>
        </is>
      </c>
      <c r="AA661" t="inlineStr">
        <is>
          <t>1</t>
        </is>
      </c>
      <c r="AB661" t="inlineStr">
        <is>
          <t>0</t>
        </is>
      </c>
      <c r="AC661" s="48" t="n">
        <v>65960</v>
      </c>
      <c r="AD661" t="inlineStr">
        <is>
          <t>0</t>
        </is>
      </c>
      <c r="AE661" s="48" t="n">
        <v>0</v>
      </c>
      <c r="AF661" s="48" t="n">
        <v>65960</v>
      </c>
    </row>
    <row r="662">
      <c r="A662" t="inlineStr">
        <is>
          <t>IBAGUE</t>
        </is>
      </c>
      <c r="B662" t="inlineStr">
        <is>
          <t>REMOTAS</t>
        </is>
      </c>
      <c r="C662" t="inlineStr">
        <is>
          <t>0004-0007</t>
        </is>
      </c>
      <c r="D662" t="inlineStr">
        <is>
          <t>73001</t>
        </is>
      </c>
      <c r="E662" t="inlineStr">
        <is>
          <t>2606354</t>
        </is>
      </c>
      <c r="F662" t="inlineStr">
        <is>
          <t>3007075496</t>
        </is>
      </c>
      <c r="G662" t="inlineStr">
        <is>
          <t>INCIDENTE</t>
        </is>
      </c>
      <c r="H662" t="inlineStr">
        <is>
          <t>TOLIMA</t>
        </is>
      </c>
      <c r="I662" t="inlineStr">
        <is>
          <t>IBAGUE</t>
        </is>
      </c>
      <c r="J662" t="inlineStr">
        <is>
          <t>BARRIO JORDAN 6 ETAPA IBAGUE</t>
        </is>
      </c>
      <c r="K662" t="inlineStr">
        <is>
          <t>BANCOLOMBIA</t>
        </is>
      </c>
      <c r="L662" t="inlineStr">
        <is>
          <t>FO-25-1383765</t>
        </is>
      </c>
      <c r="M662" s="49" t="n">
        <v>45885.39582175926</v>
      </c>
      <c r="N662" s="49" t="n">
        <v>45885.61736111111</v>
      </c>
      <c r="O662" s="48" t="n">
        <v>0</v>
      </c>
      <c r="P662" t="inlineStr">
        <is>
          <t>SOFTWARE</t>
        </is>
      </c>
      <c r="Q662" t="inlineStr">
        <is>
          <t>COMUNICACION</t>
        </is>
      </c>
      <c r="R662" t="inlineStr">
        <is>
          <t>PARAMETROS DE CONFIGURACION EN POS</t>
        </is>
      </c>
      <c r="S662" t="inlineStr">
        <is>
          <t>CB UNO A UNO</t>
        </is>
      </c>
      <c r="T662" t="inlineStr">
        <is>
          <t>CB UNO A UNO</t>
        </is>
      </c>
      <c r="U662" t="inlineStr">
        <is>
          <t>EJECUTADO</t>
        </is>
      </c>
      <c r="V662" t="inlineStr">
        <is>
          <t>VISITA TECNICA</t>
        </is>
      </c>
      <c r="W662" t="inlineStr">
        <is>
          <t>SA00C401</t>
        </is>
      </c>
      <c r="X662" t="inlineStr">
        <is>
          <t>TIPO I</t>
        </is>
      </c>
      <c r="Y662" t="inlineStr">
        <is>
          <t>TERRESTRE</t>
        </is>
      </c>
      <c r="Z662" t="inlineStr">
        <is>
          <t>GUTIERREZ  CAMILO ANDRES</t>
        </is>
      </c>
      <c r="AA662" t="inlineStr">
        <is>
          <t>1</t>
        </is>
      </c>
      <c r="AB662" t="inlineStr">
        <is>
          <t>0</t>
        </is>
      </c>
      <c r="AC662" s="48" t="n">
        <v>65960</v>
      </c>
      <c r="AD662" t="inlineStr">
        <is>
          <t>0</t>
        </is>
      </c>
      <c r="AE662" s="48" t="n">
        <v>0</v>
      </c>
      <c r="AF662" s="48" t="n">
        <v>65960</v>
      </c>
    </row>
    <row r="663">
      <c r="A663" t="inlineStr">
        <is>
          <t>CUCUTA</t>
        </is>
      </c>
      <c r="B663" t="inlineStr">
        <is>
          <t>SANTANDERES</t>
        </is>
      </c>
      <c r="C663" t="inlineStr">
        <is>
          <t>0004-0008</t>
        </is>
      </c>
      <c r="D663" t="inlineStr">
        <is>
          <t>54810</t>
        </is>
      </c>
      <c r="E663" t="inlineStr">
        <is>
          <t>2606393</t>
        </is>
      </c>
      <c r="F663" t="inlineStr">
        <is>
          <t>3007066928</t>
        </is>
      </c>
      <c r="G663" t="inlineStr">
        <is>
          <t>INCIDENTE</t>
        </is>
      </c>
      <c r="H663" t="inlineStr">
        <is>
          <t>NORTE DE SANTANDER</t>
        </is>
      </c>
      <c r="I663" t="inlineStr">
        <is>
          <t>TIBU</t>
        </is>
      </c>
      <c r="J663" t="inlineStr">
        <is>
          <t>BARRIO LAS DELICIAS TIBU 5</t>
        </is>
      </c>
      <c r="K663" t="inlineStr">
        <is>
          <t>BANCOLOMBIA</t>
        </is>
      </c>
      <c r="L663" t="inlineStr">
        <is>
          <t>FO-25-1383977</t>
        </is>
      </c>
      <c r="M663" s="49" t="n">
        <v>45885.43840277778</v>
      </c>
      <c r="N663" s="49" t="n">
        <v>45885.65138888889</v>
      </c>
      <c r="O663" s="48" t="n">
        <v>0</v>
      </c>
      <c r="P663" t="inlineStr">
        <is>
          <t>SOFTWARE</t>
        </is>
      </c>
      <c r="Q663" t="inlineStr">
        <is>
          <t>COMUNICACION</t>
        </is>
      </c>
      <c r="R663" t="inlineStr">
        <is>
          <t>VERIFIQUE PARAMETROS</t>
        </is>
      </c>
      <c r="S663" t="inlineStr">
        <is>
          <t>CB UNO A UNO</t>
        </is>
      </c>
      <c r="T663" t="inlineStr">
        <is>
          <t>CB UNO A UNO</t>
        </is>
      </c>
      <c r="V663" t="inlineStr">
        <is>
          <t>SOPORTE TELEFONICO</t>
        </is>
      </c>
      <c r="X663" t="inlineStr">
        <is>
          <t>TIPO IV ESPECIAL</t>
        </is>
      </c>
      <c r="Y663" t="inlineStr">
        <is>
          <t>TERRESTRE</t>
        </is>
      </c>
      <c r="Z663" t="inlineStr">
        <is>
          <t>DURAN ACOSTA FRANK YONNY</t>
        </is>
      </c>
      <c r="AA663" t="inlineStr">
        <is>
          <t>1</t>
        </is>
      </c>
      <c r="AB663" t="inlineStr">
        <is>
          <t>0</t>
        </is>
      </c>
      <c r="AC663" s="48" t="n">
        <v>41241</v>
      </c>
      <c r="AD663" t="inlineStr">
        <is>
          <t>0</t>
        </is>
      </c>
      <c r="AE663" s="48" t="n">
        <v>0</v>
      </c>
      <c r="AF663" s="48" t="n">
        <v>41241</v>
      </c>
    </row>
    <row r="664">
      <c r="A664" t="inlineStr">
        <is>
          <t>CALI</t>
        </is>
      </c>
      <c r="B664" t="inlineStr">
        <is>
          <t>SUROCCIDENTE Y EJE CAFETERO</t>
        </is>
      </c>
      <c r="C664" t="inlineStr">
        <is>
          <t>0004-0003</t>
        </is>
      </c>
      <c r="D664" t="inlineStr">
        <is>
          <t>19001</t>
        </is>
      </c>
      <c r="E664" t="inlineStr">
        <is>
          <t>2606399</t>
        </is>
      </c>
      <c r="F664" t="inlineStr">
        <is>
          <t>3007042176</t>
        </is>
      </c>
      <c r="G664" t="inlineStr">
        <is>
          <t>INCIDENTE</t>
        </is>
      </c>
      <c r="H664" t="inlineStr">
        <is>
          <t>CAUCA</t>
        </is>
      </c>
      <c r="I664" t="inlineStr">
        <is>
          <t>POPAYAN</t>
        </is>
      </c>
      <c r="J664" t="inlineStr">
        <is>
          <t>BARRIO MACHANGARA POPAYAN 2</t>
        </is>
      </c>
      <c r="K664" t="inlineStr">
        <is>
          <t>BANCOLOMBIA</t>
        </is>
      </c>
      <c r="L664" t="inlineStr">
        <is>
          <t>FO-25-1383969</t>
        </is>
      </c>
      <c r="M664" s="49" t="n">
        <v>45885.44424768518</v>
      </c>
      <c r="N664" s="49" t="n">
        <v>45888.45069444444</v>
      </c>
      <c r="O664" s="48" t="n">
        <v>0</v>
      </c>
      <c r="P664" t="inlineStr">
        <is>
          <t>HARDWARE</t>
        </is>
      </c>
      <c r="Q664" t="inlineStr">
        <is>
          <t>LECTOR DE TARJETAS</t>
        </is>
      </c>
      <c r="R664" t="inlineStr">
        <is>
          <t>MENSAJE RETIRE TARJETA</t>
        </is>
      </c>
      <c r="S664" t="inlineStr">
        <is>
          <t>CB UNO A UNO</t>
        </is>
      </c>
      <c r="T664" t="inlineStr">
        <is>
          <t>CB UNO A UNO</t>
        </is>
      </c>
      <c r="U664" t="inlineStr">
        <is>
          <t>EJECUTADO</t>
        </is>
      </c>
      <c r="V664" t="inlineStr">
        <is>
          <t>VISITA TECNICA</t>
        </is>
      </c>
      <c r="W664" t="inlineStr">
        <is>
          <t>9A1ZZ187</t>
        </is>
      </c>
      <c r="X664" t="inlineStr">
        <is>
          <t>TIPO III</t>
        </is>
      </c>
      <c r="Y664" t="inlineStr">
        <is>
          <t>TERRESTRE</t>
        </is>
      </c>
      <c r="Z664" t="inlineStr">
        <is>
          <t>GIMBUEL LASSO LUIS GERMAN</t>
        </is>
      </c>
      <c r="AA664" t="inlineStr">
        <is>
          <t>1</t>
        </is>
      </c>
      <c r="AB664" t="inlineStr">
        <is>
          <t>0</t>
        </is>
      </c>
      <c r="AC664" s="48" t="n">
        <v>275729</v>
      </c>
      <c r="AD664" t="inlineStr">
        <is>
          <t>0</t>
        </is>
      </c>
      <c r="AE664" s="48" t="n">
        <v>0</v>
      </c>
      <c r="AF664" s="48" t="n">
        <v>275729</v>
      </c>
    </row>
    <row r="665">
      <c r="A665" t="inlineStr">
        <is>
          <t>CUCUTA</t>
        </is>
      </c>
      <c r="B665" t="inlineStr">
        <is>
          <t>SANTANDERES</t>
        </is>
      </c>
      <c r="C665" t="inlineStr">
        <is>
          <t>0004-0008</t>
        </is>
      </c>
      <c r="D665" t="inlineStr">
        <is>
          <t>54810</t>
        </is>
      </c>
      <c r="E665" t="inlineStr">
        <is>
          <t>2606408</t>
        </is>
      </c>
      <c r="F665" t="inlineStr">
        <is>
          <t>3007048466</t>
        </is>
      </c>
      <c r="G665" t="inlineStr">
        <is>
          <t>INCIDENTE</t>
        </is>
      </c>
      <c r="H665" t="inlineStr">
        <is>
          <t>NORTE DE SANTANDER</t>
        </is>
      </c>
      <c r="I665" t="inlineStr">
        <is>
          <t>TIBU</t>
        </is>
      </c>
      <c r="J665" t="inlineStr">
        <is>
          <t>BARRIO LIBERTADORES TIBU 3</t>
        </is>
      </c>
      <c r="K665" t="inlineStr">
        <is>
          <t>BANCOLOMBIA</t>
        </is>
      </c>
      <c r="L665" t="inlineStr">
        <is>
          <t>FO-25-1383499</t>
        </is>
      </c>
      <c r="M665" s="49" t="n">
        <v>45885.36765046296</v>
      </c>
      <c r="N665" s="49" t="n">
        <v>45888.5125</v>
      </c>
      <c r="O665" s="48" t="n">
        <v>0</v>
      </c>
      <c r="P665" t="inlineStr">
        <is>
          <t>SOFTWARE</t>
        </is>
      </c>
      <c r="Q665" t="inlineStr">
        <is>
          <t>COMUNICACION</t>
        </is>
      </c>
      <c r="R665" t="inlineStr">
        <is>
          <t>VERIFIQUE PARAMETROS</t>
        </is>
      </c>
      <c r="S665" t="inlineStr">
        <is>
          <t>CB UNO A UNO</t>
        </is>
      </c>
      <c r="T665" t="inlineStr">
        <is>
          <t>CB UNO A UNO</t>
        </is>
      </c>
      <c r="V665" t="inlineStr">
        <is>
          <t>SOPORTE TELEFONICO</t>
        </is>
      </c>
      <c r="X665" t="inlineStr">
        <is>
          <t>TIPO IV ESPECIAL</t>
        </is>
      </c>
      <c r="Y665" t="inlineStr">
        <is>
          <t>TERRESTRE</t>
        </is>
      </c>
      <c r="Z665" t="inlineStr">
        <is>
          <t>DURAN ACOSTA FRANK YONNY</t>
        </is>
      </c>
      <c r="AA665" t="inlineStr">
        <is>
          <t>1</t>
        </is>
      </c>
      <c r="AB665" t="inlineStr">
        <is>
          <t>0</t>
        </is>
      </c>
      <c r="AC665" s="48" t="n">
        <v>41241</v>
      </c>
      <c r="AD665" t="inlineStr">
        <is>
          <t>0</t>
        </is>
      </c>
      <c r="AE665" s="48" t="n">
        <v>0</v>
      </c>
      <c r="AF665" s="48" t="n">
        <v>41241</v>
      </c>
    </row>
    <row r="666">
      <c r="A666" t="inlineStr">
        <is>
          <t>VALLEDUPAR</t>
        </is>
      </c>
      <c r="B666" t="inlineStr">
        <is>
          <t>COSTA</t>
        </is>
      </c>
      <c r="C666" t="inlineStr">
        <is>
          <t>0004-0001</t>
        </is>
      </c>
      <c r="D666" t="inlineStr">
        <is>
          <t>20011</t>
        </is>
      </c>
      <c r="E666" t="inlineStr">
        <is>
          <t>2606428</t>
        </is>
      </c>
      <c r="F666" t="inlineStr">
        <is>
          <t>3007034587</t>
        </is>
      </c>
      <c r="G666" t="inlineStr">
        <is>
          <t>INCIDENTE</t>
        </is>
      </c>
      <c r="H666" t="inlineStr">
        <is>
          <t>CESAR</t>
        </is>
      </c>
      <c r="I666" t="inlineStr">
        <is>
          <t>AGUACHICA</t>
        </is>
      </c>
      <c r="J666" t="inlineStr">
        <is>
          <t>BARRIO MARIA EUGENIA ALTO AGUA</t>
        </is>
      </c>
      <c r="K666" t="inlineStr">
        <is>
          <t>BANCOLOMBIA</t>
        </is>
      </c>
      <c r="L666" t="inlineStr">
        <is>
          <t>FO-25-1383767</t>
        </is>
      </c>
      <c r="M666" s="49" t="n">
        <v>45885.39354166666</v>
      </c>
      <c r="N666" s="49" t="n">
        <v>45890.7375</v>
      </c>
      <c r="O666" s="48" t="n">
        <v>0</v>
      </c>
      <c r="P666" t="inlineStr">
        <is>
          <t>HARDWARE</t>
        </is>
      </c>
      <c r="Q666" t="inlineStr">
        <is>
          <t>ALERT IRRUPTION</t>
        </is>
      </c>
      <c r="R666" t="inlineStr">
        <is>
          <t>ALERT IRRUPTION</t>
        </is>
      </c>
      <c r="S666" t="inlineStr">
        <is>
          <t>CB UNO A UNO</t>
        </is>
      </c>
      <c r="T666" t="inlineStr">
        <is>
          <t>CB UNO A UNO</t>
        </is>
      </c>
      <c r="U666" t="inlineStr">
        <is>
          <t>EJECUTADO</t>
        </is>
      </c>
      <c r="V666" t="inlineStr">
        <is>
          <t>VISITA TECNICA</t>
        </is>
      </c>
      <c r="W666" t="inlineStr">
        <is>
          <t>BL01B126</t>
        </is>
      </c>
      <c r="X666" t="inlineStr">
        <is>
          <t>TIPO IV</t>
        </is>
      </c>
      <c r="Y666" t="inlineStr">
        <is>
          <t>TERRESTRE</t>
        </is>
      </c>
      <c r="Z666" t="inlineStr">
        <is>
          <t>BENITEZ CARVAJAL ALVARO JAVIER</t>
        </is>
      </c>
      <c r="AA666" t="inlineStr">
        <is>
          <t>1</t>
        </is>
      </c>
      <c r="AB666" t="inlineStr">
        <is>
          <t>0</t>
        </is>
      </c>
      <c r="AC666" s="48" t="n">
        <v>479589</v>
      </c>
      <c r="AD666" t="inlineStr">
        <is>
          <t>0</t>
        </is>
      </c>
      <c r="AE666" s="48" t="n">
        <v>0</v>
      </c>
      <c r="AF666" s="48" t="n">
        <v>479589</v>
      </c>
    </row>
    <row r="667">
      <c r="A667" t="inlineStr">
        <is>
          <t>BOGOTA</t>
        </is>
      </c>
      <c r="B667" t="inlineStr">
        <is>
          <t>CUNDINAMARCA</t>
        </is>
      </c>
      <c r="C667" t="inlineStr">
        <is>
          <t>0004-0004</t>
        </is>
      </c>
      <c r="D667" t="inlineStr">
        <is>
          <t>25290</t>
        </is>
      </c>
      <c r="E667" t="inlineStr">
        <is>
          <t>2606430</t>
        </is>
      </c>
      <c r="F667" t="inlineStr">
        <is>
          <t>3007072034</t>
        </is>
      </c>
      <c r="G667" t="inlineStr">
        <is>
          <t>INCIDENTE</t>
        </is>
      </c>
      <c r="H667" t="inlineStr">
        <is>
          <t>CUNDINAMARCA</t>
        </is>
      </c>
      <c r="I667" t="inlineStr">
        <is>
          <t>FUSAGASUGA</t>
        </is>
      </c>
      <c r="J667" t="inlineStr">
        <is>
          <t>BARRIO CUNDINAMARCA FUSAGASUGA</t>
        </is>
      </c>
      <c r="K667" t="inlineStr">
        <is>
          <t>BANCOLOMBIA</t>
        </is>
      </c>
      <c r="L667" t="inlineStr">
        <is>
          <t>FO-25-1383762</t>
        </is>
      </c>
      <c r="M667" s="49" t="n">
        <v>45885.39627314815</v>
      </c>
      <c r="N667" s="49" t="n">
        <v>45888.52777777778</v>
      </c>
      <c r="O667" s="48" t="n">
        <v>0</v>
      </c>
      <c r="P667" t="inlineStr">
        <is>
          <t>SOFTWARE</t>
        </is>
      </c>
      <c r="Q667" t="inlineStr">
        <is>
          <t>COMUNICACION</t>
        </is>
      </c>
      <c r="R667" t="inlineStr">
        <is>
          <t>PARAMETROS DE CONFIGURACION EN POS</t>
        </is>
      </c>
      <c r="S667" t="inlineStr">
        <is>
          <t>CB UNO A UNO</t>
        </is>
      </c>
      <c r="T667" t="inlineStr">
        <is>
          <t>CB UNO A UNO</t>
        </is>
      </c>
      <c r="U667" t="inlineStr">
        <is>
          <t>EJECUTADO</t>
        </is>
      </c>
      <c r="V667" t="inlineStr">
        <is>
          <t>VISITA TECNICA</t>
        </is>
      </c>
      <c r="W667" t="inlineStr">
        <is>
          <t>MN00O628</t>
        </is>
      </c>
      <c r="X667" t="inlineStr">
        <is>
          <t>TIPO II</t>
        </is>
      </c>
      <c r="Y667" t="inlineStr">
        <is>
          <t>TERRESTRE</t>
        </is>
      </c>
      <c r="Z667" t="inlineStr">
        <is>
          <t>SOTO LONDOÑO FREDY ALEXANDER</t>
        </is>
      </c>
      <c r="AA667" t="inlineStr">
        <is>
          <t>1</t>
        </is>
      </c>
      <c r="AB667" t="inlineStr">
        <is>
          <t>0</t>
        </is>
      </c>
      <c r="AC667" s="48" t="n">
        <v>144968</v>
      </c>
      <c r="AD667" t="inlineStr">
        <is>
          <t>0</t>
        </is>
      </c>
      <c r="AE667" s="48" t="n">
        <v>0</v>
      </c>
      <c r="AF667" s="48" t="n">
        <v>144968</v>
      </c>
    </row>
    <row r="668">
      <c r="A668" t="inlineStr">
        <is>
          <t>PEREIRA</t>
        </is>
      </c>
      <c r="B668" t="inlineStr">
        <is>
          <t>SUROCCIDENTE Y EJE CAFETERO</t>
        </is>
      </c>
      <c r="C668" t="inlineStr">
        <is>
          <t>0004-0002</t>
        </is>
      </c>
      <c r="D668" t="inlineStr">
        <is>
          <t>66001</t>
        </is>
      </c>
      <c r="E668" t="inlineStr">
        <is>
          <t>2606460</t>
        </is>
      </c>
      <c r="F668" t="inlineStr">
        <is>
          <t>3007052316</t>
        </is>
      </c>
      <c r="G668" t="inlineStr">
        <is>
          <t>INCIDENTE</t>
        </is>
      </c>
      <c r="H668" t="inlineStr">
        <is>
          <t>RISARALDA</t>
        </is>
      </c>
      <c r="I668" t="inlineStr">
        <is>
          <t>PEREIRA</t>
        </is>
      </c>
      <c r="J668" t="inlineStr">
        <is>
          <t>BARRIO EL POBLADO 2 PEREIRA</t>
        </is>
      </c>
      <c r="K668" t="inlineStr">
        <is>
          <t>BANCOLOMBIA</t>
        </is>
      </c>
      <c r="L668" t="inlineStr">
        <is>
          <t>FO-25-1383758</t>
        </is>
      </c>
      <c r="M668" s="49" t="n">
        <v>45885.42358796296</v>
      </c>
      <c r="N668" s="49" t="n">
        <v>45885.61180555556</v>
      </c>
      <c r="O668" s="48" t="n">
        <v>0</v>
      </c>
      <c r="P668" t="inlineStr">
        <is>
          <t>HARDWARE</t>
        </is>
      </c>
      <c r="Q668" t="inlineStr">
        <is>
          <t>LECTOR DE TARJETAS</t>
        </is>
      </c>
      <c r="R668" t="inlineStr">
        <is>
          <t>MENSAJE RETIRE TARJETA</t>
        </is>
      </c>
      <c r="S668" t="inlineStr">
        <is>
          <t>CB UNO A UNO</t>
        </is>
      </c>
      <c r="T668" t="inlineStr">
        <is>
          <t>CB UNO A UNO</t>
        </is>
      </c>
      <c r="U668" t="inlineStr">
        <is>
          <t>EJECUTADO</t>
        </is>
      </c>
      <c r="V668" t="inlineStr">
        <is>
          <t>VISITA TECNICA</t>
        </is>
      </c>
      <c r="W668" t="inlineStr">
        <is>
          <t>AD0DZ251</t>
        </is>
      </c>
      <c r="X668" t="inlineStr">
        <is>
          <t>TIPO I</t>
        </is>
      </c>
      <c r="Y668" t="inlineStr">
        <is>
          <t>TERRESTRE</t>
        </is>
      </c>
      <c r="Z668" t="inlineStr">
        <is>
          <t>FRANCO CAÑAVERAL YAMID RAUL</t>
        </is>
      </c>
      <c r="AA668" t="inlineStr">
        <is>
          <t>1</t>
        </is>
      </c>
      <c r="AB668" t="inlineStr">
        <is>
          <t>0</t>
        </is>
      </c>
      <c r="AC668" s="48" t="n">
        <v>65960</v>
      </c>
      <c r="AD668" t="inlineStr">
        <is>
          <t>0</t>
        </is>
      </c>
      <c r="AE668" s="48" t="n">
        <v>0</v>
      </c>
      <c r="AF668" s="48" t="n">
        <v>65960</v>
      </c>
    </row>
    <row r="669">
      <c r="A669" t="inlineStr">
        <is>
          <t>MEDELLIN</t>
        </is>
      </c>
      <c r="B669" t="inlineStr">
        <is>
          <t>NOROCCIDENTE</t>
        </is>
      </c>
      <c r="C669" t="inlineStr">
        <is>
          <t>0004-0005</t>
        </is>
      </c>
      <c r="D669" t="inlineStr">
        <is>
          <t>5360</t>
        </is>
      </c>
      <c r="E669" t="inlineStr">
        <is>
          <t>2606475</t>
        </is>
      </c>
      <c r="F669" t="inlineStr">
        <is>
          <t>3007026972</t>
        </is>
      </c>
      <c r="G669" t="inlineStr">
        <is>
          <t>INCIDENTE</t>
        </is>
      </c>
      <c r="H669" t="inlineStr">
        <is>
          <t>ANTIOQUIA</t>
        </is>
      </c>
      <c r="I669" t="inlineStr">
        <is>
          <t>ITAGUI</t>
        </is>
      </c>
      <c r="J669" t="inlineStr">
        <is>
          <t>BARRIO YARUMITO 2 ITAGUI</t>
        </is>
      </c>
      <c r="K669" t="inlineStr">
        <is>
          <t>BANCOLOMBIA</t>
        </is>
      </c>
      <c r="L669" t="inlineStr">
        <is>
          <t>FO-25-1383986</t>
        </is>
      </c>
      <c r="M669" s="49" t="n">
        <v>45885.43768518518</v>
      </c>
      <c r="N669" s="49" t="n">
        <v>45885.58392361111</v>
      </c>
      <c r="O669" s="48" t="n">
        <v>0</v>
      </c>
      <c r="P669" t="inlineStr">
        <is>
          <t>HARDWARE</t>
        </is>
      </c>
      <c r="Q669" t="inlineStr">
        <is>
          <t>LECTOR DE BARRAS</t>
        </is>
      </c>
      <c r="R669" t="inlineStr">
        <is>
          <t>DAÑO POS</t>
        </is>
      </c>
      <c r="S669" t="inlineStr">
        <is>
          <t>CB UNO A UNO</t>
        </is>
      </c>
      <c r="T669" t="inlineStr">
        <is>
          <t>CB UNO A UNO</t>
        </is>
      </c>
      <c r="U669" t="inlineStr">
        <is>
          <t>EJECUTADO</t>
        </is>
      </c>
      <c r="V669" t="inlineStr">
        <is>
          <t>VISITA TECNICA</t>
        </is>
      </c>
      <c r="W669" t="inlineStr">
        <is>
          <t>999EZ768</t>
        </is>
      </c>
      <c r="X669" t="inlineStr">
        <is>
          <t>TIPO I</t>
        </is>
      </c>
      <c r="Y669" t="inlineStr">
        <is>
          <t>TERRESTRE</t>
        </is>
      </c>
      <c r="Z669" t="inlineStr">
        <is>
          <t>CASTAÑEDA PALACIO CARLOS FELIPE</t>
        </is>
      </c>
      <c r="AA669" t="inlineStr">
        <is>
          <t>1</t>
        </is>
      </c>
      <c r="AB669" t="inlineStr">
        <is>
          <t>0</t>
        </is>
      </c>
      <c r="AC669" s="48" t="n">
        <v>65960</v>
      </c>
      <c r="AD669" t="inlineStr">
        <is>
          <t>0</t>
        </is>
      </c>
      <c r="AE669" s="48" t="n">
        <v>0</v>
      </c>
      <c r="AF669" s="48" t="n">
        <v>65960</v>
      </c>
    </row>
    <row r="670">
      <c r="A670" t="inlineStr">
        <is>
          <t>BOGOTA</t>
        </is>
      </c>
      <c r="B670" t="inlineStr">
        <is>
          <t>CUNDINAMARCA</t>
        </is>
      </c>
      <c r="C670" t="inlineStr">
        <is>
          <t>0004-0004</t>
        </is>
      </c>
      <c r="D670" t="inlineStr">
        <is>
          <t>25307</t>
        </is>
      </c>
      <c r="E670" t="inlineStr">
        <is>
          <t>2606500</t>
        </is>
      </c>
      <c r="F670" t="inlineStr">
        <is>
          <t>3007048451</t>
        </is>
      </c>
      <c r="G670" t="inlineStr">
        <is>
          <t>INCIDENTE</t>
        </is>
      </c>
      <c r="H670" t="inlineStr">
        <is>
          <t>CUNDINAMARCA</t>
        </is>
      </c>
      <c r="I670" t="inlineStr">
        <is>
          <t>GIRARDOT</t>
        </is>
      </c>
      <c r="J670" t="inlineStr">
        <is>
          <t>BARRIO SUCRE GIRARDOT 4</t>
        </is>
      </c>
      <c r="K670" t="inlineStr">
        <is>
          <t>BANCOLOMBIA</t>
        </is>
      </c>
      <c r="L670" t="inlineStr">
        <is>
          <t>FO-25-1383488</t>
        </is>
      </c>
      <c r="M670" s="49" t="n">
        <v>45885.39248842592</v>
      </c>
      <c r="N670" s="49" t="n">
        <v>45888.51736111111</v>
      </c>
      <c r="O670" s="48" t="n">
        <v>0</v>
      </c>
      <c r="P670" t="inlineStr">
        <is>
          <t>HARDWARE</t>
        </is>
      </c>
      <c r="Q670" t="inlineStr">
        <is>
          <t>TECLADO</t>
        </is>
      </c>
      <c r="R670" t="inlineStr">
        <is>
          <t>DAÑO POS</t>
        </is>
      </c>
      <c r="S670" t="inlineStr">
        <is>
          <t>CB UNO A UNO</t>
        </is>
      </c>
      <c r="T670" t="inlineStr">
        <is>
          <t>CB UNO A UNO</t>
        </is>
      </c>
      <c r="U670" t="inlineStr">
        <is>
          <t>EJECUTADO</t>
        </is>
      </c>
      <c r="V670" t="inlineStr">
        <is>
          <t>VISITA TECNICA</t>
        </is>
      </c>
      <c r="W670" t="inlineStr">
        <is>
          <t>XP00J164-AD00S623</t>
        </is>
      </c>
      <c r="X670" t="inlineStr">
        <is>
          <t>TIPO III</t>
        </is>
      </c>
      <c r="Y670" t="inlineStr">
        <is>
          <t>TERRESTRE</t>
        </is>
      </c>
      <c r="Z670" t="inlineStr">
        <is>
          <t>ORTIZ MARTINEZ STIVEN</t>
        </is>
      </c>
      <c r="AA670" t="inlineStr">
        <is>
          <t>1</t>
        </is>
      </c>
      <c r="AB670" t="inlineStr">
        <is>
          <t>0</t>
        </is>
      </c>
      <c r="AC670" s="48" t="n">
        <v>275729</v>
      </c>
      <c r="AD670" t="inlineStr">
        <is>
          <t>0</t>
        </is>
      </c>
      <c r="AE670" s="48" t="n">
        <v>0</v>
      </c>
      <c r="AF670" s="48" t="n">
        <v>275729</v>
      </c>
    </row>
    <row r="671">
      <c r="A671" t="inlineStr">
        <is>
          <t>MEDELLIN</t>
        </is>
      </c>
      <c r="B671" t="inlineStr">
        <is>
          <t>NOROCCIDENTE</t>
        </is>
      </c>
      <c r="C671" t="inlineStr">
        <is>
          <t>0004-0005</t>
        </is>
      </c>
      <c r="D671" t="inlineStr">
        <is>
          <t>5001</t>
        </is>
      </c>
      <c r="E671" t="inlineStr">
        <is>
          <t>2606528</t>
        </is>
      </c>
      <c r="F671" t="inlineStr">
        <is>
          <t>3007039892</t>
        </is>
      </c>
      <c r="G671" t="inlineStr">
        <is>
          <t>INCIDENTE</t>
        </is>
      </c>
      <c r="H671" t="inlineStr">
        <is>
          <t>ANTIOQUIA</t>
        </is>
      </c>
      <c r="I671" t="inlineStr">
        <is>
          <t>MEDELLIN</t>
        </is>
      </c>
      <c r="J671" t="inlineStr">
        <is>
          <t>BARRIO CENTRO MEDELLIN 41</t>
        </is>
      </c>
      <c r="K671" t="inlineStr">
        <is>
          <t>BANCOLOMBIA</t>
        </is>
      </c>
      <c r="L671" t="inlineStr">
        <is>
          <t>FO-25-1383755</t>
        </is>
      </c>
      <c r="M671" s="49" t="n">
        <v>45885.42528935185</v>
      </c>
      <c r="N671" s="49" t="n">
        <v>45885.48958333334</v>
      </c>
      <c r="O671" s="48" t="n">
        <v>0</v>
      </c>
      <c r="P671" t="inlineStr">
        <is>
          <t>HARDWARE</t>
        </is>
      </c>
      <c r="Q671" t="inlineStr">
        <is>
          <t>IMPRESION</t>
        </is>
      </c>
      <c r="R671" t="inlineStr">
        <is>
          <t>NO IMPRIME UNO O VARIOS CARACTERES</t>
        </is>
      </c>
      <c r="S671" t="inlineStr">
        <is>
          <t>CB UNO A UNO</t>
        </is>
      </c>
      <c r="T671" t="inlineStr">
        <is>
          <t>CB UNO A UNO</t>
        </is>
      </c>
      <c r="U671" t="inlineStr">
        <is>
          <t>EJECUTADO</t>
        </is>
      </c>
      <c r="V671" t="inlineStr">
        <is>
          <t>VISITA TECNICA</t>
        </is>
      </c>
      <c r="W671" t="inlineStr">
        <is>
          <t>9B00M552</t>
        </is>
      </c>
      <c r="X671" t="inlineStr">
        <is>
          <t>TIPO I</t>
        </is>
      </c>
      <c r="Y671" t="inlineStr">
        <is>
          <t>TERRESTRE</t>
        </is>
      </c>
      <c r="Z671" t="inlineStr">
        <is>
          <t>PAREJA ECHAVARRIA JHON DAVID</t>
        </is>
      </c>
      <c r="AA671" t="inlineStr">
        <is>
          <t>1</t>
        </is>
      </c>
      <c r="AB671" t="inlineStr">
        <is>
          <t>0</t>
        </is>
      </c>
      <c r="AC671" s="48" t="n">
        <v>65960</v>
      </c>
      <c r="AD671" t="inlineStr">
        <is>
          <t>0</t>
        </is>
      </c>
      <c r="AE671" s="48" t="n">
        <v>0</v>
      </c>
      <c r="AF671" s="48" t="n">
        <v>65960</v>
      </c>
    </row>
    <row r="672">
      <c r="A672" t="inlineStr">
        <is>
          <t>BOGOTA</t>
        </is>
      </c>
      <c r="B672" t="inlineStr">
        <is>
          <t>CUNDINAMARCA</t>
        </is>
      </c>
      <c r="C672" t="inlineStr">
        <is>
          <t>0004-0004</t>
        </is>
      </c>
      <c r="D672" t="inlineStr">
        <is>
          <t>11001</t>
        </is>
      </c>
      <c r="E672" t="inlineStr">
        <is>
          <t>2606541</t>
        </is>
      </c>
      <c r="F672" t="inlineStr">
        <is>
          <t>3007022814</t>
        </is>
      </c>
      <c r="G672" t="inlineStr">
        <is>
          <t>INCIDENTE</t>
        </is>
      </c>
      <c r="H672" t="inlineStr">
        <is>
          <t>CUNDINAMARCA</t>
        </is>
      </c>
      <c r="I672" t="inlineStr">
        <is>
          <t>BOGOTA</t>
        </is>
      </c>
      <c r="J672" t="inlineStr">
        <is>
          <t>MULTIPAGAS CHAPINERO</t>
        </is>
      </c>
      <c r="K672" t="inlineStr">
        <is>
          <t>BANCOLOMBIA</t>
        </is>
      </c>
      <c r="L672" t="inlineStr">
        <is>
          <t>FO-25-1383974</t>
        </is>
      </c>
      <c r="M672" s="49" t="n">
        <v>45885.44212962963</v>
      </c>
      <c r="N672" s="49" t="n">
        <v>45888.51111111111</v>
      </c>
      <c r="O672" s="48" t="n">
        <v>0</v>
      </c>
      <c r="P672" t="inlineStr">
        <is>
          <t>SOFTWARE</t>
        </is>
      </c>
      <c r="Q672" t="inlineStr">
        <is>
          <t>ERROR DE TRANSACCIONES</t>
        </is>
      </c>
      <c r="R672" t="inlineStr">
        <is>
          <t>RECHAZO GENERAL</t>
        </is>
      </c>
      <c r="S672" t="inlineStr">
        <is>
          <t>ROBUSTO</t>
        </is>
      </c>
      <c r="T672" t="inlineStr">
        <is>
          <t>MULTIPAGAS</t>
        </is>
      </c>
      <c r="U672" t="inlineStr">
        <is>
          <t>EJECUTADO</t>
        </is>
      </c>
      <c r="V672" t="inlineStr">
        <is>
          <t>VISITA TECNICA</t>
        </is>
      </c>
      <c r="W672" t="inlineStr">
        <is>
          <t>BBBBV322</t>
        </is>
      </c>
      <c r="X672" t="inlineStr">
        <is>
          <t>TIPO I</t>
        </is>
      </c>
      <c r="Y672" t="inlineStr">
        <is>
          <t>TERRESTRE</t>
        </is>
      </c>
      <c r="Z672" t="inlineStr">
        <is>
          <t>MURCIA HERNANDEZ HARVEY IGNACIO</t>
        </is>
      </c>
      <c r="AA672" t="inlineStr">
        <is>
          <t>1</t>
        </is>
      </c>
      <c r="AB672" t="inlineStr">
        <is>
          <t>0</t>
        </is>
      </c>
      <c r="AC672" s="48" t="n">
        <v>65960</v>
      </c>
      <c r="AD672" t="inlineStr">
        <is>
          <t>0</t>
        </is>
      </c>
      <c r="AE672" s="48" t="n">
        <v>0</v>
      </c>
      <c r="AF672" s="48" t="n">
        <v>65960</v>
      </c>
    </row>
    <row r="673">
      <c r="A673" t="inlineStr">
        <is>
          <t>BARRANQUILLA</t>
        </is>
      </c>
      <c r="B673" t="inlineStr">
        <is>
          <t>COSTA</t>
        </is>
      </c>
      <c r="C673" t="inlineStr">
        <is>
          <t>0004-0001</t>
        </is>
      </c>
      <c r="D673" t="inlineStr">
        <is>
          <t>8001</t>
        </is>
      </c>
      <c r="E673" t="inlineStr">
        <is>
          <t>2606550</t>
        </is>
      </c>
      <c r="F673" t="inlineStr">
        <is>
          <t>3007020488</t>
        </is>
      </c>
      <c r="G673" t="inlineStr">
        <is>
          <t>INCIDENTE</t>
        </is>
      </c>
      <c r="H673" t="inlineStr">
        <is>
          <t>ATLANTICO</t>
        </is>
      </c>
      <c r="I673" t="inlineStr">
        <is>
          <t>BARRANQUILLA</t>
        </is>
      </c>
      <c r="J673" t="inlineStr">
        <is>
          <t>REVAL PORTAL DEL PRADO</t>
        </is>
      </c>
      <c r="K673" t="inlineStr">
        <is>
          <t>BANCOLOMBIA</t>
        </is>
      </c>
      <c r="L673" t="inlineStr">
        <is>
          <t>FO-25-1383966</t>
        </is>
      </c>
      <c r="M673" s="49" t="n">
        <v>45885.4437962963</v>
      </c>
      <c r="N673" s="49" t="n">
        <v>45888.66736111111</v>
      </c>
      <c r="O673" s="48" t="n">
        <v>0</v>
      </c>
      <c r="P673" t="inlineStr">
        <is>
          <t>HARDWARE</t>
        </is>
      </c>
      <c r="Q673" t="inlineStr">
        <is>
          <t>LECTOR DE BARRAS</t>
        </is>
      </c>
      <c r="R673" t="inlineStr">
        <is>
          <t>CABLE LECTORA AVERIADO</t>
        </is>
      </c>
      <c r="S673" t="inlineStr">
        <is>
          <t>ROBUSTO</t>
        </is>
      </c>
      <c r="T673" t="inlineStr">
        <is>
          <t>REVAL</t>
        </is>
      </c>
      <c r="U673" t="inlineStr">
        <is>
          <t>EJECUTADO</t>
        </is>
      </c>
      <c r="V673" t="inlineStr">
        <is>
          <t>VISITA TECNICA</t>
        </is>
      </c>
      <c r="W673" t="inlineStr">
        <is>
          <t>AAAAS994</t>
        </is>
      </c>
      <c r="X673" t="inlineStr">
        <is>
          <t>TIPO I</t>
        </is>
      </c>
      <c r="Y673" t="inlineStr">
        <is>
          <t>TERRESTRE</t>
        </is>
      </c>
      <c r="Z673" t="inlineStr">
        <is>
          <t>DE AVILA SIADES ALBERTO ENRIQUE</t>
        </is>
      </c>
      <c r="AA673" t="inlineStr">
        <is>
          <t>1</t>
        </is>
      </c>
      <c r="AB673" t="inlineStr">
        <is>
          <t>0</t>
        </is>
      </c>
      <c r="AC673" s="48" t="n">
        <v>65960</v>
      </c>
      <c r="AD673" t="inlineStr">
        <is>
          <t>0</t>
        </is>
      </c>
      <c r="AE673" s="48" t="n">
        <v>0</v>
      </c>
      <c r="AF673" s="48" t="n">
        <v>65960</v>
      </c>
    </row>
    <row r="674">
      <c r="A674" t="inlineStr">
        <is>
          <t>CUCUTA</t>
        </is>
      </c>
      <c r="B674" t="inlineStr">
        <is>
          <t>SANTANDERES</t>
        </is>
      </c>
      <c r="C674" t="inlineStr">
        <is>
          <t>0004-0008</t>
        </is>
      </c>
      <c r="D674" t="inlineStr">
        <is>
          <t>54001</t>
        </is>
      </c>
      <c r="E674" t="inlineStr">
        <is>
          <t>2606557</t>
        </is>
      </c>
      <c r="F674" t="inlineStr">
        <is>
          <t>3007080880</t>
        </is>
      </c>
      <c r="G674" t="inlineStr">
        <is>
          <t>INCIDENTE</t>
        </is>
      </c>
      <c r="H674" t="inlineStr">
        <is>
          <t>NORTE DE SANTANDER</t>
        </is>
      </c>
      <c r="I674" t="inlineStr">
        <is>
          <t>CUCUTA</t>
        </is>
      </c>
      <c r="J674" t="inlineStr">
        <is>
          <t>BARRIO URB PRADOS DEL ESTE CUCUTA 8</t>
        </is>
      </c>
      <c r="K674" t="inlineStr">
        <is>
          <t>BANCOLOMBIA</t>
        </is>
      </c>
      <c r="L674" t="inlineStr">
        <is>
          <t>FO-25-1385332</t>
        </is>
      </c>
      <c r="M674" s="49" t="n">
        <v>45885.44657407407</v>
      </c>
      <c r="N674" s="49" t="n">
        <v>45888.38680555556</v>
      </c>
      <c r="O674" s="48" t="n">
        <v>0</v>
      </c>
      <c r="P674" t="inlineStr">
        <is>
          <t>HARDWARE</t>
        </is>
      </c>
      <c r="Q674" t="inlineStr">
        <is>
          <t>CABLEADO</t>
        </is>
      </c>
      <c r="R674" t="inlineStr">
        <is>
          <t>CABLE TEFF AVERIADO</t>
        </is>
      </c>
      <c r="S674" t="inlineStr">
        <is>
          <t>UNO A UNO</t>
        </is>
      </c>
      <c r="T674" t="inlineStr">
        <is>
          <t>UNO A UNO</t>
        </is>
      </c>
      <c r="U674" t="inlineStr">
        <is>
          <t>EJECUTADO</t>
        </is>
      </c>
      <c r="V674" t="inlineStr">
        <is>
          <t>VISITA TECNICA</t>
        </is>
      </c>
      <c r="W674" t="inlineStr">
        <is>
          <t>FGZZZ899</t>
        </is>
      </c>
      <c r="X674" t="inlineStr">
        <is>
          <t>TIPO I</t>
        </is>
      </c>
      <c r="Y674" t="inlineStr">
        <is>
          <t>TERRESTRE</t>
        </is>
      </c>
      <c r="Z674" t="inlineStr">
        <is>
          <t>HERNANDEZ GUARIN MIGUEL JULIAN</t>
        </is>
      </c>
      <c r="AA674" t="inlineStr">
        <is>
          <t>2</t>
        </is>
      </c>
      <c r="AB674" t="inlineStr">
        <is>
          <t>0</t>
        </is>
      </c>
      <c r="AC674" s="48" t="n">
        <v>131920</v>
      </c>
      <c r="AD674" t="inlineStr">
        <is>
          <t>0</t>
        </is>
      </c>
      <c r="AE674" s="48" t="n">
        <v>0</v>
      </c>
      <c r="AF674" s="48" t="n">
        <v>131920</v>
      </c>
    </row>
    <row r="675">
      <c r="A675" t="inlineStr">
        <is>
          <t>BOGOTA</t>
        </is>
      </c>
      <c r="B675" t="inlineStr">
        <is>
          <t>CUNDINAMARCA</t>
        </is>
      </c>
      <c r="C675" t="inlineStr">
        <is>
          <t>0004-0004</t>
        </is>
      </c>
      <c r="D675" t="inlineStr">
        <is>
          <t>25740</t>
        </is>
      </c>
      <c r="E675" t="inlineStr">
        <is>
          <t>2606560</t>
        </is>
      </c>
      <c r="F675" t="inlineStr">
        <is>
          <t>3007067532</t>
        </is>
      </c>
      <c r="G675" t="inlineStr">
        <is>
          <t>INCIDENTE</t>
        </is>
      </c>
      <c r="H675" t="inlineStr">
        <is>
          <t>CUNDINAMARCA</t>
        </is>
      </c>
      <c r="I675" t="inlineStr">
        <is>
          <t>SIBATE</t>
        </is>
      </c>
      <c r="J675" t="inlineStr">
        <is>
          <t>BARRIO SAN JUAN SIBATE 1</t>
        </is>
      </c>
      <c r="K675" t="inlineStr">
        <is>
          <t>BANCOLOMBIA</t>
        </is>
      </c>
      <c r="L675" t="inlineStr">
        <is>
          <t>FO-25-1383957</t>
        </is>
      </c>
      <c r="M675" s="49" t="n">
        <v>45885.44795138889</v>
      </c>
      <c r="N675" s="49" t="n">
        <v>45888.71944444445</v>
      </c>
      <c r="O675" s="48" t="n">
        <v>0</v>
      </c>
      <c r="P675" t="inlineStr">
        <is>
          <t>HARDWARE</t>
        </is>
      </c>
      <c r="Q675" t="inlineStr">
        <is>
          <t>IMPRESION</t>
        </is>
      </c>
      <c r="R675" t="inlineStr">
        <is>
          <t>NO IMPRIME UNO O VARIOS CARACTERES</t>
        </is>
      </c>
      <c r="S675" t="inlineStr">
        <is>
          <t>CB UNO A UNO</t>
        </is>
      </c>
      <c r="T675" t="inlineStr">
        <is>
          <t>CB UNO A UNO</t>
        </is>
      </c>
      <c r="U675" t="inlineStr">
        <is>
          <t>EJECUTADO</t>
        </is>
      </c>
      <c r="V675" t="inlineStr">
        <is>
          <t>VISITA TECNICA</t>
        </is>
      </c>
      <c r="W675" t="inlineStr">
        <is>
          <t>9T00K218</t>
        </is>
      </c>
      <c r="X675" t="inlineStr">
        <is>
          <t>TIPO II</t>
        </is>
      </c>
      <c r="Y675" t="inlineStr">
        <is>
          <t>TERRESTRE</t>
        </is>
      </c>
      <c r="Z675" t="inlineStr">
        <is>
          <t>SOTO LONDOÑO FREDY ALEXANDER</t>
        </is>
      </c>
      <c r="AA675" t="inlineStr">
        <is>
          <t>1</t>
        </is>
      </c>
      <c r="AB675" t="inlineStr">
        <is>
          <t>0</t>
        </is>
      </c>
      <c r="AC675" s="48" t="n">
        <v>144968</v>
      </c>
      <c r="AD675" t="inlineStr">
        <is>
          <t>0</t>
        </is>
      </c>
      <c r="AE675" s="48" t="n">
        <v>0</v>
      </c>
      <c r="AF675" s="48" t="n">
        <v>144968</v>
      </c>
    </row>
    <row r="676">
      <c r="A676" t="inlineStr">
        <is>
          <t>CALI</t>
        </is>
      </c>
      <c r="B676" t="inlineStr">
        <is>
          <t>SUROCCIDENTE Y EJE CAFETERO</t>
        </is>
      </c>
      <c r="C676" t="inlineStr">
        <is>
          <t>0004-0003</t>
        </is>
      </c>
      <c r="D676" t="inlineStr">
        <is>
          <t>76001</t>
        </is>
      </c>
      <c r="E676" t="inlineStr">
        <is>
          <t>2606594</t>
        </is>
      </c>
      <c r="F676" t="inlineStr">
        <is>
          <t>3007076411</t>
        </is>
      </c>
      <c r="G676" t="inlineStr">
        <is>
          <t>INCIDENTE</t>
        </is>
      </c>
      <c r="H676" t="inlineStr">
        <is>
          <t>VALLE DEL CAUCA</t>
        </is>
      </c>
      <c r="I676" t="inlineStr">
        <is>
          <t>CALI</t>
        </is>
      </c>
      <c r="J676" t="inlineStr">
        <is>
          <t>PTM CALI PAPELERIA Y VARIEDADE</t>
        </is>
      </c>
      <c r="K676" t="inlineStr">
        <is>
          <t>BANCOLOMBIA</t>
        </is>
      </c>
      <c r="L676" t="inlineStr">
        <is>
          <t>FO-25-1384330</t>
        </is>
      </c>
      <c r="M676" s="49" t="n">
        <v>45885.48886574074</v>
      </c>
      <c r="N676" s="49" t="n">
        <v>45888.65625</v>
      </c>
      <c r="O676" s="48" t="n">
        <v>0</v>
      </c>
      <c r="P676" t="inlineStr">
        <is>
          <t>HARDWARE</t>
        </is>
      </c>
      <c r="Q676" t="inlineStr">
        <is>
          <t>ALERT IRRUPTION</t>
        </is>
      </c>
      <c r="R676" t="inlineStr">
        <is>
          <t>ALERT IRRUPTION</t>
        </is>
      </c>
      <c r="S676" t="inlineStr">
        <is>
          <t>AGREGADOR</t>
        </is>
      </c>
      <c r="T676" t="inlineStr">
        <is>
          <t>COMCARD - PTM</t>
        </is>
      </c>
      <c r="U676" t="inlineStr">
        <is>
          <t>EJECUTADO</t>
        </is>
      </c>
      <c r="V676" t="inlineStr">
        <is>
          <t>VISITA TECNICA</t>
        </is>
      </c>
      <c r="W676" t="inlineStr">
        <is>
          <t>A40UZ499, EF03Z056</t>
        </is>
      </c>
      <c r="X676" t="inlineStr">
        <is>
          <t>TIPO I</t>
        </is>
      </c>
      <c r="Y676" t="inlineStr">
        <is>
          <t>TERRESTRE</t>
        </is>
      </c>
      <c r="Z676" t="inlineStr">
        <is>
          <t>BOLAÑOS TABORDA JORGE ENRIQUE</t>
        </is>
      </c>
      <c r="AA676" t="inlineStr">
        <is>
          <t>1</t>
        </is>
      </c>
      <c r="AB676" t="inlineStr">
        <is>
          <t>0</t>
        </is>
      </c>
      <c r="AC676" s="48" t="n">
        <v>65960</v>
      </c>
      <c r="AD676" t="inlineStr">
        <is>
          <t>0</t>
        </is>
      </c>
      <c r="AE676" s="48" t="n">
        <v>0</v>
      </c>
      <c r="AF676" s="48" t="n">
        <v>65960</v>
      </c>
    </row>
    <row r="677">
      <c r="A677" t="inlineStr">
        <is>
          <t>VILLAVICENCIO</t>
        </is>
      </c>
      <c r="B677" t="inlineStr">
        <is>
          <t>REMOTAS</t>
        </is>
      </c>
      <c r="C677" t="inlineStr">
        <is>
          <t>0004-0007</t>
        </is>
      </c>
      <c r="D677" t="inlineStr">
        <is>
          <t>95025</t>
        </is>
      </c>
      <c r="E677" t="inlineStr">
        <is>
          <t>2606601</t>
        </is>
      </c>
      <c r="F677" t="inlineStr">
        <is>
          <t>3007046486</t>
        </is>
      </c>
      <c r="G677" t="inlineStr">
        <is>
          <t>INCIDENTE</t>
        </is>
      </c>
      <c r="H677" t="inlineStr">
        <is>
          <t>GUAVIARE</t>
        </is>
      </c>
      <c r="I677" t="inlineStr">
        <is>
          <t>EL RETORNO</t>
        </is>
      </c>
      <c r="J677" t="inlineStr">
        <is>
          <t>BARRIO CENTRO EL RETORNO</t>
        </is>
      </c>
      <c r="K677" t="inlineStr">
        <is>
          <t>BANCOLOMBIA</t>
        </is>
      </c>
      <c r="L677" t="inlineStr">
        <is>
          <t>FO-25-1383950</t>
        </is>
      </c>
      <c r="M677" s="49" t="n">
        <v>45885.44998842593</v>
      </c>
      <c r="N677" s="49" t="n">
        <v>45889.40277777778</v>
      </c>
      <c r="O677" s="48" t="n">
        <v>0</v>
      </c>
      <c r="P677" t="inlineStr">
        <is>
          <t>HARDWARE</t>
        </is>
      </c>
      <c r="Q677" t="inlineStr">
        <is>
          <t>ALERT IRRUPTION</t>
        </is>
      </c>
      <c r="R677" t="inlineStr">
        <is>
          <t>ALERT IRRUPTION</t>
        </is>
      </c>
      <c r="S677" t="inlineStr">
        <is>
          <t>CB UNO A UNO</t>
        </is>
      </c>
      <c r="T677" t="inlineStr">
        <is>
          <t>CB UNO A UNO</t>
        </is>
      </c>
      <c r="U677" t="inlineStr">
        <is>
          <t>EJECUTADO</t>
        </is>
      </c>
      <c r="V677" t="inlineStr">
        <is>
          <t>VISITA TECNICA</t>
        </is>
      </c>
      <c r="W677" t="inlineStr">
        <is>
          <t>9C008143</t>
        </is>
      </c>
      <c r="X677" t="inlineStr">
        <is>
          <t>TIPO IV</t>
        </is>
      </c>
      <c r="Y677" t="inlineStr">
        <is>
          <t>TERRESTRE</t>
        </is>
      </c>
      <c r="Z677" t="inlineStr">
        <is>
          <t>PEDREROS CONTRERAS MICHAEL STEVENS</t>
        </is>
      </c>
      <c r="AA677" t="inlineStr">
        <is>
          <t>1</t>
        </is>
      </c>
      <c r="AB677" t="inlineStr">
        <is>
          <t>0</t>
        </is>
      </c>
      <c r="AC677" s="48" t="n">
        <v>479589</v>
      </c>
      <c r="AD677" t="inlineStr">
        <is>
          <t>0</t>
        </is>
      </c>
      <c r="AE677" s="48" t="n">
        <v>0</v>
      </c>
      <c r="AF677" s="48" t="n">
        <v>479589</v>
      </c>
    </row>
    <row r="678">
      <c r="A678" t="inlineStr">
        <is>
          <t>BOGOTA</t>
        </is>
      </c>
      <c r="B678" t="inlineStr">
        <is>
          <t>CUNDINAMARCA</t>
        </is>
      </c>
      <c r="C678" t="inlineStr">
        <is>
          <t>0004-0004</t>
        </is>
      </c>
      <c r="D678" t="inlineStr">
        <is>
          <t>11001</t>
        </is>
      </c>
      <c r="E678" t="inlineStr">
        <is>
          <t>2606602</t>
        </is>
      </c>
      <c r="F678" t="inlineStr">
        <is>
          <t>3007072528</t>
        </is>
      </c>
      <c r="G678" t="inlineStr">
        <is>
          <t>INCIDENTE</t>
        </is>
      </c>
      <c r="H678" t="inlineStr">
        <is>
          <t>CUNDINAMARCA</t>
        </is>
      </c>
      <c r="I678" t="inlineStr">
        <is>
          <t>BOGOTA</t>
        </is>
      </c>
      <c r="J678" t="inlineStr">
        <is>
          <t>SUPERMERCADO Y CIGARRERIA LA 1</t>
        </is>
      </c>
      <c r="K678" t="inlineStr">
        <is>
          <t>BANCOLOMBIA</t>
        </is>
      </c>
      <c r="L678" t="inlineStr">
        <is>
          <t>FO-25-1384114</t>
        </is>
      </c>
      <c r="M678" s="49" t="n">
        <v>45885.45074074074</v>
      </c>
      <c r="N678" s="49" t="n">
        <v>45888.45625</v>
      </c>
      <c r="O678" s="48" t="n">
        <v>0</v>
      </c>
      <c r="P678" t="inlineStr">
        <is>
          <t>SOFTWARE</t>
        </is>
      </c>
      <c r="Q678" t="inlineStr">
        <is>
          <t>ACTUALIZACION</t>
        </is>
      </c>
      <c r="R678" t="inlineStr">
        <is>
          <t>VERSION CARGA SO VR</t>
        </is>
      </c>
      <c r="S678" t="inlineStr">
        <is>
          <t>CB UNO A UNO</t>
        </is>
      </c>
      <c r="T678" t="inlineStr">
        <is>
          <t>CB UNO A UNO</t>
        </is>
      </c>
      <c r="U678" t="inlineStr">
        <is>
          <t>EJECUTADO</t>
        </is>
      </c>
      <c r="V678" t="inlineStr">
        <is>
          <t>VISITA TECNICA</t>
        </is>
      </c>
      <c r="W678" t="inlineStr">
        <is>
          <t>TV00L343</t>
        </is>
      </c>
      <c r="X678" t="inlineStr">
        <is>
          <t>TIPO I</t>
        </is>
      </c>
      <c r="Y678" t="inlineStr">
        <is>
          <t>TERRESTRE</t>
        </is>
      </c>
      <c r="Z678" t="inlineStr">
        <is>
          <t>LOZADA ROJAS CHRISTIAN ANDRES</t>
        </is>
      </c>
      <c r="AA678" t="inlineStr">
        <is>
          <t>1</t>
        </is>
      </c>
      <c r="AB678" t="inlineStr">
        <is>
          <t>0</t>
        </is>
      </c>
      <c r="AC678" s="48" t="n">
        <v>65960</v>
      </c>
      <c r="AD678" t="inlineStr">
        <is>
          <t>0</t>
        </is>
      </c>
      <c r="AE678" s="48" t="n">
        <v>0</v>
      </c>
      <c r="AF678" s="48" t="n">
        <v>65960</v>
      </c>
    </row>
    <row r="679">
      <c r="A679" t="inlineStr">
        <is>
          <t>APARTADO</t>
        </is>
      </c>
      <c r="B679" t="inlineStr">
        <is>
          <t>NOROCCIDENTE</t>
        </is>
      </c>
      <c r="C679" t="inlineStr">
        <is>
          <t>0004-0005</t>
        </is>
      </c>
      <c r="D679" t="inlineStr">
        <is>
          <t>5837</t>
        </is>
      </c>
      <c r="E679" t="inlineStr">
        <is>
          <t>2606670</t>
        </is>
      </c>
      <c r="F679" t="inlineStr">
        <is>
          <t>3007072559</t>
        </is>
      </c>
      <c r="G679" t="inlineStr">
        <is>
          <t>INCIDENTE</t>
        </is>
      </c>
      <c r="H679" t="inlineStr">
        <is>
          <t>ANTIOQUIA</t>
        </is>
      </c>
      <c r="I679" t="inlineStr">
        <is>
          <t>TURBO</t>
        </is>
      </c>
      <c r="J679" t="inlineStr">
        <is>
          <t>DISTRICOL ALMACEN Y TALLER</t>
        </is>
      </c>
      <c r="K679" t="inlineStr">
        <is>
          <t>BANCOLOMBIA</t>
        </is>
      </c>
      <c r="L679" t="inlineStr">
        <is>
          <t>FO-25-1385192</t>
        </is>
      </c>
      <c r="M679" s="49" t="n">
        <v>45885.56790509259</v>
      </c>
      <c r="N679" s="49" t="n">
        <v>45888.62569444445</v>
      </c>
      <c r="O679" s="48" t="n">
        <v>0</v>
      </c>
      <c r="P679" t="inlineStr">
        <is>
          <t>HARDWARE</t>
        </is>
      </c>
      <c r="Q679" t="inlineStr">
        <is>
          <t>LECTOR DE BARRAS</t>
        </is>
      </c>
      <c r="R679" t="inlineStr">
        <is>
          <t>DAÑO POS</t>
        </is>
      </c>
      <c r="S679" t="inlineStr">
        <is>
          <t>AGREGADOR</t>
        </is>
      </c>
      <c r="T679" t="inlineStr">
        <is>
          <t>DISTRICOL</t>
        </is>
      </c>
      <c r="U679" t="inlineStr">
        <is>
          <t>EJECUTADO</t>
        </is>
      </c>
      <c r="V679" t="inlineStr">
        <is>
          <t>VISITA TECNICA</t>
        </is>
      </c>
      <c r="W679" t="inlineStr">
        <is>
          <t>UV00N093</t>
        </is>
      </c>
      <c r="X679" t="inlineStr">
        <is>
          <t>TIPO II</t>
        </is>
      </c>
      <c r="Y679" t="inlineStr">
        <is>
          <t>TERRESTRE</t>
        </is>
      </c>
      <c r="Z679" t="inlineStr">
        <is>
          <t>CASTRO HENAO DANIEL ESTEBAN</t>
        </is>
      </c>
      <c r="AA679" t="inlineStr">
        <is>
          <t>1</t>
        </is>
      </c>
      <c r="AB679" t="inlineStr">
        <is>
          <t>0</t>
        </is>
      </c>
      <c r="AC679" s="48" t="n">
        <v>144968</v>
      </c>
      <c r="AD679" t="inlineStr">
        <is>
          <t>0</t>
        </is>
      </c>
      <c r="AE679" s="48" t="n">
        <v>0</v>
      </c>
      <c r="AF679" s="48" t="n">
        <v>144968</v>
      </c>
    </row>
    <row r="680">
      <c r="A680" t="inlineStr">
        <is>
          <t>BOGOTA</t>
        </is>
      </c>
      <c r="B680" t="inlineStr">
        <is>
          <t>CUNDINAMARCA</t>
        </is>
      </c>
      <c r="C680" t="inlineStr">
        <is>
          <t>0004-0004</t>
        </is>
      </c>
      <c r="D680" t="inlineStr">
        <is>
          <t>11001</t>
        </is>
      </c>
      <c r="E680" t="inlineStr">
        <is>
          <t>2606673</t>
        </is>
      </c>
      <c r="F680" t="inlineStr">
        <is>
          <t>3007070110</t>
        </is>
      </c>
      <c r="G680" t="inlineStr">
        <is>
          <t>INCIDENTE</t>
        </is>
      </c>
      <c r="H680" t="inlineStr">
        <is>
          <t>CUNDINAMARCA</t>
        </is>
      </c>
      <c r="I680" t="inlineStr">
        <is>
          <t>BOGOTA</t>
        </is>
      </c>
      <c r="J680" t="inlineStr">
        <is>
          <t>PTM DROGUERIAS BOGOTANA DE DRO</t>
        </is>
      </c>
      <c r="K680" t="inlineStr">
        <is>
          <t>BANCOLOMBIA</t>
        </is>
      </c>
      <c r="L680" t="inlineStr">
        <is>
          <t>FO-25-1385184</t>
        </is>
      </c>
      <c r="M680" s="49" t="n">
        <v>45885.5708912037</v>
      </c>
      <c r="N680" s="49" t="n">
        <v>45888.50138888889</v>
      </c>
      <c r="O680" s="48" t="n">
        <v>0</v>
      </c>
      <c r="P680" t="inlineStr">
        <is>
          <t>HARDWARE</t>
        </is>
      </c>
      <c r="Q680" t="inlineStr">
        <is>
          <t>ALERT IRRUPTION</t>
        </is>
      </c>
      <c r="R680" t="inlineStr">
        <is>
          <t>ALERT IRRUPTION</t>
        </is>
      </c>
      <c r="S680" t="inlineStr">
        <is>
          <t>AGREGADOR</t>
        </is>
      </c>
      <c r="T680" t="inlineStr">
        <is>
          <t>COMCARD - PTM</t>
        </is>
      </c>
      <c r="U680" t="inlineStr">
        <is>
          <t>EJECUTADO</t>
        </is>
      </c>
      <c r="V680" t="inlineStr">
        <is>
          <t>VISITA TECNICA</t>
        </is>
      </c>
      <c r="W680" t="inlineStr">
        <is>
          <t>A30EZ506-A30EZ662</t>
        </is>
      </c>
      <c r="X680" t="inlineStr">
        <is>
          <t>TIPO I</t>
        </is>
      </c>
      <c r="Y680" t="inlineStr">
        <is>
          <t>TERRESTRE</t>
        </is>
      </c>
      <c r="Z680" t="inlineStr">
        <is>
          <t>GALEANO SORIANO JUAN DAVID</t>
        </is>
      </c>
      <c r="AA680" t="inlineStr">
        <is>
          <t>1</t>
        </is>
      </c>
      <c r="AB680" t="inlineStr">
        <is>
          <t>0</t>
        </is>
      </c>
      <c r="AC680" s="48" t="n">
        <v>65960</v>
      </c>
      <c r="AD680" t="inlineStr">
        <is>
          <t>0</t>
        </is>
      </c>
      <c r="AE680" s="48" t="n">
        <v>0</v>
      </c>
      <c r="AF680" s="48" t="n">
        <v>65960</v>
      </c>
    </row>
    <row r="681">
      <c r="A681" t="inlineStr">
        <is>
          <t>MEDELLIN</t>
        </is>
      </c>
      <c r="B681" t="inlineStr">
        <is>
          <t>NOROCCIDENTE</t>
        </is>
      </c>
      <c r="C681" t="inlineStr">
        <is>
          <t>0004-0005</t>
        </is>
      </c>
      <c r="D681" t="inlineStr">
        <is>
          <t>5858</t>
        </is>
      </c>
      <c r="E681" t="inlineStr">
        <is>
          <t>2606678</t>
        </is>
      </c>
      <c r="F681" t="inlineStr">
        <is>
          <t>3007074502</t>
        </is>
      </c>
      <c r="G681" t="inlineStr">
        <is>
          <t>INCIDENTE</t>
        </is>
      </c>
      <c r="H681" t="inlineStr">
        <is>
          <t>ANTIOQUIA</t>
        </is>
      </c>
      <c r="I681" t="inlineStr">
        <is>
          <t>VEGACHI</t>
        </is>
      </c>
      <c r="J681" t="inlineStr">
        <is>
          <t>DISTRICOL PAPALERIA ELCAMO</t>
        </is>
      </c>
      <c r="K681" t="inlineStr">
        <is>
          <t>BANCOLOMBIA</t>
        </is>
      </c>
      <c r="L681" t="inlineStr">
        <is>
          <t>FO-25-1385173</t>
        </is>
      </c>
      <c r="M681" s="49" t="n">
        <v>45885.57996527778</v>
      </c>
      <c r="N681" s="49" t="n">
        <v>45888.36111111111</v>
      </c>
      <c r="O681" s="48" t="n">
        <v>0</v>
      </c>
      <c r="P681" t="inlineStr">
        <is>
          <t>HARDWARE</t>
        </is>
      </c>
      <c r="Q681" t="inlineStr">
        <is>
          <t>IMPRESION</t>
        </is>
      </c>
      <c r="R681" t="inlineStr">
        <is>
          <t>NO IMPRIME UNO O VARIOS CARACTERES</t>
        </is>
      </c>
      <c r="S681" t="inlineStr">
        <is>
          <t>AGREGADOR</t>
        </is>
      </c>
      <c r="T681" t="inlineStr">
        <is>
          <t>DISTRICOL</t>
        </is>
      </c>
      <c r="V681" t="inlineStr">
        <is>
          <t>SOPORTE TELEFONICO</t>
        </is>
      </c>
      <c r="X681" t="inlineStr">
        <is>
          <t>TIPO III</t>
        </is>
      </c>
      <c r="Y681" t="inlineStr">
        <is>
          <t>TERRESTRE</t>
        </is>
      </c>
      <c r="Z681" t="inlineStr">
        <is>
          <t>RUA ALVAREZ RICHARD ANDRES</t>
        </is>
      </c>
      <c r="AA681" t="inlineStr">
        <is>
          <t>1</t>
        </is>
      </c>
      <c r="AB681" t="inlineStr">
        <is>
          <t>0</t>
        </is>
      </c>
      <c r="AC681" s="48" t="n">
        <v>41241</v>
      </c>
      <c r="AD681" t="inlineStr">
        <is>
          <t>0</t>
        </is>
      </c>
      <c r="AE681" s="48" t="n">
        <v>0</v>
      </c>
      <c r="AF681" s="48" t="n">
        <v>41241</v>
      </c>
    </row>
    <row r="682">
      <c r="A682" t="inlineStr">
        <is>
          <t>TUNJA</t>
        </is>
      </c>
      <c r="B682" t="inlineStr">
        <is>
          <t>SANTANDERES</t>
        </is>
      </c>
      <c r="C682" t="inlineStr">
        <is>
          <t>0004-0008</t>
        </is>
      </c>
      <c r="D682" t="inlineStr">
        <is>
          <t>15798</t>
        </is>
      </c>
      <c r="E682" t="inlineStr">
        <is>
          <t>2606685</t>
        </is>
      </c>
      <c r="F682" t="inlineStr">
        <is>
          <t>3007012059</t>
        </is>
      </c>
      <c r="G682" t="inlineStr">
        <is>
          <t>INCIDENTE</t>
        </is>
      </c>
      <c r="H682" t="inlineStr">
        <is>
          <t>BOYACA</t>
        </is>
      </c>
      <c r="I682" t="inlineStr">
        <is>
          <t>TENZA</t>
        </is>
      </c>
      <c r="J682" t="inlineStr">
        <is>
          <t>TENZA - BOYACA</t>
        </is>
      </c>
      <c r="K682" t="inlineStr">
        <is>
          <t>BANCOLOMBIA</t>
        </is>
      </c>
      <c r="L682" t="inlineStr">
        <is>
          <t>FO-25-1385166</t>
        </is>
      </c>
      <c r="M682" s="49" t="n">
        <v>45885.59542824074</v>
      </c>
      <c r="N682" s="49" t="n">
        <v>45888.69236111111</v>
      </c>
      <c r="O682" s="48" t="n">
        <v>0</v>
      </c>
      <c r="P682" t="inlineStr">
        <is>
          <t>HARDWARE</t>
        </is>
      </c>
      <c r="Q682" t="inlineStr">
        <is>
          <t>IMPRESION</t>
        </is>
      </c>
      <c r="R682" t="inlineStr">
        <is>
          <t>NO AVANZA PAPEL</t>
        </is>
      </c>
      <c r="S682" t="inlineStr">
        <is>
          <t>CB UNO A UNO</t>
        </is>
      </c>
      <c r="T682" t="inlineStr">
        <is>
          <t>CB UNO A UNO</t>
        </is>
      </c>
      <c r="U682" t="inlineStr">
        <is>
          <t>EJECUTADO</t>
        </is>
      </c>
      <c r="V682" t="inlineStr">
        <is>
          <t>VISITA TECNICA</t>
        </is>
      </c>
      <c r="W682" t="inlineStr">
        <is>
          <t>JAAAD10</t>
        </is>
      </c>
      <c r="X682" t="inlineStr">
        <is>
          <t>TIPO III</t>
        </is>
      </c>
      <c r="Y682" t="inlineStr">
        <is>
          <t>TERRESTRE</t>
        </is>
      </c>
      <c r="Z682" t="inlineStr">
        <is>
          <t>HERRERA GARZON JEYSON STEVENT</t>
        </is>
      </c>
      <c r="AA682" t="inlineStr">
        <is>
          <t>1</t>
        </is>
      </c>
      <c r="AB682" t="inlineStr">
        <is>
          <t>0</t>
        </is>
      </c>
      <c r="AC682" s="48" t="n">
        <v>275729</v>
      </c>
      <c r="AD682" t="inlineStr">
        <is>
          <t>0</t>
        </is>
      </c>
      <c r="AE682" s="48" t="n">
        <v>0</v>
      </c>
      <c r="AF682" s="48" t="n">
        <v>275729</v>
      </c>
    </row>
    <row r="683">
      <c r="A683" t="inlineStr">
        <is>
          <t>MEDELLIN</t>
        </is>
      </c>
      <c r="B683" t="inlineStr">
        <is>
          <t>NOROCCIDENTE</t>
        </is>
      </c>
      <c r="C683" t="inlineStr">
        <is>
          <t>0004-0005</t>
        </is>
      </c>
      <c r="D683" t="inlineStr">
        <is>
          <t>5001</t>
        </is>
      </c>
      <c r="E683" t="inlineStr">
        <is>
          <t>2606689</t>
        </is>
      </c>
      <c r="F683" t="inlineStr">
        <is>
          <t>3007032923</t>
        </is>
      </c>
      <c r="G683" t="inlineStr">
        <is>
          <t>INCIDENTE</t>
        </is>
      </c>
      <c r="H683" t="inlineStr">
        <is>
          <t>ANTIOQUIA</t>
        </is>
      </c>
      <c r="I683" t="inlineStr">
        <is>
          <t>MEDELLIN</t>
        </is>
      </c>
      <c r="J683" t="inlineStr">
        <is>
          <t>BARRIO JESUS NAZARENO MEDELLIN</t>
        </is>
      </c>
      <c r="K683" t="inlineStr">
        <is>
          <t>BANCOLOMBIA</t>
        </is>
      </c>
      <c r="L683" t="inlineStr">
        <is>
          <t>FO-25-1385126</t>
        </is>
      </c>
      <c r="M683" s="49" t="n">
        <v>45885.60332175926</v>
      </c>
      <c r="N683" s="49" t="n">
        <v>45886.49027777778</v>
      </c>
      <c r="O683" s="48" t="n">
        <v>0</v>
      </c>
      <c r="P683" t="inlineStr">
        <is>
          <t>HARDWARE</t>
        </is>
      </c>
      <c r="Q683" t="inlineStr">
        <is>
          <t>DETERIORO</t>
        </is>
      </c>
      <c r="R683" t="inlineStr">
        <is>
          <t>DATAFONO</t>
        </is>
      </c>
      <c r="S683" t="inlineStr">
        <is>
          <t>CB UNO A UNO</t>
        </is>
      </c>
      <c r="T683" t="inlineStr">
        <is>
          <t>CB UNO A UNO</t>
        </is>
      </c>
      <c r="U683" t="inlineStr">
        <is>
          <t>EJECUTADO</t>
        </is>
      </c>
      <c r="V683" t="inlineStr">
        <is>
          <t>VISITA TECNICA</t>
        </is>
      </c>
      <c r="W683" t="inlineStr">
        <is>
          <t>11WZZ246</t>
        </is>
      </c>
      <c r="X683" t="inlineStr">
        <is>
          <t>TIPO I</t>
        </is>
      </c>
      <c r="Y683" t="inlineStr">
        <is>
          <t>TERRESTRE</t>
        </is>
      </c>
      <c r="Z683" t="inlineStr">
        <is>
          <t>DIAZ ZABALA FRANCIS DUBAN</t>
        </is>
      </c>
      <c r="AA683" t="inlineStr">
        <is>
          <t>1</t>
        </is>
      </c>
      <c r="AB683" t="inlineStr">
        <is>
          <t>0</t>
        </is>
      </c>
      <c r="AC683" s="48" t="n">
        <v>65960</v>
      </c>
      <c r="AD683" t="inlineStr">
        <is>
          <t>0</t>
        </is>
      </c>
      <c r="AE683" s="48" t="n">
        <v>0</v>
      </c>
      <c r="AF683" s="48" t="n">
        <v>65960</v>
      </c>
    </row>
    <row r="684">
      <c r="A684" t="inlineStr">
        <is>
          <t>TUNJA</t>
        </is>
      </c>
      <c r="B684" t="inlineStr">
        <is>
          <t>SANTANDERES</t>
        </is>
      </c>
      <c r="C684" t="inlineStr">
        <is>
          <t>0004-0008</t>
        </is>
      </c>
      <c r="D684" t="inlineStr">
        <is>
          <t>15238</t>
        </is>
      </c>
      <c r="E684" t="inlineStr">
        <is>
          <t>2606694</t>
        </is>
      </c>
      <c r="F684" t="inlineStr">
        <is>
          <t>3007075974</t>
        </is>
      </c>
      <c r="G684" t="inlineStr">
        <is>
          <t>INCIDENTE</t>
        </is>
      </c>
      <c r="H684" t="inlineStr">
        <is>
          <t>BOYACA</t>
        </is>
      </c>
      <c r="I684" t="inlineStr">
        <is>
          <t>DUITAMA</t>
        </is>
      </c>
      <c r="J684" t="inlineStr">
        <is>
          <t>PTM DUITAMA PAPELERIA Y MISCEL</t>
        </is>
      </c>
      <c r="K684" t="inlineStr">
        <is>
          <t>BANCOLOMBIA</t>
        </is>
      </c>
      <c r="L684" t="inlineStr">
        <is>
          <t>FO-25-1385123</t>
        </is>
      </c>
      <c r="M684" s="49" t="n">
        <v>45885.61189814815</v>
      </c>
      <c r="N684" s="49" t="n">
        <v>45888.57638888889</v>
      </c>
      <c r="O684" s="48" t="n">
        <v>0</v>
      </c>
      <c r="P684" t="inlineStr">
        <is>
          <t>HARDWARE</t>
        </is>
      </c>
      <c r="Q684" t="inlineStr">
        <is>
          <t>LECTOR DE TARJETAS</t>
        </is>
      </c>
      <c r="R684" t="inlineStr">
        <is>
          <t>DAÑO POS</t>
        </is>
      </c>
      <c r="S684" t="inlineStr">
        <is>
          <t>AGREGADOR</t>
        </is>
      </c>
      <c r="T684" t="inlineStr">
        <is>
          <t>COMCARD - PTM</t>
        </is>
      </c>
      <c r="U684" t="inlineStr">
        <is>
          <t>EJECUTADO</t>
        </is>
      </c>
      <c r="V684" t="inlineStr">
        <is>
          <t>VISITA TECNICA</t>
        </is>
      </c>
      <c r="W684" t="inlineStr">
        <is>
          <t>LA05Z753-FA09Z503</t>
        </is>
      </c>
      <c r="X684" t="inlineStr">
        <is>
          <t>TIPO II</t>
        </is>
      </c>
      <c r="Y684" t="inlineStr">
        <is>
          <t>TERRESTRE</t>
        </is>
      </c>
      <c r="Z684" t="inlineStr">
        <is>
          <t>ALVARADO MORENO CRISTHIAN</t>
        </is>
      </c>
      <c r="AA684" t="inlineStr">
        <is>
          <t>1</t>
        </is>
      </c>
      <c r="AB684" t="inlineStr">
        <is>
          <t>0</t>
        </is>
      </c>
      <c r="AC684" s="48" t="n">
        <v>144968</v>
      </c>
      <c r="AD684" t="inlineStr">
        <is>
          <t>0</t>
        </is>
      </c>
      <c r="AE684" s="48" t="n">
        <v>0</v>
      </c>
      <c r="AF684" s="48" t="n">
        <v>144968</v>
      </c>
    </row>
    <row r="685">
      <c r="A685" t="inlineStr">
        <is>
          <t>MEDELLIN</t>
        </is>
      </c>
      <c r="B685" t="inlineStr">
        <is>
          <t>NOROCCIDENTE</t>
        </is>
      </c>
      <c r="C685" t="inlineStr">
        <is>
          <t>0004-0005</t>
        </is>
      </c>
      <c r="D685" t="inlineStr">
        <is>
          <t>5001</t>
        </is>
      </c>
      <c r="E685" t="inlineStr">
        <is>
          <t>2606696</t>
        </is>
      </c>
      <c r="F685" t="inlineStr">
        <is>
          <t>3007066741</t>
        </is>
      </c>
      <c r="G685" t="inlineStr">
        <is>
          <t>INCIDENTE</t>
        </is>
      </c>
      <c r="H685" t="inlineStr">
        <is>
          <t>ANTIOQUIA</t>
        </is>
      </c>
      <c r="I685" t="inlineStr">
        <is>
          <t>MEDELLIN</t>
        </is>
      </c>
      <c r="J685" t="inlineStr">
        <is>
          <t>PTM MEDELLIN AUTOSERVICIO LA</t>
        </is>
      </c>
      <c r="K685" t="inlineStr">
        <is>
          <t>BANCOLOMBIA</t>
        </is>
      </c>
      <c r="L685" t="inlineStr">
        <is>
          <t>FO-25-1385305</t>
        </is>
      </c>
      <c r="M685" s="49" t="n">
        <v>45885.61989583333</v>
      </c>
      <c r="N685" s="49" t="n">
        <v>45888.48958333334</v>
      </c>
      <c r="O685" s="48" t="n">
        <v>0</v>
      </c>
      <c r="P685" t="inlineStr">
        <is>
          <t>HARDWARE</t>
        </is>
      </c>
      <c r="Q685" t="inlineStr">
        <is>
          <t>SE REINICIA</t>
        </is>
      </c>
      <c r="R685" t="inlineStr">
        <is>
          <t>DAÑO POS</t>
        </is>
      </c>
      <c r="S685" t="inlineStr">
        <is>
          <t>AGREGADOR</t>
        </is>
      </c>
      <c r="T685" t="inlineStr">
        <is>
          <t>COMCARD - PTM</t>
        </is>
      </c>
      <c r="V685" t="inlineStr">
        <is>
          <t>SOPORTE TELEFONICO</t>
        </is>
      </c>
      <c r="X685" t="inlineStr">
        <is>
          <t>TIPO I</t>
        </is>
      </c>
      <c r="Y685" t="inlineStr">
        <is>
          <t>TERRESTRE</t>
        </is>
      </c>
      <c r="Z685" t="inlineStr">
        <is>
          <t>ALVAREZ ARENAS VICTOR HUGO</t>
        </is>
      </c>
      <c r="AA685" t="inlineStr">
        <is>
          <t>1</t>
        </is>
      </c>
      <c r="AB685" t="inlineStr">
        <is>
          <t>0</t>
        </is>
      </c>
      <c r="AC685" s="48" t="n">
        <v>41241</v>
      </c>
      <c r="AD685" t="inlineStr">
        <is>
          <t>0</t>
        </is>
      </c>
      <c r="AE685" s="48" t="n">
        <v>0</v>
      </c>
      <c r="AF685" s="48" t="n">
        <v>41241</v>
      </c>
    </row>
    <row r="686">
      <c r="A686" t="inlineStr">
        <is>
          <t>APARTADO</t>
        </is>
      </c>
      <c r="B686" t="inlineStr">
        <is>
          <t>NOROCCIDENTE</t>
        </is>
      </c>
      <c r="C686" t="inlineStr">
        <is>
          <t>0004-0005</t>
        </is>
      </c>
      <c r="D686" t="inlineStr">
        <is>
          <t>5147</t>
        </is>
      </c>
      <c r="E686" t="inlineStr">
        <is>
          <t>2606698</t>
        </is>
      </c>
      <c r="F686" t="inlineStr">
        <is>
          <t>3007010266</t>
        </is>
      </c>
      <c r="G686" t="inlineStr">
        <is>
          <t>INCIDENTE</t>
        </is>
      </c>
      <c r="H686" t="inlineStr">
        <is>
          <t>ANTIOQUIA</t>
        </is>
      </c>
      <c r="I686" t="inlineStr">
        <is>
          <t>CAREPA</t>
        </is>
      </c>
      <c r="J686" t="inlineStr">
        <is>
          <t>CAREPA - ANTIOQUIA</t>
        </is>
      </c>
      <c r="K686" t="inlineStr">
        <is>
          <t>BANCOLOMBIA</t>
        </is>
      </c>
      <c r="L686" t="inlineStr">
        <is>
          <t>FO-25-1385298</t>
        </is>
      </c>
      <c r="M686" s="49" t="n">
        <v>45885.62431712963</v>
      </c>
      <c r="N686" s="49" t="n">
        <v>45888.46458333333</v>
      </c>
      <c r="O686" s="48" t="n">
        <v>0</v>
      </c>
      <c r="P686" t="inlineStr">
        <is>
          <t>HARDWARE</t>
        </is>
      </c>
      <c r="Q686" t="inlineStr">
        <is>
          <t>ALERT IRRUPTION</t>
        </is>
      </c>
      <c r="R686" t="inlineStr">
        <is>
          <t>ALERT IRRUPTION</t>
        </is>
      </c>
      <c r="S686" t="inlineStr">
        <is>
          <t>CB UNO A UNO</t>
        </is>
      </c>
      <c r="T686" t="inlineStr">
        <is>
          <t>CB UNO A UNO</t>
        </is>
      </c>
      <c r="U686" t="inlineStr">
        <is>
          <t>EJECUTADO</t>
        </is>
      </c>
      <c r="V686" t="inlineStr">
        <is>
          <t>VISITA TECNICA</t>
        </is>
      </c>
      <c r="W686" t="inlineStr">
        <is>
          <t>IZ7ZZ585</t>
        </is>
      </c>
      <c r="X686" t="inlineStr">
        <is>
          <t>TIPO I</t>
        </is>
      </c>
      <c r="Y686" t="inlineStr">
        <is>
          <t>TERRESTRE</t>
        </is>
      </c>
      <c r="Z686" t="inlineStr">
        <is>
          <t>CASTRO HENAO DANIEL ESTEBAN</t>
        </is>
      </c>
      <c r="AA686" t="inlineStr">
        <is>
          <t>1</t>
        </is>
      </c>
      <c r="AB686" t="inlineStr">
        <is>
          <t>0</t>
        </is>
      </c>
      <c r="AC686" s="48" t="n">
        <v>65960</v>
      </c>
      <c r="AD686" t="inlineStr">
        <is>
          <t>0</t>
        </is>
      </c>
      <c r="AE686" s="48" t="n">
        <v>0</v>
      </c>
      <c r="AF686" s="48" t="n">
        <v>65960</v>
      </c>
    </row>
    <row r="687">
      <c r="A687" t="inlineStr">
        <is>
          <t>PASTO</t>
        </is>
      </c>
      <c r="B687" t="inlineStr">
        <is>
          <t>SUROCCIDENTE Y EJE CAFETERO</t>
        </is>
      </c>
      <c r="C687" t="inlineStr">
        <is>
          <t>0004-0003</t>
        </is>
      </c>
      <c r="D687" t="inlineStr">
        <is>
          <t>52001</t>
        </is>
      </c>
      <c r="E687" t="inlineStr">
        <is>
          <t>2606724</t>
        </is>
      </c>
      <c r="F687" t="inlineStr">
        <is>
          <t>3007067598</t>
        </is>
      </c>
      <c r="G687" t="inlineStr">
        <is>
          <t>INCIDENTE</t>
        </is>
      </c>
      <c r="H687" t="inlineStr">
        <is>
          <t>NARIÑO</t>
        </is>
      </c>
      <c r="I687" t="inlineStr">
        <is>
          <t>PASTO</t>
        </is>
      </c>
      <c r="J687" t="inlineStr">
        <is>
          <t>BARRIO SAN DIEGO PASTO</t>
        </is>
      </c>
      <c r="K687" t="inlineStr">
        <is>
          <t>BANCOLOMBIA</t>
        </is>
      </c>
      <c r="L687" t="inlineStr">
        <is>
          <t>FO-25-1384482</t>
        </is>
      </c>
      <c r="M687" s="49" t="n">
        <v>45885.49453703704</v>
      </c>
      <c r="N687" s="49" t="n">
        <v>45888.53819444445</v>
      </c>
      <c r="O687" s="48" t="n">
        <v>0</v>
      </c>
      <c r="P687" t="inlineStr">
        <is>
          <t>HARDWARE</t>
        </is>
      </c>
      <c r="Q687" t="inlineStr">
        <is>
          <t>TECLADO</t>
        </is>
      </c>
      <c r="R687" t="inlineStr">
        <is>
          <t>DAÑO POS</t>
        </is>
      </c>
      <c r="S687" t="inlineStr">
        <is>
          <t>CB UNO A UNO</t>
        </is>
      </c>
      <c r="T687" t="inlineStr">
        <is>
          <t>CB UNO A UNO</t>
        </is>
      </c>
      <c r="U687" t="inlineStr">
        <is>
          <t>EJECUTADO</t>
        </is>
      </c>
      <c r="V687" t="inlineStr">
        <is>
          <t>VISITA TECNICA</t>
        </is>
      </c>
      <c r="W687" t="inlineStr">
        <is>
          <t>AAJ0K034</t>
        </is>
      </c>
      <c r="X687" t="inlineStr">
        <is>
          <t>TIPO I</t>
        </is>
      </c>
      <c r="Y687" t="inlineStr">
        <is>
          <t>TERRESTRE</t>
        </is>
      </c>
      <c r="Z687" t="inlineStr">
        <is>
          <t>PAZ MARTINEZ RICHARD HUMBERTO</t>
        </is>
      </c>
      <c r="AA687" t="inlineStr">
        <is>
          <t>1</t>
        </is>
      </c>
      <c r="AB687" t="inlineStr">
        <is>
          <t>0</t>
        </is>
      </c>
      <c r="AC687" s="48" t="n">
        <v>65960</v>
      </c>
      <c r="AD687" t="inlineStr">
        <is>
          <t>0</t>
        </is>
      </c>
      <c r="AE687" s="48" t="n">
        <v>0</v>
      </c>
      <c r="AF687" s="48" t="n">
        <v>65960</v>
      </c>
    </row>
    <row r="688">
      <c r="A688" t="inlineStr">
        <is>
          <t>MEDELLIN</t>
        </is>
      </c>
      <c r="B688" t="inlineStr">
        <is>
          <t>NOROCCIDENTE</t>
        </is>
      </c>
      <c r="C688" t="inlineStr">
        <is>
          <t>0004-0005</t>
        </is>
      </c>
      <c r="D688" t="inlineStr">
        <is>
          <t>5001</t>
        </is>
      </c>
      <c r="E688" t="inlineStr">
        <is>
          <t>2606761</t>
        </is>
      </c>
      <c r="F688" t="inlineStr">
        <is>
          <t>3007048745</t>
        </is>
      </c>
      <c r="G688" t="inlineStr">
        <is>
          <t>INCIDENTE</t>
        </is>
      </c>
      <c r="H688" t="inlineStr">
        <is>
          <t>ANTIOQUIA</t>
        </is>
      </c>
      <c r="I688" t="inlineStr">
        <is>
          <t>MEDELLIN</t>
        </is>
      </c>
      <c r="J688" t="inlineStr">
        <is>
          <t>BARRIO BELEN RINCON MEDELLIN</t>
        </is>
      </c>
      <c r="K688" t="inlineStr">
        <is>
          <t>BANCOLOMBIA</t>
        </is>
      </c>
      <c r="L688" t="inlineStr">
        <is>
          <t>FO-25-1385200</t>
        </is>
      </c>
      <c r="M688" s="49" t="n">
        <v>45885.56538194444</v>
      </c>
      <c r="N688" s="49" t="n">
        <v>45886.44305555556</v>
      </c>
      <c r="O688" s="48" t="n">
        <v>0</v>
      </c>
      <c r="P688" t="inlineStr">
        <is>
          <t>HARDWARE</t>
        </is>
      </c>
      <c r="Q688" t="inlineStr">
        <is>
          <t>LECTOR DE BARRAS</t>
        </is>
      </c>
      <c r="R688" t="inlineStr">
        <is>
          <t>CABLE LECTORA AVERIADO</t>
        </is>
      </c>
      <c r="S688" t="inlineStr">
        <is>
          <t>CB UNO A UNO</t>
        </is>
      </c>
      <c r="T688" t="inlineStr">
        <is>
          <t>CB UNO A UNO</t>
        </is>
      </c>
      <c r="U688" t="inlineStr">
        <is>
          <t>EJECUTADO / CANCELADO</t>
        </is>
      </c>
      <c r="V688" t="inlineStr">
        <is>
          <t>VISITA TECNICA</t>
        </is>
      </c>
      <c r="W688" t="inlineStr">
        <is>
          <t>NA</t>
        </is>
      </c>
      <c r="X688" t="inlineStr">
        <is>
          <t>TIPO I</t>
        </is>
      </c>
      <c r="Y688" t="inlineStr">
        <is>
          <t>TERRESTRE</t>
        </is>
      </c>
      <c r="Z688" t="inlineStr">
        <is>
          <t>DIAZ ZABALA FRANCIS DUBAN</t>
        </is>
      </c>
      <c r="AA688" t="inlineStr">
        <is>
          <t>1</t>
        </is>
      </c>
      <c r="AB688" t="inlineStr">
        <is>
          <t>0</t>
        </is>
      </c>
      <c r="AC688" s="48" t="n">
        <v>65960</v>
      </c>
      <c r="AD688" t="inlineStr">
        <is>
          <t>0</t>
        </is>
      </c>
      <c r="AE688" s="48" t="n">
        <v>0</v>
      </c>
      <c r="AF688" s="48" t="n">
        <v>65960</v>
      </c>
    </row>
    <row r="689">
      <c r="A689" t="inlineStr">
        <is>
          <t>VILLAVICENCIO</t>
        </is>
      </c>
      <c r="B689" t="inlineStr">
        <is>
          <t>REMOTAS</t>
        </is>
      </c>
      <c r="C689" t="inlineStr">
        <is>
          <t>0004-0007</t>
        </is>
      </c>
      <c r="D689" t="inlineStr">
        <is>
          <t>50001</t>
        </is>
      </c>
      <c r="E689" t="inlineStr">
        <is>
          <t>2606766</t>
        </is>
      </c>
      <c r="F689" t="inlineStr">
        <is>
          <t>3007060578</t>
        </is>
      </c>
      <c r="G689" t="inlineStr">
        <is>
          <t>INCIDENTE</t>
        </is>
      </c>
      <c r="H689" t="inlineStr">
        <is>
          <t>META</t>
        </is>
      </c>
      <c r="I689" t="inlineStr">
        <is>
          <t>VILLAVICENCIO</t>
        </is>
      </c>
      <c r="J689" t="inlineStr">
        <is>
          <t>BARRIO LA LA MADRID VILLAVICEN</t>
        </is>
      </c>
      <c r="K689" t="inlineStr">
        <is>
          <t>BANCOLOMBIA</t>
        </is>
      </c>
      <c r="L689" t="inlineStr">
        <is>
          <t>FO-25-1385180</t>
        </is>
      </c>
      <c r="M689" s="49" t="n">
        <v>45885.57238425926</v>
      </c>
      <c r="N689" s="49" t="n">
        <v>45888.41180555556</v>
      </c>
      <c r="O689" s="48" t="n">
        <v>0</v>
      </c>
      <c r="P689" t="inlineStr">
        <is>
          <t>HARDWARE</t>
        </is>
      </c>
      <c r="Q689" t="inlineStr">
        <is>
          <t>ALERT IRRUPTION</t>
        </is>
      </c>
      <c r="R689" t="inlineStr">
        <is>
          <t>ALERT IRRUPTION</t>
        </is>
      </c>
      <c r="S689" t="inlineStr">
        <is>
          <t>CB UNO A UNO</t>
        </is>
      </c>
      <c r="T689" t="inlineStr">
        <is>
          <t>CB UNO A UNO</t>
        </is>
      </c>
      <c r="U689" t="inlineStr">
        <is>
          <t>EJECUTADO</t>
        </is>
      </c>
      <c r="V689" t="inlineStr">
        <is>
          <t>VISITA TECNICA</t>
        </is>
      </c>
      <c r="W689" t="inlineStr">
        <is>
          <t>JA00E974</t>
        </is>
      </c>
      <c r="X689" t="inlineStr">
        <is>
          <t>TIPO I</t>
        </is>
      </c>
      <c r="Y689" t="inlineStr">
        <is>
          <t>TERRESTRE</t>
        </is>
      </c>
      <c r="Z689" t="inlineStr">
        <is>
          <t>ROZO JIMENEZ EDGAR ARMANDO</t>
        </is>
      </c>
      <c r="AA689" t="inlineStr">
        <is>
          <t>1</t>
        </is>
      </c>
      <c r="AB689" t="inlineStr">
        <is>
          <t>0</t>
        </is>
      </c>
      <c r="AC689" s="48" t="n">
        <v>65960</v>
      </c>
      <c r="AD689" t="inlineStr">
        <is>
          <t>0</t>
        </is>
      </c>
      <c r="AE689" s="48" t="n">
        <v>0</v>
      </c>
      <c r="AF689" s="48" t="n">
        <v>65960</v>
      </c>
    </row>
    <row r="690">
      <c r="A690" t="inlineStr">
        <is>
          <t>PASTO</t>
        </is>
      </c>
      <c r="B690" t="inlineStr">
        <is>
          <t>SUROCCIDENTE Y EJE CAFETERO</t>
        </is>
      </c>
      <c r="C690" t="inlineStr">
        <is>
          <t>0004-0003</t>
        </is>
      </c>
      <c r="D690" t="inlineStr">
        <is>
          <t>52110</t>
        </is>
      </c>
      <c r="E690" t="inlineStr">
        <is>
          <t>2606768</t>
        </is>
      </c>
      <c r="F690" t="inlineStr">
        <is>
          <t>3007044481</t>
        </is>
      </c>
      <c r="G690" t="inlineStr">
        <is>
          <t>INCIDENTE</t>
        </is>
      </c>
      <c r="H690" t="inlineStr">
        <is>
          <t>NARIÑO</t>
        </is>
      </c>
      <c r="I690" t="inlineStr">
        <is>
          <t>BUESACO</t>
        </is>
      </c>
      <c r="J690" t="inlineStr">
        <is>
          <t>DISTRICOL CELU CENTRO JJ</t>
        </is>
      </c>
      <c r="K690" t="inlineStr">
        <is>
          <t>BANCOLOMBIA</t>
        </is>
      </c>
      <c r="L690" t="inlineStr">
        <is>
          <t>FO-25-1385176</t>
        </is>
      </c>
      <c r="M690" s="49" t="n">
        <v>45885.57695601852</v>
      </c>
      <c r="N690" s="49" t="n">
        <v>45888.63958333333</v>
      </c>
      <c r="O690" s="48" t="n">
        <v>0</v>
      </c>
      <c r="P690" t="inlineStr">
        <is>
          <t>HARDWARE</t>
        </is>
      </c>
      <c r="Q690" t="inlineStr">
        <is>
          <t>CABLEADO</t>
        </is>
      </c>
      <c r="R690" t="inlineStr">
        <is>
          <t>CABLE MAGICBOX AVERIADO</t>
        </is>
      </c>
      <c r="S690" t="inlineStr">
        <is>
          <t>AGREGADOR</t>
        </is>
      </c>
      <c r="T690" t="inlineStr">
        <is>
          <t>DISTRICOL</t>
        </is>
      </c>
      <c r="U690" t="inlineStr">
        <is>
          <t>EJECUTADO</t>
        </is>
      </c>
      <c r="V690" t="inlineStr">
        <is>
          <t>VISITA TECNICA</t>
        </is>
      </c>
      <c r="W690" t="inlineStr">
        <is>
          <t>9B09Z924</t>
        </is>
      </c>
      <c r="X690" t="inlineStr">
        <is>
          <t>TIPO II</t>
        </is>
      </c>
      <c r="Y690" t="inlineStr">
        <is>
          <t>TERRESTRE</t>
        </is>
      </c>
      <c r="Z690" t="inlineStr">
        <is>
          <t>CASTILLO HERRERA ALEX RICARDO</t>
        </is>
      </c>
      <c r="AA690" t="inlineStr">
        <is>
          <t>1</t>
        </is>
      </c>
      <c r="AB690" t="inlineStr">
        <is>
          <t>0</t>
        </is>
      </c>
      <c r="AC690" s="48" t="n">
        <v>144968</v>
      </c>
      <c r="AD690" t="inlineStr">
        <is>
          <t>0</t>
        </is>
      </c>
      <c r="AE690" s="48" t="n">
        <v>0</v>
      </c>
      <c r="AF690" s="48" t="n">
        <v>144968</v>
      </c>
    </row>
    <row r="691">
      <c r="A691" t="inlineStr">
        <is>
          <t>MEDELLIN</t>
        </is>
      </c>
      <c r="B691" t="inlineStr">
        <is>
          <t>NOROCCIDENTE</t>
        </is>
      </c>
      <c r="C691" t="inlineStr">
        <is>
          <t>0004-0005</t>
        </is>
      </c>
      <c r="D691" t="inlineStr">
        <is>
          <t>5318</t>
        </is>
      </c>
      <c r="E691" t="inlineStr">
        <is>
          <t>2606771</t>
        </is>
      </c>
      <c r="F691" t="inlineStr">
        <is>
          <t>3007055088</t>
        </is>
      </c>
      <c r="G691" t="inlineStr">
        <is>
          <t>INCIDENTE</t>
        </is>
      </c>
      <c r="H691" t="inlineStr">
        <is>
          <t>ANTIOQUIA</t>
        </is>
      </c>
      <c r="I691" t="inlineStr">
        <is>
          <t>GUARNE</t>
        </is>
      </c>
      <c r="J691" t="inlineStr">
        <is>
          <t>DISTRICOL ARABELLA STORE</t>
        </is>
      </c>
      <c r="K691" t="inlineStr">
        <is>
          <t>BANCOLOMBIA</t>
        </is>
      </c>
      <c r="L691" t="inlineStr">
        <is>
          <t>FO-25-1385170</t>
        </is>
      </c>
      <c r="M691" s="49" t="n">
        <v>45885.58065972223</v>
      </c>
      <c r="N691" s="49" t="n">
        <v>45888.50833333333</v>
      </c>
      <c r="O691" s="48" t="n">
        <v>0</v>
      </c>
      <c r="P691" t="inlineStr">
        <is>
          <t>HARDWARE</t>
        </is>
      </c>
      <c r="Q691" t="inlineStr">
        <is>
          <t>LECTOR DE TARJETAS</t>
        </is>
      </c>
      <c r="R691" t="inlineStr">
        <is>
          <t>DAÑO POS</t>
        </is>
      </c>
      <c r="S691" t="inlineStr">
        <is>
          <t>AGREGADOR</t>
        </is>
      </c>
      <c r="T691" t="inlineStr">
        <is>
          <t>DISTRICOL</t>
        </is>
      </c>
      <c r="U691" t="inlineStr">
        <is>
          <t>EJECUTADO</t>
        </is>
      </c>
      <c r="V691" t="inlineStr">
        <is>
          <t>VISITA TECNICA</t>
        </is>
      </c>
      <c r="W691" t="inlineStr">
        <is>
          <t>XPBZZ910</t>
        </is>
      </c>
      <c r="X691" t="inlineStr">
        <is>
          <t>TIPO II</t>
        </is>
      </c>
      <c r="Y691" t="inlineStr">
        <is>
          <t>TERRESTRE</t>
        </is>
      </c>
      <c r="Z691" t="inlineStr">
        <is>
          <t>RUA ALVAREZ RICHARD ANDRES</t>
        </is>
      </c>
      <c r="AA691" t="inlineStr">
        <is>
          <t>1</t>
        </is>
      </c>
      <c r="AB691" t="inlineStr">
        <is>
          <t>0</t>
        </is>
      </c>
      <c r="AC691" s="48" t="n">
        <v>144968</v>
      </c>
      <c r="AD691" t="inlineStr">
        <is>
          <t>0</t>
        </is>
      </c>
      <c r="AE691" s="48" t="n">
        <v>0</v>
      </c>
      <c r="AF691" s="48" t="n">
        <v>144968</v>
      </c>
    </row>
    <row r="692">
      <c r="A692" t="inlineStr">
        <is>
          <t>CALI</t>
        </is>
      </c>
      <c r="B692" t="inlineStr">
        <is>
          <t>SUROCCIDENTE Y EJE CAFETERO</t>
        </is>
      </c>
      <c r="C692" t="inlineStr">
        <is>
          <t>0004-0003</t>
        </is>
      </c>
      <c r="D692" t="inlineStr">
        <is>
          <t>76001</t>
        </is>
      </c>
      <c r="E692" t="inlineStr">
        <is>
          <t>2606783</t>
        </is>
      </c>
      <c r="F692" t="inlineStr">
        <is>
          <t>3007080122</t>
        </is>
      </c>
      <c r="G692" t="inlineStr">
        <is>
          <t>INCIDENTE</t>
        </is>
      </c>
      <c r="H692" t="inlineStr">
        <is>
          <t>VALLE DEL CAUCA</t>
        </is>
      </c>
      <c r="I692" t="inlineStr">
        <is>
          <t>CALI</t>
        </is>
      </c>
      <c r="J692" t="inlineStr">
        <is>
          <t>BARRIO ANDRES SANIN CALI 4</t>
        </is>
      </c>
      <c r="K692" t="inlineStr">
        <is>
          <t>BANCOLOMBIA</t>
        </is>
      </c>
      <c r="L692" t="inlineStr">
        <is>
          <t>FO-25-1385302</t>
        </is>
      </c>
      <c r="M692" s="49" t="n">
        <v>45885.62092592593</v>
      </c>
      <c r="N692" s="49" t="n">
        <v>45886.5</v>
      </c>
      <c r="O692" s="48" t="n">
        <v>0</v>
      </c>
      <c r="P692" t="inlineStr">
        <is>
          <t>HARDWARE</t>
        </is>
      </c>
      <c r="Q692" t="inlineStr">
        <is>
          <t>IMPRESION</t>
        </is>
      </c>
      <c r="R692" t="inlineStr">
        <is>
          <t>NO IMPRIME UNO O VARIOS CARACTERES</t>
        </is>
      </c>
      <c r="S692" t="inlineStr">
        <is>
          <t>UNO A UNO</t>
        </is>
      </c>
      <c r="T692" t="inlineStr">
        <is>
          <t>UNO A UNO</t>
        </is>
      </c>
      <c r="V692" t="inlineStr">
        <is>
          <t>SOPORTE TELEFONICO</t>
        </is>
      </c>
      <c r="X692" t="inlineStr">
        <is>
          <t>TIPO I</t>
        </is>
      </c>
      <c r="Y692" t="inlineStr">
        <is>
          <t>TERRESTRE</t>
        </is>
      </c>
      <c r="Z692" t="inlineStr">
        <is>
          <t>HERRERA MONAR GEOVANNY</t>
        </is>
      </c>
      <c r="AA692" t="inlineStr">
        <is>
          <t>1</t>
        </is>
      </c>
      <c r="AB692" t="inlineStr">
        <is>
          <t>0</t>
        </is>
      </c>
      <c r="AC692" s="48" t="n">
        <v>41241</v>
      </c>
      <c r="AD692" t="inlineStr">
        <is>
          <t>0</t>
        </is>
      </c>
      <c r="AE692" s="48" t="n">
        <v>0</v>
      </c>
      <c r="AF692" s="48" t="n">
        <v>41241</v>
      </c>
    </row>
    <row r="693">
      <c r="A693" t="inlineStr">
        <is>
          <t>CALI</t>
        </is>
      </c>
      <c r="B693" t="inlineStr">
        <is>
          <t>SUROCCIDENTE Y EJE CAFETERO</t>
        </is>
      </c>
      <c r="C693" t="inlineStr">
        <is>
          <t>0004-0003</t>
        </is>
      </c>
      <c r="D693" t="inlineStr">
        <is>
          <t>19698</t>
        </is>
      </c>
      <c r="E693" t="inlineStr">
        <is>
          <t>2606797</t>
        </is>
      </c>
      <c r="F693" t="inlineStr">
        <is>
          <t>3007076478</t>
        </is>
      </c>
      <c r="G693" t="inlineStr">
        <is>
          <t>INCIDENTE</t>
        </is>
      </c>
      <c r="H693" t="inlineStr">
        <is>
          <t>CAUCA</t>
        </is>
      </c>
      <c r="I693" t="inlineStr">
        <is>
          <t>SANTANDER DE QUILICHAO</t>
        </is>
      </c>
      <c r="J693" t="inlineStr">
        <is>
          <t>BARRIO URBANIZACION VILLA SOFI</t>
        </is>
      </c>
      <c r="K693" t="inlineStr">
        <is>
          <t>BANCOLOMBIA</t>
        </is>
      </c>
      <c r="L693" t="inlineStr">
        <is>
          <t>FO-25-1385813</t>
        </is>
      </c>
      <c r="M693" s="49" t="n">
        <v>45885.6674537037</v>
      </c>
      <c r="N693" s="49" t="n">
        <v>45888.52361111111</v>
      </c>
      <c r="O693" s="48" t="n">
        <v>0</v>
      </c>
      <c r="P693" t="inlineStr">
        <is>
          <t>HARDWARE</t>
        </is>
      </c>
      <c r="Q693" t="inlineStr">
        <is>
          <t>PANTALLA</t>
        </is>
      </c>
      <c r="R693" t="inlineStr">
        <is>
          <t>DAÑO POS</t>
        </is>
      </c>
      <c r="S693" t="inlineStr">
        <is>
          <t>CB UNO A UNO</t>
        </is>
      </c>
      <c r="T693" t="inlineStr">
        <is>
          <t>CB UNO A UNO</t>
        </is>
      </c>
      <c r="U693" t="inlineStr">
        <is>
          <t>EJECUTADO</t>
        </is>
      </c>
      <c r="V693" t="inlineStr">
        <is>
          <t>VISITA TECNICA</t>
        </is>
      </c>
      <c r="W693" t="inlineStr">
        <is>
          <t>LM0WZ695</t>
        </is>
      </c>
      <c r="X693" t="inlineStr">
        <is>
          <t>TIPO II</t>
        </is>
      </c>
      <c r="Y693" t="inlineStr">
        <is>
          <t>TERRESTRE</t>
        </is>
      </c>
      <c r="Z693" t="inlineStr">
        <is>
          <t>PAREDES CASTILLO DIEGO</t>
        </is>
      </c>
      <c r="AA693" t="inlineStr">
        <is>
          <t>1</t>
        </is>
      </c>
      <c r="AB693" t="inlineStr">
        <is>
          <t>0</t>
        </is>
      </c>
      <c r="AC693" s="48" t="n">
        <v>144968</v>
      </c>
      <c r="AD693" t="inlineStr">
        <is>
          <t>0</t>
        </is>
      </c>
      <c r="AE693" s="48" t="n">
        <v>0</v>
      </c>
      <c r="AF693" s="48" t="n">
        <v>144968</v>
      </c>
    </row>
    <row r="694">
      <c r="A694" t="inlineStr">
        <is>
          <t>MEDELLIN</t>
        </is>
      </c>
      <c r="B694" t="inlineStr">
        <is>
          <t>NOROCCIDENTE</t>
        </is>
      </c>
      <c r="C694" t="inlineStr">
        <is>
          <t>0004-0005</t>
        </is>
      </c>
      <c r="D694" t="inlineStr">
        <is>
          <t>5088</t>
        </is>
      </c>
      <c r="E694" t="inlineStr">
        <is>
          <t>2606798</t>
        </is>
      </c>
      <c r="F694" t="inlineStr">
        <is>
          <t>3007075823</t>
        </is>
      </c>
      <c r="G694" t="inlineStr">
        <is>
          <t>INCIDENTE</t>
        </is>
      </c>
      <c r="H694" t="inlineStr">
        <is>
          <t>ANTIOQUIA</t>
        </is>
      </c>
      <c r="I694" t="inlineStr">
        <is>
          <t>BELLO</t>
        </is>
      </c>
      <c r="J694" t="inlineStr">
        <is>
          <t>PTM BELLO TIENDA LOS DUQUE</t>
        </is>
      </c>
      <c r="K694" t="inlineStr">
        <is>
          <t>BANCOLOMBIA</t>
        </is>
      </c>
      <c r="L694" t="inlineStr">
        <is>
          <t>FO-25-1385810</t>
        </is>
      </c>
      <c r="M694" s="49" t="n">
        <v>45885.66832175926</v>
      </c>
      <c r="N694" s="49" t="n">
        <v>45888.65694444445</v>
      </c>
      <c r="O694" s="48" t="n">
        <v>0</v>
      </c>
      <c r="P694" t="inlineStr">
        <is>
          <t>HARDWARE</t>
        </is>
      </c>
      <c r="Q694" t="inlineStr">
        <is>
          <t>LECTOR DE TARJETAS</t>
        </is>
      </c>
      <c r="R694" t="inlineStr">
        <is>
          <t>MENSAJE RETIRE TARJETA</t>
        </is>
      </c>
      <c r="S694" t="inlineStr">
        <is>
          <t>AGREGADOR</t>
        </is>
      </c>
      <c r="T694" t="inlineStr">
        <is>
          <t>COMCARD - PTM</t>
        </is>
      </c>
      <c r="U694" t="inlineStr">
        <is>
          <t>EJECUTADO</t>
        </is>
      </c>
      <c r="V694" t="inlineStr">
        <is>
          <t>VISITA TECNICA</t>
        </is>
      </c>
      <c r="W694" t="inlineStr">
        <is>
          <t>F100V568-FA00X371</t>
        </is>
      </c>
      <c r="X694" t="inlineStr">
        <is>
          <t>TIPO I</t>
        </is>
      </c>
      <c r="Y694" t="inlineStr">
        <is>
          <t>TERRESTRE</t>
        </is>
      </c>
      <c r="Z694" t="inlineStr">
        <is>
          <t>MARTINEZ TOVAR OSCAR DAVID</t>
        </is>
      </c>
      <c r="AA694" t="inlineStr">
        <is>
          <t>1</t>
        </is>
      </c>
      <c r="AB694" t="inlineStr">
        <is>
          <t>0</t>
        </is>
      </c>
      <c r="AC694" s="48" t="n">
        <v>65960</v>
      </c>
      <c r="AD694" t="inlineStr">
        <is>
          <t>0</t>
        </is>
      </c>
      <c r="AE694" s="48" t="n">
        <v>0</v>
      </c>
      <c r="AF694" s="48" t="n">
        <v>65960</v>
      </c>
    </row>
    <row r="695">
      <c r="A695" t="inlineStr">
        <is>
          <t>MONTERIA</t>
        </is>
      </c>
      <c r="B695" t="inlineStr">
        <is>
          <t>COSTA</t>
        </is>
      </c>
      <c r="C695" t="inlineStr">
        <is>
          <t>0004-0001</t>
        </is>
      </c>
      <c r="D695" t="inlineStr">
        <is>
          <t>23001</t>
        </is>
      </c>
      <c r="E695" t="inlineStr">
        <is>
          <t>2606801</t>
        </is>
      </c>
      <c r="F695" t="inlineStr">
        <is>
          <t>3007065135</t>
        </is>
      </c>
      <c r="G695" t="inlineStr">
        <is>
          <t>INCIDENTE</t>
        </is>
      </c>
      <c r="H695" t="inlineStr">
        <is>
          <t>CORDOBA</t>
        </is>
      </c>
      <c r="I695" t="inlineStr">
        <is>
          <t>MONTERIA</t>
        </is>
      </c>
      <c r="J695" t="inlineStr">
        <is>
          <t>BARRIO BUENAVISTA MONTERIA 5</t>
        </is>
      </c>
      <c r="K695" t="inlineStr">
        <is>
          <t>BANCOLOMBIA</t>
        </is>
      </c>
      <c r="L695" t="inlineStr">
        <is>
          <t>FO-25-1384480</t>
        </is>
      </c>
      <c r="M695" s="49" t="n">
        <v>45885.49548611111</v>
      </c>
      <c r="N695" s="49" t="n">
        <v>45888.50416666667</v>
      </c>
      <c r="O695" s="48" t="n">
        <v>0</v>
      </c>
      <c r="P695" t="inlineStr">
        <is>
          <t>HARDWARE</t>
        </is>
      </c>
      <c r="Q695" t="inlineStr">
        <is>
          <t>LECTOR DE TARJETAS</t>
        </is>
      </c>
      <c r="R695" t="inlineStr">
        <is>
          <t>MENSAJE RETIRE TARJETA</t>
        </is>
      </c>
      <c r="S695" t="inlineStr">
        <is>
          <t>CB UNO A UNO</t>
        </is>
      </c>
      <c r="T695" t="inlineStr">
        <is>
          <t>CB UNO A UNO</t>
        </is>
      </c>
      <c r="U695" t="inlineStr">
        <is>
          <t>EJECUTADO</t>
        </is>
      </c>
      <c r="V695" t="inlineStr">
        <is>
          <t>VISITA TECNICA</t>
        </is>
      </c>
      <c r="W695" t="inlineStr">
        <is>
          <t>1A007845</t>
        </is>
      </c>
      <c r="X695" t="inlineStr">
        <is>
          <t>TIPO I</t>
        </is>
      </c>
      <c r="Y695" t="inlineStr">
        <is>
          <t>TERRESTRE</t>
        </is>
      </c>
      <c r="Z695" t="inlineStr">
        <is>
          <t>CASSIANI PEREZ RAUL RAMIRO</t>
        </is>
      </c>
      <c r="AA695" t="inlineStr">
        <is>
          <t>1</t>
        </is>
      </c>
      <c r="AB695" t="inlineStr">
        <is>
          <t>0</t>
        </is>
      </c>
      <c r="AC695" s="48" t="n">
        <v>65960</v>
      </c>
      <c r="AD695" t="inlineStr">
        <is>
          <t>0</t>
        </is>
      </c>
      <c r="AE695" s="48" t="n">
        <v>0</v>
      </c>
      <c r="AF695" s="48" t="n">
        <v>65960</v>
      </c>
    </row>
    <row r="696">
      <c r="A696" t="inlineStr">
        <is>
          <t>MEDELLIN</t>
        </is>
      </c>
      <c r="B696" t="inlineStr">
        <is>
          <t>NOROCCIDENTE</t>
        </is>
      </c>
      <c r="C696" t="inlineStr">
        <is>
          <t>0004-0005</t>
        </is>
      </c>
      <c r="D696" t="inlineStr">
        <is>
          <t>5001</t>
        </is>
      </c>
      <c r="E696" t="inlineStr">
        <is>
          <t>2606841</t>
        </is>
      </c>
      <c r="F696" t="inlineStr">
        <is>
          <t>3007051350</t>
        </is>
      </c>
      <c r="G696" t="inlineStr">
        <is>
          <t>INCIDENTE</t>
        </is>
      </c>
      <c r="H696" t="inlineStr">
        <is>
          <t>ANTIOQUIA</t>
        </is>
      </c>
      <c r="I696" t="inlineStr">
        <is>
          <t>MEDELLIN</t>
        </is>
      </c>
      <c r="J696" t="inlineStr">
        <is>
          <t>PAGAFACIL  MINORISTA</t>
        </is>
      </c>
      <c r="K696" t="inlineStr">
        <is>
          <t>BANCOLOMBIA</t>
        </is>
      </c>
      <c r="L696" t="inlineStr">
        <is>
          <t>FO-25-1385195</t>
        </is>
      </c>
      <c r="M696" s="49" t="n">
        <v>45885.5660300926</v>
      </c>
      <c r="N696" s="49" t="n">
        <v>45888.56666666667</v>
      </c>
      <c r="O696" s="48" t="n">
        <v>0</v>
      </c>
      <c r="P696" t="inlineStr">
        <is>
          <t>SOFTWARE</t>
        </is>
      </c>
      <c r="Q696" t="inlineStr">
        <is>
          <t>ACTUALIZACION</t>
        </is>
      </c>
      <c r="R696" t="inlineStr">
        <is>
          <t>VERSION CARGA SO VR</t>
        </is>
      </c>
      <c r="S696" t="inlineStr">
        <is>
          <t>ROBUSTO</t>
        </is>
      </c>
      <c r="T696" t="inlineStr">
        <is>
          <t>PAGAFACIL</t>
        </is>
      </c>
      <c r="U696" t="inlineStr">
        <is>
          <t>EJECUTADO</t>
        </is>
      </c>
      <c r="V696" t="inlineStr">
        <is>
          <t>VISITA TECNICA</t>
        </is>
      </c>
      <c r="W696" t="inlineStr">
        <is>
          <t>ON009423</t>
        </is>
      </c>
      <c r="X696" t="inlineStr">
        <is>
          <t>TIPO I</t>
        </is>
      </c>
      <c r="Y696" t="inlineStr">
        <is>
          <t>TERRESTRE</t>
        </is>
      </c>
      <c r="Z696" t="inlineStr">
        <is>
          <t>BADEL ACUÑA LUIS ALBERTO</t>
        </is>
      </c>
      <c r="AA696" t="inlineStr">
        <is>
          <t>1</t>
        </is>
      </c>
      <c r="AB696" t="inlineStr">
        <is>
          <t>0</t>
        </is>
      </c>
      <c r="AC696" s="48" t="n">
        <v>65960</v>
      </c>
      <c r="AD696" t="inlineStr">
        <is>
          <t>0</t>
        </is>
      </c>
      <c r="AE696" s="48" t="n">
        <v>0</v>
      </c>
      <c r="AF696" s="48" t="n">
        <v>65960</v>
      </c>
    </row>
    <row r="697">
      <c r="A697" t="inlineStr">
        <is>
          <t>MEDELLIN</t>
        </is>
      </c>
      <c r="B697" t="inlineStr">
        <is>
          <t>NOROCCIDENTE</t>
        </is>
      </c>
      <c r="C697" t="inlineStr">
        <is>
          <t>0004-0005</t>
        </is>
      </c>
      <c r="D697" t="inlineStr">
        <is>
          <t>5001</t>
        </is>
      </c>
      <c r="E697" t="inlineStr">
        <is>
          <t>2606845</t>
        </is>
      </c>
      <c r="F697" t="inlineStr">
        <is>
          <t>3007037382</t>
        </is>
      </c>
      <c r="G697" t="inlineStr">
        <is>
          <t>INCIDENTE</t>
        </is>
      </c>
      <c r="H697" t="inlineStr">
        <is>
          <t>ANTIOQUIA</t>
        </is>
      </c>
      <c r="I697" t="inlineStr">
        <is>
          <t>MEDELLIN</t>
        </is>
      </c>
      <c r="J697" t="inlineStr">
        <is>
          <t>BARRIO MANRIQUE MEDELLIN 5</t>
        </is>
      </c>
      <c r="K697" t="inlineStr">
        <is>
          <t>BANCOLOMBIA</t>
        </is>
      </c>
      <c r="L697" t="inlineStr">
        <is>
          <t>FO-25-1385168</t>
        </is>
      </c>
      <c r="M697" s="49" t="n">
        <v>45885.59493055556</v>
      </c>
      <c r="N697" s="49" t="n">
        <v>45888.49513888889</v>
      </c>
      <c r="O697" s="48" t="n">
        <v>0</v>
      </c>
      <c r="P697" t="inlineStr">
        <is>
          <t>HARDWARE</t>
        </is>
      </c>
      <c r="Q697" t="inlineStr">
        <is>
          <t>LECTOR DE BARRAS</t>
        </is>
      </c>
      <c r="R697" t="inlineStr">
        <is>
          <t>DAÑO POS</t>
        </is>
      </c>
      <c r="S697" t="inlineStr">
        <is>
          <t>CB UNO A UNO</t>
        </is>
      </c>
      <c r="T697" t="inlineStr">
        <is>
          <t>CB UNO A UNO</t>
        </is>
      </c>
      <c r="U697" t="inlineStr">
        <is>
          <t>EJECUTADO / CANCELADO</t>
        </is>
      </c>
      <c r="V697" t="inlineStr">
        <is>
          <t>VISITA TECNICA</t>
        </is>
      </c>
      <c r="W697" t="inlineStr">
        <is>
          <t>NA</t>
        </is>
      </c>
      <c r="X697" t="inlineStr">
        <is>
          <t>TIPO I</t>
        </is>
      </c>
      <c r="Y697" t="inlineStr">
        <is>
          <t>TERRESTRE</t>
        </is>
      </c>
      <c r="Z697" t="inlineStr">
        <is>
          <t>DIAZ ZABALA FRANCIS DUBAN</t>
        </is>
      </c>
      <c r="AA697" t="inlineStr">
        <is>
          <t>1</t>
        </is>
      </c>
      <c r="AB697" t="inlineStr">
        <is>
          <t>0</t>
        </is>
      </c>
      <c r="AC697" s="48" t="n">
        <v>65960</v>
      </c>
      <c r="AD697" t="inlineStr">
        <is>
          <t>0</t>
        </is>
      </c>
      <c r="AE697" s="48" t="n">
        <v>0</v>
      </c>
      <c r="AF697" s="48" t="n">
        <v>65960</v>
      </c>
    </row>
    <row r="698">
      <c r="A698" t="inlineStr">
        <is>
          <t>MEDELLIN</t>
        </is>
      </c>
      <c r="B698" t="inlineStr">
        <is>
          <t>NOROCCIDENTE</t>
        </is>
      </c>
      <c r="C698" t="inlineStr">
        <is>
          <t>0004-0005</t>
        </is>
      </c>
      <c r="D698" t="inlineStr">
        <is>
          <t>5088</t>
        </is>
      </c>
      <c r="E698" t="inlineStr">
        <is>
          <t>2606852</t>
        </is>
      </c>
      <c r="F698" t="inlineStr">
        <is>
          <t>3007026600</t>
        </is>
      </c>
      <c r="G698" t="inlineStr">
        <is>
          <t>INCIDENTE</t>
        </is>
      </c>
      <c r="H698" t="inlineStr">
        <is>
          <t>ANTIOQUIA</t>
        </is>
      </c>
      <c r="I698" t="inlineStr">
        <is>
          <t>BELLO</t>
        </is>
      </c>
      <c r="J698" t="inlineStr">
        <is>
          <t>COMCARD MED BLIANS</t>
        </is>
      </c>
      <c r="K698" t="inlineStr">
        <is>
          <t>BANCOLOMBIA</t>
        </is>
      </c>
      <c r="L698" t="inlineStr">
        <is>
          <t>FO-25-1385296</t>
        </is>
      </c>
      <c r="M698" s="49" t="n">
        <v>45885.62517361111</v>
      </c>
      <c r="N698" s="49" t="n">
        <v>45888.62291666667</v>
      </c>
      <c r="O698" s="48" t="n">
        <v>0</v>
      </c>
      <c r="P698" t="inlineStr">
        <is>
          <t>HARDWARE</t>
        </is>
      </c>
      <c r="Q698" t="inlineStr">
        <is>
          <t>LECTOR DE BARRAS</t>
        </is>
      </c>
      <c r="R698" t="inlineStr">
        <is>
          <t>CABLE LECTORA AVERIADO</t>
        </is>
      </c>
      <c r="S698" t="inlineStr">
        <is>
          <t>AGREGADOR</t>
        </is>
      </c>
      <c r="T698" t="inlineStr">
        <is>
          <t>COMCARD - PTM</t>
        </is>
      </c>
      <c r="U698" t="inlineStr">
        <is>
          <t>EJECUTADO</t>
        </is>
      </c>
      <c r="V698" t="inlineStr">
        <is>
          <t>VISITA TECNICA</t>
        </is>
      </c>
      <c r="W698" t="inlineStr">
        <is>
          <t>999X050</t>
        </is>
      </c>
      <c r="X698" t="inlineStr">
        <is>
          <t>TIPO I</t>
        </is>
      </c>
      <c r="Y698" t="inlineStr">
        <is>
          <t>TERRESTRE</t>
        </is>
      </c>
      <c r="Z698" t="inlineStr">
        <is>
          <t>MARTINEZ TOVAR OSCAR DAVID</t>
        </is>
      </c>
      <c r="AA698" t="inlineStr">
        <is>
          <t>1</t>
        </is>
      </c>
      <c r="AB698" t="inlineStr">
        <is>
          <t>0</t>
        </is>
      </c>
      <c r="AC698" s="48" t="n">
        <v>65960</v>
      </c>
      <c r="AD698" t="inlineStr">
        <is>
          <t>0</t>
        </is>
      </c>
      <c r="AE698" s="48" t="n">
        <v>0</v>
      </c>
      <c r="AF698" s="48" t="n">
        <v>65960</v>
      </c>
    </row>
    <row r="699">
      <c r="A699" t="inlineStr">
        <is>
          <t>TUNJA</t>
        </is>
      </c>
      <c r="B699" t="inlineStr">
        <is>
          <t>SANTANDERES</t>
        </is>
      </c>
      <c r="C699" t="inlineStr">
        <is>
          <t>0004-0008</t>
        </is>
      </c>
      <c r="D699" t="inlineStr">
        <is>
          <t>15001</t>
        </is>
      </c>
      <c r="E699" t="inlineStr">
        <is>
          <t>2606918</t>
        </is>
      </c>
      <c r="F699" t="inlineStr">
        <is>
          <t>3007080972</t>
        </is>
      </c>
      <c r="G699" t="inlineStr">
        <is>
          <t>INCIDENTE</t>
        </is>
      </c>
      <c r="H699" t="inlineStr">
        <is>
          <t>BOYACA</t>
        </is>
      </c>
      <c r="I699" t="inlineStr">
        <is>
          <t>TUNJA</t>
        </is>
      </c>
      <c r="J699" t="inlineStr">
        <is>
          <t>BARRIO LOS MUISCAS TUNJA 9</t>
        </is>
      </c>
      <c r="K699" t="inlineStr">
        <is>
          <t>BANCOLOMBIA</t>
        </is>
      </c>
      <c r="L699" t="inlineStr">
        <is>
          <t>FO-25-1385808</t>
        </is>
      </c>
      <c r="M699" s="49" t="n">
        <v>45885.69324074074</v>
      </c>
      <c r="N699" s="49" t="n">
        <v>45888.52222222222</v>
      </c>
      <c r="O699" s="48" t="n">
        <v>0</v>
      </c>
      <c r="P699" t="inlineStr">
        <is>
          <t>HARDWARE</t>
        </is>
      </c>
      <c r="Q699" t="inlineStr">
        <is>
          <t>ALERT IRRUPTION</t>
        </is>
      </c>
      <c r="R699" t="inlineStr">
        <is>
          <t>ALERT IRRUPTION</t>
        </is>
      </c>
      <c r="S699" t="inlineStr">
        <is>
          <t>UNO A UNO</t>
        </is>
      </c>
      <c r="T699" t="inlineStr">
        <is>
          <t>UNO A UNO</t>
        </is>
      </c>
      <c r="U699" t="inlineStr">
        <is>
          <t>EJECUTADO</t>
        </is>
      </c>
      <c r="V699" t="inlineStr">
        <is>
          <t>VISITA TECNICA</t>
        </is>
      </c>
      <c r="W699" t="inlineStr">
        <is>
          <t>FIZZZ314</t>
        </is>
      </c>
      <c r="X699" t="inlineStr">
        <is>
          <t>TIPO I</t>
        </is>
      </c>
      <c r="Y699" t="inlineStr">
        <is>
          <t>TERRESTRE</t>
        </is>
      </c>
      <c r="Z699" t="inlineStr">
        <is>
          <t>GONZALEZ GONZALEZ MARIO ALBERTO</t>
        </is>
      </c>
      <c r="AA699" t="inlineStr">
        <is>
          <t>1</t>
        </is>
      </c>
      <c r="AB699" t="inlineStr">
        <is>
          <t>0</t>
        </is>
      </c>
      <c r="AC699" s="48" t="n">
        <v>65960</v>
      </c>
      <c r="AD699" t="inlineStr">
        <is>
          <t>0</t>
        </is>
      </c>
      <c r="AE699" s="48" t="n">
        <v>0</v>
      </c>
      <c r="AF699" s="48" t="n">
        <v>65960</v>
      </c>
    </row>
    <row r="700">
      <c r="A700" t="inlineStr">
        <is>
          <t>BOGOTA</t>
        </is>
      </c>
      <c r="B700" t="inlineStr">
        <is>
          <t>CUNDINAMARCA</t>
        </is>
      </c>
      <c r="C700" t="inlineStr">
        <is>
          <t>0004-0004</t>
        </is>
      </c>
      <c r="D700" t="inlineStr">
        <is>
          <t>25269</t>
        </is>
      </c>
      <c r="E700" t="inlineStr">
        <is>
          <t>2607054</t>
        </is>
      </c>
      <c r="F700" t="inlineStr">
        <is>
          <t>3007080013</t>
        </is>
      </c>
      <c r="G700" t="inlineStr">
        <is>
          <t>INCIDENTE</t>
        </is>
      </c>
      <c r="H700" t="inlineStr">
        <is>
          <t>CUNDINAMARCA</t>
        </is>
      </c>
      <c r="I700" t="inlineStr">
        <is>
          <t>FACATATIVA</t>
        </is>
      </c>
      <c r="J700" t="inlineStr">
        <is>
          <t>BARRIO VILLA NUEVA FACATATIVA FACTATIVA</t>
        </is>
      </c>
      <c r="K700" t="inlineStr">
        <is>
          <t>BANCOLOMBIA</t>
        </is>
      </c>
      <c r="L700" t="inlineStr">
        <is>
          <t>FO-25-1385801</t>
        </is>
      </c>
      <c r="M700" s="49" t="n">
        <v>45886.33333333334</v>
      </c>
      <c r="N700" s="49" t="n">
        <v>45888.525</v>
      </c>
      <c r="O700" s="48" t="n">
        <v>0</v>
      </c>
      <c r="P700" t="inlineStr">
        <is>
          <t>SOFTWARE</t>
        </is>
      </c>
      <c r="Q700" t="inlineStr">
        <is>
          <t>ACTUALIZACION</t>
        </is>
      </c>
      <c r="R700" t="inlineStr">
        <is>
          <t>VERSION CARGA SO VR</t>
        </is>
      </c>
      <c r="S700" t="inlineStr">
        <is>
          <t>UNO A UNO</t>
        </is>
      </c>
      <c r="T700" t="inlineStr">
        <is>
          <t>UNO A UNO</t>
        </is>
      </c>
      <c r="U700" t="inlineStr">
        <is>
          <t>EJECUTADO</t>
        </is>
      </c>
      <c r="V700" t="inlineStr">
        <is>
          <t>VISITA TECNICA</t>
        </is>
      </c>
      <c r="W700" t="inlineStr">
        <is>
          <t>SAXZZ506</t>
        </is>
      </c>
      <c r="X700" t="inlineStr">
        <is>
          <t>TIPO II</t>
        </is>
      </c>
      <c r="Y700" t="inlineStr">
        <is>
          <t>TERRESTRE</t>
        </is>
      </c>
      <c r="Z700" t="inlineStr">
        <is>
          <t>LOZADA ROJAS CHRISTIAN ANDRES</t>
        </is>
      </c>
      <c r="AA700" t="inlineStr">
        <is>
          <t>1</t>
        </is>
      </c>
      <c r="AB700" t="inlineStr">
        <is>
          <t>0</t>
        </is>
      </c>
      <c r="AC700" s="48" t="n">
        <v>144968</v>
      </c>
      <c r="AD700" t="inlineStr">
        <is>
          <t>0</t>
        </is>
      </c>
      <c r="AE700" s="48" t="n">
        <v>0</v>
      </c>
      <c r="AF700" s="48" t="n">
        <v>144968</v>
      </c>
    </row>
    <row r="701">
      <c r="A701" t="inlineStr">
        <is>
          <t>CALI</t>
        </is>
      </c>
      <c r="B701" t="inlineStr">
        <is>
          <t>SUROCCIDENTE Y EJE CAFETERO</t>
        </is>
      </c>
      <c r="C701" t="inlineStr">
        <is>
          <t>0004-0003</t>
        </is>
      </c>
      <c r="D701" t="inlineStr">
        <is>
          <t>76248</t>
        </is>
      </c>
      <c r="E701" t="inlineStr">
        <is>
          <t>2607106</t>
        </is>
      </c>
      <c r="F701" t="inlineStr">
        <is>
          <t>3007071416</t>
        </is>
      </c>
      <c r="G701" t="inlineStr">
        <is>
          <t>INCIDENTE</t>
        </is>
      </c>
      <c r="H701" t="inlineStr">
        <is>
          <t>VALLE DEL CAUCA</t>
        </is>
      </c>
      <c r="I701" t="inlineStr">
        <is>
          <t>EL CERRITO</t>
        </is>
      </c>
      <c r="J701" t="inlineStr">
        <is>
          <t>EL CERRITO SANTA BARBARA</t>
        </is>
      </c>
      <c r="K701" t="inlineStr">
        <is>
          <t>BANCOLOMBIA</t>
        </is>
      </c>
      <c r="L701" t="inlineStr">
        <is>
          <t>FO-25-1385804</t>
        </is>
      </c>
      <c r="M701" s="49" t="n">
        <v>45886.33333333334</v>
      </c>
      <c r="N701" s="49" t="n">
        <v>45888.49097222222</v>
      </c>
      <c r="O701" s="48" t="n">
        <v>0</v>
      </c>
      <c r="P701" t="inlineStr">
        <is>
          <t>HARDWARE</t>
        </is>
      </c>
      <c r="Q701" t="inlineStr">
        <is>
          <t>CABLEADO</t>
        </is>
      </c>
      <c r="R701" t="inlineStr">
        <is>
          <t>CABLE MAGICBOX AVERIADO</t>
        </is>
      </c>
      <c r="S701" t="inlineStr">
        <is>
          <t>CB UNO A UNO</t>
        </is>
      </c>
      <c r="T701" t="inlineStr">
        <is>
          <t>CB UNO A UNO</t>
        </is>
      </c>
      <c r="U701" t="inlineStr">
        <is>
          <t>EJECUTADO</t>
        </is>
      </c>
      <c r="V701" t="inlineStr">
        <is>
          <t>VISITA TECNICA</t>
        </is>
      </c>
      <c r="W701" t="inlineStr">
        <is>
          <t>TV00C949</t>
        </is>
      </c>
      <c r="X701" t="inlineStr">
        <is>
          <t>TIPO II</t>
        </is>
      </c>
      <c r="Y701" t="inlineStr">
        <is>
          <t>TERRESTRE</t>
        </is>
      </c>
      <c r="Z701" t="inlineStr">
        <is>
          <t>SANCHEZ URREGO ROBINSON DAVID</t>
        </is>
      </c>
      <c r="AA701" t="inlineStr">
        <is>
          <t>1</t>
        </is>
      </c>
      <c r="AB701" t="inlineStr">
        <is>
          <t>0</t>
        </is>
      </c>
      <c r="AC701" s="48" t="n">
        <v>144968</v>
      </c>
      <c r="AD701" t="inlineStr">
        <is>
          <t>0</t>
        </is>
      </c>
      <c r="AE701" s="48" t="n">
        <v>0</v>
      </c>
      <c r="AF701" s="48" t="n">
        <v>144968</v>
      </c>
    </row>
    <row r="702">
      <c r="A702" t="inlineStr">
        <is>
          <t>MEDELLIN</t>
        </is>
      </c>
      <c r="B702" t="inlineStr">
        <is>
          <t>NOROCCIDENTE</t>
        </is>
      </c>
      <c r="C702" t="inlineStr">
        <is>
          <t>0004-0005</t>
        </is>
      </c>
      <c r="D702" t="inlineStr">
        <is>
          <t>5360</t>
        </is>
      </c>
      <c r="E702" t="inlineStr">
        <is>
          <t>2607370</t>
        </is>
      </c>
      <c r="F702" t="inlineStr">
        <is>
          <t>3007019695</t>
        </is>
      </c>
      <c r="G702" t="inlineStr">
        <is>
          <t>INCIDENTE</t>
        </is>
      </c>
      <c r="H702" t="inlineStr">
        <is>
          <t>ANTIOQUIA</t>
        </is>
      </c>
      <c r="I702" t="inlineStr">
        <is>
          <t>ITAGUI</t>
        </is>
      </c>
      <c r="J702" t="inlineStr">
        <is>
          <t>BARRIO LAS MARGARITAS ITAGUI</t>
        </is>
      </c>
      <c r="K702" t="inlineStr">
        <is>
          <t>BANCOLOMBIA</t>
        </is>
      </c>
      <c r="L702" t="inlineStr">
        <is>
          <t>FO-25-1386454</t>
        </is>
      </c>
      <c r="M702" s="49" t="n">
        <v>45886.4253587963</v>
      </c>
      <c r="N702" s="49" t="n">
        <v>45888.65347222222</v>
      </c>
      <c r="O702" s="48" t="n">
        <v>0</v>
      </c>
      <c r="P702" t="inlineStr">
        <is>
          <t>HARDWARE</t>
        </is>
      </c>
      <c r="Q702" t="inlineStr">
        <is>
          <t>PINPAD</t>
        </is>
      </c>
      <c r="R702" t="inlineStr">
        <is>
          <t>ALERTADO</t>
        </is>
      </c>
      <c r="S702" t="inlineStr">
        <is>
          <t>CB UNO A UNO</t>
        </is>
      </c>
      <c r="T702" t="inlineStr">
        <is>
          <t>CB UNO A UNO</t>
        </is>
      </c>
      <c r="U702" t="inlineStr">
        <is>
          <t>EJECUTADO</t>
        </is>
      </c>
      <c r="V702" t="inlineStr">
        <is>
          <t>VISITA TECNICA</t>
        </is>
      </c>
      <c r="W702" t="inlineStr">
        <is>
          <t>AA00O794</t>
        </is>
      </c>
      <c r="X702" t="inlineStr">
        <is>
          <t>TIPO I</t>
        </is>
      </c>
      <c r="Y702" t="inlineStr">
        <is>
          <t>TERRESTRE</t>
        </is>
      </c>
      <c r="Z702" t="inlineStr">
        <is>
          <t>HERNANDEZ CHAVARRIA JUAN CAMILO</t>
        </is>
      </c>
      <c r="AA702" t="inlineStr">
        <is>
          <t>1</t>
        </is>
      </c>
      <c r="AB702" t="inlineStr">
        <is>
          <t>0</t>
        </is>
      </c>
      <c r="AC702" s="48" t="n">
        <v>65960</v>
      </c>
      <c r="AD702" t="inlineStr">
        <is>
          <t>0</t>
        </is>
      </c>
      <c r="AE702" s="48" t="n">
        <v>0</v>
      </c>
      <c r="AF702" s="48" t="n">
        <v>65960</v>
      </c>
    </row>
    <row r="703">
      <c r="A703" t="inlineStr">
        <is>
          <t>CALI</t>
        </is>
      </c>
      <c r="B703" t="inlineStr">
        <is>
          <t>SUROCCIDENTE Y EJE CAFETERO</t>
        </is>
      </c>
      <c r="C703" t="inlineStr">
        <is>
          <t>0004-0003</t>
        </is>
      </c>
      <c r="D703" t="inlineStr">
        <is>
          <t>19142</t>
        </is>
      </c>
      <c r="E703" t="inlineStr">
        <is>
          <t>2607377</t>
        </is>
      </c>
      <c r="F703" t="inlineStr">
        <is>
          <t>3007061425</t>
        </is>
      </c>
      <c r="G703" t="inlineStr">
        <is>
          <t>INCIDENTE</t>
        </is>
      </c>
      <c r="H703" t="inlineStr">
        <is>
          <t>CAUCA</t>
        </is>
      </c>
      <c r="I703" t="inlineStr">
        <is>
          <t>CALOTO</t>
        </is>
      </c>
      <c r="J703" t="inlineStr">
        <is>
          <t>BARRIO LA UNION CALOTO 2</t>
        </is>
      </c>
      <c r="K703" t="inlineStr">
        <is>
          <t>BANCOLOMBIA</t>
        </is>
      </c>
      <c r="L703" t="inlineStr">
        <is>
          <t>FO-25-1386450</t>
        </is>
      </c>
      <c r="M703" s="49" t="n">
        <v>45886.44417824074</v>
      </c>
      <c r="N703" s="49" t="n">
        <v>45888.61527777778</v>
      </c>
      <c r="O703" s="48" t="n">
        <v>0</v>
      </c>
      <c r="P703" t="inlineStr">
        <is>
          <t>HARDWARE</t>
        </is>
      </c>
      <c r="Q703" t="inlineStr">
        <is>
          <t>PINPAD</t>
        </is>
      </c>
      <c r="R703" t="inlineStr">
        <is>
          <t>DAÑO POS</t>
        </is>
      </c>
      <c r="S703" t="inlineStr">
        <is>
          <t>CB UNO A UNO</t>
        </is>
      </c>
      <c r="T703" t="inlineStr">
        <is>
          <t>CB UNO A UNO</t>
        </is>
      </c>
      <c r="U703" t="inlineStr">
        <is>
          <t>EJECUTADO</t>
        </is>
      </c>
      <c r="V703" t="inlineStr">
        <is>
          <t>VISITA TECNICA</t>
        </is>
      </c>
      <c r="W703" t="inlineStr">
        <is>
          <t>KA00J384</t>
        </is>
      </c>
      <c r="X703" t="inlineStr">
        <is>
          <t>TIPO II</t>
        </is>
      </c>
      <c r="Y703" t="inlineStr">
        <is>
          <t>TERRESTRE</t>
        </is>
      </c>
      <c r="Z703" t="inlineStr">
        <is>
          <t>PAREDES CASTILLO DIEGO</t>
        </is>
      </c>
      <c r="AA703" t="inlineStr">
        <is>
          <t>1</t>
        </is>
      </c>
      <c r="AB703" t="inlineStr">
        <is>
          <t>0</t>
        </is>
      </c>
      <c r="AC703" s="48" t="n">
        <v>144968</v>
      </c>
      <c r="AD703" t="inlineStr">
        <is>
          <t>0</t>
        </is>
      </c>
      <c r="AE703" s="48" t="n">
        <v>0</v>
      </c>
      <c r="AF703" s="48" t="n">
        <v>144968</v>
      </c>
    </row>
    <row r="704">
      <c r="A704" t="inlineStr">
        <is>
          <t>MONTERIA</t>
        </is>
      </c>
      <c r="B704" t="inlineStr">
        <is>
          <t>COSTA</t>
        </is>
      </c>
      <c r="C704" t="inlineStr">
        <is>
          <t>0004-0001</t>
        </is>
      </c>
      <c r="D704" t="inlineStr">
        <is>
          <t>23162</t>
        </is>
      </c>
      <c r="E704" t="inlineStr">
        <is>
          <t>2607475</t>
        </is>
      </c>
      <c r="F704" t="inlineStr">
        <is>
          <t>3007058628</t>
        </is>
      </c>
      <c r="G704" t="inlineStr">
        <is>
          <t>INCIDENTE</t>
        </is>
      </c>
      <c r="H704" t="inlineStr">
        <is>
          <t>CORDOBA</t>
        </is>
      </c>
      <c r="I704" t="inlineStr">
        <is>
          <t>CERETE</t>
        </is>
      </c>
      <c r="J704" t="inlineStr">
        <is>
          <t>DISTRICOL PARAISO TROPICAL</t>
        </is>
      </c>
      <c r="K704" t="inlineStr">
        <is>
          <t>BANCOLOMBIA</t>
        </is>
      </c>
      <c r="L704" t="inlineStr">
        <is>
          <t>FO-25-1386438</t>
        </is>
      </c>
      <c r="M704" s="49" t="n">
        <v>45886.53681712963</v>
      </c>
      <c r="N704" s="49" t="n">
        <v>45888.65555555555</v>
      </c>
      <c r="O704" s="48" t="n">
        <v>0</v>
      </c>
      <c r="P704" t="inlineStr">
        <is>
          <t>HARDWARE</t>
        </is>
      </c>
      <c r="Q704" t="inlineStr">
        <is>
          <t>NO ENCIENDE</t>
        </is>
      </c>
      <c r="R704" t="inlineStr">
        <is>
          <t>DAÑO POS</t>
        </is>
      </c>
      <c r="S704" t="inlineStr">
        <is>
          <t>AGREGADOR</t>
        </is>
      </c>
      <c r="T704" t="inlineStr">
        <is>
          <t>DISTRICOL</t>
        </is>
      </c>
      <c r="U704" t="inlineStr">
        <is>
          <t>EJECUTADO</t>
        </is>
      </c>
      <c r="V704" t="inlineStr">
        <is>
          <t>VISITA TECNICA</t>
        </is>
      </c>
      <c r="W704" t="inlineStr">
        <is>
          <t>IVZZZ943</t>
        </is>
      </c>
      <c r="X704" t="inlineStr">
        <is>
          <t>TIPO I</t>
        </is>
      </c>
      <c r="Y704" t="inlineStr">
        <is>
          <t>TERRESTRE</t>
        </is>
      </c>
      <c r="Z704" t="inlineStr">
        <is>
          <t>COGOLLO VERTEL EDER LUIS</t>
        </is>
      </c>
      <c r="AA704" t="inlineStr">
        <is>
          <t>1</t>
        </is>
      </c>
      <c r="AB704" t="inlineStr">
        <is>
          <t>0</t>
        </is>
      </c>
      <c r="AC704" s="48" t="n">
        <v>65960</v>
      </c>
      <c r="AD704" t="inlineStr">
        <is>
          <t>0</t>
        </is>
      </c>
      <c r="AE704" s="48" t="n">
        <v>0</v>
      </c>
      <c r="AF704" s="48" t="n">
        <v>65960</v>
      </c>
    </row>
    <row r="705">
      <c r="A705" t="inlineStr">
        <is>
          <t>MEDELLIN</t>
        </is>
      </c>
      <c r="B705" t="inlineStr">
        <is>
          <t>NOROCCIDENTE</t>
        </is>
      </c>
      <c r="C705" t="inlineStr">
        <is>
          <t>0004-0005</t>
        </is>
      </c>
      <c r="D705" t="inlineStr">
        <is>
          <t>5690</t>
        </is>
      </c>
      <c r="E705" t="inlineStr">
        <is>
          <t>2607501</t>
        </is>
      </c>
      <c r="F705" t="inlineStr">
        <is>
          <t>3007010517</t>
        </is>
      </c>
      <c r="G705" t="inlineStr">
        <is>
          <t>INCIDENTE</t>
        </is>
      </c>
      <c r="H705" t="inlineStr">
        <is>
          <t>ANTIOQUIA</t>
        </is>
      </c>
      <c r="I705" t="inlineStr">
        <is>
          <t>SANTO DOMINGO</t>
        </is>
      </c>
      <c r="J705" t="inlineStr">
        <is>
          <t>SANTO DOMINGO II - ANTIOQUIA</t>
        </is>
      </c>
      <c r="K705" t="inlineStr">
        <is>
          <t>BANCOLOMBIA</t>
        </is>
      </c>
      <c r="L705" t="inlineStr">
        <is>
          <t>FO-25-1386452</t>
        </is>
      </c>
      <c r="M705" s="49" t="n">
        <v>45886.44297453704</v>
      </c>
      <c r="N705" s="49" t="n">
        <v>45888.59722222222</v>
      </c>
      <c r="O705" s="48" t="n">
        <v>0</v>
      </c>
      <c r="P705" t="inlineStr">
        <is>
          <t>HARDWARE</t>
        </is>
      </c>
      <c r="Q705" t="inlineStr">
        <is>
          <t>COMUNICACION</t>
        </is>
      </c>
      <c r="R705" t="inlineStr">
        <is>
          <t>DAÑO POS</t>
        </is>
      </c>
      <c r="S705" t="inlineStr">
        <is>
          <t>CB UNO A UNO</t>
        </is>
      </c>
      <c r="T705" t="inlineStr">
        <is>
          <t>CB UNO A UNO</t>
        </is>
      </c>
      <c r="U705" t="inlineStr">
        <is>
          <t>EJECUTADO</t>
        </is>
      </c>
      <c r="V705" t="inlineStr">
        <is>
          <t>VISITA TECNICA</t>
        </is>
      </c>
      <c r="W705" t="inlineStr">
        <is>
          <t>IZ0XZ933</t>
        </is>
      </c>
      <c r="X705" t="inlineStr">
        <is>
          <t>TIPO II</t>
        </is>
      </c>
      <c r="Y705" t="inlineStr">
        <is>
          <t>TERRESTRE</t>
        </is>
      </c>
      <c r="Z705" t="inlineStr">
        <is>
          <t>ZAPATA LOPEZ EDWARD ASDRUBAL</t>
        </is>
      </c>
      <c r="AA705" t="inlineStr">
        <is>
          <t>1</t>
        </is>
      </c>
      <c r="AB705" t="inlineStr">
        <is>
          <t>0</t>
        </is>
      </c>
      <c r="AC705" s="48" t="n">
        <v>144968</v>
      </c>
      <c r="AD705" t="inlineStr">
        <is>
          <t>0</t>
        </is>
      </c>
      <c r="AE705" s="48" t="n">
        <v>0</v>
      </c>
      <c r="AF705" s="48" t="n">
        <v>144968</v>
      </c>
    </row>
    <row r="706">
      <c r="A706" t="inlineStr">
        <is>
          <t>MEDELLIN</t>
        </is>
      </c>
      <c r="B706" t="inlineStr">
        <is>
          <t>NOROCCIDENTE</t>
        </is>
      </c>
      <c r="C706" t="inlineStr">
        <is>
          <t>0004-0005</t>
        </is>
      </c>
      <c r="D706" t="inlineStr">
        <is>
          <t>5088</t>
        </is>
      </c>
      <c r="E706" t="inlineStr">
        <is>
          <t>2607522</t>
        </is>
      </c>
      <c r="F706" t="inlineStr">
        <is>
          <t>3007034705</t>
        </is>
      </c>
      <c r="G706" t="inlineStr">
        <is>
          <t>INCIDENTE</t>
        </is>
      </c>
      <c r="H706" t="inlineStr">
        <is>
          <t>ANTIOQUIA</t>
        </is>
      </c>
      <c r="I706" t="inlineStr">
        <is>
          <t>BELLO</t>
        </is>
      </c>
      <c r="J706" t="inlineStr">
        <is>
          <t>BARRIO ZAMORA BELLO 2</t>
        </is>
      </c>
      <c r="K706" t="inlineStr">
        <is>
          <t>BANCOLOMBIA</t>
        </is>
      </c>
      <c r="L706" t="inlineStr">
        <is>
          <t>FO-25-1386446</t>
        </is>
      </c>
      <c r="M706" s="49" t="n">
        <v>45886.53450231482</v>
      </c>
      <c r="N706" s="49" t="n">
        <v>45888.49236111111</v>
      </c>
      <c r="O706" s="48" t="n">
        <v>0</v>
      </c>
      <c r="P706" t="inlineStr">
        <is>
          <t>HARDWARE</t>
        </is>
      </c>
      <c r="Q706" t="inlineStr">
        <is>
          <t>IMPRESION</t>
        </is>
      </c>
      <c r="R706" t="inlineStr">
        <is>
          <t>NO AVANZA PAPEL</t>
        </is>
      </c>
      <c r="S706" t="inlineStr">
        <is>
          <t>CB UNO A UNO</t>
        </is>
      </c>
      <c r="T706" t="inlineStr">
        <is>
          <t>CB UNO A UNO</t>
        </is>
      </c>
      <c r="U706" t="inlineStr">
        <is>
          <t>EJECUTADO</t>
        </is>
      </c>
      <c r="V706" t="inlineStr">
        <is>
          <t>VISITA TECNICA</t>
        </is>
      </c>
      <c r="W706" t="inlineStr">
        <is>
          <t>BL01G025</t>
        </is>
      </c>
      <c r="X706" t="inlineStr">
        <is>
          <t>TIPO I</t>
        </is>
      </c>
      <c r="Y706" t="inlineStr">
        <is>
          <t>TERRESTRE</t>
        </is>
      </c>
      <c r="Z706" t="inlineStr">
        <is>
          <t>DIAZ ZABALA FRANCIS DUBAN</t>
        </is>
      </c>
      <c r="AA706" t="inlineStr">
        <is>
          <t>1</t>
        </is>
      </c>
      <c r="AB706" t="inlineStr">
        <is>
          <t>0</t>
        </is>
      </c>
      <c r="AC706" s="48" t="n">
        <v>65960</v>
      </c>
      <c r="AD706" t="inlineStr">
        <is>
          <t>0</t>
        </is>
      </c>
      <c r="AE706" s="48" t="n">
        <v>0</v>
      </c>
      <c r="AF706" s="48" t="n">
        <v>65960</v>
      </c>
    </row>
    <row r="707">
      <c r="A707" t="inlineStr">
        <is>
          <t>BUCARAMANGA</t>
        </is>
      </c>
      <c r="B707" t="inlineStr">
        <is>
          <t>SANTANDERES</t>
        </is>
      </c>
      <c r="C707" t="inlineStr">
        <is>
          <t>0004-0008</t>
        </is>
      </c>
      <c r="D707" t="inlineStr">
        <is>
          <t>68547</t>
        </is>
      </c>
      <c r="E707" t="inlineStr">
        <is>
          <t>2607524</t>
        </is>
      </c>
      <c r="F707" t="inlineStr">
        <is>
          <t>3007038837</t>
        </is>
      </c>
      <c r="G707" t="inlineStr">
        <is>
          <t>INCIDENTE</t>
        </is>
      </c>
      <c r="H707" t="inlineStr">
        <is>
          <t>SANTANDER</t>
        </is>
      </c>
      <c r="I707" t="inlineStr">
        <is>
          <t>PIEDECUESTA</t>
        </is>
      </c>
      <c r="J707" t="inlineStr">
        <is>
          <t>PTM PIEDECUESTA MARNIETO</t>
        </is>
      </c>
      <c r="K707" t="inlineStr">
        <is>
          <t>BANCOLOMBIA</t>
        </is>
      </c>
      <c r="L707" t="inlineStr">
        <is>
          <t>FO-25-1386443</t>
        </is>
      </c>
      <c r="M707" s="49" t="n">
        <v>45886.53516203703</v>
      </c>
      <c r="N707" s="49" t="n">
        <v>45888.62083333333</v>
      </c>
      <c r="O707" s="48" t="n">
        <v>0</v>
      </c>
      <c r="P707" t="inlineStr">
        <is>
          <t>HARDWARE</t>
        </is>
      </c>
      <c r="Q707" t="inlineStr">
        <is>
          <t>COMUNICACION</t>
        </is>
      </c>
      <c r="R707" t="inlineStr">
        <is>
          <t>MENSAJE CABLE DE RED DESCONECTADO</t>
        </is>
      </c>
      <c r="S707" t="inlineStr">
        <is>
          <t>AGREGADOR</t>
        </is>
      </c>
      <c r="T707" t="inlineStr">
        <is>
          <t>COMCARD - PTM</t>
        </is>
      </c>
      <c r="U707" t="inlineStr">
        <is>
          <t>EJECUTADO</t>
        </is>
      </c>
      <c r="V707" t="inlineStr">
        <is>
          <t>VISITA TECNICA</t>
        </is>
      </c>
      <c r="W707" t="inlineStr">
        <is>
          <t>9A03Z943 - TSZZZ296</t>
        </is>
      </c>
      <c r="X707" t="inlineStr">
        <is>
          <t>TIPO II</t>
        </is>
      </c>
      <c r="Y707" t="inlineStr">
        <is>
          <t>TERRESTRE</t>
        </is>
      </c>
      <c r="Z707" t="inlineStr">
        <is>
          <t>BARAJAS BERMUDEZ YAHIR MAURICIO</t>
        </is>
      </c>
      <c r="AA707" t="inlineStr">
        <is>
          <t>1</t>
        </is>
      </c>
      <c r="AB707" t="inlineStr">
        <is>
          <t>0</t>
        </is>
      </c>
      <c r="AC707" s="48" t="n">
        <v>144968</v>
      </c>
      <c r="AD707" t="inlineStr">
        <is>
          <t>0</t>
        </is>
      </c>
      <c r="AE707" s="48" t="n">
        <v>0</v>
      </c>
      <c r="AF707" s="48" t="n">
        <v>144968</v>
      </c>
    </row>
    <row r="708">
      <c r="A708" t="inlineStr">
        <is>
          <t>BARRANQUILLA</t>
        </is>
      </c>
      <c r="B708" t="inlineStr">
        <is>
          <t>COSTA</t>
        </is>
      </c>
      <c r="C708" t="inlineStr">
        <is>
          <t>0004-0001</t>
        </is>
      </c>
      <c r="D708" t="inlineStr">
        <is>
          <t>8685</t>
        </is>
      </c>
      <c r="E708" t="inlineStr">
        <is>
          <t>2607551</t>
        </is>
      </c>
      <c r="F708" t="inlineStr">
        <is>
          <t>3007068346</t>
        </is>
      </c>
      <c r="G708" t="inlineStr">
        <is>
          <t>INCIDENTE</t>
        </is>
      </c>
      <c r="H708" t="inlineStr">
        <is>
          <t>ATLANTICO</t>
        </is>
      </c>
      <c r="I708" t="inlineStr">
        <is>
          <t>SANTO TOMAS</t>
        </is>
      </c>
      <c r="J708" t="inlineStr">
        <is>
          <t>BARRIO CENTRO SANTO TOMAS 5</t>
        </is>
      </c>
      <c r="K708" t="inlineStr">
        <is>
          <t>BANCOLOMBIA</t>
        </is>
      </c>
      <c r="L708" t="inlineStr">
        <is>
          <t>FO-25-1386651</t>
        </is>
      </c>
      <c r="M708" s="49" t="n">
        <v>45886.61759259259</v>
      </c>
      <c r="N708" s="49" t="n">
        <v>45888.44444444445</v>
      </c>
      <c r="O708" s="48" t="n">
        <v>0</v>
      </c>
      <c r="P708" t="inlineStr">
        <is>
          <t>HARDWARE</t>
        </is>
      </c>
      <c r="Q708" t="inlineStr">
        <is>
          <t>PINPAD</t>
        </is>
      </c>
      <c r="R708" t="inlineStr">
        <is>
          <t>CABLE AVERIADO</t>
        </is>
      </c>
      <c r="S708" t="inlineStr">
        <is>
          <t>CB UNO A UNO</t>
        </is>
      </c>
      <c r="T708" t="inlineStr">
        <is>
          <t>CB UNO A UNO</t>
        </is>
      </c>
      <c r="U708" t="inlineStr">
        <is>
          <t>EJECUTADO</t>
        </is>
      </c>
      <c r="V708" t="inlineStr">
        <is>
          <t>VISITA TECNICA</t>
        </is>
      </c>
      <c r="W708" t="inlineStr">
        <is>
          <t>AALFZ663</t>
        </is>
      </c>
      <c r="X708" t="inlineStr">
        <is>
          <t>TIPO II</t>
        </is>
      </c>
      <c r="Y708" t="inlineStr">
        <is>
          <t>TERRESTRE</t>
        </is>
      </c>
      <c r="Z708" t="inlineStr">
        <is>
          <t>PEÑALOZA GUTIERREZ RAFAEL GUSTAVO</t>
        </is>
      </c>
      <c r="AA708" t="inlineStr">
        <is>
          <t>1</t>
        </is>
      </c>
      <c r="AB708" t="inlineStr">
        <is>
          <t>0</t>
        </is>
      </c>
      <c r="AC708" s="48" t="n">
        <v>144968</v>
      </c>
      <c r="AD708" t="inlineStr">
        <is>
          <t>0</t>
        </is>
      </c>
      <c r="AE708" s="48" t="n">
        <v>0</v>
      </c>
      <c r="AF708" s="48" t="n">
        <v>144968</v>
      </c>
    </row>
    <row r="709">
      <c r="A709" t="inlineStr">
        <is>
          <t>TUNJA</t>
        </is>
      </c>
      <c r="B709" t="inlineStr">
        <is>
          <t>SANTANDERES</t>
        </is>
      </c>
      <c r="C709" t="inlineStr">
        <is>
          <t>0004-0008</t>
        </is>
      </c>
      <c r="D709" t="inlineStr">
        <is>
          <t>15299</t>
        </is>
      </c>
      <c r="E709" t="inlineStr">
        <is>
          <t>2607614</t>
        </is>
      </c>
      <c r="F709" t="inlineStr">
        <is>
          <t>3007010884</t>
        </is>
      </c>
      <c r="G709" t="inlineStr">
        <is>
          <t>INCIDENTE</t>
        </is>
      </c>
      <c r="H709" t="inlineStr">
        <is>
          <t>BOYACA</t>
        </is>
      </c>
      <c r="I709" t="inlineStr">
        <is>
          <t>GARAGOA</t>
        </is>
      </c>
      <c r="J709" t="inlineStr">
        <is>
          <t>GARAGOA   BOYACA</t>
        </is>
      </c>
      <c r="K709" t="inlineStr">
        <is>
          <t>BANCOLOMBIA</t>
        </is>
      </c>
      <c r="L709" t="inlineStr">
        <is>
          <t>FO-25-1386654</t>
        </is>
      </c>
      <c r="M709" s="49" t="n">
        <v>45886.61130787037</v>
      </c>
      <c r="N709" s="49" t="n">
        <v>45889.42916666667</v>
      </c>
      <c r="O709" s="48" t="n">
        <v>0</v>
      </c>
      <c r="P709" t="inlineStr">
        <is>
          <t>HARDWARE</t>
        </is>
      </c>
      <c r="Q709" t="inlineStr">
        <is>
          <t>IMPRESION</t>
        </is>
      </c>
      <c r="R709" t="inlineStr">
        <is>
          <t>TAPA IMPRESORA</t>
        </is>
      </c>
      <c r="S709" t="inlineStr">
        <is>
          <t>CB UNO A UNO</t>
        </is>
      </c>
      <c r="T709" t="inlineStr">
        <is>
          <t>CB UNO A UNO</t>
        </is>
      </c>
      <c r="U709" t="inlineStr">
        <is>
          <t>EJECUTADO</t>
        </is>
      </c>
      <c r="V709" t="inlineStr">
        <is>
          <t>VISITA TECNICA</t>
        </is>
      </c>
      <c r="W709" t="inlineStr">
        <is>
          <t>A00FZ857</t>
        </is>
      </c>
      <c r="X709" t="inlineStr">
        <is>
          <t>TIPO III</t>
        </is>
      </c>
      <c r="Y709" t="inlineStr">
        <is>
          <t>TERRESTRE</t>
        </is>
      </c>
      <c r="Z709" t="inlineStr">
        <is>
          <t>HERRERA GARZON JEYSON STEVENT</t>
        </is>
      </c>
      <c r="AA709" t="inlineStr">
        <is>
          <t>1</t>
        </is>
      </c>
      <c r="AB709" t="inlineStr">
        <is>
          <t>0</t>
        </is>
      </c>
      <c r="AC709" s="48" t="n">
        <v>275729</v>
      </c>
      <c r="AD709" t="inlineStr">
        <is>
          <t>0</t>
        </is>
      </c>
      <c r="AE709" s="48" t="n">
        <v>0</v>
      </c>
      <c r="AF709" s="48" t="n">
        <v>275729</v>
      </c>
    </row>
    <row r="710">
      <c r="A710" t="inlineStr">
        <is>
          <t>VILLAVICENCIO</t>
        </is>
      </c>
      <c r="B710" t="inlineStr">
        <is>
          <t>REMOTAS</t>
        </is>
      </c>
      <c r="C710" t="inlineStr">
        <is>
          <t>0004-0007</t>
        </is>
      </c>
      <c r="D710" t="inlineStr">
        <is>
          <t>50001</t>
        </is>
      </c>
      <c r="E710" t="inlineStr">
        <is>
          <t>2607649</t>
        </is>
      </c>
      <c r="F710" t="inlineStr">
        <is>
          <t>3007080632</t>
        </is>
      </c>
      <c r="G710" t="inlineStr">
        <is>
          <t>INCIDENTE</t>
        </is>
      </c>
      <c r="H710" t="inlineStr">
        <is>
          <t>META</t>
        </is>
      </c>
      <c r="I710" t="inlineStr">
        <is>
          <t>VILLAVICENCIO</t>
        </is>
      </c>
      <c r="J710" t="inlineStr">
        <is>
          <t>BARRIO PINILLA VILLAVICENCIO 2</t>
        </is>
      </c>
      <c r="K710" t="inlineStr">
        <is>
          <t>BANCOLOMBIA</t>
        </is>
      </c>
      <c r="L710" t="inlineStr">
        <is>
          <t>FO-25-1387306</t>
        </is>
      </c>
      <c r="M710" s="49" t="n">
        <v>45887.33333333334</v>
      </c>
      <c r="N710" s="49" t="n">
        <v>45887.56805555556</v>
      </c>
      <c r="O710" s="48" t="n">
        <v>0</v>
      </c>
      <c r="P710" t="inlineStr">
        <is>
          <t>HARDWARE</t>
        </is>
      </c>
      <c r="Q710" t="inlineStr">
        <is>
          <t>COMUNICACION</t>
        </is>
      </c>
      <c r="R710" t="inlineStr">
        <is>
          <t>MENSAJE CABLE DE RED DESCONECTADO</t>
        </is>
      </c>
      <c r="S710" t="inlineStr">
        <is>
          <t>UNO A UNO</t>
        </is>
      </c>
      <c r="T710" t="inlineStr">
        <is>
          <t>UNO A UNO</t>
        </is>
      </c>
      <c r="U710" t="inlineStr">
        <is>
          <t>EJECUTADO</t>
        </is>
      </c>
      <c r="V710" t="inlineStr">
        <is>
          <t>VISITA TECNICA</t>
        </is>
      </c>
      <c r="W710" t="inlineStr">
        <is>
          <t>V6ZZZ816</t>
        </is>
      </c>
      <c r="X710" t="inlineStr">
        <is>
          <t>TIPO I</t>
        </is>
      </c>
      <c r="Y710" t="inlineStr">
        <is>
          <t>TERRESTRE</t>
        </is>
      </c>
      <c r="Z710" t="inlineStr">
        <is>
          <t>ROZO JIMENEZ EDGAR ARMANDO</t>
        </is>
      </c>
      <c r="AA710" t="inlineStr">
        <is>
          <t>1</t>
        </is>
      </c>
      <c r="AB710" t="inlineStr">
        <is>
          <t>0</t>
        </is>
      </c>
      <c r="AC710" s="48" t="n">
        <v>65960</v>
      </c>
      <c r="AD710" t="inlineStr">
        <is>
          <t>0</t>
        </is>
      </c>
      <c r="AE710" s="48" t="n">
        <v>0</v>
      </c>
      <c r="AF710" s="48" t="n">
        <v>65960</v>
      </c>
    </row>
    <row r="711">
      <c r="A711" t="inlineStr">
        <is>
          <t>CALI</t>
        </is>
      </c>
      <c r="B711" t="inlineStr">
        <is>
          <t>SUROCCIDENTE Y EJE CAFETERO</t>
        </is>
      </c>
      <c r="C711" t="inlineStr">
        <is>
          <t>0004-0003</t>
        </is>
      </c>
      <c r="D711" t="inlineStr">
        <is>
          <t>76130</t>
        </is>
      </c>
      <c r="E711" t="inlineStr">
        <is>
          <t>2607716</t>
        </is>
      </c>
      <c r="F711" t="inlineStr">
        <is>
          <t>3007080939</t>
        </is>
      </c>
      <c r="G711" t="inlineStr">
        <is>
          <t>INCIDENTE</t>
        </is>
      </c>
      <c r="H711" t="inlineStr">
        <is>
          <t>VALLE DEL CAUCA</t>
        </is>
      </c>
      <c r="I711" t="inlineStr">
        <is>
          <t>CANDELARIA</t>
        </is>
      </c>
      <c r="J711" t="inlineStr">
        <is>
          <t>BARRIO ARMANDO VASQUEZ CANDELARIA</t>
        </is>
      </c>
      <c r="K711" t="inlineStr">
        <is>
          <t>BANCOLOMBIA</t>
        </is>
      </c>
      <c r="L711" t="inlineStr">
        <is>
          <t>FO-25-1387312</t>
        </is>
      </c>
      <c r="M711" s="49" t="n">
        <v>45886.65770833333</v>
      </c>
      <c r="N711" s="49" t="n">
        <v>45888.53541666667</v>
      </c>
      <c r="O711" s="48" t="n">
        <v>0</v>
      </c>
      <c r="P711" t="inlineStr">
        <is>
          <t>HARDWARE</t>
        </is>
      </c>
      <c r="Q711" t="inlineStr">
        <is>
          <t>COMUNICACION</t>
        </is>
      </c>
      <c r="R711" t="inlineStr">
        <is>
          <t>MENSAJE CABLE DE RED DESCONECTADO</t>
        </is>
      </c>
      <c r="S711" t="inlineStr">
        <is>
          <t>UNO A UNO</t>
        </is>
      </c>
      <c r="T711" t="inlineStr">
        <is>
          <t>UNO A UNO</t>
        </is>
      </c>
      <c r="U711" t="inlineStr">
        <is>
          <t>EJECUTADO</t>
        </is>
      </c>
      <c r="V711" t="inlineStr">
        <is>
          <t>VISITA TECNICA</t>
        </is>
      </c>
      <c r="W711" t="inlineStr">
        <is>
          <t>FIZZZ318</t>
        </is>
      </c>
      <c r="X711" t="inlineStr">
        <is>
          <t>TIPO II</t>
        </is>
      </c>
      <c r="Y711" t="inlineStr">
        <is>
          <t>TERRESTRE</t>
        </is>
      </c>
      <c r="Z711" t="inlineStr">
        <is>
          <t>MONTERO MUESES GIAN CARLO</t>
        </is>
      </c>
      <c r="AA711" t="inlineStr">
        <is>
          <t>1</t>
        </is>
      </c>
      <c r="AB711" t="inlineStr">
        <is>
          <t>0</t>
        </is>
      </c>
      <c r="AC711" s="48" t="n">
        <v>144968</v>
      </c>
      <c r="AD711" t="inlineStr">
        <is>
          <t>0</t>
        </is>
      </c>
      <c r="AE711" s="48" t="n">
        <v>0</v>
      </c>
      <c r="AF711" s="48" t="n">
        <v>144968</v>
      </c>
    </row>
    <row r="712">
      <c r="A712" t="inlineStr">
        <is>
          <t>VILLAVICENCIO</t>
        </is>
      </c>
      <c r="B712" t="inlineStr">
        <is>
          <t>REMOTAS</t>
        </is>
      </c>
      <c r="C712" t="inlineStr">
        <is>
          <t>0004-0007</t>
        </is>
      </c>
      <c r="D712" t="inlineStr">
        <is>
          <t>99524</t>
        </is>
      </c>
      <c r="E712" t="inlineStr">
        <is>
          <t>2608359</t>
        </is>
      </c>
      <c r="F712" t="inlineStr">
        <is>
          <t>3007076548</t>
        </is>
      </c>
      <c r="G712" t="inlineStr">
        <is>
          <t>INCIDENTE</t>
        </is>
      </c>
      <c r="H712" t="inlineStr">
        <is>
          <t>VICHADA</t>
        </is>
      </c>
      <c r="I712" t="inlineStr">
        <is>
          <t>LA PRIMAVERA</t>
        </is>
      </c>
      <c r="J712" t="inlineStr">
        <is>
          <t>BARRIO EL CENTRO LA PRIMAVERA</t>
        </is>
      </c>
      <c r="K712" t="inlineStr">
        <is>
          <t>BANCOLOMBIA</t>
        </is>
      </c>
      <c r="L712" t="inlineStr">
        <is>
          <t>FO-25-1387908</t>
        </is>
      </c>
      <c r="M712" s="49" t="n">
        <v>45887.48142361111</v>
      </c>
      <c r="N712" s="49" t="n">
        <v>45895.69583333333</v>
      </c>
      <c r="O712" s="48" t="n">
        <v>0</v>
      </c>
      <c r="P712" t="inlineStr">
        <is>
          <t>HARDWARE</t>
        </is>
      </c>
      <c r="Q712" t="inlineStr">
        <is>
          <t>ALERT IRRUPTION</t>
        </is>
      </c>
      <c r="R712" t="inlineStr">
        <is>
          <t>ALERT IRRUPTION</t>
        </is>
      </c>
      <c r="S712" t="inlineStr">
        <is>
          <t>CB UNO A UNO</t>
        </is>
      </c>
      <c r="T712" t="inlineStr">
        <is>
          <t>CB UNO A UNO</t>
        </is>
      </c>
      <c r="U712" t="inlineStr">
        <is>
          <t>EJECUTADO</t>
        </is>
      </c>
      <c r="V712" t="inlineStr">
        <is>
          <t>VISITA TECNICA</t>
        </is>
      </c>
      <c r="W712" t="inlineStr">
        <is>
          <t>103ZZ228</t>
        </is>
      </c>
      <c r="X712" t="inlineStr">
        <is>
          <t>TIPO IV ESPECIAL</t>
        </is>
      </c>
      <c r="Y712" t="inlineStr">
        <is>
          <t>AEREO</t>
        </is>
      </c>
      <c r="Z712" t="inlineStr">
        <is>
          <t>ROZO JIMENEZ EDGAR ARMANDO</t>
        </is>
      </c>
      <c r="AA712" t="inlineStr">
        <is>
          <t>1</t>
        </is>
      </c>
      <c r="AB712" t="inlineStr">
        <is>
          <t>0</t>
        </is>
      </c>
      <c r="AC712" s="48" t="n">
        <v>988463</v>
      </c>
      <c r="AD712" t="inlineStr">
        <is>
          <t>0</t>
        </is>
      </c>
      <c r="AE712" s="48" t="n">
        <v>0</v>
      </c>
      <c r="AF712" s="48" t="n">
        <v>988463</v>
      </c>
    </row>
    <row r="713">
      <c r="A713" t="inlineStr">
        <is>
          <t>NEIVA</t>
        </is>
      </c>
      <c r="B713" t="inlineStr">
        <is>
          <t>REMOTAS</t>
        </is>
      </c>
      <c r="C713" t="inlineStr">
        <is>
          <t>0004-0007</t>
        </is>
      </c>
      <c r="D713" t="inlineStr">
        <is>
          <t>18610</t>
        </is>
      </c>
      <c r="E713" t="inlineStr">
        <is>
          <t>2608363</t>
        </is>
      </c>
      <c r="F713" t="inlineStr">
        <is>
          <t>3007025819</t>
        </is>
      </c>
      <c r="G713" t="inlineStr">
        <is>
          <t>INCIDENTE</t>
        </is>
      </c>
      <c r="H713" t="inlineStr">
        <is>
          <t>CAQUETA</t>
        </is>
      </c>
      <c r="I713" t="inlineStr">
        <is>
          <t>SAN JOSE DEL FRAGUA</t>
        </is>
      </c>
      <c r="J713" t="inlineStr">
        <is>
          <t>CENTRO SAN JOSE DE FRAGUA   CA</t>
        </is>
      </c>
      <c r="K713" t="inlineStr">
        <is>
          <t>BANCOLOMBIA</t>
        </is>
      </c>
      <c r="L713" t="inlineStr">
        <is>
          <t>FO-25-1387906</t>
        </is>
      </c>
      <c r="M713" s="49" t="n">
        <v>45887.48253472222</v>
      </c>
      <c r="N713" s="49" t="n">
        <v>45888.50625</v>
      </c>
      <c r="O713" s="48" t="n">
        <v>0</v>
      </c>
      <c r="P713" t="inlineStr">
        <is>
          <t>HARDWARE</t>
        </is>
      </c>
      <c r="Q713" t="inlineStr">
        <is>
          <t>ALERT IRRUPTION</t>
        </is>
      </c>
      <c r="R713" t="inlineStr">
        <is>
          <t>ALERT IRRUPTION</t>
        </is>
      </c>
      <c r="S713" t="inlineStr">
        <is>
          <t>UNO A UNO</t>
        </is>
      </c>
      <c r="T713" t="inlineStr">
        <is>
          <t>CB UNO A UNO</t>
        </is>
      </c>
      <c r="U713" t="inlineStr">
        <is>
          <t>EJECUTADO</t>
        </is>
      </c>
      <c r="V713" t="inlineStr">
        <is>
          <t>VISITA TECNICA</t>
        </is>
      </c>
      <c r="W713" t="inlineStr">
        <is>
          <t>A02ZZ485-LA00I153</t>
        </is>
      </c>
      <c r="X713" t="inlineStr">
        <is>
          <t>TIPO IV</t>
        </is>
      </c>
      <c r="Y713" t="inlineStr">
        <is>
          <t>TERRESTRE</t>
        </is>
      </c>
      <c r="Z713" t="inlineStr">
        <is>
          <t>BERMUDEZ SANCHEZ JOSE NEYBER</t>
        </is>
      </c>
      <c r="AA713" t="inlineStr">
        <is>
          <t>1</t>
        </is>
      </c>
      <c r="AB713" t="inlineStr">
        <is>
          <t>0</t>
        </is>
      </c>
      <c r="AC713" s="48" t="n">
        <v>479589</v>
      </c>
      <c r="AD713" t="inlineStr">
        <is>
          <t>0</t>
        </is>
      </c>
      <c r="AE713" s="48" t="n">
        <v>0</v>
      </c>
      <c r="AF713" s="48" t="n">
        <v>479589</v>
      </c>
    </row>
    <row r="714">
      <c r="A714" t="inlineStr">
        <is>
          <t>BUCARAMANGA</t>
        </is>
      </c>
      <c r="B714" t="inlineStr">
        <is>
          <t>SANTANDERES</t>
        </is>
      </c>
      <c r="C714" t="inlineStr">
        <is>
          <t>0004-0008</t>
        </is>
      </c>
      <c r="D714" t="inlineStr">
        <is>
          <t>68001</t>
        </is>
      </c>
      <c r="E714" t="inlineStr">
        <is>
          <t>2608376</t>
        </is>
      </c>
      <c r="F714" t="inlineStr">
        <is>
          <t>3007079842</t>
        </is>
      </c>
      <c r="G714" t="inlineStr">
        <is>
          <t>INCIDENTE</t>
        </is>
      </c>
      <c r="H714" t="inlineStr">
        <is>
          <t>SANTANDER</t>
        </is>
      </c>
      <c r="I714" t="inlineStr">
        <is>
          <t>BUCARAMANGA</t>
        </is>
      </c>
      <c r="J714" t="inlineStr">
        <is>
          <t>BARRIO ALFONSO LOPEZ BUCARAMAN</t>
        </is>
      </c>
      <c r="K714" t="inlineStr">
        <is>
          <t>BANCOLOMBIA</t>
        </is>
      </c>
      <c r="L714" t="inlineStr">
        <is>
          <t>FO-25-1387919</t>
        </is>
      </c>
      <c r="M714" s="49" t="n">
        <v>45887.49303240741</v>
      </c>
      <c r="N714" s="49" t="n">
        <v>45888.46875</v>
      </c>
      <c r="O714" s="48" t="n">
        <v>0</v>
      </c>
      <c r="P714" t="inlineStr">
        <is>
          <t>HARDWARE</t>
        </is>
      </c>
      <c r="Q714" t="inlineStr">
        <is>
          <t>NO ENCIENDE</t>
        </is>
      </c>
      <c r="R714" t="inlineStr">
        <is>
          <t>DAÑO POS</t>
        </is>
      </c>
      <c r="S714" t="inlineStr">
        <is>
          <t>CB UNO A UNO</t>
        </is>
      </c>
      <c r="T714" t="inlineStr">
        <is>
          <t>CB UNO A UNO</t>
        </is>
      </c>
      <c r="U714" t="inlineStr">
        <is>
          <t>EJECUTADO</t>
        </is>
      </c>
      <c r="V714" t="inlineStr">
        <is>
          <t>VISITA TECNICA</t>
        </is>
      </c>
      <c r="W714" t="inlineStr">
        <is>
          <t>FAUZZ207</t>
        </is>
      </c>
      <c r="X714" t="inlineStr">
        <is>
          <t>TIPO I</t>
        </is>
      </c>
      <c r="Y714" t="inlineStr">
        <is>
          <t>TERRESTRE</t>
        </is>
      </c>
      <c r="Z714" t="inlineStr">
        <is>
          <t>GELVEZ MOGOLLON JOSE ELISEO</t>
        </is>
      </c>
      <c r="AA714" t="inlineStr">
        <is>
          <t>1</t>
        </is>
      </c>
      <c r="AB714" t="inlineStr">
        <is>
          <t>0</t>
        </is>
      </c>
      <c r="AC714" s="48" t="n">
        <v>65960</v>
      </c>
      <c r="AD714" t="inlineStr">
        <is>
          <t>0</t>
        </is>
      </c>
      <c r="AE714" s="48" t="n">
        <v>0</v>
      </c>
      <c r="AF714" s="48" t="n">
        <v>65960</v>
      </c>
    </row>
    <row r="715">
      <c r="A715" t="inlineStr">
        <is>
          <t>NEIVA</t>
        </is>
      </c>
      <c r="B715" t="inlineStr">
        <is>
          <t>REMOTAS</t>
        </is>
      </c>
      <c r="C715" t="inlineStr">
        <is>
          <t>0004-0007</t>
        </is>
      </c>
      <c r="D715" t="inlineStr">
        <is>
          <t>41551</t>
        </is>
      </c>
      <c r="E715" t="inlineStr">
        <is>
          <t>2608443</t>
        </is>
      </c>
      <c r="F715" t="inlineStr">
        <is>
          <t>3007076153</t>
        </is>
      </c>
      <c r="G715" t="inlineStr">
        <is>
          <t>INCIDENTE</t>
        </is>
      </c>
      <c r="H715" t="inlineStr">
        <is>
          <t>HUILA</t>
        </is>
      </c>
      <c r="I715" t="inlineStr">
        <is>
          <t>PITALITO</t>
        </is>
      </c>
      <c r="J715" t="inlineStr">
        <is>
          <t>PTM PITALITO</t>
        </is>
      </c>
      <c r="K715" t="inlineStr">
        <is>
          <t>BANCOLOMBIA</t>
        </is>
      </c>
      <c r="L715" t="inlineStr">
        <is>
          <t>FO-25-1387899</t>
        </is>
      </c>
      <c r="M715" s="49" t="n">
        <v>45887.48746527778</v>
      </c>
      <c r="N715" s="49" t="n">
        <v>45889.63888888889</v>
      </c>
      <c r="O715" s="48" t="n">
        <v>0</v>
      </c>
      <c r="P715" t="inlineStr">
        <is>
          <t>HARDWARE</t>
        </is>
      </c>
      <c r="Q715" t="inlineStr">
        <is>
          <t>ALERT IRRUPTION</t>
        </is>
      </c>
      <c r="R715" t="inlineStr">
        <is>
          <t>ALERT IRRUPTION</t>
        </is>
      </c>
      <c r="S715" t="inlineStr">
        <is>
          <t>AGREGADOR</t>
        </is>
      </c>
      <c r="T715" t="inlineStr">
        <is>
          <t>COMCARD - PTM</t>
        </is>
      </c>
      <c r="U715" t="inlineStr">
        <is>
          <t>EJECUTADO</t>
        </is>
      </c>
      <c r="V715" t="inlineStr">
        <is>
          <t>VISITA TECNICA</t>
        </is>
      </c>
      <c r="W715" t="inlineStr">
        <is>
          <t>SX0GZ304-SX0GZ426</t>
        </is>
      </c>
      <c r="X715" t="inlineStr">
        <is>
          <t>TIPO III</t>
        </is>
      </c>
      <c r="Y715" t="inlineStr">
        <is>
          <t>TERRESTRE</t>
        </is>
      </c>
      <c r="Z715" t="inlineStr">
        <is>
          <t>DEVIA REINOSO JUAN CARLOS</t>
        </is>
      </c>
      <c r="AA715" t="inlineStr">
        <is>
          <t>1</t>
        </is>
      </c>
      <c r="AB715" t="inlineStr">
        <is>
          <t>0</t>
        </is>
      </c>
      <c r="AC715" s="48" t="n">
        <v>275729</v>
      </c>
      <c r="AD715" t="inlineStr">
        <is>
          <t>0</t>
        </is>
      </c>
      <c r="AE715" s="48" t="n">
        <v>0</v>
      </c>
      <c r="AF715" s="48" t="n">
        <v>275729</v>
      </c>
    </row>
    <row r="716">
      <c r="A716" t="inlineStr">
        <is>
          <t>MONTERIA</t>
        </is>
      </c>
      <c r="B716" t="inlineStr">
        <is>
          <t>COSTA</t>
        </is>
      </c>
      <c r="C716" t="inlineStr">
        <is>
          <t>0004-0001</t>
        </is>
      </c>
      <c r="D716" t="inlineStr">
        <is>
          <t>23162</t>
        </is>
      </c>
      <c r="E716" t="inlineStr">
        <is>
          <t>2608447</t>
        </is>
      </c>
      <c r="F716" t="inlineStr">
        <is>
          <t>3007079762</t>
        </is>
      </c>
      <c r="G716" t="inlineStr">
        <is>
          <t>INCIDENTE</t>
        </is>
      </c>
      <c r="H716" t="inlineStr">
        <is>
          <t>CORDOBA</t>
        </is>
      </c>
      <c r="I716" t="inlineStr">
        <is>
          <t>CERETE</t>
        </is>
      </c>
      <c r="J716" t="inlineStr">
        <is>
          <t>BARRIO SAN FRANCISCO CERETE</t>
        </is>
      </c>
      <c r="K716" t="inlineStr">
        <is>
          <t>BANCOLOMBIA</t>
        </is>
      </c>
      <c r="L716" t="inlineStr">
        <is>
          <t>FO-25-1387894</t>
        </is>
      </c>
      <c r="M716" s="49" t="n">
        <v>45887.48984953704</v>
      </c>
      <c r="N716" s="49" t="n">
        <v>45888.45347222222</v>
      </c>
      <c r="O716" s="48" t="n">
        <v>0</v>
      </c>
      <c r="P716" t="inlineStr">
        <is>
          <t>SOFTWARE</t>
        </is>
      </c>
      <c r="Q716" t="inlineStr">
        <is>
          <t>COMUNICACION</t>
        </is>
      </c>
      <c r="R716" t="inlineStr">
        <is>
          <t>PARAMETROS DE CONFIGURACION EN POS</t>
        </is>
      </c>
      <c r="S716" t="inlineStr">
        <is>
          <t>UNO A UNO</t>
        </is>
      </c>
      <c r="T716" t="inlineStr">
        <is>
          <t>UNO A UNO</t>
        </is>
      </c>
      <c r="U716" t="inlineStr">
        <is>
          <t>EJECUTADO</t>
        </is>
      </c>
      <c r="V716" t="inlineStr">
        <is>
          <t>VISITA TECNICA</t>
        </is>
      </c>
      <c r="W716" t="inlineStr">
        <is>
          <t>F1XZZ092</t>
        </is>
      </c>
      <c r="X716" t="inlineStr">
        <is>
          <t>TIPO I</t>
        </is>
      </c>
      <c r="Y716" t="inlineStr">
        <is>
          <t>TERRESTRE</t>
        </is>
      </c>
      <c r="Z716" t="inlineStr">
        <is>
          <t>GONZALEZ FERRER JESUS ALEXANDER</t>
        </is>
      </c>
      <c r="AA716" t="inlineStr">
        <is>
          <t>1</t>
        </is>
      </c>
      <c r="AB716" t="inlineStr">
        <is>
          <t>0</t>
        </is>
      </c>
      <c r="AC716" s="48" t="n">
        <v>65960</v>
      </c>
      <c r="AD716" t="inlineStr">
        <is>
          <t>0</t>
        </is>
      </c>
      <c r="AE716" s="48" t="n">
        <v>0</v>
      </c>
      <c r="AF716" s="48" t="n">
        <v>65960</v>
      </c>
    </row>
    <row r="717">
      <c r="A717" t="inlineStr">
        <is>
          <t>CALI</t>
        </is>
      </c>
      <c r="B717" t="inlineStr">
        <is>
          <t>SUROCCIDENTE Y EJE CAFETERO</t>
        </is>
      </c>
      <c r="C717" t="inlineStr">
        <is>
          <t>0004-0003</t>
        </is>
      </c>
      <c r="D717" t="inlineStr">
        <is>
          <t>76520</t>
        </is>
      </c>
      <c r="E717" t="inlineStr">
        <is>
          <t>2608453</t>
        </is>
      </c>
      <c r="F717" t="inlineStr">
        <is>
          <t>3007019210</t>
        </is>
      </c>
      <c r="G717" t="inlineStr">
        <is>
          <t>INCIDENTE</t>
        </is>
      </c>
      <c r="H717" t="inlineStr">
        <is>
          <t>VALLE DEL CAUCA</t>
        </is>
      </c>
      <c r="I717" t="inlineStr">
        <is>
          <t>PALMIRA</t>
        </is>
      </c>
      <c r="J717" t="inlineStr">
        <is>
          <t>BARRIO OBRERO IV PALMIRA</t>
        </is>
      </c>
      <c r="K717" t="inlineStr">
        <is>
          <t>BANCOLOMBIA</t>
        </is>
      </c>
      <c r="L717" t="inlineStr">
        <is>
          <t>FO-25-1387892</t>
        </is>
      </c>
      <c r="M717" s="49" t="n">
        <v>45887.49371527778</v>
      </c>
      <c r="N717" s="49" t="n">
        <v>45888.44791666666</v>
      </c>
      <c r="O717" s="48" t="n">
        <v>0</v>
      </c>
      <c r="P717" t="inlineStr">
        <is>
          <t>HARDWARE</t>
        </is>
      </c>
      <c r="Q717" t="inlineStr">
        <is>
          <t>NO ENCIENDE SE REINICIA</t>
        </is>
      </c>
      <c r="R717" t="inlineStr">
        <is>
          <t>FUENTE PODER AVERIADA</t>
        </is>
      </c>
      <c r="S717" t="inlineStr">
        <is>
          <t>CB UNO A UNO</t>
        </is>
      </c>
      <c r="T717" t="inlineStr">
        <is>
          <t>CB UNO A UNO</t>
        </is>
      </c>
      <c r="U717" t="inlineStr">
        <is>
          <t>EJECUTADO</t>
        </is>
      </c>
      <c r="V717" t="inlineStr">
        <is>
          <t>VISITA TECNICA</t>
        </is>
      </c>
      <c r="W717" t="inlineStr">
        <is>
          <t>FUA0V469</t>
        </is>
      </c>
      <c r="X717" t="inlineStr">
        <is>
          <t>TIPO I</t>
        </is>
      </c>
      <c r="Y717" t="inlineStr">
        <is>
          <t>TERRESTRE</t>
        </is>
      </c>
      <c r="Z717" t="inlineStr">
        <is>
          <t>SANCHEZ URREGO ROBINSON DAVID</t>
        </is>
      </c>
      <c r="AA717" t="inlineStr">
        <is>
          <t>1</t>
        </is>
      </c>
      <c r="AB717" t="inlineStr">
        <is>
          <t>0</t>
        </is>
      </c>
      <c r="AC717" s="48" t="n">
        <v>65960</v>
      </c>
      <c r="AD717" t="inlineStr">
        <is>
          <t>0</t>
        </is>
      </c>
      <c r="AE717" s="48" t="n">
        <v>0</v>
      </c>
      <c r="AF717" s="48" t="n">
        <v>65960</v>
      </c>
    </row>
    <row r="718">
      <c r="A718" t="inlineStr">
        <is>
          <t>MEDELLIN</t>
        </is>
      </c>
      <c r="B718" t="inlineStr">
        <is>
          <t>NOROCCIDENTE</t>
        </is>
      </c>
      <c r="C718" t="inlineStr">
        <is>
          <t>0004-0005</t>
        </is>
      </c>
      <c r="D718" t="inlineStr">
        <is>
          <t>5001</t>
        </is>
      </c>
      <c r="E718" t="inlineStr">
        <is>
          <t>2608454</t>
        </is>
      </c>
      <c r="F718" t="inlineStr">
        <is>
          <t>3007076057</t>
        </is>
      </c>
      <c r="G718" t="inlineStr">
        <is>
          <t>INCIDENTE</t>
        </is>
      </c>
      <c r="H718" t="inlineStr">
        <is>
          <t>ANTIOQUIA</t>
        </is>
      </c>
      <c r="I718" t="inlineStr">
        <is>
          <t>MEDELLIN</t>
        </is>
      </c>
      <c r="J718" t="inlineStr">
        <is>
          <t>PTM MEDELLIN TIENDA LAS PAISAS</t>
        </is>
      </c>
      <c r="K718" t="inlineStr">
        <is>
          <t>BANCOLOMBIA</t>
        </is>
      </c>
      <c r="L718" t="inlineStr">
        <is>
          <t>FO-25-1387890</t>
        </is>
      </c>
      <c r="M718" s="49" t="n">
        <v>45887.49446759259</v>
      </c>
      <c r="N718" s="49" t="n">
        <v>45888.56180555555</v>
      </c>
      <c r="O718" s="48" t="n">
        <v>0</v>
      </c>
      <c r="P718" t="inlineStr">
        <is>
          <t>HARDWARE</t>
        </is>
      </c>
      <c r="Q718" t="inlineStr">
        <is>
          <t>CABLEADO</t>
        </is>
      </c>
      <c r="R718" t="inlineStr">
        <is>
          <t>DAÑO POS</t>
        </is>
      </c>
      <c r="S718" t="inlineStr">
        <is>
          <t>AGREGADOR</t>
        </is>
      </c>
      <c r="T718" t="inlineStr">
        <is>
          <t>COMCARD - PTM</t>
        </is>
      </c>
      <c r="U718" t="inlineStr">
        <is>
          <t>EJECUTADO</t>
        </is>
      </c>
      <c r="V718" t="inlineStr">
        <is>
          <t>VISITA TECNICA</t>
        </is>
      </c>
      <c r="W718" t="inlineStr">
        <is>
          <t>LM0BZ704-UVRZZ640</t>
        </is>
      </c>
      <c r="X718" t="inlineStr">
        <is>
          <t>TIPO I</t>
        </is>
      </c>
      <c r="Y718" t="inlineStr">
        <is>
          <t>TERRESTRE</t>
        </is>
      </c>
      <c r="Z718" t="inlineStr">
        <is>
          <t>DIAZ ZABALA FRANCIS DUBAN</t>
        </is>
      </c>
      <c r="AA718" t="inlineStr">
        <is>
          <t>1</t>
        </is>
      </c>
      <c r="AB718" t="inlineStr">
        <is>
          <t>0</t>
        </is>
      </c>
      <c r="AC718" s="48" t="n">
        <v>65960</v>
      </c>
      <c r="AD718" t="inlineStr">
        <is>
          <t>0</t>
        </is>
      </c>
      <c r="AE718" s="48" t="n">
        <v>0</v>
      </c>
      <c r="AF718" s="48" t="n">
        <v>65960</v>
      </c>
    </row>
    <row r="719">
      <c r="A719" t="inlineStr">
        <is>
          <t>TUNJA</t>
        </is>
      </c>
      <c r="B719" t="inlineStr">
        <is>
          <t>SANTANDERES</t>
        </is>
      </c>
      <c r="C719" t="inlineStr">
        <is>
          <t>0004-0008</t>
        </is>
      </c>
      <c r="D719" t="inlineStr">
        <is>
          <t>15480</t>
        </is>
      </c>
      <c r="E719" t="inlineStr">
        <is>
          <t>2608458</t>
        </is>
      </c>
      <c r="F719" t="inlineStr">
        <is>
          <t>3007076508</t>
        </is>
      </c>
      <c r="G719" t="inlineStr">
        <is>
          <t>INCIDENTE</t>
        </is>
      </c>
      <c r="H719" t="inlineStr">
        <is>
          <t>BOYACA</t>
        </is>
      </c>
      <c r="I719" t="inlineStr">
        <is>
          <t>MUZO</t>
        </is>
      </c>
      <c r="J719" t="inlineStr">
        <is>
          <t>BARRIO VEREDA MATECAFE MUZO</t>
        </is>
      </c>
      <c r="K719" t="inlineStr">
        <is>
          <t>BANCOLOMBIA</t>
        </is>
      </c>
      <c r="L719" t="inlineStr">
        <is>
          <t>FO-25-1387884</t>
        </is>
      </c>
      <c r="M719" s="49" t="n">
        <v>45887.49625</v>
      </c>
      <c r="N719" s="49" t="n">
        <v>45889.48888888889</v>
      </c>
      <c r="O719" s="48" t="n">
        <v>0</v>
      </c>
      <c r="P719" t="inlineStr">
        <is>
          <t>HARDWARE</t>
        </is>
      </c>
      <c r="Q719" t="inlineStr">
        <is>
          <t>COMUNICACION</t>
        </is>
      </c>
      <c r="R719" t="inlineStr">
        <is>
          <t>MENSAJE CABLE DE RED DESCONECTADO</t>
        </is>
      </c>
      <c r="S719" t="inlineStr">
        <is>
          <t>UNO A UNO</t>
        </is>
      </c>
      <c r="T719" t="inlineStr">
        <is>
          <t>UNO A UNO</t>
        </is>
      </c>
      <c r="U719" t="inlineStr">
        <is>
          <t>EJECUTADO</t>
        </is>
      </c>
      <c r="V719" t="inlineStr">
        <is>
          <t>VISITA TECNICA</t>
        </is>
      </c>
      <c r="W719" t="inlineStr">
        <is>
          <t>F10YZ571</t>
        </is>
      </c>
      <c r="X719" t="inlineStr">
        <is>
          <t>TIPO IV</t>
        </is>
      </c>
      <c r="Y719" t="inlineStr">
        <is>
          <t>TERRESTRE</t>
        </is>
      </c>
      <c r="Z719" t="inlineStr">
        <is>
          <t>SOLER HOYOS CRISTIAN LEONARDO</t>
        </is>
      </c>
      <c r="AA719" t="inlineStr">
        <is>
          <t>1</t>
        </is>
      </c>
      <c r="AB719" t="inlineStr">
        <is>
          <t>0</t>
        </is>
      </c>
      <c r="AC719" s="48" t="n">
        <v>479589</v>
      </c>
      <c r="AD719" t="inlineStr">
        <is>
          <t>0</t>
        </is>
      </c>
      <c r="AE719" s="48" t="n">
        <v>0</v>
      </c>
      <c r="AF719" s="48" t="n">
        <v>479589</v>
      </c>
    </row>
    <row r="720">
      <c r="A720" t="inlineStr">
        <is>
          <t>CARTAGENA</t>
        </is>
      </c>
      <c r="B720" t="inlineStr">
        <is>
          <t>COSTA</t>
        </is>
      </c>
      <c r="C720" t="inlineStr">
        <is>
          <t>0004-0001</t>
        </is>
      </c>
      <c r="D720" t="inlineStr">
        <is>
          <t>13780</t>
        </is>
      </c>
      <c r="E720" t="inlineStr">
        <is>
          <t>2608460</t>
        </is>
      </c>
      <c r="F720" t="inlineStr">
        <is>
          <t>3007079421</t>
        </is>
      </c>
      <c r="G720" t="inlineStr">
        <is>
          <t>INCIDENTE</t>
        </is>
      </c>
      <c r="H720" t="inlineStr">
        <is>
          <t>BOLIVAR</t>
        </is>
      </c>
      <c r="I720" t="inlineStr">
        <is>
          <t>TALAIGUA NUEVO</t>
        </is>
      </c>
      <c r="J720" t="inlineStr">
        <is>
          <t>BARRIO 10 DE ABRIL TALAIGUA NUEVO 1</t>
        </is>
      </c>
      <c r="K720" t="inlineStr">
        <is>
          <t>BANCOLOMBIA</t>
        </is>
      </c>
      <c r="L720" t="inlineStr">
        <is>
          <t>FO-25-1387882</t>
        </is>
      </c>
      <c r="M720" s="49" t="n">
        <v>45887.49774305556</v>
      </c>
      <c r="N720" s="49" t="n">
        <v>45890.38263888889</v>
      </c>
      <c r="O720" s="48" t="n">
        <v>0</v>
      </c>
      <c r="P720" t="inlineStr">
        <is>
          <t>HARDWARE</t>
        </is>
      </c>
      <c r="Q720" t="inlineStr">
        <is>
          <t>IMPRESION</t>
        </is>
      </c>
      <c r="R720" t="inlineStr">
        <is>
          <t>NO AVANZA PAPEL</t>
        </is>
      </c>
      <c r="S720" t="inlineStr">
        <is>
          <t>UNO A UNO</t>
        </is>
      </c>
      <c r="T720" t="inlineStr">
        <is>
          <t>UNO A UNO</t>
        </is>
      </c>
      <c r="V720" t="inlineStr">
        <is>
          <t>SOPORTE TELEFONICO</t>
        </is>
      </c>
      <c r="X720" t="inlineStr">
        <is>
          <t>TIPO IV</t>
        </is>
      </c>
      <c r="Y720" t="inlineStr">
        <is>
          <t>TERRESTRE</t>
        </is>
      </c>
      <c r="Z720" t="inlineStr">
        <is>
          <t>SANTOS GUZMAN CHRISTIAN FELIPE</t>
        </is>
      </c>
      <c r="AA720" t="inlineStr">
        <is>
          <t>1</t>
        </is>
      </c>
      <c r="AB720" t="inlineStr">
        <is>
          <t>0</t>
        </is>
      </c>
      <c r="AC720" s="48" t="n">
        <v>41241</v>
      </c>
      <c r="AD720" t="inlineStr">
        <is>
          <t>0</t>
        </is>
      </c>
      <c r="AE720" s="48" t="n">
        <v>0</v>
      </c>
      <c r="AF720" s="48" t="n">
        <v>41241</v>
      </c>
    </row>
    <row r="721">
      <c r="A721" t="inlineStr">
        <is>
          <t>MEDELLIN</t>
        </is>
      </c>
      <c r="B721" t="inlineStr">
        <is>
          <t>NOROCCIDENTE</t>
        </is>
      </c>
      <c r="C721" t="inlineStr">
        <is>
          <t>0004-0005</t>
        </is>
      </c>
      <c r="D721" t="inlineStr">
        <is>
          <t>5425</t>
        </is>
      </c>
      <c r="E721" t="inlineStr">
        <is>
          <t>2608483</t>
        </is>
      </c>
      <c r="F721" t="inlineStr">
        <is>
          <t>3007037386</t>
        </is>
      </c>
      <c r="G721" t="inlineStr">
        <is>
          <t>INCIDENTE</t>
        </is>
      </c>
      <c r="H721" t="inlineStr">
        <is>
          <t>ANTIOQUIA</t>
        </is>
      </c>
      <c r="I721" t="inlineStr">
        <is>
          <t>MACEO</t>
        </is>
      </c>
      <c r="J721" t="inlineStr">
        <is>
          <t>BARRIO CENTRO MACEO</t>
        </is>
      </c>
      <c r="K721" t="inlineStr">
        <is>
          <t>BANCOLOMBIA</t>
        </is>
      </c>
      <c r="L721" t="inlineStr">
        <is>
          <t>FO-25-1387910</t>
        </is>
      </c>
      <c r="M721" s="49" t="n">
        <v>45887.51802083333</v>
      </c>
      <c r="N721" s="49" t="n">
        <v>45890.57430555556</v>
      </c>
      <c r="O721" s="48" t="n">
        <v>0</v>
      </c>
      <c r="P721" t="inlineStr">
        <is>
          <t>HARDWARE</t>
        </is>
      </c>
      <c r="Q721" t="inlineStr">
        <is>
          <t>LECTOR DE TARJETAS</t>
        </is>
      </c>
      <c r="R721" t="inlineStr">
        <is>
          <t>DAÑO POS</t>
        </is>
      </c>
      <c r="S721" t="inlineStr">
        <is>
          <t>CB UNO A UNO</t>
        </is>
      </c>
      <c r="T721" t="inlineStr">
        <is>
          <t>CB UNO A UNO</t>
        </is>
      </c>
      <c r="U721" t="inlineStr">
        <is>
          <t>EJECUTADO</t>
        </is>
      </c>
      <c r="V721" t="inlineStr">
        <is>
          <t>VISITA TECNICA</t>
        </is>
      </c>
      <c r="W721" t="inlineStr">
        <is>
          <t>AB00N154</t>
        </is>
      </c>
      <c r="X721" t="inlineStr">
        <is>
          <t>TIPO III</t>
        </is>
      </c>
      <c r="Y721" t="inlineStr">
        <is>
          <t>TERRESTRE</t>
        </is>
      </c>
      <c r="Z721" t="inlineStr">
        <is>
          <t>BARRIENTOS HERNANDEZ CRISTIAN HORACIO</t>
        </is>
      </c>
      <c r="AA721" t="inlineStr">
        <is>
          <t>1</t>
        </is>
      </c>
      <c r="AB721" t="inlineStr">
        <is>
          <t>0</t>
        </is>
      </c>
      <c r="AC721" s="48" t="n">
        <v>275729</v>
      </c>
      <c r="AD721" t="inlineStr">
        <is>
          <t>0</t>
        </is>
      </c>
      <c r="AE721" s="48" t="n">
        <v>0</v>
      </c>
      <c r="AF721" s="48" t="n">
        <v>275729</v>
      </c>
    </row>
    <row r="722">
      <c r="A722" t="inlineStr">
        <is>
          <t>PASTO</t>
        </is>
      </c>
      <c r="B722" t="inlineStr">
        <is>
          <t>SUROCCIDENTE Y EJE CAFETERO</t>
        </is>
      </c>
      <c r="C722" t="inlineStr">
        <is>
          <t>0004-0003</t>
        </is>
      </c>
      <c r="D722" t="inlineStr">
        <is>
          <t>86757</t>
        </is>
      </c>
      <c r="E722" t="inlineStr">
        <is>
          <t>2608511</t>
        </is>
      </c>
      <c r="F722" t="inlineStr">
        <is>
          <t>3007064813</t>
        </is>
      </c>
      <c r="G722" t="inlineStr">
        <is>
          <t>INCIDENTE</t>
        </is>
      </c>
      <c r="H722" t="inlineStr">
        <is>
          <t>PUTUMAYO</t>
        </is>
      </c>
      <c r="I722" t="inlineStr">
        <is>
          <t>SAN MIGUEL</t>
        </is>
      </c>
      <c r="J722" t="inlineStr">
        <is>
          <t>BARRIO VDA EL SABALO SAN MIGUE</t>
        </is>
      </c>
      <c r="K722" t="inlineStr">
        <is>
          <t>BANCOLOMBIA</t>
        </is>
      </c>
      <c r="L722" t="inlineStr">
        <is>
          <t>FO-25-1387901</t>
        </is>
      </c>
      <c r="M722" s="49" t="n">
        <v>45887.48407407408</v>
      </c>
      <c r="N722" s="49" t="n">
        <v>45890.42291666667</v>
      </c>
      <c r="O722" s="48" t="n">
        <v>0</v>
      </c>
      <c r="P722" t="inlineStr">
        <is>
          <t>HARDWARE</t>
        </is>
      </c>
      <c r="Q722" t="inlineStr">
        <is>
          <t>IMPRESION</t>
        </is>
      </c>
      <c r="R722" t="inlineStr">
        <is>
          <t>DAÑO POS</t>
        </is>
      </c>
      <c r="S722" t="inlineStr">
        <is>
          <t>UNO A UNO</t>
        </is>
      </c>
      <c r="T722" t="inlineStr">
        <is>
          <t>CB UNO A UNO</t>
        </is>
      </c>
      <c r="U722" t="inlineStr">
        <is>
          <t>EJECUTADO</t>
        </is>
      </c>
      <c r="V722" t="inlineStr">
        <is>
          <t>VISITA TECNICA</t>
        </is>
      </c>
      <c r="W722" t="inlineStr">
        <is>
          <t>3A003190</t>
        </is>
      </c>
      <c r="X722" t="inlineStr">
        <is>
          <t>TIPO IV</t>
        </is>
      </c>
      <c r="Y722" t="inlineStr">
        <is>
          <t>TERRESTRE</t>
        </is>
      </c>
      <c r="Z722" t="inlineStr">
        <is>
          <t>GUERRERO RAMIREZ OSCAR DARIO</t>
        </is>
      </c>
      <c r="AA722" t="inlineStr">
        <is>
          <t>1</t>
        </is>
      </c>
      <c r="AB722" t="inlineStr">
        <is>
          <t>0</t>
        </is>
      </c>
      <c r="AC722" s="48" t="n">
        <v>479589</v>
      </c>
      <c r="AD722" t="inlineStr">
        <is>
          <t>0</t>
        </is>
      </c>
      <c r="AE722" s="48" t="n">
        <v>0</v>
      </c>
      <c r="AF722" s="48" t="n">
        <v>479589</v>
      </c>
    </row>
    <row r="723">
      <c r="A723" t="inlineStr">
        <is>
          <t>BUCARAMANGA</t>
        </is>
      </c>
      <c r="B723" t="inlineStr">
        <is>
          <t>SANTANDERES</t>
        </is>
      </c>
      <c r="C723" t="inlineStr">
        <is>
          <t>0004-0008</t>
        </is>
      </c>
      <c r="D723" t="inlineStr">
        <is>
          <t>68001</t>
        </is>
      </c>
      <c r="E723" t="inlineStr">
        <is>
          <t>2608513</t>
        </is>
      </c>
      <c r="F723" t="inlineStr">
        <is>
          <t>3007078736</t>
        </is>
      </c>
      <c r="G723" t="inlineStr">
        <is>
          <t>INCIDENTE</t>
        </is>
      </c>
      <c r="H723" t="inlineStr">
        <is>
          <t>SANTANDER</t>
        </is>
      </c>
      <c r="I723" t="inlineStr">
        <is>
          <t>BUCARAMANGA</t>
        </is>
      </c>
      <c r="J723" t="inlineStr">
        <is>
          <t>PTM BUCARAMANGA VARIEDADES EFE</t>
        </is>
      </c>
      <c r="K723" t="inlineStr">
        <is>
          <t>BANCOLOMBIA</t>
        </is>
      </c>
      <c r="L723" t="inlineStr">
        <is>
          <t>FO-25-1387921</t>
        </is>
      </c>
      <c r="M723" s="49" t="n">
        <v>45887.48618055556</v>
      </c>
      <c r="N723" s="49" t="n">
        <v>45888.32708333333</v>
      </c>
      <c r="O723" s="48" t="n">
        <v>0</v>
      </c>
      <c r="P723" t="inlineStr">
        <is>
          <t>HARDWARE</t>
        </is>
      </c>
      <c r="Q723" t="inlineStr">
        <is>
          <t>LECTOR DE BARRAS</t>
        </is>
      </c>
      <c r="R723" t="inlineStr">
        <is>
          <t>FORMATO INVALIDO LECTOR DAÑADO</t>
        </is>
      </c>
      <c r="S723" t="inlineStr">
        <is>
          <t>AGREGADOR</t>
        </is>
      </c>
      <c r="T723" t="inlineStr">
        <is>
          <t>COMCARD - PTM</t>
        </is>
      </c>
      <c r="U723" t="inlineStr">
        <is>
          <t>EJECUTADO</t>
        </is>
      </c>
      <c r="V723" t="inlineStr">
        <is>
          <t>VISITA TECNICA</t>
        </is>
      </c>
      <c r="W723" t="inlineStr">
        <is>
          <t>LMQZZ750-LMQZZ726</t>
        </is>
      </c>
      <c r="X723" t="inlineStr">
        <is>
          <t>TIPO I</t>
        </is>
      </c>
      <c r="Y723" t="inlineStr">
        <is>
          <t>TERRESTRE</t>
        </is>
      </c>
      <c r="Z723" t="inlineStr">
        <is>
          <t>GONZALEZ ESTUPIÑAN YEISON WALTER ANTONIO</t>
        </is>
      </c>
      <c r="AA723" t="inlineStr">
        <is>
          <t>1</t>
        </is>
      </c>
      <c r="AB723" t="inlineStr">
        <is>
          <t>0</t>
        </is>
      </c>
      <c r="AC723" s="48" t="n">
        <v>65960</v>
      </c>
      <c r="AD723" t="inlineStr">
        <is>
          <t>0</t>
        </is>
      </c>
      <c r="AE723" s="48" t="n">
        <v>0</v>
      </c>
      <c r="AF723" s="48" t="n">
        <v>65960</v>
      </c>
    </row>
    <row r="724">
      <c r="A724" t="inlineStr">
        <is>
          <t>PEREIRA</t>
        </is>
      </c>
      <c r="B724" t="inlineStr">
        <is>
          <t>SUROCCIDENTE Y EJE CAFETERO</t>
        </is>
      </c>
      <c r="C724" t="inlineStr">
        <is>
          <t>0004-0002</t>
        </is>
      </c>
      <c r="D724" t="inlineStr">
        <is>
          <t>66001</t>
        </is>
      </c>
      <c r="E724" t="inlineStr">
        <is>
          <t>2608518</t>
        </is>
      </c>
      <c r="F724" t="inlineStr">
        <is>
          <t>3007080958</t>
        </is>
      </c>
      <c r="G724" t="inlineStr">
        <is>
          <t>INCIDENTE</t>
        </is>
      </c>
      <c r="H724" t="inlineStr">
        <is>
          <t>RISARALDA</t>
        </is>
      </c>
      <c r="I724" t="inlineStr">
        <is>
          <t>PEREIRA</t>
        </is>
      </c>
      <c r="J724" t="inlineStr">
        <is>
          <t>BARRIO CENTRO PEREIRA 53</t>
        </is>
      </c>
      <c r="K724" t="inlineStr">
        <is>
          <t>BANCOLOMBIA</t>
        </is>
      </c>
      <c r="L724" t="inlineStr">
        <is>
          <t>FO-25-1387897</t>
        </is>
      </c>
      <c r="M724" s="49" t="n">
        <v>45887.4887962963</v>
      </c>
      <c r="N724" s="49" t="n">
        <v>45888.43333333333</v>
      </c>
      <c r="O724" s="48" t="n">
        <v>0</v>
      </c>
      <c r="P724" t="inlineStr">
        <is>
          <t>HARDWARE</t>
        </is>
      </c>
      <c r="Q724" t="inlineStr">
        <is>
          <t>IMPRESION</t>
        </is>
      </c>
      <c r="R724" t="inlineStr">
        <is>
          <t>NO AVANZA PAPEL</t>
        </is>
      </c>
      <c r="S724" t="inlineStr">
        <is>
          <t>UNO A UNO</t>
        </is>
      </c>
      <c r="T724" t="inlineStr">
        <is>
          <t>UNO A UNO</t>
        </is>
      </c>
      <c r="U724" t="inlineStr">
        <is>
          <t>EJECUTADO</t>
        </is>
      </c>
      <c r="V724" t="inlineStr">
        <is>
          <t>VISITA TECNICA</t>
        </is>
      </c>
      <c r="W724" t="inlineStr">
        <is>
          <t>FIZZZ324</t>
        </is>
      </c>
      <c r="X724" t="inlineStr">
        <is>
          <t>TIPO I</t>
        </is>
      </c>
      <c r="Y724" t="inlineStr">
        <is>
          <t>TERRESTRE</t>
        </is>
      </c>
      <c r="Z724" t="inlineStr">
        <is>
          <t>FRANCO CAÑAVERAL YAMID RAUL</t>
        </is>
      </c>
      <c r="AA724" t="inlineStr">
        <is>
          <t>1</t>
        </is>
      </c>
      <c r="AB724" t="inlineStr">
        <is>
          <t>0</t>
        </is>
      </c>
      <c r="AC724" s="48" t="n">
        <v>65960</v>
      </c>
      <c r="AD724" t="inlineStr">
        <is>
          <t>0</t>
        </is>
      </c>
      <c r="AE724" s="48" t="n">
        <v>0</v>
      </c>
      <c r="AF724" s="48" t="n">
        <v>65960</v>
      </c>
    </row>
    <row r="725">
      <c r="A725" t="inlineStr">
        <is>
          <t>MEDELLIN</t>
        </is>
      </c>
      <c r="B725" t="inlineStr">
        <is>
          <t>NOROCCIDENTE</t>
        </is>
      </c>
      <c r="C725" t="inlineStr">
        <is>
          <t>0004-0005</t>
        </is>
      </c>
      <c r="D725" t="inlineStr">
        <is>
          <t>5001</t>
        </is>
      </c>
      <c r="E725" t="inlineStr">
        <is>
          <t>2608904</t>
        </is>
      </c>
      <c r="F725" t="inlineStr">
        <is>
          <t>3007079438</t>
        </is>
      </c>
      <c r="G725" t="inlineStr">
        <is>
          <t>INCIDENTE</t>
        </is>
      </c>
      <c r="H725" t="inlineStr">
        <is>
          <t>ANTIOQUIA</t>
        </is>
      </c>
      <c r="I725" t="inlineStr">
        <is>
          <t>MEDELLIN</t>
        </is>
      </c>
      <c r="J725" t="inlineStr">
        <is>
          <t>BARRIO CAICEDO MEDELLIN  14</t>
        </is>
      </c>
      <c r="K725" t="inlineStr">
        <is>
          <t>BANCOLOMBIA</t>
        </is>
      </c>
      <c r="L725" t="inlineStr">
        <is>
          <t>FO-25-1388866</t>
        </is>
      </c>
      <c r="M725" s="49" t="n">
        <v>45887.72201388889</v>
      </c>
      <c r="N725" s="49" t="n">
        <v>45888.7052662037</v>
      </c>
      <c r="O725" s="48" t="n">
        <v>0</v>
      </c>
      <c r="P725" t="inlineStr">
        <is>
          <t>SOFTWARE</t>
        </is>
      </c>
      <c r="Q725" t="inlineStr">
        <is>
          <t>CIERRE</t>
        </is>
      </c>
      <c r="R725" t="inlineStr">
        <is>
          <t>CIERRE NO HABILITADO</t>
        </is>
      </c>
      <c r="S725" t="inlineStr">
        <is>
          <t>CB UNO A UNO</t>
        </is>
      </c>
      <c r="T725" t="inlineStr">
        <is>
          <t>CB UNO A UNO</t>
        </is>
      </c>
      <c r="U725" t="inlineStr">
        <is>
          <t>EJECUTADO</t>
        </is>
      </c>
      <c r="V725" t="inlineStr">
        <is>
          <t>VISITA TECNICA</t>
        </is>
      </c>
      <c r="W725" t="inlineStr">
        <is>
          <t>10XZZ976</t>
        </is>
      </c>
      <c r="X725" t="inlineStr">
        <is>
          <t>TIPO I</t>
        </is>
      </c>
      <c r="Y725" t="inlineStr">
        <is>
          <t>TERRESTRE</t>
        </is>
      </c>
      <c r="Z725" t="inlineStr">
        <is>
          <t>BADEL ACUÑA LUIS ALBERTO</t>
        </is>
      </c>
      <c r="AA725" t="inlineStr">
        <is>
          <t>1</t>
        </is>
      </c>
      <c r="AB725" t="inlineStr">
        <is>
          <t>0</t>
        </is>
      </c>
      <c r="AC725" s="48" t="n">
        <v>65960</v>
      </c>
      <c r="AD725" t="inlineStr">
        <is>
          <t>0</t>
        </is>
      </c>
      <c r="AE725" s="48" t="n">
        <v>0</v>
      </c>
      <c r="AF725" s="48" t="n">
        <v>65960</v>
      </c>
    </row>
    <row r="726">
      <c r="A726" t="inlineStr">
        <is>
          <t>SANTA MARTA</t>
        </is>
      </c>
      <c r="B726" t="inlineStr">
        <is>
          <t>COSTA</t>
        </is>
      </c>
      <c r="C726" t="inlineStr">
        <is>
          <t>0004-0001</t>
        </is>
      </c>
      <c r="D726" t="inlineStr">
        <is>
          <t>47189</t>
        </is>
      </c>
      <c r="E726" t="inlineStr">
        <is>
          <t>2609524</t>
        </is>
      </c>
      <c r="F726" t="inlineStr">
        <is>
          <t>3007065053</t>
        </is>
      </c>
      <c r="G726" t="inlineStr">
        <is>
          <t>INCIDENTE</t>
        </is>
      </c>
      <c r="H726" t="inlineStr">
        <is>
          <t>MAGDALENA</t>
        </is>
      </c>
      <c r="I726" t="inlineStr">
        <is>
          <t>CIENAGA</t>
        </is>
      </c>
      <c r="J726" t="inlineStr">
        <is>
          <t>BARRIO EL POBLADO CIENAGA</t>
        </is>
      </c>
      <c r="K726" t="inlineStr">
        <is>
          <t>BANCOLOMBIA</t>
        </is>
      </c>
      <c r="L726" t="inlineStr">
        <is>
          <t>FO-25-1389023</t>
        </is>
      </c>
      <c r="M726" s="49" t="n">
        <v>45888.33638888889</v>
      </c>
      <c r="N726" s="49" t="n">
        <v>45888.54236111111</v>
      </c>
      <c r="O726" s="48" t="n">
        <v>0</v>
      </c>
      <c r="P726" t="inlineStr">
        <is>
          <t>HARDWARE</t>
        </is>
      </c>
      <c r="Q726" t="inlineStr">
        <is>
          <t>COMUNICACION</t>
        </is>
      </c>
      <c r="R726" t="inlineStr">
        <is>
          <t>MENSAJE CABLE DE RED DESCONECTADO</t>
        </is>
      </c>
      <c r="S726" t="inlineStr">
        <is>
          <t>CB UNO A UNO</t>
        </is>
      </c>
      <c r="T726" t="inlineStr">
        <is>
          <t>CB UNO A UNO</t>
        </is>
      </c>
      <c r="U726" t="inlineStr">
        <is>
          <t>EJECUTADO</t>
        </is>
      </c>
      <c r="V726" t="inlineStr">
        <is>
          <t>VISITA TECNICA</t>
        </is>
      </c>
      <c r="W726" t="inlineStr">
        <is>
          <t>6Z005721</t>
        </is>
      </c>
      <c r="X726" t="inlineStr">
        <is>
          <t>TIPO II</t>
        </is>
      </c>
      <c r="Y726" t="inlineStr">
        <is>
          <t>TERRESTRE</t>
        </is>
      </c>
      <c r="Z726" t="inlineStr">
        <is>
          <t>THOMAS  CAMPO SIGIFREDO SEGUNDO</t>
        </is>
      </c>
      <c r="AA726" t="inlineStr">
        <is>
          <t>1</t>
        </is>
      </c>
      <c r="AB726" t="inlineStr">
        <is>
          <t>0</t>
        </is>
      </c>
      <c r="AC726" s="48" t="n">
        <v>144968</v>
      </c>
      <c r="AD726" t="inlineStr">
        <is>
          <t>0</t>
        </is>
      </c>
      <c r="AE726" s="48" t="n">
        <v>0</v>
      </c>
      <c r="AF726" s="48" t="n">
        <v>144968</v>
      </c>
    </row>
    <row r="727">
      <c r="A727" t="inlineStr">
        <is>
          <t>VILLAVICENCIO</t>
        </is>
      </c>
      <c r="B727" t="inlineStr">
        <is>
          <t>REMOTAS</t>
        </is>
      </c>
      <c r="C727" t="inlineStr">
        <is>
          <t>0004-0007</t>
        </is>
      </c>
      <c r="D727" t="inlineStr">
        <is>
          <t>50001</t>
        </is>
      </c>
      <c r="E727" t="inlineStr">
        <is>
          <t>2609532</t>
        </is>
      </c>
      <c r="F727" t="inlineStr">
        <is>
          <t>3007064158</t>
        </is>
      </c>
      <c r="G727" t="inlineStr">
        <is>
          <t>INCIDENTE</t>
        </is>
      </c>
      <c r="H727" t="inlineStr">
        <is>
          <t>META</t>
        </is>
      </c>
      <c r="I727" t="inlineStr">
        <is>
          <t>VILLAVICENCIO</t>
        </is>
      </c>
      <c r="J727" t="inlineStr">
        <is>
          <t>BARRIO LA MADRIS ETAPA 5 VILLA</t>
        </is>
      </c>
      <c r="K727" t="inlineStr">
        <is>
          <t>BANCOLOMBIA</t>
        </is>
      </c>
      <c r="L727" t="inlineStr">
        <is>
          <t>FO-25-1389012</t>
        </is>
      </c>
      <c r="M727" s="49" t="n">
        <v>45888.33900462963</v>
      </c>
      <c r="N727" s="49" t="n">
        <v>45888.67430555556</v>
      </c>
      <c r="O727" s="48" t="n">
        <v>0</v>
      </c>
      <c r="P727" t="inlineStr">
        <is>
          <t>HARDWARE</t>
        </is>
      </c>
      <c r="Q727" t="inlineStr">
        <is>
          <t>CABLEADO</t>
        </is>
      </c>
      <c r="R727" t="inlineStr">
        <is>
          <t>CABLE MAGICBOX AVERIADO</t>
        </is>
      </c>
      <c r="S727" t="inlineStr">
        <is>
          <t>CB UNO A UNO</t>
        </is>
      </c>
      <c r="T727" t="inlineStr">
        <is>
          <t>CB UNO A UNO</t>
        </is>
      </c>
      <c r="U727" t="inlineStr">
        <is>
          <t>EJECUTADO</t>
        </is>
      </c>
      <c r="V727" t="inlineStr">
        <is>
          <t>VISITA TECNICA</t>
        </is>
      </c>
      <c r="W727" t="inlineStr">
        <is>
          <t>LA01Z143</t>
        </is>
      </c>
      <c r="X727" t="inlineStr">
        <is>
          <t>TIPO I</t>
        </is>
      </c>
      <c r="Y727" t="inlineStr">
        <is>
          <t>TERRESTRE</t>
        </is>
      </c>
      <c r="Z727" t="inlineStr">
        <is>
          <t>GARZON RUIZ LUIS MIGUEL</t>
        </is>
      </c>
      <c r="AA727" t="inlineStr">
        <is>
          <t>1</t>
        </is>
      </c>
      <c r="AB727" t="inlineStr">
        <is>
          <t>0</t>
        </is>
      </c>
      <c r="AC727" s="48" t="n">
        <v>65960</v>
      </c>
      <c r="AD727" t="inlineStr">
        <is>
          <t>0</t>
        </is>
      </c>
      <c r="AE727" s="48" t="n">
        <v>0</v>
      </c>
      <c r="AF727" s="48" t="n">
        <v>65960</v>
      </c>
    </row>
    <row r="728">
      <c r="A728" t="inlineStr">
        <is>
          <t>BUCARAMANGA</t>
        </is>
      </c>
      <c r="B728" t="inlineStr">
        <is>
          <t>SANTANDERES</t>
        </is>
      </c>
      <c r="C728" t="inlineStr">
        <is>
          <t>0004-0008</t>
        </is>
      </c>
      <c r="D728" t="inlineStr">
        <is>
          <t>68001</t>
        </is>
      </c>
      <c r="E728" t="inlineStr">
        <is>
          <t>2609567</t>
        </is>
      </c>
      <c r="F728" t="inlineStr">
        <is>
          <t>3007063933</t>
        </is>
      </c>
      <c r="G728" t="inlineStr">
        <is>
          <t>INCIDENTE</t>
        </is>
      </c>
      <c r="H728" t="inlineStr">
        <is>
          <t>SANTANDER</t>
        </is>
      </c>
      <c r="I728" t="inlineStr">
        <is>
          <t>BUCARAMANGA</t>
        </is>
      </c>
      <c r="J728" t="inlineStr">
        <is>
          <t>BARRIO CENTRO BUCARAMANGA 56</t>
        </is>
      </c>
      <c r="K728" t="inlineStr">
        <is>
          <t>BANCOLOMBIA</t>
        </is>
      </c>
      <c r="L728" t="inlineStr">
        <is>
          <t>FO-25-1389123</t>
        </is>
      </c>
      <c r="M728" s="49" t="n">
        <v>45888.34587962963</v>
      </c>
      <c r="N728" s="49" t="n">
        <v>45888.66111111111</v>
      </c>
      <c r="O728" s="48" t="n">
        <v>0</v>
      </c>
      <c r="P728" t="inlineStr">
        <is>
          <t>HARDWARE</t>
        </is>
      </c>
      <c r="Q728" t="inlineStr">
        <is>
          <t>SE REINICIA</t>
        </is>
      </c>
      <c r="R728" t="inlineStr">
        <is>
          <t>DAÑO POS</t>
        </is>
      </c>
      <c r="S728" t="inlineStr">
        <is>
          <t>CB UNO A UNO</t>
        </is>
      </c>
      <c r="T728" t="inlineStr">
        <is>
          <t>CB UNO A UNO</t>
        </is>
      </c>
      <c r="U728" t="inlineStr">
        <is>
          <t>EJECUTADO</t>
        </is>
      </c>
      <c r="V728" t="inlineStr">
        <is>
          <t>VISITA TECNICA</t>
        </is>
      </c>
      <c r="W728" t="inlineStr">
        <is>
          <t>LA00X296</t>
        </is>
      </c>
      <c r="X728" t="inlineStr">
        <is>
          <t>TIPO I</t>
        </is>
      </c>
      <c r="Y728" t="inlineStr">
        <is>
          <t>TERRESTRE</t>
        </is>
      </c>
      <c r="Z728" t="inlineStr">
        <is>
          <t>GELVEZ MOGOLLON JOSE ELISEO</t>
        </is>
      </c>
      <c r="AA728" t="inlineStr">
        <is>
          <t>1</t>
        </is>
      </c>
      <c r="AB728" t="inlineStr">
        <is>
          <t>0</t>
        </is>
      </c>
      <c r="AC728" s="48" t="n">
        <v>65960</v>
      </c>
      <c r="AD728" t="inlineStr">
        <is>
          <t>0</t>
        </is>
      </c>
      <c r="AE728" s="48" t="n">
        <v>0</v>
      </c>
      <c r="AF728" s="48" t="n">
        <v>65960</v>
      </c>
    </row>
    <row r="729">
      <c r="A729" t="inlineStr">
        <is>
          <t>MEDELLIN</t>
        </is>
      </c>
      <c r="B729" t="inlineStr">
        <is>
          <t>NOROCCIDENTE</t>
        </is>
      </c>
      <c r="C729" t="inlineStr">
        <is>
          <t>0004-0005</t>
        </is>
      </c>
      <c r="D729" t="inlineStr">
        <is>
          <t>5001</t>
        </is>
      </c>
      <c r="E729" t="inlineStr">
        <is>
          <t>2610006</t>
        </is>
      </c>
      <c r="F729" t="inlineStr">
        <is>
          <t>3007079808</t>
        </is>
      </c>
      <c r="G729" t="inlineStr">
        <is>
          <t>INCIDENTE</t>
        </is>
      </c>
      <c r="H729" t="inlineStr">
        <is>
          <t>ANTIOQUIA</t>
        </is>
      </c>
      <c r="I729" t="inlineStr">
        <is>
          <t>MEDELLIN</t>
        </is>
      </c>
      <c r="J729" t="inlineStr">
        <is>
          <t>BARRIO BOSTON MEDELLIN  7</t>
        </is>
      </c>
      <c r="K729" t="inlineStr">
        <is>
          <t>BANCOLOMBIA</t>
        </is>
      </c>
      <c r="L729" t="inlineStr">
        <is>
          <t>FO-25-1393993</t>
        </is>
      </c>
      <c r="M729" s="49" t="n">
        <v>45888.36</v>
      </c>
      <c r="N729" s="49" t="n">
        <v>45889.70199074074</v>
      </c>
      <c r="O729" s="48" t="n">
        <v>0</v>
      </c>
      <c r="P729" t="inlineStr">
        <is>
          <t>HARDWARE</t>
        </is>
      </c>
      <c r="Q729" t="inlineStr">
        <is>
          <t>ACTUALIZACION</t>
        </is>
      </c>
      <c r="R729" t="inlineStr">
        <is>
          <t>VERSION CAMBIO POS</t>
        </is>
      </c>
      <c r="S729" t="inlineStr">
        <is>
          <t>UNO A UNO</t>
        </is>
      </c>
      <c r="T729" t="inlineStr">
        <is>
          <t>UNO A UNO</t>
        </is>
      </c>
      <c r="U729" t="inlineStr">
        <is>
          <t>EJECUTADO</t>
        </is>
      </c>
      <c r="V729" t="inlineStr">
        <is>
          <t>VISITA TECNICA</t>
        </is>
      </c>
      <c r="W729" t="inlineStr">
        <is>
          <t>F1VZZ939</t>
        </is>
      </c>
      <c r="X729" t="inlineStr">
        <is>
          <t>TIPO I</t>
        </is>
      </c>
      <c r="Y729" t="inlineStr">
        <is>
          <t>TERRESTRE</t>
        </is>
      </c>
      <c r="Z729" t="inlineStr">
        <is>
          <t>BADEL ACUÑA LUIS ALBERTO</t>
        </is>
      </c>
      <c r="AA729" t="inlineStr">
        <is>
          <t>1</t>
        </is>
      </c>
      <c r="AB729" t="inlineStr">
        <is>
          <t>0</t>
        </is>
      </c>
      <c r="AC729" s="48" t="n">
        <v>65960</v>
      </c>
      <c r="AD729" t="inlineStr">
        <is>
          <t>0</t>
        </is>
      </c>
      <c r="AE729" s="48" t="n">
        <v>0</v>
      </c>
      <c r="AF729" s="48" t="n">
        <v>65960</v>
      </c>
    </row>
    <row r="730">
      <c r="A730" t="inlineStr">
        <is>
          <t>PASTO</t>
        </is>
      </c>
      <c r="B730" t="inlineStr">
        <is>
          <t>SUROCCIDENTE Y EJE CAFETERO</t>
        </is>
      </c>
      <c r="C730" t="inlineStr">
        <is>
          <t>0004-0003</t>
        </is>
      </c>
      <c r="D730" t="inlineStr">
        <is>
          <t>52356</t>
        </is>
      </c>
      <c r="E730" t="inlineStr">
        <is>
          <t>2610087</t>
        </is>
      </c>
      <c r="F730" t="inlineStr">
        <is>
          <t>3007056865</t>
        </is>
      </c>
      <c r="G730" t="inlineStr">
        <is>
          <t>INCIDENTE</t>
        </is>
      </c>
      <c r="H730" t="inlineStr">
        <is>
          <t>NARIÑO</t>
        </is>
      </c>
      <c r="I730" t="inlineStr">
        <is>
          <t>IPIALES</t>
        </is>
      </c>
      <c r="J730" t="inlineStr">
        <is>
          <t>BARRIO EL CHARCO IPIALES</t>
        </is>
      </c>
      <c r="K730" t="inlineStr">
        <is>
          <t>BANCOLOMBIA</t>
        </is>
      </c>
      <c r="L730" t="inlineStr">
        <is>
          <t>FO-25-1389665</t>
        </is>
      </c>
      <c r="M730" s="49" t="n">
        <v>45888.3672337963</v>
      </c>
      <c r="N730" s="49" t="n">
        <v>45888.61666666667</v>
      </c>
      <c r="O730" s="48" t="n">
        <v>0</v>
      </c>
      <c r="P730" t="inlineStr">
        <is>
          <t>HARDWARE</t>
        </is>
      </c>
      <c r="Q730" t="inlineStr">
        <is>
          <t>IMPRESION</t>
        </is>
      </c>
      <c r="R730" t="inlineStr">
        <is>
          <t>NO AVANZA PAPEL</t>
        </is>
      </c>
      <c r="S730" t="inlineStr">
        <is>
          <t>CB UNO A UNO</t>
        </is>
      </c>
      <c r="T730" t="inlineStr">
        <is>
          <t>CB UNO A UNO</t>
        </is>
      </c>
      <c r="U730" t="inlineStr">
        <is>
          <t>EJECUTADO</t>
        </is>
      </c>
      <c r="V730" t="inlineStr">
        <is>
          <t>VISITA TECNICA</t>
        </is>
      </c>
      <c r="W730" t="inlineStr">
        <is>
          <t>IIOZZ213</t>
        </is>
      </c>
      <c r="X730" t="inlineStr">
        <is>
          <t>TIPO II</t>
        </is>
      </c>
      <c r="Y730" t="inlineStr">
        <is>
          <t>TERRESTRE</t>
        </is>
      </c>
      <c r="Z730" t="inlineStr">
        <is>
          <t>BRAVO MADROÑERO OSCAR ESTEBAN</t>
        </is>
      </c>
      <c r="AA730" t="inlineStr">
        <is>
          <t>1</t>
        </is>
      </c>
      <c r="AB730" t="inlineStr">
        <is>
          <t>0</t>
        </is>
      </c>
      <c r="AC730" s="48" t="n">
        <v>144968</v>
      </c>
      <c r="AD730" t="inlineStr">
        <is>
          <t>0</t>
        </is>
      </c>
      <c r="AE730" s="48" t="n">
        <v>0</v>
      </c>
      <c r="AF730" s="48" t="n">
        <v>144968</v>
      </c>
    </row>
    <row r="731">
      <c r="A731" t="inlineStr">
        <is>
          <t>BOGOTA</t>
        </is>
      </c>
      <c r="B731" t="inlineStr">
        <is>
          <t>CUNDINAMARCA</t>
        </is>
      </c>
      <c r="C731" t="inlineStr">
        <is>
          <t>0004-0004</t>
        </is>
      </c>
      <c r="D731" t="inlineStr">
        <is>
          <t>11001</t>
        </is>
      </c>
      <c r="E731" t="inlineStr">
        <is>
          <t>2610313</t>
        </is>
      </c>
      <c r="F731" t="inlineStr">
        <is>
          <t>3007041306</t>
        </is>
      </c>
      <c r="G731" t="inlineStr">
        <is>
          <t>INCIDENTE</t>
        </is>
      </c>
      <c r="H731" t="inlineStr">
        <is>
          <t>CUNDINAMARCA</t>
        </is>
      </c>
      <c r="I731" t="inlineStr">
        <is>
          <t>BOGOTA</t>
        </is>
      </c>
      <c r="J731" t="inlineStr">
        <is>
          <t>BARRIO FONTIBON BOGOTA 6</t>
        </is>
      </c>
      <c r="K731" t="inlineStr">
        <is>
          <t>BANCOLOMBIA</t>
        </is>
      </c>
      <c r="L731" t="inlineStr">
        <is>
          <t>FO-25-1389655</t>
        </is>
      </c>
      <c r="M731" s="49" t="n">
        <v>45888.3771412037</v>
      </c>
      <c r="N731" s="49" t="n">
        <v>45888.48472222222</v>
      </c>
      <c r="O731" s="48" t="n">
        <v>0</v>
      </c>
      <c r="P731" t="inlineStr">
        <is>
          <t>SOFTWARE</t>
        </is>
      </c>
      <c r="Q731" t="inlineStr">
        <is>
          <t>ACTUALIZACION</t>
        </is>
      </c>
      <c r="R731" t="inlineStr">
        <is>
          <t>VERSION CARGA SO VR</t>
        </is>
      </c>
      <c r="S731" t="inlineStr">
        <is>
          <t>CB UNO A UNO</t>
        </is>
      </c>
      <c r="T731" t="inlineStr">
        <is>
          <t>CB UNO A UNO</t>
        </is>
      </c>
      <c r="U731" t="inlineStr">
        <is>
          <t>EJECUTADO</t>
        </is>
      </c>
      <c r="V731" t="inlineStr">
        <is>
          <t>VISITA TECNICA</t>
        </is>
      </c>
      <c r="W731" t="inlineStr">
        <is>
          <t>AA8ZZ105</t>
        </is>
      </c>
      <c r="X731" t="inlineStr">
        <is>
          <t>TIPO I</t>
        </is>
      </c>
      <c r="Y731" t="inlineStr">
        <is>
          <t>TERRESTRE</t>
        </is>
      </c>
      <c r="Z731" t="inlineStr">
        <is>
          <t>LOZADA ROJAS CHRISTIAN ANDRES</t>
        </is>
      </c>
      <c r="AA731" t="inlineStr">
        <is>
          <t>1</t>
        </is>
      </c>
      <c r="AB731" t="inlineStr">
        <is>
          <t>0</t>
        </is>
      </c>
      <c r="AC731" s="48" t="n">
        <v>65960</v>
      </c>
      <c r="AD731" t="inlineStr">
        <is>
          <t>0</t>
        </is>
      </c>
      <c r="AE731" s="48" t="n">
        <v>0</v>
      </c>
      <c r="AF731" s="48" t="n">
        <v>65960</v>
      </c>
    </row>
    <row r="732">
      <c r="A732" t="inlineStr">
        <is>
          <t>MEDELLIN</t>
        </is>
      </c>
      <c r="B732" t="inlineStr">
        <is>
          <t>NOROCCIDENTE</t>
        </is>
      </c>
      <c r="C732" t="inlineStr">
        <is>
          <t>0004-0005</t>
        </is>
      </c>
      <c r="D732" t="inlineStr">
        <is>
          <t>5360</t>
        </is>
      </c>
      <c r="E732" t="inlineStr">
        <is>
          <t>2610406</t>
        </is>
      </c>
      <c r="F732" t="inlineStr">
        <is>
          <t>3007011291</t>
        </is>
      </c>
      <c r="G732" t="inlineStr">
        <is>
          <t>INCIDENTE</t>
        </is>
      </c>
      <c r="H732" t="inlineStr">
        <is>
          <t>ANTIOQUIA</t>
        </is>
      </c>
      <c r="I732" t="inlineStr">
        <is>
          <t>ITAGUI</t>
        </is>
      </c>
      <c r="J732" t="inlineStr">
        <is>
          <t>PAGO FACIL  NIQUIA</t>
        </is>
      </c>
      <c r="K732" t="inlineStr">
        <is>
          <t>BANCOLOMBIA</t>
        </is>
      </c>
      <c r="L732" t="inlineStr">
        <is>
          <t>FO-25-1389795</t>
        </is>
      </c>
      <c r="M732" s="49" t="n">
        <v>45888.38084490741</v>
      </c>
      <c r="N732" s="49" t="n">
        <v>45888.66527777778</v>
      </c>
      <c r="O732" s="48" t="n">
        <v>0</v>
      </c>
      <c r="P732" t="inlineStr">
        <is>
          <t>HARDWARE</t>
        </is>
      </c>
      <c r="Q732" t="inlineStr">
        <is>
          <t>SE REINICIA</t>
        </is>
      </c>
      <c r="R732" t="inlineStr">
        <is>
          <t>DAÑO POS</t>
        </is>
      </c>
      <c r="S732" t="inlineStr">
        <is>
          <t>ROBUSTO</t>
        </is>
      </c>
      <c r="T732" t="inlineStr">
        <is>
          <t>PAGAFACIL</t>
        </is>
      </c>
      <c r="U732" t="inlineStr">
        <is>
          <t>EJECUTADO</t>
        </is>
      </c>
      <c r="V732" t="inlineStr">
        <is>
          <t>VISITA TECNICA</t>
        </is>
      </c>
      <c r="W732" t="inlineStr">
        <is>
          <t>JNZZZ070</t>
        </is>
      </c>
      <c r="X732" t="inlineStr">
        <is>
          <t>TIPO I</t>
        </is>
      </c>
      <c r="Y732" t="inlineStr">
        <is>
          <t>TERRESTRE</t>
        </is>
      </c>
      <c r="Z732" t="inlineStr">
        <is>
          <t>MARTINEZ TOVAR OSCAR DAVID</t>
        </is>
      </c>
      <c r="AA732" t="inlineStr">
        <is>
          <t>1</t>
        </is>
      </c>
      <c r="AB732" t="inlineStr">
        <is>
          <t>0</t>
        </is>
      </c>
      <c r="AC732" s="48" t="n">
        <v>65960</v>
      </c>
      <c r="AD732" t="inlineStr">
        <is>
          <t>0</t>
        </is>
      </c>
      <c r="AE732" s="48" t="n">
        <v>0</v>
      </c>
      <c r="AF732" s="48" t="n">
        <v>65960</v>
      </c>
    </row>
    <row r="733">
      <c r="A733" t="inlineStr">
        <is>
          <t>CUCUTA</t>
        </is>
      </c>
      <c r="B733" t="inlineStr">
        <is>
          <t>SANTANDERES</t>
        </is>
      </c>
      <c r="C733" t="inlineStr">
        <is>
          <t>0004-0008</t>
        </is>
      </c>
      <c r="D733" t="inlineStr">
        <is>
          <t>54518</t>
        </is>
      </c>
      <c r="E733" t="inlineStr">
        <is>
          <t>2610421</t>
        </is>
      </c>
      <c r="F733" t="inlineStr">
        <is>
          <t>3007048707</t>
        </is>
      </c>
      <c r="G733" t="inlineStr">
        <is>
          <t>INCIDENTE</t>
        </is>
      </c>
      <c r="H733" t="inlineStr">
        <is>
          <t>NORTE DE SANTANDER</t>
        </is>
      </c>
      <c r="I733" t="inlineStr">
        <is>
          <t>PAMPLONA</t>
        </is>
      </c>
      <c r="J733" t="inlineStr">
        <is>
          <t>DISTRICOL T Y T COMUNICACIONES</t>
        </is>
      </c>
      <c r="K733" t="inlineStr">
        <is>
          <t>BANCOLOMBIA</t>
        </is>
      </c>
      <c r="L733" t="inlineStr">
        <is>
          <t>FO-25-1389790</t>
        </is>
      </c>
      <c r="M733" s="49" t="n">
        <v>45888.38201388889</v>
      </c>
      <c r="N733" s="49" t="n">
        <v>45888.69791666666</v>
      </c>
      <c r="O733" s="48" t="n">
        <v>0</v>
      </c>
      <c r="P733" t="inlineStr">
        <is>
          <t>HARDWARE</t>
        </is>
      </c>
      <c r="Q733" t="inlineStr">
        <is>
          <t>CABLEADO</t>
        </is>
      </c>
      <c r="R733" t="inlineStr">
        <is>
          <t>CABLE MAGICBOX AVERIADO</t>
        </is>
      </c>
      <c r="S733" t="inlineStr">
        <is>
          <t>AGREGADOR</t>
        </is>
      </c>
      <c r="T733" t="inlineStr">
        <is>
          <t>DISTRICOL</t>
        </is>
      </c>
      <c r="U733" t="inlineStr">
        <is>
          <t>EJECUTADO</t>
        </is>
      </c>
      <c r="V733" t="inlineStr">
        <is>
          <t>VISITA TECNICA</t>
        </is>
      </c>
      <c r="W733" t="inlineStr">
        <is>
          <t>BA00L841</t>
        </is>
      </c>
      <c r="X733" t="inlineStr">
        <is>
          <t>TIPO III</t>
        </is>
      </c>
      <c r="Y733" t="inlineStr">
        <is>
          <t>TERRESTRE</t>
        </is>
      </c>
      <c r="Z733" t="inlineStr">
        <is>
          <t>DURAN ACOSTA FRANK YONNY</t>
        </is>
      </c>
      <c r="AA733" t="inlineStr">
        <is>
          <t>1</t>
        </is>
      </c>
      <c r="AB733" t="inlineStr">
        <is>
          <t>0</t>
        </is>
      </c>
      <c r="AC733" s="48" t="n">
        <v>275729</v>
      </c>
      <c r="AD733" t="inlineStr">
        <is>
          <t>0</t>
        </is>
      </c>
      <c r="AE733" s="48" t="n">
        <v>0</v>
      </c>
      <c r="AF733" s="48" t="n">
        <v>275729</v>
      </c>
    </row>
    <row r="734">
      <c r="A734" t="inlineStr">
        <is>
          <t>APARTADO</t>
        </is>
      </c>
      <c r="B734" t="inlineStr">
        <is>
          <t>NOROCCIDENTE</t>
        </is>
      </c>
      <c r="C734" t="inlineStr">
        <is>
          <t>0004-0005</t>
        </is>
      </c>
      <c r="D734" t="inlineStr">
        <is>
          <t>5665</t>
        </is>
      </c>
      <c r="E734" t="inlineStr">
        <is>
          <t>2610541</t>
        </is>
      </c>
      <c r="F734" t="inlineStr">
        <is>
          <t>3007080395</t>
        </is>
      </c>
      <c r="G734" t="inlineStr">
        <is>
          <t>INCIDENTE</t>
        </is>
      </c>
      <c r="H734" t="inlineStr">
        <is>
          <t>ANTIOQUIA</t>
        </is>
      </c>
      <c r="I734" t="inlineStr">
        <is>
          <t>SAN PEDRO DE URABA</t>
        </is>
      </c>
      <c r="J734" t="inlineStr">
        <is>
          <t>BARRIO 16 DE MAYO SAN PEDRO DE URABA SAN PEDRO DE URABA</t>
        </is>
      </c>
      <c r="K734" t="inlineStr">
        <is>
          <t>BANCOLOMBIA</t>
        </is>
      </c>
      <c r="L734" t="inlineStr">
        <is>
          <t>FO-25-1390268</t>
        </is>
      </c>
      <c r="M734" s="49" t="n">
        <v>45888.39671296296</v>
      </c>
      <c r="N734" s="49" t="n">
        <v>45889.47013888889</v>
      </c>
      <c r="O734" s="48" t="n">
        <v>0</v>
      </c>
      <c r="P734" t="inlineStr">
        <is>
          <t>HARDWARE</t>
        </is>
      </c>
      <c r="Q734" t="inlineStr">
        <is>
          <t>IMPRESION</t>
        </is>
      </c>
      <c r="R734" t="inlineStr">
        <is>
          <t>NO AVANZA PAPEL</t>
        </is>
      </c>
      <c r="S734" t="inlineStr">
        <is>
          <t>UNO A UNO</t>
        </is>
      </c>
      <c r="T734" t="inlineStr">
        <is>
          <t>UNO A UNO</t>
        </is>
      </c>
      <c r="U734" t="inlineStr">
        <is>
          <t>EJECUTADO</t>
        </is>
      </c>
      <c r="V734" t="inlineStr">
        <is>
          <t>VISITA TECNICA</t>
        </is>
      </c>
      <c r="W734" t="inlineStr">
        <is>
          <t>LBZZZ653</t>
        </is>
      </c>
      <c r="X734" t="inlineStr">
        <is>
          <t>TIPO III</t>
        </is>
      </c>
      <c r="Y734" t="inlineStr">
        <is>
          <t>TERRESTRE</t>
        </is>
      </c>
      <c r="Z734" t="inlineStr">
        <is>
          <t>SALDARRIAGA MIRANDA SANTIAGO</t>
        </is>
      </c>
      <c r="AA734" t="inlineStr">
        <is>
          <t>1</t>
        </is>
      </c>
      <c r="AB734" t="inlineStr">
        <is>
          <t>0</t>
        </is>
      </c>
      <c r="AC734" s="48" t="n">
        <v>275729</v>
      </c>
      <c r="AD734" t="inlineStr">
        <is>
          <t>0</t>
        </is>
      </c>
      <c r="AE734" s="48" t="n">
        <v>0</v>
      </c>
      <c r="AF734" s="48" t="n">
        <v>275729</v>
      </c>
    </row>
    <row r="735">
      <c r="A735" t="inlineStr">
        <is>
          <t>BOGOTA</t>
        </is>
      </c>
      <c r="B735" t="inlineStr">
        <is>
          <t>CUNDINAMARCA</t>
        </is>
      </c>
      <c r="C735" t="inlineStr">
        <is>
          <t>0004-0004</t>
        </is>
      </c>
      <c r="D735" t="inlineStr">
        <is>
          <t>25843</t>
        </is>
      </c>
      <c r="E735" t="inlineStr">
        <is>
          <t>2610893</t>
        </is>
      </c>
      <c r="F735" t="inlineStr">
        <is>
          <t>3007052226</t>
        </is>
      </c>
      <c r="G735" t="inlineStr">
        <is>
          <t>INCIDENTE</t>
        </is>
      </c>
      <c r="H735" t="inlineStr">
        <is>
          <t>CUNDINAMARCA</t>
        </is>
      </c>
      <c r="I735" t="inlineStr">
        <is>
          <t>VILLA DE SAN DIEGO DE UBATE</t>
        </is>
      </c>
      <c r="J735" t="inlineStr">
        <is>
          <t>BARRIO CENTRO VILLA DE SANDIEG</t>
        </is>
      </c>
      <c r="K735" t="inlineStr">
        <is>
          <t>BANCOLOMBIA</t>
        </is>
      </c>
      <c r="L735" t="inlineStr">
        <is>
          <t>FO-25-1390404</t>
        </is>
      </c>
      <c r="M735" s="49" t="n">
        <v>45888.42015046296</v>
      </c>
      <c r="N735" s="49" t="n">
        <v>45888.55972222222</v>
      </c>
      <c r="O735" s="48" t="n">
        <v>0</v>
      </c>
      <c r="P735" t="inlineStr">
        <is>
          <t>HARDWARE</t>
        </is>
      </c>
      <c r="Q735" t="inlineStr">
        <is>
          <t>IMPRESION</t>
        </is>
      </c>
      <c r="R735" t="inlineStr">
        <is>
          <t>NO IMPRIME UNO O VARIOS CARACTERES</t>
        </is>
      </c>
      <c r="S735" t="inlineStr">
        <is>
          <t>CB UNO A UNO</t>
        </is>
      </c>
      <c r="T735" t="inlineStr">
        <is>
          <t>CB UNO A UNO</t>
        </is>
      </c>
      <c r="U735" t="inlineStr">
        <is>
          <t>EJECUTADO</t>
        </is>
      </c>
      <c r="V735" t="inlineStr">
        <is>
          <t>VISITA TECNICA</t>
        </is>
      </c>
      <c r="W735" t="inlineStr">
        <is>
          <t>GB0DZ052</t>
        </is>
      </c>
      <c r="X735" t="inlineStr">
        <is>
          <t>TIPO II</t>
        </is>
      </c>
      <c r="Y735" t="inlineStr">
        <is>
          <t>TERRESTRE</t>
        </is>
      </c>
      <c r="Z735" t="inlineStr">
        <is>
          <t>GOMEZ VEGA DAVID SNEYDER</t>
        </is>
      </c>
      <c r="AA735" t="inlineStr">
        <is>
          <t>1</t>
        </is>
      </c>
      <c r="AB735" t="inlineStr">
        <is>
          <t>0</t>
        </is>
      </c>
      <c r="AC735" s="48" t="n">
        <v>144968</v>
      </c>
      <c r="AD735" t="inlineStr">
        <is>
          <t>0</t>
        </is>
      </c>
      <c r="AE735" s="48" t="n">
        <v>0</v>
      </c>
      <c r="AF735" s="48" t="n">
        <v>144968</v>
      </c>
    </row>
    <row r="736">
      <c r="A736" t="inlineStr">
        <is>
          <t>NEIVA</t>
        </is>
      </c>
      <c r="B736" t="inlineStr">
        <is>
          <t>REMOTAS</t>
        </is>
      </c>
      <c r="C736" t="inlineStr">
        <is>
          <t>0004-0007</t>
        </is>
      </c>
      <c r="D736" t="inlineStr">
        <is>
          <t>41298</t>
        </is>
      </c>
      <c r="E736" t="inlineStr">
        <is>
          <t>2610906</t>
        </is>
      </c>
      <c r="F736" t="inlineStr">
        <is>
          <t>3007077855</t>
        </is>
      </c>
      <c r="G736" t="inlineStr">
        <is>
          <t>INCIDENTE</t>
        </is>
      </c>
      <c r="H736" t="inlineStr">
        <is>
          <t>HUILA</t>
        </is>
      </c>
      <c r="I736" t="inlineStr">
        <is>
          <t>GARZON</t>
        </is>
      </c>
      <c r="J736" t="inlineStr">
        <is>
          <t>DISTRICOL EL BODEGON MAYORISTA</t>
        </is>
      </c>
      <c r="K736" t="inlineStr">
        <is>
          <t>BANCOLOMBIA</t>
        </is>
      </c>
      <c r="L736" t="inlineStr">
        <is>
          <t>FO-25-1390262</t>
        </is>
      </c>
      <c r="M736" s="49" t="n">
        <v>45888.4065625</v>
      </c>
      <c r="N736" s="49" t="n">
        <v>45889.47222222222</v>
      </c>
      <c r="O736" s="48" t="n">
        <v>0</v>
      </c>
      <c r="P736" t="inlineStr">
        <is>
          <t>HARDWARE</t>
        </is>
      </c>
      <c r="Q736" t="inlineStr">
        <is>
          <t>IMPRESION</t>
        </is>
      </c>
      <c r="R736" t="inlineStr">
        <is>
          <t>NO IMPRIME UNO O VARIOS CARACTERES</t>
        </is>
      </c>
      <c r="S736" t="inlineStr">
        <is>
          <t>AGREGADOR</t>
        </is>
      </c>
      <c r="T736" t="inlineStr">
        <is>
          <t>DISTRICOL</t>
        </is>
      </c>
      <c r="U736" t="inlineStr">
        <is>
          <t>EJECUTADO</t>
        </is>
      </c>
      <c r="V736" t="inlineStr">
        <is>
          <t>VISITA TECNICA</t>
        </is>
      </c>
      <c r="W736" t="inlineStr">
        <is>
          <t>AK1MZZ039</t>
        </is>
      </c>
      <c r="X736" t="inlineStr">
        <is>
          <t>TIPO III</t>
        </is>
      </c>
      <c r="Y736" t="inlineStr">
        <is>
          <t>TERRESTRE</t>
        </is>
      </c>
      <c r="Z736" t="inlineStr">
        <is>
          <t>DEVIA REINOSO JUAN CARLOS</t>
        </is>
      </c>
      <c r="AA736" t="inlineStr">
        <is>
          <t>1</t>
        </is>
      </c>
      <c r="AB736" t="inlineStr">
        <is>
          <t>0</t>
        </is>
      </c>
      <c r="AC736" s="48" t="n">
        <v>275729</v>
      </c>
      <c r="AD736" t="inlineStr">
        <is>
          <t>0</t>
        </is>
      </c>
      <c r="AE736" s="48" t="n">
        <v>0</v>
      </c>
      <c r="AF736" s="48" t="n">
        <v>275729</v>
      </c>
    </row>
    <row r="737">
      <c r="A737" t="inlineStr">
        <is>
          <t>BOGOTA</t>
        </is>
      </c>
      <c r="B737" t="inlineStr">
        <is>
          <t>CUNDINAMARCA</t>
        </is>
      </c>
      <c r="C737" t="inlineStr">
        <is>
          <t>0004-0004</t>
        </is>
      </c>
      <c r="D737" t="inlineStr">
        <is>
          <t>11001</t>
        </is>
      </c>
      <c r="E737" t="inlineStr">
        <is>
          <t>2611302</t>
        </is>
      </c>
      <c r="F737" t="inlineStr">
        <is>
          <t>3007034168</t>
        </is>
      </c>
      <c r="G737" t="inlineStr">
        <is>
          <t>INCIDENTE</t>
        </is>
      </c>
      <c r="H737" t="inlineStr">
        <is>
          <t>CUNDINAMARCA</t>
        </is>
      </c>
      <c r="I737" t="inlineStr">
        <is>
          <t>BOGOTA</t>
        </is>
      </c>
      <c r="J737" t="inlineStr">
        <is>
          <t>BARRIO SUBA ORQUIDEAS BOGOTA</t>
        </is>
      </c>
      <c r="K737" t="inlineStr">
        <is>
          <t>BANCOLOMBIA</t>
        </is>
      </c>
      <c r="L737" t="inlineStr">
        <is>
          <t>FO-25-1390471</t>
        </is>
      </c>
      <c r="M737" s="49" t="n">
        <v>45888.43261574074</v>
      </c>
      <c r="N737" s="49" t="n">
        <v>45888.53194444445</v>
      </c>
      <c r="O737" s="48" t="n">
        <v>0</v>
      </c>
      <c r="P737" t="inlineStr">
        <is>
          <t>HARDWARE</t>
        </is>
      </c>
      <c r="Q737" t="inlineStr">
        <is>
          <t>TECLADO</t>
        </is>
      </c>
      <c r="R737" t="inlineStr">
        <is>
          <t>DAÑO POS</t>
        </is>
      </c>
      <c r="S737" t="inlineStr">
        <is>
          <t>CB UNO A UNO</t>
        </is>
      </c>
      <c r="T737" t="inlineStr">
        <is>
          <t>CB UNO A UNO</t>
        </is>
      </c>
      <c r="U737" t="inlineStr">
        <is>
          <t>EJECUTADO</t>
        </is>
      </c>
      <c r="V737" t="inlineStr">
        <is>
          <t>VISITA TECNICA</t>
        </is>
      </c>
      <c r="W737" t="inlineStr">
        <is>
          <t>BL01F322</t>
        </is>
      </c>
      <c r="X737" t="inlineStr">
        <is>
          <t>TIPO I</t>
        </is>
      </c>
      <c r="Y737" t="inlineStr">
        <is>
          <t>TERRESTRE</t>
        </is>
      </c>
      <c r="Z737" t="inlineStr">
        <is>
          <t>VEGA MANRIQUE JONATAN MAURICIO</t>
        </is>
      </c>
      <c r="AA737" t="inlineStr">
        <is>
          <t>1</t>
        </is>
      </c>
      <c r="AB737" t="inlineStr">
        <is>
          <t>0</t>
        </is>
      </c>
      <c r="AC737" s="48" t="n">
        <v>65960</v>
      </c>
      <c r="AD737" t="inlineStr">
        <is>
          <t>0</t>
        </is>
      </c>
      <c r="AE737" s="48" t="n">
        <v>0</v>
      </c>
      <c r="AF737" s="48" t="n">
        <v>65960</v>
      </c>
    </row>
    <row r="738">
      <c r="A738" t="inlineStr">
        <is>
          <t>PEREIRA</t>
        </is>
      </c>
      <c r="B738" t="inlineStr">
        <is>
          <t>SUROCCIDENTE Y EJE CAFETERO</t>
        </is>
      </c>
      <c r="C738" t="inlineStr">
        <is>
          <t>0004-0002</t>
        </is>
      </c>
      <c r="D738" t="inlineStr">
        <is>
          <t>66170</t>
        </is>
      </c>
      <c r="E738" t="inlineStr">
        <is>
          <t>2611484</t>
        </is>
      </c>
      <c r="F738" t="inlineStr">
        <is>
          <t>3007048922</t>
        </is>
      </c>
      <c r="G738" t="inlineStr">
        <is>
          <t>INCIDENTE</t>
        </is>
      </c>
      <c r="H738" t="inlineStr">
        <is>
          <t>RISARALDA</t>
        </is>
      </c>
      <c r="I738" t="inlineStr">
        <is>
          <t>DOSQUEBRADAS</t>
        </is>
      </c>
      <c r="J738" t="inlineStr">
        <is>
          <t>DISTRICOL DROGUERIA VITALFARMA</t>
        </is>
      </c>
      <c r="K738" t="inlineStr">
        <is>
          <t>BANCOLOMBIA</t>
        </is>
      </c>
      <c r="L738" t="inlineStr">
        <is>
          <t>FO-25-1390954</t>
        </is>
      </c>
      <c r="M738" s="49" t="n">
        <v>45888.45164351852</v>
      </c>
      <c r="N738" s="49" t="n">
        <v>45889.37847222222</v>
      </c>
      <c r="O738" s="48" t="n">
        <v>0</v>
      </c>
      <c r="P738" t="inlineStr">
        <is>
          <t>HARDWARE</t>
        </is>
      </c>
      <c r="Q738" t="inlineStr">
        <is>
          <t>CABLEADO</t>
        </is>
      </c>
      <c r="R738" t="inlineStr">
        <is>
          <t>DAÑO POS</t>
        </is>
      </c>
      <c r="S738" t="inlineStr">
        <is>
          <t>AGREGADOR</t>
        </is>
      </c>
      <c r="T738" t="inlineStr">
        <is>
          <t>DISTRICOL</t>
        </is>
      </c>
      <c r="U738" t="inlineStr">
        <is>
          <t>EJECUTADO</t>
        </is>
      </c>
      <c r="V738" t="inlineStr">
        <is>
          <t>VISITA TECNICA</t>
        </is>
      </c>
      <c r="W738" t="inlineStr">
        <is>
          <t>AD00M854</t>
        </is>
      </c>
      <c r="X738" t="inlineStr">
        <is>
          <t>TIPO I</t>
        </is>
      </c>
      <c r="Y738" t="inlineStr">
        <is>
          <t>TERRESTRE</t>
        </is>
      </c>
      <c r="Z738" t="inlineStr">
        <is>
          <t>LOAIZA LOPEZ JHON FREDDY</t>
        </is>
      </c>
      <c r="AA738" t="inlineStr">
        <is>
          <t>1</t>
        </is>
      </c>
      <c r="AB738" t="inlineStr">
        <is>
          <t>0</t>
        </is>
      </c>
      <c r="AC738" s="48" t="n">
        <v>65960</v>
      </c>
      <c r="AD738" t="inlineStr">
        <is>
          <t>0</t>
        </is>
      </c>
      <c r="AE738" s="48" t="n">
        <v>0</v>
      </c>
      <c r="AF738" s="48" t="n">
        <v>65960</v>
      </c>
    </row>
    <row r="739">
      <c r="A739" t="inlineStr">
        <is>
          <t>MEDELLIN</t>
        </is>
      </c>
      <c r="B739" t="inlineStr">
        <is>
          <t>NOROCCIDENTE</t>
        </is>
      </c>
      <c r="C739" t="inlineStr">
        <is>
          <t>0004-0005</t>
        </is>
      </c>
      <c r="D739" t="inlineStr">
        <is>
          <t>5212</t>
        </is>
      </c>
      <c r="E739" t="inlineStr">
        <is>
          <t>2611559</t>
        </is>
      </c>
      <c r="F739" t="inlineStr">
        <is>
          <t>3007079184</t>
        </is>
      </c>
      <c r="G739" t="inlineStr">
        <is>
          <t>INCIDENTE</t>
        </is>
      </c>
      <c r="H739" t="inlineStr">
        <is>
          <t>ANTIOQUIA</t>
        </is>
      </c>
      <c r="I739" t="inlineStr">
        <is>
          <t>COPACABANA</t>
        </is>
      </c>
      <c r="J739" t="inlineStr">
        <is>
          <t>BARRIO COPACABANA COPACABANA</t>
        </is>
      </c>
      <c r="K739" t="inlineStr">
        <is>
          <t>BANCOLOMBIA</t>
        </is>
      </c>
      <c r="L739" t="inlineStr">
        <is>
          <t>FO-25-1390678</t>
        </is>
      </c>
      <c r="M739" s="49" t="n">
        <v>45888.44979166667</v>
      </c>
      <c r="N739" s="49" t="n">
        <v>45888.74305555555</v>
      </c>
      <c r="O739" s="48" t="n">
        <v>0</v>
      </c>
      <c r="P739" t="inlineStr">
        <is>
          <t>HARDWARE</t>
        </is>
      </c>
      <c r="Q739" t="inlineStr">
        <is>
          <t>COMUNICACION</t>
        </is>
      </c>
      <c r="R739" t="inlineStr">
        <is>
          <t>MENSAJE CABLE DE RED DESCONECTADO</t>
        </is>
      </c>
      <c r="S739" t="inlineStr">
        <is>
          <t>CB UNO A UNO</t>
        </is>
      </c>
      <c r="T739" t="inlineStr">
        <is>
          <t>CB UNO A UNO</t>
        </is>
      </c>
      <c r="U739" t="inlineStr">
        <is>
          <t>EJECUTADO</t>
        </is>
      </c>
      <c r="V739" t="inlineStr">
        <is>
          <t>VISITA TECNICA</t>
        </is>
      </c>
      <c r="W739" t="inlineStr">
        <is>
          <t>A4UZZ538</t>
        </is>
      </c>
      <c r="X739" t="inlineStr">
        <is>
          <t>TIPO I</t>
        </is>
      </c>
      <c r="Y739" t="inlineStr">
        <is>
          <t>TERRESTRE</t>
        </is>
      </c>
      <c r="Z739" t="inlineStr">
        <is>
          <t>ZAPATA LOPEZ EDWARD ASDRUBAL</t>
        </is>
      </c>
      <c r="AA739" t="inlineStr">
        <is>
          <t>1</t>
        </is>
      </c>
      <c r="AB739" t="inlineStr">
        <is>
          <t>0</t>
        </is>
      </c>
      <c r="AC739" s="48" t="n">
        <v>65960</v>
      </c>
      <c r="AD739" t="inlineStr">
        <is>
          <t>0</t>
        </is>
      </c>
      <c r="AE739" s="48" t="n">
        <v>0</v>
      </c>
      <c r="AF739" s="48" t="n">
        <v>65960</v>
      </c>
    </row>
    <row r="740">
      <c r="A740" t="inlineStr">
        <is>
          <t>MEDELLIN</t>
        </is>
      </c>
      <c r="B740" t="inlineStr">
        <is>
          <t>NOROCCIDENTE</t>
        </is>
      </c>
      <c r="C740" t="inlineStr">
        <is>
          <t>0004-0005</t>
        </is>
      </c>
      <c r="D740" t="inlineStr">
        <is>
          <t>5129</t>
        </is>
      </c>
      <c r="E740" t="inlineStr">
        <is>
          <t>2611596</t>
        </is>
      </c>
      <c r="F740" t="inlineStr">
        <is>
          <t>3007024173</t>
        </is>
      </c>
      <c r="G740" t="inlineStr">
        <is>
          <t>INCIDENTE</t>
        </is>
      </c>
      <c r="H740" t="inlineStr">
        <is>
          <t>ANTIOQUIA</t>
        </is>
      </c>
      <c r="I740" t="inlineStr">
        <is>
          <t>CALDAS</t>
        </is>
      </c>
      <c r="J740" t="inlineStr">
        <is>
          <t>COMCARD CALDAS 2</t>
        </is>
      </c>
      <c r="K740" t="inlineStr">
        <is>
          <t>BANCOLOMBIA</t>
        </is>
      </c>
      <c r="L740" t="inlineStr">
        <is>
          <t>FO-25-1391671</t>
        </is>
      </c>
      <c r="M740" s="49" t="n">
        <v>45888.45535879629</v>
      </c>
      <c r="N740" s="49" t="n">
        <v>45889.38472222222</v>
      </c>
      <c r="O740" s="48" t="n">
        <v>0</v>
      </c>
      <c r="P740" t="inlineStr">
        <is>
          <t>HARDWARE</t>
        </is>
      </c>
      <c r="Q740" t="inlineStr">
        <is>
          <t>IMPRESION</t>
        </is>
      </c>
      <c r="R740" t="inlineStr">
        <is>
          <t>RODILLO AVERIADO</t>
        </is>
      </c>
      <c r="S740" t="inlineStr">
        <is>
          <t>AGREGADOR</t>
        </is>
      </c>
      <c r="T740" t="inlineStr">
        <is>
          <t>COMCARD - PTM</t>
        </is>
      </c>
      <c r="U740" t="inlineStr">
        <is>
          <t>EJECUTADO</t>
        </is>
      </c>
      <c r="V740" t="inlineStr">
        <is>
          <t>VISITA TECNICA</t>
        </is>
      </c>
      <c r="W740" t="inlineStr">
        <is>
          <t>ABC3Z069 - 7A003837</t>
        </is>
      </c>
      <c r="X740" t="inlineStr">
        <is>
          <t>TIPO I</t>
        </is>
      </c>
      <c r="Y740" t="inlineStr">
        <is>
          <t>TERRESTRE</t>
        </is>
      </c>
      <c r="Z740" t="inlineStr">
        <is>
          <t>HERNANDEZ CHAVARRIA JUAN CAMILO</t>
        </is>
      </c>
      <c r="AA740" t="inlineStr">
        <is>
          <t>1</t>
        </is>
      </c>
      <c r="AB740" t="inlineStr">
        <is>
          <t>0</t>
        </is>
      </c>
      <c r="AC740" s="48" t="n">
        <v>65960</v>
      </c>
      <c r="AD740" t="inlineStr">
        <is>
          <t>0</t>
        </is>
      </c>
      <c r="AE740" s="48" t="n">
        <v>0</v>
      </c>
      <c r="AF740" s="48" t="n">
        <v>65960</v>
      </c>
    </row>
    <row r="741">
      <c r="A741" t="inlineStr">
        <is>
          <t>CALI</t>
        </is>
      </c>
      <c r="B741" t="inlineStr">
        <is>
          <t>SUROCCIDENTE Y EJE CAFETERO</t>
        </is>
      </c>
      <c r="C741" t="inlineStr">
        <is>
          <t>0004-0003</t>
        </is>
      </c>
      <c r="D741" t="inlineStr">
        <is>
          <t>19142</t>
        </is>
      </c>
      <c r="E741" t="inlineStr">
        <is>
          <t>2611706</t>
        </is>
      </c>
      <c r="F741" t="inlineStr">
        <is>
          <t>3007045217</t>
        </is>
      </c>
      <c r="G741" t="inlineStr">
        <is>
          <t>INCIDENTE</t>
        </is>
      </c>
      <c r="H741" t="inlineStr">
        <is>
          <t>CAUCA</t>
        </is>
      </c>
      <c r="I741" t="inlineStr">
        <is>
          <t>CALOTO</t>
        </is>
      </c>
      <c r="J741" t="inlineStr">
        <is>
          <t>DISTRICOL ESTACION DE SERVICIO</t>
        </is>
      </c>
      <c r="K741" t="inlineStr">
        <is>
          <t>BANCOLOMBIA</t>
        </is>
      </c>
      <c r="L741" t="inlineStr">
        <is>
          <t>FO-25-1391677</t>
        </is>
      </c>
      <c r="M741" s="49" t="n">
        <v>45888.45418981482</v>
      </c>
      <c r="N741" s="49" t="n">
        <v>45889.39236111111</v>
      </c>
      <c r="O741" s="48" t="n">
        <v>0</v>
      </c>
      <c r="P741" t="inlineStr">
        <is>
          <t>HARDWARE</t>
        </is>
      </c>
      <c r="Q741" t="inlineStr">
        <is>
          <t>IMPRESION</t>
        </is>
      </c>
      <c r="R741" t="inlineStr">
        <is>
          <t>TAPA IMPRESORA</t>
        </is>
      </c>
      <c r="S741" t="inlineStr">
        <is>
          <t>AGREGADOR</t>
        </is>
      </c>
      <c r="T741" t="inlineStr">
        <is>
          <t>DISTRICOL</t>
        </is>
      </c>
      <c r="U741" t="inlineStr">
        <is>
          <t>EJECUTADO</t>
        </is>
      </c>
      <c r="V741" t="inlineStr">
        <is>
          <t>VISITA TECNICA</t>
        </is>
      </c>
      <c r="W741" t="inlineStr">
        <is>
          <t>GA0LZ485</t>
        </is>
      </c>
      <c r="X741" t="inlineStr">
        <is>
          <t>TIPO II</t>
        </is>
      </c>
      <c r="Y741" t="inlineStr">
        <is>
          <t>TERRESTRE</t>
        </is>
      </c>
      <c r="Z741" t="inlineStr">
        <is>
          <t>PAREDES CASTILLO DIEGO</t>
        </is>
      </c>
      <c r="AA741" t="inlineStr">
        <is>
          <t>1</t>
        </is>
      </c>
      <c r="AB741" t="inlineStr">
        <is>
          <t>0</t>
        </is>
      </c>
      <c r="AC741" s="48" t="n">
        <v>144968</v>
      </c>
      <c r="AD741" t="inlineStr">
        <is>
          <t>0</t>
        </is>
      </c>
      <c r="AE741" s="48" t="n">
        <v>0</v>
      </c>
      <c r="AF741" s="48" t="n">
        <v>144968</v>
      </c>
    </row>
    <row r="742">
      <c r="A742" t="inlineStr">
        <is>
          <t>BOGOTA</t>
        </is>
      </c>
      <c r="B742" t="inlineStr">
        <is>
          <t>CUNDINAMARCA</t>
        </is>
      </c>
      <c r="C742" t="inlineStr">
        <is>
          <t>0004-0004</t>
        </is>
      </c>
      <c r="D742" t="inlineStr">
        <is>
          <t>25781</t>
        </is>
      </c>
      <c r="E742" t="inlineStr">
        <is>
          <t>2611829</t>
        </is>
      </c>
      <c r="F742" t="inlineStr">
        <is>
          <t>3007080801</t>
        </is>
      </c>
      <c r="G742" t="inlineStr">
        <is>
          <t>INCIDENTE</t>
        </is>
      </c>
      <c r="H742" t="inlineStr">
        <is>
          <t>CUNDINAMARCA</t>
        </is>
      </c>
      <c r="I742" t="inlineStr">
        <is>
          <t>SUTATAUSA</t>
        </is>
      </c>
      <c r="J742" t="inlineStr">
        <is>
          <t>BARRIO CENTRO SUTATAUSA CENTRO</t>
        </is>
      </c>
      <c r="K742" t="inlineStr">
        <is>
          <t>BANCOLOMBIA</t>
        </is>
      </c>
      <c r="L742" t="inlineStr">
        <is>
          <t>FO-25-1391664</t>
        </is>
      </c>
      <c r="M742" s="49" t="n">
        <v>45888.46184027778</v>
      </c>
      <c r="N742" s="49" t="n">
        <v>45889.39444444444</v>
      </c>
      <c r="O742" s="48" t="n">
        <v>0</v>
      </c>
      <c r="P742" t="inlineStr">
        <is>
          <t>HARDWARE</t>
        </is>
      </c>
      <c r="Q742" t="inlineStr">
        <is>
          <t>IMPRESION</t>
        </is>
      </c>
      <c r="R742" t="inlineStr">
        <is>
          <t>NO AVANZA PAPEL</t>
        </is>
      </c>
      <c r="S742" t="inlineStr">
        <is>
          <t>UNO A UNO</t>
        </is>
      </c>
      <c r="T742" t="inlineStr">
        <is>
          <t>UNO A UNO</t>
        </is>
      </c>
      <c r="U742" t="inlineStr">
        <is>
          <t>EJECUTADO</t>
        </is>
      </c>
      <c r="V742" t="inlineStr">
        <is>
          <t>VISITA TECNICA</t>
        </is>
      </c>
      <c r="W742" t="inlineStr">
        <is>
          <t>F8ZZZ042</t>
        </is>
      </c>
      <c r="X742" t="inlineStr">
        <is>
          <t>TIPO II</t>
        </is>
      </c>
      <c r="Y742" t="inlineStr">
        <is>
          <t>TERRESTRE</t>
        </is>
      </c>
      <c r="Z742" t="inlineStr">
        <is>
          <t>GOMEZ VEGA DAVID SNEYDER</t>
        </is>
      </c>
      <c r="AA742" t="inlineStr">
        <is>
          <t>1</t>
        </is>
      </c>
      <c r="AB742" t="inlineStr">
        <is>
          <t>0</t>
        </is>
      </c>
      <c r="AC742" s="48" t="n">
        <v>144968</v>
      </c>
      <c r="AD742" t="inlineStr">
        <is>
          <t>0</t>
        </is>
      </c>
      <c r="AE742" s="48" t="n">
        <v>0</v>
      </c>
      <c r="AF742" s="48" t="n">
        <v>144968</v>
      </c>
    </row>
    <row r="743">
      <c r="A743" t="inlineStr">
        <is>
          <t>CALI</t>
        </is>
      </c>
      <c r="B743" t="inlineStr">
        <is>
          <t>SUROCCIDENTE Y EJE CAFETERO</t>
        </is>
      </c>
      <c r="C743" t="inlineStr">
        <is>
          <t>0004-0003</t>
        </is>
      </c>
      <c r="D743" t="inlineStr">
        <is>
          <t>19001</t>
        </is>
      </c>
      <c r="E743" t="inlineStr">
        <is>
          <t>2611845</t>
        </is>
      </c>
      <c r="F743" t="inlineStr">
        <is>
          <t>3007078716</t>
        </is>
      </c>
      <c r="G743" t="inlineStr">
        <is>
          <t>INCIDENTE</t>
        </is>
      </c>
      <c r="H743" t="inlineStr">
        <is>
          <t>CAUCA</t>
        </is>
      </c>
      <c r="I743" t="inlineStr">
        <is>
          <t>POPAYAN</t>
        </is>
      </c>
      <c r="J743" t="inlineStr">
        <is>
          <t>PTM POPAYA MALU PAPELERIA</t>
        </is>
      </c>
      <c r="K743" t="inlineStr">
        <is>
          <t>BANCOLOMBIA</t>
        </is>
      </c>
      <c r="L743" t="inlineStr">
        <is>
          <t>FO-25-1391656</t>
        </is>
      </c>
      <c r="M743" s="49" t="n">
        <v>45888.46545138889</v>
      </c>
      <c r="N743" s="49" t="n">
        <v>45890.625</v>
      </c>
      <c r="O743" s="48" t="n">
        <v>0</v>
      </c>
      <c r="P743" t="inlineStr">
        <is>
          <t>HARDWARE</t>
        </is>
      </c>
      <c r="Q743" t="inlineStr">
        <is>
          <t>COMUNICACION</t>
        </is>
      </c>
      <c r="R743" t="inlineStr">
        <is>
          <t>MENSAJE CABLE DE RED DESCONECTADO</t>
        </is>
      </c>
      <c r="S743" t="inlineStr">
        <is>
          <t>AGREGADOR</t>
        </is>
      </c>
      <c r="T743" t="inlineStr">
        <is>
          <t>COMCARD - PTM</t>
        </is>
      </c>
      <c r="V743" t="inlineStr">
        <is>
          <t>SOPORTE TELEFONICO</t>
        </is>
      </c>
      <c r="X743" t="inlineStr">
        <is>
          <t>TIPO III</t>
        </is>
      </c>
      <c r="Y743" t="inlineStr">
        <is>
          <t>TERRESTRE</t>
        </is>
      </c>
      <c r="Z743" t="inlineStr">
        <is>
          <t>GIMBUEL LASSO LUIS GERMAN</t>
        </is>
      </c>
      <c r="AA743" t="inlineStr">
        <is>
          <t>1</t>
        </is>
      </c>
      <c r="AB743" t="inlineStr">
        <is>
          <t>0</t>
        </is>
      </c>
      <c r="AC743" s="48" t="n">
        <v>41241</v>
      </c>
      <c r="AD743" t="inlineStr">
        <is>
          <t>0</t>
        </is>
      </c>
      <c r="AE743" s="48" t="n">
        <v>0</v>
      </c>
      <c r="AF743" s="48" t="n">
        <v>41241</v>
      </c>
    </row>
    <row r="744">
      <c r="A744" t="inlineStr">
        <is>
          <t>BOGOTA</t>
        </is>
      </c>
      <c r="B744" t="inlineStr">
        <is>
          <t>CUNDINAMARCA</t>
        </is>
      </c>
      <c r="C744" t="inlineStr">
        <is>
          <t>0004-0004</t>
        </is>
      </c>
      <c r="D744" t="inlineStr">
        <is>
          <t>25269</t>
        </is>
      </c>
      <c r="E744" t="inlineStr">
        <is>
          <t>2611989</t>
        </is>
      </c>
      <c r="F744" t="inlineStr">
        <is>
          <t>3007075913</t>
        </is>
      </c>
      <c r="G744" t="inlineStr">
        <is>
          <t>INCIDENTE</t>
        </is>
      </c>
      <c r="H744" t="inlineStr">
        <is>
          <t>CUNDINAMARCA</t>
        </is>
      </c>
      <c r="I744" t="inlineStr">
        <is>
          <t>FACATATIVA</t>
        </is>
      </c>
      <c r="J744" t="inlineStr">
        <is>
          <t>BARRIO LOS CEREZOS FACATATIVA</t>
        </is>
      </c>
      <c r="K744" t="inlineStr">
        <is>
          <t>BANCOLOMBIA</t>
        </is>
      </c>
      <c r="L744" t="inlineStr">
        <is>
          <t>FO-25-1391643</t>
        </is>
      </c>
      <c r="M744" s="49" t="n">
        <v>45888.48497685185</v>
      </c>
      <c r="N744" s="49" t="n">
        <v>45889.39583333334</v>
      </c>
      <c r="O744" s="48" t="n">
        <v>0</v>
      </c>
      <c r="P744" t="inlineStr">
        <is>
          <t>HARDWARE</t>
        </is>
      </c>
      <c r="Q744" t="inlineStr">
        <is>
          <t>IMPRESION</t>
        </is>
      </c>
      <c r="R744" t="inlineStr">
        <is>
          <t>NO AVANZA PAPEL</t>
        </is>
      </c>
      <c r="S744" t="inlineStr">
        <is>
          <t>CB UNO A UNO</t>
        </is>
      </c>
      <c r="T744" t="inlineStr">
        <is>
          <t>CB UNO A UNO</t>
        </is>
      </c>
      <c r="U744" t="inlineStr">
        <is>
          <t>EJECUTADO</t>
        </is>
      </c>
      <c r="V744" t="inlineStr">
        <is>
          <t>VISITA TECNICA</t>
        </is>
      </c>
      <c r="W744" t="inlineStr">
        <is>
          <t>FA09Z442</t>
        </is>
      </c>
      <c r="X744" t="inlineStr">
        <is>
          <t>TIPO II</t>
        </is>
      </c>
      <c r="Y744" t="inlineStr">
        <is>
          <t>TERRESTRE</t>
        </is>
      </c>
      <c r="Z744" t="inlineStr">
        <is>
          <t>LOZADA ROJAS CHRISTIAN ANDRES</t>
        </is>
      </c>
      <c r="AA744" t="inlineStr">
        <is>
          <t>1</t>
        </is>
      </c>
      <c r="AB744" t="inlineStr">
        <is>
          <t>0</t>
        </is>
      </c>
      <c r="AC744" s="48" t="n">
        <v>144968</v>
      </c>
      <c r="AD744" t="inlineStr">
        <is>
          <t>0</t>
        </is>
      </c>
      <c r="AE744" s="48" t="n">
        <v>0</v>
      </c>
      <c r="AF744" s="48" t="n">
        <v>144968</v>
      </c>
    </row>
    <row r="745">
      <c r="A745" t="inlineStr">
        <is>
          <t>CALI</t>
        </is>
      </c>
      <c r="B745" t="inlineStr">
        <is>
          <t>SUROCCIDENTE Y EJE CAFETERO</t>
        </is>
      </c>
      <c r="C745" t="inlineStr">
        <is>
          <t>0004-0003</t>
        </is>
      </c>
      <c r="D745" t="inlineStr">
        <is>
          <t>76001</t>
        </is>
      </c>
      <c r="E745" t="inlineStr">
        <is>
          <t>2612074</t>
        </is>
      </c>
      <c r="F745" t="inlineStr">
        <is>
          <t>3007035515</t>
        </is>
      </c>
      <c r="G745" t="inlineStr">
        <is>
          <t>INCIDENTE</t>
        </is>
      </c>
      <c r="H745" t="inlineStr">
        <is>
          <t>VALLE DEL CAUCA</t>
        </is>
      </c>
      <c r="I745" t="inlineStr">
        <is>
          <t>CALI</t>
        </is>
      </c>
      <c r="J745" t="inlineStr">
        <is>
          <t>REDY LIMONAR</t>
        </is>
      </c>
      <c r="K745" t="inlineStr">
        <is>
          <t>BANCOLOMBIA</t>
        </is>
      </c>
      <c r="L745" t="inlineStr">
        <is>
          <t>FO-25-1391649</t>
        </is>
      </c>
      <c r="M745" s="49" t="n">
        <v>45888.48315972222</v>
      </c>
      <c r="N745" s="49" t="n">
        <v>45889.38819444444</v>
      </c>
      <c r="O745" s="48" t="n">
        <v>0</v>
      </c>
      <c r="P745" t="inlineStr">
        <is>
          <t>HARDWARE</t>
        </is>
      </c>
      <c r="Q745" t="inlineStr">
        <is>
          <t>IMPRESION</t>
        </is>
      </c>
      <c r="R745" t="inlineStr">
        <is>
          <t>NO IMPRIME UNO O VARIOS CARACTERES</t>
        </is>
      </c>
      <c r="S745" t="inlineStr">
        <is>
          <t>ROBUSTO</t>
        </is>
      </c>
      <c r="T745" t="inlineStr">
        <is>
          <t>REDY</t>
        </is>
      </c>
      <c r="U745" t="inlineStr">
        <is>
          <t>EJECUTADO</t>
        </is>
      </c>
      <c r="V745" t="inlineStr">
        <is>
          <t>VISITA TECNICA</t>
        </is>
      </c>
      <c r="W745" t="inlineStr">
        <is>
          <t>GZ001401</t>
        </is>
      </c>
      <c r="X745" t="inlineStr">
        <is>
          <t>TIPO I</t>
        </is>
      </c>
      <c r="Y745" t="inlineStr">
        <is>
          <t>TERRESTRE</t>
        </is>
      </c>
      <c r="Z745" t="inlineStr">
        <is>
          <t>CUERO RUIZ JHONNY</t>
        </is>
      </c>
      <c r="AA745" t="inlineStr">
        <is>
          <t>1</t>
        </is>
      </c>
      <c r="AB745" t="inlineStr">
        <is>
          <t>0</t>
        </is>
      </c>
      <c r="AC745" s="48" t="n">
        <v>65960</v>
      </c>
      <c r="AD745" t="inlineStr">
        <is>
          <t>0</t>
        </is>
      </c>
      <c r="AE745" s="48" t="n">
        <v>0</v>
      </c>
      <c r="AF745" s="48" t="n">
        <v>65960</v>
      </c>
    </row>
    <row r="746">
      <c r="A746" t="inlineStr">
        <is>
          <t>APARTADO</t>
        </is>
      </c>
      <c r="B746" t="inlineStr">
        <is>
          <t>NOROCCIDENTE</t>
        </is>
      </c>
      <c r="C746" t="inlineStr">
        <is>
          <t>0004-0005</t>
        </is>
      </c>
      <c r="D746" t="inlineStr">
        <is>
          <t>5172</t>
        </is>
      </c>
      <c r="E746" t="inlineStr">
        <is>
          <t>2612270</t>
        </is>
      </c>
      <c r="F746" t="inlineStr">
        <is>
          <t>3007045711</t>
        </is>
      </c>
      <c r="G746" t="inlineStr">
        <is>
          <t>INCIDENTE</t>
        </is>
      </c>
      <c r="H746" t="inlineStr">
        <is>
          <t>ANTIOQUIA</t>
        </is>
      </c>
      <c r="I746" t="inlineStr">
        <is>
          <t>CHIGORODO</t>
        </is>
      </c>
      <c r="J746" t="inlineStr">
        <is>
          <t>DISTRICOL VARIEDADES SALAZAR</t>
        </is>
      </c>
      <c r="K746" t="inlineStr">
        <is>
          <t>BANCOLOMBIA</t>
        </is>
      </c>
      <c r="L746" t="inlineStr">
        <is>
          <t>FO-25-1391622</t>
        </is>
      </c>
      <c r="M746" s="49" t="n">
        <v>45888.49311342592</v>
      </c>
      <c r="N746" s="49" t="n">
        <v>45891.56736111111</v>
      </c>
      <c r="O746" s="48" t="n">
        <v>0</v>
      </c>
      <c r="P746" t="inlineStr">
        <is>
          <t>HARDWARE</t>
        </is>
      </c>
      <c r="Q746" t="inlineStr">
        <is>
          <t>IMPRESION</t>
        </is>
      </c>
      <c r="R746" t="inlineStr">
        <is>
          <t>TAPA IMPRESORA</t>
        </is>
      </c>
      <c r="S746" t="inlineStr">
        <is>
          <t>AGREGADOR</t>
        </is>
      </c>
      <c r="T746" t="inlineStr">
        <is>
          <t>DISTRICOL</t>
        </is>
      </c>
      <c r="U746" t="inlineStr">
        <is>
          <t>EJECUTADO</t>
        </is>
      </c>
      <c r="V746" t="inlineStr">
        <is>
          <t>VISITA TECNICA</t>
        </is>
      </c>
      <c r="W746" t="inlineStr">
        <is>
          <t>BA000716</t>
        </is>
      </c>
      <c r="X746" t="inlineStr">
        <is>
          <t>TIPO II</t>
        </is>
      </c>
      <c r="Y746" t="inlineStr">
        <is>
          <t>TERRESTRE</t>
        </is>
      </c>
      <c r="Z746" t="inlineStr">
        <is>
          <t>MARTINEZ TOVAR OSCAR DAVID</t>
        </is>
      </c>
      <c r="AA746" t="inlineStr">
        <is>
          <t>1</t>
        </is>
      </c>
      <c r="AB746" t="inlineStr">
        <is>
          <t>0</t>
        </is>
      </c>
      <c r="AC746" s="48" t="n">
        <v>144968</v>
      </c>
      <c r="AD746" t="inlineStr">
        <is>
          <t>0</t>
        </is>
      </c>
      <c r="AE746" s="48" t="n">
        <v>0</v>
      </c>
      <c r="AF746" s="48" t="n">
        <v>144968</v>
      </c>
    </row>
    <row r="747">
      <c r="A747" t="inlineStr">
        <is>
          <t>MEDELLIN</t>
        </is>
      </c>
      <c r="B747" t="inlineStr">
        <is>
          <t>NOROCCIDENTE</t>
        </is>
      </c>
      <c r="C747" t="inlineStr">
        <is>
          <t>0004-0005</t>
        </is>
      </c>
      <c r="D747" t="inlineStr">
        <is>
          <t>27361</t>
        </is>
      </c>
      <c r="E747" t="inlineStr">
        <is>
          <t>2612317</t>
        </is>
      </c>
      <c r="F747" t="inlineStr">
        <is>
          <t>3007079563</t>
        </is>
      </c>
      <c r="G747" t="inlineStr">
        <is>
          <t>INCIDENTE</t>
        </is>
      </c>
      <c r="H747" t="inlineStr">
        <is>
          <t>CHOCO</t>
        </is>
      </c>
      <c r="I747" t="inlineStr">
        <is>
          <t>ISTMINA</t>
        </is>
      </c>
      <c r="J747" t="inlineStr">
        <is>
          <t>BARRIO CUBIS SEC MESETA ALTA ISTMINA CHOCO ISTMINA</t>
        </is>
      </c>
      <c r="K747" t="inlineStr">
        <is>
          <t>BANCOLOMBIA</t>
        </is>
      </c>
      <c r="L747" t="inlineStr">
        <is>
          <t>FO-25-1391635</t>
        </is>
      </c>
      <c r="M747" s="49" t="n">
        <v>45888.48782407407</v>
      </c>
      <c r="N747" s="49" t="n">
        <v>45892.51666666667</v>
      </c>
      <c r="O747" s="48" t="n">
        <v>0</v>
      </c>
      <c r="P747" t="inlineStr">
        <is>
          <t>HARDWARE</t>
        </is>
      </c>
      <c r="Q747" t="inlineStr">
        <is>
          <t>IMPRESION</t>
        </is>
      </c>
      <c r="R747" t="inlineStr">
        <is>
          <t>NO IMPRIME UNO O VARIOS CARACTERES</t>
        </is>
      </c>
      <c r="S747" t="inlineStr">
        <is>
          <t>UNO A UNO</t>
        </is>
      </c>
      <c r="T747" t="inlineStr">
        <is>
          <t>UNO A UNO</t>
        </is>
      </c>
      <c r="U747" t="inlineStr">
        <is>
          <t>EJECUTADO</t>
        </is>
      </c>
      <c r="V747" t="inlineStr">
        <is>
          <t>VISITA TECNICA</t>
        </is>
      </c>
      <c r="W747" t="inlineStr">
        <is>
          <t>LMUZZ997</t>
        </is>
      </c>
      <c r="X747" t="inlineStr">
        <is>
          <t>TIPO IV ESPECIAL</t>
        </is>
      </c>
      <c r="Y747" t="inlineStr">
        <is>
          <t>AEREO</t>
        </is>
      </c>
      <c r="Z747" t="inlineStr">
        <is>
          <t>ROBLEDO DIAZ ANDRES FELIPE</t>
        </is>
      </c>
      <c r="AA747" t="inlineStr">
        <is>
          <t>1</t>
        </is>
      </c>
      <c r="AB747" t="inlineStr">
        <is>
          <t>0</t>
        </is>
      </c>
      <c r="AC747" s="48" t="n">
        <v>988463</v>
      </c>
      <c r="AD747" t="inlineStr">
        <is>
          <t>0</t>
        </is>
      </c>
      <c r="AE747" s="48" t="n">
        <v>0</v>
      </c>
      <c r="AF747" s="48" t="n">
        <v>988463</v>
      </c>
    </row>
    <row r="748">
      <c r="A748" t="inlineStr">
        <is>
          <t>BOGOTA</t>
        </is>
      </c>
      <c r="B748" t="inlineStr">
        <is>
          <t>CUNDINAMARCA</t>
        </is>
      </c>
      <c r="C748" t="inlineStr">
        <is>
          <t>0004-0004</t>
        </is>
      </c>
      <c r="D748" t="inlineStr">
        <is>
          <t>25799</t>
        </is>
      </c>
      <c r="E748" t="inlineStr">
        <is>
          <t>2612460</t>
        </is>
      </c>
      <c r="F748" t="inlineStr">
        <is>
          <t>3007066526</t>
        </is>
      </c>
      <c r="G748" t="inlineStr">
        <is>
          <t>INCIDENTE</t>
        </is>
      </c>
      <c r="H748" t="inlineStr">
        <is>
          <t>CUNDINAMARCA</t>
        </is>
      </c>
      <c r="I748" t="inlineStr">
        <is>
          <t>TENJO</t>
        </is>
      </c>
      <c r="J748" t="inlineStr">
        <is>
          <t>PAGAFACIL TENJO</t>
        </is>
      </c>
      <c r="K748" t="inlineStr">
        <is>
          <t>BANCOLOMBIA</t>
        </is>
      </c>
      <c r="L748" t="inlineStr">
        <is>
          <t>FO-25-1391615</t>
        </is>
      </c>
      <c r="M748" s="49" t="n">
        <v>45888.50074074074</v>
      </c>
      <c r="N748" s="49" t="n">
        <v>45889.48888888889</v>
      </c>
      <c r="O748" s="48" t="n">
        <v>0</v>
      </c>
      <c r="P748" t="inlineStr">
        <is>
          <t>HARDWARE</t>
        </is>
      </c>
      <c r="Q748" t="inlineStr">
        <is>
          <t>DETERIORO</t>
        </is>
      </c>
      <c r="R748" t="inlineStr">
        <is>
          <t>DATAFONO</t>
        </is>
      </c>
      <c r="S748" t="inlineStr">
        <is>
          <t>ROBUSTO</t>
        </is>
      </c>
      <c r="T748" t="inlineStr">
        <is>
          <t>PAGAFACIL</t>
        </is>
      </c>
      <c r="U748" t="inlineStr">
        <is>
          <t>EJECUTADO</t>
        </is>
      </c>
      <c r="V748" t="inlineStr">
        <is>
          <t>VISITA TECNICA</t>
        </is>
      </c>
      <c r="W748" t="inlineStr">
        <is>
          <t>5A04Z710</t>
        </is>
      </c>
      <c r="X748" t="inlineStr">
        <is>
          <t>TIPO II</t>
        </is>
      </c>
      <c r="Y748" t="inlineStr">
        <is>
          <t>TERRESTRE</t>
        </is>
      </c>
      <c r="Z748" t="inlineStr">
        <is>
          <t>INFANTE SIERRA MANUEL FERNANDO</t>
        </is>
      </c>
      <c r="AA748" t="inlineStr">
        <is>
          <t>1</t>
        </is>
      </c>
      <c r="AB748" t="inlineStr">
        <is>
          <t>0</t>
        </is>
      </c>
      <c r="AC748" s="48" t="n">
        <v>144968</v>
      </c>
      <c r="AD748" t="inlineStr">
        <is>
          <t>0</t>
        </is>
      </c>
      <c r="AE748" s="48" t="n">
        <v>0</v>
      </c>
      <c r="AF748" s="48" t="n">
        <v>144968</v>
      </c>
    </row>
    <row r="749">
      <c r="A749" t="inlineStr">
        <is>
          <t>BOGOTA</t>
        </is>
      </c>
      <c r="B749" t="inlineStr">
        <is>
          <t>CUNDINAMARCA</t>
        </is>
      </c>
      <c r="C749" t="inlineStr">
        <is>
          <t>0004-0004</t>
        </is>
      </c>
      <c r="D749" t="inlineStr">
        <is>
          <t>11001</t>
        </is>
      </c>
      <c r="E749" t="inlineStr">
        <is>
          <t>2612723</t>
        </is>
      </c>
      <c r="F749" t="inlineStr">
        <is>
          <t>3007022210</t>
        </is>
      </c>
      <c r="G749" t="inlineStr">
        <is>
          <t>INCIDENTE</t>
        </is>
      </c>
      <c r="H749" t="inlineStr">
        <is>
          <t>CUNDINAMARCA</t>
        </is>
      </c>
      <c r="I749" t="inlineStr">
        <is>
          <t>BOGOTA</t>
        </is>
      </c>
      <c r="J749" t="inlineStr">
        <is>
          <t>REVAL EXITO SUBA</t>
        </is>
      </c>
      <c r="K749" t="inlineStr">
        <is>
          <t>BANCOLOMBIA</t>
        </is>
      </c>
      <c r="L749" t="inlineStr">
        <is>
          <t>FO-25-1392156</t>
        </is>
      </c>
      <c r="M749" s="49" t="n">
        <v>45888.52530092592</v>
      </c>
      <c r="N749" s="49" t="n">
        <v>45889.39027777778</v>
      </c>
      <c r="O749" s="48" t="n">
        <v>0</v>
      </c>
      <c r="P749" t="inlineStr">
        <is>
          <t>HARDWARE</t>
        </is>
      </c>
      <c r="Q749" t="inlineStr">
        <is>
          <t>IMPRESION</t>
        </is>
      </c>
      <c r="R749" t="inlineStr">
        <is>
          <t>NO IMPRIME UNO O VARIOS CARACTERES</t>
        </is>
      </c>
      <c r="S749" t="inlineStr">
        <is>
          <t>ROBUSTO</t>
        </is>
      </c>
      <c r="T749" t="inlineStr">
        <is>
          <t>REVAL</t>
        </is>
      </c>
      <c r="U749" t="inlineStr">
        <is>
          <t>EJECUTADO</t>
        </is>
      </c>
      <c r="V749" t="inlineStr">
        <is>
          <t>VISITA TECNICA</t>
        </is>
      </c>
      <c r="W749" t="inlineStr">
        <is>
          <t>A000P512</t>
        </is>
      </c>
      <c r="X749" t="inlineStr">
        <is>
          <t>TIPO I</t>
        </is>
      </c>
      <c r="Y749" t="inlineStr">
        <is>
          <t>TERRESTRE</t>
        </is>
      </c>
      <c r="Z749" t="inlineStr">
        <is>
          <t>VEGA MANRIQUE JONATAN MAURICIO</t>
        </is>
      </c>
      <c r="AA749" t="inlineStr">
        <is>
          <t>1</t>
        </is>
      </c>
      <c r="AB749" t="inlineStr">
        <is>
          <t>0</t>
        </is>
      </c>
      <c r="AC749" s="48" t="n">
        <v>65960</v>
      </c>
      <c r="AD749" t="inlineStr">
        <is>
          <t>0</t>
        </is>
      </c>
      <c r="AE749" s="48" t="n">
        <v>0</v>
      </c>
      <c r="AF749" s="48" t="n">
        <v>65960</v>
      </c>
    </row>
    <row r="750">
      <c r="A750" t="inlineStr">
        <is>
          <t>BOGOTA</t>
        </is>
      </c>
      <c r="B750" t="inlineStr">
        <is>
          <t>CUNDINAMARCA</t>
        </is>
      </c>
      <c r="C750" t="inlineStr">
        <is>
          <t>0004-0004</t>
        </is>
      </c>
      <c r="D750" t="inlineStr">
        <is>
          <t>11001</t>
        </is>
      </c>
      <c r="E750" t="inlineStr">
        <is>
          <t>2612829</t>
        </is>
      </c>
      <c r="F750" t="inlineStr">
        <is>
          <t>3007041968</t>
        </is>
      </c>
      <c r="G750" t="inlineStr">
        <is>
          <t>INCIDENTE</t>
        </is>
      </c>
      <c r="H750" t="inlineStr">
        <is>
          <t>CUNDINAMARCA</t>
        </is>
      </c>
      <c r="I750" t="inlineStr">
        <is>
          <t>BOGOTA</t>
        </is>
      </c>
      <c r="J750" t="inlineStr">
        <is>
          <t>PTM BOGOTA MERK FAST</t>
        </is>
      </c>
      <c r="K750" t="inlineStr">
        <is>
          <t>BANCOLOMBIA</t>
        </is>
      </c>
      <c r="L750" t="inlineStr">
        <is>
          <t>FO-25-1392145</t>
        </is>
      </c>
      <c r="M750" s="49" t="n">
        <v>45888.54121527778</v>
      </c>
      <c r="N750" s="49" t="n">
        <v>45889.41736111111</v>
      </c>
      <c r="O750" s="48" t="n">
        <v>0</v>
      </c>
      <c r="P750" t="inlineStr">
        <is>
          <t>HARDWARE</t>
        </is>
      </c>
      <c r="Q750" t="inlineStr">
        <is>
          <t>LECTOR DE BARRAS</t>
        </is>
      </c>
      <c r="R750" t="inlineStr">
        <is>
          <t>CABLE LECTORA AVERIADO</t>
        </is>
      </c>
      <c r="S750" t="inlineStr">
        <is>
          <t>AGREGADOR</t>
        </is>
      </c>
      <c r="T750" t="inlineStr">
        <is>
          <t>COMCARD - PTM</t>
        </is>
      </c>
      <c r="U750" t="inlineStr">
        <is>
          <t>EJECUTADO</t>
        </is>
      </c>
      <c r="V750" t="inlineStr">
        <is>
          <t>VISITA TECNICA</t>
        </is>
      </c>
      <c r="W750" t="inlineStr">
        <is>
          <t>GZ0WZ984</t>
        </is>
      </c>
      <c r="X750" t="inlineStr">
        <is>
          <t>TIPO I</t>
        </is>
      </c>
      <c r="Y750" t="inlineStr">
        <is>
          <t>TERRESTRE</t>
        </is>
      </c>
      <c r="Z750" t="inlineStr">
        <is>
          <t>LOZADA ROJAS CHRISTIAN ANDRES</t>
        </is>
      </c>
      <c r="AA750" t="inlineStr">
        <is>
          <t>1</t>
        </is>
      </c>
      <c r="AB750" t="inlineStr">
        <is>
          <t>0</t>
        </is>
      </c>
      <c r="AC750" s="48" t="n">
        <v>65960</v>
      </c>
      <c r="AD750" t="inlineStr">
        <is>
          <t>0</t>
        </is>
      </c>
      <c r="AE750" s="48" t="n">
        <v>0</v>
      </c>
      <c r="AF750" s="48" t="n">
        <v>65960</v>
      </c>
    </row>
    <row r="751">
      <c r="A751" t="inlineStr">
        <is>
          <t>MEDELLIN</t>
        </is>
      </c>
      <c r="B751" t="inlineStr">
        <is>
          <t>NOROCCIDENTE</t>
        </is>
      </c>
      <c r="C751" t="inlineStr">
        <is>
          <t>0004-0005</t>
        </is>
      </c>
      <c r="D751" t="inlineStr">
        <is>
          <t>5360</t>
        </is>
      </c>
      <c r="E751" t="inlineStr">
        <is>
          <t>2613063</t>
        </is>
      </c>
      <c r="F751" t="inlineStr">
        <is>
          <t>3007012337</t>
        </is>
      </c>
      <c r="G751" t="inlineStr">
        <is>
          <t>INCIDENTE</t>
        </is>
      </c>
      <c r="H751" t="inlineStr">
        <is>
          <t>ANTIOQUIA</t>
        </is>
      </c>
      <c r="I751" t="inlineStr">
        <is>
          <t>ITAGUI</t>
        </is>
      </c>
      <c r="J751" t="inlineStr">
        <is>
          <t>BARRIO SANTA MARIA II - ITAGUI</t>
        </is>
      </c>
      <c r="K751" t="inlineStr">
        <is>
          <t>BANCOLOMBIA</t>
        </is>
      </c>
      <c r="L751" t="inlineStr">
        <is>
          <t>FO-25-1393537</t>
        </is>
      </c>
      <c r="M751" s="49" t="n">
        <v>45888.58472222222</v>
      </c>
      <c r="N751" s="49" t="n">
        <v>45889.58385416667</v>
      </c>
      <c r="O751" s="48" t="n">
        <v>0</v>
      </c>
      <c r="P751" t="inlineStr">
        <is>
          <t>HARDWARE</t>
        </is>
      </c>
      <c r="Q751" t="inlineStr">
        <is>
          <t>TECLADO</t>
        </is>
      </c>
      <c r="R751" t="inlineStr">
        <is>
          <t>DAÑO POS</t>
        </is>
      </c>
      <c r="S751" t="inlineStr">
        <is>
          <t>CB UNO A UNO</t>
        </is>
      </c>
      <c r="T751" t="inlineStr">
        <is>
          <t>CB UNO A UNO</t>
        </is>
      </c>
      <c r="U751" t="inlineStr">
        <is>
          <t>EJECUTADO</t>
        </is>
      </c>
      <c r="V751" t="inlineStr">
        <is>
          <t>VISITA TECNICA</t>
        </is>
      </c>
      <c r="W751" t="inlineStr">
        <is>
          <t>JAAAS296</t>
        </is>
      </c>
      <c r="X751" t="inlineStr">
        <is>
          <t>TIPO I</t>
        </is>
      </c>
      <c r="Y751" t="inlineStr">
        <is>
          <t>TERRESTRE</t>
        </is>
      </c>
      <c r="Z751" t="inlineStr">
        <is>
          <t>RAMIREZ TABARES JUAN DIEGO</t>
        </is>
      </c>
      <c r="AA751" t="inlineStr">
        <is>
          <t>1</t>
        </is>
      </c>
      <c r="AB751" t="inlineStr">
        <is>
          <t>0</t>
        </is>
      </c>
      <c r="AC751" s="48" t="n">
        <v>65960</v>
      </c>
      <c r="AD751" t="inlineStr">
        <is>
          <t>0</t>
        </is>
      </c>
      <c r="AE751" s="48" t="n">
        <v>0</v>
      </c>
      <c r="AF751" s="48" t="n">
        <v>65960</v>
      </c>
    </row>
    <row r="752">
      <c r="A752" t="inlineStr">
        <is>
          <t>BOGOTA</t>
        </is>
      </c>
      <c r="B752" t="inlineStr">
        <is>
          <t>CUNDINAMARCA</t>
        </is>
      </c>
      <c r="C752" t="inlineStr">
        <is>
          <t>0004-0004</t>
        </is>
      </c>
      <c r="D752" t="inlineStr">
        <is>
          <t>25473</t>
        </is>
      </c>
      <c r="E752" t="inlineStr">
        <is>
          <t>2613100</t>
        </is>
      </c>
      <c r="F752" t="inlineStr">
        <is>
          <t>3007045943</t>
        </is>
      </c>
      <c r="G752" t="inlineStr">
        <is>
          <t>INCIDENTE</t>
        </is>
      </c>
      <c r="H752" t="inlineStr">
        <is>
          <t>CUNDINAMARCA</t>
        </is>
      </c>
      <c r="I752" t="inlineStr">
        <is>
          <t>MOSQUERA</t>
        </is>
      </c>
      <c r="J752" t="inlineStr">
        <is>
          <t>BARRIO EL POBLADO MOSQUERA 1</t>
        </is>
      </c>
      <c r="K752" t="inlineStr">
        <is>
          <t>BANCOLOMBIA</t>
        </is>
      </c>
      <c r="L752" t="inlineStr">
        <is>
          <t>FO-25-1393069</t>
        </is>
      </c>
      <c r="M752" s="49" t="n">
        <v>45888.57170138889</v>
      </c>
      <c r="N752" s="49" t="n">
        <v>45889.50625</v>
      </c>
      <c r="O752" s="48" t="n">
        <v>0</v>
      </c>
      <c r="P752" t="inlineStr">
        <is>
          <t>SOFTWARE</t>
        </is>
      </c>
      <c r="Q752" t="inlineStr">
        <is>
          <t>ACTUALIZACION</t>
        </is>
      </c>
      <c r="R752" t="inlineStr">
        <is>
          <t>VERSION CARGA SO VR</t>
        </is>
      </c>
      <c r="S752" t="inlineStr">
        <is>
          <t>CB UNO A UNO</t>
        </is>
      </c>
      <c r="T752" t="inlineStr">
        <is>
          <t>CB UNO A UNO</t>
        </is>
      </c>
      <c r="U752" t="inlineStr">
        <is>
          <t>EJECUTADO</t>
        </is>
      </c>
      <c r="V752" t="inlineStr">
        <is>
          <t>VISITA TECNICA</t>
        </is>
      </c>
      <c r="W752" t="inlineStr">
        <is>
          <t>TR000989</t>
        </is>
      </c>
      <c r="X752" t="inlineStr">
        <is>
          <t>TIPO I</t>
        </is>
      </c>
      <c r="Y752" t="inlineStr">
        <is>
          <t>TERRESTRE</t>
        </is>
      </c>
      <c r="Z752" t="inlineStr">
        <is>
          <t>GARCIA PASTRANA KEVIN FERNANDO</t>
        </is>
      </c>
      <c r="AA752" t="inlineStr">
        <is>
          <t>1</t>
        </is>
      </c>
      <c r="AB752" t="inlineStr">
        <is>
          <t>0</t>
        </is>
      </c>
      <c r="AC752" s="48" t="n">
        <v>65960</v>
      </c>
      <c r="AD752" t="inlineStr">
        <is>
          <t>0</t>
        </is>
      </c>
      <c r="AE752" s="48" t="n">
        <v>0</v>
      </c>
      <c r="AF752" s="48" t="n">
        <v>65960</v>
      </c>
    </row>
    <row r="753">
      <c r="A753" t="inlineStr">
        <is>
          <t>MEDELLIN</t>
        </is>
      </c>
      <c r="B753" t="inlineStr">
        <is>
          <t>NOROCCIDENTE</t>
        </is>
      </c>
      <c r="C753" t="inlineStr">
        <is>
          <t>0004-0005</t>
        </is>
      </c>
      <c r="D753" t="inlineStr">
        <is>
          <t>5034</t>
        </is>
      </c>
      <c r="E753" t="inlineStr">
        <is>
          <t>2613156</t>
        </is>
      </c>
      <c r="F753" t="inlineStr">
        <is>
          <t>3007010749</t>
        </is>
      </c>
      <c r="G753" t="inlineStr">
        <is>
          <t>INCIDENTE</t>
        </is>
      </c>
      <c r="H753" t="inlineStr">
        <is>
          <t>ANTIOQUIA</t>
        </is>
      </c>
      <c r="I753" t="inlineStr">
        <is>
          <t>ANDES</t>
        </is>
      </c>
      <c r="J753" t="inlineStr">
        <is>
          <t>ANDES II</t>
        </is>
      </c>
      <c r="K753" t="inlineStr">
        <is>
          <t>BANCOLOMBIA</t>
        </is>
      </c>
      <c r="L753" t="inlineStr">
        <is>
          <t>FO-25-1393063</t>
        </is>
      </c>
      <c r="M753" s="49" t="n">
        <v>45888.58881944444</v>
      </c>
      <c r="N753" s="49" t="n">
        <v>45894.4125</v>
      </c>
      <c r="O753" s="48" t="n">
        <v>0</v>
      </c>
      <c r="P753" t="inlineStr">
        <is>
          <t>HARDWARE</t>
        </is>
      </c>
      <c r="Q753" t="inlineStr">
        <is>
          <t>ALERT IRRUPTION</t>
        </is>
      </c>
      <c r="R753" t="inlineStr">
        <is>
          <t>ALERT IRRUPTION</t>
        </is>
      </c>
      <c r="S753" t="inlineStr">
        <is>
          <t>CB UNO A UNO</t>
        </is>
      </c>
      <c r="T753" t="inlineStr">
        <is>
          <t>CB UNO A UNO</t>
        </is>
      </c>
      <c r="U753" t="inlineStr">
        <is>
          <t>EJECUTADO</t>
        </is>
      </c>
      <c r="V753" t="inlineStr">
        <is>
          <t>VISITA TECNICA</t>
        </is>
      </c>
      <c r="W753" t="inlineStr">
        <is>
          <t>IZ8ZZ784</t>
        </is>
      </c>
      <c r="X753" t="inlineStr">
        <is>
          <t>TIPO III</t>
        </is>
      </c>
      <c r="Y753" t="inlineStr">
        <is>
          <t>TERRESTRE</t>
        </is>
      </c>
      <c r="Z753" t="inlineStr">
        <is>
          <t>ALVAREZ ARENAS VICTOR HUGO</t>
        </is>
      </c>
      <c r="AA753" t="inlineStr">
        <is>
          <t>1</t>
        </is>
      </c>
      <c r="AB753" t="inlineStr">
        <is>
          <t>0</t>
        </is>
      </c>
      <c r="AC753" s="48" t="n">
        <v>275729</v>
      </c>
      <c r="AD753" t="inlineStr">
        <is>
          <t>0</t>
        </is>
      </c>
      <c r="AE753" s="48" t="n">
        <v>0</v>
      </c>
      <c r="AF753" s="48" t="n">
        <v>275729</v>
      </c>
    </row>
    <row r="754">
      <c r="A754" t="inlineStr">
        <is>
          <t>CALI</t>
        </is>
      </c>
      <c r="B754" t="inlineStr">
        <is>
          <t>SUROCCIDENTE Y EJE CAFETERO</t>
        </is>
      </c>
      <c r="C754" t="inlineStr">
        <is>
          <t>0004-0003</t>
        </is>
      </c>
      <c r="D754" t="inlineStr">
        <is>
          <t>19573</t>
        </is>
      </c>
      <c r="E754" t="inlineStr">
        <is>
          <t>2613193</t>
        </is>
      </c>
      <c r="F754" t="inlineStr">
        <is>
          <t>3007012365</t>
        </is>
      </c>
      <c r="G754" t="inlineStr">
        <is>
          <t>INCIDENTE</t>
        </is>
      </c>
      <c r="H754" t="inlineStr">
        <is>
          <t>CAUCA</t>
        </is>
      </c>
      <c r="I754" t="inlineStr">
        <is>
          <t>PUERTO TEJADA</t>
        </is>
      </c>
      <c r="J754" t="inlineStr">
        <is>
          <t>PUERTO TEJADA - CAUCA</t>
        </is>
      </c>
      <c r="K754" t="inlineStr">
        <is>
          <t>BANCOLOMBIA</t>
        </is>
      </c>
      <c r="L754" t="inlineStr">
        <is>
          <t>FO-25-1392683</t>
        </is>
      </c>
      <c r="M754" s="49" t="n">
        <v>45888.60347222222</v>
      </c>
      <c r="N754" s="49" t="n">
        <v>45889.39791666667</v>
      </c>
      <c r="O754" s="48" t="n">
        <v>0</v>
      </c>
      <c r="P754" t="inlineStr">
        <is>
          <t>HARDWARE</t>
        </is>
      </c>
      <c r="Q754" t="inlineStr">
        <is>
          <t>CIERRE</t>
        </is>
      </c>
      <c r="R754" t="inlineStr">
        <is>
          <t>SE REINICIA</t>
        </is>
      </c>
      <c r="S754" t="inlineStr">
        <is>
          <t>CB UNO A UNO</t>
        </is>
      </c>
      <c r="T754" t="inlineStr">
        <is>
          <t>CB UNO A UNO</t>
        </is>
      </c>
      <c r="U754" t="inlineStr">
        <is>
          <t>EJECUTADO</t>
        </is>
      </c>
      <c r="V754" t="inlineStr">
        <is>
          <t>VISITA TECNICA</t>
        </is>
      </c>
      <c r="W754" t="inlineStr">
        <is>
          <t>95588011 - A000T873</t>
        </is>
      </c>
      <c r="X754" t="inlineStr">
        <is>
          <t>TIPO II</t>
        </is>
      </c>
      <c r="Y754" t="inlineStr">
        <is>
          <t>TERRESTRE</t>
        </is>
      </c>
      <c r="Z754" t="inlineStr">
        <is>
          <t>HERRERA MONAR GEOVANNY</t>
        </is>
      </c>
      <c r="AA754" t="inlineStr">
        <is>
          <t>1</t>
        </is>
      </c>
      <c r="AB754" t="inlineStr">
        <is>
          <t>0</t>
        </is>
      </c>
      <c r="AC754" s="48" t="n">
        <v>144968</v>
      </c>
      <c r="AD754" t="inlineStr">
        <is>
          <t>0</t>
        </is>
      </c>
      <c r="AE754" s="48" t="n">
        <v>0</v>
      </c>
      <c r="AF754" s="48" t="n">
        <v>144968</v>
      </c>
    </row>
    <row r="755">
      <c r="A755" t="inlineStr">
        <is>
          <t>CUCUTA</t>
        </is>
      </c>
      <c r="B755" t="inlineStr">
        <is>
          <t>SANTANDERES</t>
        </is>
      </c>
      <c r="C755" t="inlineStr">
        <is>
          <t>0004-0008</t>
        </is>
      </c>
      <c r="D755" t="inlineStr">
        <is>
          <t>54810</t>
        </is>
      </c>
      <c r="E755" t="inlineStr">
        <is>
          <t>2613226</t>
        </is>
      </c>
      <c r="F755" t="inlineStr">
        <is>
          <t>3007052425</t>
        </is>
      </c>
      <c r="G755" t="inlineStr">
        <is>
          <t>INCIDENTE</t>
        </is>
      </c>
      <c r="H755" t="inlineStr">
        <is>
          <t>NORTE DE SANTANDER</t>
        </is>
      </c>
      <c r="I755" t="inlineStr">
        <is>
          <t>TIBU</t>
        </is>
      </c>
      <c r="J755" t="inlineStr">
        <is>
          <t>BARRIO FUERA DEL MUNICIPIO DE</t>
        </is>
      </c>
      <c r="K755" t="inlineStr">
        <is>
          <t>BANCOLOMBIA</t>
        </is>
      </c>
      <c r="L755" t="inlineStr">
        <is>
          <t>FO-25-1393061</t>
        </is>
      </c>
      <c r="M755" s="49" t="n">
        <v>45888.59075231481</v>
      </c>
      <c r="N755" s="49" t="n">
        <v>45890.52916666667</v>
      </c>
      <c r="O755" s="48" t="n">
        <v>0</v>
      </c>
      <c r="P755" t="inlineStr">
        <is>
          <t>HARDWARE</t>
        </is>
      </c>
      <c r="Q755" t="inlineStr">
        <is>
          <t>IMPRESION</t>
        </is>
      </c>
      <c r="R755" t="inlineStr">
        <is>
          <t>NO AVANZA PAPEL</t>
        </is>
      </c>
      <c r="S755" t="inlineStr">
        <is>
          <t>CB UNO A UNO</t>
        </is>
      </c>
      <c r="T755" t="inlineStr">
        <is>
          <t>CB UNO A UNO</t>
        </is>
      </c>
      <c r="U755" t="inlineStr">
        <is>
          <t>EJECUTADO</t>
        </is>
      </c>
      <c r="V755" t="inlineStr">
        <is>
          <t>VISITA TECNICA</t>
        </is>
      </c>
      <c r="W755" t="inlineStr">
        <is>
          <t>XP0EZ831</t>
        </is>
      </c>
      <c r="X755" t="inlineStr">
        <is>
          <t>TIPO IV ESPECIAL</t>
        </is>
      </c>
      <c r="Y755" t="inlineStr">
        <is>
          <t>TERRESTRE</t>
        </is>
      </c>
      <c r="Z755" t="inlineStr">
        <is>
          <t>DURAN ACOSTA FRANK YONNY</t>
        </is>
      </c>
      <c r="AA755" t="inlineStr">
        <is>
          <t>1</t>
        </is>
      </c>
      <c r="AB755" t="inlineStr">
        <is>
          <t>0</t>
        </is>
      </c>
      <c r="AC755" s="48" t="n">
        <v>479589</v>
      </c>
      <c r="AD755" t="inlineStr">
        <is>
          <t>0</t>
        </is>
      </c>
      <c r="AE755" s="48" t="n">
        <v>0</v>
      </c>
      <c r="AF755" s="48" t="n">
        <v>479589</v>
      </c>
    </row>
    <row r="756">
      <c r="A756" t="inlineStr">
        <is>
          <t>BOGOTA</t>
        </is>
      </c>
      <c r="B756" t="inlineStr">
        <is>
          <t>CUNDINAMARCA</t>
        </is>
      </c>
      <c r="C756" t="inlineStr">
        <is>
          <t>0004-0004</t>
        </is>
      </c>
      <c r="D756" t="inlineStr">
        <is>
          <t>25473</t>
        </is>
      </c>
      <c r="E756" t="inlineStr">
        <is>
          <t>2613228</t>
        </is>
      </c>
      <c r="F756" t="inlineStr">
        <is>
          <t>3007025700</t>
        </is>
      </c>
      <c r="G756" t="inlineStr">
        <is>
          <t>INCIDENTE</t>
        </is>
      </c>
      <c r="H756" t="inlineStr">
        <is>
          <t>CUNDINAMARCA</t>
        </is>
      </c>
      <c r="I756" t="inlineStr">
        <is>
          <t>MOSQUERA</t>
        </is>
      </c>
      <c r="J756" t="inlineStr">
        <is>
          <t>MAIPORE MOSQUERA CUNDINAMARCA</t>
        </is>
      </c>
      <c r="K756" t="inlineStr">
        <is>
          <t>BANCOLOMBIA</t>
        </is>
      </c>
      <c r="L756" t="inlineStr">
        <is>
          <t>FO-25-1393056</t>
        </is>
      </c>
      <c r="M756" s="49" t="n">
        <v>45888.59170138889</v>
      </c>
      <c r="N756" s="49" t="n">
        <v>45889.56944444445</v>
      </c>
      <c r="O756" s="48" t="n">
        <v>0</v>
      </c>
      <c r="P756" t="inlineStr">
        <is>
          <t>SOFTWARE</t>
        </is>
      </c>
      <c r="Q756" t="inlineStr">
        <is>
          <t>ACTUALIZACION</t>
        </is>
      </c>
      <c r="R756" t="inlineStr">
        <is>
          <t>VERSION CARGA SO VR</t>
        </is>
      </c>
      <c r="S756" t="inlineStr">
        <is>
          <t>CB UNO A UNO</t>
        </is>
      </c>
      <c r="T756" t="inlineStr">
        <is>
          <t>CB UNO A UNO</t>
        </is>
      </c>
      <c r="U756" t="inlineStr">
        <is>
          <t>EJECUTADO</t>
        </is>
      </c>
      <c r="V756" t="inlineStr">
        <is>
          <t>VISITA TECNICA</t>
        </is>
      </c>
      <c r="W756" t="inlineStr">
        <is>
          <t>A00HZ389</t>
        </is>
      </c>
      <c r="X756" t="inlineStr">
        <is>
          <t>TIPO I</t>
        </is>
      </c>
      <c r="Y756" t="inlineStr">
        <is>
          <t>TERRESTRE</t>
        </is>
      </c>
      <c r="Z756" t="inlineStr">
        <is>
          <t>GARCIA PASTRANA KEVIN FERNANDO</t>
        </is>
      </c>
      <c r="AA756" t="inlineStr">
        <is>
          <t>1</t>
        </is>
      </c>
      <c r="AB756" t="inlineStr">
        <is>
          <t>0</t>
        </is>
      </c>
      <c r="AC756" s="48" t="n">
        <v>65960</v>
      </c>
      <c r="AD756" t="inlineStr">
        <is>
          <t>0</t>
        </is>
      </c>
      <c r="AE756" s="48" t="n">
        <v>0</v>
      </c>
      <c r="AF756" s="48" t="n">
        <v>65960</v>
      </c>
    </row>
    <row r="757">
      <c r="A757" t="inlineStr">
        <is>
          <t>CUCUTA</t>
        </is>
      </c>
      <c r="B757" t="inlineStr">
        <is>
          <t>SANTANDERES</t>
        </is>
      </c>
      <c r="C757" t="inlineStr">
        <is>
          <t>0004-0008</t>
        </is>
      </c>
      <c r="D757" t="inlineStr">
        <is>
          <t>54518</t>
        </is>
      </c>
      <c r="E757" t="inlineStr">
        <is>
          <t>2613273</t>
        </is>
      </c>
      <c r="F757" t="inlineStr">
        <is>
          <t>3007079820</t>
        </is>
      </c>
      <c r="G757" t="inlineStr">
        <is>
          <t>INCIDENTE</t>
        </is>
      </c>
      <c r="H757" t="inlineStr">
        <is>
          <t>NORTE DE SANTANDER</t>
        </is>
      </c>
      <c r="I757" t="inlineStr">
        <is>
          <t>PAMPLONA</t>
        </is>
      </c>
      <c r="J757" t="inlineStr">
        <is>
          <t>BARRIO CHAPINERO PAMPLONA 2</t>
        </is>
      </c>
      <c r="K757" t="inlineStr">
        <is>
          <t>BANCOLOMBIA</t>
        </is>
      </c>
      <c r="L757" t="inlineStr">
        <is>
          <t>FO-25-1393052</t>
        </is>
      </c>
      <c r="M757" s="49" t="n">
        <v>45888.60215277778</v>
      </c>
      <c r="N757" s="49" t="n">
        <v>45891.48888888889</v>
      </c>
      <c r="O757" s="48" t="n">
        <v>0</v>
      </c>
      <c r="P757" t="inlineStr">
        <is>
          <t>HARDWARE</t>
        </is>
      </c>
      <c r="Q757" t="inlineStr">
        <is>
          <t>LECTOR DE BARRAS</t>
        </is>
      </c>
      <c r="R757" t="inlineStr">
        <is>
          <t>CABLE LECTORA AVERIADO</t>
        </is>
      </c>
      <c r="S757" t="inlineStr">
        <is>
          <t>UNO A UNO</t>
        </is>
      </c>
      <c r="T757" t="inlineStr">
        <is>
          <t>UNO A UNO</t>
        </is>
      </c>
      <c r="U757" t="inlineStr">
        <is>
          <t>EJECUTADO</t>
        </is>
      </c>
      <c r="V757" t="inlineStr">
        <is>
          <t>VISITA TECNICA</t>
        </is>
      </c>
      <c r="W757" t="inlineStr">
        <is>
          <t>F1XZZ077</t>
        </is>
      </c>
      <c r="X757" t="inlineStr">
        <is>
          <t>TIPO III</t>
        </is>
      </c>
      <c r="Y757" t="inlineStr">
        <is>
          <t>TERRESTRE</t>
        </is>
      </c>
      <c r="Z757" t="inlineStr">
        <is>
          <t>NARANJO AFANADOR RUBEN JESUS</t>
        </is>
      </c>
      <c r="AA757" t="inlineStr">
        <is>
          <t>1</t>
        </is>
      </c>
      <c r="AB757" t="inlineStr">
        <is>
          <t>0</t>
        </is>
      </c>
      <c r="AC757" s="48" t="n">
        <v>275729</v>
      </c>
      <c r="AD757" t="inlineStr">
        <is>
          <t>0</t>
        </is>
      </c>
      <c r="AE757" s="48" t="n">
        <v>0</v>
      </c>
      <c r="AF757" s="48" t="n">
        <v>275729</v>
      </c>
    </row>
    <row r="758">
      <c r="A758" t="inlineStr">
        <is>
          <t>CUCUTA</t>
        </is>
      </c>
      <c r="B758" t="inlineStr">
        <is>
          <t>SANTANDERES</t>
        </is>
      </c>
      <c r="C758" t="inlineStr">
        <is>
          <t>0004-0008</t>
        </is>
      </c>
      <c r="D758" t="inlineStr">
        <is>
          <t>54405</t>
        </is>
      </c>
      <c r="E758" t="inlineStr">
        <is>
          <t>2613633</t>
        </is>
      </c>
      <c r="F758" t="inlineStr">
        <is>
          <t>3007065169</t>
        </is>
      </c>
      <c r="G758" t="inlineStr">
        <is>
          <t>INCIDENTE</t>
        </is>
      </c>
      <c r="H758" t="inlineStr">
        <is>
          <t>NORTE DE SANTANDER</t>
        </is>
      </c>
      <c r="I758" t="inlineStr">
        <is>
          <t>LOS PATIOS</t>
        </is>
      </c>
      <c r="J758" t="inlineStr">
        <is>
          <t>ARRIO PATIOS CENTRO LOS PATIOS</t>
        </is>
      </c>
      <c r="K758" t="inlineStr">
        <is>
          <t>BANCOLOMBIA</t>
        </is>
      </c>
      <c r="L758" t="inlineStr">
        <is>
          <t>FO-25-1393040</t>
        </is>
      </c>
      <c r="M758" s="49" t="n">
        <v>45888.61329861111</v>
      </c>
      <c r="N758" s="49" t="n">
        <v>45889.52013888889</v>
      </c>
      <c r="O758" s="48" t="n">
        <v>0</v>
      </c>
      <c r="P758" t="inlineStr">
        <is>
          <t>HARDWARE</t>
        </is>
      </c>
      <c r="Q758" t="inlineStr">
        <is>
          <t>IMPRESION</t>
        </is>
      </c>
      <c r="R758" t="inlineStr">
        <is>
          <t>NO AVANZA PAPEL</t>
        </is>
      </c>
      <c r="S758" t="inlineStr">
        <is>
          <t>CB UNO A UNO</t>
        </is>
      </c>
      <c r="T758" t="inlineStr">
        <is>
          <t>CB UNO A UNO</t>
        </is>
      </c>
      <c r="U758" t="inlineStr">
        <is>
          <t>EJECUTADO</t>
        </is>
      </c>
      <c r="V758" t="inlineStr">
        <is>
          <t>VISITA TECNICA</t>
        </is>
      </c>
      <c r="W758" t="inlineStr">
        <is>
          <t>2A008708</t>
        </is>
      </c>
      <c r="X758" t="inlineStr">
        <is>
          <t>TIPO I</t>
        </is>
      </c>
      <c r="Y758" t="inlineStr">
        <is>
          <t>TERRESTRE</t>
        </is>
      </c>
      <c r="Z758" t="inlineStr">
        <is>
          <t>PACHECO BUITRAGO JAVIER ALONSO</t>
        </is>
      </c>
      <c r="AA758" t="inlineStr">
        <is>
          <t>1</t>
        </is>
      </c>
      <c r="AB758" t="inlineStr">
        <is>
          <t>0</t>
        </is>
      </c>
      <c r="AC758" s="48" t="n">
        <v>65960</v>
      </c>
      <c r="AD758" t="inlineStr">
        <is>
          <t>0</t>
        </is>
      </c>
      <c r="AE758" s="48" t="n">
        <v>0</v>
      </c>
      <c r="AF758" s="48" t="n">
        <v>65960</v>
      </c>
    </row>
    <row r="759">
      <c r="A759" t="inlineStr">
        <is>
          <t>CALI</t>
        </is>
      </c>
      <c r="B759" t="inlineStr">
        <is>
          <t>SUROCCIDENTE Y EJE CAFETERO</t>
        </is>
      </c>
      <c r="C759" t="inlineStr">
        <is>
          <t>0004-0003</t>
        </is>
      </c>
      <c r="D759" t="inlineStr">
        <is>
          <t>76001</t>
        </is>
      </c>
      <c r="E759" t="inlineStr">
        <is>
          <t>2613696</t>
        </is>
      </c>
      <c r="F759" t="inlineStr">
        <is>
          <t>3007032415</t>
        </is>
      </c>
      <c r="G759" t="inlineStr">
        <is>
          <t>INCIDENTE</t>
        </is>
      </c>
      <c r="H759" t="inlineStr">
        <is>
          <t>VALLE DEL CAUCA</t>
        </is>
      </c>
      <c r="I759" t="inlineStr">
        <is>
          <t>CALI</t>
        </is>
      </c>
      <c r="J759" t="inlineStr">
        <is>
          <t>BARRIO CENTRO SAN NICOLAS CALI</t>
        </is>
      </c>
      <c r="K759" t="inlineStr">
        <is>
          <t>BANCOLOMBIA</t>
        </is>
      </c>
      <c r="L759" t="inlineStr">
        <is>
          <t>FO-25-1393032</t>
        </is>
      </c>
      <c r="M759" s="49" t="n">
        <v>45888.62364583334</v>
      </c>
      <c r="N759" s="49" t="n">
        <v>45889.56041666667</v>
      </c>
      <c r="O759" s="48" t="n">
        <v>0</v>
      </c>
      <c r="P759" t="inlineStr">
        <is>
          <t>HARDWARE</t>
        </is>
      </c>
      <c r="Q759" t="inlineStr">
        <is>
          <t>IMPRESION</t>
        </is>
      </c>
      <c r="R759" t="inlineStr">
        <is>
          <t>NO IMPRIME UNO O VARIOS CARACTERES</t>
        </is>
      </c>
      <c r="S759" t="inlineStr">
        <is>
          <t>CB UNO A UNO</t>
        </is>
      </c>
      <c r="T759" t="inlineStr">
        <is>
          <t>CB UNO A UNO</t>
        </is>
      </c>
      <c r="U759" t="inlineStr">
        <is>
          <t>EJECUTADO</t>
        </is>
      </c>
      <c r="V759" t="inlineStr">
        <is>
          <t>VISITA TECNICA</t>
        </is>
      </c>
      <c r="W759" t="inlineStr">
        <is>
          <t>119ZZ533</t>
        </is>
      </c>
      <c r="X759" t="inlineStr">
        <is>
          <t>TIPO I</t>
        </is>
      </c>
      <c r="Y759" t="inlineStr">
        <is>
          <t>TERRESTRE</t>
        </is>
      </c>
      <c r="Z759" t="inlineStr">
        <is>
          <t>CUERO RUIZ JHONNY</t>
        </is>
      </c>
      <c r="AA759" t="inlineStr">
        <is>
          <t>1</t>
        </is>
      </c>
      <c r="AB759" t="inlineStr">
        <is>
          <t>0</t>
        </is>
      </c>
      <c r="AC759" s="48" t="n">
        <v>65960</v>
      </c>
      <c r="AD759" t="inlineStr">
        <is>
          <t>0</t>
        </is>
      </c>
      <c r="AE759" s="48" t="n">
        <v>0</v>
      </c>
      <c r="AF759" s="48" t="n">
        <v>65960</v>
      </c>
    </row>
    <row r="760">
      <c r="A760" t="inlineStr">
        <is>
          <t>MEDELLIN</t>
        </is>
      </c>
      <c r="B760" t="inlineStr">
        <is>
          <t>NOROCCIDENTE</t>
        </is>
      </c>
      <c r="C760" t="inlineStr">
        <is>
          <t>0004-0005</t>
        </is>
      </c>
      <c r="D760" t="inlineStr">
        <is>
          <t>5001</t>
        </is>
      </c>
      <c r="E760" t="inlineStr">
        <is>
          <t>2613927</t>
        </is>
      </c>
      <c r="F760" t="inlineStr">
        <is>
          <t>3007026321</t>
        </is>
      </c>
      <c r="G760" t="inlineStr">
        <is>
          <t>INCIDENTE</t>
        </is>
      </c>
      <c r="H760" t="inlineStr">
        <is>
          <t>ANTIOQUIA</t>
        </is>
      </c>
      <c r="I760" t="inlineStr">
        <is>
          <t>MEDELLIN</t>
        </is>
      </c>
      <c r="J760" t="inlineStr">
        <is>
          <t>PARQUE DE SAN ANTONIO DE PRADO</t>
        </is>
      </c>
      <c r="K760" t="inlineStr">
        <is>
          <t>BANCOLOMBIA</t>
        </is>
      </c>
      <c r="L760" t="inlineStr">
        <is>
          <t>FO-25-1393596</t>
        </is>
      </c>
      <c r="M760" s="49" t="n">
        <v>45888.63317129629</v>
      </c>
      <c r="N760" s="49" t="n">
        <v>45889.52708333333</v>
      </c>
      <c r="O760" s="48" t="n">
        <v>0</v>
      </c>
      <c r="P760" t="inlineStr">
        <is>
          <t>HARDWARE</t>
        </is>
      </c>
      <c r="Q760" t="inlineStr">
        <is>
          <t>LECTOR DE BARRAS</t>
        </is>
      </c>
      <c r="R760" t="inlineStr">
        <is>
          <t>CABLE LECTORA AVERIADO</t>
        </is>
      </c>
      <c r="S760" t="inlineStr">
        <is>
          <t>CB UNO A UNO</t>
        </is>
      </c>
      <c r="T760" t="inlineStr">
        <is>
          <t>CB UNO A UNO</t>
        </is>
      </c>
      <c r="U760" t="inlineStr">
        <is>
          <t>EJECUTADO</t>
        </is>
      </c>
      <c r="V760" t="inlineStr">
        <is>
          <t>VISITA TECNICA</t>
        </is>
      </c>
      <c r="W760" t="inlineStr">
        <is>
          <t>999D852</t>
        </is>
      </c>
      <c r="X760" t="inlineStr">
        <is>
          <t>TIPO I</t>
        </is>
      </c>
      <c r="Y760" t="inlineStr">
        <is>
          <t>TERRESTRE</t>
        </is>
      </c>
      <c r="Z760" t="inlineStr">
        <is>
          <t>CASTAÑEDA PALACIO CARLOS FELIPE</t>
        </is>
      </c>
      <c r="AA760" t="inlineStr">
        <is>
          <t>1</t>
        </is>
      </c>
      <c r="AB760" t="inlineStr">
        <is>
          <t>0</t>
        </is>
      </c>
      <c r="AC760" s="48" t="n">
        <v>65960</v>
      </c>
      <c r="AD760" t="inlineStr">
        <is>
          <t>0</t>
        </is>
      </c>
      <c r="AE760" s="48" t="n">
        <v>0</v>
      </c>
      <c r="AF760" s="48" t="n">
        <v>65960</v>
      </c>
    </row>
    <row r="761">
      <c r="A761" t="inlineStr">
        <is>
          <t>MEDELLIN</t>
        </is>
      </c>
      <c r="B761" t="inlineStr">
        <is>
          <t>NOROCCIDENTE</t>
        </is>
      </c>
      <c r="C761" t="inlineStr">
        <is>
          <t>0004-0005</t>
        </is>
      </c>
      <c r="D761" t="inlineStr">
        <is>
          <t>5001</t>
        </is>
      </c>
      <c r="E761" t="inlineStr">
        <is>
          <t>2613933</t>
        </is>
      </c>
      <c r="F761" t="inlineStr">
        <is>
          <t>3007017518</t>
        </is>
      </c>
      <c r="G761" t="inlineStr">
        <is>
          <t>INCIDENTE</t>
        </is>
      </c>
      <c r="H761" t="inlineStr">
        <is>
          <t>ANTIOQUIA</t>
        </is>
      </c>
      <c r="I761" t="inlineStr">
        <is>
          <t>MEDELLIN</t>
        </is>
      </c>
      <c r="J761" t="inlineStr">
        <is>
          <t>PAGAFACIL AVENIDA COLOMBIA</t>
        </is>
      </c>
      <c r="K761" t="inlineStr">
        <is>
          <t>BANCOLOMBIA</t>
        </is>
      </c>
      <c r="L761" t="inlineStr">
        <is>
          <t>FO-25-1393593</t>
        </is>
      </c>
      <c r="M761" s="49" t="n">
        <v>45888.63466435186</v>
      </c>
      <c r="N761" s="49" t="n">
        <v>45889.62291666667</v>
      </c>
      <c r="O761" s="48" t="n">
        <v>0</v>
      </c>
      <c r="P761" t="inlineStr">
        <is>
          <t>HARDWARE</t>
        </is>
      </c>
      <c r="Q761" t="inlineStr">
        <is>
          <t>IMPRESION</t>
        </is>
      </c>
      <c r="R761" t="inlineStr">
        <is>
          <t>RODILLO AVERIADO</t>
        </is>
      </c>
      <c r="S761" t="inlineStr">
        <is>
          <t>ROBUSTO</t>
        </is>
      </c>
      <c r="T761" t="inlineStr">
        <is>
          <t>PAGAFACIL</t>
        </is>
      </c>
      <c r="U761" t="inlineStr">
        <is>
          <t>EJECUTADO</t>
        </is>
      </c>
      <c r="V761" t="inlineStr">
        <is>
          <t>VISITA TECNICA</t>
        </is>
      </c>
      <c r="W761" t="inlineStr">
        <is>
          <t>JNZZZ061</t>
        </is>
      </c>
      <c r="X761" t="inlineStr">
        <is>
          <t>TIPO I</t>
        </is>
      </c>
      <c r="Y761" t="inlineStr">
        <is>
          <t>TERRESTRE</t>
        </is>
      </c>
      <c r="Z761" t="inlineStr">
        <is>
          <t>BADEL ACUÑA LUIS ALBERTO</t>
        </is>
      </c>
      <c r="AA761" t="inlineStr">
        <is>
          <t>1</t>
        </is>
      </c>
      <c r="AB761" t="inlineStr">
        <is>
          <t>0</t>
        </is>
      </c>
      <c r="AC761" s="48" t="n">
        <v>65960</v>
      </c>
      <c r="AD761" t="inlineStr">
        <is>
          <t>0</t>
        </is>
      </c>
      <c r="AE761" s="48" t="n">
        <v>0</v>
      </c>
      <c r="AF761" s="48" t="n">
        <v>65960</v>
      </c>
    </row>
    <row r="762">
      <c r="A762" t="inlineStr">
        <is>
          <t>BUCARAMANGA</t>
        </is>
      </c>
      <c r="B762" t="inlineStr">
        <is>
          <t>SANTANDERES</t>
        </is>
      </c>
      <c r="C762" t="inlineStr">
        <is>
          <t>0004-0008</t>
        </is>
      </c>
      <c r="D762" t="inlineStr">
        <is>
          <t>68001</t>
        </is>
      </c>
      <c r="E762" t="inlineStr">
        <is>
          <t>2614189</t>
        </is>
      </c>
      <c r="F762" t="inlineStr">
        <is>
          <t>3007064464</t>
        </is>
      </c>
      <c r="G762" t="inlineStr">
        <is>
          <t>INCIDENTE</t>
        </is>
      </c>
      <c r="H762" t="inlineStr">
        <is>
          <t>SANTANDER</t>
        </is>
      </c>
      <c r="I762" t="inlineStr">
        <is>
          <t>BUCARAMANGA</t>
        </is>
      </c>
      <c r="J762" t="inlineStr">
        <is>
          <t>BARRIO CENTRO BUCARAMANGA 57</t>
        </is>
      </c>
      <c r="K762" t="inlineStr">
        <is>
          <t>BANCOLOMBIA</t>
        </is>
      </c>
      <c r="L762" t="inlineStr">
        <is>
          <t>FO-25-1393611</t>
        </is>
      </c>
      <c r="M762" s="49" t="n">
        <v>45888.66653935185</v>
      </c>
      <c r="N762" s="49" t="n">
        <v>45889.49027777778</v>
      </c>
      <c r="O762" s="48" t="n">
        <v>0</v>
      </c>
      <c r="P762" t="inlineStr">
        <is>
          <t>HARDWARE</t>
        </is>
      </c>
      <c r="Q762" t="inlineStr">
        <is>
          <t>PINPAD</t>
        </is>
      </c>
      <c r="R762" t="inlineStr">
        <is>
          <t>SE REINICIA</t>
        </is>
      </c>
      <c r="S762" t="inlineStr">
        <is>
          <t>CB UNO A UNO</t>
        </is>
      </c>
      <c r="T762" t="inlineStr">
        <is>
          <t>CB UNO A UNO</t>
        </is>
      </c>
      <c r="U762" t="inlineStr">
        <is>
          <t>EJECUTADO</t>
        </is>
      </c>
      <c r="V762" t="inlineStr">
        <is>
          <t>VISITA TECNICA</t>
        </is>
      </c>
      <c r="W762" t="inlineStr">
        <is>
          <t>7A002372</t>
        </is>
      </c>
      <c r="X762" t="inlineStr">
        <is>
          <t>TIPO I</t>
        </is>
      </c>
      <c r="Y762" t="inlineStr">
        <is>
          <t>TERRESTRE</t>
        </is>
      </c>
      <c r="Z762" t="inlineStr">
        <is>
          <t>BARAJAS BERMUDEZ YAHIR MAURICIO</t>
        </is>
      </c>
      <c r="AA762" t="inlineStr">
        <is>
          <t>1</t>
        </is>
      </c>
      <c r="AB762" t="inlineStr">
        <is>
          <t>0</t>
        </is>
      </c>
      <c r="AC762" s="48" t="n">
        <v>65960</v>
      </c>
      <c r="AD762" t="inlineStr">
        <is>
          <t>0</t>
        </is>
      </c>
      <c r="AE762" s="48" t="n">
        <v>0</v>
      </c>
      <c r="AF762" s="48" t="n">
        <v>65960</v>
      </c>
    </row>
    <row r="763">
      <c r="A763" t="inlineStr">
        <is>
          <t>BARRANQUILLA</t>
        </is>
      </c>
      <c r="B763" t="inlineStr">
        <is>
          <t>COSTA</t>
        </is>
      </c>
      <c r="C763" t="inlineStr">
        <is>
          <t>0004-0001</t>
        </is>
      </c>
      <c r="D763" t="inlineStr">
        <is>
          <t>8001</t>
        </is>
      </c>
      <c r="E763" t="inlineStr">
        <is>
          <t>2614230</t>
        </is>
      </c>
      <c r="F763" t="inlineStr">
        <is>
          <t>3007048151</t>
        </is>
      </c>
      <c r="G763" t="inlineStr">
        <is>
          <t>INCIDENTE</t>
        </is>
      </c>
      <c r="H763" t="inlineStr">
        <is>
          <t>ATLANTICO</t>
        </is>
      </c>
      <c r="I763" t="inlineStr">
        <is>
          <t>BARRANQUILLA</t>
        </is>
      </c>
      <c r="J763" t="inlineStr">
        <is>
          <t>DISTRICOL TIENDA AUTOSERVICIO</t>
        </is>
      </c>
      <c r="K763" t="inlineStr">
        <is>
          <t>BANCOLOMBIA</t>
        </is>
      </c>
      <c r="L763" t="inlineStr">
        <is>
          <t>FO-25-1393582</t>
        </is>
      </c>
      <c r="M763" s="49" t="n">
        <v>45888.65365740741</v>
      </c>
      <c r="N763" s="49" t="n">
        <v>45889.45763888889</v>
      </c>
      <c r="O763" s="48" t="n">
        <v>0</v>
      </c>
      <c r="P763" t="inlineStr">
        <is>
          <t>HARDWARE</t>
        </is>
      </c>
      <c r="Q763" t="inlineStr">
        <is>
          <t>SE REINICIA</t>
        </is>
      </c>
      <c r="R763" t="inlineStr">
        <is>
          <t>DAÑO POS</t>
        </is>
      </c>
      <c r="S763" t="inlineStr">
        <is>
          <t>AGREGADOR</t>
        </is>
      </c>
      <c r="T763" t="inlineStr">
        <is>
          <t>DISTRICOL</t>
        </is>
      </c>
      <c r="U763" t="inlineStr">
        <is>
          <t>EJECUTADO</t>
        </is>
      </c>
      <c r="V763" t="inlineStr">
        <is>
          <t>VISITA TECNICA</t>
        </is>
      </c>
      <c r="W763" t="inlineStr">
        <is>
          <t>AD00I688</t>
        </is>
      </c>
      <c r="X763" t="inlineStr">
        <is>
          <t>TIPO I</t>
        </is>
      </c>
      <c r="Y763" t="inlineStr">
        <is>
          <t>TERRESTRE</t>
        </is>
      </c>
      <c r="Z763" t="inlineStr">
        <is>
          <t>VILLACOB VILLACOB ELKIN EDUARDO</t>
        </is>
      </c>
      <c r="AA763" t="inlineStr">
        <is>
          <t>1</t>
        </is>
      </c>
      <c r="AB763" t="inlineStr">
        <is>
          <t>0</t>
        </is>
      </c>
      <c r="AC763" s="48" t="n">
        <v>65960</v>
      </c>
      <c r="AD763" t="inlineStr">
        <is>
          <t>0</t>
        </is>
      </c>
      <c r="AE763" s="48" t="n">
        <v>0</v>
      </c>
      <c r="AF763" s="48" t="n">
        <v>65960</v>
      </c>
    </row>
    <row r="764">
      <c r="A764" t="inlineStr">
        <is>
          <t>BOGOTA</t>
        </is>
      </c>
      <c r="B764" t="inlineStr">
        <is>
          <t>CUNDINAMARCA</t>
        </is>
      </c>
      <c r="C764" t="inlineStr">
        <is>
          <t>0004-0004</t>
        </is>
      </c>
      <c r="D764" t="inlineStr">
        <is>
          <t>25754</t>
        </is>
      </c>
      <c r="E764" t="inlineStr">
        <is>
          <t>2614234</t>
        </is>
      </c>
      <c r="F764" t="inlineStr">
        <is>
          <t>3007080407</t>
        </is>
      </c>
      <c r="G764" t="inlineStr">
        <is>
          <t>INCIDENTE</t>
        </is>
      </c>
      <c r="H764" t="inlineStr">
        <is>
          <t>CUNDINAMARCA</t>
        </is>
      </c>
      <c r="I764" t="inlineStr">
        <is>
          <t>SOACHA</t>
        </is>
      </c>
      <c r="J764" t="inlineStr">
        <is>
          <t>BARRIO COMPARTIR SOACHA 12</t>
        </is>
      </c>
      <c r="K764" t="inlineStr">
        <is>
          <t>BANCOLOMBIA</t>
        </is>
      </c>
      <c r="L764" t="inlineStr">
        <is>
          <t>FO-25-1393576</t>
        </is>
      </c>
      <c r="M764" s="49" t="n">
        <v>45888.65413194444</v>
      </c>
      <c r="N764" s="49" t="n">
        <v>45889.48194444444</v>
      </c>
      <c r="O764" s="48" t="n">
        <v>0</v>
      </c>
      <c r="P764" t="inlineStr">
        <is>
          <t>SOFTWARE</t>
        </is>
      </c>
      <c r="Q764" t="inlineStr">
        <is>
          <t>SE REINICIA</t>
        </is>
      </c>
      <c r="R764" t="inlineStr">
        <is>
          <t>AL REALIZAR CIERRE CARGA VERSION</t>
        </is>
      </c>
      <c r="S764" t="inlineStr">
        <is>
          <t>UNO A UNO</t>
        </is>
      </c>
      <c r="T764" t="inlineStr">
        <is>
          <t>UNO A UNO</t>
        </is>
      </c>
      <c r="U764" t="inlineStr">
        <is>
          <t>EJECUTADO</t>
        </is>
      </c>
      <c r="V764" t="inlineStr">
        <is>
          <t>VISITA TECNICA</t>
        </is>
      </c>
      <c r="W764" t="inlineStr">
        <is>
          <t>LBZZZ665</t>
        </is>
      </c>
      <c r="X764" t="inlineStr">
        <is>
          <t>TIPO I</t>
        </is>
      </c>
      <c r="Y764" t="inlineStr">
        <is>
          <t>TERRESTRE</t>
        </is>
      </c>
      <c r="Z764" t="inlineStr">
        <is>
          <t>ORTIZ MARTINEZ STIVEN</t>
        </is>
      </c>
      <c r="AA764" t="inlineStr">
        <is>
          <t>1</t>
        </is>
      </c>
      <c r="AB764" t="inlineStr">
        <is>
          <t>0</t>
        </is>
      </c>
      <c r="AC764" s="48" t="n">
        <v>65960</v>
      </c>
      <c r="AD764" t="inlineStr">
        <is>
          <t>0</t>
        </is>
      </c>
      <c r="AE764" s="48" t="n">
        <v>0</v>
      </c>
      <c r="AF764" s="48" t="n">
        <v>65960</v>
      </c>
    </row>
    <row r="765">
      <c r="A765" t="inlineStr">
        <is>
          <t>BARRANQUILLA</t>
        </is>
      </c>
      <c r="B765" t="inlineStr">
        <is>
          <t>COSTA</t>
        </is>
      </c>
      <c r="C765" t="inlineStr">
        <is>
          <t>0004-0001</t>
        </is>
      </c>
      <c r="D765" t="inlineStr">
        <is>
          <t>8141</t>
        </is>
      </c>
      <c r="E765" t="inlineStr">
        <is>
          <t>2614323</t>
        </is>
      </c>
      <c r="F765" t="inlineStr">
        <is>
          <t>3007080938</t>
        </is>
      </c>
      <c r="G765" t="inlineStr">
        <is>
          <t>INCIDENTE</t>
        </is>
      </c>
      <c r="H765" t="inlineStr">
        <is>
          <t>ATLANTICO</t>
        </is>
      </c>
      <c r="I765" t="inlineStr">
        <is>
          <t>CANDELARIA</t>
        </is>
      </c>
      <c r="J765" t="inlineStr">
        <is>
          <t>BARRIO CANDELARIA CANDELARIA</t>
        </is>
      </c>
      <c r="K765" t="inlineStr">
        <is>
          <t>BANCOLOMBIA</t>
        </is>
      </c>
      <c r="L765" t="inlineStr">
        <is>
          <t>FO-25-1393587</t>
        </is>
      </c>
      <c r="M765" s="49" t="n">
        <v>45888.65252314815</v>
      </c>
      <c r="N765" s="49" t="n">
        <v>45890.37708333333</v>
      </c>
      <c r="O765" s="48" t="n">
        <v>0</v>
      </c>
      <c r="P765" t="inlineStr">
        <is>
          <t>SOFTWARE</t>
        </is>
      </c>
      <c r="Q765" t="inlineStr">
        <is>
          <t>ACTUALIZACION</t>
        </is>
      </c>
      <c r="R765" t="inlineStr">
        <is>
          <t>TECNOLOGIA</t>
        </is>
      </c>
      <c r="S765" t="inlineStr">
        <is>
          <t>UNO A UNO</t>
        </is>
      </c>
      <c r="T765" t="inlineStr">
        <is>
          <t>UNO A UNO</t>
        </is>
      </c>
      <c r="V765" t="inlineStr">
        <is>
          <t>SOPORTE TELEFONICO</t>
        </is>
      </c>
      <c r="X765" t="inlineStr">
        <is>
          <t>TIPO II</t>
        </is>
      </c>
      <c r="Y765" t="inlineStr">
        <is>
          <t>TERRESTRE</t>
        </is>
      </c>
      <c r="Z765" t="inlineStr">
        <is>
          <t>PORRAS CASTRO DARLON NASCK</t>
        </is>
      </c>
      <c r="AA765" t="inlineStr">
        <is>
          <t>1</t>
        </is>
      </c>
      <c r="AB765" t="inlineStr">
        <is>
          <t>0</t>
        </is>
      </c>
      <c r="AC765" s="48" t="n">
        <v>41241</v>
      </c>
      <c r="AD765" t="inlineStr">
        <is>
          <t>0</t>
        </is>
      </c>
      <c r="AE765" s="48" t="n">
        <v>0</v>
      </c>
      <c r="AF765" s="48" t="n">
        <v>41241</v>
      </c>
    </row>
    <row r="766">
      <c r="A766" t="inlineStr">
        <is>
          <t>CALI</t>
        </is>
      </c>
      <c r="B766" t="inlineStr">
        <is>
          <t>SUROCCIDENTE Y EJE CAFETERO</t>
        </is>
      </c>
      <c r="C766" t="inlineStr">
        <is>
          <t>0004-0003</t>
        </is>
      </c>
      <c r="D766" t="inlineStr">
        <is>
          <t>76364</t>
        </is>
      </c>
      <c r="E766" t="inlineStr">
        <is>
          <t>2614518</t>
        </is>
      </c>
      <c r="F766" t="inlineStr">
        <is>
          <t>3007048196</t>
        </is>
      </c>
      <c r="G766" t="inlineStr">
        <is>
          <t>INCIDENTE</t>
        </is>
      </c>
      <c r="H766" t="inlineStr">
        <is>
          <t>VALLE DEL CAUCA</t>
        </is>
      </c>
      <c r="I766" t="inlineStr">
        <is>
          <t>JAMUNDI</t>
        </is>
      </c>
      <c r="J766" t="inlineStr">
        <is>
          <t>DISTRICOL TIENDA MIXTA CARMEN</t>
        </is>
      </c>
      <c r="K766" t="inlineStr">
        <is>
          <t>BANCOLOMBIA</t>
        </is>
      </c>
      <c r="L766" t="inlineStr">
        <is>
          <t>FO-25-1393608</t>
        </is>
      </c>
      <c r="M766" s="49" t="n">
        <v>45888.67043981481</v>
      </c>
      <c r="N766" s="49" t="n">
        <v>45889.75833333333</v>
      </c>
      <c r="O766" s="48" t="n">
        <v>0</v>
      </c>
      <c r="P766" t="inlineStr">
        <is>
          <t>HARDWARE</t>
        </is>
      </c>
      <c r="Q766" t="inlineStr">
        <is>
          <t>ALERT IRRUPTION</t>
        </is>
      </c>
      <c r="R766" t="inlineStr">
        <is>
          <t>ALERT IRRUPTION</t>
        </is>
      </c>
      <c r="S766" t="inlineStr">
        <is>
          <t>AGREGADOR</t>
        </is>
      </c>
      <c r="T766" t="inlineStr">
        <is>
          <t>DISTRICOL</t>
        </is>
      </c>
      <c r="U766" t="inlineStr">
        <is>
          <t>EJECUTADO</t>
        </is>
      </c>
      <c r="V766" t="inlineStr">
        <is>
          <t>VISITA TECNICA</t>
        </is>
      </c>
      <c r="W766" t="inlineStr">
        <is>
          <t>AD00I733</t>
        </is>
      </c>
      <c r="X766" t="inlineStr">
        <is>
          <t>TIPO II</t>
        </is>
      </c>
      <c r="Y766" t="inlineStr">
        <is>
          <t>TERRESTRE</t>
        </is>
      </c>
      <c r="Z766" t="inlineStr">
        <is>
          <t>MONTERO MUESES GIAN CARLO</t>
        </is>
      </c>
      <c r="AA766" t="inlineStr">
        <is>
          <t>1</t>
        </is>
      </c>
      <c r="AB766" t="inlineStr">
        <is>
          <t>0</t>
        </is>
      </c>
      <c r="AC766" s="48" t="n">
        <v>144968</v>
      </c>
      <c r="AD766" t="inlineStr">
        <is>
          <t>0</t>
        </is>
      </c>
      <c r="AE766" s="48" t="n">
        <v>0</v>
      </c>
      <c r="AF766" s="48" t="n">
        <v>144968</v>
      </c>
    </row>
    <row r="767">
      <c r="A767" t="inlineStr">
        <is>
          <t>BUCARAMANGA</t>
        </is>
      </c>
      <c r="B767" t="inlineStr">
        <is>
          <t>SANTANDERES</t>
        </is>
      </c>
      <c r="C767" t="inlineStr">
        <is>
          <t>0004-0008</t>
        </is>
      </c>
      <c r="D767" t="inlineStr">
        <is>
          <t>68307</t>
        </is>
      </c>
      <c r="E767" t="inlineStr">
        <is>
          <t>2614713</t>
        </is>
      </c>
      <c r="F767" t="inlineStr">
        <is>
          <t>3007045532</t>
        </is>
      </c>
      <c r="G767" t="inlineStr">
        <is>
          <t>INCIDENTE</t>
        </is>
      </c>
      <c r="H767" t="inlineStr">
        <is>
          <t>SANTANDER</t>
        </is>
      </c>
      <c r="I767" t="inlineStr">
        <is>
          <t>GIRON</t>
        </is>
      </c>
      <c r="J767" t="inlineStr">
        <is>
          <t>PTM GIRON  LA ESQUINA DE KOPIT</t>
        </is>
      </c>
      <c r="K767" t="inlineStr">
        <is>
          <t>BANCOLOMBIA</t>
        </is>
      </c>
      <c r="L767" t="inlineStr">
        <is>
          <t>FO-25-1393990</t>
        </is>
      </c>
      <c r="M767" s="49" t="n">
        <v>45888.684375</v>
      </c>
      <c r="N767" s="49" t="n">
        <v>45889.66686342593</v>
      </c>
      <c r="O767" s="48" t="n">
        <v>0</v>
      </c>
      <c r="P767" t="inlineStr">
        <is>
          <t>HARDWARE</t>
        </is>
      </c>
      <c r="Q767" t="inlineStr">
        <is>
          <t>LECTOR DE BARRAS</t>
        </is>
      </c>
      <c r="R767" t="inlineStr">
        <is>
          <t>CABLE LECTORA AVERIADO</t>
        </is>
      </c>
      <c r="S767" t="inlineStr">
        <is>
          <t>AGREGADOR</t>
        </is>
      </c>
      <c r="T767" t="inlineStr">
        <is>
          <t>COMCARD - PTM</t>
        </is>
      </c>
      <c r="U767" t="inlineStr">
        <is>
          <t>EJECUTADO</t>
        </is>
      </c>
      <c r="V767" t="inlineStr">
        <is>
          <t>VISITA TECNICA</t>
        </is>
      </c>
      <c r="W767" t="inlineStr">
        <is>
          <t>GB002363-9C8ZZ969</t>
        </is>
      </c>
      <c r="X767" t="inlineStr">
        <is>
          <t>TIPO I</t>
        </is>
      </c>
      <c r="Y767" t="inlineStr">
        <is>
          <t>TERRESTRE</t>
        </is>
      </c>
      <c r="Z767" t="inlineStr">
        <is>
          <t>SANTOS GONZALEZ JOHAN FABIAN</t>
        </is>
      </c>
      <c r="AA767" t="inlineStr">
        <is>
          <t>1</t>
        </is>
      </c>
      <c r="AB767" t="inlineStr">
        <is>
          <t>0</t>
        </is>
      </c>
      <c r="AC767" s="48" t="n">
        <v>65960</v>
      </c>
      <c r="AD767" t="inlineStr">
        <is>
          <t>0</t>
        </is>
      </c>
      <c r="AE767" s="48" t="n">
        <v>0</v>
      </c>
      <c r="AF767" s="48" t="n">
        <v>65960</v>
      </c>
    </row>
    <row r="768">
      <c r="A768" t="inlineStr">
        <is>
          <t>NEIVA</t>
        </is>
      </c>
      <c r="B768" t="inlineStr">
        <is>
          <t>REMOTAS</t>
        </is>
      </c>
      <c r="C768" t="inlineStr">
        <is>
          <t>0004-0007</t>
        </is>
      </c>
      <c r="D768" t="inlineStr">
        <is>
          <t>41396</t>
        </is>
      </c>
      <c r="E768" t="inlineStr">
        <is>
          <t>2614788</t>
        </is>
      </c>
      <c r="F768" t="inlineStr">
        <is>
          <t>3007079305</t>
        </is>
      </c>
      <c r="G768" t="inlineStr">
        <is>
          <t>INCIDENTE</t>
        </is>
      </c>
      <c r="H768" t="inlineStr">
        <is>
          <t>HUILA</t>
        </is>
      </c>
      <c r="I768" t="inlineStr">
        <is>
          <t>LA PLATA</t>
        </is>
      </c>
      <c r="J768" t="inlineStr">
        <is>
          <t>BARRIO CENTRO POBLADO SAN ANDRES LA PLATA</t>
        </is>
      </c>
      <c r="K768" t="inlineStr">
        <is>
          <t>BANCOLOMBIA</t>
        </is>
      </c>
      <c r="L768" t="inlineStr">
        <is>
          <t>FO-25-1393978</t>
        </is>
      </c>
      <c r="M768" s="49" t="n">
        <v>45888.703125</v>
      </c>
      <c r="N768" s="49" t="n">
        <v>45891.48958333334</v>
      </c>
      <c r="O768" s="48" t="n">
        <v>0</v>
      </c>
      <c r="P768" t="inlineStr">
        <is>
          <t>HARDWARE</t>
        </is>
      </c>
      <c r="Q768" t="inlineStr">
        <is>
          <t>LECTOR DE BARRAS</t>
        </is>
      </c>
      <c r="R768" t="inlineStr">
        <is>
          <t>FORMATO INVALIDO LECTOR DAÑADO</t>
        </is>
      </c>
      <c r="S768" t="inlineStr">
        <is>
          <t>UNO A UNO</t>
        </is>
      </c>
      <c r="T768" t="inlineStr">
        <is>
          <t>UNO A UNO</t>
        </is>
      </c>
      <c r="V768" t="inlineStr">
        <is>
          <t>SOPORTE TELEFONICO</t>
        </is>
      </c>
      <c r="X768" t="inlineStr">
        <is>
          <t>TIPO III</t>
        </is>
      </c>
      <c r="Y768" t="inlineStr">
        <is>
          <t>TERRESTRE</t>
        </is>
      </c>
      <c r="Z768" t="inlineStr">
        <is>
          <t>ANDRADE HERNANDEZ JUAN CARLOS</t>
        </is>
      </c>
      <c r="AA768" t="inlineStr">
        <is>
          <t>1</t>
        </is>
      </c>
      <c r="AB768" t="inlineStr">
        <is>
          <t>0</t>
        </is>
      </c>
      <c r="AC768" s="48" t="n">
        <v>41241</v>
      </c>
      <c r="AD768" t="inlineStr">
        <is>
          <t>0</t>
        </is>
      </c>
      <c r="AE768" s="48" t="n">
        <v>0</v>
      </c>
      <c r="AF768" s="48" t="n">
        <v>41241</v>
      </c>
    </row>
    <row r="769">
      <c r="A769" t="inlineStr">
        <is>
          <t>VILLAVICENCIO</t>
        </is>
      </c>
      <c r="B769" t="inlineStr">
        <is>
          <t>REMOTAS</t>
        </is>
      </c>
      <c r="C769" t="inlineStr">
        <is>
          <t>0004-0007</t>
        </is>
      </c>
      <c r="D769" t="inlineStr">
        <is>
          <t>50223</t>
        </is>
      </c>
      <c r="E769" t="inlineStr">
        <is>
          <t>2614997</t>
        </is>
      </c>
      <c r="F769" t="inlineStr">
        <is>
          <t>3007080364</t>
        </is>
      </c>
      <c r="G769" t="inlineStr">
        <is>
          <t>INCIDENTE</t>
        </is>
      </c>
      <c r="H769" t="inlineStr">
        <is>
          <t>META</t>
        </is>
      </c>
      <c r="I769" t="inlineStr">
        <is>
          <t>CUBARRAL</t>
        </is>
      </c>
      <c r="J769" t="inlineStr">
        <is>
          <t>BARRIO EL JARDIN CUBARRAL</t>
        </is>
      </c>
      <c r="K769" t="inlineStr">
        <is>
          <t>BANCOLOMBIA</t>
        </is>
      </c>
      <c r="L769" t="inlineStr">
        <is>
          <t>FO-25-1393980</t>
        </is>
      </c>
      <c r="M769" s="49" t="n">
        <v>45888.70221064815</v>
      </c>
      <c r="N769" s="49" t="n">
        <v>45890.65902777778</v>
      </c>
      <c r="O769" s="48" t="n">
        <v>0</v>
      </c>
      <c r="P769" t="inlineStr">
        <is>
          <t>HARDWARE</t>
        </is>
      </c>
      <c r="Q769" t="inlineStr">
        <is>
          <t>COMUNICACION</t>
        </is>
      </c>
      <c r="R769" t="inlineStr">
        <is>
          <t>MENSAJE CABLE DE RED DESCONECTADO</t>
        </is>
      </c>
      <c r="S769" t="inlineStr">
        <is>
          <t>UNO A UNO</t>
        </is>
      </c>
      <c r="T769" t="inlineStr">
        <is>
          <t>UNO A UNO</t>
        </is>
      </c>
      <c r="V769" t="inlineStr">
        <is>
          <t>SOPORTE TELEFONICO</t>
        </is>
      </c>
      <c r="X769" t="inlineStr">
        <is>
          <t>TIPO II</t>
        </is>
      </c>
      <c r="Y769" t="inlineStr">
        <is>
          <t>TERRESTRE</t>
        </is>
      </c>
      <c r="Z769" t="inlineStr">
        <is>
          <t>PEDREROS CONTRERAS MICHAEL STEVENS</t>
        </is>
      </c>
      <c r="AA769" t="inlineStr">
        <is>
          <t>1</t>
        </is>
      </c>
      <c r="AB769" t="inlineStr">
        <is>
          <t>0</t>
        </is>
      </c>
      <c r="AC769" s="48" t="n">
        <v>41241</v>
      </c>
      <c r="AD769" t="inlineStr">
        <is>
          <t>0</t>
        </is>
      </c>
      <c r="AE769" s="48" t="n">
        <v>0</v>
      </c>
      <c r="AF769" s="48" t="n">
        <v>41241</v>
      </c>
    </row>
    <row r="770">
      <c r="A770" t="inlineStr">
        <is>
          <t>BOGOTA</t>
        </is>
      </c>
      <c r="B770" t="inlineStr">
        <is>
          <t>CUNDINAMARCA</t>
        </is>
      </c>
      <c r="C770" t="inlineStr">
        <is>
          <t>0004-0004</t>
        </is>
      </c>
      <c r="D770" t="inlineStr">
        <is>
          <t>25290</t>
        </is>
      </c>
      <c r="E770" t="inlineStr">
        <is>
          <t>2615068</t>
        </is>
      </c>
      <c r="F770" t="inlineStr">
        <is>
          <t>3007078189</t>
        </is>
      </c>
      <c r="G770" t="inlineStr">
        <is>
          <t>INCIDENTE</t>
        </is>
      </c>
      <c r="H770" t="inlineStr">
        <is>
          <t>CUNDINAMARCA</t>
        </is>
      </c>
      <c r="I770" t="inlineStr">
        <is>
          <t>FUSAGASUGA</t>
        </is>
      </c>
      <c r="J770" t="inlineStr">
        <is>
          <t>BARRIO ALTOS DE FUSA FUSAGASUGA</t>
        </is>
      </c>
      <c r="K770" t="inlineStr">
        <is>
          <t>BANCOLOMBIA</t>
        </is>
      </c>
      <c r="L770" t="inlineStr">
        <is>
          <t>FO-25-1394052</t>
        </is>
      </c>
      <c r="M770" s="49" t="n">
        <v>45888.72465277778</v>
      </c>
      <c r="N770" s="49" t="n">
        <v>45889.65763888889</v>
      </c>
      <c r="O770" s="48" t="n">
        <v>0</v>
      </c>
      <c r="P770" t="inlineStr">
        <is>
          <t>HARDWARE</t>
        </is>
      </c>
      <c r="Q770" t="inlineStr">
        <is>
          <t>COMUNICACION</t>
        </is>
      </c>
      <c r="R770" t="inlineStr">
        <is>
          <t>MENSAJE CABLE DE RED DESCONECTADO</t>
        </is>
      </c>
      <c r="S770" t="inlineStr">
        <is>
          <t>UNO A UNO</t>
        </is>
      </c>
      <c r="T770" t="inlineStr">
        <is>
          <t>UNO A UNO</t>
        </is>
      </c>
      <c r="U770" t="inlineStr">
        <is>
          <t>EJECUTADO / CANCELADO</t>
        </is>
      </c>
      <c r="V770" t="inlineStr">
        <is>
          <t>VISITA TECNICA</t>
        </is>
      </c>
      <c r="W770" t="inlineStr">
        <is>
          <t>0</t>
        </is>
      </c>
      <c r="X770" t="inlineStr">
        <is>
          <t>TIPO II</t>
        </is>
      </c>
      <c r="Y770" t="inlineStr">
        <is>
          <t>TERRESTRE</t>
        </is>
      </c>
      <c r="Z770" t="inlineStr">
        <is>
          <t>BUSTOS MORA DIEGO MANUEL</t>
        </is>
      </c>
      <c r="AA770" t="inlineStr">
        <is>
          <t>1</t>
        </is>
      </c>
      <c r="AB770" t="inlineStr">
        <is>
          <t>0</t>
        </is>
      </c>
      <c r="AC770" s="48" t="n">
        <v>144968</v>
      </c>
      <c r="AD770" t="inlineStr">
        <is>
          <t>0</t>
        </is>
      </c>
      <c r="AE770" s="48" t="n">
        <v>0</v>
      </c>
      <c r="AF770" s="48" t="n">
        <v>144968</v>
      </c>
    </row>
    <row r="771">
      <c r="A771" t="inlineStr">
        <is>
          <t>MONTERIA</t>
        </is>
      </c>
      <c r="B771" t="inlineStr">
        <is>
          <t>COSTA</t>
        </is>
      </c>
      <c r="C771" t="inlineStr">
        <is>
          <t>0004-0001</t>
        </is>
      </c>
      <c r="D771" t="inlineStr">
        <is>
          <t>5250</t>
        </is>
      </c>
      <c r="E771" t="inlineStr">
        <is>
          <t>2615166</t>
        </is>
      </c>
      <c r="F771" t="inlineStr">
        <is>
          <t>3007070984</t>
        </is>
      </c>
      <c r="G771" t="inlineStr">
        <is>
          <t>INCIDENTE</t>
        </is>
      </c>
      <c r="H771" t="inlineStr">
        <is>
          <t>ANTIOQUIA</t>
        </is>
      </c>
      <c r="I771" t="inlineStr">
        <is>
          <t>EL BAGRE</t>
        </is>
      </c>
      <c r="J771" t="inlineStr">
        <is>
          <t>BARRIO LA VEGA EL BAGRE</t>
        </is>
      </c>
      <c r="K771" t="inlineStr">
        <is>
          <t>BANCOLOMBIA</t>
        </is>
      </c>
      <c r="L771" t="inlineStr">
        <is>
          <t>FO-25-1394049</t>
        </is>
      </c>
      <c r="M771" s="49" t="n">
        <v>45888.72563657408</v>
      </c>
      <c r="N771" s="49" t="n">
        <v>45890.54861111111</v>
      </c>
      <c r="O771" s="48" t="n">
        <v>0</v>
      </c>
      <c r="P771" t="inlineStr">
        <is>
          <t>HARDWARE</t>
        </is>
      </c>
      <c r="Q771" t="inlineStr">
        <is>
          <t>IMPRESION</t>
        </is>
      </c>
      <c r="R771" t="inlineStr">
        <is>
          <t>NO AVANZA PAPEL</t>
        </is>
      </c>
      <c r="S771" t="inlineStr">
        <is>
          <t>CB UNO A UNO</t>
        </is>
      </c>
      <c r="T771" t="inlineStr">
        <is>
          <t>CB UNO A UNO</t>
        </is>
      </c>
      <c r="U771" t="inlineStr">
        <is>
          <t>EJECUTADO</t>
        </is>
      </c>
      <c r="V771" t="inlineStr">
        <is>
          <t>VISITA TECNICA</t>
        </is>
      </c>
      <c r="W771" t="inlineStr">
        <is>
          <t>MN00C058</t>
        </is>
      </c>
      <c r="X771" t="inlineStr">
        <is>
          <t>TIPO IV</t>
        </is>
      </c>
      <c r="Y771" t="inlineStr">
        <is>
          <t>TERRESTRE</t>
        </is>
      </c>
      <c r="Z771" t="inlineStr">
        <is>
          <t>COGOLLO VERTEL EDER LUIS</t>
        </is>
      </c>
      <c r="AA771" t="inlineStr">
        <is>
          <t>1</t>
        </is>
      </c>
      <c r="AB771" t="inlineStr">
        <is>
          <t>0</t>
        </is>
      </c>
      <c r="AC771" s="48" t="n">
        <v>479589</v>
      </c>
      <c r="AD771" t="inlineStr">
        <is>
          <t>0</t>
        </is>
      </c>
      <c r="AE771" s="48" t="n">
        <v>0</v>
      </c>
      <c r="AF771" s="48" t="n">
        <v>479589</v>
      </c>
    </row>
    <row r="772">
      <c r="A772" t="inlineStr">
        <is>
          <t>BOGOTA</t>
        </is>
      </c>
      <c r="B772" t="inlineStr">
        <is>
          <t>CUNDINAMARCA</t>
        </is>
      </c>
      <c r="C772" t="inlineStr">
        <is>
          <t>0004-0004</t>
        </is>
      </c>
      <c r="D772" t="inlineStr">
        <is>
          <t>25772</t>
        </is>
      </c>
      <c r="E772" t="inlineStr">
        <is>
          <t>2615186</t>
        </is>
      </c>
      <c r="F772" t="inlineStr">
        <is>
          <t>3007042897</t>
        </is>
      </c>
      <c r="G772" t="inlineStr">
        <is>
          <t>INCIDENTE</t>
        </is>
      </c>
      <c r="H772" t="inlineStr">
        <is>
          <t>CUNDINAMARCA</t>
        </is>
      </c>
      <c r="I772" t="inlineStr">
        <is>
          <t>SUESCA</t>
        </is>
      </c>
      <c r="J772" t="inlineStr">
        <is>
          <t>BARRIO CACICAZGO SUESCA</t>
        </is>
      </c>
      <c r="K772" t="inlineStr">
        <is>
          <t>BANCOLOMBIA</t>
        </is>
      </c>
      <c r="L772" t="inlineStr">
        <is>
          <t>FO-25-1394041</t>
        </is>
      </c>
      <c r="M772" s="49" t="n">
        <v>45888.7307175926</v>
      </c>
      <c r="N772" s="49" t="n">
        <v>45890.51805555556</v>
      </c>
      <c r="O772" s="48" t="n">
        <v>0</v>
      </c>
      <c r="P772" t="inlineStr">
        <is>
          <t>HARDWARE</t>
        </is>
      </c>
      <c r="Q772" t="inlineStr">
        <is>
          <t>LECTOR DE BARRAS</t>
        </is>
      </c>
      <c r="R772" t="inlineStr">
        <is>
          <t>CABLE LECTORA AVERIADO</t>
        </is>
      </c>
      <c r="S772" t="inlineStr">
        <is>
          <t>CB UNO A UNO</t>
        </is>
      </c>
      <c r="T772" t="inlineStr">
        <is>
          <t>CB UNO A UNO</t>
        </is>
      </c>
      <c r="U772" t="inlineStr">
        <is>
          <t>EJECUTADO</t>
        </is>
      </c>
      <c r="V772" t="inlineStr">
        <is>
          <t>VISITA TECNICA</t>
        </is>
      </c>
      <c r="W772" t="inlineStr">
        <is>
          <t>AA9ZZ781</t>
        </is>
      </c>
      <c r="X772" t="inlineStr">
        <is>
          <t>TIPO II</t>
        </is>
      </c>
      <c r="Y772" t="inlineStr">
        <is>
          <t>TERRESTRE</t>
        </is>
      </c>
      <c r="Z772" t="inlineStr">
        <is>
          <t>GOMEZ VEGA DAVID SNEYDER</t>
        </is>
      </c>
      <c r="AA772" t="inlineStr">
        <is>
          <t>1</t>
        </is>
      </c>
      <c r="AB772" t="inlineStr">
        <is>
          <t>0</t>
        </is>
      </c>
      <c r="AC772" s="48" t="n">
        <v>144968</v>
      </c>
      <c r="AD772" t="inlineStr">
        <is>
          <t>0</t>
        </is>
      </c>
      <c r="AE772" s="48" t="n">
        <v>0</v>
      </c>
      <c r="AF772" s="48" t="n">
        <v>144968</v>
      </c>
    </row>
    <row r="773">
      <c r="A773" t="inlineStr">
        <is>
          <t>PASTO</t>
        </is>
      </c>
      <c r="B773" t="inlineStr">
        <is>
          <t>SUROCCIDENTE Y EJE CAFETERO</t>
        </is>
      </c>
      <c r="C773" t="inlineStr">
        <is>
          <t>0004-0003</t>
        </is>
      </c>
      <c r="D773" t="inlineStr">
        <is>
          <t>52001</t>
        </is>
      </c>
      <c r="E773" t="inlineStr">
        <is>
          <t>2615264</t>
        </is>
      </c>
      <c r="F773" t="inlineStr">
        <is>
          <t>3007081018</t>
        </is>
      </c>
      <c r="G773" t="inlineStr">
        <is>
          <t>INCIDENTE</t>
        </is>
      </c>
      <c r="H773" t="inlineStr">
        <is>
          <t>NARIÑO</t>
        </is>
      </c>
      <c r="I773" t="inlineStr">
        <is>
          <t>PASTO</t>
        </is>
      </c>
      <c r="J773" t="inlineStr">
        <is>
          <t>DISTRICOL DROG FARMAMEDIC</t>
        </is>
      </c>
      <c r="K773" t="inlineStr">
        <is>
          <t>BANCOLOMBIA</t>
        </is>
      </c>
      <c r="L773" t="inlineStr">
        <is>
          <t>FO-25-1394046</t>
        </is>
      </c>
      <c r="M773" s="49" t="n">
        <v>45888.72982638889</v>
      </c>
      <c r="N773" s="49" t="n">
        <v>45889.50902777778</v>
      </c>
      <c r="O773" s="48" t="n">
        <v>0</v>
      </c>
      <c r="P773" t="inlineStr">
        <is>
          <t>HARDWARE</t>
        </is>
      </c>
      <c r="Q773" t="inlineStr">
        <is>
          <t>IMPRESION</t>
        </is>
      </c>
      <c r="R773" t="inlineStr">
        <is>
          <t>NO IMPRIME UNO O VARIOS CARACTERES</t>
        </is>
      </c>
      <c r="S773" t="inlineStr">
        <is>
          <t>AGREGADOR</t>
        </is>
      </c>
      <c r="T773" t="inlineStr">
        <is>
          <t>DISTRICOL</t>
        </is>
      </c>
      <c r="U773" t="inlineStr">
        <is>
          <t>EJECUTADO</t>
        </is>
      </c>
      <c r="V773" t="inlineStr">
        <is>
          <t>VISITA TECNICA</t>
        </is>
      </c>
      <c r="W773" t="inlineStr">
        <is>
          <t>FJZZZ920</t>
        </is>
      </c>
      <c r="X773" t="inlineStr">
        <is>
          <t>TIPO I</t>
        </is>
      </c>
      <c r="Y773" t="inlineStr">
        <is>
          <t>TERRESTRE</t>
        </is>
      </c>
      <c r="Z773" t="inlineStr">
        <is>
          <t>BRAVO MADROÑERO OSCAR ESTEBAN</t>
        </is>
      </c>
      <c r="AA773" t="inlineStr">
        <is>
          <t>1</t>
        </is>
      </c>
      <c r="AB773" t="inlineStr">
        <is>
          <t>0</t>
        </is>
      </c>
      <c r="AC773" s="48" t="n">
        <v>65960</v>
      </c>
      <c r="AD773" t="inlineStr">
        <is>
          <t>0</t>
        </is>
      </c>
      <c r="AE773" s="48" t="n">
        <v>0</v>
      </c>
      <c r="AF773" s="48" t="n">
        <v>65960</v>
      </c>
    </row>
    <row r="774">
      <c r="A774" t="inlineStr">
        <is>
          <t>BOGOTA</t>
        </is>
      </c>
      <c r="B774" t="inlineStr">
        <is>
          <t>CUNDINAMARCA</t>
        </is>
      </c>
      <c r="C774" t="inlineStr">
        <is>
          <t>0004-0004</t>
        </is>
      </c>
      <c r="D774" t="inlineStr">
        <is>
          <t>11001</t>
        </is>
      </c>
      <c r="E774" t="inlineStr">
        <is>
          <t>2615302</t>
        </is>
      </c>
      <c r="F774" t="inlineStr">
        <is>
          <t>3007028687</t>
        </is>
      </c>
      <c r="G774" t="inlineStr">
        <is>
          <t>INCIDENTE</t>
        </is>
      </c>
      <c r="H774" t="inlineStr">
        <is>
          <t>CUNDINAMARCA</t>
        </is>
      </c>
      <c r="I774" t="inlineStr">
        <is>
          <t>BOGOTA</t>
        </is>
      </c>
      <c r="J774" t="inlineStr">
        <is>
          <t>REVAL PRADO VERANIEGO</t>
        </is>
      </c>
      <c r="K774" t="inlineStr">
        <is>
          <t>BANCOLOMBIA</t>
        </is>
      </c>
      <c r="L774" t="inlineStr">
        <is>
          <t>FO-25-1394044</t>
        </is>
      </c>
      <c r="M774" s="49" t="n">
        <v>45888.7302662037</v>
      </c>
      <c r="N774" s="49" t="n">
        <v>45889.65625</v>
      </c>
      <c r="O774" s="48" t="n">
        <v>0</v>
      </c>
      <c r="P774" t="inlineStr">
        <is>
          <t>HARDWARE</t>
        </is>
      </c>
      <c r="Q774" t="inlineStr">
        <is>
          <t>IMPRESION</t>
        </is>
      </c>
      <c r="R774" t="inlineStr">
        <is>
          <t>TAPA IMPRESORA</t>
        </is>
      </c>
      <c r="S774" t="inlineStr">
        <is>
          <t>ROBUSTO</t>
        </is>
      </c>
      <c r="T774" t="inlineStr">
        <is>
          <t>REVAL</t>
        </is>
      </c>
      <c r="U774" t="inlineStr">
        <is>
          <t>EJECUTADO</t>
        </is>
      </c>
      <c r="V774" t="inlineStr">
        <is>
          <t>VISITA TECNICA</t>
        </is>
      </c>
      <c r="W774" t="inlineStr">
        <is>
          <t>BBBB3491</t>
        </is>
      </c>
      <c r="X774" t="inlineStr">
        <is>
          <t>TIPO I</t>
        </is>
      </c>
      <c r="Y774" t="inlineStr">
        <is>
          <t>TERRESTRE</t>
        </is>
      </c>
      <c r="Z774" t="inlineStr">
        <is>
          <t>ROMERO ROJAS BREIDY JHOHAN</t>
        </is>
      </c>
      <c r="AA774" t="inlineStr">
        <is>
          <t>1</t>
        </is>
      </c>
      <c r="AB774" t="inlineStr">
        <is>
          <t>0</t>
        </is>
      </c>
      <c r="AC774" s="48" t="n">
        <v>65960</v>
      </c>
      <c r="AD774" t="inlineStr">
        <is>
          <t>0</t>
        </is>
      </c>
      <c r="AE774" s="48" t="n">
        <v>0</v>
      </c>
      <c r="AF774" s="48" t="n">
        <v>65960</v>
      </c>
    </row>
    <row r="775">
      <c r="A775" t="inlineStr">
        <is>
          <t>VILLAVICENCIO</t>
        </is>
      </c>
      <c r="B775" t="inlineStr">
        <is>
          <t>REMOTAS</t>
        </is>
      </c>
      <c r="C775" t="inlineStr">
        <is>
          <t>0004-0007</t>
        </is>
      </c>
      <c r="D775" t="inlineStr">
        <is>
          <t>50318</t>
        </is>
      </c>
      <c r="E775" t="inlineStr">
        <is>
          <t>2615314</t>
        </is>
      </c>
      <c r="F775" t="inlineStr">
        <is>
          <t>3007078805</t>
        </is>
      </c>
      <c r="G775" t="inlineStr">
        <is>
          <t>INCIDENTE</t>
        </is>
      </c>
      <c r="H775" t="inlineStr">
        <is>
          <t>META</t>
        </is>
      </c>
      <c r="I775" t="inlineStr">
        <is>
          <t>GUAMAL</t>
        </is>
      </c>
      <c r="J775" t="inlineStr">
        <is>
          <t>BARRIO LAS FERIAS GUAMAL 2</t>
        </is>
      </c>
      <c r="K775" t="inlineStr">
        <is>
          <t>BANCOLOMBIA</t>
        </is>
      </c>
      <c r="L775" t="inlineStr">
        <is>
          <t>FO-25-1394039</t>
        </is>
      </c>
      <c r="M775" s="49" t="n">
        <v>45888.73523148148</v>
      </c>
      <c r="N775" s="49" t="n">
        <v>45890.63611111111</v>
      </c>
      <c r="O775" s="48" t="n">
        <v>0</v>
      </c>
      <c r="P775" t="inlineStr">
        <is>
          <t>HARDWARE</t>
        </is>
      </c>
      <c r="Q775" t="inlineStr">
        <is>
          <t>NO ENCIENDE SE REINICIA</t>
        </is>
      </c>
      <c r="R775" t="inlineStr">
        <is>
          <t>FUENTE PODER AVERIADA</t>
        </is>
      </c>
      <c r="S775" t="inlineStr">
        <is>
          <t>CB UNO A UNO</t>
        </is>
      </c>
      <c r="T775" t="inlineStr">
        <is>
          <t>CB UNO A UNO</t>
        </is>
      </c>
      <c r="U775" t="inlineStr">
        <is>
          <t>EJECUTADO</t>
        </is>
      </c>
      <c r="V775" t="inlineStr">
        <is>
          <t>VISITA TECNICA</t>
        </is>
      </c>
      <c r="W775" t="inlineStr">
        <is>
          <t>V1SZZ187</t>
        </is>
      </c>
      <c r="X775" t="inlineStr">
        <is>
          <t>TIPO II</t>
        </is>
      </c>
      <c r="Y775" t="inlineStr">
        <is>
          <t>TERRESTRE</t>
        </is>
      </c>
      <c r="Z775" t="inlineStr">
        <is>
          <t>PEDREROS CONTRERAS MICHAEL STEVENS</t>
        </is>
      </c>
      <c r="AA775" t="inlineStr">
        <is>
          <t>1</t>
        </is>
      </c>
      <c r="AB775" t="inlineStr">
        <is>
          <t>0</t>
        </is>
      </c>
      <c r="AC775" s="48" t="n">
        <v>144968</v>
      </c>
      <c r="AD775" t="inlineStr">
        <is>
          <t>0</t>
        </is>
      </c>
      <c r="AE775" s="48" t="n">
        <v>0</v>
      </c>
      <c r="AF775" s="48" t="n">
        <v>144968</v>
      </c>
    </row>
    <row r="776">
      <c r="A776" t="inlineStr">
        <is>
          <t>PASTO</t>
        </is>
      </c>
      <c r="B776" t="inlineStr">
        <is>
          <t>SUROCCIDENTE Y EJE CAFETERO</t>
        </is>
      </c>
      <c r="C776" t="inlineStr">
        <is>
          <t>0004-0003</t>
        </is>
      </c>
      <c r="D776" t="inlineStr">
        <is>
          <t>86573</t>
        </is>
      </c>
      <c r="E776" t="inlineStr">
        <is>
          <t>2615384</t>
        </is>
      </c>
      <c r="F776" t="inlineStr">
        <is>
          <t>3007058973</t>
        </is>
      </c>
      <c r="G776" t="inlineStr">
        <is>
          <t>INCIDENTE</t>
        </is>
      </c>
      <c r="H776" t="inlineStr">
        <is>
          <t>PUTUMAYO</t>
        </is>
      </c>
      <c r="I776" t="inlineStr">
        <is>
          <t>LEGUIZAMO</t>
        </is>
      </c>
      <c r="J776" t="inlineStr">
        <is>
          <t>BARRIO EL PROGRESO PUERTO LEGU</t>
        </is>
      </c>
      <c r="K776" t="inlineStr">
        <is>
          <t>BANCOLOMBIA</t>
        </is>
      </c>
      <c r="L776" t="inlineStr">
        <is>
          <t>FO-25-1394466</t>
        </is>
      </c>
      <c r="M776" s="49" t="n">
        <v>45889.33333333334</v>
      </c>
      <c r="N776" s="49" t="n">
        <v>45894.52847222222</v>
      </c>
      <c r="O776" s="48" t="n">
        <v>0</v>
      </c>
      <c r="P776" t="inlineStr">
        <is>
          <t>HARDWARE</t>
        </is>
      </c>
      <c r="Q776" t="inlineStr">
        <is>
          <t>SE REINICIA</t>
        </is>
      </c>
      <c r="R776" t="inlineStr">
        <is>
          <t>DAÑO POS</t>
        </is>
      </c>
      <c r="S776" t="inlineStr">
        <is>
          <t>CB UNO A UNO</t>
        </is>
      </c>
      <c r="T776" t="inlineStr">
        <is>
          <t>CB UNO A UNO</t>
        </is>
      </c>
      <c r="V776" t="inlineStr">
        <is>
          <t>SOPORTE TELEFONICO</t>
        </is>
      </c>
      <c r="X776" t="inlineStr">
        <is>
          <t>TIPO IV</t>
        </is>
      </c>
      <c r="Y776" t="inlineStr">
        <is>
          <t>AEREO</t>
        </is>
      </c>
      <c r="Z776" t="inlineStr">
        <is>
          <t>HENAO CARDONA DIEGO FERNANDO</t>
        </is>
      </c>
      <c r="AA776" t="inlineStr">
        <is>
          <t>1</t>
        </is>
      </c>
      <c r="AB776" t="inlineStr">
        <is>
          <t>0</t>
        </is>
      </c>
      <c r="AC776" s="48" t="n">
        <v>41241</v>
      </c>
      <c r="AD776" t="inlineStr">
        <is>
          <t>0</t>
        </is>
      </c>
      <c r="AE776" s="48" t="n">
        <v>0</v>
      </c>
      <c r="AF776" s="48" t="n">
        <v>41241</v>
      </c>
    </row>
    <row r="777">
      <c r="A777" t="inlineStr">
        <is>
          <t>CALI</t>
        </is>
      </c>
      <c r="B777" t="inlineStr">
        <is>
          <t>SUROCCIDENTE Y EJE CAFETERO</t>
        </is>
      </c>
      <c r="C777" t="inlineStr">
        <is>
          <t>0004-0003</t>
        </is>
      </c>
      <c r="D777" t="inlineStr">
        <is>
          <t>76364</t>
        </is>
      </c>
      <c r="E777" t="inlineStr">
        <is>
          <t>2615392</t>
        </is>
      </c>
      <c r="F777" t="inlineStr">
        <is>
          <t>3007080158</t>
        </is>
      </c>
      <c r="G777" t="inlineStr">
        <is>
          <t>INCIDENTE</t>
        </is>
      </c>
      <c r="H777" t="inlineStr">
        <is>
          <t>VALLE DEL CAUCA</t>
        </is>
      </c>
      <c r="I777" t="inlineStr">
        <is>
          <t>JAMUNDI</t>
        </is>
      </c>
      <c r="J777" t="inlineStr">
        <is>
          <t>BARRIO POPULAR JAMUNDI 2</t>
        </is>
      </c>
      <c r="K777" t="inlineStr">
        <is>
          <t>BANCOLOMBIA</t>
        </is>
      </c>
      <c r="L777" t="inlineStr">
        <is>
          <t>FO-25-1394460</t>
        </is>
      </c>
      <c r="M777" s="49" t="n">
        <v>45889.33333333334</v>
      </c>
      <c r="N777" s="49" t="n">
        <v>45890.44097222222</v>
      </c>
      <c r="O777" s="48" t="n">
        <v>0</v>
      </c>
      <c r="P777" t="inlineStr">
        <is>
          <t>HARDWARE</t>
        </is>
      </c>
      <c r="Q777" t="inlineStr">
        <is>
          <t>IMPRESION</t>
        </is>
      </c>
      <c r="R777" t="inlineStr">
        <is>
          <t>NO AVANZA PAPEL</t>
        </is>
      </c>
      <c r="S777" t="inlineStr">
        <is>
          <t>UNO A UNO</t>
        </is>
      </c>
      <c r="T777" t="inlineStr">
        <is>
          <t>UNO A UNO</t>
        </is>
      </c>
      <c r="U777" t="inlineStr">
        <is>
          <t>EJECUTADO</t>
        </is>
      </c>
      <c r="V777" t="inlineStr">
        <is>
          <t>VISITA TECNICA</t>
        </is>
      </c>
      <c r="W777" t="inlineStr">
        <is>
          <t>F1ZZZ704</t>
        </is>
      </c>
      <c r="X777" t="inlineStr">
        <is>
          <t>TIPO II</t>
        </is>
      </c>
      <c r="Y777" t="inlineStr">
        <is>
          <t>TERRESTRE</t>
        </is>
      </c>
      <c r="Z777" t="inlineStr">
        <is>
          <t>BOLAÑOS TABORDA JORGE ENRIQUE</t>
        </is>
      </c>
      <c r="AA777" t="inlineStr">
        <is>
          <t>1</t>
        </is>
      </c>
      <c r="AB777" t="inlineStr">
        <is>
          <t>0</t>
        </is>
      </c>
      <c r="AC777" s="48" t="n">
        <v>144968</v>
      </c>
      <c r="AD777" t="inlineStr">
        <is>
          <t>0</t>
        </is>
      </c>
      <c r="AE777" s="48" t="n">
        <v>0</v>
      </c>
      <c r="AF777" s="48" t="n">
        <v>144968</v>
      </c>
    </row>
    <row r="778">
      <c r="A778" t="inlineStr">
        <is>
          <t>MONTERIA</t>
        </is>
      </c>
      <c r="B778" t="inlineStr">
        <is>
          <t>COSTA</t>
        </is>
      </c>
      <c r="C778" t="inlineStr">
        <is>
          <t>0004-0001</t>
        </is>
      </c>
      <c r="D778" t="inlineStr">
        <is>
          <t>23001</t>
        </is>
      </c>
      <c r="E778" t="inlineStr">
        <is>
          <t>2615453</t>
        </is>
      </c>
      <c r="F778" t="inlineStr">
        <is>
          <t>3007020874</t>
        </is>
      </c>
      <c r="G778" t="inlineStr">
        <is>
          <t>INCIDENTE</t>
        </is>
      </c>
      <c r="H778" t="inlineStr">
        <is>
          <t>CORDOBA</t>
        </is>
      </c>
      <c r="I778" t="inlineStr">
        <is>
          <t>MONTERIA</t>
        </is>
      </c>
      <c r="J778" t="inlineStr">
        <is>
          <t>MULTIPAGAS MONTERIA</t>
        </is>
      </c>
      <c r="K778" t="inlineStr">
        <is>
          <t>BANCOLOMBIA</t>
        </is>
      </c>
      <c r="L778" t="inlineStr">
        <is>
          <t>FO-25-1394469</t>
        </is>
      </c>
      <c r="M778" s="49" t="n">
        <v>45889.33333333334</v>
      </c>
      <c r="N778" s="49" t="n">
        <v>45889.68060185185</v>
      </c>
      <c r="O778" s="48" t="n">
        <v>0</v>
      </c>
      <c r="P778" t="inlineStr">
        <is>
          <t>HARDWARE</t>
        </is>
      </c>
      <c r="Q778" t="inlineStr">
        <is>
          <t>DETERIORO</t>
        </is>
      </c>
      <c r="R778" t="inlineStr">
        <is>
          <t>DATAFONO</t>
        </is>
      </c>
      <c r="S778" t="inlineStr">
        <is>
          <t>ROBUSTO</t>
        </is>
      </c>
      <c r="T778" t="inlineStr">
        <is>
          <t>MULTIPAGAS</t>
        </is>
      </c>
      <c r="U778" t="inlineStr">
        <is>
          <t>EJECUTADO</t>
        </is>
      </c>
      <c r="V778" t="inlineStr">
        <is>
          <t>VISITA TECNICA</t>
        </is>
      </c>
      <c r="W778" t="inlineStr">
        <is>
          <t>AA9ZZ050</t>
        </is>
      </c>
      <c r="X778" t="inlineStr">
        <is>
          <t>TIPO I</t>
        </is>
      </c>
      <c r="Y778" t="inlineStr">
        <is>
          <t>TERRESTRE</t>
        </is>
      </c>
      <c r="Z778" t="inlineStr">
        <is>
          <t>ARRAZOLA HERNANDEZ NICOLAS AUGUSTO</t>
        </is>
      </c>
      <c r="AA778" t="inlineStr">
        <is>
          <t>1</t>
        </is>
      </c>
      <c r="AB778" t="inlineStr">
        <is>
          <t>0</t>
        </is>
      </c>
      <c r="AC778" s="48" t="n">
        <v>65960</v>
      </c>
      <c r="AD778" t="inlineStr">
        <is>
          <t>0</t>
        </is>
      </c>
      <c r="AE778" s="48" t="n">
        <v>0</v>
      </c>
      <c r="AF778" s="48" t="n">
        <v>65960</v>
      </c>
    </row>
    <row r="779">
      <c r="A779" t="inlineStr">
        <is>
          <t>MEDELLIN</t>
        </is>
      </c>
      <c r="B779" t="inlineStr">
        <is>
          <t>NOROCCIDENTE</t>
        </is>
      </c>
      <c r="C779" t="inlineStr">
        <is>
          <t>0004-0005</t>
        </is>
      </c>
      <c r="D779" t="inlineStr">
        <is>
          <t>5761</t>
        </is>
      </c>
      <c r="E779" t="inlineStr">
        <is>
          <t>2615455</t>
        </is>
      </c>
      <c r="F779" t="inlineStr">
        <is>
          <t>3007044135</t>
        </is>
      </c>
      <c r="G779" t="inlineStr">
        <is>
          <t>INCIDENTE</t>
        </is>
      </c>
      <c r="H779" t="inlineStr">
        <is>
          <t>ANTIOQUIA</t>
        </is>
      </c>
      <c r="I779" t="inlineStr">
        <is>
          <t>SOPETRAN</t>
        </is>
      </c>
      <c r="J779" t="inlineStr">
        <is>
          <t>MULTIPAGAS SOPETRAN</t>
        </is>
      </c>
      <c r="K779" t="inlineStr">
        <is>
          <t>BANCOLOMBIA</t>
        </is>
      </c>
      <c r="L779" t="inlineStr">
        <is>
          <t>FO-25-1394463</t>
        </is>
      </c>
      <c r="M779" s="49" t="n">
        <v>45889.33333333334</v>
      </c>
      <c r="N779" s="49" t="n">
        <v>45889.59861111111</v>
      </c>
      <c r="O779" s="48" t="n">
        <v>0</v>
      </c>
      <c r="P779" t="inlineStr">
        <is>
          <t>HARDWARE</t>
        </is>
      </c>
      <c r="Q779" t="inlineStr">
        <is>
          <t>ALERT IRRUPTION</t>
        </is>
      </c>
      <c r="R779" t="inlineStr">
        <is>
          <t>ALERT IRRUPTION</t>
        </is>
      </c>
      <c r="S779" t="inlineStr">
        <is>
          <t>ROBUSTO</t>
        </is>
      </c>
      <c r="T779" t="inlineStr">
        <is>
          <t>MULTIPAGAS</t>
        </is>
      </c>
      <c r="U779" t="inlineStr">
        <is>
          <t>EJECUTADO</t>
        </is>
      </c>
      <c r="V779" t="inlineStr">
        <is>
          <t>VISITA TECNICA</t>
        </is>
      </c>
      <c r="W779" t="inlineStr">
        <is>
          <t>9B00Z189</t>
        </is>
      </c>
      <c r="X779" t="inlineStr">
        <is>
          <t>TIPO II</t>
        </is>
      </c>
      <c r="Y779" t="inlineStr">
        <is>
          <t>TERRESTRE</t>
        </is>
      </c>
      <c r="Z779" t="inlineStr">
        <is>
          <t>HERNANDEZ CHAVARRIA JUAN CAMILO</t>
        </is>
      </c>
      <c r="AA779" t="inlineStr">
        <is>
          <t>1</t>
        </is>
      </c>
      <c r="AB779" t="inlineStr">
        <is>
          <t>0</t>
        </is>
      </c>
      <c r="AC779" s="48" t="n">
        <v>144968</v>
      </c>
      <c r="AD779" t="inlineStr">
        <is>
          <t>0</t>
        </is>
      </c>
      <c r="AE779" s="48" t="n">
        <v>0</v>
      </c>
      <c r="AF779" s="48" t="n">
        <v>144968</v>
      </c>
    </row>
    <row r="780">
      <c r="A780" t="inlineStr">
        <is>
          <t>VILLAVICENCIO</t>
        </is>
      </c>
      <c r="B780" t="inlineStr">
        <is>
          <t>REMOTAS</t>
        </is>
      </c>
      <c r="C780" t="inlineStr">
        <is>
          <t>0004-0007</t>
        </is>
      </c>
      <c r="D780" t="inlineStr">
        <is>
          <t>50001</t>
        </is>
      </c>
      <c r="E780" t="inlineStr">
        <is>
          <t>2615485</t>
        </is>
      </c>
      <c r="F780" t="inlineStr">
        <is>
          <t>3007061674</t>
        </is>
      </c>
      <c r="G780" t="inlineStr">
        <is>
          <t>INCIDENTE</t>
        </is>
      </c>
      <c r="H780" t="inlineStr">
        <is>
          <t>META</t>
        </is>
      </c>
      <c r="I780" t="inlineStr">
        <is>
          <t>VILLAVICENCIO</t>
        </is>
      </c>
      <c r="J780" t="inlineStr">
        <is>
          <t>BARRIO SAN CARLOS VILLAVICENCI</t>
        </is>
      </c>
      <c r="K780" t="inlineStr">
        <is>
          <t>BANCOLOMBIA</t>
        </is>
      </c>
      <c r="L780" t="inlineStr">
        <is>
          <t>FO-25-1394458</t>
        </is>
      </c>
      <c r="M780" s="49" t="n">
        <v>45889.33333333334</v>
      </c>
      <c r="N780" s="49" t="n">
        <v>45889.73402777778</v>
      </c>
      <c r="O780" s="48" t="n">
        <v>0</v>
      </c>
      <c r="P780" t="inlineStr">
        <is>
          <t>HARDWARE</t>
        </is>
      </c>
      <c r="Q780" t="inlineStr">
        <is>
          <t>LECTOR DE BARRAS</t>
        </is>
      </c>
      <c r="R780" t="inlineStr">
        <is>
          <t>FORMATO INVALIDO LECTOR DAÑADO</t>
        </is>
      </c>
      <c r="S780" t="inlineStr">
        <is>
          <t>UNO A UNO</t>
        </is>
      </c>
      <c r="T780" t="inlineStr">
        <is>
          <t>CB UNO A UNO</t>
        </is>
      </c>
      <c r="U780" t="inlineStr">
        <is>
          <t>EJECUTADO / CANCELADO</t>
        </is>
      </c>
      <c r="V780" t="inlineStr">
        <is>
          <t>VISITA TECNICA</t>
        </is>
      </c>
      <c r="W780" t="inlineStr">
        <is>
          <t>N/AN00</t>
        </is>
      </c>
      <c r="X780" t="inlineStr">
        <is>
          <t>TIPO I</t>
        </is>
      </c>
      <c r="Y780" t="inlineStr">
        <is>
          <t>TERRESTRE</t>
        </is>
      </c>
      <c r="Z780" t="inlineStr">
        <is>
          <t>GARZON RUIZ LUIS MIGUEL</t>
        </is>
      </c>
      <c r="AA780" t="inlineStr">
        <is>
          <t>1</t>
        </is>
      </c>
      <c r="AB780" t="inlineStr">
        <is>
          <t>0</t>
        </is>
      </c>
      <c r="AC780" s="48" t="n">
        <v>65960</v>
      </c>
      <c r="AD780" t="inlineStr">
        <is>
          <t>0</t>
        </is>
      </c>
      <c r="AE780" s="48" t="n">
        <v>0</v>
      </c>
      <c r="AF780" s="48" t="n">
        <v>65960</v>
      </c>
    </row>
    <row r="781">
      <c r="A781" t="inlineStr">
        <is>
          <t>CALI</t>
        </is>
      </c>
      <c r="B781" t="inlineStr">
        <is>
          <t>SUROCCIDENTE Y EJE CAFETERO</t>
        </is>
      </c>
      <c r="C781" t="inlineStr">
        <is>
          <t>0004-0003</t>
        </is>
      </c>
      <c r="D781" t="inlineStr">
        <is>
          <t>76111</t>
        </is>
      </c>
      <c r="E781" t="inlineStr">
        <is>
          <t>2615514</t>
        </is>
      </c>
      <c r="F781" t="inlineStr">
        <is>
          <t>3007079848</t>
        </is>
      </c>
      <c r="G781" t="inlineStr">
        <is>
          <t>INCIDENTE</t>
        </is>
      </c>
      <c r="H781" t="inlineStr">
        <is>
          <t>VALLE DEL CAUCA</t>
        </is>
      </c>
      <c r="I781" t="inlineStr">
        <is>
          <t>GUADALAJARA DE BUGA</t>
        </is>
      </c>
      <c r="J781" t="inlineStr">
        <is>
          <t>BARRIO CENTRO GUADALAJARA DE BUGA GUADALAJARA DE BUGA</t>
        </is>
      </c>
      <c r="K781" t="inlineStr">
        <is>
          <t>BANCOLOMBIA</t>
        </is>
      </c>
      <c r="L781" t="inlineStr">
        <is>
          <t>FO-25-1394101</t>
        </is>
      </c>
      <c r="M781" s="49" t="n">
        <v>45889.33333333334</v>
      </c>
      <c r="N781" s="49" t="n">
        <v>45889.69305555556</v>
      </c>
      <c r="O781" s="48" t="n">
        <v>0</v>
      </c>
      <c r="P781" t="inlineStr">
        <is>
          <t>SOFTWARE</t>
        </is>
      </c>
      <c r="Q781" t="inlineStr">
        <is>
          <t>COMUNICACION</t>
        </is>
      </c>
      <c r="R781" t="inlineStr">
        <is>
          <t>VERIFIQUE PARAMETROS</t>
        </is>
      </c>
      <c r="S781" t="inlineStr">
        <is>
          <t>UNO A UNO</t>
        </is>
      </c>
      <c r="T781" t="inlineStr">
        <is>
          <t>UNO A UNO</t>
        </is>
      </c>
      <c r="U781" t="inlineStr">
        <is>
          <t>EJECUTADO</t>
        </is>
      </c>
      <c r="V781" t="inlineStr">
        <is>
          <t>VISITA TECNICA</t>
        </is>
      </c>
      <c r="W781" t="inlineStr">
        <is>
          <t>FAUZZ213</t>
        </is>
      </c>
      <c r="X781" t="inlineStr">
        <is>
          <t>TIPO II</t>
        </is>
      </c>
      <c r="Y781" t="inlineStr">
        <is>
          <t>TERRESTRE</t>
        </is>
      </c>
      <c r="Z781" t="inlineStr">
        <is>
          <t>SANCHEZ URREGO ROBINSON DAVID</t>
        </is>
      </c>
      <c r="AA781" t="inlineStr">
        <is>
          <t>1</t>
        </is>
      </c>
      <c r="AB781" t="inlineStr">
        <is>
          <t>0</t>
        </is>
      </c>
      <c r="AC781" s="48" t="n">
        <v>144968</v>
      </c>
      <c r="AD781" t="inlineStr">
        <is>
          <t>0</t>
        </is>
      </c>
      <c r="AE781" s="48" t="n">
        <v>0</v>
      </c>
      <c r="AF781" s="48" t="n">
        <v>144968</v>
      </c>
    </row>
    <row r="782">
      <c r="A782" t="inlineStr">
        <is>
          <t>BARRANQUILLA</t>
        </is>
      </c>
      <c r="B782" t="inlineStr">
        <is>
          <t>COSTA</t>
        </is>
      </c>
      <c r="C782" t="inlineStr">
        <is>
          <t>0004-0001</t>
        </is>
      </c>
      <c r="D782" t="inlineStr">
        <is>
          <t>8001</t>
        </is>
      </c>
      <c r="E782" t="inlineStr">
        <is>
          <t>2615975</t>
        </is>
      </c>
      <c r="F782" t="inlineStr">
        <is>
          <t>3007039067</t>
        </is>
      </c>
      <c r="G782" t="inlineStr">
        <is>
          <t>INCIDENTE</t>
        </is>
      </c>
      <c r="H782" t="inlineStr">
        <is>
          <t>ATLANTICO</t>
        </is>
      </c>
      <c r="I782" t="inlineStr">
        <is>
          <t>BARRANQUILLA</t>
        </is>
      </c>
      <c r="J782" t="inlineStr">
        <is>
          <t>DISTRICOL TIENDA</t>
        </is>
      </c>
      <c r="K782" t="inlineStr">
        <is>
          <t>BANCOLOMBIA</t>
        </is>
      </c>
      <c r="L782" t="inlineStr">
        <is>
          <t>FO-25-1394495</t>
        </is>
      </c>
      <c r="M782" s="49" t="n">
        <v>45889.33333333334</v>
      </c>
      <c r="N782" s="49" t="n">
        <v>45889.45625</v>
      </c>
      <c r="O782" s="48" t="n">
        <v>0</v>
      </c>
      <c r="P782" t="inlineStr">
        <is>
          <t>HARDWARE</t>
        </is>
      </c>
      <c r="Q782" t="inlineStr">
        <is>
          <t>LECTOR DE BARRAS</t>
        </is>
      </c>
      <c r="R782" t="inlineStr">
        <is>
          <t>FORMATO INVALIDO LECTOR DAÑADO</t>
        </is>
      </c>
      <c r="S782" t="inlineStr">
        <is>
          <t>AGREGADOR</t>
        </is>
      </c>
      <c r="T782" t="inlineStr">
        <is>
          <t>DISTRICOL</t>
        </is>
      </c>
      <c r="U782" t="inlineStr">
        <is>
          <t>EJECUTADO</t>
        </is>
      </c>
      <c r="V782" t="inlineStr">
        <is>
          <t>VISITA TECNICA</t>
        </is>
      </c>
      <c r="W782" t="inlineStr">
        <is>
          <t>AA06Z969</t>
        </is>
      </c>
      <c r="X782" t="inlineStr">
        <is>
          <t>TIPO I</t>
        </is>
      </c>
      <c r="Y782" t="inlineStr">
        <is>
          <t>TERRESTRE</t>
        </is>
      </c>
      <c r="Z782" t="inlineStr">
        <is>
          <t>DE AGUAS MUÑOZ DAVID JOSE</t>
        </is>
      </c>
      <c r="AA782" t="inlineStr">
        <is>
          <t>1</t>
        </is>
      </c>
      <c r="AB782" t="inlineStr">
        <is>
          <t>0</t>
        </is>
      </c>
      <c r="AC782" s="48" t="n">
        <v>65960</v>
      </c>
      <c r="AD782" t="inlineStr">
        <is>
          <t>0</t>
        </is>
      </c>
      <c r="AE782" s="48" t="n">
        <v>0</v>
      </c>
      <c r="AF782" s="48" t="n">
        <v>65960</v>
      </c>
    </row>
    <row r="783">
      <c r="A783" t="inlineStr">
        <is>
          <t>MEDELLIN</t>
        </is>
      </c>
      <c r="B783" t="inlineStr">
        <is>
          <t>NOROCCIDENTE</t>
        </is>
      </c>
      <c r="C783" t="inlineStr">
        <is>
          <t>0004-0005</t>
        </is>
      </c>
      <c r="D783" t="inlineStr">
        <is>
          <t>5088</t>
        </is>
      </c>
      <c r="E783" t="inlineStr">
        <is>
          <t>2615980</t>
        </is>
      </c>
      <c r="F783" t="inlineStr">
        <is>
          <t>3007075823</t>
        </is>
      </c>
      <c r="G783" t="inlineStr">
        <is>
          <t>INCIDENTE</t>
        </is>
      </c>
      <c r="H783" t="inlineStr">
        <is>
          <t>ANTIOQUIA</t>
        </is>
      </c>
      <c r="I783" t="inlineStr">
        <is>
          <t>BELLO</t>
        </is>
      </c>
      <c r="J783" t="inlineStr">
        <is>
          <t>PTM BELLO TIENDA LOS DUQUE</t>
        </is>
      </c>
      <c r="K783" t="inlineStr">
        <is>
          <t>BANCOLOMBIA</t>
        </is>
      </c>
      <c r="L783" t="inlineStr">
        <is>
          <t>FO-25-1394809</t>
        </is>
      </c>
      <c r="M783" s="49" t="n">
        <v>45889.33333333334</v>
      </c>
      <c r="N783" s="49" t="n">
        <v>45889.51805555556</v>
      </c>
      <c r="O783" s="48" t="n">
        <v>0</v>
      </c>
      <c r="P783" t="inlineStr">
        <is>
          <t>HARDWARE</t>
        </is>
      </c>
      <c r="Q783" t="inlineStr">
        <is>
          <t>NO ENCIENDE</t>
        </is>
      </c>
      <c r="R783" t="inlineStr">
        <is>
          <t>DAÑO POS</t>
        </is>
      </c>
      <c r="S783" t="inlineStr">
        <is>
          <t>AGREGADOR</t>
        </is>
      </c>
      <c r="T783" t="inlineStr">
        <is>
          <t>COMCARD - PTM</t>
        </is>
      </c>
      <c r="U783" t="inlineStr">
        <is>
          <t>EJECUTADO</t>
        </is>
      </c>
      <c r="V783" t="inlineStr">
        <is>
          <t>VISITA TECNICA</t>
        </is>
      </c>
      <c r="W783" t="inlineStr">
        <is>
          <t>F100V568 - FA00X371</t>
        </is>
      </c>
      <c r="X783" t="inlineStr">
        <is>
          <t>TIPO I</t>
        </is>
      </c>
      <c r="Y783" t="inlineStr">
        <is>
          <t>TERRESTRE</t>
        </is>
      </c>
      <c r="Z783" t="inlineStr">
        <is>
          <t>ZAPATA LOPEZ EDWARD ASDRUBAL</t>
        </is>
      </c>
      <c r="AA783" t="inlineStr">
        <is>
          <t>1</t>
        </is>
      </c>
      <c r="AB783" t="inlineStr">
        <is>
          <t>0</t>
        </is>
      </c>
      <c r="AC783" s="48" t="n">
        <v>65960</v>
      </c>
      <c r="AD783" t="inlineStr">
        <is>
          <t>0</t>
        </is>
      </c>
      <c r="AE783" s="48" t="n">
        <v>0</v>
      </c>
      <c r="AF783" s="48" t="n">
        <v>65960</v>
      </c>
    </row>
    <row r="784">
      <c r="A784" t="inlineStr">
        <is>
          <t>MEDELLIN</t>
        </is>
      </c>
      <c r="B784" t="inlineStr">
        <is>
          <t>NOROCCIDENTE</t>
        </is>
      </c>
      <c r="C784" t="inlineStr">
        <is>
          <t>0004-0005</t>
        </is>
      </c>
      <c r="D784" t="inlineStr">
        <is>
          <t>5001</t>
        </is>
      </c>
      <c r="E784" t="inlineStr">
        <is>
          <t>2616226</t>
        </is>
      </c>
      <c r="F784" t="inlineStr">
        <is>
          <t>3007016830</t>
        </is>
      </c>
      <c r="G784" t="inlineStr">
        <is>
          <t>INCIDENTE</t>
        </is>
      </c>
      <c r="H784" t="inlineStr">
        <is>
          <t>ANTIOQUIA</t>
        </is>
      </c>
      <c r="I784" t="inlineStr">
        <is>
          <t>MEDELLIN</t>
        </is>
      </c>
      <c r="J784" t="inlineStr">
        <is>
          <t>PAGAFACIL COLTEJER</t>
        </is>
      </c>
      <c r="K784" t="inlineStr">
        <is>
          <t>BANCOLOMBIA</t>
        </is>
      </c>
      <c r="L784" t="inlineStr">
        <is>
          <t>FO-25-1394802</t>
        </is>
      </c>
      <c r="M784" s="49" t="n">
        <v>45889.34496527778</v>
      </c>
      <c r="N784" s="49" t="n">
        <v>45889.60833333333</v>
      </c>
      <c r="O784" s="48" t="n">
        <v>0</v>
      </c>
      <c r="P784" t="inlineStr">
        <is>
          <t>HARDWARE</t>
        </is>
      </c>
      <c r="Q784" t="inlineStr">
        <is>
          <t>IMPRESION</t>
        </is>
      </c>
      <c r="R784" t="inlineStr">
        <is>
          <t>NO IMPRIME UNO O VARIOS CARACTERES</t>
        </is>
      </c>
      <c r="S784" t="inlineStr">
        <is>
          <t>ROBUSTO</t>
        </is>
      </c>
      <c r="T784" t="inlineStr">
        <is>
          <t>PAGAFACIL</t>
        </is>
      </c>
      <c r="U784" t="inlineStr">
        <is>
          <t>EJECUTADO</t>
        </is>
      </c>
      <c r="V784" t="inlineStr">
        <is>
          <t>VISITA TECNICA</t>
        </is>
      </c>
      <c r="W784" t="inlineStr">
        <is>
          <t>JFZZZ776</t>
        </is>
      </c>
      <c r="X784" t="inlineStr">
        <is>
          <t>TIPO I</t>
        </is>
      </c>
      <c r="Y784" t="inlineStr">
        <is>
          <t>TERRESTRE</t>
        </is>
      </c>
      <c r="Z784" t="inlineStr">
        <is>
          <t>BADEL ACUÑA LUIS ALBERTO</t>
        </is>
      </c>
      <c r="AA784" t="inlineStr">
        <is>
          <t>1</t>
        </is>
      </c>
      <c r="AB784" t="inlineStr">
        <is>
          <t>0</t>
        </is>
      </c>
      <c r="AC784" s="48" t="n">
        <v>65960</v>
      </c>
      <c r="AD784" t="inlineStr">
        <is>
          <t>0</t>
        </is>
      </c>
      <c r="AE784" s="48" t="n">
        <v>0</v>
      </c>
      <c r="AF784" s="48" t="n">
        <v>65960</v>
      </c>
    </row>
    <row r="785">
      <c r="A785" t="inlineStr">
        <is>
          <t>CUCUTA</t>
        </is>
      </c>
      <c r="B785" t="inlineStr">
        <is>
          <t>SANTANDERES</t>
        </is>
      </c>
      <c r="C785" t="inlineStr">
        <is>
          <t>0004-0008</t>
        </is>
      </c>
      <c r="D785" t="inlineStr">
        <is>
          <t>54001</t>
        </is>
      </c>
      <c r="E785" t="inlineStr">
        <is>
          <t>2616331</t>
        </is>
      </c>
      <c r="F785" t="inlineStr">
        <is>
          <t>3007056795</t>
        </is>
      </c>
      <c r="G785" t="inlineStr">
        <is>
          <t>INCIDENTE</t>
        </is>
      </c>
      <c r="H785" t="inlineStr">
        <is>
          <t>NORTE DE SANTANDER</t>
        </is>
      </c>
      <c r="I785" t="inlineStr">
        <is>
          <t>CUCUTA</t>
        </is>
      </c>
      <c r="J785" t="inlineStr">
        <is>
          <t>PTM CUCUTA SUPERMERCADO RAPI E</t>
        </is>
      </c>
      <c r="K785" t="inlineStr">
        <is>
          <t>BANCOLOMBIA</t>
        </is>
      </c>
      <c r="L785" t="inlineStr">
        <is>
          <t>FO-25-1394823</t>
        </is>
      </c>
      <c r="M785" s="49" t="n">
        <v>45889.3475462963</v>
      </c>
      <c r="N785" s="49" t="n">
        <v>45890.51319444444</v>
      </c>
      <c r="O785" s="48" t="n">
        <v>0</v>
      </c>
      <c r="P785" t="inlineStr">
        <is>
          <t>HARDWARE</t>
        </is>
      </c>
      <c r="Q785" t="inlineStr">
        <is>
          <t>NO ENCIENDE SE REINICIA</t>
        </is>
      </c>
      <c r="R785" t="inlineStr">
        <is>
          <t>FUENTE PODER AVERIADA</t>
        </is>
      </c>
      <c r="S785" t="inlineStr">
        <is>
          <t>AGREGADOR</t>
        </is>
      </c>
      <c r="T785" t="inlineStr">
        <is>
          <t>COMCARD - PTM</t>
        </is>
      </c>
      <c r="U785" t="inlineStr">
        <is>
          <t>EJECUTADO</t>
        </is>
      </c>
      <c r="V785" t="inlineStr">
        <is>
          <t>VISITA TECNICA</t>
        </is>
      </c>
      <c r="W785" t="inlineStr">
        <is>
          <t>IIOZZ143 - IIOZZ237</t>
        </is>
      </c>
      <c r="X785" t="inlineStr">
        <is>
          <t>TIPO I</t>
        </is>
      </c>
      <c r="Y785" t="inlineStr">
        <is>
          <t>TERRESTRE</t>
        </is>
      </c>
      <c r="Z785" t="inlineStr">
        <is>
          <t>PACHECO BUITRAGO JAVIER ALONSO</t>
        </is>
      </c>
      <c r="AA785" t="inlineStr">
        <is>
          <t>1</t>
        </is>
      </c>
      <c r="AB785" t="inlineStr">
        <is>
          <t>0</t>
        </is>
      </c>
      <c r="AC785" s="48" t="n">
        <v>65960</v>
      </c>
      <c r="AD785" t="inlineStr">
        <is>
          <t>0</t>
        </is>
      </c>
      <c r="AE785" s="48" t="n">
        <v>0</v>
      </c>
      <c r="AF785" s="48" t="n">
        <v>65960</v>
      </c>
    </row>
    <row r="786">
      <c r="A786" t="inlineStr">
        <is>
          <t>BARRANQUILLA</t>
        </is>
      </c>
      <c r="B786" t="inlineStr">
        <is>
          <t>COSTA</t>
        </is>
      </c>
      <c r="C786" t="inlineStr">
        <is>
          <t>0004-0001</t>
        </is>
      </c>
      <c r="D786" t="inlineStr">
        <is>
          <t>47675</t>
        </is>
      </c>
      <c r="E786" t="inlineStr">
        <is>
          <t>2616367</t>
        </is>
      </c>
      <c r="F786" t="inlineStr">
        <is>
          <t>3007035493</t>
        </is>
      </c>
      <c r="G786" t="inlineStr">
        <is>
          <t>INCIDENTE</t>
        </is>
      </c>
      <c r="H786" t="inlineStr">
        <is>
          <t>MAGDALENA</t>
        </is>
      </c>
      <c r="I786" t="inlineStr">
        <is>
          <t>SALAMINA</t>
        </is>
      </c>
      <c r="J786" t="inlineStr">
        <is>
          <t>DISTRICOL LA PERSEVERANCIA</t>
        </is>
      </c>
      <c r="K786" t="inlineStr">
        <is>
          <t>BANCOLOMBIA</t>
        </is>
      </c>
      <c r="L786" t="inlineStr">
        <is>
          <t>FO-25-1395429</t>
        </is>
      </c>
      <c r="M786" s="49" t="n">
        <v>45889.35534722222</v>
      </c>
      <c r="N786" s="49" t="n">
        <v>45890.6375</v>
      </c>
      <c r="O786" s="48" t="n">
        <v>0</v>
      </c>
      <c r="P786" t="inlineStr">
        <is>
          <t>HARDWARE</t>
        </is>
      </c>
      <c r="Q786" t="inlineStr">
        <is>
          <t>IMPRESION</t>
        </is>
      </c>
      <c r="R786" t="inlineStr">
        <is>
          <t>NO AVANZA PAPEL</t>
        </is>
      </c>
      <c r="S786" t="inlineStr">
        <is>
          <t>AGREGADOR</t>
        </is>
      </c>
      <c r="T786" t="inlineStr">
        <is>
          <t>DISTRICOL</t>
        </is>
      </c>
      <c r="U786" t="inlineStr">
        <is>
          <t>EJECUTADO</t>
        </is>
      </c>
      <c r="V786" t="inlineStr">
        <is>
          <t>VISITA TECNICA</t>
        </is>
      </c>
      <c r="W786" t="inlineStr">
        <is>
          <t>GZ000516</t>
        </is>
      </c>
      <c r="X786" t="inlineStr">
        <is>
          <t>TIPO II</t>
        </is>
      </c>
      <c r="Y786" t="inlineStr">
        <is>
          <t>TERRESTRE</t>
        </is>
      </c>
      <c r="Z786" t="inlineStr">
        <is>
          <t>PORRAS CASTRO DARLON NASCK</t>
        </is>
      </c>
      <c r="AA786" t="inlineStr">
        <is>
          <t>1</t>
        </is>
      </c>
      <c r="AB786" t="inlineStr">
        <is>
          <t>0</t>
        </is>
      </c>
      <c r="AC786" s="48" t="n">
        <v>144968</v>
      </c>
      <c r="AD786" t="inlineStr">
        <is>
          <t>0</t>
        </is>
      </c>
      <c r="AE786" s="48" t="n">
        <v>0</v>
      </c>
      <c r="AF786" s="48" t="n">
        <v>144968</v>
      </c>
    </row>
    <row r="787">
      <c r="A787" t="inlineStr">
        <is>
          <t>VALLEDUPAR</t>
        </is>
      </c>
      <c r="B787" t="inlineStr">
        <is>
          <t>COSTA</t>
        </is>
      </c>
      <c r="C787" t="inlineStr">
        <is>
          <t>0004-0001</t>
        </is>
      </c>
      <c r="D787" t="inlineStr">
        <is>
          <t>20001</t>
        </is>
      </c>
      <c r="E787" t="inlineStr">
        <is>
          <t>2617022</t>
        </is>
      </c>
      <c r="F787" t="inlineStr">
        <is>
          <t>3007025600</t>
        </is>
      </c>
      <c r="G787" t="inlineStr">
        <is>
          <t>INCIDENTE</t>
        </is>
      </c>
      <c r="H787" t="inlineStr">
        <is>
          <t>CESAR</t>
        </is>
      </c>
      <c r="I787" t="inlineStr">
        <is>
          <t>VALLEDUPAR</t>
        </is>
      </c>
      <c r="J787" t="inlineStr">
        <is>
          <t>LOPERENA VALLEDUPAR CESAR</t>
        </is>
      </c>
      <c r="K787" t="inlineStr">
        <is>
          <t>BANCOLOMBIA</t>
        </is>
      </c>
      <c r="L787" t="inlineStr">
        <is>
          <t>FO-25-1395756</t>
        </is>
      </c>
      <c r="M787" s="49" t="n">
        <v>45889.38734953704</v>
      </c>
      <c r="N787" s="49" t="n">
        <v>45889.66666666666</v>
      </c>
      <c r="O787" s="48" t="n">
        <v>0</v>
      </c>
      <c r="P787" t="inlineStr">
        <is>
          <t>HARDWARE</t>
        </is>
      </c>
      <c r="Q787" t="inlineStr">
        <is>
          <t>COMUNICACION</t>
        </is>
      </c>
      <c r="R787" t="inlineStr">
        <is>
          <t>DAÑO POS</t>
        </is>
      </c>
      <c r="S787" t="inlineStr">
        <is>
          <t>UNO A UNO</t>
        </is>
      </c>
      <c r="T787" t="inlineStr">
        <is>
          <t>CB UNO A UNO</t>
        </is>
      </c>
      <c r="U787" t="inlineStr">
        <is>
          <t>EJECUTADO</t>
        </is>
      </c>
      <c r="V787" t="inlineStr">
        <is>
          <t>VISITA TECNICA</t>
        </is>
      </c>
      <c r="W787" t="inlineStr">
        <is>
          <t>GZKZZ950</t>
        </is>
      </c>
      <c r="X787" t="inlineStr">
        <is>
          <t>TIPO I</t>
        </is>
      </c>
      <c r="Y787" t="inlineStr">
        <is>
          <t>TERRESTRE</t>
        </is>
      </c>
      <c r="Z787" t="inlineStr">
        <is>
          <t>BENITEZ CARVAJAL ALVARO JAVIER</t>
        </is>
      </c>
      <c r="AA787" t="inlineStr">
        <is>
          <t>1</t>
        </is>
      </c>
      <c r="AB787" t="inlineStr">
        <is>
          <t>0</t>
        </is>
      </c>
      <c r="AC787" s="48" t="n">
        <v>65960</v>
      </c>
      <c r="AD787" t="inlineStr">
        <is>
          <t>0</t>
        </is>
      </c>
      <c r="AE787" s="48" t="n">
        <v>0</v>
      </c>
      <c r="AF787" s="48" t="n">
        <v>65960</v>
      </c>
    </row>
    <row r="788">
      <c r="A788" t="inlineStr">
        <is>
          <t>BOGOTA</t>
        </is>
      </c>
      <c r="B788" t="inlineStr">
        <is>
          <t>CUNDINAMARCA</t>
        </is>
      </c>
      <c r="C788" t="inlineStr">
        <is>
          <t>0004-0004</t>
        </is>
      </c>
      <c r="D788" t="inlineStr">
        <is>
          <t>25513</t>
        </is>
      </c>
      <c r="E788" t="inlineStr">
        <is>
          <t>2617028</t>
        </is>
      </c>
      <c r="F788" t="inlineStr">
        <is>
          <t>3007061835</t>
        </is>
      </c>
      <c r="G788" t="inlineStr">
        <is>
          <t>INCIDENTE</t>
        </is>
      </c>
      <c r="H788" t="inlineStr">
        <is>
          <t>CUNDINAMARCA</t>
        </is>
      </c>
      <c r="I788" t="inlineStr">
        <is>
          <t>PACHO</t>
        </is>
      </c>
      <c r="J788" t="inlineStr">
        <is>
          <t>BARRIO CENTRO PACHO 8</t>
        </is>
      </c>
      <c r="K788" t="inlineStr">
        <is>
          <t>BANCOLOMBIA</t>
        </is>
      </c>
      <c r="L788" t="inlineStr">
        <is>
          <t>FO-25-1395751</t>
        </is>
      </c>
      <c r="M788" s="49" t="n">
        <v>45889.38791666667</v>
      </c>
      <c r="N788" s="49" t="n">
        <v>45890.66527777778</v>
      </c>
      <c r="O788" s="48" t="n">
        <v>0</v>
      </c>
      <c r="P788" t="inlineStr">
        <is>
          <t>HARDWARE</t>
        </is>
      </c>
      <c r="Q788" t="inlineStr">
        <is>
          <t>TECLADO</t>
        </is>
      </c>
      <c r="R788" t="inlineStr">
        <is>
          <t>DAÑO POS</t>
        </is>
      </c>
      <c r="S788" t="inlineStr">
        <is>
          <t>CB UNO A UNO</t>
        </is>
      </c>
      <c r="T788" t="inlineStr">
        <is>
          <t>CB UNO A UNO</t>
        </is>
      </c>
      <c r="U788" t="inlineStr">
        <is>
          <t>EJECUTADO</t>
        </is>
      </c>
      <c r="V788" t="inlineStr">
        <is>
          <t>VISITA TECNICA</t>
        </is>
      </c>
      <c r="W788" t="inlineStr">
        <is>
          <t>HA00L082</t>
        </is>
      </c>
      <c r="X788" t="inlineStr">
        <is>
          <t>TIPO III</t>
        </is>
      </c>
      <c r="Y788" t="inlineStr">
        <is>
          <t>TERRESTRE</t>
        </is>
      </c>
      <c r="Z788" t="inlineStr">
        <is>
          <t>SOTO LONDOÑO FREDY ALEXANDER</t>
        </is>
      </c>
      <c r="AA788" t="inlineStr">
        <is>
          <t>1</t>
        </is>
      </c>
      <c r="AB788" t="inlineStr">
        <is>
          <t>0</t>
        </is>
      </c>
      <c r="AC788" s="48" t="n">
        <v>275729</v>
      </c>
      <c r="AD788" t="inlineStr">
        <is>
          <t>0</t>
        </is>
      </c>
      <c r="AE788" s="48" t="n">
        <v>0</v>
      </c>
      <c r="AF788" s="48" t="n">
        <v>275729</v>
      </c>
    </row>
    <row r="789">
      <c r="A789" t="inlineStr">
        <is>
          <t>CUCUTA</t>
        </is>
      </c>
      <c r="B789" t="inlineStr">
        <is>
          <t>SANTANDERES</t>
        </is>
      </c>
      <c r="C789" t="inlineStr">
        <is>
          <t>0004-0008</t>
        </is>
      </c>
      <c r="D789" t="inlineStr">
        <is>
          <t>54001</t>
        </is>
      </c>
      <c r="E789" t="inlineStr">
        <is>
          <t>2617077</t>
        </is>
      </c>
      <c r="F789" t="inlineStr">
        <is>
          <t>3007058546</t>
        </is>
      </c>
      <c r="G789" t="inlineStr">
        <is>
          <t>INCIDENTE</t>
        </is>
      </c>
      <c r="H789" t="inlineStr">
        <is>
          <t>NORTE DE SANTANDER</t>
        </is>
      </c>
      <c r="I789" t="inlineStr">
        <is>
          <t>CUCUTA</t>
        </is>
      </c>
      <c r="J789" t="inlineStr">
        <is>
          <t>BARRIO URB PLENO SOL CUCUTA</t>
        </is>
      </c>
      <c r="K789" t="inlineStr">
        <is>
          <t>BANCOLOMBIA</t>
        </is>
      </c>
      <c r="L789" t="inlineStr">
        <is>
          <t>FO-25-1395746</t>
        </is>
      </c>
      <c r="M789" s="49" t="n">
        <v>45889.39711805555</v>
      </c>
      <c r="N789" s="49" t="n">
        <v>45890.38263888889</v>
      </c>
      <c r="O789" s="48" t="n">
        <v>0</v>
      </c>
      <c r="P789" t="inlineStr">
        <is>
          <t>HARDWARE</t>
        </is>
      </c>
      <c r="Q789" t="inlineStr">
        <is>
          <t>LECTOR DE BARRAS</t>
        </is>
      </c>
      <c r="R789" t="inlineStr">
        <is>
          <t>CABLE LECTORA AVERIADO</t>
        </is>
      </c>
      <c r="S789" t="inlineStr">
        <is>
          <t>UNO A UNO</t>
        </is>
      </c>
      <c r="T789" t="inlineStr">
        <is>
          <t>CB UNO A UNO</t>
        </is>
      </c>
      <c r="U789" t="inlineStr">
        <is>
          <t>EJECUTADO / CANCELADO</t>
        </is>
      </c>
      <c r="V789" t="inlineStr">
        <is>
          <t>VISITA TECNICA</t>
        </is>
      </c>
      <c r="W789" t="inlineStr">
        <is>
          <t>NA</t>
        </is>
      </c>
      <c r="X789" t="inlineStr">
        <is>
          <t>TIPO I</t>
        </is>
      </c>
      <c r="Y789" t="inlineStr">
        <is>
          <t>TERRESTRE</t>
        </is>
      </c>
      <c r="Z789" t="inlineStr">
        <is>
          <t>NARANJO AFANADOR RUBEN JESUS</t>
        </is>
      </c>
      <c r="AA789" t="inlineStr">
        <is>
          <t>1</t>
        </is>
      </c>
      <c r="AB789" t="inlineStr">
        <is>
          <t>0</t>
        </is>
      </c>
      <c r="AC789" s="48" t="n">
        <v>65960</v>
      </c>
      <c r="AD789" t="inlineStr">
        <is>
          <t>0</t>
        </is>
      </c>
      <c r="AE789" s="48" t="n">
        <v>0</v>
      </c>
      <c r="AF789" s="48" t="n">
        <v>65960</v>
      </c>
    </row>
    <row r="790">
      <c r="A790" t="inlineStr">
        <is>
          <t>BOGOTA</t>
        </is>
      </c>
      <c r="B790" t="inlineStr">
        <is>
          <t>CUNDINAMARCA</t>
        </is>
      </c>
      <c r="C790" t="inlineStr">
        <is>
          <t>0004-0004</t>
        </is>
      </c>
      <c r="D790" t="inlineStr">
        <is>
          <t>25754</t>
        </is>
      </c>
      <c r="E790" t="inlineStr">
        <is>
          <t>2617180</t>
        </is>
      </c>
      <c r="F790" t="inlineStr">
        <is>
          <t>3007023547</t>
        </is>
      </c>
      <c r="G790" t="inlineStr">
        <is>
          <t>INCIDENTE</t>
        </is>
      </c>
      <c r="H790" t="inlineStr">
        <is>
          <t>CUNDINAMARCA</t>
        </is>
      </c>
      <c r="I790" t="inlineStr">
        <is>
          <t>SOACHA</t>
        </is>
      </c>
      <c r="J790" t="inlineStr">
        <is>
          <t>BARRIO EL COLMENAR SOACHA</t>
        </is>
      </c>
      <c r="K790" t="inlineStr">
        <is>
          <t>BANCOLOMBIA</t>
        </is>
      </c>
      <c r="L790" t="inlineStr">
        <is>
          <t>FO-25-1395744</t>
        </is>
      </c>
      <c r="M790" s="49" t="n">
        <v>45889.3978587963</v>
      </c>
      <c r="N790" s="49" t="n">
        <v>45889.63680555556</v>
      </c>
      <c r="O790" s="48" t="n">
        <v>0</v>
      </c>
      <c r="P790" t="inlineStr">
        <is>
          <t>HARDWARE</t>
        </is>
      </c>
      <c r="Q790" t="inlineStr">
        <is>
          <t>LECTOR DE BARRAS</t>
        </is>
      </c>
      <c r="R790" t="inlineStr">
        <is>
          <t>FORMATO INVALIDO LECTOR DAÑADO</t>
        </is>
      </c>
      <c r="S790" t="inlineStr">
        <is>
          <t>CB UNO A UNO</t>
        </is>
      </c>
      <c r="T790" t="inlineStr">
        <is>
          <t>CB UNO A UNO</t>
        </is>
      </c>
      <c r="U790" t="inlineStr">
        <is>
          <t>EJECUTADO</t>
        </is>
      </c>
      <c r="V790" t="inlineStr">
        <is>
          <t>VISITA TECNICA</t>
        </is>
      </c>
      <c r="W790" t="inlineStr">
        <is>
          <t>ABC09228</t>
        </is>
      </c>
      <c r="X790" t="inlineStr">
        <is>
          <t>TIPO I</t>
        </is>
      </c>
      <c r="Y790" t="inlineStr">
        <is>
          <t>TERRESTRE</t>
        </is>
      </c>
      <c r="Z790" t="inlineStr">
        <is>
          <t>GOMEZ VEGA DAVID SNEYDER</t>
        </is>
      </c>
      <c r="AA790" t="inlineStr">
        <is>
          <t>1</t>
        </is>
      </c>
      <c r="AB790" t="inlineStr">
        <is>
          <t>0</t>
        </is>
      </c>
      <c r="AC790" s="48" t="n">
        <v>65960</v>
      </c>
      <c r="AD790" t="inlineStr">
        <is>
          <t>0</t>
        </is>
      </c>
      <c r="AE790" s="48" t="n">
        <v>0</v>
      </c>
      <c r="AF790" s="48" t="n">
        <v>65960</v>
      </c>
    </row>
    <row r="791">
      <c r="A791" t="inlineStr">
        <is>
          <t>MONTERIA</t>
        </is>
      </c>
      <c r="B791" t="inlineStr">
        <is>
          <t>COSTA</t>
        </is>
      </c>
      <c r="C791" t="inlineStr">
        <is>
          <t>0004-0001</t>
        </is>
      </c>
      <c r="D791" t="inlineStr">
        <is>
          <t>23466</t>
        </is>
      </c>
      <c r="E791" t="inlineStr">
        <is>
          <t>2617425</t>
        </is>
      </c>
      <c r="F791" t="inlineStr">
        <is>
          <t>3007026109</t>
        </is>
      </c>
      <c r="G791" t="inlineStr">
        <is>
          <t>INCIDENTE</t>
        </is>
      </c>
      <c r="H791" t="inlineStr">
        <is>
          <t>CORDOBA</t>
        </is>
      </c>
      <c r="I791" t="inlineStr">
        <is>
          <t>MONTELIBANO</t>
        </is>
      </c>
      <c r="J791" t="inlineStr">
        <is>
          <t>DISTRICOL EL REBANO AUTOSERVIC</t>
        </is>
      </c>
      <c r="K791" t="inlineStr">
        <is>
          <t>BANCOLOMBIA</t>
        </is>
      </c>
      <c r="L791" t="inlineStr">
        <is>
          <t>FO-25-1395771</t>
        </is>
      </c>
      <c r="M791" s="49" t="n">
        <v>45889.40523148148</v>
      </c>
      <c r="N791" s="49" t="n">
        <v>45891.55694444444</v>
      </c>
      <c r="O791" s="48" t="n">
        <v>0</v>
      </c>
      <c r="P791" t="inlineStr">
        <is>
          <t>HARDWARE</t>
        </is>
      </c>
      <c r="Q791" t="inlineStr">
        <is>
          <t>LECTOR DE BARRAS</t>
        </is>
      </c>
      <c r="R791" t="inlineStr">
        <is>
          <t>CABLE LECTORA AVERIADO</t>
        </is>
      </c>
      <c r="S791" t="inlineStr">
        <is>
          <t>AGREGADOR</t>
        </is>
      </c>
      <c r="T791" t="inlineStr">
        <is>
          <t>DISTRICOL</t>
        </is>
      </c>
      <c r="U791" t="inlineStr">
        <is>
          <t>EJECUTADO</t>
        </is>
      </c>
      <c r="V791" t="inlineStr">
        <is>
          <t>VISITA TECNICA</t>
        </is>
      </c>
      <c r="W791" t="inlineStr">
        <is>
          <t>A5ZZZ522</t>
        </is>
      </c>
      <c r="X791" t="inlineStr">
        <is>
          <t>TIPO IV</t>
        </is>
      </c>
      <c r="Y791" t="inlineStr">
        <is>
          <t>TERRESTRE</t>
        </is>
      </c>
      <c r="Z791" t="inlineStr">
        <is>
          <t>ARRAZOLA HERNANDEZ NICOLAS AUGUSTO</t>
        </is>
      </c>
      <c r="AA791" t="inlineStr">
        <is>
          <t>1</t>
        </is>
      </c>
      <c r="AB791" t="inlineStr">
        <is>
          <t>0</t>
        </is>
      </c>
      <c r="AC791" s="48" t="n">
        <v>479589</v>
      </c>
      <c r="AD791" t="inlineStr">
        <is>
          <t>0</t>
        </is>
      </c>
      <c r="AE791" s="48" t="n">
        <v>0</v>
      </c>
      <c r="AF791" s="48" t="n">
        <v>479589</v>
      </c>
    </row>
    <row r="792">
      <c r="A792" t="inlineStr">
        <is>
          <t>PASTO</t>
        </is>
      </c>
      <c r="B792" t="inlineStr">
        <is>
          <t>SUROCCIDENTE Y EJE CAFETERO</t>
        </is>
      </c>
      <c r="C792" t="inlineStr">
        <is>
          <t>0004-0003</t>
        </is>
      </c>
      <c r="D792" t="inlineStr">
        <is>
          <t>52356</t>
        </is>
      </c>
      <c r="E792" t="inlineStr">
        <is>
          <t>2617454</t>
        </is>
      </c>
      <c r="F792" t="inlineStr">
        <is>
          <t>3007040796</t>
        </is>
      </c>
      <c r="G792" t="inlineStr">
        <is>
          <t>INCIDENTE</t>
        </is>
      </c>
      <c r="H792" t="inlineStr">
        <is>
          <t>NARIÑO</t>
        </is>
      </c>
      <c r="I792" t="inlineStr">
        <is>
          <t>IPIALES</t>
        </is>
      </c>
      <c r="J792" t="inlineStr">
        <is>
          <t>DISTRICOL MAXI DULCES 2 CONFIT</t>
        </is>
      </c>
      <c r="K792" t="inlineStr">
        <is>
          <t>BANCOLOMBIA</t>
        </is>
      </c>
      <c r="L792" t="inlineStr">
        <is>
          <t>FO-25-1395766</t>
        </is>
      </c>
      <c r="M792" s="49" t="n">
        <v>45889.40890046296</v>
      </c>
      <c r="N792" s="49" t="n">
        <v>45889.52569444444</v>
      </c>
      <c r="O792" s="48" t="n">
        <v>0</v>
      </c>
      <c r="P792" t="inlineStr">
        <is>
          <t>SOFTWARE</t>
        </is>
      </c>
      <c r="Q792" t="inlineStr">
        <is>
          <t>CIERRE</t>
        </is>
      </c>
      <c r="R792" t="inlineStr">
        <is>
          <t>CIERRE NO HABILITADO</t>
        </is>
      </c>
      <c r="S792" t="inlineStr">
        <is>
          <t>AGREGADOR</t>
        </is>
      </c>
      <c r="T792" t="inlineStr">
        <is>
          <t>DISTRICOL</t>
        </is>
      </c>
      <c r="U792" t="inlineStr">
        <is>
          <t>EJECUTADO</t>
        </is>
      </c>
      <c r="V792" t="inlineStr">
        <is>
          <t>VISITA TECNICA</t>
        </is>
      </c>
      <c r="W792" t="inlineStr">
        <is>
          <t>AA0OZ091</t>
        </is>
      </c>
      <c r="X792" t="inlineStr">
        <is>
          <t>TIPO II</t>
        </is>
      </c>
      <c r="Y792" t="inlineStr">
        <is>
          <t>TERRESTRE</t>
        </is>
      </c>
      <c r="Z792" t="inlineStr">
        <is>
          <t>CASTILLO HERRERA ALEX RICARDO</t>
        </is>
      </c>
      <c r="AA792" t="inlineStr">
        <is>
          <t>1</t>
        </is>
      </c>
      <c r="AB792" t="inlineStr">
        <is>
          <t>0</t>
        </is>
      </c>
      <c r="AC792" s="48" t="n">
        <v>144968</v>
      </c>
      <c r="AD792" t="inlineStr">
        <is>
          <t>0</t>
        </is>
      </c>
      <c r="AE792" s="48" t="n">
        <v>0</v>
      </c>
      <c r="AF792" s="48" t="n">
        <v>144968</v>
      </c>
    </row>
    <row r="793">
      <c r="A793" t="inlineStr">
        <is>
          <t>IBAGUE</t>
        </is>
      </c>
      <c r="B793" t="inlineStr">
        <is>
          <t>REMOTAS</t>
        </is>
      </c>
      <c r="C793" t="inlineStr">
        <is>
          <t>0004-0007</t>
        </is>
      </c>
      <c r="D793" t="inlineStr">
        <is>
          <t>73168</t>
        </is>
      </c>
      <c r="E793" t="inlineStr">
        <is>
          <t>2617473</t>
        </is>
      </c>
      <c r="F793" t="inlineStr">
        <is>
          <t>3007032030</t>
        </is>
      </c>
      <c r="G793" t="inlineStr">
        <is>
          <t>INCIDENTE</t>
        </is>
      </c>
      <c r="H793" t="inlineStr">
        <is>
          <t>TOLIMA</t>
        </is>
      </c>
      <c r="I793" t="inlineStr">
        <is>
          <t>CHAPARRAL</t>
        </is>
      </c>
      <c r="J793" t="inlineStr">
        <is>
          <t>BARRIO PRIMERO DE MAYO CHAPARR</t>
        </is>
      </c>
      <c r="K793" t="inlineStr">
        <is>
          <t>BANCOLOMBIA</t>
        </is>
      </c>
      <c r="L793" t="inlineStr">
        <is>
          <t>FO-25-1395988</t>
        </is>
      </c>
      <c r="M793" s="49" t="n">
        <v>45889.41370370371</v>
      </c>
      <c r="N793" s="49" t="n">
        <v>45890.65277777778</v>
      </c>
      <c r="O793" s="48" t="n">
        <v>0</v>
      </c>
      <c r="P793" t="inlineStr">
        <is>
          <t>HARDWARE</t>
        </is>
      </c>
      <c r="Q793" t="inlineStr">
        <is>
          <t>COMUNICACION</t>
        </is>
      </c>
      <c r="R793" t="inlineStr">
        <is>
          <t>CAMBIO DE IP</t>
        </is>
      </c>
      <c r="S793" t="inlineStr">
        <is>
          <t>CB UNO A UNO</t>
        </is>
      </c>
      <c r="T793" t="inlineStr">
        <is>
          <t>CB UNO A UNO</t>
        </is>
      </c>
      <c r="U793" t="inlineStr">
        <is>
          <t>EJECUTADO</t>
        </is>
      </c>
      <c r="V793" t="inlineStr">
        <is>
          <t>VISITA TECNICA</t>
        </is>
      </c>
      <c r="W793" t="inlineStr">
        <is>
          <t>A16ZZ720</t>
        </is>
      </c>
      <c r="X793" t="inlineStr">
        <is>
          <t>TIPO III</t>
        </is>
      </c>
      <c r="Y793" t="inlineStr">
        <is>
          <t>TERRESTRE</t>
        </is>
      </c>
      <c r="Z793" t="inlineStr">
        <is>
          <t>VARGAS HERRERA JHON JAIRO</t>
        </is>
      </c>
      <c r="AA793" t="inlineStr">
        <is>
          <t>1</t>
        </is>
      </c>
      <c r="AB793" t="inlineStr">
        <is>
          <t>0</t>
        </is>
      </c>
      <c r="AC793" s="48" t="n">
        <v>275729</v>
      </c>
      <c r="AD793" t="inlineStr">
        <is>
          <t>0</t>
        </is>
      </c>
      <c r="AE793" s="48" t="n">
        <v>0</v>
      </c>
      <c r="AF793" s="48" t="n">
        <v>275729</v>
      </c>
    </row>
    <row r="794">
      <c r="A794" t="inlineStr">
        <is>
          <t>BOGOTA</t>
        </is>
      </c>
      <c r="B794" t="inlineStr">
        <is>
          <t>CUNDINAMARCA</t>
        </is>
      </c>
      <c r="C794" t="inlineStr">
        <is>
          <t>0004-0004</t>
        </is>
      </c>
      <c r="D794" t="inlineStr">
        <is>
          <t>11001</t>
        </is>
      </c>
      <c r="E794" t="inlineStr">
        <is>
          <t>2617725</t>
        </is>
      </c>
      <c r="F794" t="inlineStr">
        <is>
          <t>3007029455</t>
        </is>
      </c>
      <c r="G794" t="inlineStr">
        <is>
          <t>INCIDENTE</t>
        </is>
      </c>
      <c r="H794" t="inlineStr">
        <is>
          <t>CUNDINAMARCA</t>
        </is>
      </c>
      <c r="I794" t="inlineStr">
        <is>
          <t>BOGOTA</t>
        </is>
      </c>
      <c r="J794" t="inlineStr">
        <is>
          <t>OPRAP TUNAL CENTRO COMERCIAL</t>
        </is>
      </c>
      <c r="K794" t="inlineStr">
        <is>
          <t>BANCOLOMBIA</t>
        </is>
      </c>
      <c r="L794" t="inlineStr">
        <is>
          <t>FO-25-1395974</t>
        </is>
      </c>
      <c r="M794" s="49" t="n">
        <v>45889.41993055555</v>
      </c>
      <c r="N794" s="49" t="n">
        <v>45890.51597222222</v>
      </c>
      <c r="O794" s="48" t="n">
        <v>0</v>
      </c>
      <c r="P794" t="inlineStr">
        <is>
          <t>HARDWARE</t>
        </is>
      </c>
      <c r="Q794" t="inlineStr">
        <is>
          <t>SE REINICIA</t>
        </is>
      </c>
      <c r="R794" t="inlineStr">
        <is>
          <t>DAÑO POS</t>
        </is>
      </c>
      <c r="S794" t="inlineStr">
        <is>
          <t>ROBUSTO</t>
        </is>
      </c>
      <c r="T794" t="inlineStr">
        <is>
          <t>OPRAP</t>
        </is>
      </c>
      <c r="U794" t="inlineStr">
        <is>
          <t>EJECUTADO</t>
        </is>
      </c>
      <c r="V794" t="inlineStr">
        <is>
          <t>VISITA TECNICA</t>
        </is>
      </c>
      <c r="W794" t="inlineStr">
        <is>
          <t>BBBBV664-BBBBV666</t>
        </is>
      </c>
      <c r="X794" t="inlineStr">
        <is>
          <t>TIPO I</t>
        </is>
      </c>
      <c r="Y794" t="inlineStr">
        <is>
          <t>TERRESTRE</t>
        </is>
      </c>
      <c r="Z794" t="inlineStr">
        <is>
          <t>GALINDO ROJAS LUIS FELIPE</t>
        </is>
      </c>
      <c r="AA794" t="inlineStr">
        <is>
          <t>1</t>
        </is>
      </c>
      <c r="AB794" t="inlineStr">
        <is>
          <t>0</t>
        </is>
      </c>
      <c r="AC794" s="48" t="n">
        <v>65960</v>
      </c>
      <c r="AD794" t="inlineStr">
        <is>
          <t>0</t>
        </is>
      </c>
      <c r="AE794" s="48" t="n">
        <v>0</v>
      </c>
      <c r="AF794" s="48" t="n">
        <v>65960</v>
      </c>
    </row>
    <row r="795">
      <c r="A795" t="inlineStr">
        <is>
          <t>SANTA MARTA</t>
        </is>
      </c>
      <c r="B795" t="inlineStr">
        <is>
          <t>COSTA</t>
        </is>
      </c>
      <c r="C795" t="inlineStr">
        <is>
          <t>0004-0001</t>
        </is>
      </c>
      <c r="D795" t="inlineStr">
        <is>
          <t>47707</t>
        </is>
      </c>
      <c r="E795" t="inlineStr">
        <is>
          <t>2617851</t>
        </is>
      </c>
      <c r="F795" t="inlineStr">
        <is>
          <t>3007047676</t>
        </is>
      </c>
      <c r="G795" t="inlineStr">
        <is>
          <t>INCIDENTE</t>
        </is>
      </c>
      <c r="H795" t="inlineStr">
        <is>
          <t>MAGDALENA</t>
        </is>
      </c>
      <c r="I795" t="inlineStr">
        <is>
          <t>SANTA ANA</t>
        </is>
      </c>
      <c r="J795" t="inlineStr">
        <is>
          <t>DISTRICOL ESA ATH LA SANTANA</t>
        </is>
      </c>
      <c r="K795" t="inlineStr">
        <is>
          <t>BANCOLOMBIA</t>
        </is>
      </c>
      <c r="L795" t="inlineStr">
        <is>
          <t>FO-25-1396448</t>
        </is>
      </c>
      <c r="M795" s="49" t="n">
        <v>45889.43263888889</v>
      </c>
      <c r="N795" s="49" t="n">
        <v>45890.53263888889</v>
      </c>
      <c r="O795" s="48" t="n">
        <v>0</v>
      </c>
      <c r="P795" t="inlineStr">
        <is>
          <t>HARDWARE</t>
        </is>
      </c>
      <c r="Q795" t="inlineStr">
        <is>
          <t>ALERT IRRUPTION</t>
        </is>
      </c>
      <c r="R795" t="inlineStr">
        <is>
          <t>ALERT IRRUPTION</t>
        </is>
      </c>
      <c r="S795" t="inlineStr">
        <is>
          <t>AGREGADOR</t>
        </is>
      </c>
      <c r="T795" t="inlineStr">
        <is>
          <t>DISTRICOL</t>
        </is>
      </c>
      <c r="U795" t="inlineStr">
        <is>
          <t>EJECUTADO</t>
        </is>
      </c>
      <c r="V795" t="inlineStr">
        <is>
          <t>VISITA TECNICA</t>
        </is>
      </c>
      <c r="W795" t="inlineStr">
        <is>
          <t>XP00F423</t>
        </is>
      </c>
      <c r="X795" t="inlineStr">
        <is>
          <t>TIPO IV</t>
        </is>
      </c>
      <c r="Y795" t="inlineStr">
        <is>
          <t>TERRESTRE</t>
        </is>
      </c>
      <c r="Z795" t="inlineStr">
        <is>
          <t>SANTOS GUZMAN CHRISTIAN FELIPE</t>
        </is>
      </c>
      <c r="AA795" t="inlineStr">
        <is>
          <t>1</t>
        </is>
      </c>
      <c r="AB795" t="inlineStr">
        <is>
          <t>0</t>
        </is>
      </c>
      <c r="AC795" s="48" t="n">
        <v>479589</v>
      </c>
      <c r="AD795" t="inlineStr">
        <is>
          <t>0</t>
        </is>
      </c>
      <c r="AE795" s="48" t="n">
        <v>0</v>
      </c>
      <c r="AF795" s="48" t="n">
        <v>479589</v>
      </c>
    </row>
    <row r="796">
      <c r="A796" t="inlineStr">
        <is>
          <t>MANIZALES</t>
        </is>
      </c>
      <c r="B796" t="inlineStr">
        <is>
          <t>SUROCCIDENTE Y EJE CAFETERO</t>
        </is>
      </c>
      <c r="C796" t="inlineStr">
        <is>
          <t>0004-0002</t>
        </is>
      </c>
      <c r="D796" t="inlineStr">
        <is>
          <t>17777</t>
        </is>
      </c>
      <c r="E796" t="inlineStr">
        <is>
          <t>2617889</t>
        </is>
      </c>
      <c r="F796" t="inlineStr">
        <is>
          <t>3007063081</t>
        </is>
      </c>
      <c r="G796" t="inlineStr">
        <is>
          <t>INCIDENTE</t>
        </is>
      </c>
      <c r="H796" t="inlineStr">
        <is>
          <t>CALDAS</t>
        </is>
      </c>
      <c r="I796" t="inlineStr">
        <is>
          <t>SUPIA</t>
        </is>
      </c>
      <c r="J796" t="inlineStr">
        <is>
          <t>BARRIO LA GALERIA SUPIA</t>
        </is>
      </c>
      <c r="K796" t="inlineStr">
        <is>
          <t>BANCOLOMBIA</t>
        </is>
      </c>
      <c r="L796" t="inlineStr">
        <is>
          <t>FO-25-1396436</t>
        </is>
      </c>
      <c r="M796" s="49" t="n">
        <v>45889.4383912037</v>
      </c>
      <c r="N796" s="49" t="n">
        <v>45890.43263888889</v>
      </c>
      <c r="O796" s="48" t="n">
        <v>0</v>
      </c>
      <c r="P796" t="inlineStr">
        <is>
          <t>HARDWARE</t>
        </is>
      </c>
      <c r="Q796" t="inlineStr">
        <is>
          <t>COMUNICACION</t>
        </is>
      </c>
      <c r="R796" t="inlineStr">
        <is>
          <t>MENSAJE DE ERROR SOCKET</t>
        </is>
      </c>
      <c r="S796" t="inlineStr">
        <is>
          <t>CB UNO A UNO</t>
        </is>
      </c>
      <c r="T796" t="inlineStr">
        <is>
          <t>CB UNO A UNO</t>
        </is>
      </c>
      <c r="V796" t="inlineStr">
        <is>
          <t>SOPORTE TELEFONICO</t>
        </is>
      </c>
      <c r="X796" t="inlineStr">
        <is>
          <t>TIPO II</t>
        </is>
      </c>
      <c r="Y796" t="inlineStr">
        <is>
          <t>TERRESTRE</t>
        </is>
      </c>
      <c r="Z796" t="inlineStr">
        <is>
          <t>HENAO CARDONA DIEGO FERNANDO</t>
        </is>
      </c>
      <c r="AA796" t="inlineStr">
        <is>
          <t>1</t>
        </is>
      </c>
      <c r="AB796" t="inlineStr">
        <is>
          <t>0</t>
        </is>
      </c>
      <c r="AC796" s="48" t="n">
        <v>41241</v>
      </c>
      <c r="AD796" t="inlineStr">
        <is>
          <t>0</t>
        </is>
      </c>
      <c r="AE796" s="48" t="n">
        <v>0</v>
      </c>
      <c r="AF796" s="48" t="n">
        <v>41241</v>
      </c>
    </row>
    <row r="797">
      <c r="A797" t="inlineStr">
        <is>
          <t>BARRANQUILLA</t>
        </is>
      </c>
      <c r="B797" t="inlineStr">
        <is>
          <t>COSTA</t>
        </is>
      </c>
      <c r="C797" t="inlineStr">
        <is>
          <t>0004-0001</t>
        </is>
      </c>
      <c r="D797" t="inlineStr">
        <is>
          <t>8638</t>
        </is>
      </c>
      <c r="E797" t="inlineStr">
        <is>
          <t>2618038</t>
        </is>
      </c>
      <c r="F797" t="inlineStr">
        <is>
          <t>3007043888</t>
        </is>
      </c>
      <c r="G797" t="inlineStr">
        <is>
          <t>INCIDENTE</t>
        </is>
      </c>
      <c r="H797" t="inlineStr">
        <is>
          <t>ATLANTICO</t>
        </is>
      </c>
      <c r="I797" t="inlineStr">
        <is>
          <t>SABANALARGA</t>
        </is>
      </c>
      <c r="J797" t="inlineStr">
        <is>
          <t>PTM SABANALARGA MASIVOS</t>
        </is>
      </c>
      <c r="K797" t="inlineStr">
        <is>
          <t>BANCOLOMBIA</t>
        </is>
      </c>
      <c r="L797" t="inlineStr">
        <is>
          <t>FO-25-1396442</t>
        </is>
      </c>
      <c r="M797" s="49" t="n">
        <v>45889.43627314815</v>
      </c>
      <c r="N797" s="49" t="n">
        <v>45889.62083333333</v>
      </c>
      <c r="O797" s="48" t="n">
        <v>0</v>
      </c>
      <c r="P797" t="inlineStr">
        <is>
          <t>HARDWARE</t>
        </is>
      </c>
      <c r="Q797" t="inlineStr">
        <is>
          <t>PINPAD</t>
        </is>
      </c>
      <c r="R797" t="inlineStr">
        <is>
          <t>SE REINICIA</t>
        </is>
      </c>
      <c r="S797" t="inlineStr">
        <is>
          <t>AGREGADOR</t>
        </is>
      </c>
      <c r="T797" t="inlineStr">
        <is>
          <t>COMCARD - PTM</t>
        </is>
      </c>
      <c r="U797" t="inlineStr">
        <is>
          <t>EJECUTADO</t>
        </is>
      </c>
      <c r="V797" t="inlineStr">
        <is>
          <t>VISITA TECNICA</t>
        </is>
      </c>
      <c r="W797" t="inlineStr">
        <is>
          <t>AAL0H201</t>
        </is>
      </c>
      <c r="X797" t="inlineStr">
        <is>
          <t>TIPO II</t>
        </is>
      </c>
      <c r="Y797" t="inlineStr">
        <is>
          <t>TERRESTRE</t>
        </is>
      </c>
      <c r="Z797" t="inlineStr">
        <is>
          <t>DE AVILA SIADES ALBERTO ENRIQUE</t>
        </is>
      </c>
      <c r="AA797" t="inlineStr">
        <is>
          <t>1</t>
        </is>
      </c>
      <c r="AB797" t="inlineStr">
        <is>
          <t>0</t>
        </is>
      </c>
      <c r="AC797" s="48" t="n">
        <v>144968</v>
      </c>
      <c r="AD797" t="inlineStr">
        <is>
          <t>0</t>
        </is>
      </c>
      <c r="AE797" s="48" t="n">
        <v>0</v>
      </c>
      <c r="AF797" s="48" t="n">
        <v>144968</v>
      </c>
    </row>
    <row r="798">
      <c r="A798" t="inlineStr">
        <is>
          <t>BUCARAMANGA</t>
        </is>
      </c>
      <c r="B798" t="inlineStr">
        <is>
          <t>SANTANDERES</t>
        </is>
      </c>
      <c r="C798" t="inlineStr">
        <is>
          <t>0004-0008</t>
        </is>
      </c>
      <c r="D798" t="inlineStr">
        <is>
          <t>81220</t>
        </is>
      </c>
      <c r="E798" t="inlineStr">
        <is>
          <t>2618218</t>
        </is>
      </c>
      <c r="F798" t="inlineStr">
        <is>
          <t>3007025792</t>
        </is>
      </c>
      <c r="G798" t="inlineStr">
        <is>
          <t>INCIDENTE</t>
        </is>
      </c>
      <c r="H798" t="inlineStr">
        <is>
          <t>ARAUCA</t>
        </is>
      </c>
      <c r="I798" t="inlineStr">
        <is>
          <t>CRAVO NORTE</t>
        </is>
      </c>
      <c r="J798" t="inlineStr">
        <is>
          <t>SECTOR CRAVO NORTE  ARAUCA</t>
        </is>
      </c>
      <c r="K798" t="inlineStr">
        <is>
          <t>BANCOLOMBIA</t>
        </is>
      </c>
      <c r="L798" t="inlineStr">
        <is>
          <t>FO-25-1396428</t>
        </is>
      </c>
      <c r="M798" s="49" t="n">
        <v>45889.44956018519</v>
      </c>
      <c r="N798" s="49" t="n">
        <v>45891.49583333333</v>
      </c>
      <c r="O798" s="48" t="n">
        <v>0</v>
      </c>
      <c r="P798" t="inlineStr">
        <is>
          <t>HARDWARE</t>
        </is>
      </c>
      <c r="Q798" t="inlineStr">
        <is>
          <t>PINPAD</t>
        </is>
      </c>
      <c r="R798" t="inlineStr">
        <is>
          <t>ALERTADO</t>
        </is>
      </c>
      <c r="S798" t="inlineStr">
        <is>
          <t>CB UNO A UNO</t>
        </is>
      </c>
      <c r="T798" t="inlineStr">
        <is>
          <t>CB UNO A UNO</t>
        </is>
      </c>
      <c r="U798" t="inlineStr">
        <is>
          <t>EJECUTADO</t>
        </is>
      </c>
      <c r="V798" t="inlineStr">
        <is>
          <t>VISITA TECNICA</t>
        </is>
      </c>
      <c r="W798" t="inlineStr">
        <is>
          <t>A00UZ618</t>
        </is>
      </c>
      <c r="X798" t="inlineStr">
        <is>
          <t>TIPO IV ESPECIAL</t>
        </is>
      </c>
      <c r="Y798" t="inlineStr">
        <is>
          <t>AEREO</t>
        </is>
      </c>
      <c r="Z798" t="inlineStr">
        <is>
          <t>REYES RAMIREZ DIEGO ALEXANDER</t>
        </is>
      </c>
      <c r="AA798" t="inlineStr">
        <is>
          <t>1</t>
        </is>
      </c>
      <c r="AB798" t="inlineStr">
        <is>
          <t>0</t>
        </is>
      </c>
      <c r="AC798" s="48" t="n">
        <v>988463</v>
      </c>
      <c r="AD798" t="inlineStr">
        <is>
          <t>0</t>
        </is>
      </c>
      <c r="AE798" s="48" t="n">
        <v>0</v>
      </c>
      <c r="AF798" s="48" t="n">
        <v>988463</v>
      </c>
    </row>
    <row r="799">
      <c r="A799" t="inlineStr">
        <is>
          <t>VILLAVICENCIO</t>
        </is>
      </c>
      <c r="B799" t="inlineStr">
        <is>
          <t>REMOTAS</t>
        </is>
      </c>
      <c r="C799" t="inlineStr">
        <is>
          <t>0004-0007</t>
        </is>
      </c>
      <c r="D799" t="inlineStr">
        <is>
          <t>50370</t>
        </is>
      </c>
      <c r="E799" t="inlineStr">
        <is>
          <t>2618262</t>
        </is>
      </c>
      <c r="F799" t="inlineStr">
        <is>
          <t>3007071215</t>
        </is>
      </c>
      <c r="G799" t="inlineStr">
        <is>
          <t>INCIDENTE</t>
        </is>
      </c>
      <c r="H799" t="inlineStr">
        <is>
          <t>META</t>
        </is>
      </c>
      <c r="I799" t="inlineStr">
        <is>
          <t>URIBE</t>
        </is>
      </c>
      <c r="J799" t="inlineStr">
        <is>
          <t>BARRIO CENTRO URIBE 6</t>
        </is>
      </c>
      <c r="K799" t="inlineStr">
        <is>
          <t>BANCOLOMBIA</t>
        </is>
      </c>
      <c r="L799" t="inlineStr">
        <is>
          <t>FO-25-1396901</t>
        </is>
      </c>
      <c r="M799" s="49" t="n">
        <v>45889.4574074074</v>
      </c>
      <c r="N799" s="49" t="n">
        <v>45894.46944444445</v>
      </c>
      <c r="O799" s="48" t="n">
        <v>0</v>
      </c>
      <c r="P799" t="inlineStr">
        <is>
          <t>HARDWARE</t>
        </is>
      </c>
      <c r="Q799" t="inlineStr">
        <is>
          <t>TECLADO</t>
        </is>
      </c>
      <c r="R799" t="inlineStr">
        <is>
          <t>DAÑO POS</t>
        </is>
      </c>
      <c r="S799" t="inlineStr">
        <is>
          <t>CB UNO A UNO</t>
        </is>
      </c>
      <c r="T799" t="inlineStr">
        <is>
          <t>CB UNO A UNO</t>
        </is>
      </c>
      <c r="U799" t="inlineStr">
        <is>
          <t>EJECUTADO</t>
        </is>
      </c>
      <c r="V799" t="inlineStr">
        <is>
          <t>VISITA TECNICA</t>
        </is>
      </c>
      <c r="W799" t="inlineStr">
        <is>
          <t>NN00E668</t>
        </is>
      </c>
      <c r="X799" t="inlineStr">
        <is>
          <t>TIPO IV ESPECIAL</t>
        </is>
      </c>
      <c r="Y799" t="inlineStr">
        <is>
          <t>AEREO</t>
        </is>
      </c>
      <c r="Z799" t="inlineStr">
        <is>
          <t>PEDREROS CONTRERAS MICHAEL STEVENS</t>
        </is>
      </c>
      <c r="AA799" t="inlineStr">
        <is>
          <t>1</t>
        </is>
      </c>
      <c r="AB799" t="inlineStr">
        <is>
          <t>0</t>
        </is>
      </c>
      <c r="AC799" s="48" t="n">
        <v>988463</v>
      </c>
      <c r="AD799" t="inlineStr">
        <is>
          <t>0</t>
        </is>
      </c>
      <c r="AE799" s="48" t="n">
        <v>0</v>
      </c>
      <c r="AF799" s="48" t="n">
        <v>988463</v>
      </c>
    </row>
    <row r="800">
      <c r="A800" t="inlineStr">
        <is>
          <t>MEDELLIN</t>
        </is>
      </c>
      <c r="B800" t="inlineStr">
        <is>
          <t>NOROCCIDENTE</t>
        </is>
      </c>
      <c r="C800" t="inlineStr">
        <is>
          <t>0004-0005</t>
        </is>
      </c>
      <c r="D800" t="inlineStr">
        <is>
          <t>5001</t>
        </is>
      </c>
      <c r="E800" t="inlineStr">
        <is>
          <t>2618268</t>
        </is>
      </c>
      <c r="F800" t="inlineStr">
        <is>
          <t>3007065935</t>
        </is>
      </c>
      <c r="G800" t="inlineStr">
        <is>
          <t>INCIDENTE</t>
        </is>
      </c>
      <c r="H800" t="inlineStr">
        <is>
          <t>ANTIOQUIA</t>
        </is>
      </c>
      <c r="I800" t="inlineStr">
        <is>
          <t>MEDELLIN</t>
        </is>
      </c>
      <c r="J800" t="inlineStr">
        <is>
          <t>DISTRICOL CHARCUTERIA 3 MMM</t>
        </is>
      </c>
      <c r="K800" t="inlineStr">
        <is>
          <t>BANCOLOMBIA</t>
        </is>
      </c>
      <c r="L800" t="inlineStr">
        <is>
          <t>FO-25-1396896</t>
        </is>
      </c>
      <c r="M800" s="49" t="n">
        <v>45889.45805555556</v>
      </c>
      <c r="N800" s="49" t="n">
        <v>45890.41319444445</v>
      </c>
      <c r="O800" s="48" t="n">
        <v>0</v>
      </c>
      <c r="P800" t="inlineStr">
        <is>
          <t>HARDWARE</t>
        </is>
      </c>
      <c r="Q800" t="inlineStr">
        <is>
          <t>IMPRESION</t>
        </is>
      </c>
      <c r="R800" t="inlineStr">
        <is>
          <t>TAPA IMPRESORA</t>
        </is>
      </c>
      <c r="S800" t="inlineStr">
        <is>
          <t>AGREGADOR</t>
        </is>
      </c>
      <c r="T800" t="inlineStr">
        <is>
          <t>DISTRICOL</t>
        </is>
      </c>
      <c r="V800" t="inlineStr">
        <is>
          <t>SOPORTE TELEFONICO</t>
        </is>
      </c>
      <c r="X800" t="inlineStr">
        <is>
          <t>TIPO I</t>
        </is>
      </c>
      <c r="Y800" t="inlineStr">
        <is>
          <t>TERRESTRE</t>
        </is>
      </c>
      <c r="Z800" t="inlineStr">
        <is>
          <t>ZAPATA LOPEZ EDWARD ASDRUBAL</t>
        </is>
      </c>
      <c r="AA800" t="inlineStr">
        <is>
          <t>1</t>
        </is>
      </c>
      <c r="AB800" t="inlineStr">
        <is>
          <t>0</t>
        </is>
      </c>
      <c r="AC800" s="48" t="n">
        <v>41241</v>
      </c>
      <c r="AD800" t="inlineStr">
        <is>
          <t>0</t>
        </is>
      </c>
      <c r="AE800" s="48" t="n">
        <v>0</v>
      </c>
      <c r="AF800" s="48" t="n">
        <v>41241</v>
      </c>
    </row>
    <row r="801">
      <c r="A801" t="inlineStr">
        <is>
          <t>NEIVA</t>
        </is>
      </c>
      <c r="B801" t="inlineStr">
        <is>
          <t>REMOTAS</t>
        </is>
      </c>
      <c r="C801" t="inlineStr">
        <is>
          <t>0004-0007</t>
        </is>
      </c>
      <c r="D801" t="inlineStr">
        <is>
          <t>41006</t>
        </is>
      </c>
      <c r="E801" t="inlineStr">
        <is>
          <t>2618423</t>
        </is>
      </c>
      <c r="F801" t="inlineStr">
        <is>
          <t>3007078173</t>
        </is>
      </c>
      <c r="G801" t="inlineStr">
        <is>
          <t>INCIDENTE</t>
        </is>
      </c>
      <c r="H801" t="inlineStr">
        <is>
          <t>HUILA</t>
        </is>
      </c>
      <c r="I801" t="inlineStr">
        <is>
          <t>ACEVEDO</t>
        </is>
      </c>
      <c r="J801" t="inlineStr">
        <is>
          <t>BARRIO ANDAKY ACEVEDO</t>
        </is>
      </c>
      <c r="K801" t="inlineStr">
        <is>
          <t>BANCOLOMBIA</t>
        </is>
      </c>
      <c r="L801" t="inlineStr">
        <is>
          <t>FO-25-1396888</t>
        </is>
      </c>
      <c r="M801" s="49" t="n">
        <v>45889.46385416666</v>
      </c>
      <c r="N801" s="49" t="n">
        <v>45890.52708333333</v>
      </c>
      <c r="O801" s="48" t="n">
        <v>0</v>
      </c>
      <c r="P801" t="inlineStr">
        <is>
          <t>HARDWARE</t>
        </is>
      </c>
      <c r="Q801" t="inlineStr">
        <is>
          <t>CABLEADO</t>
        </is>
      </c>
      <c r="R801" t="inlineStr">
        <is>
          <t>CABLE MAGICBOX AVERIADO</t>
        </is>
      </c>
      <c r="S801" t="inlineStr">
        <is>
          <t>CB UNO A UNO</t>
        </is>
      </c>
      <c r="T801" t="inlineStr">
        <is>
          <t>CB UNO A UNO</t>
        </is>
      </c>
      <c r="U801" t="inlineStr">
        <is>
          <t>EJECUTADO</t>
        </is>
      </c>
      <c r="V801" t="inlineStr">
        <is>
          <t>VISITA TECNICA</t>
        </is>
      </c>
      <c r="W801" t="inlineStr">
        <is>
          <t>SXLZZ555</t>
        </is>
      </c>
      <c r="X801" t="inlineStr">
        <is>
          <t>TIPO III</t>
        </is>
      </c>
      <c r="Y801" t="inlineStr">
        <is>
          <t>TERRESTRE</t>
        </is>
      </c>
      <c r="Z801" t="inlineStr">
        <is>
          <t>DEVIA REINOSO JUAN CARLOS</t>
        </is>
      </c>
      <c r="AA801" t="inlineStr">
        <is>
          <t>1</t>
        </is>
      </c>
      <c r="AB801" t="inlineStr">
        <is>
          <t>0</t>
        </is>
      </c>
      <c r="AC801" s="48" t="n">
        <v>275729</v>
      </c>
      <c r="AD801" t="inlineStr">
        <is>
          <t>0</t>
        </is>
      </c>
      <c r="AE801" s="48" t="n">
        <v>0</v>
      </c>
      <c r="AF801" s="48" t="n">
        <v>275729</v>
      </c>
    </row>
    <row r="802">
      <c r="A802" t="inlineStr">
        <is>
          <t>MEDELLIN</t>
        </is>
      </c>
      <c r="B802" t="inlineStr">
        <is>
          <t>NOROCCIDENTE</t>
        </is>
      </c>
      <c r="C802" t="inlineStr">
        <is>
          <t>0004-0005</t>
        </is>
      </c>
      <c r="D802" t="inlineStr">
        <is>
          <t>5001</t>
        </is>
      </c>
      <c r="E802" t="inlineStr">
        <is>
          <t>2618555</t>
        </is>
      </c>
      <c r="F802" t="inlineStr">
        <is>
          <t>3007039736</t>
        </is>
      </c>
      <c r="G802" t="inlineStr">
        <is>
          <t>INCIDENTE</t>
        </is>
      </c>
      <c r="H802" t="inlineStr">
        <is>
          <t>ANTIOQUIA</t>
        </is>
      </c>
      <c r="I802" t="inlineStr">
        <is>
          <t>MEDELLIN</t>
        </is>
      </c>
      <c r="J802" t="inlineStr">
        <is>
          <t>PTM MED PAPELERIA SERGIO</t>
        </is>
      </c>
      <c r="K802" t="inlineStr">
        <is>
          <t>BANCOLOMBIA</t>
        </is>
      </c>
      <c r="L802" t="inlineStr">
        <is>
          <t>FO-25-1396882</t>
        </is>
      </c>
      <c r="M802" s="49" t="n">
        <v>45889.47179398148</v>
      </c>
      <c r="N802" s="49" t="n">
        <v>45890.46597222222</v>
      </c>
      <c r="O802" s="48" t="n">
        <v>0</v>
      </c>
      <c r="P802" t="inlineStr">
        <is>
          <t>SOFTWARE</t>
        </is>
      </c>
      <c r="Q802" t="inlineStr">
        <is>
          <t>COMUNICACION</t>
        </is>
      </c>
      <c r="R802" t="inlineStr">
        <is>
          <t>PARAMETROS DE CONFIGURACION EN POS</t>
        </is>
      </c>
      <c r="S802" t="inlineStr">
        <is>
          <t>AGREGADOR</t>
        </is>
      </c>
      <c r="T802" t="inlineStr">
        <is>
          <t>COMCARD - PTM</t>
        </is>
      </c>
      <c r="U802" t="inlineStr">
        <is>
          <t>EJECUTADO</t>
        </is>
      </c>
      <c r="V802" t="inlineStr">
        <is>
          <t>VISITA TECNICA</t>
        </is>
      </c>
      <c r="W802" t="inlineStr">
        <is>
          <t>XPBZZ073 - GZ0CZ369</t>
        </is>
      </c>
      <c r="X802" t="inlineStr">
        <is>
          <t>TIPO I</t>
        </is>
      </c>
      <c r="Y802" t="inlineStr">
        <is>
          <t>TERRESTRE</t>
        </is>
      </c>
      <c r="Z802" t="inlineStr">
        <is>
          <t>HERNANDEZ CHAVARRIA JUAN CAMILO</t>
        </is>
      </c>
      <c r="AA802" t="inlineStr">
        <is>
          <t>1</t>
        </is>
      </c>
      <c r="AB802" t="inlineStr">
        <is>
          <t>0</t>
        </is>
      </c>
      <c r="AC802" s="48" t="n">
        <v>65960</v>
      </c>
      <c r="AD802" t="inlineStr">
        <is>
          <t>0</t>
        </is>
      </c>
      <c r="AE802" s="48" t="n">
        <v>0</v>
      </c>
      <c r="AF802" s="48" t="n">
        <v>65960</v>
      </c>
    </row>
    <row r="803">
      <c r="A803" t="inlineStr">
        <is>
          <t>MEDELLIN</t>
        </is>
      </c>
      <c r="B803" t="inlineStr">
        <is>
          <t>NOROCCIDENTE</t>
        </is>
      </c>
      <c r="C803" t="inlineStr">
        <is>
          <t>0004-0005</t>
        </is>
      </c>
      <c r="D803" t="inlineStr">
        <is>
          <t>5360</t>
        </is>
      </c>
      <c r="E803" t="inlineStr">
        <is>
          <t>2618566</t>
        </is>
      </c>
      <c r="F803" t="inlineStr">
        <is>
          <t>3007048139</t>
        </is>
      </c>
      <c r="G803" t="inlineStr">
        <is>
          <t>INCIDENTE</t>
        </is>
      </c>
      <c r="H803" t="inlineStr">
        <is>
          <t>ANTIOQUIA</t>
        </is>
      </c>
      <c r="I803" t="inlineStr">
        <is>
          <t>ITAGUI</t>
        </is>
      </c>
      <c r="J803" t="inlineStr">
        <is>
          <t>DISTRICOL DISTRICOR ANTIOQUIA</t>
        </is>
      </c>
      <c r="K803" t="inlineStr">
        <is>
          <t>BANCOLOMBIA</t>
        </is>
      </c>
      <c r="L803" t="inlineStr">
        <is>
          <t>FO-25-1396874</t>
        </is>
      </c>
      <c r="M803" s="49" t="n">
        <v>45889.47371527777</v>
      </c>
      <c r="N803" s="49" t="n">
        <v>45889.6625</v>
      </c>
      <c r="O803" s="48" t="n">
        <v>0</v>
      </c>
      <c r="P803" t="inlineStr">
        <is>
          <t>HARDWARE</t>
        </is>
      </c>
      <c r="Q803" t="inlineStr">
        <is>
          <t>IMPRESION</t>
        </is>
      </c>
      <c r="R803" t="inlineStr">
        <is>
          <t>TAPA IMPRESORA</t>
        </is>
      </c>
      <c r="S803" t="inlineStr">
        <is>
          <t>AGREGADOR</t>
        </is>
      </c>
      <c r="T803" t="inlineStr">
        <is>
          <t>DISTRICOL</t>
        </is>
      </c>
      <c r="U803" t="inlineStr">
        <is>
          <t>EJECUTADO</t>
        </is>
      </c>
      <c r="V803" t="inlineStr">
        <is>
          <t>VISITA TECNICA</t>
        </is>
      </c>
      <c r="W803" t="inlineStr">
        <is>
          <t>AD00I676</t>
        </is>
      </c>
      <c r="X803" t="inlineStr">
        <is>
          <t>TIPO I</t>
        </is>
      </c>
      <c r="Y803" t="inlineStr">
        <is>
          <t>TERRESTRE</t>
        </is>
      </c>
      <c r="Z803" t="inlineStr">
        <is>
          <t>RAMIREZ TABARES JUAN DIEGO</t>
        </is>
      </c>
      <c r="AA803" t="inlineStr">
        <is>
          <t>1</t>
        </is>
      </c>
      <c r="AB803" t="inlineStr">
        <is>
          <t>0</t>
        </is>
      </c>
      <c r="AC803" s="48" t="n">
        <v>65960</v>
      </c>
      <c r="AD803" t="inlineStr">
        <is>
          <t>0</t>
        </is>
      </c>
      <c r="AE803" s="48" t="n">
        <v>0</v>
      </c>
      <c r="AF803" s="48" t="n">
        <v>65960</v>
      </c>
    </row>
    <row r="804">
      <c r="A804" t="inlineStr">
        <is>
          <t>BOGOTA</t>
        </is>
      </c>
      <c r="B804" t="inlineStr">
        <is>
          <t>CUNDINAMARCA</t>
        </is>
      </c>
      <c r="C804" t="inlineStr">
        <is>
          <t>0004-0004</t>
        </is>
      </c>
      <c r="D804" t="inlineStr">
        <is>
          <t>25430</t>
        </is>
      </c>
      <c r="E804" t="inlineStr">
        <is>
          <t>2618570</t>
        </is>
      </c>
      <c r="F804" t="inlineStr">
        <is>
          <t>3007072693</t>
        </is>
      </c>
      <c r="G804" t="inlineStr">
        <is>
          <t>INCIDENTE</t>
        </is>
      </c>
      <c r="H804" t="inlineStr">
        <is>
          <t>CUNDINAMARCA</t>
        </is>
      </c>
      <c r="I804" t="inlineStr">
        <is>
          <t>MADRID</t>
        </is>
      </c>
      <c r="J804" t="inlineStr">
        <is>
          <t>MADRID PLAZA MADRID</t>
        </is>
      </c>
      <c r="K804" t="inlineStr">
        <is>
          <t>BANCOLOMBIA</t>
        </is>
      </c>
      <c r="L804" t="inlineStr">
        <is>
          <t>FO-25-1396866</t>
        </is>
      </c>
      <c r="M804" s="49" t="n">
        <v>45889.47457175926</v>
      </c>
      <c r="N804" s="49" t="n">
        <v>45891.56597222222</v>
      </c>
      <c r="O804" s="48" t="n">
        <v>0</v>
      </c>
      <c r="P804" t="inlineStr">
        <is>
          <t>HARDWARE</t>
        </is>
      </c>
      <c r="Q804" t="inlineStr">
        <is>
          <t>TECLADO</t>
        </is>
      </c>
      <c r="R804" t="inlineStr">
        <is>
          <t>DAÑO POS</t>
        </is>
      </c>
      <c r="S804" t="inlineStr">
        <is>
          <t>CB UNO A UNO</t>
        </is>
      </c>
      <c r="T804" t="inlineStr">
        <is>
          <t>CB UNO A UNO</t>
        </is>
      </c>
      <c r="U804" t="inlineStr">
        <is>
          <t>EJECUTADO</t>
        </is>
      </c>
      <c r="V804" t="inlineStr">
        <is>
          <t>VISITA TECNICA</t>
        </is>
      </c>
      <c r="W804" t="inlineStr">
        <is>
          <t>EF00R070</t>
        </is>
      </c>
      <c r="X804" t="inlineStr">
        <is>
          <t>TIPO II</t>
        </is>
      </c>
      <c r="Y804" t="inlineStr">
        <is>
          <t>TERRESTRE</t>
        </is>
      </c>
      <c r="Z804" t="inlineStr">
        <is>
          <t>GOMEZ VEGA DAVID SNEYDER</t>
        </is>
      </c>
      <c r="AA804" t="inlineStr">
        <is>
          <t>1</t>
        </is>
      </c>
      <c r="AB804" t="inlineStr">
        <is>
          <t>0</t>
        </is>
      </c>
      <c r="AC804" s="48" t="n">
        <v>144968</v>
      </c>
      <c r="AD804" t="inlineStr">
        <is>
          <t>0</t>
        </is>
      </c>
      <c r="AE804" s="48" t="n">
        <v>0</v>
      </c>
      <c r="AF804" s="48" t="n">
        <v>144968</v>
      </c>
    </row>
    <row r="805">
      <c r="A805" t="inlineStr">
        <is>
          <t>CUCUTA</t>
        </is>
      </c>
      <c r="B805" t="inlineStr">
        <is>
          <t>SANTANDERES</t>
        </is>
      </c>
      <c r="C805" t="inlineStr">
        <is>
          <t>0004-0008</t>
        </is>
      </c>
      <c r="D805" t="inlineStr">
        <is>
          <t>54874</t>
        </is>
      </c>
      <c r="E805" t="inlineStr">
        <is>
          <t>2618600</t>
        </is>
      </c>
      <c r="F805" t="inlineStr">
        <is>
          <t>3007030940</t>
        </is>
      </c>
      <c r="G805" t="inlineStr">
        <is>
          <t>INCIDENTE</t>
        </is>
      </c>
      <c r="H805" t="inlineStr">
        <is>
          <t>NORTE DE SANTANDER</t>
        </is>
      </c>
      <c r="I805" t="inlineStr">
        <is>
          <t>VILLA DEL ROSARIO</t>
        </is>
      </c>
      <c r="J805" t="inlineStr">
        <is>
          <t>PAGAFACIL VILLA DEL ROSARIO</t>
        </is>
      </c>
      <c r="K805" t="inlineStr">
        <is>
          <t>BANCOLOMBIA</t>
        </is>
      </c>
      <c r="L805" t="inlineStr">
        <is>
          <t>FO-25-1396890</t>
        </is>
      </c>
      <c r="M805" s="49" t="n">
        <v>45889.46236111111</v>
      </c>
      <c r="N805" s="49" t="n">
        <v>45889.7375</v>
      </c>
      <c r="O805" s="48" t="n">
        <v>0</v>
      </c>
      <c r="P805" t="inlineStr">
        <is>
          <t>HARDWARE</t>
        </is>
      </c>
      <c r="Q805" t="inlineStr">
        <is>
          <t>ALERT IRRUPTION</t>
        </is>
      </c>
      <c r="R805" t="inlineStr">
        <is>
          <t>ALERT IRRUPTION</t>
        </is>
      </c>
      <c r="S805" t="inlineStr">
        <is>
          <t>ROBUSTO</t>
        </is>
      </c>
      <c r="T805" t="inlineStr">
        <is>
          <t>PAGAFACIL</t>
        </is>
      </c>
      <c r="U805" t="inlineStr">
        <is>
          <t>EJECUTADO</t>
        </is>
      </c>
      <c r="V805" t="inlineStr">
        <is>
          <t>VISITA TECNICA</t>
        </is>
      </c>
      <c r="W805" t="inlineStr">
        <is>
          <t>BUZZZ776</t>
        </is>
      </c>
      <c r="X805" t="inlineStr">
        <is>
          <t>TIPO I</t>
        </is>
      </c>
      <c r="Y805" t="inlineStr">
        <is>
          <t>TERRESTRE</t>
        </is>
      </c>
      <c r="Z805" t="inlineStr">
        <is>
          <t>PACHECO BUITRAGO JAVIER ALONSO</t>
        </is>
      </c>
      <c r="AA805" t="inlineStr">
        <is>
          <t>1</t>
        </is>
      </c>
      <c r="AB805" t="inlineStr">
        <is>
          <t>0</t>
        </is>
      </c>
      <c r="AC805" s="48" t="n">
        <v>65960</v>
      </c>
      <c r="AD805" t="inlineStr">
        <is>
          <t>0</t>
        </is>
      </c>
      <c r="AE805" s="48" t="n">
        <v>0</v>
      </c>
      <c r="AF805" s="48" t="n">
        <v>65960</v>
      </c>
    </row>
    <row r="806">
      <c r="A806" t="inlineStr">
        <is>
          <t>MEDELLIN</t>
        </is>
      </c>
      <c r="B806" t="inlineStr">
        <is>
          <t>NOROCCIDENTE</t>
        </is>
      </c>
      <c r="C806" t="inlineStr">
        <is>
          <t>0004-0005</t>
        </is>
      </c>
      <c r="D806" t="inlineStr">
        <is>
          <t>5380</t>
        </is>
      </c>
      <c r="E806" t="inlineStr">
        <is>
          <t>2618694</t>
        </is>
      </c>
      <c r="F806" t="inlineStr">
        <is>
          <t>3007024599</t>
        </is>
      </c>
      <c r="G806" t="inlineStr">
        <is>
          <t>INCIDENTE</t>
        </is>
      </c>
      <c r="H806" t="inlineStr">
        <is>
          <t>ANTIOQUIA</t>
        </is>
      </c>
      <c r="I806" t="inlineStr">
        <is>
          <t>LA ESTRELLA</t>
        </is>
      </c>
      <c r="J806" t="inlineStr">
        <is>
          <t>REDY LA ESTRELLA</t>
        </is>
      </c>
      <c r="K806" t="inlineStr">
        <is>
          <t>BANCOLOMBIA</t>
        </is>
      </c>
      <c r="L806" t="inlineStr">
        <is>
          <t>FO-25-1396877</t>
        </is>
      </c>
      <c r="M806" s="49" t="n">
        <v>45889.4737037037</v>
      </c>
      <c r="N806" s="49" t="n">
        <v>45889.62777777778</v>
      </c>
      <c r="O806" s="48" t="n">
        <v>0</v>
      </c>
      <c r="P806" t="inlineStr">
        <is>
          <t>HARDWARE</t>
        </is>
      </c>
      <c r="Q806" t="inlineStr">
        <is>
          <t>NO ENCIENDE SE REINICIA</t>
        </is>
      </c>
      <c r="R806" t="inlineStr">
        <is>
          <t>FUENTE PODER AVERIADA</t>
        </is>
      </c>
      <c r="S806" t="inlineStr">
        <is>
          <t>ROBUSTO</t>
        </is>
      </c>
      <c r="T806" t="inlineStr">
        <is>
          <t>REDY</t>
        </is>
      </c>
      <c r="U806" t="inlineStr">
        <is>
          <t>EJECUTADO</t>
        </is>
      </c>
      <c r="V806" t="inlineStr">
        <is>
          <t>VISITA TECNICA</t>
        </is>
      </c>
      <c r="W806" t="inlineStr">
        <is>
          <t>ABCOZ295</t>
        </is>
      </c>
      <c r="X806" t="inlineStr">
        <is>
          <t>TIPO I</t>
        </is>
      </c>
      <c r="Y806" t="inlineStr">
        <is>
          <t>TERRESTRE</t>
        </is>
      </c>
      <c r="Z806" t="inlineStr">
        <is>
          <t>CASTAÑEDA PALACIO CARLOS FELIPE</t>
        </is>
      </c>
      <c r="AA806" t="inlineStr">
        <is>
          <t>1</t>
        </is>
      </c>
      <c r="AB806" t="inlineStr">
        <is>
          <t>0</t>
        </is>
      </c>
      <c r="AC806" s="48" t="n">
        <v>65960</v>
      </c>
      <c r="AD806" t="inlineStr">
        <is>
          <t>0</t>
        </is>
      </c>
      <c r="AE806" s="48" t="n">
        <v>0</v>
      </c>
      <c r="AF806" s="48" t="n">
        <v>65960</v>
      </c>
    </row>
    <row r="807">
      <c r="A807" t="inlineStr">
        <is>
          <t>BOGOTA</t>
        </is>
      </c>
      <c r="B807" t="inlineStr">
        <is>
          <t>CUNDINAMARCA</t>
        </is>
      </c>
      <c r="C807" t="inlineStr">
        <is>
          <t>0004-0004</t>
        </is>
      </c>
      <c r="D807" t="inlineStr">
        <is>
          <t>11001</t>
        </is>
      </c>
      <c r="E807" t="inlineStr">
        <is>
          <t>2619055</t>
        </is>
      </c>
      <c r="F807" t="inlineStr">
        <is>
          <t>3007027295</t>
        </is>
      </c>
      <c r="G807" t="inlineStr">
        <is>
          <t>INCIDENTE</t>
        </is>
      </c>
      <c r="H807" t="inlineStr">
        <is>
          <t>CUNDINAMARCA</t>
        </is>
      </c>
      <c r="I807" t="inlineStr">
        <is>
          <t>BOGOTA</t>
        </is>
      </c>
      <c r="J807" t="inlineStr">
        <is>
          <t>BARRIO BARRIO TERRA GRANDE   B</t>
        </is>
      </c>
      <c r="K807" t="inlineStr">
        <is>
          <t>BANCOLOMBIA</t>
        </is>
      </c>
      <c r="L807" t="inlineStr">
        <is>
          <t>FO-25-1397183</t>
        </is>
      </c>
      <c r="M807" s="49" t="n">
        <v>45889.50456018518</v>
      </c>
      <c r="N807" s="49" t="n">
        <v>45890.4875</v>
      </c>
      <c r="O807" s="48" t="n">
        <v>0</v>
      </c>
      <c r="P807" t="inlineStr">
        <is>
          <t>HARDWARE</t>
        </is>
      </c>
      <c r="Q807" t="inlineStr">
        <is>
          <t>LECTOR DE BARRAS</t>
        </is>
      </c>
      <c r="R807" t="inlineStr">
        <is>
          <t>FORMATO INVALIDO LECTOR DAÑADO</t>
        </is>
      </c>
      <c r="S807" t="inlineStr">
        <is>
          <t>CB UNO A UNO</t>
        </is>
      </c>
      <c r="T807" t="inlineStr">
        <is>
          <t>CB UNO A UNO</t>
        </is>
      </c>
      <c r="V807" t="inlineStr">
        <is>
          <t>SOPORTE TELEFONICO</t>
        </is>
      </c>
      <c r="X807" t="inlineStr">
        <is>
          <t>TIPO I</t>
        </is>
      </c>
      <c r="Y807" t="inlineStr">
        <is>
          <t>TERRESTRE</t>
        </is>
      </c>
      <c r="Z807" t="inlineStr">
        <is>
          <t>ROZO ROZO WILLIAM ASDRUBAL</t>
        </is>
      </c>
      <c r="AA807" t="inlineStr">
        <is>
          <t>1</t>
        </is>
      </c>
      <c r="AB807" t="inlineStr">
        <is>
          <t>0</t>
        </is>
      </c>
      <c r="AC807" s="48" t="n">
        <v>41241</v>
      </c>
      <c r="AD807" t="inlineStr">
        <is>
          <t>0</t>
        </is>
      </c>
      <c r="AE807" s="48" t="n">
        <v>0</v>
      </c>
      <c r="AF807" s="48" t="n">
        <v>41241</v>
      </c>
    </row>
    <row r="808">
      <c r="A808" t="inlineStr">
        <is>
          <t>APARTADO</t>
        </is>
      </c>
      <c r="B808" t="inlineStr">
        <is>
          <t>NOROCCIDENTE</t>
        </is>
      </c>
      <c r="C808" t="inlineStr">
        <is>
          <t>0004-0005</t>
        </is>
      </c>
      <c r="D808" t="inlineStr">
        <is>
          <t>5480</t>
        </is>
      </c>
      <c r="E808" t="inlineStr">
        <is>
          <t>2619060</t>
        </is>
      </c>
      <c r="F808" t="inlineStr">
        <is>
          <t>3007044356</t>
        </is>
      </c>
      <c r="G808" t="inlineStr">
        <is>
          <t>INCIDENTE</t>
        </is>
      </c>
      <c r="H808" t="inlineStr">
        <is>
          <t>ANTIOQUIA</t>
        </is>
      </c>
      <c r="I808" t="inlineStr">
        <is>
          <t>MUTATA</t>
        </is>
      </c>
      <c r="J808" t="inlineStr">
        <is>
          <t>DISTRICOL LA ESQUINA AZUL LA 7</t>
        </is>
      </c>
      <c r="K808" t="inlineStr">
        <is>
          <t>BANCOLOMBIA</t>
        </is>
      </c>
      <c r="L808" t="inlineStr">
        <is>
          <t>FO-25-1397174</t>
        </is>
      </c>
      <c r="M808" s="49" t="n">
        <v>45889.50665509259</v>
      </c>
      <c r="N808" s="49" t="n">
        <v>45890.71319444444</v>
      </c>
      <c r="O808" s="48" t="n">
        <v>0</v>
      </c>
      <c r="P808" t="inlineStr">
        <is>
          <t>HARDWARE</t>
        </is>
      </c>
      <c r="Q808" t="inlineStr">
        <is>
          <t>IMPRESION</t>
        </is>
      </c>
      <c r="R808" t="inlineStr">
        <is>
          <t>NO AVANZA PAPEL</t>
        </is>
      </c>
      <c r="S808" t="inlineStr">
        <is>
          <t>AGREGADOR</t>
        </is>
      </c>
      <c r="T808" t="inlineStr">
        <is>
          <t>DISTRICOL</t>
        </is>
      </c>
      <c r="U808" t="inlineStr">
        <is>
          <t>EJECUTADO</t>
        </is>
      </c>
      <c r="V808" t="inlineStr">
        <is>
          <t>VISITA TECNICA</t>
        </is>
      </c>
      <c r="W808" t="inlineStr">
        <is>
          <t>AB19Z136</t>
        </is>
      </c>
      <c r="X808" t="inlineStr">
        <is>
          <t>TIPO II</t>
        </is>
      </c>
      <c r="Y808" t="inlineStr">
        <is>
          <t>TERRESTRE</t>
        </is>
      </c>
      <c r="Z808" t="inlineStr">
        <is>
          <t>MARTINEZ TOVAR OSCAR DAVID</t>
        </is>
      </c>
      <c r="AA808" t="inlineStr">
        <is>
          <t>1</t>
        </is>
      </c>
      <c r="AB808" t="inlineStr">
        <is>
          <t>0</t>
        </is>
      </c>
      <c r="AC808" s="48" t="n">
        <v>144968</v>
      </c>
      <c r="AD808" t="inlineStr">
        <is>
          <t>0</t>
        </is>
      </c>
      <c r="AE808" s="48" t="n">
        <v>0</v>
      </c>
      <c r="AF808" s="48" t="n">
        <v>144968</v>
      </c>
    </row>
    <row r="809">
      <c r="A809" t="inlineStr">
        <is>
          <t>CALI</t>
        </is>
      </c>
      <c r="B809" t="inlineStr">
        <is>
          <t>SUROCCIDENTE Y EJE CAFETERO</t>
        </is>
      </c>
      <c r="C809" t="inlineStr">
        <is>
          <t>0004-0003</t>
        </is>
      </c>
      <c r="D809" t="inlineStr">
        <is>
          <t>19807</t>
        </is>
      </c>
      <c r="E809" t="inlineStr">
        <is>
          <t>2619084</t>
        </is>
      </c>
      <c r="F809" t="inlineStr">
        <is>
          <t>3007048047</t>
        </is>
      </c>
      <c r="G809" t="inlineStr">
        <is>
          <t>INCIDENTE</t>
        </is>
      </c>
      <c r="H809" t="inlineStr">
        <is>
          <t>CAUCA</t>
        </is>
      </c>
      <c r="I809" t="inlineStr">
        <is>
          <t>TIMBIO</t>
        </is>
      </c>
      <c r="J809" t="inlineStr">
        <is>
          <t>DISTRICOL VARIEDADES YENNY</t>
        </is>
      </c>
      <c r="K809" t="inlineStr">
        <is>
          <t>BANCOLOMBIA</t>
        </is>
      </c>
      <c r="L809" t="inlineStr">
        <is>
          <t>FO-25-1397272</t>
        </is>
      </c>
      <c r="M809" s="49" t="n">
        <v>45889.51618055555</v>
      </c>
      <c r="N809" s="49" t="n">
        <v>45892.42569444444</v>
      </c>
      <c r="O809" s="48" t="n">
        <v>0</v>
      </c>
      <c r="P809" t="inlineStr">
        <is>
          <t>HARDWARE</t>
        </is>
      </c>
      <c r="Q809" t="inlineStr">
        <is>
          <t>IMPRESION</t>
        </is>
      </c>
      <c r="R809" t="inlineStr">
        <is>
          <t>NO AVANZA PAPEL</t>
        </is>
      </c>
      <c r="S809" t="inlineStr">
        <is>
          <t>AGREGADOR</t>
        </is>
      </c>
      <c r="T809" t="inlineStr">
        <is>
          <t>DISTRICOL</t>
        </is>
      </c>
      <c r="V809" t="inlineStr">
        <is>
          <t>SOPORTE TELEFONICO</t>
        </is>
      </c>
      <c r="X809" t="inlineStr">
        <is>
          <t>TIPO III</t>
        </is>
      </c>
      <c r="Y809" t="inlineStr">
        <is>
          <t>TERRESTRE</t>
        </is>
      </c>
      <c r="Z809" t="inlineStr">
        <is>
          <t>GIMBUEL LASSO LUIS GERMAN</t>
        </is>
      </c>
      <c r="AA809" t="inlineStr">
        <is>
          <t>1</t>
        </is>
      </c>
      <c r="AB809" t="inlineStr">
        <is>
          <t>0</t>
        </is>
      </c>
      <c r="AC809" s="48" t="n">
        <v>41241</v>
      </c>
      <c r="AD809" t="inlineStr">
        <is>
          <t>0</t>
        </is>
      </c>
      <c r="AE809" s="48" t="n">
        <v>0</v>
      </c>
      <c r="AF809" s="48" t="n">
        <v>41241</v>
      </c>
    </row>
    <row r="810">
      <c r="A810" t="inlineStr">
        <is>
          <t>MEDELLIN</t>
        </is>
      </c>
      <c r="B810" t="inlineStr">
        <is>
          <t>NOROCCIDENTE</t>
        </is>
      </c>
      <c r="C810" t="inlineStr">
        <is>
          <t>0004-0005</t>
        </is>
      </c>
      <c r="D810" t="inlineStr">
        <is>
          <t>5001</t>
        </is>
      </c>
      <c r="E810" t="inlineStr">
        <is>
          <t>2619108</t>
        </is>
      </c>
      <c r="F810" t="inlineStr">
        <is>
          <t>3007036270</t>
        </is>
      </c>
      <c r="G810" t="inlineStr">
        <is>
          <t>INCIDENTE</t>
        </is>
      </c>
      <c r="H810" t="inlineStr">
        <is>
          <t>ANTIOQUIA</t>
        </is>
      </c>
      <c r="I810" t="inlineStr">
        <is>
          <t>MEDELLIN</t>
        </is>
      </c>
      <c r="J810" t="inlineStr">
        <is>
          <t>PTM MED LA 112</t>
        </is>
      </c>
      <c r="K810" t="inlineStr">
        <is>
          <t>BANCOLOMBIA</t>
        </is>
      </c>
      <c r="L810" t="inlineStr">
        <is>
          <t>FO-25-1397194</t>
        </is>
      </c>
      <c r="M810" s="49" t="n">
        <v>45889.49899305555</v>
      </c>
      <c r="N810" s="49" t="n">
        <v>45890.42013888889</v>
      </c>
      <c r="O810" s="48" t="n">
        <v>0</v>
      </c>
      <c r="P810" t="inlineStr">
        <is>
          <t>HARDWARE</t>
        </is>
      </c>
      <c r="Q810" t="inlineStr">
        <is>
          <t>IMPRESION</t>
        </is>
      </c>
      <c r="R810" t="inlineStr">
        <is>
          <t>TAPA IMPRESORA</t>
        </is>
      </c>
      <c r="S810" t="inlineStr">
        <is>
          <t>AGREGADOR</t>
        </is>
      </c>
      <c r="T810" t="inlineStr">
        <is>
          <t>COMCARD - PTM</t>
        </is>
      </c>
      <c r="U810" t="inlineStr">
        <is>
          <t>EJECUTADO</t>
        </is>
      </c>
      <c r="V810" t="inlineStr">
        <is>
          <t>VISITA TECNICA</t>
        </is>
      </c>
      <c r="W810" t="inlineStr">
        <is>
          <t>GZ00B496 - HA006834</t>
        </is>
      </c>
      <c r="X810" t="inlineStr">
        <is>
          <t>TIPO I</t>
        </is>
      </c>
      <c r="Y810" t="inlineStr">
        <is>
          <t>TERRESTRE</t>
        </is>
      </c>
      <c r="Z810" t="inlineStr">
        <is>
          <t>ZAPATA LOPEZ EDWARD ASDRUBAL</t>
        </is>
      </c>
      <c r="AA810" t="inlineStr">
        <is>
          <t>1</t>
        </is>
      </c>
      <c r="AB810" t="inlineStr">
        <is>
          <t>0</t>
        </is>
      </c>
      <c r="AC810" s="48" t="n">
        <v>65960</v>
      </c>
      <c r="AD810" t="inlineStr">
        <is>
          <t>0</t>
        </is>
      </c>
      <c r="AE810" s="48" t="n">
        <v>0</v>
      </c>
      <c r="AF810" s="48" t="n">
        <v>65960</v>
      </c>
    </row>
    <row r="811">
      <c r="A811" t="inlineStr">
        <is>
          <t>CUCUTA</t>
        </is>
      </c>
      <c r="B811" t="inlineStr">
        <is>
          <t>SANTANDERES</t>
        </is>
      </c>
      <c r="C811" t="inlineStr">
        <is>
          <t>0004-0008</t>
        </is>
      </c>
      <c r="D811" t="inlineStr">
        <is>
          <t>54800</t>
        </is>
      </c>
      <c r="E811" t="inlineStr">
        <is>
          <t>2619197</t>
        </is>
      </c>
      <c r="F811" t="inlineStr">
        <is>
          <t>3007026913</t>
        </is>
      </c>
      <c r="G811" t="inlineStr">
        <is>
          <t>INCIDENTE</t>
        </is>
      </c>
      <c r="H811" t="inlineStr">
        <is>
          <t>NORTE DE SANTANDER</t>
        </is>
      </c>
      <c r="I811" t="inlineStr">
        <is>
          <t>TEORAMA</t>
        </is>
      </c>
      <c r="J811" t="inlineStr">
        <is>
          <t>CALLE CENTRAL TEORAMA   NORTE</t>
        </is>
      </c>
      <c r="K811" t="inlineStr">
        <is>
          <t>BANCOLOMBIA</t>
        </is>
      </c>
      <c r="L811" t="inlineStr">
        <is>
          <t>FO-25-1397279</t>
        </is>
      </c>
      <c r="M811" s="49" t="n">
        <v>45889.51501157408</v>
      </c>
      <c r="N811" s="49" t="n">
        <v>45891.42222222222</v>
      </c>
      <c r="O811" s="48" t="n">
        <v>0</v>
      </c>
      <c r="P811" t="inlineStr">
        <is>
          <t>HARDWARE</t>
        </is>
      </c>
      <c r="Q811" t="inlineStr">
        <is>
          <t>ALERT IRRUPTION</t>
        </is>
      </c>
      <c r="R811" t="inlineStr">
        <is>
          <t>ALERT IRRUPTION</t>
        </is>
      </c>
      <c r="S811" t="inlineStr">
        <is>
          <t>CB UNO A UNO</t>
        </is>
      </c>
      <c r="T811" t="inlineStr">
        <is>
          <t>CB UNO A UNO</t>
        </is>
      </c>
      <c r="U811" t="inlineStr">
        <is>
          <t>EJECUTADO</t>
        </is>
      </c>
      <c r="V811" t="inlineStr">
        <is>
          <t>VISITA TECNICA</t>
        </is>
      </c>
      <c r="W811" t="inlineStr">
        <is>
          <t>BL01Y251</t>
        </is>
      </c>
      <c r="X811" t="inlineStr">
        <is>
          <t>TIPO IV</t>
        </is>
      </c>
      <c r="Y811" t="inlineStr">
        <is>
          <t>TERRESTRE</t>
        </is>
      </c>
      <c r="Z811" t="inlineStr">
        <is>
          <t>MORA VEGA JEAMPIER</t>
        </is>
      </c>
      <c r="AA811" t="inlineStr">
        <is>
          <t>1</t>
        </is>
      </c>
      <c r="AB811" t="inlineStr">
        <is>
          <t>0</t>
        </is>
      </c>
      <c r="AC811" s="48" t="n">
        <v>479589</v>
      </c>
      <c r="AD811" t="inlineStr">
        <is>
          <t>0</t>
        </is>
      </c>
      <c r="AE811" s="48" t="n">
        <v>0</v>
      </c>
      <c r="AF811" s="48" t="n">
        <v>479589</v>
      </c>
    </row>
    <row r="812">
      <c r="A812" t="inlineStr">
        <is>
          <t>VILLAVICENCIO</t>
        </is>
      </c>
      <c r="B812" t="inlineStr">
        <is>
          <t>REMOTAS</t>
        </is>
      </c>
      <c r="C812" t="inlineStr">
        <is>
          <t>0004-0007</t>
        </is>
      </c>
      <c r="D812" t="inlineStr">
        <is>
          <t>50680</t>
        </is>
      </c>
      <c r="E812" t="inlineStr">
        <is>
          <t>2619287</t>
        </is>
      </c>
      <c r="F812" t="inlineStr">
        <is>
          <t>3007053446</t>
        </is>
      </c>
      <c r="G812" t="inlineStr">
        <is>
          <t>INCIDENTE</t>
        </is>
      </c>
      <c r="H812" t="inlineStr">
        <is>
          <t>META</t>
        </is>
      </c>
      <c r="I812" t="inlineStr">
        <is>
          <t>SAN CARLOS DE GUAROA</t>
        </is>
      </c>
      <c r="J812" t="inlineStr">
        <is>
          <t>BARRIO INSPECCION LA PALMERA S</t>
        </is>
      </c>
      <c r="K812" t="inlineStr">
        <is>
          <t>BANCOLOMBIA</t>
        </is>
      </c>
      <c r="L812" t="inlineStr">
        <is>
          <t>FO-25-1397270</t>
        </is>
      </c>
      <c r="M812" s="49" t="n">
        <v>45889.51740740741</v>
      </c>
      <c r="N812" s="49" t="n">
        <v>45891.57083333333</v>
      </c>
      <c r="O812" s="48" t="n">
        <v>0</v>
      </c>
      <c r="P812" t="inlineStr">
        <is>
          <t>HARDWARE</t>
        </is>
      </c>
      <c r="Q812" t="inlineStr">
        <is>
          <t>ALERT IRRUPTION</t>
        </is>
      </c>
      <c r="R812" t="inlineStr">
        <is>
          <t>ALERT IRRUPTION</t>
        </is>
      </c>
      <c r="S812" t="inlineStr">
        <is>
          <t>CB UNO A UNO</t>
        </is>
      </c>
      <c r="T812" t="inlineStr">
        <is>
          <t>CB UNO A UNO</t>
        </is>
      </c>
      <c r="U812" t="inlineStr">
        <is>
          <t>EJECUTADO</t>
        </is>
      </c>
      <c r="V812" t="inlineStr">
        <is>
          <t>VISITA TECNICA</t>
        </is>
      </c>
      <c r="W812" t="inlineStr">
        <is>
          <t>II0QZ547</t>
        </is>
      </c>
      <c r="X812" t="inlineStr">
        <is>
          <t>TIPO II</t>
        </is>
      </c>
      <c r="Y812" t="inlineStr">
        <is>
          <t>TERRESTRE</t>
        </is>
      </c>
      <c r="Z812" t="inlineStr">
        <is>
          <t>GARZON RUIZ LUIS MIGUEL</t>
        </is>
      </c>
      <c r="AA812" t="inlineStr">
        <is>
          <t>1</t>
        </is>
      </c>
      <c r="AB812" t="inlineStr">
        <is>
          <t>0</t>
        </is>
      </c>
      <c r="AC812" s="48" t="n">
        <v>144968</v>
      </c>
      <c r="AD812" t="inlineStr">
        <is>
          <t>0</t>
        </is>
      </c>
      <c r="AE812" s="48" t="n">
        <v>0</v>
      </c>
      <c r="AF812" s="48" t="n">
        <v>144968</v>
      </c>
    </row>
    <row r="813">
      <c r="A813" t="inlineStr">
        <is>
          <t>BOGOTA</t>
        </is>
      </c>
      <c r="B813" t="inlineStr">
        <is>
          <t>CUNDINAMARCA</t>
        </is>
      </c>
      <c r="C813" t="inlineStr">
        <is>
          <t>0004-0004</t>
        </is>
      </c>
      <c r="D813" t="inlineStr">
        <is>
          <t>25297</t>
        </is>
      </c>
      <c r="E813" t="inlineStr">
        <is>
          <t>2619301</t>
        </is>
      </c>
      <c r="F813" t="inlineStr">
        <is>
          <t>3007080276</t>
        </is>
      </c>
      <c r="G813" t="inlineStr">
        <is>
          <t>INCIDENTE</t>
        </is>
      </c>
      <c r="H813" t="inlineStr">
        <is>
          <t>CUNDINAMARCA</t>
        </is>
      </c>
      <c r="I813" t="inlineStr">
        <is>
          <t>GACHETA</t>
        </is>
      </c>
      <c r="J813" t="inlineStr">
        <is>
          <t>BARRIO CENTEO GACHETA GACHETA</t>
        </is>
      </c>
      <c r="K813" t="inlineStr">
        <is>
          <t>BANCOLOMBIA</t>
        </is>
      </c>
      <c r="L813" t="inlineStr">
        <is>
          <t>FO-25-1397276</t>
        </is>
      </c>
      <c r="M813" s="49" t="n">
        <v>45889.51554398148</v>
      </c>
      <c r="N813" s="49" t="n">
        <v>45890.44236111111</v>
      </c>
      <c r="O813" s="48" t="n">
        <v>0</v>
      </c>
      <c r="P813" t="inlineStr">
        <is>
          <t>SOFTWARE</t>
        </is>
      </c>
      <c r="Q813" t="inlineStr">
        <is>
          <t>COMUNICACION</t>
        </is>
      </c>
      <c r="R813" t="inlineStr">
        <is>
          <t>PARAMETROS DE CONFIGURACION EN POS</t>
        </is>
      </c>
      <c r="S813" t="inlineStr">
        <is>
          <t>UNO A UNO</t>
        </is>
      </c>
      <c r="T813" t="inlineStr">
        <is>
          <t>UNO A UNO</t>
        </is>
      </c>
      <c r="U813" t="inlineStr">
        <is>
          <t>EJECUTADO</t>
        </is>
      </c>
      <c r="V813" t="inlineStr">
        <is>
          <t>VISITA TECNICA</t>
        </is>
      </c>
      <c r="W813" t="inlineStr">
        <is>
          <t>NA</t>
        </is>
      </c>
      <c r="X813" t="inlineStr">
        <is>
          <t>TIPO III</t>
        </is>
      </c>
      <c r="Y813" t="inlineStr">
        <is>
          <t>TERRESTRE</t>
        </is>
      </c>
      <c r="Z813" t="inlineStr">
        <is>
          <t>ORTIZ MARTINEZ STIVEN</t>
        </is>
      </c>
      <c r="AA813" t="inlineStr">
        <is>
          <t>1</t>
        </is>
      </c>
      <c r="AB813" t="inlineStr">
        <is>
          <t>0</t>
        </is>
      </c>
      <c r="AC813" s="48" t="n">
        <v>275729</v>
      </c>
      <c r="AD813" t="inlineStr">
        <is>
          <t>0</t>
        </is>
      </c>
      <c r="AE813" s="48" t="n">
        <v>0</v>
      </c>
      <c r="AF813" s="48" t="n">
        <v>275729</v>
      </c>
    </row>
    <row r="814">
      <c r="A814" t="inlineStr">
        <is>
          <t>CUCUTA</t>
        </is>
      </c>
      <c r="B814" t="inlineStr">
        <is>
          <t>SANTANDERES</t>
        </is>
      </c>
      <c r="C814" t="inlineStr">
        <is>
          <t>0004-0008</t>
        </is>
      </c>
      <c r="D814" t="inlineStr">
        <is>
          <t>54800</t>
        </is>
      </c>
      <c r="E814" t="inlineStr">
        <is>
          <t>2619312</t>
        </is>
      </c>
      <c r="F814" t="inlineStr">
        <is>
          <t>3007051020</t>
        </is>
      </c>
      <c r="G814" t="inlineStr">
        <is>
          <t>INCIDENTE</t>
        </is>
      </c>
      <c r="H814" t="inlineStr">
        <is>
          <t>NORTE DE SANTANDER</t>
        </is>
      </c>
      <c r="I814" t="inlineStr">
        <is>
          <t>TEORAMA</t>
        </is>
      </c>
      <c r="J814" t="inlineStr">
        <is>
          <t>BARRIO SAN PABLO TEORAMA 1</t>
        </is>
      </c>
      <c r="K814" t="inlineStr">
        <is>
          <t>BANCOLOMBIA</t>
        </is>
      </c>
      <c r="L814" t="inlineStr">
        <is>
          <t>FO-25-1397268</t>
        </is>
      </c>
      <c r="M814" s="49" t="n">
        <v>45889.51824074074</v>
      </c>
      <c r="N814" s="49" t="n">
        <v>45891.45902777778</v>
      </c>
      <c r="O814" s="48" t="n">
        <v>0</v>
      </c>
      <c r="P814" t="inlineStr">
        <is>
          <t>HARDWARE</t>
        </is>
      </c>
      <c r="Q814" t="inlineStr">
        <is>
          <t>ALERT IRRUPTION</t>
        </is>
      </c>
      <c r="R814" t="inlineStr">
        <is>
          <t>ALERT IRRUPTION</t>
        </is>
      </c>
      <c r="S814" t="inlineStr">
        <is>
          <t>CB UNO A UNO</t>
        </is>
      </c>
      <c r="T814" t="inlineStr">
        <is>
          <t>CB UNO A UNO</t>
        </is>
      </c>
      <c r="U814" t="inlineStr">
        <is>
          <t>EJECUTADO</t>
        </is>
      </c>
      <c r="V814" t="inlineStr">
        <is>
          <t>VISITA TECNICA</t>
        </is>
      </c>
      <c r="W814" t="inlineStr">
        <is>
          <t>AD04Z059</t>
        </is>
      </c>
      <c r="X814" t="inlineStr">
        <is>
          <t>TIPO IV</t>
        </is>
      </c>
      <c r="Y814" t="inlineStr">
        <is>
          <t>TERRESTRE</t>
        </is>
      </c>
      <c r="Z814" t="inlineStr">
        <is>
          <t>MORA VEGA JEAMPIER</t>
        </is>
      </c>
      <c r="AA814" t="inlineStr">
        <is>
          <t>1</t>
        </is>
      </c>
      <c r="AB814" t="inlineStr">
        <is>
          <t>0</t>
        </is>
      </c>
      <c r="AC814" s="48" t="n">
        <v>479589</v>
      </c>
      <c r="AD814" t="inlineStr">
        <is>
          <t>0</t>
        </is>
      </c>
      <c r="AE814" s="48" t="n">
        <v>0</v>
      </c>
      <c r="AF814" s="48" t="n">
        <v>479589</v>
      </c>
    </row>
    <row r="815">
      <c r="A815" t="inlineStr">
        <is>
          <t>PASTO</t>
        </is>
      </c>
      <c r="B815" t="inlineStr">
        <is>
          <t>SUROCCIDENTE Y EJE CAFETERO</t>
        </is>
      </c>
      <c r="C815" t="inlineStr">
        <is>
          <t>0004-0003</t>
        </is>
      </c>
      <c r="D815" t="inlineStr">
        <is>
          <t>52001</t>
        </is>
      </c>
      <c r="E815" t="inlineStr">
        <is>
          <t>2619359</t>
        </is>
      </c>
      <c r="F815" t="inlineStr">
        <is>
          <t>3007040639</t>
        </is>
      </c>
      <c r="G815" t="inlineStr">
        <is>
          <t>INCIDENTE</t>
        </is>
      </c>
      <c r="H815" t="inlineStr">
        <is>
          <t>NARIÑO</t>
        </is>
      </c>
      <c r="I815" t="inlineStr">
        <is>
          <t>PASTO</t>
        </is>
      </c>
      <c r="J815" t="inlineStr">
        <is>
          <t>BARRIO EL PILAR PASTO</t>
        </is>
      </c>
      <c r="K815" t="inlineStr">
        <is>
          <t>BANCOLOMBIA</t>
        </is>
      </c>
      <c r="L815" t="inlineStr">
        <is>
          <t>FO-25-1397312</t>
        </is>
      </c>
      <c r="M815" s="49" t="n">
        <v>45889.52818287037</v>
      </c>
      <c r="N815" s="49" t="n">
        <v>45889.69097222222</v>
      </c>
      <c r="O815" s="48" t="n">
        <v>0</v>
      </c>
      <c r="P815" t="inlineStr">
        <is>
          <t>HARDWARE</t>
        </is>
      </c>
      <c r="Q815" t="inlineStr">
        <is>
          <t>IMPRESION</t>
        </is>
      </c>
      <c r="R815" t="inlineStr">
        <is>
          <t>NO AVANZA PAPEL</t>
        </is>
      </c>
      <c r="S815" t="inlineStr">
        <is>
          <t>CB UNO A UNO</t>
        </is>
      </c>
      <c r="T815" t="inlineStr">
        <is>
          <t>CB UNO A UNO</t>
        </is>
      </c>
      <c r="U815" t="inlineStr">
        <is>
          <t>EJECUTADO</t>
        </is>
      </c>
      <c r="V815" t="inlineStr">
        <is>
          <t>VISITA TECNICA</t>
        </is>
      </c>
      <c r="W815" t="inlineStr">
        <is>
          <t>9A0NZ919</t>
        </is>
      </c>
      <c r="X815" t="inlineStr">
        <is>
          <t>TIPO I</t>
        </is>
      </c>
      <c r="Y815" t="inlineStr">
        <is>
          <t>TERRESTRE</t>
        </is>
      </c>
      <c r="Z815" t="inlineStr">
        <is>
          <t>BRAVO MADROÑERO OSCAR ESTEBAN</t>
        </is>
      </c>
      <c r="AA815" t="inlineStr">
        <is>
          <t>1</t>
        </is>
      </c>
      <c r="AB815" t="inlineStr">
        <is>
          <t>0</t>
        </is>
      </c>
      <c r="AC815" s="48" t="n">
        <v>65960</v>
      </c>
      <c r="AD815" t="inlineStr">
        <is>
          <t>0</t>
        </is>
      </c>
      <c r="AE815" s="48" t="n">
        <v>0</v>
      </c>
      <c r="AF815" s="48" t="n">
        <v>65960</v>
      </c>
    </row>
    <row r="816">
      <c r="A816" t="inlineStr">
        <is>
          <t>BUCARAMANGA</t>
        </is>
      </c>
      <c r="B816" t="inlineStr">
        <is>
          <t>SANTANDERES</t>
        </is>
      </c>
      <c r="C816" t="inlineStr">
        <is>
          <t>0004-0008</t>
        </is>
      </c>
      <c r="D816" t="inlineStr">
        <is>
          <t>68081</t>
        </is>
      </c>
      <c r="E816" t="inlineStr">
        <is>
          <t>2619529</t>
        </is>
      </c>
      <c r="F816" t="inlineStr">
        <is>
          <t>3007039022</t>
        </is>
      </c>
      <c r="G816" t="inlineStr">
        <is>
          <t>INCIDENTE</t>
        </is>
      </c>
      <c r="H816" t="inlineStr">
        <is>
          <t>SANTANDER</t>
        </is>
      </c>
      <c r="I816" t="inlineStr">
        <is>
          <t>BARRANCABERMEJA</t>
        </is>
      </c>
      <c r="J816" t="inlineStr">
        <is>
          <t>PTM CORRESPONSALES KT</t>
        </is>
      </c>
      <c r="K816" t="inlineStr">
        <is>
          <t>BANCOLOMBIA</t>
        </is>
      </c>
      <c r="L816" t="inlineStr">
        <is>
          <t>FO-25-1397309</t>
        </is>
      </c>
      <c r="M816" s="49" t="n">
        <v>45889.53012731481</v>
      </c>
      <c r="N816" s="49" t="n">
        <v>45891.39583333334</v>
      </c>
      <c r="O816" s="48" t="n">
        <v>0</v>
      </c>
      <c r="P816" t="inlineStr">
        <is>
          <t>HARDWARE</t>
        </is>
      </c>
      <c r="Q816" t="inlineStr">
        <is>
          <t>LECTOR DE BARRAS</t>
        </is>
      </c>
      <c r="R816" t="inlineStr">
        <is>
          <t>FORMATO INVALIDO LECTOR DAÑADO</t>
        </is>
      </c>
      <c r="S816" t="inlineStr">
        <is>
          <t>AGREGADOR</t>
        </is>
      </c>
      <c r="T816" t="inlineStr">
        <is>
          <t>COMCARD - PTM</t>
        </is>
      </c>
      <c r="U816" t="inlineStr">
        <is>
          <t>EJECUTADO / CANCELADO</t>
        </is>
      </c>
      <c r="V816" t="inlineStr">
        <is>
          <t>VISITA TECNICA</t>
        </is>
      </c>
      <c r="W816" t="inlineStr">
        <is>
          <t>9A06Z204</t>
        </is>
      </c>
      <c r="X816" t="inlineStr">
        <is>
          <t>TIPO III</t>
        </is>
      </c>
      <c r="Y816" t="inlineStr">
        <is>
          <t>TERRESTRE</t>
        </is>
      </c>
      <c r="Z816" t="inlineStr">
        <is>
          <t>GONZALEZ ESTUPIÑAN YEISON WALTER ANTONIO</t>
        </is>
      </c>
      <c r="AA816" t="inlineStr">
        <is>
          <t>1</t>
        </is>
      </c>
      <c r="AB816" t="inlineStr">
        <is>
          <t>0</t>
        </is>
      </c>
      <c r="AC816" s="48" t="n">
        <v>275729</v>
      </c>
      <c r="AD816" t="inlineStr">
        <is>
          <t>0</t>
        </is>
      </c>
      <c r="AE816" s="48" t="n">
        <v>0</v>
      </c>
      <c r="AF816" s="48" t="n">
        <v>275729</v>
      </c>
    </row>
    <row r="817">
      <c r="A817" t="inlineStr">
        <is>
          <t>CALI</t>
        </is>
      </c>
      <c r="B817" t="inlineStr">
        <is>
          <t>SUROCCIDENTE Y EJE CAFETERO</t>
        </is>
      </c>
      <c r="C817" t="inlineStr">
        <is>
          <t>0004-0003</t>
        </is>
      </c>
      <c r="D817" t="inlineStr">
        <is>
          <t>76036</t>
        </is>
      </c>
      <c r="E817" t="inlineStr">
        <is>
          <t>2619557</t>
        </is>
      </c>
      <c r="F817" t="inlineStr">
        <is>
          <t>3007049118</t>
        </is>
      </c>
      <c r="G817" t="inlineStr">
        <is>
          <t>INCIDENTE</t>
        </is>
      </c>
      <c r="H817" t="inlineStr">
        <is>
          <t>VALLE DEL CAUCA</t>
        </is>
      </c>
      <c r="I817" t="inlineStr">
        <is>
          <t>ANDALUCIA</t>
        </is>
      </c>
      <c r="J817" t="inlineStr">
        <is>
          <t>BARRIO RICAUTE ANDALUCIA</t>
        </is>
      </c>
      <c r="K817" t="inlineStr">
        <is>
          <t>BANCOLOMBIA</t>
        </is>
      </c>
      <c r="L817" t="inlineStr">
        <is>
          <t>FO-25-1397374</t>
        </is>
      </c>
      <c r="M817" s="49" t="n">
        <v>45889.53972222222</v>
      </c>
      <c r="N817" s="49" t="n">
        <v>45890.70972222222</v>
      </c>
      <c r="O817" s="48" t="n">
        <v>0</v>
      </c>
      <c r="P817" t="inlineStr">
        <is>
          <t>HARDWARE</t>
        </is>
      </c>
      <c r="Q817" t="inlineStr">
        <is>
          <t>IMPRESION</t>
        </is>
      </c>
      <c r="R817" t="inlineStr">
        <is>
          <t>TAPA IMPRESORA</t>
        </is>
      </c>
      <c r="S817" t="inlineStr">
        <is>
          <t>CB UNO A UNO</t>
        </is>
      </c>
      <c r="T817" t="inlineStr">
        <is>
          <t>CB UNO A UNO</t>
        </is>
      </c>
      <c r="U817" t="inlineStr">
        <is>
          <t>EJECUTADO</t>
        </is>
      </c>
      <c r="V817" t="inlineStr">
        <is>
          <t>VISITA TECNICA</t>
        </is>
      </c>
      <c r="W817" t="inlineStr">
        <is>
          <t>BA00O082 - TR09Z294</t>
        </is>
      </c>
      <c r="X817" t="inlineStr">
        <is>
          <t>TIPO II</t>
        </is>
      </c>
      <c r="Y817" t="inlineStr">
        <is>
          <t>TERRESTRE</t>
        </is>
      </c>
      <c r="Z817" t="inlineStr">
        <is>
          <t>PAREDES CASTILLO DIEGO</t>
        </is>
      </c>
      <c r="AA817" t="inlineStr">
        <is>
          <t>1</t>
        </is>
      </c>
      <c r="AB817" t="inlineStr">
        <is>
          <t>0</t>
        </is>
      </c>
      <c r="AC817" s="48" t="n">
        <v>144968</v>
      </c>
      <c r="AD817" t="inlineStr">
        <is>
          <t>0</t>
        </is>
      </c>
      <c r="AE817" s="48" t="n">
        <v>0</v>
      </c>
      <c r="AF817" s="48" t="n">
        <v>144968</v>
      </c>
    </row>
    <row r="818">
      <c r="A818" t="inlineStr">
        <is>
          <t>MONTERIA</t>
        </is>
      </c>
      <c r="B818" t="inlineStr">
        <is>
          <t>COSTA</t>
        </is>
      </c>
      <c r="C818" t="inlineStr">
        <is>
          <t>0004-0001</t>
        </is>
      </c>
      <c r="D818" t="inlineStr">
        <is>
          <t>23001</t>
        </is>
      </c>
      <c r="E818" t="inlineStr">
        <is>
          <t>2619787</t>
        </is>
      </c>
      <c r="F818" t="inlineStr">
        <is>
          <t>3007062687</t>
        </is>
      </c>
      <c r="G818" t="inlineStr">
        <is>
          <t>INCIDENTE</t>
        </is>
      </c>
      <c r="H818" t="inlineStr">
        <is>
          <t>CORDOBA</t>
        </is>
      </c>
      <c r="I818" t="inlineStr">
        <is>
          <t>MONTERIA</t>
        </is>
      </c>
      <c r="J818" t="inlineStr">
        <is>
          <t>BARRIO LA CAMPINA MONTERIA</t>
        </is>
      </c>
      <c r="K818" t="inlineStr">
        <is>
          <t>BANCOLOMBIA</t>
        </is>
      </c>
      <c r="L818" t="inlineStr">
        <is>
          <t>FO-25-1398222</t>
        </is>
      </c>
      <c r="M818" s="49" t="n">
        <v>45889.59798611111</v>
      </c>
      <c r="N818" s="49" t="n">
        <v>45890.53541666667</v>
      </c>
      <c r="O818" s="48" t="n">
        <v>0</v>
      </c>
      <c r="P818" t="inlineStr">
        <is>
          <t>HARDWARE</t>
        </is>
      </c>
      <c r="Q818" t="inlineStr">
        <is>
          <t>IMPRESION</t>
        </is>
      </c>
      <c r="R818" t="inlineStr">
        <is>
          <t>TAPA IMPRESORA</t>
        </is>
      </c>
      <c r="S818" t="inlineStr">
        <is>
          <t>CB UNO A UNO</t>
        </is>
      </c>
      <c r="T818" t="inlineStr">
        <is>
          <t>CB UNO A UNO</t>
        </is>
      </c>
      <c r="U818" t="inlineStr">
        <is>
          <t>EJECUTADO</t>
        </is>
      </c>
      <c r="V818" t="inlineStr">
        <is>
          <t>VISITA TECNICA</t>
        </is>
      </c>
      <c r="W818" t="inlineStr">
        <is>
          <t>NA00O942</t>
        </is>
      </c>
      <c r="X818" t="inlineStr">
        <is>
          <t>TIPO I</t>
        </is>
      </c>
      <c r="Y818" t="inlineStr">
        <is>
          <t>TERRESTRE</t>
        </is>
      </c>
      <c r="Z818" t="inlineStr">
        <is>
          <t>ARRAZOLA HERNANDEZ NICOLAS AUGUSTO</t>
        </is>
      </c>
      <c r="AA818" t="inlineStr">
        <is>
          <t>1</t>
        </is>
      </c>
      <c r="AB818" t="inlineStr">
        <is>
          <t>0</t>
        </is>
      </c>
      <c r="AC818" s="48" t="n">
        <v>65960</v>
      </c>
      <c r="AD818" t="inlineStr">
        <is>
          <t>0</t>
        </is>
      </c>
      <c r="AE818" s="48" t="n">
        <v>0</v>
      </c>
      <c r="AF818" s="48" t="n">
        <v>65960</v>
      </c>
    </row>
    <row r="819">
      <c r="A819" t="inlineStr">
        <is>
          <t>SANTA MARTA</t>
        </is>
      </c>
      <c r="B819" t="inlineStr">
        <is>
          <t>COSTA</t>
        </is>
      </c>
      <c r="C819" t="inlineStr">
        <is>
          <t>0004-0001</t>
        </is>
      </c>
      <c r="D819" t="inlineStr">
        <is>
          <t>44430</t>
        </is>
      </c>
      <c r="E819" t="inlineStr">
        <is>
          <t>2619999</t>
        </is>
      </c>
      <c r="F819" t="inlineStr">
        <is>
          <t>3007071746</t>
        </is>
      </c>
      <c r="G819" t="inlineStr">
        <is>
          <t>INCIDENTE</t>
        </is>
      </c>
      <c r="H819" t="inlineStr">
        <is>
          <t>LA GUAJIRA</t>
        </is>
      </c>
      <c r="I819" t="inlineStr">
        <is>
          <t>MAICAO</t>
        </is>
      </c>
      <c r="J819" t="inlineStr">
        <is>
          <t>DISTRICOL TRAM Y SERV SD</t>
        </is>
      </c>
      <c r="K819" t="inlineStr">
        <is>
          <t>BANCOLOMBIA</t>
        </is>
      </c>
      <c r="L819" t="inlineStr">
        <is>
          <t>FO-25-1398618</t>
        </is>
      </c>
      <c r="M819" s="49" t="n">
        <v>45889.6064699074</v>
      </c>
      <c r="N819" s="49" t="n">
        <v>45894.66458333333</v>
      </c>
      <c r="O819" s="48" t="n">
        <v>0</v>
      </c>
      <c r="P819" t="inlineStr">
        <is>
          <t>HARDWARE</t>
        </is>
      </c>
      <c r="Q819" t="inlineStr">
        <is>
          <t>NO ENCIENDE SE REINICIA</t>
        </is>
      </c>
      <c r="R819" t="inlineStr">
        <is>
          <t>FUENTE PODER AVERIADA</t>
        </is>
      </c>
      <c r="S819" t="inlineStr">
        <is>
          <t>AGREGADOR</t>
        </is>
      </c>
      <c r="T819" t="inlineStr">
        <is>
          <t>DISTRICOL</t>
        </is>
      </c>
      <c r="U819" t="inlineStr">
        <is>
          <t>EJECUTADO</t>
        </is>
      </c>
      <c r="V819" t="inlineStr">
        <is>
          <t>VISITA TECNICA</t>
        </is>
      </c>
      <c r="W819" t="inlineStr">
        <is>
          <t>SV00J149</t>
        </is>
      </c>
      <c r="X819" t="inlineStr">
        <is>
          <t>TIPO IV</t>
        </is>
      </c>
      <c r="Y819" t="inlineStr">
        <is>
          <t>TERRESTRE</t>
        </is>
      </c>
      <c r="Z819" t="inlineStr">
        <is>
          <t>THOMAS  CAMPO SIGIFREDO SEGUNDO</t>
        </is>
      </c>
      <c r="AA819" t="inlineStr">
        <is>
          <t>1</t>
        </is>
      </c>
      <c r="AB819" t="inlineStr">
        <is>
          <t>0</t>
        </is>
      </c>
      <c r="AC819" s="48" t="n">
        <v>479589</v>
      </c>
      <c r="AD819" t="inlineStr">
        <is>
          <t>0</t>
        </is>
      </c>
      <c r="AE819" s="48" t="n">
        <v>0</v>
      </c>
      <c r="AF819" s="48" t="n">
        <v>479589</v>
      </c>
    </row>
    <row r="820">
      <c r="A820" t="inlineStr">
        <is>
          <t>NEIVA</t>
        </is>
      </c>
      <c r="B820" t="inlineStr">
        <is>
          <t>REMOTAS</t>
        </is>
      </c>
      <c r="C820" t="inlineStr">
        <is>
          <t>0004-0007</t>
        </is>
      </c>
      <c r="D820" t="inlineStr">
        <is>
          <t>41001</t>
        </is>
      </c>
      <c r="E820" t="inlineStr">
        <is>
          <t>2620212</t>
        </is>
      </c>
      <c r="F820" t="inlineStr">
        <is>
          <t>3007030364</t>
        </is>
      </c>
      <c r="G820" t="inlineStr">
        <is>
          <t>INCIDENTE</t>
        </is>
      </c>
      <c r="H820" t="inlineStr">
        <is>
          <t>HUILA</t>
        </is>
      </c>
      <c r="I820" t="inlineStr">
        <is>
          <t>NEIVA</t>
        </is>
      </c>
      <c r="J820" t="inlineStr">
        <is>
          <t>BARRIO CENTRO 70 NEIVA</t>
        </is>
      </c>
      <c r="K820" t="inlineStr">
        <is>
          <t>BANCOLOMBIA</t>
        </is>
      </c>
      <c r="L820" t="inlineStr">
        <is>
          <t>FO-25-1398613</t>
        </is>
      </c>
      <c r="M820" s="49" t="n">
        <v>45889.60875</v>
      </c>
      <c r="N820" s="49" t="n">
        <v>45889.72708333333</v>
      </c>
      <c r="O820" s="48" t="n">
        <v>0</v>
      </c>
      <c r="P820" t="inlineStr">
        <is>
          <t>HARDWARE</t>
        </is>
      </c>
      <c r="Q820" t="inlineStr">
        <is>
          <t>IMPRESION</t>
        </is>
      </c>
      <c r="R820" t="inlineStr">
        <is>
          <t>NO AVANZA PAPEL</t>
        </is>
      </c>
      <c r="S820" t="inlineStr">
        <is>
          <t>CB UNO A UNO</t>
        </is>
      </c>
      <c r="T820" t="inlineStr">
        <is>
          <t>CB UNO A UNO</t>
        </is>
      </c>
      <c r="U820" t="inlineStr">
        <is>
          <t>EJECUTADO</t>
        </is>
      </c>
      <c r="V820" t="inlineStr">
        <is>
          <t>VISITA TECNICA</t>
        </is>
      </c>
      <c r="W820" t="inlineStr">
        <is>
          <t>BHZZZ833</t>
        </is>
      </c>
      <c r="X820" t="inlineStr">
        <is>
          <t>TIPO I</t>
        </is>
      </c>
      <c r="Y820" t="inlineStr">
        <is>
          <t>TERRESTRE</t>
        </is>
      </c>
      <c r="Z820" t="inlineStr">
        <is>
          <t>ANDRADE HERNANDEZ JUAN CARLOS</t>
        </is>
      </c>
      <c r="AA820" t="inlineStr">
        <is>
          <t>1</t>
        </is>
      </c>
      <c r="AB820" t="inlineStr">
        <is>
          <t>0</t>
        </is>
      </c>
      <c r="AC820" s="48" t="n">
        <v>65960</v>
      </c>
      <c r="AD820" t="inlineStr">
        <is>
          <t>0</t>
        </is>
      </c>
      <c r="AE820" s="48" t="n">
        <v>0</v>
      </c>
      <c r="AF820" s="48" t="n">
        <v>65960</v>
      </c>
    </row>
    <row r="821">
      <c r="A821" t="inlineStr">
        <is>
          <t>MEDELLIN</t>
        </is>
      </c>
      <c r="B821" t="inlineStr">
        <is>
          <t>NOROCCIDENTE</t>
        </is>
      </c>
      <c r="C821" t="inlineStr">
        <is>
          <t>0004-0005</t>
        </is>
      </c>
      <c r="D821" t="inlineStr">
        <is>
          <t>5001</t>
        </is>
      </c>
      <c r="E821" t="inlineStr">
        <is>
          <t>2620354</t>
        </is>
      </c>
      <c r="F821" t="inlineStr">
        <is>
          <t>3007035461</t>
        </is>
      </c>
      <c r="G821" t="inlineStr">
        <is>
          <t>INCIDENTE</t>
        </is>
      </c>
      <c r="H821" t="inlineStr">
        <is>
          <t>ANTIOQUIA</t>
        </is>
      </c>
      <c r="I821" t="inlineStr">
        <is>
          <t>MEDELLIN</t>
        </is>
      </c>
      <c r="J821" t="inlineStr">
        <is>
          <t>COMCARD MED 3800</t>
        </is>
      </c>
      <c r="K821" t="inlineStr">
        <is>
          <t>BANCOLOMBIA</t>
        </is>
      </c>
      <c r="L821" t="inlineStr">
        <is>
          <t>FO-25-1398608</t>
        </is>
      </c>
      <c r="M821" s="49" t="n">
        <v>45889.62491898148</v>
      </c>
      <c r="N821" s="49" t="n">
        <v>45890.55</v>
      </c>
      <c r="O821" s="48" t="n">
        <v>0</v>
      </c>
      <c r="P821" t="inlineStr">
        <is>
          <t>HARDWARE</t>
        </is>
      </c>
      <c r="Q821" t="inlineStr">
        <is>
          <t>NO ENCIENDE SE REINICIA</t>
        </is>
      </c>
      <c r="R821" t="inlineStr">
        <is>
          <t>FUENTE PODER AVERIADA</t>
        </is>
      </c>
      <c r="S821" t="inlineStr">
        <is>
          <t>AGREGADOR</t>
        </is>
      </c>
      <c r="T821" t="inlineStr">
        <is>
          <t>COMCARD - PTM</t>
        </is>
      </c>
      <c r="U821" t="inlineStr">
        <is>
          <t>EJECUTADO</t>
        </is>
      </c>
      <c r="V821" t="inlineStr">
        <is>
          <t>VISITA TECNICA</t>
        </is>
      </c>
      <c r="W821" t="inlineStr">
        <is>
          <t>GZ000379</t>
        </is>
      </c>
      <c r="X821" t="inlineStr">
        <is>
          <t>TIPO I</t>
        </is>
      </c>
      <c r="Y821" t="inlineStr">
        <is>
          <t>TERRESTRE</t>
        </is>
      </c>
      <c r="Z821" t="inlineStr">
        <is>
          <t>PAREJA ECHAVARRIA JHON DAVID</t>
        </is>
      </c>
      <c r="AA821" t="inlineStr">
        <is>
          <t>1</t>
        </is>
      </c>
      <c r="AB821" t="inlineStr">
        <is>
          <t>0</t>
        </is>
      </c>
      <c r="AC821" s="48" t="n">
        <v>65960</v>
      </c>
      <c r="AD821" t="inlineStr">
        <is>
          <t>0</t>
        </is>
      </c>
      <c r="AE821" s="48" t="n">
        <v>0</v>
      </c>
      <c r="AF821" s="48" t="n">
        <v>65960</v>
      </c>
    </row>
    <row r="822">
      <c r="A822" t="inlineStr">
        <is>
          <t>APARTADO</t>
        </is>
      </c>
      <c r="B822" t="inlineStr">
        <is>
          <t>NOROCCIDENTE</t>
        </is>
      </c>
      <c r="C822" t="inlineStr">
        <is>
          <t>0004-0005</t>
        </is>
      </c>
      <c r="D822" t="inlineStr">
        <is>
          <t>5490</t>
        </is>
      </c>
      <c r="E822" t="inlineStr">
        <is>
          <t>2620617</t>
        </is>
      </c>
      <c r="F822" t="inlineStr">
        <is>
          <t>3007010357</t>
        </is>
      </c>
      <c r="G822" t="inlineStr">
        <is>
          <t>INCIDENTE</t>
        </is>
      </c>
      <c r="H822" t="inlineStr">
        <is>
          <t>ANTIOQUIA</t>
        </is>
      </c>
      <c r="I822" t="inlineStr">
        <is>
          <t>NECOCLI</t>
        </is>
      </c>
      <c r="J822" t="inlineStr">
        <is>
          <t>NECOCLI III</t>
        </is>
      </c>
      <c r="K822" t="inlineStr">
        <is>
          <t>BANCOLOMBIA</t>
        </is>
      </c>
      <c r="L822" t="inlineStr">
        <is>
          <t>FO-25-1398603</t>
        </is>
      </c>
      <c r="M822" s="49" t="n">
        <v>45889.63684027778</v>
      </c>
      <c r="N822" s="49" t="n">
        <v>45890.64444444444</v>
      </c>
      <c r="O822" s="48" t="n">
        <v>0</v>
      </c>
      <c r="P822" t="inlineStr">
        <is>
          <t>HARDWARE</t>
        </is>
      </c>
      <c r="Q822" t="inlineStr">
        <is>
          <t>LECTOR DE TARJETAS</t>
        </is>
      </c>
      <c r="R822" t="inlineStr">
        <is>
          <t>DAÑO POS</t>
        </is>
      </c>
      <c r="S822" t="inlineStr">
        <is>
          <t>CB UNO A UNO</t>
        </is>
      </c>
      <c r="T822" t="inlineStr">
        <is>
          <t>CB UNO A UNO</t>
        </is>
      </c>
      <c r="U822" t="inlineStr">
        <is>
          <t>EJECUTADO</t>
        </is>
      </c>
      <c r="V822" t="inlineStr">
        <is>
          <t>VISITA TECNICA</t>
        </is>
      </c>
      <c r="W822" t="inlineStr">
        <is>
          <t>IZ6ZZ553</t>
        </is>
      </c>
      <c r="X822" t="inlineStr">
        <is>
          <t>TIPO II</t>
        </is>
      </c>
      <c r="Y822" t="inlineStr">
        <is>
          <t>TERRESTRE</t>
        </is>
      </c>
      <c r="Z822" t="inlineStr">
        <is>
          <t>CASTRO HENAO DANIEL ESTEBAN</t>
        </is>
      </c>
      <c r="AA822" t="inlineStr">
        <is>
          <t>1</t>
        </is>
      </c>
      <c r="AB822" t="inlineStr">
        <is>
          <t>0</t>
        </is>
      </c>
      <c r="AC822" s="48" t="n">
        <v>144968</v>
      </c>
      <c r="AD822" t="inlineStr">
        <is>
          <t>0</t>
        </is>
      </c>
      <c r="AE822" s="48" t="n">
        <v>0</v>
      </c>
      <c r="AF822" s="48" t="n">
        <v>144968</v>
      </c>
    </row>
    <row r="823">
      <c r="A823" t="inlineStr">
        <is>
          <t>BOGOTA</t>
        </is>
      </c>
      <c r="B823" t="inlineStr">
        <is>
          <t>CUNDINAMARCA</t>
        </is>
      </c>
      <c r="C823" t="inlineStr">
        <is>
          <t>0004-0004</t>
        </is>
      </c>
      <c r="D823" t="inlineStr">
        <is>
          <t>25126</t>
        </is>
      </c>
      <c r="E823" t="inlineStr">
        <is>
          <t>2621116</t>
        </is>
      </c>
      <c r="F823" t="inlineStr">
        <is>
          <t>3007035974</t>
        </is>
      </c>
      <c r="G823" t="inlineStr">
        <is>
          <t>INCIDENTE</t>
        </is>
      </c>
      <c r="H823" t="inlineStr">
        <is>
          <t>CUNDINAMARCA</t>
        </is>
      </c>
      <c r="I823" t="inlineStr">
        <is>
          <t>CAJICA</t>
        </is>
      </c>
      <c r="J823" t="inlineStr">
        <is>
          <t>BARRIO CAPELLANIA CAJICA 1</t>
        </is>
      </c>
      <c r="K823" t="inlineStr">
        <is>
          <t>BANCOLOMBIA</t>
        </is>
      </c>
      <c r="L823" t="inlineStr">
        <is>
          <t>FO-25-1398920</t>
        </is>
      </c>
      <c r="M823" s="49" t="n">
        <v>45889.65788194445</v>
      </c>
      <c r="N823" s="49" t="n">
        <v>45891.30069444444</v>
      </c>
      <c r="O823" s="48" t="n">
        <v>0</v>
      </c>
      <c r="P823" t="inlineStr">
        <is>
          <t>HARDWARE</t>
        </is>
      </c>
      <c r="Q823" t="inlineStr">
        <is>
          <t>SE REINICIA</t>
        </is>
      </c>
      <c r="R823" t="inlineStr">
        <is>
          <t>DAÑO POS</t>
        </is>
      </c>
      <c r="S823" t="inlineStr">
        <is>
          <t>CB UNO A UNO</t>
        </is>
      </c>
      <c r="T823" t="inlineStr">
        <is>
          <t>CB UNO A UNO</t>
        </is>
      </c>
      <c r="U823" t="inlineStr">
        <is>
          <t>EJECUTADO</t>
        </is>
      </c>
      <c r="V823" t="inlineStr">
        <is>
          <t>VISITA TECNICA</t>
        </is>
      </c>
      <c r="W823" t="inlineStr">
        <is>
          <t>AD00S475 - 9A008647</t>
        </is>
      </c>
      <c r="X823" t="inlineStr">
        <is>
          <t>TIPO II</t>
        </is>
      </c>
      <c r="Y823" t="inlineStr">
        <is>
          <t>TERRESTRE</t>
        </is>
      </c>
      <c r="Z823" t="inlineStr">
        <is>
          <t>VEGA MANRIQUE JONATAN MAURICIO</t>
        </is>
      </c>
      <c r="AA823" t="inlineStr">
        <is>
          <t>1</t>
        </is>
      </c>
      <c r="AB823" t="inlineStr">
        <is>
          <t>0</t>
        </is>
      </c>
      <c r="AC823" s="48" t="n">
        <v>144968</v>
      </c>
      <c r="AD823" t="inlineStr">
        <is>
          <t>0</t>
        </is>
      </c>
      <c r="AE823" s="48" t="n">
        <v>0</v>
      </c>
      <c r="AF823" s="48" t="n">
        <v>144968</v>
      </c>
    </row>
    <row r="824">
      <c r="A824" t="inlineStr">
        <is>
          <t>IBAGUE</t>
        </is>
      </c>
      <c r="B824" t="inlineStr">
        <is>
          <t>REMOTAS</t>
        </is>
      </c>
      <c r="C824" t="inlineStr">
        <is>
          <t>0004-0007</t>
        </is>
      </c>
      <c r="D824" t="inlineStr">
        <is>
          <t>73001</t>
        </is>
      </c>
      <c r="E824" t="inlineStr">
        <is>
          <t>2621229</t>
        </is>
      </c>
      <c r="F824" t="inlineStr">
        <is>
          <t>3007060666</t>
        </is>
      </c>
      <c r="G824" t="inlineStr">
        <is>
          <t>INCIDENTE</t>
        </is>
      </c>
      <c r="H824" t="inlineStr">
        <is>
          <t>TOLIMA</t>
        </is>
      </c>
      <c r="I824" t="inlineStr">
        <is>
          <t>IBAGUE</t>
        </is>
      </c>
      <c r="J824" t="inlineStr">
        <is>
          <t>BARRIO LA GAVIOTA IBAGUE 4</t>
        </is>
      </c>
      <c r="K824" t="inlineStr">
        <is>
          <t>BANCOLOMBIA</t>
        </is>
      </c>
      <c r="L824" t="inlineStr">
        <is>
          <t>FO-25-1398918</t>
        </is>
      </c>
      <c r="M824" s="49" t="n">
        <v>45889.66258101852</v>
      </c>
      <c r="N824" s="49" t="n">
        <v>45890.43958333333</v>
      </c>
      <c r="O824" s="48" t="n">
        <v>0</v>
      </c>
      <c r="P824" t="inlineStr">
        <is>
          <t>HARDWARE</t>
        </is>
      </c>
      <c r="Q824" t="inlineStr">
        <is>
          <t>LECTOR DE TARJETAS</t>
        </is>
      </c>
      <c r="R824" t="inlineStr">
        <is>
          <t>MENSAJE RETIRE TARJETA</t>
        </is>
      </c>
      <c r="S824" t="inlineStr">
        <is>
          <t>CB UNO A UNO</t>
        </is>
      </c>
      <c r="T824" t="inlineStr">
        <is>
          <t>CB UNO A UNO</t>
        </is>
      </c>
      <c r="U824" t="inlineStr">
        <is>
          <t>EJECUTADO</t>
        </is>
      </c>
      <c r="V824" t="inlineStr">
        <is>
          <t>VISITA TECNICA</t>
        </is>
      </c>
      <c r="W824" t="inlineStr">
        <is>
          <t>MA00C955</t>
        </is>
      </c>
      <c r="X824" t="inlineStr">
        <is>
          <t>TIPO I</t>
        </is>
      </c>
      <c r="Y824" t="inlineStr">
        <is>
          <t>TERRESTRE</t>
        </is>
      </c>
      <c r="Z824" t="inlineStr">
        <is>
          <t>BARRAGAN TAFUR EDWIN ESTEBAN</t>
        </is>
      </c>
      <c r="AA824" t="inlineStr">
        <is>
          <t>1</t>
        </is>
      </c>
      <c r="AB824" t="inlineStr">
        <is>
          <t>0</t>
        </is>
      </c>
      <c r="AC824" s="48" t="n">
        <v>65960</v>
      </c>
      <c r="AD824" t="inlineStr">
        <is>
          <t>0</t>
        </is>
      </c>
      <c r="AE824" s="48" t="n">
        <v>0</v>
      </c>
      <c r="AF824" s="48" t="n">
        <v>65960</v>
      </c>
    </row>
    <row r="825">
      <c r="A825" t="inlineStr">
        <is>
          <t>MEDELLIN</t>
        </is>
      </c>
      <c r="B825" t="inlineStr">
        <is>
          <t>NOROCCIDENTE</t>
        </is>
      </c>
      <c r="C825" t="inlineStr">
        <is>
          <t>0004-0005</t>
        </is>
      </c>
      <c r="D825" t="inlineStr">
        <is>
          <t>5001</t>
        </is>
      </c>
      <c r="E825" t="inlineStr">
        <is>
          <t>2621240</t>
        </is>
      </c>
      <c r="F825" t="inlineStr">
        <is>
          <t>3007049465</t>
        </is>
      </c>
      <c r="G825" t="inlineStr">
        <is>
          <t>INCIDENTE</t>
        </is>
      </c>
      <c r="H825" t="inlineStr">
        <is>
          <t>ANTIOQUIA</t>
        </is>
      </c>
      <c r="I825" t="inlineStr">
        <is>
          <t>MEDELLIN</t>
        </is>
      </c>
      <c r="J825" t="inlineStr">
        <is>
          <t>BARRIO PRADO CENTRO MEDELLIN 5</t>
        </is>
      </c>
      <c r="K825" t="inlineStr">
        <is>
          <t>BANCOLOMBIA</t>
        </is>
      </c>
      <c r="L825" t="inlineStr">
        <is>
          <t>FO-25-1398915</t>
        </is>
      </c>
      <c r="M825" s="49" t="n">
        <v>45889.66628472223</v>
      </c>
      <c r="N825" s="49" t="n">
        <v>45890.45</v>
      </c>
      <c r="O825" s="48" t="n">
        <v>0</v>
      </c>
      <c r="P825" t="inlineStr">
        <is>
          <t>HARDWARE</t>
        </is>
      </c>
      <c r="Q825" t="inlineStr">
        <is>
          <t>IMPRESION</t>
        </is>
      </c>
      <c r="R825" t="inlineStr">
        <is>
          <t>NO IMPRIME UNO O VARIOS CARACTERES</t>
        </is>
      </c>
      <c r="S825" t="inlineStr">
        <is>
          <t>CB UNO A UNO</t>
        </is>
      </c>
      <c r="T825" t="inlineStr">
        <is>
          <t>CB UNO A UNO</t>
        </is>
      </c>
      <c r="U825" t="inlineStr">
        <is>
          <t>EJECUTADO</t>
        </is>
      </c>
      <c r="V825" t="inlineStr">
        <is>
          <t>VISITA TECNICA</t>
        </is>
      </c>
      <c r="W825" t="inlineStr">
        <is>
          <t>LA00A500</t>
        </is>
      </c>
      <c r="X825" t="inlineStr">
        <is>
          <t>TIPO I</t>
        </is>
      </c>
      <c r="Y825" t="inlineStr">
        <is>
          <t>TERRESTRE</t>
        </is>
      </c>
      <c r="Z825" t="inlineStr">
        <is>
          <t>PAREJA ECHAVARRIA JHON DAVID</t>
        </is>
      </c>
      <c r="AA825" t="inlineStr">
        <is>
          <t>1</t>
        </is>
      </c>
      <c r="AB825" t="inlineStr">
        <is>
          <t>0</t>
        </is>
      </c>
      <c r="AC825" s="48" t="n">
        <v>65960</v>
      </c>
      <c r="AD825" t="inlineStr">
        <is>
          <t>0</t>
        </is>
      </c>
      <c r="AE825" s="48" t="n">
        <v>0</v>
      </c>
      <c r="AF825" s="48" t="n">
        <v>65960</v>
      </c>
    </row>
    <row r="826">
      <c r="A826" t="inlineStr">
        <is>
          <t>MEDELLIN</t>
        </is>
      </c>
      <c r="B826" t="inlineStr">
        <is>
          <t>NOROCCIDENTE</t>
        </is>
      </c>
      <c r="C826" t="inlineStr">
        <is>
          <t>0004-0005</t>
        </is>
      </c>
      <c r="D826" t="inlineStr">
        <is>
          <t>5079</t>
        </is>
      </c>
      <c r="E826" t="inlineStr">
        <is>
          <t>2621376</t>
        </is>
      </c>
      <c r="F826" t="inlineStr">
        <is>
          <t>3007029632</t>
        </is>
      </c>
      <c r="G826" t="inlineStr">
        <is>
          <t>INCIDENTE</t>
        </is>
      </c>
      <c r="H826" t="inlineStr">
        <is>
          <t>ANTIOQUIA</t>
        </is>
      </c>
      <c r="I826" t="inlineStr">
        <is>
          <t>BARBOSA</t>
        </is>
      </c>
      <c r="J826" t="inlineStr">
        <is>
          <t>BARRIO PARQUE PRINCIPAL BARBOS</t>
        </is>
      </c>
      <c r="K826" t="inlineStr">
        <is>
          <t>BANCOLOMBIA</t>
        </is>
      </c>
      <c r="L826" t="inlineStr">
        <is>
          <t>FO-25-1398998</t>
        </is>
      </c>
      <c r="M826" s="49" t="n">
        <v>45889.68055555555</v>
      </c>
      <c r="N826" s="49" t="n">
        <v>45891.59236111111</v>
      </c>
      <c r="O826" s="48" t="n">
        <v>0</v>
      </c>
      <c r="P826" t="inlineStr">
        <is>
          <t>HARDWARE</t>
        </is>
      </c>
      <c r="Q826" t="inlineStr">
        <is>
          <t>CABLEADO</t>
        </is>
      </c>
      <c r="R826" t="inlineStr">
        <is>
          <t>CABLE MAGICBOX AVERIADO</t>
        </is>
      </c>
      <c r="S826" t="inlineStr">
        <is>
          <t>CB UNO A UNO</t>
        </is>
      </c>
      <c r="T826" t="inlineStr">
        <is>
          <t>CB UNO A UNO</t>
        </is>
      </c>
      <c r="U826" t="inlineStr">
        <is>
          <t>EJECUTADO</t>
        </is>
      </c>
      <c r="V826" t="inlineStr">
        <is>
          <t>VISITA TECNICA</t>
        </is>
      </c>
      <c r="W826" t="inlineStr">
        <is>
          <t>BL01Y206</t>
        </is>
      </c>
      <c r="X826" t="inlineStr">
        <is>
          <t>TIPO II</t>
        </is>
      </c>
      <c r="Y826" t="inlineStr">
        <is>
          <t>TERRESTRE</t>
        </is>
      </c>
      <c r="Z826" t="inlineStr">
        <is>
          <t>BARRIENTOS HERNANDEZ CRISTIAN HORACIO</t>
        </is>
      </c>
      <c r="AA826" t="inlineStr">
        <is>
          <t>1</t>
        </is>
      </c>
      <c r="AB826" t="inlineStr">
        <is>
          <t>0</t>
        </is>
      </c>
      <c r="AC826" s="48" t="n">
        <v>144968</v>
      </c>
      <c r="AD826" t="inlineStr">
        <is>
          <t>0</t>
        </is>
      </c>
      <c r="AE826" s="48" t="n">
        <v>0</v>
      </c>
      <c r="AF826" s="48" t="n">
        <v>144968</v>
      </c>
    </row>
    <row r="827">
      <c r="A827" t="inlineStr">
        <is>
          <t>CALI</t>
        </is>
      </c>
      <c r="B827" t="inlineStr">
        <is>
          <t>SUROCCIDENTE Y EJE CAFETERO</t>
        </is>
      </c>
      <c r="C827" t="inlineStr">
        <is>
          <t>0004-0003</t>
        </is>
      </c>
      <c r="D827" t="inlineStr">
        <is>
          <t>19698</t>
        </is>
      </c>
      <c r="E827" t="inlineStr">
        <is>
          <t>2621465</t>
        </is>
      </c>
      <c r="F827" t="inlineStr">
        <is>
          <t>3007047936</t>
        </is>
      </c>
      <c r="G827" t="inlineStr">
        <is>
          <t>INCIDENTE</t>
        </is>
      </c>
      <c r="H827" t="inlineStr">
        <is>
          <t>CAUCA</t>
        </is>
      </c>
      <c r="I827" t="inlineStr">
        <is>
          <t>SANTANDER DE QUILICHAO</t>
        </is>
      </c>
      <c r="J827" t="inlineStr">
        <is>
          <t>BARRIO LIMONAR SANTANDER DE QU</t>
        </is>
      </c>
      <c r="K827" t="inlineStr">
        <is>
          <t>BANCOLOMBIA</t>
        </is>
      </c>
      <c r="L827" t="inlineStr">
        <is>
          <t>FO-25-1399048</t>
        </is>
      </c>
      <c r="M827" s="49" t="n">
        <v>45889.68438657407</v>
      </c>
      <c r="N827" s="49" t="n">
        <v>45892.52638888889</v>
      </c>
      <c r="O827" s="48" t="n">
        <v>0</v>
      </c>
      <c r="P827" t="inlineStr">
        <is>
          <t>HARDWARE</t>
        </is>
      </c>
      <c r="Q827" t="inlineStr">
        <is>
          <t>NO ENCIENDE SE REINICIA</t>
        </is>
      </c>
      <c r="R827" t="inlineStr">
        <is>
          <t>FUENTE PODER AVERIADA</t>
        </is>
      </c>
      <c r="S827" t="inlineStr">
        <is>
          <t>CB UNO A UNO</t>
        </is>
      </c>
      <c r="T827" t="inlineStr">
        <is>
          <t>CB UNO A UNO</t>
        </is>
      </c>
      <c r="U827" t="inlineStr">
        <is>
          <t>EJECUTADO</t>
        </is>
      </c>
      <c r="V827" t="inlineStr">
        <is>
          <t>VISITA TECNICA</t>
        </is>
      </c>
      <c r="W827" t="inlineStr">
        <is>
          <t>II00F728</t>
        </is>
      </c>
      <c r="X827" t="inlineStr">
        <is>
          <t>TIPO II</t>
        </is>
      </c>
      <c r="Y827" t="inlineStr">
        <is>
          <t>TERRESTRE</t>
        </is>
      </c>
      <c r="Z827" t="inlineStr">
        <is>
          <t>BOLAÑOS TABORDA JORGE ENRIQUE</t>
        </is>
      </c>
      <c r="AA827" t="inlineStr">
        <is>
          <t>1</t>
        </is>
      </c>
      <c r="AB827" t="inlineStr">
        <is>
          <t>0</t>
        </is>
      </c>
      <c r="AC827" s="48" t="n">
        <v>144968</v>
      </c>
      <c r="AD827" t="inlineStr">
        <is>
          <t>0</t>
        </is>
      </c>
      <c r="AE827" s="48" t="n">
        <v>0</v>
      </c>
      <c r="AF827" s="48" t="n">
        <v>144968</v>
      </c>
    </row>
    <row r="828">
      <c r="A828" t="inlineStr">
        <is>
          <t>BOGOTA</t>
        </is>
      </c>
      <c r="B828" t="inlineStr">
        <is>
          <t>CUNDINAMARCA</t>
        </is>
      </c>
      <c r="C828" t="inlineStr">
        <is>
          <t>0004-0004</t>
        </is>
      </c>
      <c r="D828" t="inlineStr">
        <is>
          <t>25612</t>
        </is>
      </c>
      <c r="E828" t="inlineStr">
        <is>
          <t>2621549</t>
        </is>
      </c>
      <c r="F828" t="inlineStr">
        <is>
          <t>3007048525</t>
        </is>
      </c>
      <c r="G828" t="inlineStr">
        <is>
          <t>INCIDENTE</t>
        </is>
      </c>
      <c r="H828" t="inlineStr">
        <is>
          <t>CUNDINAMARCA</t>
        </is>
      </c>
      <c r="I828" t="inlineStr">
        <is>
          <t>RICAURTE</t>
        </is>
      </c>
      <c r="J828" t="inlineStr">
        <is>
          <t>BARRIO CENTRO RICAURTE 1</t>
        </is>
      </c>
      <c r="K828" t="inlineStr">
        <is>
          <t>BANCOLOMBIA</t>
        </is>
      </c>
      <c r="L828" t="inlineStr">
        <is>
          <t>FO-25-1399144</t>
        </is>
      </c>
      <c r="M828" s="49" t="n">
        <v>45889.69631944445</v>
      </c>
      <c r="N828" s="49" t="n">
        <v>45891.69583333333</v>
      </c>
      <c r="O828" s="48" t="n">
        <v>0</v>
      </c>
      <c r="P828" t="inlineStr">
        <is>
          <t>SOFTWARE</t>
        </is>
      </c>
      <c r="Q828" t="inlineStr">
        <is>
          <t>ACTUALIZACION</t>
        </is>
      </c>
      <c r="R828" t="inlineStr">
        <is>
          <t>VERSION CARGA SO VR</t>
        </is>
      </c>
      <c r="S828" t="inlineStr">
        <is>
          <t>CB UNO A UNO</t>
        </is>
      </c>
      <c r="T828" t="inlineStr">
        <is>
          <t>CB UNO A UNO</t>
        </is>
      </c>
      <c r="U828" t="inlineStr">
        <is>
          <t>EJECUTADO</t>
        </is>
      </c>
      <c r="V828" t="inlineStr">
        <is>
          <t>VISITA TECNICA</t>
        </is>
      </c>
      <c r="W828" t="inlineStr">
        <is>
          <t>II00J472</t>
        </is>
      </c>
      <c r="X828" t="inlineStr">
        <is>
          <t>TIPO III</t>
        </is>
      </c>
      <c r="Y828" t="inlineStr">
        <is>
          <t>TERRESTRE</t>
        </is>
      </c>
      <c r="Z828" t="inlineStr">
        <is>
          <t>GARCIA PASTRANA KEVIN FERNANDO</t>
        </is>
      </c>
      <c r="AA828" t="inlineStr">
        <is>
          <t>1</t>
        </is>
      </c>
      <c r="AB828" t="inlineStr">
        <is>
          <t>0</t>
        </is>
      </c>
      <c r="AC828" s="48" t="n">
        <v>275729</v>
      </c>
      <c r="AD828" t="inlineStr">
        <is>
          <t>0</t>
        </is>
      </c>
      <c r="AE828" s="48" t="n">
        <v>0</v>
      </c>
      <c r="AF828" s="48" t="n">
        <v>275729</v>
      </c>
    </row>
    <row r="829">
      <c r="A829" t="inlineStr">
        <is>
          <t>BOGOTA</t>
        </is>
      </c>
      <c r="B829" t="inlineStr">
        <is>
          <t>CUNDINAMARCA</t>
        </is>
      </c>
      <c r="C829" t="inlineStr">
        <is>
          <t>0004-0004</t>
        </is>
      </c>
      <c r="D829" t="inlineStr">
        <is>
          <t>11001</t>
        </is>
      </c>
      <c r="E829" t="inlineStr">
        <is>
          <t>2621597</t>
        </is>
      </c>
      <c r="F829" t="inlineStr">
        <is>
          <t>3007073846</t>
        </is>
      </c>
      <c r="G829" t="inlineStr">
        <is>
          <t>INCIDENTE</t>
        </is>
      </c>
      <c r="H829" t="inlineStr">
        <is>
          <t>CUNDINAMARCA</t>
        </is>
      </c>
      <c r="I829" t="inlineStr">
        <is>
          <t>BOGOTA</t>
        </is>
      </c>
      <c r="J829" t="inlineStr">
        <is>
          <t>BARRIO GUACAMAYAS BOGOTA 1</t>
        </is>
      </c>
      <c r="K829" t="inlineStr">
        <is>
          <t>BANCOLOMBIA</t>
        </is>
      </c>
      <c r="L829" t="inlineStr">
        <is>
          <t>FO-25-1399136</t>
        </is>
      </c>
      <c r="M829" s="49" t="n">
        <v>45889.70981481481</v>
      </c>
      <c r="N829" s="49" t="n">
        <v>45890.55277777778</v>
      </c>
      <c r="O829" s="48" t="n">
        <v>0</v>
      </c>
      <c r="P829" t="inlineStr">
        <is>
          <t>HARDWARE</t>
        </is>
      </c>
      <c r="Q829" t="inlineStr">
        <is>
          <t>NO ENCIENDE</t>
        </is>
      </c>
      <c r="R829" t="inlineStr">
        <is>
          <t>DAÑO POS</t>
        </is>
      </c>
      <c r="S829" t="inlineStr">
        <is>
          <t>CB UNO A UNO</t>
        </is>
      </c>
      <c r="T829" t="inlineStr">
        <is>
          <t>CB UNO A UNO</t>
        </is>
      </c>
      <c r="U829" t="inlineStr">
        <is>
          <t>EJECUTADO</t>
        </is>
      </c>
      <c r="V829" t="inlineStr">
        <is>
          <t>VISITA TECNICA</t>
        </is>
      </c>
      <c r="W829" t="inlineStr">
        <is>
          <t>EG0FZ812</t>
        </is>
      </c>
      <c r="X829" t="inlineStr">
        <is>
          <t>TIPO I</t>
        </is>
      </c>
      <c r="Y829" t="inlineStr">
        <is>
          <t>TERRESTRE</t>
        </is>
      </c>
      <c r="Z829" t="inlineStr">
        <is>
          <t>GARCIA PASTRANA KEVIN FERNANDO</t>
        </is>
      </c>
      <c r="AA829" t="inlineStr">
        <is>
          <t>1</t>
        </is>
      </c>
      <c r="AB829" t="inlineStr">
        <is>
          <t>0</t>
        </is>
      </c>
      <c r="AC829" s="48" t="n">
        <v>65960</v>
      </c>
      <c r="AD829" t="inlineStr">
        <is>
          <t>0</t>
        </is>
      </c>
      <c r="AE829" s="48" t="n">
        <v>0</v>
      </c>
      <c r="AF829" s="48" t="n">
        <v>65960</v>
      </c>
    </row>
    <row r="830">
      <c r="A830" t="inlineStr">
        <is>
          <t>CALI</t>
        </is>
      </c>
      <c r="B830" t="inlineStr">
        <is>
          <t>SUROCCIDENTE Y EJE CAFETERO</t>
        </is>
      </c>
      <c r="C830" t="inlineStr">
        <is>
          <t>0004-0003</t>
        </is>
      </c>
      <c r="D830" t="inlineStr">
        <is>
          <t>76892</t>
        </is>
      </c>
      <c r="E830" t="inlineStr">
        <is>
          <t>2621755</t>
        </is>
      </c>
      <c r="F830" t="inlineStr">
        <is>
          <t>3007073694</t>
        </is>
      </c>
      <c r="G830" t="inlineStr">
        <is>
          <t>INCIDENTE</t>
        </is>
      </c>
      <c r="H830" t="inlineStr">
        <is>
          <t>VALLE DEL CAUCA</t>
        </is>
      </c>
      <c r="I830" t="inlineStr">
        <is>
          <t>YUMBO</t>
        </is>
      </c>
      <c r="J830" t="inlineStr">
        <is>
          <t>BARRIO GUABINAS YUMBO</t>
        </is>
      </c>
      <c r="K830" t="inlineStr">
        <is>
          <t>BANCOLOMBIA</t>
        </is>
      </c>
      <c r="L830" t="inlineStr">
        <is>
          <t>FO-25-1399141</t>
        </is>
      </c>
      <c r="M830" s="49" t="n">
        <v>45889.70372685185</v>
      </c>
      <c r="N830" s="49" t="n">
        <v>45890.69166666667</v>
      </c>
      <c r="O830" s="48" t="n">
        <v>0</v>
      </c>
      <c r="P830" t="inlineStr">
        <is>
          <t>HARDWARE</t>
        </is>
      </c>
      <c r="Q830" t="inlineStr">
        <is>
          <t>IMPRESION</t>
        </is>
      </c>
      <c r="R830" t="inlineStr">
        <is>
          <t>NO IMPRIME UNO O VARIOS CARACTERES</t>
        </is>
      </c>
      <c r="S830" t="inlineStr">
        <is>
          <t>CB UNO A UNO</t>
        </is>
      </c>
      <c r="T830" t="inlineStr">
        <is>
          <t>CB UNO A UNO</t>
        </is>
      </c>
      <c r="U830" t="inlineStr">
        <is>
          <t>EJECUTADO</t>
        </is>
      </c>
      <c r="V830" t="inlineStr">
        <is>
          <t>VISITA TECNICA</t>
        </is>
      </c>
      <c r="W830" t="inlineStr">
        <is>
          <t>EG03Z548</t>
        </is>
      </c>
      <c r="X830" t="inlineStr">
        <is>
          <t>TIPO I</t>
        </is>
      </c>
      <c r="Y830" t="inlineStr">
        <is>
          <t>TERRESTRE</t>
        </is>
      </c>
      <c r="Z830" t="inlineStr">
        <is>
          <t>TORRES GARCIA JENDRY JOSE</t>
        </is>
      </c>
      <c r="AA830" t="inlineStr">
        <is>
          <t>1</t>
        </is>
      </c>
      <c r="AB830" t="inlineStr">
        <is>
          <t>0</t>
        </is>
      </c>
      <c r="AC830" s="48" t="n">
        <v>65960</v>
      </c>
      <c r="AD830" t="inlineStr">
        <is>
          <t>0</t>
        </is>
      </c>
      <c r="AE830" s="48" t="n">
        <v>0</v>
      </c>
      <c r="AF830" s="48" t="n">
        <v>65960</v>
      </c>
    </row>
    <row r="831">
      <c r="A831" t="inlineStr">
        <is>
          <t>BOGOTA</t>
        </is>
      </c>
      <c r="B831" t="inlineStr">
        <is>
          <t>CUNDINAMARCA</t>
        </is>
      </c>
      <c r="C831" t="inlineStr">
        <is>
          <t>0004-0004</t>
        </is>
      </c>
      <c r="D831" t="inlineStr">
        <is>
          <t>25245</t>
        </is>
      </c>
      <c r="E831" t="inlineStr">
        <is>
          <t>2621783</t>
        </is>
      </c>
      <c r="F831" t="inlineStr">
        <is>
          <t>3007041555</t>
        </is>
      </c>
      <c r="G831" t="inlineStr">
        <is>
          <t>INCIDENTE</t>
        </is>
      </c>
      <c r="H831" t="inlineStr">
        <is>
          <t>CUNDINAMARCA</t>
        </is>
      </c>
      <c r="I831" t="inlineStr">
        <is>
          <t>EL COLEGIO</t>
        </is>
      </c>
      <c r="J831" t="inlineStr">
        <is>
          <t>BARRIO EL COLEGIO EL COLEGIO 1</t>
        </is>
      </c>
      <c r="K831" t="inlineStr">
        <is>
          <t>BANCOLOMBIA</t>
        </is>
      </c>
      <c r="L831" t="inlineStr">
        <is>
          <t>FO-25-1399134</t>
        </is>
      </c>
      <c r="M831" s="49" t="n">
        <v>45889.71103009259</v>
      </c>
      <c r="N831" s="49" t="n">
        <v>45891.52013888889</v>
      </c>
      <c r="O831" s="48" t="n">
        <v>0</v>
      </c>
      <c r="P831" t="inlineStr">
        <is>
          <t>HARDWARE</t>
        </is>
      </c>
      <c r="Q831" t="inlineStr">
        <is>
          <t>LECTOR DE TARJETAS</t>
        </is>
      </c>
      <c r="R831" t="inlineStr">
        <is>
          <t>MENSAJE RETIRE TARJETA</t>
        </is>
      </c>
      <c r="S831" t="inlineStr">
        <is>
          <t>CB UNO A UNO</t>
        </is>
      </c>
      <c r="T831" t="inlineStr">
        <is>
          <t>CB UNO A UNO</t>
        </is>
      </c>
      <c r="U831" t="inlineStr">
        <is>
          <t>EJECUTADO</t>
        </is>
      </c>
      <c r="V831" t="inlineStr">
        <is>
          <t>VISITA TECNICA</t>
        </is>
      </c>
      <c r="W831" t="inlineStr">
        <is>
          <t>GZ0TZ797</t>
        </is>
      </c>
      <c r="X831" t="inlineStr">
        <is>
          <t>TIPO II</t>
        </is>
      </c>
      <c r="Y831" t="inlineStr">
        <is>
          <t>TERRESTRE</t>
        </is>
      </c>
      <c r="Z831" t="inlineStr">
        <is>
          <t>GALEANO SORIANO JUAN DAVID</t>
        </is>
      </c>
      <c r="AA831" t="inlineStr">
        <is>
          <t>1</t>
        </is>
      </c>
      <c r="AB831" t="inlineStr">
        <is>
          <t>0</t>
        </is>
      </c>
      <c r="AC831" s="48" t="n">
        <v>144968</v>
      </c>
      <c r="AD831" t="inlineStr">
        <is>
          <t>0</t>
        </is>
      </c>
      <c r="AE831" s="48" t="n">
        <v>0</v>
      </c>
      <c r="AF831" s="48" t="n">
        <v>144968</v>
      </c>
    </row>
    <row r="832">
      <c r="A832" t="inlineStr">
        <is>
          <t>CUCUTA</t>
        </is>
      </c>
      <c r="B832" t="inlineStr">
        <is>
          <t>SANTANDERES</t>
        </is>
      </c>
      <c r="C832" t="inlineStr">
        <is>
          <t>0004-0008</t>
        </is>
      </c>
      <c r="D832" t="inlineStr">
        <is>
          <t>54261</t>
        </is>
      </c>
      <c r="E832" t="inlineStr">
        <is>
          <t>2621793</t>
        </is>
      </c>
      <c r="F832" t="inlineStr">
        <is>
          <t>3007057387</t>
        </is>
      </c>
      <c r="G832" t="inlineStr">
        <is>
          <t>INCIDENTE</t>
        </is>
      </c>
      <c r="H832" t="inlineStr">
        <is>
          <t>NORTE DE SANTANDER</t>
        </is>
      </c>
      <c r="I832" t="inlineStr">
        <is>
          <t>EL ZULIA</t>
        </is>
      </c>
      <c r="J832" t="inlineStr">
        <is>
          <t>BARRIO EL TRIUNFO EL ZULIA 4</t>
        </is>
      </c>
      <c r="K832" t="inlineStr">
        <is>
          <t>BANCOLOMBIA</t>
        </is>
      </c>
      <c r="L832" t="inlineStr">
        <is>
          <t>FO-25-1399176</t>
        </is>
      </c>
      <c r="M832" s="49" t="n">
        <v>45889.71600694444</v>
      </c>
      <c r="N832" s="49" t="n">
        <v>45890.54583333333</v>
      </c>
      <c r="O832" s="48" t="n">
        <v>0</v>
      </c>
      <c r="P832" t="inlineStr">
        <is>
          <t>HARDWARE</t>
        </is>
      </c>
      <c r="Q832" t="inlineStr">
        <is>
          <t>LECTOR DE TARJETAS</t>
        </is>
      </c>
      <c r="R832" t="inlineStr">
        <is>
          <t>MENSAJE RETIRE TARJETA</t>
        </is>
      </c>
      <c r="S832" t="inlineStr">
        <is>
          <t>CB UNO A UNO</t>
        </is>
      </c>
      <c r="T832" t="inlineStr">
        <is>
          <t>CB UNO A UNO</t>
        </is>
      </c>
      <c r="U832" t="inlineStr">
        <is>
          <t>EJECUTADO</t>
        </is>
      </c>
      <c r="V832" t="inlineStr">
        <is>
          <t>VISITA TECNICA</t>
        </is>
      </c>
      <c r="W832" t="inlineStr">
        <is>
          <t>IIRZZ859</t>
        </is>
      </c>
      <c r="X832" t="inlineStr">
        <is>
          <t>TIPO II</t>
        </is>
      </c>
      <c r="Y832" t="inlineStr">
        <is>
          <t>TERRESTRE</t>
        </is>
      </c>
      <c r="Z832" t="inlineStr">
        <is>
          <t>NARANJO AFANADOR RUBEN JESUS</t>
        </is>
      </c>
      <c r="AA832" t="inlineStr">
        <is>
          <t>1</t>
        </is>
      </c>
      <c r="AB832" t="inlineStr">
        <is>
          <t>0</t>
        </is>
      </c>
      <c r="AC832" s="48" t="n">
        <v>144968</v>
      </c>
      <c r="AD832" t="inlineStr">
        <is>
          <t>0</t>
        </is>
      </c>
      <c r="AE832" s="48" t="n">
        <v>0</v>
      </c>
      <c r="AF832" s="48" t="n">
        <v>144968</v>
      </c>
    </row>
    <row r="833">
      <c r="A833" t="inlineStr">
        <is>
          <t>MANIZALES</t>
        </is>
      </c>
      <c r="B833" t="inlineStr">
        <is>
          <t>SUROCCIDENTE Y EJE CAFETERO</t>
        </is>
      </c>
      <c r="C833" t="inlineStr">
        <is>
          <t>0004-0002</t>
        </is>
      </c>
      <c r="D833" t="inlineStr">
        <is>
          <t>17174</t>
        </is>
      </c>
      <c r="E833" t="inlineStr">
        <is>
          <t>2621890</t>
        </is>
      </c>
      <c r="F833" t="inlineStr">
        <is>
          <t>3007030763</t>
        </is>
      </c>
      <c r="G833" t="inlineStr">
        <is>
          <t>INCIDENTE</t>
        </is>
      </c>
      <c r="H833" t="inlineStr">
        <is>
          <t>CALDAS</t>
        </is>
      </c>
      <c r="I833" t="inlineStr">
        <is>
          <t>CHINCHINA</t>
        </is>
      </c>
      <c r="J833" t="inlineStr">
        <is>
          <t>ARRIO NEPAL</t>
        </is>
      </c>
      <c r="K833" t="inlineStr">
        <is>
          <t>BANCOLOMBIA</t>
        </is>
      </c>
      <c r="L833" t="inlineStr">
        <is>
          <t>FO-25-1399312</t>
        </is>
      </c>
      <c r="M833" s="49" t="n">
        <v>45889.744375</v>
      </c>
      <c r="N833" s="49" t="n">
        <v>45891.58263888889</v>
      </c>
      <c r="O833" s="48" t="n">
        <v>0</v>
      </c>
      <c r="P833" t="inlineStr">
        <is>
          <t>HARDWARE</t>
        </is>
      </c>
      <c r="Q833" t="inlineStr">
        <is>
          <t>COMUNICACION</t>
        </is>
      </c>
      <c r="R833" t="inlineStr">
        <is>
          <t>MENSAJE CABLE DE RED DESCONECTADO</t>
        </is>
      </c>
      <c r="S833" t="inlineStr">
        <is>
          <t>CB UNO A UNO</t>
        </is>
      </c>
      <c r="T833" t="inlineStr">
        <is>
          <t>CB UNO A UNO</t>
        </is>
      </c>
      <c r="U833" t="inlineStr">
        <is>
          <t>EJECUTADO</t>
        </is>
      </c>
      <c r="V833" t="inlineStr">
        <is>
          <t>VISITA TECNICA</t>
        </is>
      </c>
      <c r="W833" t="inlineStr">
        <is>
          <t>BL01Y414</t>
        </is>
      </c>
      <c r="X833" t="inlineStr">
        <is>
          <t>TIPO II</t>
        </is>
      </c>
      <c r="Y833" t="inlineStr">
        <is>
          <t>TERRESTRE</t>
        </is>
      </c>
      <c r="Z833" t="inlineStr">
        <is>
          <t>ARROYAVE CANO MANUEL GUILLERMO</t>
        </is>
      </c>
      <c r="AA833" t="inlineStr">
        <is>
          <t>1</t>
        </is>
      </c>
      <c r="AB833" t="inlineStr">
        <is>
          <t>0</t>
        </is>
      </c>
      <c r="AC833" s="48" t="n">
        <v>144968</v>
      </c>
      <c r="AD833" t="inlineStr">
        <is>
          <t>0</t>
        </is>
      </c>
      <c r="AE833" s="48" t="n">
        <v>0</v>
      </c>
      <c r="AF833" s="48" t="n">
        <v>144968</v>
      </c>
    </row>
    <row r="834">
      <c r="A834" t="inlineStr">
        <is>
          <t>CARTAGENA</t>
        </is>
      </c>
      <c r="B834" t="inlineStr">
        <is>
          <t>COSTA</t>
        </is>
      </c>
      <c r="C834" t="inlineStr">
        <is>
          <t>0004-0001</t>
        </is>
      </c>
      <c r="D834" t="inlineStr">
        <is>
          <t>13001</t>
        </is>
      </c>
      <c r="E834" t="inlineStr">
        <is>
          <t>2621928</t>
        </is>
      </c>
      <c r="F834" t="inlineStr">
        <is>
          <t>3007051584</t>
        </is>
      </c>
      <c r="G834" t="inlineStr">
        <is>
          <t>INCIDENTE</t>
        </is>
      </c>
      <c r="H834" t="inlineStr">
        <is>
          <t>BOLIVAR</t>
        </is>
      </c>
      <c r="I834" t="inlineStr">
        <is>
          <t>CARTAGENA</t>
        </is>
      </c>
      <c r="J834" t="inlineStr">
        <is>
          <t>BARRIO EL POZON CARTAGENA DE I</t>
        </is>
      </c>
      <c r="K834" t="inlineStr">
        <is>
          <t>BANCOLOMBIA</t>
        </is>
      </c>
      <c r="L834" t="inlineStr">
        <is>
          <t>FO-25-1399225</t>
        </is>
      </c>
      <c r="M834" s="49" t="n">
        <v>45889.7203125</v>
      </c>
      <c r="N834" s="49" t="n">
        <v>45890.55486111111</v>
      </c>
      <c r="O834" s="48" t="n">
        <v>0</v>
      </c>
      <c r="P834" t="inlineStr">
        <is>
          <t>HARDWARE</t>
        </is>
      </c>
      <c r="Q834" t="inlineStr">
        <is>
          <t>IMPRESION</t>
        </is>
      </c>
      <c r="R834" t="inlineStr">
        <is>
          <t>NO AVANZA PAPEL</t>
        </is>
      </c>
      <c r="S834" t="inlineStr">
        <is>
          <t>CB UNO A UNO</t>
        </is>
      </c>
      <c r="T834" t="inlineStr">
        <is>
          <t>CB UNO A UNO</t>
        </is>
      </c>
      <c r="U834" t="inlineStr">
        <is>
          <t>EJECUTADO</t>
        </is>
      </c>
      <c r="V834" t="inlineStr">
        <is>
          <t>VISITA TECNICA</t>
        </is>
      </c>
      <c r="W834" t="inlineStr">
        <is>
          <t>TR08Z473</t>
        </is>
      </c>
      <c r="X834" t="inlineStr">
        <is>
          <t>TIPO I</t>
        </is>
      </c>
      <c r="Y834" t="inlineStr">
        <is>
          <t>TERRESTRE</t>
        </is>
      </c>
      <c r="Z834" t="inlineStr">
        <is>
          <t>CANEDO HERRERA ALEXANDER</t>
        </is>
      </c>
      <c r="AA834" t="inlineStr">
        <is>
          <t>1</t>
        </is>
      </c>
      <c r="AB834" t="inlineStr">
        <is>
          <t>0</t>
        </is>
      </c>
      <c r="AC834" s="48" t="n">
        <v>65960</v>
      </c>
      <c r="AD834" t="inlineStr">
        <is>
          <t>0</t>
        </is>
      </c>
      <c r="AE834" s="48" t="n">
        <v>0</v>
      </c>
      <c r="AF834" s="48" t="n">
        <v>65960</v>
      </c>
    </row>
    <row r="835">
      <c r="A835" t="inlineStr">
        <is>
          <t>MEDELLIN</t>
        </is>
      </c>
      <c r="B835" t="inlineStr">
        <is>
          <t>NOROCCIDENTE</t>
        </is>
      </c>
      <c r="C835" t="inlineStr">
        <is>
          <t>0004-0005</t>
        </is>
      </c>
      <c r="D835" t="inlineStr">
        <is>
          <t>5212</t>
        </is>
      </c>
      <c r="E835" t="inlineStr">
        <is>
          <t>2621962</t>
        </is>
      </c>
      <c r="F835" t="inlineStr">
        <is>
          <t>3007069533</t>
        </is>
      </c>
      <c r="G835" t="inlineStr">
        <is>
          <t>INCIDENTE</t>
        </is>
      </c>
      <c r="H835" t="inlineStr">
        <is>
          <t>ANTIOQUIA</t>
        </is>
      </c>
      <c r="I835" t="inlineStr">
        <is>
          <t>COPACABANA</t>
        </is>
      </c>
      <c r="J835" t="inlineStr">
        <is>
          <t>BARRIO MARIA COPACABANA 2</t>
        </is>
      </c>
      <c r="K835" t="inlineStr">
        <is>
          <t>BANCOLOMBIA</t>
        </is>
      </c>
      <c r="L835" t="inlineStr">
        <is>
          <t>FO-25-1399315</t>
        </is>
      </c>
      <c r="M835" s="49" t="n">
        <v>45889.74243055555</v>
      </c>
      <c r="N835" s="49" t="n">
        <v>45890.6984375</v>
      </c>
      <c r="O835" s="48" t="n">
        <v>0</v>
      </c>
      <c r="P835" t="inlineStr">
        <is>
          <t>HARDWARE</t>
        </is>
      </c>
      <c r="Q835" t="inlineStr">
        <is>
          <t>COMUNICACION</t>
        </is>
      </c>
      <c r="R835" t="inlineStr">
        <is>
          <t>MENSAJE CABLE DE RED DESCONECTADO</t>
        </is>
      </c>
      <c r="S835" t="inlineStr">
        <is>
          <t>CB UNO A UNO</t>
        </is>
      </c>
      <c r="T835" t="inlineStr">
        <is>
          <t>CB UNO A UNO</t>
        </is>
      </c>
      <c r="U835" t="inlineStr">
        <is>
          <t>EJECUTADO</t>
        </is>
      </c>
      <c r="V835" t="inlineStr">
        <is>
          <t>VISITA TECNICA</t>
        </is>
      </c>
      <c r="W835" t="inlineStr">
        <is>
          <t>10YZZ753</t>
        </is>
      </c>
      <c r="X835" t="inlineStr">
        <is>
          <t>TIPO I</t>
        </is>
      </c>
      <c r="Y835" t="inlineStr">
        <is>
          <t>TERRESTRE</t>
        </is>
      </c>
      <c r="Z835" t="inlineStr">
        <is>
          <t>ZAPATA LOPEZ EDWARD ASDRUBAL</t>
        </is>
      </c>
      <c r="AA835" t="inlineStr">
        <is>
          <t>1</t>
        </is>
      </c>
      <c r="AB835" t="inlineStr">
        <is>
          <t>0</t>
        </is>
      </c>
      <c r="AC835" s="48" t="n">
        <v>65960</v>
      </c>
      <c r="AD835" t="inlineStr">
        <is>
          <t>0</t>
        </is>
      </c>
      <c r="AE835" s="48" t="n">
        <v>0</v>
      </c>
      <c r="AF835" s="48" t="n">
        <v>65960</v>
      </c>
    </row>
    <row r="836">
      <c r="A836" t="inlineStr">
        <is>
          <t>VILLAVICENCIO</t>
        </is>
      </c>
      <c r="B836" t="inlineStr">
        <is>
          <t>REMOTAS</t>
        </is>
      </c>
      <c r="C836" t="inlineStr">
        <is>
          <t>0004-0007</t>
        </is>
      </c>
      <c r="D836" t="inlineStr">
        <is>
          <t>50318</t>
        </is>
      </c>
      <c r="E836" t="inlineStr">
        <is>
          <t>2621981</t>
        </is>
      </c>
      <c r="F836" t="inlineStr">
        <is>
          <t>3007076772</t>
        </is>
      </c>
      <c r="G836" t="inlineStr">
        <is>
          <t>INCIDENTE</t>
        </is>
      </c>
      <c r="H836" t="inlineStr">
        <is>
          <t>META</t>
        </is>
      </c>
      <c r="I836" t="inlineStr">
        <is>
          <t>GUAMAL</t>
        </is>
      </c>
      <c r="J836" t="inlineStr">
        <is>
          <t>BARRIO FUNDADORES GUAMAL 9</t>
        </is>
      </c>
      <c r="K836" t="inlineStr">
        <is>
          <t>BANCOLOMBIA</t>
        </is>
      </c>
      <c r="L836" t="inlineStr">
        <is>
          <t>FO-25-1402875</t>
        </is>
      </c>
      <c r="M836" s="49" t="n">
        <v>45890.33333333334</v>
      </c>
      <c r="N836" s="49" t="n">
        <v>45890.64236111111</v>
      </c>
      <c r="O836" s="48" t="n">
        <v>0</v>
      </c>
      <c r="P836" t="inlineStr">
        <is>
          <t>HARDWARE</t>
        </is>
      </c>
      <c r="Q836" t="inlineStr">
        <is>
          <t>LECTOR DE BARRAS</t>
        </is>
      </c>
      <c r="R836" t="inlineStr">
        <is>
          <t>FORMATO INVALIDO LECTOR DAÑADO</t>
        </is>
      </c>
      <c r="S836" t="inlineStr">
        <is>
          <t>CB UNO A UNO</t>
        </is>
      </c>
      <c r="T836" t="inlineStr">
        <is>
          <t>CB UNO A UNO</t>
        </is>
      </c>
      <c r="U836" t="inlineStr">
        <is>
          <t>EJECUTADO</t>
        </is>
      </c>
      <c r="V836" t="inlineStr">
        <is>
          <t>VISITA TECNICA</t>
        </is>
      </c>
      <c r="W836" t="inlineStr">
        <is>
          <t>A48ZZ331</t>
        </is>
      </c>
      <c r="X836" t="inlineStr">
        <is>
          <t>TIPO II</t>
        </is>
      </c>
      <c r="Y836" t="inlineStr">
        <is>
          <t>TERRESTRE</t>
        </is>
      </c>
      <c r="Z836" t="inlineStr">
        <is>
          <t>PEDREROS CONTRERAS MICHAEL STEVENS</t>
        </is>
      </c>
      <c r="AA836" t="inlineStr">
        <is>
          <t>1</t>
        </is>
      </c>
      <c r="AB836" t="inlineStr">
        <is>
          <t>0</t>
        </is>
      </c>
      <c r="AC836" s="48" t="n">
        <v>144968</v>
      </c>
      <c r="AD836" t="inlineStr">
        <is>
          <t>0</t>
        </is>
      </c>
      <c r="AE836" s="48" t="n">
        <v>0</v>
      </c>
      <c r="AF836" s="48" t="n">
        <v>144968</v>
      </c>
    </row>
    <row r="837">
      <c r="A837" t="inlineStr">
        <is>
          <t>CALI</t>
        </is>
      </c>
      <c r="B837" t="inlineStr">
        <is>
          <t>SUROCCIDENTE Y EJE CAFETERO</t>
        </is>
      </c>
      <c r="C837" t="inlineStr">
        <is>
          <t>0004-0003</t>
        </is>
      </c>
      <c r="D837" t="inlineStr">
        <is>
          <t>76001</t>
        </is>
      </c>
      <c r="E837" t="inlineStr">
        <is>
          <t>2622038</t>
        </is>
      </c>
      <c r="F837" t="inlineStr">
        <is>
          <t>3007080588</t>
        </is>
      </c>
      <c r="G837" t="inlineStr">
        <is>
          <t>INCIDENTE</t>
        </is>
      </c>
      <c r="H837" t="inlineStr">
        <is>
          <t>VALLE DEL CAUCA</t>
        </is>
      </c>
      <c r="I837" t="inlineStr">
        <is>
          <t>CALI</t>
        </is>
      </c>
      <c r="J837" t="inlineStr">
        <is>
          <t>BARRIO SALOMIA CALI 8</t>
        </is>
      </c>
      <c r="K837" t="inlineStr">
        <is>
          <t>BANCOLOMBIA</t>
        </is>
      </c>
      <c r="L837" t="inlineStr">
        <is>
          <t>FO-25-1399294</t>
        </is>
      </c>
      <c r="M837" s="49" t="n">
        <v>45889.74194444445</v>
      </c>
      <c r="N837" s="49" t="n">
        <v>45890.45486111111</v>
      </c>
      <c r="O837" s="48" t="n">
        <v>0</v>
      </c>
      <c r="P837" t="inlineStr">
        <is>
          <t>HARDWARE</t>
        </is>
      </c>
      <c r="Q837" t="inlineStr">
        <is>
          <t>IMPRESION</t>
        </is>
      </c>
      <c r="R837" t="inlineStr">
        <is>
          <t>NO AVANZA PAPEL</t>
        </is>
      </c>
      <c r="S837" t="inlineStr">
        <is>
          <t>UNO A UNO</t>
        </is>
      </c>
      <c r="T837" t="inlineStr">
        <is>
          <t>UNO A UNO</t>
        </is>
      </c>
      <c r="U837" t="inlineStr">
        <is>
          <t>EJECUTADO</t>
        </is>
      </c>
      <c r="V837" t="inlineStr">
        <is>
          <t>VISITA TECNICA</t>
        </is>
      </c>
      <c r="W837" t="inlineStr">
        <is>
          <t>V6ZZZ821</t>
        </is>
      </c>
      <c r="X837" t="inlineStr">
        <is>
          <t>TIPO I</t>
        </is>
      </c>
      <c r="Y837" t="inlineStr">
        <is>
          <t>TERRESTRE</t>
        </is>
      </c>
      <c r="Z837" t="inlineStr">
        <is>
          <t>CUERO RUIZ JHONNY</t>
        </is>
      </c>
      <c r="AA837" t="inlineStr">
        <is>
          <t>1</t>
        </is>
      </c>
      <c r="AB837" t="inlineStr">
        <is>
          <t>0</t>
        </is>
      </c>
      <c r="AC837" s="48" t="n">
        <v>65960</v>
      </c>
      <c r="AD837" t="inlineStr">
        <is>
          <t>0</t>
        </is>
      </c>
      <c r="AE837" s="48" t="n">
        <v>0</v>
      </c>
      <c r="AF837" s="48" t="n">
        <v>65960</v>
      </c>
    </row>
    <row r="838">
      <c r="A838" t="inlineStr">
        <is>
          <t>BOGOTA</t>
        </is>
      </c>
      <c r="B838" t="inlineStr">
        <is>
          <t>CUNDINAMARCA</t>
        </is>
      </c>
      <c r="C838" t="inlineStr">
        <is>
          <t>0004-0004</t>
        </is>
      </c>
      <c r="D838" t="inlineStr">
        <is>
          <t>25286</t>
        </is>
      </c>
      <c r="E838" t="inlineStr">
        <is>
          <t>2622087</t>
        </is>
      </c>
      <c r="F838" t="inlineStr">
        <is>
          <t>3007030351</t>
        </is>
      </c>
      <c r="G838" t="inlineStr">
        <is>
          <t>INCIDENTE</t>
        </is>
      </c>
      <c r="H838" t="inlineStr">
        <is>
          <t>CUNDINAMARCA</t>
        </is>
      </c>
      <c r="I838" t="inlineStr">
        <is>
          <t>FUNZA</t>
        </is>
      </c>
      <c r="J838" t="inlineStr">
        <is>
          <t>BARRIO SERREZUELITA FUNZA</t>
        </is>
      </c>
      <c r="K838" t="inlineStr">
        <is>
          <t>BANCOLOMBIA</t>
        </is>
      </c>
      <c r="L838" t="inlineStr">
        <is>
          <t>FO-25-1401887</t>
        </is>
      </c>
      <c r="M838" s="49" t="n">
        <v>45890.33333333334</v>
      </c>
      <c r="N838" s="49" t="n">
        <v>45891.51458333333</v>
      </c>
      <c r="O838" s="48" t="n">
        <v>0</v>
      </c>
      <c r="P838" t="inlineStr">
        <is>
          <t>HARDWARE</t>
        </is>
      </c>
      <c r="Q838" t="inlineStr">
        <is>
          <t>TECLADO</t>
        </is>
      </c>
      <c r="R838" t="inlineStr">
        <is>
          <t>DAÑO POS</t>
        </is>
      </c>
      <c r="S838" t="inlineStr">
        <is>
          <t>CB UNO A UNO</t>
        </is>
      </c>
      <c r="T838" t="inlineStr">
        <is>
          <t>CB UNO A UNO</t>
        </is>
      </c>
      <c r="U838" t="inlineStr">
        <is>
          <t>EJECUTADO</t>
        </is>
      </c>
      <c r="V838" t="inlineStr">
        <is>
          <t>VISITA TECNICA</t>
        </is>
      </c>
      <c r="W838" t="inlineStr">
        <is>
          <t>AB1BZ793</t>
        </is>
      </c>
      <c r="X838" t="inlineStr">
        <is>
          <t>TIPO II</t>
        </is>
      </c>
      <c r="Y838" t="inlineStr">
        <is>
          <t>TERRESTRE</t>
        </is>
      </c>
      <c r="Z838" t="inlineStr">
        <is>
          <t>GOMEZ VEGA DAVID SNEYDER</t>
        </is>
      </c>
      <c r="AA838" t="inlineStr">
        <is>
          <t>1</t>
        </is>
      </c>
      <c r="AB838" t="inlineStr">
        <is>
          <t>0</t>
        </is>
      </c>
      <c r="AC838" s="48" t="n">
        <v>144968</v>
      </c>
      <c r="AD838" t="inlineStr">
        <is>
          <t>0</t>
        </is>
      </c>
      <c r="AE838" s="48" t="n">
        <v>0</v>
      </c>
      <c r="AF838" s="48" t="n">
        <v>144968</v>
      </c>
    </row>
    <row r="839">
      <c r="A839" t="inlineStr">
        <is>
          <t>VALLEDUPAR</t>
        </is>
      </c>
      <c r="B839" t="inlineStr">
        <is>
          <t>COSTA</t>
        </is>
      </c>
      <c r="C839" t="inlineStr">
        <is>
          <t>0004-0001</t>
        </is>
      </c>
      <c r="D839" t="inlineStr">
        <is>
          <t>20001</t>
        </is>
      </c>
      <c r="E839" t="inlineStr">
        <is>
          <t>2622138</t>
        </is>
      </c>
      <c r="F839" t="inlineStr">
        <is>
          <t>3007072096</t>
        </is>
      </c>
      <c r="G839" t="inlineStr">
        <is>
          <t>INCIDENTE</t>
        </is>
      </c>
      <c r="H839" t="inlineStr">
        <is>
          <t>CESAR</t>
        </is>
      </c>
      <c r="I839" t="inlineStr">
        <is>
          <t>VALLEDUPAR</t>
        </is>
      </c>
      <c r="J839" t="inlineStr">
        <is>
          <t>PTM VALLEDUPAR  SUPER PUNTO YE</t>
        </is>
      </c>
      <c r="K839" t="inlineStr">
        <is>
          <t>BANCOLOMBIA</t>
        </is>
      </c>
      <c r="L839" t="inlineStr">
        <is>
          <t>FO-25-1402849</t>
        </is>
      </c>
      <c r="M839" s="49" t="n">
        <v>45890.33333333334</v>
      </c>
      <c r="N839" s="49" t="n">
        <v>45890.70138888889</v>
      </c>
      <c r="O839" s="48" t="n">
        <v>0</v>
      </c>
      <c r="P839" t="inlineStr">
        <is>
          <t>HARDWARE</t>
        </is>
      </c>
      <c r="Q839" t="inlineStr">
        <is>
          <t>NO ENCIENDE</t>
        </is>
      </c>
      <c r="R839" t="inlineStr">
        <is>
          <t>DAÑO POS</t>
        </is>
      </c>
      <c r="S839" t="inlineStr">
        <is>
          <t>AGREGADOR</t>
        </is>
      </c>
      <c r="T839" t="inlineStr">
        <is>
          <t>COMCARD - PTM</t>
        </is>
      </c>
      <c r="U839" t="inlineStr">
        <is>
          <t>EJECUTADO</t>
        </is>
      </c>
      <c r="V839" t="inlineStr">
        <is>
          <t>VISITA TECNICA</t>
        </is>
      </c>
      <c r="W839" t="inlineStr">
        <is>
          <t>NN00K635-NN00M742</t>
        </is>
      </c>
      <c r="X839" t="inlineStr">
        <is>
          <t>TIPO I</t>
        </is>
      </c>
      <c r="Y839" t="inlineStr">
        <is>
          <t>TERRESTRE</t>
        </is>
      </c>
      <c r="Z839" t="inlineStr">
        <is>
          <t>MAESTRE MENGUAL EDGAR ENRIQUE</t>
        </is>
      </c>
      <c r="AA839" t="inlineStr">
        <is>
          <t>1</t>
        </is>
      </c>
      <c r="AB839" t="inlineStr">
        <is>
          <t>0</t>
        </is>
      </c>
      <c r="AC839" s="48" t="n">
        <v>65960</v>
      </c>
      <c r="AD839" t="inlineStr">
        <is>
          <t>0</t>
        </is>
      </c>
      <c r="AE839" s="48" t="n">
        <v>0</v>
      </c>
      <c r="AF839" s="48" t="n">
        <v>65960</v>
      </c>
    </row>
    <row r="840">
      <c r="A840" t="inlineStr">
        <is>
          <t>BOGOTA</t>
        </is>
      </c>
      <c r="B840" t="inlineStr">
        <is>
          <t>CUNDINAMARCA</t>
        </is>
      </c>
      <c r="C840" t="inlineStr">
        <is>
          <t>0004-0004</t>
        </is>
      </c>
      <c r="D840" t="inlineStr">
        <is>
          <t>11001</t>
        </is>
      </c>
      <c r="E840" t="inlineStr">
        <is>
          <t>2622160</t>
        </is>
      </c>
      <c r="F840" t="inlineStr">
        <is>
          <t>3007070959</t>
        </is>
      </c>
      <c r="G840" t="inlineStr">
        <is>
          <t>INCIDENTE</t>
        </is>
      </c>
      <c r="H840" t="inlineStr">
        <is>
          <t>CUNDINAMARCA</t>
        </is>
      </c>
      <c r="I840" t="inlineStr">
        <is>
          <t>BOGOTA</t>
        </is>
      </c>
      <c r="J840" t="inlineStr">
        <is>
          <t>BARRIO TRINIDAD BOGOTA 1</t>
        </is>
      </c>
      <c r="K840" t="inlineStr">
        <is>
          <t>BANCOLOMBIA</t>
        </is>
      </c>
      <c r="L840" t="inlineStr">
        <is>
          <t>FO-25-1401883</t>
        </is>
      </c>
      <c r="M840" s="49" t="n">
        <v>45890.33333333334</v>
      </c>
      <c r="N840" s="49" t="n">
        <v>45891.40625</v>
      </c>
      <c r="O840" s="48" t="n">
        <v>0</v>
      </c>
      <c r="P840" t="inlineStr">
        <is>
          <t>HARDWARE</t>
        </is>
      </c>
      <c r="Q840" t="inlineStr">
        <is>
          <t>TECLADO</t>
        </is>
      </c>
      <c r="R840" t="inlineStr">
        <is>
          <t>DAÑO POS</t>
        </is>
      </c>
      <c r="S840" t="inlineStr">
        <is>
          <t>CB UNO A UNO</t>
        </is>
      </c>
      <c r="T840" t="inlineStr">
        <is>
          <t>CB UNO A UNO</t>
        </is>
      </c>
      <c r="U840" t="inlineStr">
        <is>
          <t>EJECUTADO</t>
        </is>
      </c>
      <c r="V840" t="inlineStr">
        <is>
          <t>VISITA TECNICA</t>
        </is>
      </c>
      <c r="W840" t="inlineStr">
        <is>
          <t>LN00D294</t>
        </is>
      </c>
      <c r="X840" t="inlineStr">
        <is>
          <t>TIPO I</t>
        </is>
      </c>
      <c r="Y840" t="inlineStr">
        <is>
          <t>TERRESTRE</t>
        </is>
      </c>
      <c r="Z840" t="inlineStr">
        <is>
          <t>GALINDO ROJAS LUIS FELIPE</t>
        </is>
      </c>
      <c r="AA840" t="inlineStr">
        <is>
          <t>1</t>
        </is>
      </c>
      <c r="AB840" t="inlineStr">
        <is>
          <t>0</t>
        </is>
      </c>
      <c r="AC840" s="48" t="n">
        <v>65960</v>
      </c>
      <c r="AD840" t="inlineStr">
        <is>
          <t>0</t>
        </is>
      </c>
      <c r="AE840" s="48" t="n">
        <v>0</v>
      </c>
      <c r="AF840" s="48" t="n">
        <v>65960</v>
      </c>
    </row>
    <row r="841">
      <c r="A841" t="inlineStr">
        <is>
          <t>BOGOTA</t>
        </is>
      </c>
      <c r="B841" t="inlineStr">
        <is>
          <t>CUNDINAMARCA</t>
        </is>
      </c>
      <c r="C841" t="inlineStr">
        <is>
          <t>0004-0004</t>
        </is>
      </c>
      <c r="D841" t="inlineStr">
        <is>
          <t>25290</t>
        </is>
      </c>
      <c r="E841" t="inlineStr">
        <is>
          <t>2622356</t>
        </is>
      </c>
      <c r="F841" t="inlineStr">
        <is>
          <t>3007052302</t>
        </is>
      </c>
      <c r="G841" t="inlineStr">
        <is>
          <t>INCIDENTE</t>
        </is>
      </c>
      <c r="H841" t="inlineStr">
        <is>
          <t>CUNDINAMARCA</t>
        </is>
      </c>
      <c r="I841" t="inlineStr">
        <is>
          <t>FUSAGASUGA</t>
        </is>
      </c>
      <c r="J841" t="inlineStr">
        <is>
          <t>BARRIO OLAYA FUSAGASUGA 1</t>
        </is>
      </c>
      <c r="K841" t="inlineStr">
        <is>
          <t>BANCOLOMBIA</t>
        </is>
      </c>
      <c r="L841" t="inlineStr">
        <is>
          <t>FO-25-1401872</t>
        </is>
      </c>
      <c r="M841" s="49" t="n">
        <v>45890.33333333334</v>
      </c>
      <c r="N841" s="49" t="n">
        <v>45891.52638888889</v>
      </c>
      <c r="O841" s="48" t="n">
        <v>0</v>
      </c>
      <c r="P841" t="inlineStr">
        <is>
          <t>SOFTWARE</t>
        </is>
      </c>
      <c r="Q841" t="inlineStr">
        <is>
          <t>ACTUALIZACION</t>
        </is>
      </c>
      <c r="R841" t="inlineStr">
        <is>
          <t>VERSION CARGA SO VR</t>
        </is>
      </c>
      <c r="S841" t="inlineStr">
        <is>
          <t>UNO A UNO</t>
        </is>
      </c>
      <c r="T841" t="inlineStr">
        <is>
          <t>CB UNO A UNO</t>
        </is>
      </c>
      <c r="U841" t="inlineStr">
        <is>
          <t>EJECUTADO</t>
        </is>
      </c>
      <c r="V841" t="inlineStr">
        <is>
          <t>VISITA TECNICA</t>
        </is>
      </c>
      <c r="W841" t="inlineStr">
        <is>
          <t>AD0DZ224</t>
        </is>
      </c>
      <c r="X841" t="inlineStr">
        <is>
          <t>TIPO II</t>
        </is>
      </c>
      <c r="Y841" t="inlineStr">
        <is>
          <t>TERRESTRE</t>
        </is>
      </c>
      <c r="Z841" t="inlineStr">
        <is>
          <t>GARCIA PASTRANA KEVIN FERNANDO</t>
        </is>
      </c>
      <c r="AA841" t="inlineStr">
        <is>
          <t>1</t>
        </is>
      </c>
      <c r="AB841" t="inlineStr">
        <is>
          <t>0</t>
        </is>
      </c>
      <c r="AC841" s="48" t="n">
        <v>144968</v>
      </c>
      <c r="AD841" t="inlineStr">
        <is>
          <t>0</t>
        </is>
      </c>
      <c r="AE841" s="48" t="n">
        <v>0</v>
      </c>
      <c r="AF841" s="48" t="n">
        <v>144968</v>
      </c>
    </row>
    <row r="842">
      <c r="A842" t="inlineStr">
        <is>
          <t>MEDELLIN</t>
        </is>
      </c>
      <c r="B842" t="inlineStr">
        <is>
          <t>NOROCCIDENTE</t>
        </is>
      </c>
      <c r="C842" t="inlineStr">
        <is>
          <t>0004-0005</t>
        </is>
      </c>
      <c r="D842" t="inlineStr">
        <is>
          <t>5091</t>
        </is>
      </c>
      <c r="E842" t="inlineStr">
        <is>
          <t>2622587</t>
        </is>
      </c>
      <c r="F842" t="inlineStr">
        <is>
          <t>3007025797</t>
        </is>
      </c>
      <c r="G842" t="inlineStr">
        <is>
          <t>INCIDENTE</t>
        </is>
      </c>
      <c r="H842" t="inlineStr">
        <is>
          <t>ANTIOQUIA</t>
        </is>
      </c>
      <c r="I842" t="inlineStr">
        <is>
          <t>BETANIA</t>
        </is>
      </c>
      <c r="J842" t="inlineStr">
        <is>
          <t>BARRIO BETANIA CENTRO</t>
        </is>
      </c>
      <c r="K842" t="inlineStr">
        <is>
          <t>BANCOLOMBIA</t>
        </is>
      </c>
      <c r="L842" t="inlineStr">
        <is>
          <t>FO-25-1401865</t>
        </is>
      </c>
      <c r="M842" s="49" t="n">
        <v>45890.33333333334</v>
      </c>
      <c r="N842" s="49" t="n">
        <v>45890.53055555555</v>
      </c>
      <c r="O842" s="48" t="n">
        <v>0</v>
      </c>
      <c r="P842" t="inlineStr">
        <is>
          <t>HARDWARE</t>
        </is>
      </c>
      <c r="Q842" t="inlineStr">
        <is>
          <t>COMUNICACION</t>
        </is>
      </c>
      <c r="R842" t="inlineStr">
        <is>
          <t>MENSAJE CABLE DE RED DESCONECTADO</t>
        </is>
      </c>
      <c r="S842" t="inlineStr">
        <is>
          <t>CB UNO A UNO</t>
        </is>
      </c>
      <c r="T842" t="inlineStr">
        <is>
          <t>CB UNO A UNO</t>
        </is>
      </c>
      <c r="U842" t="inlineStr">
        <is>
          <t>EJECUTADO</t>
        </is>
      </c>
      <c r="V842" t="inlineStr">
        <is>
          <t>VISITA TECNICA</t>
        </is>
      </c>
      <c r="W842" t="inlineStr">
        <is>
          <t>A00YZ192</t>
        </is>
      </c>
      <c r="X842" t="inlineStr">
        <is>
          <t>TIPO III</t>
        </is>
      </c>
      <c r="Y842" t="inlineStr">
        <is>
          <t>TERRESTRE</t>
        </is>
      </c>
      <c r="Z842" t="inlineStr">
        <is>
          <t>ALVAREZ ARENAS VICTOR HUGO</t>
        </is>
      </c>
      <c r="AA842" t="inlineStr">
        <is>
          <t>1</t>
        </is>
      </c>
      <c r="AB842" t="inlineStr">
        <is>
          <t>0</t>
        </is>
      </c>
      <c r="AC842" s="48" t="n">
        <v>275729</v>
      </c>
      <c r="AD842" t="inlineStr">
        <is>
          <t>0</t>
        </is>
      </c>
      <c r="AE842" s="48" t="n">
        <v>0</v>
      </c>
      <c r="AF842" s="48" t="n">
        <v>275729</v>
      </c>
    </row>
    <row r="843">
      <c r="A843" t="inlineStr">
        <is>
          <t>BUCARAMANGA</t>
        </is>
      </c>
      <c r="B843" t="inlineStr">
        <is>
          <t>SANTANDERES</t>
        </is>
      </c>
      <c r="C843" t="inlineStr">
        <is>
          <t>0004-0008</t>
        </is>
      </c>
      <c r="D843" t="inlineStr">
        <is>
          <t>68276</t>
        </is>
      </c>
      <c r="E843" t="inlineStr">
        <is>
          <t>2622674</t>
        </is>
      </c>
      <c r="F843" t="inlineStr">
        <is>
          <t>3007017747</t>
        </is>
      </c>
      <c r="G843" t="inlineStr">
        <is>
          <t>INCIDENTE</t>
        </is>
      </c>
      <c r="H843" t="inlineStr">
        <is>
          <t>SANTANDER</t>
        </is>
      </c>
      <c r="I843" t="inlineStr">
        <is>
          <t>FLORIDABLANCA</t>
        </is>
      </c>
      <c r="J843" t="inlineStr">
        <is>
          <t>BARRIO VILLABEL FLORIDABLANCA</t>
        </is>
      </c>
      <c r="K843" t="inlineStr">
        <is>
          <t>BANCOLOMBIA</t>
        </is>
      </c>
      <c r="L843" t="inlineStr">
        <is>
          <t>FO-25-1401847</t>
        </is>
      </c>
      <c r="M843" s="49" t="n">
        <v>45890.33333333334</v>
      </c>
      <c r="N843" s="49" t="n">
        <v>45890.68263888889</v>
      </c>
      <c r="O843" s="48" t="n">
        <v>0</v>
      </c>
      <c r="P843" t="inlineStr">
        <is>
          <t>HARDWARE</t>
        </is>
      </c>
      <c r="Q843" t="inlineStr">
        <is>
          <t>ALERT IRRUPTION</t>
        </is>
      </c>
      <c r="R843" t="inlineStr">
        <is>
          <t>ALERT IRRUPTION</t>
        </is>
      </c>
      <c r="S843" t="inlineStr">
        <is>
          <t>CB UNO A UNO</t>
        </is>
      </c>
      <c r="T843" t="inlineStr">
        <is>
          <t>CB UNO A UNO</t>
        </is>
      </c>
      <c r="U843" t="inlineStr">
        <is>
          <t>EJECUTADO</t>
        </is>
      </c>
      <c r="V843" t="inlineStr">
        <is>
          <t>VISITA TECNICA</t>
        </is>
      </c>
      <c r="W843" t="inlineStr">
        <is>
          <t>9A002525</t>
        </is>
      </c>
      <c r="X843" t="inlineStr">
        <is>
          <t>TIPO I</t>
        </is>
      </c>
      <c r="Y843" t="inlineStr">
        <is>
          <t>TERRESTRE</t>
        </is>
      </c>
      <c r="Z843" t="inlineStr">
        <is>
          <t>HERRERA LUQUE SAUL JAVIER</t>
        </is>
      </c>
      <c r="AA843" t="inlineStr">
        <is>
          <t>1</t>
        </is>
      </c>
      <c r="AB843" t="inlineStr">
        <is>
          <t>0</t>
        </is>
      </c>
      <c r="AC843" s="48" t="n">
        <v>65960</v>
      </c>
      <c r="AD843" t="inlineStr">
        <is>
          <t>0</t>
        </is>
      </c>
      <c r="AE843" s="48" t="n">
        <v>0</v>
      </c>
      <c r="AF843" s="48" t="n">
        <v>65960</v>
      </c>
    </row>
    <row r="844">
      <c r="A844" t="inlineStr">
        <is>
          <t>BOGOTA</t>
        </is>
      </c>
      <c r="B844" t="inlineStr">
        <is>
          <t>CUNDINAMARCA</t>
        </is>
      </c>
      <c r="C844" t="inlineStr">
        <is>
          <t>0004-0004</t>
        </is>
      </c>
      <c r="D844" t="inlineStr">
        <is>
          <t>25398</t>
        </is>
      </c>
      <c r="E844" t="inlineStr">
        <is>
          <t>2622732</t>
        </is>
      </c>
      <c r="F844" t="inlineStr">
        <is>
          <t>3007039757</t>
        </is>
      </c>
      <c r="G844" t="inlineStr">
        <is>
          <t>INCIDENTE</t>
        </is>
      </c>
      <c r="H844" t="inlineStr">
        <is>
          <t>CUNDINAMARCA</t>
        </is>
      </c>
      <c r="I844" t="inlineStr">
        <is>
          <t>LA PEÑA</t>
        </is>
      </c>
      <c r="J844" t="inlineStr">
        <is>
          <t>BARRIO LOS PINOS LA PENA</t>
        </is>
      </c>
      <c r="K844" t="inlineStr">
        <is>
          <t>BANCOLOMBIA</t>
        </is>
      </c>
      <c r="L844" t="inlineStr">
        <is>
          <t>FO-25-1401858</t>
        </is>
      </c>
      <c r="M844" s="49" t="n">
        <v>45890.33333333334</v>
      </c>
      <c r="N844" s="49" t="n">
        <v>45891.41736111111</v>
      </c>
      <c r="O844" s="48" t="n">
        <v>0</v>
      </c>
      <c r="P844" t="inlineStr">
        <is>
          <t>HARDWARE</t>
        </is>
      </c>
      <c r="Q844" t="inlineStr">
        <is>
          <t>FLAS FULL</t>
        </is>
      </c>
      <c r="R844" t="inlineStr">
        <is>
          <t>DAÑO POS</t>
        </is>
      </c>
      <c r="S844" t="inlineStr">
        <is>
          <t>CB UNO A UNO</t>
        </is>
      </c>
      <c r="T844" t="inlineStr">
        <is>
          <t>CB UNO A UNO</t>
        </is>
      </c>
      <c r="U844" t="inlineStr">
        <is>
          <t>EJECUTADO</t>
        </is>
      </c>
      <c r="V844" t="inlineStr">
        <is>
          <t>VISITA TECNICA</t>
        </is>
      </c>
      <c r="W844" t="inlineStr">
        <is>
          <t>GZ0CZ022</t>
        </is>
      </c>
      <c r="X844" t="inlineStr">
        <is>
          <t>TIPO III</t>
        </is>
      </c>
      <c r="Y844" t="inlineStr">
        <is>
          <t>TERRESTRE</t>
        </is>
      </c>
      <c r="Z844" t="inlineStr">
        <is>
          <t>BUSTOS MORA DIEGO MANUEL</t>
        </is>
      </c>
      <c r="AA844" t="inlineStr">
        <is>
          <t>1</t>
        </is>
      </c>
      <c r="AB844" t="inlineStr">
        <is>
          <t>0</t>
        </is>
      </c>
      <c r="AC844" s="48" t="n">
        <v>275729</v>
      </c>
      <c r="AD844" t="inlineStr">
        <is>
          <t>0</t>
        </is>
      </c>
      <c r="AE844" s="48" t="n">
        <v>0</v>
      </c>
      <c r="AF844" s="48" t="n">
        <v>275729</v>
      </c>
    </row>
    <row r="845">
      <c r="A845" t="inlineStr">
        <is>
          <t>MEDELLIN</t>
        </is>
      </c>
      <c r="B845" t="inlineStr">
        <is>
          <t>NOROCCIDENTE</t>
        </is>
      </c>
      <c r="C845" t="inlineStr">
        <is>
          <t>0004-0005</t>
        </is>
      </c>
      <c r="D845" t="inlineStr">
        <is>
          <t>5440</t>
        </is>
      </c>
      <c r="E845" t="inlineStr">
        <is>
          <t>2622950</t>
        </is>
      </c>
      <c r="F845" t="inlineStr">
        <is>
          <t>3007017458</t>
        </is>
      </c>
      <c r="G845" t="inlineStr">
        <is>
          <t>INCIDENTE</t>
        </is>
      </c>
      <c r="H845" t="inlineStr">
        <is>
          <t>ANTIOQUIA</t>
        </is>
      </c>
      <c r="I845" t="inlineStr">
        <is>
          <t>MARINILLA</t>
        </is>
      </c>
      <c r="J845" t="inlineStr">
        <is>
          <t>AARRIO PARQUE PRINCIPAL MARINI</t>
        </is>
      </c>
      <c r="K845" t="inlineStr">
        <is>
          <t>BANCOLOMBIA</t>
        </is>
      </c>
      <c r="L845" t="inlineStr">
        <is>
          <t>FO-25-1404222</t>
        </is>
      </c>
      <c r="M845" s="49" t="n">
        <v>45890.34483796296</v>
      </c>
      <c r="N845" s="49" t="n">
        <v>45891.52083333334</v>
      </c>
      <c r="O845" s="48" t="n">
        <v>0</v>
      </c>
      <c r="P845" t="inlineStr">
        <is>
          <t>HARDWARE</t>
        </is>
      </c>
      <c r="Q845" t="inlineStr">
        <is>
          <t>SE REINICIA</t>
        </is>
      </c>
      <c r="R845" t="inlineStr">
        <is>
          <t>DAÑO POS</t>
        </is>
      </c>
      <c r="S845" t="inlineStr">
        <is>
          <t>CB UNO A UNO</t>
        </is>
      </c>
      <c r="T845" t="inlineStr">
        <is>
          <t>CB UNO A UNO</t>
        </is>
      </c>
      <c r="U845" t="inlineStr">
        <is>
          <t>EJECUTADO</t>
        </is>
      </c>
      <c r="V845" t="inlineStr">
        <is>
          <t>VISITA TECNICA</t>
        </is>
      </c>
      <c r="W845" t="inlineStr">
        <is>
          <t>AWZZZ629</t>
        </is>
      </c>
      <c r="X845" t="inlineStr">
        <is>
          <t>TIPO II</t>
        </is>
      </c>
      <c r="Y845" t="inlineStr">
        <is>
          <t>TERRESTRE</t>
        </is>
      </c>
      <c r="Z845" t="inlineStr">
        <is>
          <t>HERNANDEZ CHAVARRIA JUAN CAMILO</t>
        </is>
      </c>
      <c r="AA845" t="inlineStr">
        <is>
          <t>2</t>
        </is>
      </c>
      <c r="AB845" t="inlineStr">
        <is>
          <t>0</t>
        </is>
      </c>
      <c r="AC845" s="48" t="n">
        <v>289936</v>
      </c>
      <c r="AD845" t="inlineStr">
        <is>
          <t>0</t>
        </is>
      </c>
      <c r="AE845" s="48" t="n">
        <v>0</v>
      </c>
      <c r="AF845" s="48" t="n">
        <v>289936</v>
      </c>
    </row>
    <row r="846">
      <c r="A846" t="inlineStr">
        <is>
          <t>VILLAVICENCIO</t>
        </is>
      </c>
      <c r="B846" t="inlineStr">
        <is>
          <t>REMOTAS</t>
        </is>
      </c>
      <c r="C846" t="inlineStr">
        <is>
          <t>0004-0007</t>
        </is>
      </c>
      <c r="D846" t="inlineStr">
        <is>
          <t>50001</t>
        </is>
      </c>
      <c r="E846" t="inlineStr">
        <is>
          <t>2623312</t>
        </is>
      </c>
      <c r="F846" t="inlineStr">
        <is>
          <t>3007061674</t>
        </is>
      </c>
      <c r="G846" t="inlineStr">
        <is>
          <t>INCIDENTE</t>
        </is>
      </c>
      <c r="H846" t="inlineStr">
        <is>
          <t>META</t>
        </is>
      </c>
      <c r="I846" t="inlineStr">
        <is>
          <t>VILLAVICENCIO</t>
        </is>
      </c>
      <c r="J846" t="inlineStr">
        <is>
          <t>BARRIO SAN CARLOS VILLAVICENCI</t>
        </is>
      </c>
      <c r="K846" t="inlineStr">
        <is>
          <t>BANCOLOMBIA</t>
        </is>
      </c>
      <c r="L846" t="inlineStr">
        <is>
          <t>FO-25-1401807</t>
        </is>
      </c>
      <c r="M846" s="49" t="n">
        <v>45890.36386574074</v>
      </c>
      <c r="N846" s="49" t="n">
        <v>45890.61597222222</v>
      </c>
      <c r="O846" s="48" t="n">
        <v>0</v>
      </c>
      <c r="P846" t="inlineStr">
        <is>
          <t>HARDWARE</t>
        </is>
      </c>
      <c r="Q846" t="inlineStr">
        <is>
          <t>LECTOR DE BARRAS</t>
        </is>
      </c>
      <c r="R846" t="inlineStr">
        <is>
          <t>FORMATO INVALIDO LECTOR DAÑADO</t>
        </is>
      </c>
      <c r="S846" t="inlineStr">
        <is>
          <t>UNO A UNO</t>
        </is>
      </c>
      <c r="T846" t="inlineStr">
        <is>
          <t>CB UNO A UNO</t>
        </is>
      </c>
      <c r="U846" t="inlineStr">
        <is>
          <t>EJECUTADO</t>
        </is>
      </c>
      <c r="V846" t="inlineStr">
        <is>
          <t>VISITA TECNICA</t>
        </is>
      </c>
      <c r="W846" t="inlineStr">
        <is>
          <t>FUA0K592</t>
        </is>
      </c>
      <c r="X846" t="inlineStr">
        <is>
          <t>TIPO I</t>
        </is>
      </c>
      <c r="Y846" t="inlineStr">
        <is>
          <t>TERRESTRE</t>
        </is>
      </c>
      <c r="Z846" t="inlineStr">
        <is>
          <t>GARZON RUIZ LUIS MIGUEL</t>
        </is>
      </c>
      <c r="AA846" t="inlineStr">
        <is>
          <t>1</t>
        </is>
      </c>
      <c r="AB846" t="inlineStr">
        <is>
          <t>0</t>
        </is>
      </c>
      <c r="AC846" s="48" t="n">
        <v>65960</v>
      </c>
      <c r="AD846" t="inlineStr">
        <is>
          <t>0</t>
        </is>
      </c>
      <c r="AE846" s="48" t="n">
        <v>0</v>
      </c>
      <c r="AF846" s="48" t="n">
        <v>65960</v>
      </c>
    </row>
    <row r="847">
      <c r="A847" t="inlineStr">
        <is>
          <t>MEDELLIN</t>
        </is>
      </c>
      <c r="B847" t="inlineStr">
        <is>
          <t>NOROCCIDENTE</t>
        </is>
      </c>
      <c r="C847" t="inlineStr">
        <is>
          <t>0004-0005</t>
        </is>
      </c>
      <c r="D847" t="inlineStr">
        <is>
          <t>5318</t>
        </is>
      </c>
      <c r="E847" t="inlineStr">
        <is>
          <t>2623329</t>
        </is>
      </c>
      <c r="F847" t="inlineStr">
        <is>
          <t>3007079260</t>
        </is>
      </c>
      <c r="G847" t="inlineStr">
        <is>
          <t>INCIDENTE</t>
        </is>
      </c>
      <c r="H847" t="inlineStr">
        <is>
          <t>ANTIOQUIA</t>
        </is>
      </c>
      <c r="I847" t="inlineStr">
        <is>
          <t>GUARNE</t>
        </is>
      </c>
      <c r="J847" t="inlineStr">
        <is>
          <t>DISTRICOL DISTRIBUIDORA SAN AN</t>
        </is>
      </c>
      <c r="K847" t="inlineStr">
        <is>
          <t>BANCOLOMBIA</t>
        </is>
      </c>
      <c r="L847" t="inlineStr">
        <is>
          <t>FO-25-1401794</t>
        </is>
      </c>
      <c r="M847" s="49" t="n">
        <v>45890.36767361111</v>
      </c>
      <c r="N847" s="49" t="n">
        <v>45890.65069444444</v>
      </c>
      <c r="O847" s="48" t="n">
        <v>0</v>
      </c>
      <c r="P847" t="inlineStr">
        <is>
          <t>HARDWARE</t>
        </is>
      </c>
      <c r="Q847" t="inlineStr">
        <is>
          <t>IMPRESION</t>
        </is>
      </c>
      <c r="R847" t="inlineStr">
        <is>
          <t>NO AVANZA PAPEL</t>
        </is>
      </c>
      <c r="S847" t="inlineStr">
        <is>
          <t>AGREGADOR</t>
        </is>
      </c>
      <c r="T847" t="inlineStr">
        <is>
          <t>DISTRICOL</t>
        </is>
      </c>
      <c r="V847" t="inlineStr">
        <is>
          <t>SOPORTE TELEFONICO</t>
        </is>
      </c>
      <c r="X847" t="inlineStr">
        <is>
          <t>TIPO II</t>
        </is>
      </c>
      <c r="Y847" t="inlineStr">
        <is>
          <t>TERRESTRE</t>
        </is>
      </c>
      <c r="Z847" t="inlineStr">
        <is>
          <t>RUA ALVAREZ RICHARD ANDRES</t>
        </is>
      </c>
      <c r="AA847" t="inlineStr">
        <is>
          <t>1</t>
        </is>
      </c>
      <c r="AB847" t="inlineStr">
        <is>
          <t>0</t>
        </is>
      </c>
      <c r="AC847" s="48" t="n">
        <v>41241</v>
      </c>
      <c r="AD847" t="inlineStr">
        <is>
          <t>0</t>
        </is>
      </c>
      <c r="AE847" s="48" t="n">
        <v>0</v>
      </c>
      <c r="AF847" s="48" t="n">
        <v>41241</v>
      </c>
    </row>
    <row r="848">
      <c r="A848" t="inlineStr">
        <is>
          <t>PEREIRA</t>
        </is>
      </c>
      <c r="B848" t="inlineStr">
        <is>
          <t>SUROCCIDENTE Y EJE CAFETERO</t>
        </is>
      </c>
      <c r="C848" t="inlineStr">
        <is>
          <t>0004-0002</t>
        </is>
      </c>
      <c r="D848" t="inlineStr">
        <is>
          <t>76041</t>
        </is>
      </c>
      <c r="E848" t="inlineStr">
        <is>
          <t>2623352</t>
        </is>
      </c>
      <c r="F848" t="inlineStr">
        <is>
          <t>3007019706</t>
        </is>
      </c>
      <c r="G848" t="inlineStr">
        <is>
          <t>INCIDENTE</t>
        </is>
      </c>
      <c r="H848" t="inlineStr">
        <is>
          <t>VALLE DEL CAUCA</t>
        </is>
      </c>
      <c r="I848" t="inlineStr">
        <is>
          <t>ANSERMANUEVO</t>
        </is>
      </c>
      <c r="J848" t="inlineStr">
        <is>
          <t>BARRIO ARSEMANUEVO III ANSERMA</t>
        </is>
      </c>
      <c r="K848" t="inlineStr">
        <is>
          <t>BANCOLOMBIA</t>
        </is>
      </c>
      <c r="L848" t="inlineStr">
        <is>
          <t>FO-25-1401788</t>
        </is>
      </c>
      <c r="M848" s="49" t="n">
        <v>45890.37068287037</v>
      </c>
      <c r="N848" s="49" t="n">
        <v>45890.525</v>
      </c>
      <c r="O848" s="48" t="n">
        <v>0</v>
      </c>
      <c r="P848" t="inlineStr">
        <is>
          <t>HARDWARE</t>
        </is>
      </c>
      <c r="Q848" t="inlineStr">
        <is>
          <t>HUB</t>
        </is>
      </c>
      <c r="R848" t="inlineStr">
        <is>
          <t>SE REINICIA</t>
        </is>
      </c>
      <c r="S848" t="inlineStr">
        <is>
          <t>CB UNO A UNO</t>
        </is>
      </c>
      <c r="T848" t="inlineStr">
        <is>
          <t>CB UNO A UNO</t>
        </is>
      </c>
      <c r="U848" t="inlineStr">
        <is>
          <t>EJECUTADO</t>
        </is>
      </c>
      <c r="V848" t="inlineStr">
        <is>
          <t>VISITA TECNICA</t>
        </is>
      </c>
      <c r="W848" t="inlineStr">
        <is>
          <t>GZ007364-B0ZZZ186</t>
        </is>
      </c>
      <c r="X848" t="inlineStr">
        <is>
          <t>TIPO II</t>
        </is>
      </c>
      <c r="Y848" t="inlineStr">
        <is>
          <t>TERRESTRE</t>
        </is>
      </c>
      <c r="Z848" t="inlineStr">
        <is>
          <t>ARROYAVE CANO MANUEL GUILLERMO</t>
        </is>
      </c>
      <c r="AA848" t="inlineStr">
        <is>
          <t>1</t>
        </is>
      </c>
      <c r="AB848" t="inlineStr">
        <is>
          <t>0</t>
        </is>
      </c>
      <c r="AC848" s="48" t="n">
        <v>144968</v>
      </c>
      <c r="AD848" t="inlineStr">
        <is>
          <t>0</t>
        </is>
      </c>
      <c r="AE848" s="48" t="n">
        <v>0</v>
      </c>
      <c r="AF848" s="48" t="n">
        <v>144968</v>
      </c>
    </row>
    <row r="849">
      <c r="A849" t="inlineStr">
        <is>
          <t>CALI</t>
        </is>
      </c>
      <c r="B849" t="inlineStr">
        <is>
          <t>SUROCCIDENTE Y EJE CAFETERO</t>
        </is>
      </c>
      <c r="C849" t="inlineStr">
        <is>
          <t>0004-0003</t>
        </is>
      </c>
      <c r="D849" t="inlineStr">
        <is>
          <t>19001</t>
        </is>
      </c>
      <c r="E849" t="inlineStr">
        <is>
          <t>2623364</t>
        </is>
      </c>
      <c r="F849" t="inlineStr">
        <is>
          <t>3007034583</t>
        </is>
      </c>
      <c r="G849" t="inlineStr">
        <is>
          <t>INCIDENTE</t>
        </is>
      </c>
      <c r="H849" t="inlineStr">
        <is>
          <t>CAUCA</t>
        </is>
      </c>
      <c r="I849" t="inlineStr">
        <is>
          <t>POPAYAN</t>
        </is>
      </c>
      <c r="J849" t="inlineStr">
        <is>
          <t>BARRIO VILLA DEL VIENTO 3 POPA</t>
        </is>
      </c>
      <c r="K849" t="inlineStr">
        <is>
          <t>BANCOLOMBIA</t>
        </is>
      </c>
      <c r="L849" t="inlineStr">
        <is>
          <t>FO-25-1401915</t>
        </is>
      </c>
      <c r="M849" s="49" t="n">
        <v>45890.38057870371</v>
      </c>
      <c r="N849" s="49" t="n">
        <v>45890.53125</v>
      </c>
      <c r="O849" s="48" t="n">
        <v>0</v>
      </c>
      <c r="P849" t="inlineStr">
        <is>
          <t>HARDWARE</t>
        </is>
      </c>
      <c r="Q849" t="inlineStr">
        <is>
          <t>COMUNICACION</t>
        </is>
      </c>
      <c r="R849" t="inlineStr">
        <is>
          <t>MENSAJE DE ERROR SOCKET</t>
        </is>
      </c>
      <c r="S849" t="inlineStr">
        <is>
          <t>CB UNO A UNO</t>
        </is>
      </c>
      <c r="T849" t="inlineStr">
        <is>
          <t>CB UNO A UNO</t>
        </is>
      </c>
      <c r="V849" t="inlineStr">
        <is>
          <t>SOPORTE TELEFONICO</t>
        </is>
      </c>
      <c r="X849" t="inlineStr">
        <is>
          <t>TIPO III</t>
        </is>
      </c>
      <c r="Y849" t="inlineStr">
        <is>
          <t>TERRESTRE</t>
        </is>
      </c>
      <c r="Z849" t="inlineStr">
        <is>
          <t>HENAO CARDONA DIEGO FERNANDO</t>
        </is>
      </c>
      <c r="AA849" t="inlineStr">
        <is>
          <t>1</t>
        </is>
      </c>
      <c r="AB849" t="inlineStr">
        <is>
          <t>0</t>
        </is>
      </c>
      <c r="AC849" s="48" t="n">
        <v>41241</v>
      </c>
      <c r="AD849" t="inlineStr">
        <is>
          <t>0</t>
        </is>
      </c>
      <c r="AE849" s="48" t="n">
        <v>0</v>
      </c>
      <c r="AF849" s="48" t="n">
        <v>41241</v>
      </c>
    </row>
    <row r="850">
      <c r="A850" t="inlineStr">
        <is>
          <t>MONTERIA</t>
        </is>
      </c>
      <c r="B850" t="inlineStr">
        <is>
          <t>COSTA</t>
        </is>
      </c>
      <c r="C850" t="inlineStr">
        <is>
          <t>0004-0001</t>
        </is>
      </c>
      <c r="D850" t="inlineStr">
        <is>
          <t>5895</t>
        </is>
      </c>
      <c r="E850" t="inlineStr">
        <is>
          <t>2623494</t>
        </is>
      </c>
      <c r="F850" t="inlineStr">
        <is>
          <t>3007030592</t>
        </is>
      </c>
      <c r="G850" t="inlineStr">
        <is>
          <t>INCIDENTE</t>
        </is>
      </c>
      <c r="H850" t="inlineStr">
        <is>
          <t>ANTIOQUIA</t>
        </is>
      </c>
      <c r="I850" t="inlineStr">
        <is>
          <t>ZARAGOZA</t>
        </is>
      </c>
      <c r="J850" t="inlineStr">
        <is>
          <t>ARRIO CENTRO ZARAGOZA</t>
        </is>
      </c>
      <c r="K850" t="inlineStr">
        <is>
          <t>BANCOLOMBIA</t>
        </is>
      </c>
      <c r="L850" t="inlineStr">
        <is>
          <t>FO-25-1401909</t>
        </is>
      </c>
      <c r="M850" s="49" t="n">
        <v>45890.38556712963</v>
      </c>
      <c r="N850" s="49" t="n">
        <v>45890.71527777778</v>
      </c>
      <c r="O850" s="48" t="n">
        <v>0</v>
      </c>
      <c r="P850" t="inlineStr">
        <is>
          <t>SOFTWARE</t>
        </is>
      </c>
      <c r="Q850" t="inlineStr">
        <is>
          <t>LECTOR DE BARRAS</t>
        </is>
      </c>
      <c r="R850" t="inlineStr">
        <is>
          <t>FORMATO INVALIDO</t>
        </is>
      </c>
      <c r="S850" t="inlineStr">
        <is>
          <t>CB UNO A UNO</t>
        </is>
      </c>
      <c r="T850" t="inlineStr">
        <is>
          <t>CB UNO A UNO</t>
        </is>
      </c>
      <c r="U850" t="inlineStr">
        <is>
          <t>EJECUTADO</t>
        </is>
      </c>
      <c r="V850" t="inlineStr">
        <is>
          <t>VISITA TECNICA</t>
        </is>
      </c>
      <c r="W850" t="inlineStr">
        <is>
          <t>1A003443</t>
        </is>
      </c>
      <c r="X850" t="inlineStr">
        <is>
          <t>TIPO IV</t>
        </is>
      </c>
      <c r="Y850" t="inlineStr">
        <is>
          <t>TERRESTRE</t>
        </is>
      </c>
      <c r="Z850" t="inlineStr">
        <is>
          <t>COGOLLO VERTEL EDER LUIS</t>
        </is>
      </c>
      <c r="AA850" t="inlineStr">
        <is>
          <t>1</t>
        </is>
      </c>
      <c r="AB850" t="inlineStr">
        <is>
          <t>0</t>
        </is>
      </c>
      <c r="AC850" s="48" t="n">
        <v>479589</v>
      </c>
      <c r="AD850" t="inlineStr">
        <is>
          <t>0</t>
        </is>
      </c>
      <c r="AE850" s="48" t="n">
        <v>0</v>
      </c>
      <c r="AF850" s="48" t="n">
        <v>479589</v>
      </c>
    </row>
    <row r="851">
      <c r="A851" t="inlineStr">
        <is>
          <t>BUCARAMANGA</t>
        </is>
      </c>
      <c r="B851" t="inlineStr">
        <is>
          <t>SANTANDERES</t>
        </is>
      </c>
      <c r="C851" t="inlineStr">
        <is>
          <t>0004-0008</t>
        </is>
      </c>
      <c r="D851" t="inlineStr">
        <is>
          <t>68001</t>
        </is>
      </c>
      <c r="E851" t="inlineStr">
        <is>
          <t>2623656</t>
        </is>
      </c>
      <c r="F851" t="inlineStr">
        <is>
          <t>3007074340</t>
        </is>
      </c>
      <c r="G851" t="inlineStr">
        <is>
          <t>INCIDENTE</t>
        </is>
      </c>
      <c r="H851" t="inlineStr">
        <is>
          <t>SANTANDER</t>
        </is>
      </c>
      <c r="I851" t="inlineStr">
        <is>
          <t>BUCARAMANGA</t>
        </is>
      </c>
      <c r="J851" t="inlineStr">
        <is>
          <t>PTM BUCARAMANGA DESPENSA LA OR</t>
        </is>
      </c>
      <c r="K851" t="inlineStr">
        <is>
          <t>BANCOLOMBIA</t>
        </is>
      </c>
      <c r="L851" t="inlineStr">
        <is>
          <t>FO-25-1402820</t>
        </is>
      </c>
      <c r="M851" s="49" t="n">
        <v>45890.39074074074</v>
      </c>
      <c r="N851" s="49" t="n">
        <v>45890.66597222222</v>
      </c>
      <c r="O851" s="48" t="n">
        <v>0</v>
      </c>
      <c r="P851" t="inlineStr">
        <is>
          <t>HARDWARE</t>
        </is>
      </c>
      <c r="Q851" t="inlineStr">
        <is>
          <t>SE REINICIA</t>
        </is>
      </c>
      <c r="R851" t="inlineStr">
        <is>
          <t>DAÑO POS</t>
        </is>
      </c>
      <c r="S851" t="inlineStr">
        <is>
          <t>AGREGADOR</t>
        </is>
      </c>
      <c r="T851" t="inlineStr">
        <is>
          <t>COMCARD - PTM</t>
        </is>
      </c>
      <c r="U851" t="inlineStr">
        <is>
          <t>EJECUTADO</t>
        </is>
      </c>
      <c r="V851" t="inlineStr">
        <is>
          <t>VISITA TECNICA</t>
        </is>
      </c>
      <c r="W851" t="inlineStr">
        <is>
          <t>EF8ZZ427-EF8ZZ140</t>
        </is>
      </c>
      <c r="X851" t="inlineStr">
        <is>
          <t>TIPO I</t>
        </is>
      </c>
      <c r="Y851" t="inlineStr">
        <is>
          <t>TERRESTRE</t>
        </is>
      </c>
      <c r="Z851" t="inlineStr">
        <is>
          <t>MARIÑO PABON JORGE ENRIQUE</t>
        </is>
      </c>
      <c r="AA851" t="inlineStr">
        <is>
          <t>1</t>
        </is>
      </c>
      <c r="AB851" t="inlineStr">
        <is>
          <t>0</t>
        </is>
      </c>
      <c r="AC851" s="48" t="n">
        <v>65960</v>
      </c>
      <c r="AD851" t="inlineStr">
        <is>
          <t>0</t>
        </is>
      </c>
      <c r="AE851" s="48" t="n">
        <v>0</v>
      </c>
      <c r="AF851" s="48" t="n">
        <v>65960</v>
      </c>
    </row>
    <row r="852">
      <c r="A852" t="inlineStr">
        <is>
          <t>BOGOTA</t>
        </is>
      </c>
      <c r="B852" t="inlineStr">
        <is>
          <t>CUNDINAMARCA</t>
        </is>
      </c>
      <c r="C852" t="inlineStr">
        <is>
          <t>0004-0004</t>
        </is>
      </c>
      <c r="D852" t="inlineStr">
        <is>
          <t>25473</t>
        </is>
      </c>
      <c r="E852" t="inlineStr">
        <is>
          <t>2623679</t>
        </is>
      </c>
      <c r="F852" t="inlineStr">
        <is>
          <t>3007024981</t>
        </is>
      </c>
      <c r="G852" t="inlineStr">
        <is>
          <t>INCIDENTE</t>
        </is>
      </c>
      <c r="H852" t="inlineStr">
        <is>
          <t>CUNDINAMARCA</t>
        </is>
      </c>
      <c r="I852" t="inlineStr">
        <is>
          <t>MOSQUERA</t>
        </is>
      </c>
      <c r="J852" t="inlineStr">
        <is>
          <t>PAGAFACIL MOSQUERA</t>
        </is>
      </c>
      <c r="K852" t="inlineStr">
        <is>
          <t>BANCOLOMBIA</t>
        </is>
      </c>
      <c r="L852" t="inlineStr">
        <is>
          <t>FO-25-1402799</t>
        </is>
      </c>
      <c r="M852" s="49" t="n">
        <v>45890.39376157407</v>
      </c>
      <c r="N852" s="49" t="n">
        <v>45891.43125</v>
      </c>
      <c r="O852" s="48" t="n">
        <v>0</v>
      </c>
      <c r="P852" t="inlineStr">
        <is>
          <t>HARDWARE</t>
        </is>
      </c>
      <c r="Q852" t="inlineStr">
        <is>
          <t>CABLEADO</t>
        </is>
      </c>
      <c r="R852" t="inlineStr">
        <is>
          <t>CABLE MAGICBOX AVERIADO</t>
        </is>
      </c>
      <c r="S852" t="inlineStr">
        <is>
          <t>ROBUSTO</t>
        </is>
      </c>
      <c r="T852" t="inlineStr">
        <is>
          <t>PAGAFACIL</t>
        </is>
      </c>
      <c r="U852" t="inlineStr">
        <is>
          <t>EJECUTADO</t>
        </is>
      </c>
      <c r="V852" t="inlineStr">
        <is>
          <t>VISITA TECNICA</t>
        </is>
      </c>
      <c r="W852" t="inlineStr">
        <is>
          <t>A0000126</t>
        </is>
      </c>
      <c r="X852" t="inlineStr">
        <is>
          <t>TIPO I</t>
        </is>
      </c>
      <c r="Y852" t="inlineStr">
        <is>
          <t>TERRESTRE</t>
        </is>
      </c>
      <c r="Z852" t="inlineStr">
        <is>
          <t>MURCIA HERNANDEZ HARVEY IGNACIO</t>
        </is>
      </c>
      <c r="AA852" t="inlineStr">
        <is>
          <t>1</t>
        </is>
      </c>
      <c r="AB852" t="inlineStr">
        <is>
          <t>0</t>
        </is>
      </c>
      <c r="AC852" s="48" t="n">
        <v>65960</v>
      </c>
      <c r="AD852" t="inlineStr">
        <is>
          <t>0</t>
        </is>
      </c>
      <c r="AE852" s="48" t="n">
        <v>0</v>
      </c>
      <c r="AF852" s="48" t="n">
        <v>65960</v>
      </c>
    </row>
    <row r="853">
      <c r="A853" t="inlineStr">
        <is>
          <t>BUCARAMANGA</t>
        </is>
      </c>
      <c r="B853" t="inlineStr">
        <is>
          <t>SANTANDERES</t>
        </is>
      </c>
      <c r="C853" t="inlineStr">
        <is>
          <t>0004-0008</t>
        </is>
      </c>
      <c r="D853" t="inlineStr">
        <is>
          <t>68307</t>
        </is>
      </c>
      <c r="E853" t="inlineStr">
        <is>
          <t>2623712</t>
        </is>
      </c>
      <c r="F853" t="inlineStr">
        <is>
          <t>3007015531</t>
        </is>
      </c>
      <c r="G853" t="inlineStr">
        <is>
          <t>INCIDENTE</t>
        </is>
      </c>
      <c r="H853" t="inlineStr">
        <is>
          <t>SANTANDER</t>
        </is>
      </c>
      <c r="I853" t="inlineStr">
        <is>
          <t>GIRON</t>
        </is>
      </c>
      <c r="J853" t="inlineStr">
        <is>
          <t>MULTIPAGAS GIRON</t>
        </is>
      </c>
      <c r="K853" t="inlineStr">
        <is>
          <t>BANCOLOMBIA</t>
        </is>
      </c>
      <c r="L853" t="inlineStr">
        <is>
          <t>FO-25-1401906</t>
        </is>
      </c>
      <c r="M853" s="49" t="n">
        <v>45890.38737268518</v>
      </c>
      <c r="N853" s="49" t="n">
        <v>45890.62083333333</v>
      </c>
      <c r="O853" s="48" t="n">
        <v>0</v>
      </c>
      <c r="P853" t="inlineStr">
        <is>
          <t>HARDWARE</t>
        </is>
      </c>
      <c r="Q853" t="inlineStr">
        <is>
          <t>IMPRESION</t>
        </is>
      </c>
      <c r="R853" t="inlineStr">
        <is>
          <t>NO AVANZA PAPEL</t>
        </is>
      </c>
      <c r="S853" t="inlineStr">
        <is>
          <t>ROBUSTO</t>
        </is>
      </c>
      <c r="T853" t="inlineStr">
        <is>
          <t>MULTIPAGAS</t>
        </is>
      </c>
      <c r="U853" t="inlineStr">
        <is>
          <t>EJECUTADO</t>
        </is>
      </c>
      <c r="V853" t="inlineStr">
        <is>
          <t>VISITA TECNICA</t>
        </is>
      </c>
      <c r="W853" t="inlineStr">
        <is>
          <t>AB0PZ872</t>
        </is>
      </c>
      <c r="X853" t="inlineStr">
        <is>
          <t>TIPO I</t>
        </is>
      </c>
      <c r="Y853" t="inlineStr">
        <is>
          <t>TERRESTRE</t>
        </is>
      </c>
      <c r="Z853" t="inlineStr">
        <is>
          <t>SANTOS GONZALEZ JOHAN FABIAN</t>
        </is>
      </c>
      <c r="AA853" t="inlineStr">
        <is>
          <t>1</t>
        </is>
      </c>
      <c r="AB853" t="inlineStr">
        <is>
          <t>0</t>
        </is>
      </c>
      <c r="AC853" s="48" t="n">
        <v>65960</v>
      </c>
      <c r="AD853" t="inlineStr">
        <is>
          <t>0</t>
        </is>
      </c>
      <c r="AE853" s="48" t="n">
        <v>0</v>
      </c>
      <c r="AF853" s="48" t="n">
        <v>65960</v>
      </c>
    </row>
    <row r="854">
      <c r="A854" t="inlineStr">
        <is>
          <t>NEIVA</t>
        </is>
      </c>
      <c r="B854" t="inlineStr">
        <is>
          <t>REMOTAS</t>
        </is>
      </c>
      <c r="C854" t="inlineStr">
        <is>
          <t>0004-0007</t>
        </is>
      </c>
      <c r="D854" t="inlineStr">
        <is>
          <t>41551</t>
        </is>
      </c>
      <c r="E854" t="inlineStr">
        <is>
          <t>2623761</t>
        </is>
      </c>
      <c r="F854" t="inlineStr">
        <is>
          <t>3007050382</t>
        </is>
      </c>
      <c r="G854" t="inlineStr">
        <is>
          <t>INCIDENTE</t>
        </is>
      </c>
      <c r="H854" t="inlineStr">
        <is>
          <t>HUILA</t>
        </is>
      </c>
      <c r="I854" t="inlineStr">
        <is>
          <t>PITALITO</t>
        </is>
      </c>
      <c r="J854" t="inlineStr">
        <is>
          <t>BARRIO TEQUENDAMA PITALITO</t>
        </is>
      </c>
      <c r="K854" t="inlineStr">
        <is>
          <t>BANCOLOMBIA</t>
        </is>
      </c>
      <c r="L854" t="inlineStr">
        <is>
          <t>FO-25-1402774</t>
        </is>
      </c>
      <c r="M854" s="49" t="n">
        <v>45890.39726851852</v>
      </c>
      <c r="N854" s="49" t="n">
        <v>45890.68472222222</v>
      </c>
      <c r="O854" s="48" t="n">
        <v>0</v>
      </c>
      <c r="P854" t="inlineStr">
        <is>
          <t>SOFTWARE</t>
        </is>
      </c>
      <c r="Q854" t="inlineStr">
        <is>
          <t>ACTUALIZACION</t>
        </is>
      </c>
      <c r="R854" t="inlineStr">
        <is>
          <t>VERSION CARGA SO VR</t>
        </is>
      </c>
      <c r="S854" t="inlineStr">
        <is>
          <t>CB UNO A UNO</t>
        </is>
      </c>
      <c r="T854" t="inlineStr">
        <is>
          <t>CB UNO A UNO</t>
        </is>
      </c>
      <c r="U854" t="inlineStr">
        <is>
          <t>EJECUTADO</t>
        </is>
      </c>
      <c r="V854" t="inlineStr">
        <is>
          <t>VISITA TECNICA</t>
        </is>
      </c>
      <c r="W854" t="inlineStr">
        <is>
          <t>XP00W507</t>
        </is>
      </c>
      <c r="X854" t="inlineStr">
        <is>
          <t>TIPO III</t>
        </is>
      </c>
      <c r="Y854" t="inlineStr">
        <is>
          <t>TERRESTRE</t>
        </is>
      </c>
      <c r="Z854" t="inlineStr">
        <is>
          <t>DEVIA REINOSO JUAN CARLOS</t>
        </is>
      </c>
      <c r="AA854" t="inlineStr">
        <is>
          <t>1</t>
        </is>
      </c>
      <c r="AB854" t="inlineStr">
        <is>
          <t>0</t>
        </is>
      </c>
      <c r="AC854" s="48" t="n">
        <v>275729</v>
      </c>
      <c r="AD854" t="inlineStr">
        <is>
          <t>0</t>
        </is>
      </c>
      <c r="AE854" s="48" t="n">
        <v>0</v>
      </c>
      <c r="AF854" s="48" t="n">
        <v>275729</v>
      </c>
    </row>
    <row r="855">
      <c r="A855" t="inlineStr">
        <is>
          <t>BUCARAMANGA</t>
        </is>
      </c>
      <c r="B855" t="inlineStr">
        <is>
          <t>SANTANDERES</t>
        </is>
      </c>
      <c r="C855" t="inlineStr">
        <is>
          <t>0004-0008</t>
        </is>
      </c>
      <c r="D855" t="inlineStr">
        <is>
          <t>68679</t>
        </is>
      </c>
      <c r="E855" t="inlineStr">
        <is>
          <t>2623871</t>
        </is>
      </c>
      <c r="F855" t="inlineStr">
        <is>
          <t>3007048928</t>
        </is>
      </c>
      <c r="G855" t="inlineStr">
        <is>
          <t>INCIDENTE</t>
        </is>
      </c>
      <c r="H855" t="inlineStr">
        <is>
          <t>SANTANDER</t>
        </is>
      </c>
      <c r="I855" t="inlineStr">
        <is>
          <t>SAN GIL</t>
        </is>
      </c>
      <c r="J855" t="inlineStr">
        <is>
          <t>DISTRICOL CENTRO DE CONEXIONES</t>
        </is>
      </c>
      <c r="K855" t="inlineStr">
        <is>
          <t>BANCOLOMBIA</t>
        </is>
      </c>
      <c r="L855" t="inlineStr">
        <is>
          <t>FO-25-1402751</t>
        </is>
      </c>
      <c r="M855" s="49" t="n">
        <v>45890.40277777778</v>
      </c>
      <c r="N855" s="49" t="n">
        <v>45891.57777777778</v>
      </c>
      <c r="O855" s="48" t="n">
        <v>0</v>
      </c>
      <c r="P855" t="inlineStr">
        <is>
          <t>HARDWARE</t>
        </is>
      </c>
      <c r="Q855" t="inlineStr">
        <is>
          <t>IMPRESION</t>
        </is>
      </c>
      <c r="R855" t="inlineStr">
        <is>
          <t>TAPA IMPRESORA</t>
        </is>
      </c>
      <c r="S855" t="inlineStr">
        <is>
          <t>AGREGADOR</t>
        </is>
      </c>
      <c r="T855" t="inlineStr">
        <is>
          <t>DISTRICOL</t>
        </is>
      </c>
      <c r="U855" t="inlineStr">
        <is>
          <t>EJECUTADO</t>
        </is>
      </c>
      <c r="V855" t="inlineStr">
        <is>
          <t>VISITA TECNICA</t>
        </is>
      </c>
      <c r="W855" t="inlineStr">
        <is>
          <t>AD00M860</t>
        </is>
      </c>
      <c r="X855" t="inlineStr">
        <is>
          <t>TIPO II</t>
        </is>
      </c>
      <c r="Y855" t="inlineStr">
        <is>
          <t>TERRESTRE</t>
        </is>
      </c>
      <c r="Z855" t="inlineStr">
        <is>
          <t>PEÑA DIAZ IVAN YESID</t>
        </is>
      </c>
      <c r="AA855" t="inlineStr">
        <is>
          <t>1</t>
        </is>
      </c>
      <c r="AB855" t="inlineStr">
        <is>
          <t>0</t>
        </is>
      </c>
      <c r="AC855" s="48" t="n">
        <v>144968</v>
      </c>
      <c r="AD855" t="inlineStr">
        <is>
          <t>0</t>
        </is>
      </c>
      <c r="AE855" s="48" t="n">
        <v>0</v>
      </c>
      <c r="AF855" s="48" t="n">
        <v>144968</v>
      </c>
    </row>
    <row r="856">
      <c r="A856" t="inlineStr">
        <is>
          <t>CARTAGENA</t>
        </is>
      </c>
      <c r="B856" t="inlineStr">
        <is>
          <t>COSTA</t>
        </is>
      </c>
      <c r="C856" t="inlineStr">
        <is>
          <t>0004-0001</t>
        </is>
      </c>
      <c r="D856" t="inlineStr">
        <is>
          <t>13001</t>
        </is>
      </c>
      <c r="E856" t="inlineStr">
        <is>
          <t>2624180</t>
        </is>
      </c>
      <c r="F856" t="inlineStr">
        <is>
          <t>3007024956</t>
        </is>
      </c>
      <c r="G856" t="inlineStr">
        <is>
          <t>INCIDENTE</t>
        </is>
      </c>
      <c r="H856" t="inlineStr">
        <is>
          <t>BOLIVAR</t>
        </is>
      </c>
      <c r="I856" t="inlineStr">
        <is>
          <t>CARTAGENA</t>
        </is>
      </c>
      <c r="J856" t="inlineStr">
        <is>
          <t>BARRIO LA CANDELARIA CARTAGENA</t>
        </is>
      </c>
      <c r="K856" t="inlineStr">
        <is>
          <t>BANCOLOMBIA</t>
        </is>
      </c>
      <c r="L856" t="inlineStr">
        <is>
          <t>FO-25-1402919</t>
        </is>
      </c>
      <c r="M856" s="49" t="n">
        <v>45890.42138888889</v>
      </c>
      <c r="N856" s="49" t="n">
        <v>45890.63888888889</v>
      </c>
      <c r="O856" s="48" t="n">
        <v>0</v>
      </c>
      <c r="P856" t="inlineStr">
        <is>
          <t>SOFTWARE</t>
        </is>
      </c>
      <c r="Q856" t="inlineStr">
        <is>
          <t>COMUNICACION</t>
        </is>
      </c>
      <c r="R856" t="inlineStr">
        <is>
          <t>PARAMETROS DE CONFIGURACION EN POS</t>
        </is>
      </c>
      <c r="S856" t="inlineStr">
        <is>
          <t>CB UNO A UNO</t>
        </is>
      </c>
      <c r="T856" t="inlineStr">
        <is>
          <t>CB UNO A UNO</t>
        </is>
      </c>
      <c r="U856" t="inlineStr">
        <is>
          <t>EJECUTADO</t>
        </is>
      </c>
      <c r="V856" t="inlineStr">
        <is>
          <t>VISITA TECNICA</t>
        </is>
      </c>
      <c r="W856" t="inlineStr">
        <is>
          <t>ABYZZ069</t>
        </is>
      </c>
      <c r="X856" t="inlineStr">
        <is>
          <t>TIPO I</t>
        </is>
      </c>
      <c r="Y856" t="inlineStr">
        <is>
          <t>TERRESTRE</t>
        </is>
      </c>
      <c r="Z856" t="inlineStr">
        <is>
          <t>MARTINEZ SALGUEDO ANDRES AUGUSTO</t>
        </is>
      </c>
      <c r="AA856" t="inlineStr">
        <is>
          <t>1</t>
        </is>
      </c>
      <c r="AB856" t="inlineStr">
        <is>
          <t>0</t>
        </is>
      </c>
      <c r="AC856" s="48" t="n">
        <v>65960</v>
      </c>
      <c r="AD856" t="inlineStr">
        <is>
          <t>0</t>
        </is>
      </c>
      <c r="AE856" s="48" t="n">
        <v>0</v>
      </c>
      <c r="AF856" s="48" t="n">
        <v>65960</v>
      </c>
    </row>
    <row r="857">
      <c r="A857" t="inlineStr">
        <is>
          <t>MEDELLIN</t>
        </is>
      </c>
      <c r="B857" t="inlineStr">
        <is>
          <t>NOROCCIDENTE</t>
        </is>
      </c>
      <c r="C857" t="inlineStr">
        <is>
          <t>0004-0005</t>
        </is>
      </c>
      <c r="D857" t="inlineStr">
        <is>
          <t>5088</t>
        </is>
      </c>
      <c r="E857" t="inlineStr">
        <is>
          <t>2624206</t>
        </is>
      </c>
      <c r="F857" t="inlineStr">
        <is>
          <t>3007040226</t>
        </is>
      </c>
      <c r="G857" t="inlineStr">
        <is>
          <t>INCIDENTE</t>
        </is>
      </c>
      <c r="H857" t="inlineStr">
        <is>
          <t>ANTIOQUIA</t>
        </is>
      </c>
      <c r="I857" t="inlineStr">
        <is>
          <t>BELLO</t>
        </is>
      </c>
      <c r="J857" t="inlineStr">
        <is>
          <t>PTM BELLO LA CHINCA</t>
        </is>
      </c>
      <c r="K857" t="inlineStr">
        <is>
          <t>BANCOLOMBIA</t>
        </is>
      </c>
      <c r="L857" t="inlineStr">
        <is>
          <t>FO-25-1402725</t>
        </is>
      </c>
      <c r="M857" s="49" t="n">
        <v>45890.41582175926</v>
      </c>
      <c r="N857" s="49" t="n">
        <v>45891.38125</v>
      </c>
      <c r="O857" s="48" t="n">
        <v>0</v>
      </c>
      <c r="P857" t="inlineStr">
        <is>
          <t>HARDWARE</t>
        </is>
      </c>
      <c r="Q857" t="inlineStr">
        <is>
          <t>TECLADO</t>
        </is>
      </c>
      <c r="R857" t="inlineStr">
        <is>
          <t>DAÑO POS</t>
        </is>
      </c>
      <c r="S857" t="inlineStr">
        <is>
          <t>AGREGADOR</t>
        </is>
      </c>
      <c r="T857" t="inlineStr">
        <is>
          <t>COMCARD - PTM</t>
        </is>
      </c>
      <c r="U857" t="inlineStr">
        <is>
          <t>EJECUTADO</t>
        </is>
      </c>
      <c r="V857" t="inlineStr">
        <is>
          <t>VISITA TECNICA</t>
        </is>
      </c>
      <c r="W857" t="inlineStr">
        <is>
          <t>AA0JZ957 - 9CMZZ699</t>
        </is>
      </c>
      <c r="X857" t="inlineStr">
        <is>
          <t>TIPO I</t>
        </is>
      </c>
      <c r="Y857" t="inlineStr">
        <is>
          <t>TERRESTRE</t>
        </is>
      </c>
      <c r="Z857" t="inlineStr">
        <is>
          <t>ZAPATA LOPEZ EDWARD ASDRUBAL</t>
        </is>
      </c>
      <c r="AA857" t="inlineStr">
        <is>
          <t>1</t>
        </is>
      </c>
      <c r="AB857" t="inlineStr">
        <is>
          <t>0</t>
        </is>
      </c>
      <c r="AC857" s="48" t="n">
        <v>65960</v>
      </c>
      <c r="AD857" t="inlineStr">
        <is>
          <t>0</t>
        </is>
      </c>
      <c r="AE857" s="48" t="n">
        <v>0</v>
      </c>
      <c r="AF857" s="48" t="n">
        <v>65960</v>
      </c>
    </row>
    <row r="858">
      <c r="A858" t="inlineStr">
        <is>
          <t>CARTAGENA</t>
        </is>
      </c>
      <c r="B858" t="inlineStr">
        <is>
          <t>COSTA</t>
        </is>
      </c>
      <c r="C858" t="inlineStr">
        <is>
          <t>0004-0001</t>
        </is>
      </c>
      <c r="D858" t="inlineStr">
        <is>
          <t>13001</t>
        </is>
      </c>
      <c r="E858" t="inlineStr">
        <is>
          <t>2624438</t>
        </is>
      </c>
      <c r="F858" t="inlineStr">
        <is>
          <t>3007078294</t>
        </is>
      </c>
      <c r="G858" t="inlineStr">
        <is>
          <t>INCIDENTE</t>
        </is>
      </c>
      <c r="H858" t="inlineStr">
        <is>
          <t>BOLIVAR</t>
        </is>
      </c>
      <c r="I858" t="inlineStr">
        <is>
          <t>CARTAGENA</t>
        </is>
      </c>
      <c r="J858" t="inlineStr">
        <is>
          <t>BARRIO BOSTON CARTAGENA DE IND</t>
        </is>
      </c>
      <c r="K858" t="inlineStr">
        <is>
          <t>BANCOLOMBIA</t>
        </is>
      </c>
      <c r="L858" t="inlineStr">
        <is>
          <t>FO-25-1403287</t>
        </is>
      </c>
      <c r="M858" s="49" t="n">
        <v>45890.43481481481</v>
      </c>
      <c r="N858" s="49" t="n">
        <v>45890.56666666667</v>
      </c>
      <c r="O858" s="48" t="n">
        <v>0</v>
      </c>
      <c r="P858" t="inlineStr">
        <is>
          <t>HARDWARE</t>
        </is>
      </c>
      <c r="Q858" t="inlineStr">
        <is>
          <t>SE REINICIA</t>
        </is>
      </c>
      <c r="R858" t="inlineStr">
        <is>
          <t>DAÑO POS</t>
        </is>
      </c>
      <c r="S858" t="inlineStr">
        <is>
          <t>CB UNO A UNO</t>
        </is>
      </c>
      <c r="T858" t="inlineStr">
        <is>
          <t>CB UNO A UNO</t>
        </is>
      </c>
      <c r="U858" t="inlineStr">
        <is>
          <t>EJECUTADO</t>
        </is>
      </c>
      <c r="V858" t="inlineStr">
        <is>
          <t>VISITA TECNICA</t>
        </is>
      </c>
      <c r="W858" t="inlineStr">
        <is>
          <t>SXOZZ553</t>
        </is>
      </c>
      <c r="X858" t="inlineStr">
        <is>
          <t>TIPO I</t>
        </is>
      </c>
      <c r="Y858" t="inlineStr">
        <is>
          <t>TERRESTRE</t>
        </is>
      </c>
      <c r="Z858" t="inlineStr">
        <is>
          <t>MARTINEZ SALGUEDO ANDRES AUGUSTO</t>
        </is>
      </c>
      <c r="AA858" t="inlineStr">
        <is>
          <t>1</t>
        </is>
      </c>
      <c r="AB858" t="inlineStr">
        <is>
          <t>0</t>
        </is>
      </c>
      <c r="AC858" s="48" t="n">
        <v>65960</v>
      </c>
      <c r="AD858" t="inlineStr">
        <is>
          <t>0</t>
        </is>
      </c>
      <c r="AE858" s="48" t="n">
        <v>0</v>
      </c>
      <c r="AF858" s="48" t="n">
        <v>65960</v>
      </c>
    </row>
    <row r="859">
      <c r="A859" t="inlineStr">
        <is>
          <t>MONTERIA</t>
        </is>
      </c>
      <c r="B859" t="inlineStr">
        <is>
          <t>COSTA</t>
        </is>
      </c>
      <c r="C859" t="inlineStr">
        <is>
          <t>0004-0001</t>
        </is>
      </c>
      <c r="D859" t="inlineStr">
        <is>
          <t>23001</t>
        </is>
      </c>
      <c r="E859" t="inlineStr">
        <is>
          <t>2624507</t>
        </is>
      </c>
      <c r="F859" t="inlineStr">
        <is>
          <t>3007020874</t>
        </is>
      </c>
      <c r="G859" t="inlineStr">
        <is>
          <t>INCIDENTE</t>
        </is>
      </c>
      <c r="H859" t="inlineStr">
        <is>
          <t>CORDOBA</t>
        </is>
      </c>
      <c r="I859" t="inlineStr">
        <is>
          <t>MONTERIA</t>
        </is>
      </c>
      <c r="J859" t="inlineStr">
        <is>
          <t>MULTIPAGAS MONTERIA</t>
        </is>
      </c>
      <c r="K859" t="inlineStr">
        <is>
          <t>BANCOLOMBIA</t>
        </is>
      </c>
      <c r="L859" t="inlineStr">
        <is>
          <t>FO-25-1403230</t>
        </is>
      </c>
      <c r="M859" s="49" t="n">
        <v>45890.42949074074</v>
      </c>
      <c r="N859" s="49" t="n">
        <v>45890.66388888889</v>
      </c>
      <c r="O859" s="48" t="n">
        <v>0</v>
      </c>
      <c r="P859" t="inlineStr">
        <is>
          <t>HARDWARE</t>
        </is>
      </c>
      <c r="Q859" t="inlineStr">
        <is>
          <t>HUB</t>
        </is>
      </c>
      <c r="R859" t="inlineStr">
        <is>
          <t>DETERIORO CABLE</t>
        </is>
      </c>
      <c r="S859" t="inlineStr">
        <is>
          <t>ROBUSTO</t>
        </is>
      </c>
      <c r="T859" t="inlineStr">
        <is>
          <t>MULTIPAGAS</t>
        </is>
      </c>
      <c r="U859" t="inlineStr">
        <is>
          <t>EJECUTADO</t>
        </is>
      </c>
      <c r="V859" t="inlineStr">
        <is>
          <t>VISITA TECNICA</t>
        </is>
      </c>
      <c r="W859" t="inlineStr">
        <is>
          <t>AA9ZZ050</t>
        </is>
      </c>
      <c r="X859" t="inlineStr">
        <is>
          <t>TIPO I</t>
        </is>
      </c>
      <c r="Y859" t="inlineStr">
        <is>
          <t>TERRESTRE</t>
        </is>
      </c>
      <c r="Z859" t="inlineStr">
        <is>
          <t>ARRAZOLA HERNANDEZ NICOLAS AUGUSTO</t>
        </is>
      </c>
      <c r="AA859" t="inlineStr">
        <is>
          <t>1</t>
        </is>
      </c>
      <c r="AB859" t="inlineStr">
        <is>
          <t>0</t>
        </is>
      </c>
      <c r="AC859" s="48" t="n">
        <v>65960</v>
      </c>
      <c r="AD859" t="inlineStr">
        <is>
          <t>0</t>
        </is>
      </c>
      <c r="AE859" s="48" t="n">
        <v>0</v>
      </c>
      <c r="AF859" s="48" t="n">
        <v>65960</v>
      </c>
    </row>
    <row r="860">
      <c r="A860" t="inlineStr">
        <is>
          <t>BOGOTA</t>
        </is>
      </c>
      <c r="B860" t="inlineStr">
        <is>
          <t>CUNDINAMARCA</t>
        </is>
      </c>
      <c r="C860" t="inlineStr">
        <is>
          <t>0004-0004</t>
        </is>
      </c>
      <c r="D860" t="inlineStr">
        <is>
          <t>25269</t>
        </is>
      </c>
      <c r="E860" t="inlineStr">
        <is>
          <t>2624949</t>
        </is>
      </c>
      <c r="F860" t="inlineStr">
        <is>
          <t>3007041116</t>
        </is>
      </c>
      <c r="G860" t="inlineStr">
        <is>
          <t>INCIDENTE</t>
        </is>
      </c>
      <c r="H860" t="inlineStr">
        <is>
          <t>CUNDINAMARCA</t>
        </is>
      </c>
      <c r="I860" t="inlineStr">
        <is>
          <t>FACATATIVA</t>
        </is>
      </c>
      <c r="J860" t="inlineStr">
        <is>
          <t>BARRIO LA ARBOLEDA FACATATIVA</t>
        </is>
      </c>
      <c r="K860" t="inlineStr">
        <is>
          <t>BANCOLOMBIA</t>
        </is>
      </c>
      <c r="L860" t="inlineStr">
        <is>
          <t>FO-25-1403859</t>
        </is>
      </c>
      <c r="M860" s="49" t="n">
        <v>45890.46284722222</v>
      </c>
      <c r="N860" s="49" t="n">
        <v>45891.58055555556</v>
      </c>
      <c r="O860" s="48" t="n">
        <v>0</v>
      </c>
      <c r="P860" t="inlineStr">
        <is>
          <t>HARDWARE</t>
        </is>
      </c>
      <c r="Q860" t="inlineStr">
        <is>
          <t>TECLADO</t>
        </is>
      </c>
      <c r="R860" t="inlineStr">
        <is>
          <t>DAÑO POS</t>
        </is>
      </c>
      <c r="S860" t="inlineStr">
        <is>
          <t>CB UNO A UNO</t>
        </is>
      </c>
      <c r="T860" t="inlineStr">
        <is>
          <t>CB UNO A UNO</t>
        </is>
      </c>
      <c r="U860" t="inlineStr">
        <is>
          <t>EJECUTADO</t>
        </is>
      </c>
      <c r="V860" t="inlineStr">
        <is>
          <t>VISITA TECNICA</t>
        </is>
      </c>
      <c r="W860" t="inlineStr">
        <is>
          <t>AB11N228</t>
        </is>
      </c>
      <c r="X860" t="inlineStr">
        <is>
          <t>TIPO II</t>
        </is>
      </c>
      <c r="Y860" t="inlineStr">
        <is>
          <t>TERRESTRE</t>
        </is>
      </c>
      <c r="Z860" t="inlineStr">
        <is>
          <t>MURCIA HERNANDEZ HARVEY IGNACIO</t>
        </is>
      </c>
      <c r="AA860" t="inlineStr">
        <is>
          <t>1</t>
        </is>
      </c>
      <c r="AB860" t="inlineStr">
        <is>
          <t>0</t>
        </is>
      </c>
      <c r="AC860" s="48" t="n">
        <v>144968</v>
      </c>
      <c r="AD860" t="inlineStr">
        <is>
          <t>0</t>
        </is>
      </c>
      <c r="AE860" s="48" t="n">
        <v>0</v>
      </c>
      <c r="AF860" s="48" t="n">
        <v>144968</v>
      </c>
    </row>
    <row r="861">
      <c r="A861" t="inlineStr">
        <is>
          <t>CUCUTA</t>
        </is>
      </c>
      <c r="B861" t="inlineStr">
        <is>
          <t>SANTANDERES</t>
        </is>
      </c>
      <c r="C861" t="inlineStr">
        <is>
          <t>0004-0008</t>
        </is>
      </c>
      <c r="D861" t="inlineStr">
        <is>
          <t>54720</t>
        </is>
      </c>
      <c r="E861" t="inlineStr">
        <is>
          <t>2624960</t>
        </is>
      </c>
      <c r="F861" t="inlineStr">
        <is>
          <t>3007067618</t>
        </is>
      </c>
      <c r="G861" t="inlineStr">
        <is>
          <t>INCIDENTE</t>
        </is>
      </c>
      <c r="H861" t="inlineStr">
        <is>
          <t>NORTE DE SANTANDER</t>
        </is>
      </c>
      <c r="I861" t="inlineStr">
        <is>
          <t>SARDINATA</t>
        </is>
      </c>
      <c r="J861" t="inlineStr">
        <is>
          <t>BARRIO EL CENTRO SARDINATA</t>
        </is>
      </c>
      <c r="K861" t="inlineStr">
        <is>
          <t>BANCOLOMBIA</t>
        </is>
      </c>
      <c r="L861" t="inlineStr">
        <is>
          <t>FO-25-1403853</t>
        </is>
      </c>
      <c r="M861" s="49" t="n">
        <v>45890.46423611111</v>
      </c>
      <c r="N861" s="49" t="n">
        <v>45892.48333333333</v>
      </c>
      <c r="O861" s="48" t="n">
        <v>0</v>
      </c>
      <c r="P861" t="inlineStr">
        <is>
          <t>HARDWARE</t>
        </is>
      </c>
      <c r="Q861" t="inlineStr">
        <is>
          <t>DETERIORO</t>
        </is>
      </c>
      <c r="R861" t="inlineStr">
        <is>
          <t>DATAFONO</t>
        </is>
      </c>
      <c r="S861" t="inlineStr">
        <is>
          <t>CB UNO A UNO</t>
        </is>
      </c>
      <c r="T861" t="inlineStr">
        <is>
          <t>CB UNO A UNO</t>
        </is>
      </c>
      <c r="U861" t="inlineStr">
        <is>
          <t>EJECUTADO</t>
        </is>
      </c>
      <c r="V861" t="inlineStr">
        <is>
          <t>VISITA TECNICA</t>
        </is>
      </c>
      <c r="W861" t="inlineStr">
        <is>
          <t>AAJ0K054</t>
        </is>
      </c>
      <c r="X861" t="inlineStr">
        <is>
          <t>TIPO II</t>
        </is>
      </c>
      <c r="Y861" t="inlineStr">
        <is>
          <t>TERRESTRE</t>
        </is>
      </c>
      <c r="Z861" t="inlineStr">
        <is>
          <t>PACHECO BUITRAGO JAVIER ALONSO</t>
        </is>
      </c>
      <c r="AA861" t="inlineStr">
        <is>
          <t>1</t>
        </is>
      </c>
      <c r="AB861" t="inlineStr">
        <is>
          <t>0</t>
        </is>
      </c>
      <c r="AC861" s="48" t="n">
        <v>144968</v>
      </c>
      <c r="AD861" t="inlineStr">
        <is>
          <t>0</t>
        </is>
      </c>
      <c r="AE861" s="48" t="n">
        <v>0</v>
      </c>
      <c r="AF861" s="48" t="n">
        <v>144968</v>
      </c>
    </row>
    <row r="862">
      <c r="A862" t="inlineStr">
        <is>
          <t>CUCUTA</t>
        </is>
      </c>
      <c r="B862" t="inlineStr">
        <is>
          <t>SANTANDERES</t>
        </is>
      </c>
      <c r="C862" t="inlineStr">
        <is>
          <t>0004-0008</t>
        </is>
      </c>
      <c r="D862" t="inlineStr">
        <is>
          <t>54001</t>
        </is>
      </c>
      <c r="E862" t="inlineStr">
        <is>
          <t>2624990</t>
        </is>
      </c>
      <c r="F862" t="inlineStr">
        <is>
          <t>3007040083</t>
        </is>
      </c>
      <c r="G862" t="inlineStr">
        <is>
          <t>INCIDENTE</t>
        </is>
      </c>
      <c r="H862" t="inlineStr">
        <is>
          <t>NORTE DE SANTANDER</t>
        </is>
      </c>
      <c r="I862" t="inlineStr">
        <is>
          <t>CUCUTA</t>
        </is>
      </c>
      <c r="J862" t="inlineStr">
        <is>
          <t>BARRIO MOTILONES CUCUTA 1</t>
        </is>
      </c>
      <c r="K862" t="inlineStr">
        <is>
          <t>BANCOLOMBIA</t>
        </is>
      </c>
      <c r="L862" t="inlineStr">
        <is>
          <t>FO-25-1403832</t>
        </is>
      </c>
      <c r="M862" s="49" t="n">
        <v>45890.47181712963</v>
      </c>
      <c r="N862" s="49" t="n">
        <v>45890.68680555555</v>
      </c>
      <c r="O862" s="48" t="n">
        <v>0</v>
      </c>
      <c r="P862" t="inlineStr">
        <is>
          <t>HARDWARE</t>
        </is>
      </c>
      <c r="Q862" t="inlineStr">
        <is>
          <t>TECLADO</t>
        </is>
      </c>
      <c r="R862" t="inlineStr">
        <is>
          <t>DAÑO POS</t>
        </is>
      </c>
      <c r="S862" t="inlineStr">
        <is>
          <t>CB UNO A UNO</t>
        </is>
      </c>
      <c r="T862" t="inlineStr">
        <is>
          <t>CB UNO A UNO</t>
        </is>
      </c>
      <c r="U862" t="inlineStr">
        <is>
          <t>EJECUTADO</t>
        </is>
      </c>
      <c r="V862" t="inlineStr">
        <is>
          <t>VISITA TECNICA</t>
        </is>
      </c>
      <c r="W862" t="inlineStr">
        <is>
          <t>AB0FZ184</t>
        </is>
      </c>
      <c r="X862" t="inlineStr">
        <is>
          <t>TIPO I</t>
        </is>
      </c>
      <c r="Y862" t="inlineStr">
        <is>
          <t>TERRESTRE</t>
        </is>
      </c>
      <c r="Z862" t="inlineStr">
        <is>
          <t>DURAN ACOSTA FRANK YONNY</t>
        </is>
      </c>
      <c r="AA862" t="inlineStr">
        <is>
          <t>1</t>
        </is>
      </c>
      <c r="AB862" t="inlineStr">
        <is>
          <t>0</t>
        </is>
      </c>
      <c r="AC862" s="48" t="n">
        <v>65960</v>
      </c>
      <c r="AD862" t="inlineStr">
        <is>
          <t>0</t>
        </is>
      </c>
      <c r="AE862" s="48" t="n">
        <v>0</v>
      </c>
      <c r="AF862" s="48" t="n">
        <v>65960</v>
      </c>
    </row>
    <row r="863">
      <c r="A863" t="inlineStr">
        <is>
          <t>MEDELLIN</t>
        </is>
      </c>
      <c r="B863" t="inlineStr">
        <is>
          <t>NOROCCIDENTE</t>
        </is>
      </c>
      <c r="C863" t="inlineStr">
        <is>
          <t>0004-0005</t>
        </is>
      </c>
      <c r="D863" t="inlineStr">
        <is>
          <t>5001</t>
        </is>
      </c>
      <c r="E863" t="inlineStr">
        <is>
          <t>2625174</t>
        </is>
      </c>
      <c r="F863" t="inlineStr">
        <is>
          <t>3007048745</t>
        </is>
      </c>
      <c r="G863" t="inlineStr">
        <is>
          <t>INCIDENTE</t>
        </is>
      </c>
      <c r="H863" t="inlineStr">
        <is>
          <t>ANTIOQUIA</t>
        </is>
      </c>
      <c r="I863" t="inlineStr">
        <is>
          <t>MEDELLIN</t>
        </is>
      </c>
      <c r="J863" t="inlineStr">
        <is>
          <t>BARRIO BELEN RINCON MEDELLIN</t>
        </is>
      </c>
      <c r="K863" t="inlineStr">
        <is>
          <t>BANCOLOMBIA</t>
        </is>
      </c>
      <c r="L863" t="inlineStr">
        <is>
          <t>FO-25-1404000</t>
        </is>
      </c>
      <c r="M863" s="49" t="n">
        <v>45890.48872685185</v>
      </c>
      <c r="N863" s="49" t="n">
        <v>45890.63055555556</v>
      </c>
      <c r="O863" s="48" t="n">
        <v>0</v>
      </c>
      <c r="P863" t="inlineStr">
        <is>
          <t>HARDWARE</t>
        </is>
      </c>
      <c r="Q863" t="inlineStr">
        <is>
          <t>LECTOR DE BARRAS</t>
        </is>
      </c>
      <c r="R863" t="inlineStr">
        <is>
          <t>CABLE LECTORA AVERIADO</t>
        </is>
      </c>
      <c r="S863" t="inlineStr">
        <is>
          <t>CB UNO A UNO</t>
        </is>
      </c>
      <c r="T863" t="inlineStr">
        <is>
          <t>CB UNO A UNO</t>
        </is>
      </c>
      <c r="U863" t="inlineStr">
        <is>
          <t>EJECUTADO</t>
        </is>
      </c>
      <c r="V863" t="inlineStr">
        <is>
          <t>VISITA TECNICA</t>
        </is>
      </c>
      <c r="W863" t="inlineStr">
        <is>
          <t>1100K349</t>
        </is>
      </c>
      <c r="X863" t="inlineStr">
        <is>
          <t>TIPO I</t>
        </is>
      </c>
      <c r="Y863" t="inlineStr">
        <is>
          <t>TERRESTRE</t>
        </is>
      </c>
      <c r="Z863" t="inlineStr">
        <is>
          <t>RAMIREZ TABARES JUAN DIEGO</t>
        </is>
      </c>
      <c r="AA863" t="inlineStr">
        <is>
          <t>1</t>
        </is>
      </c>
      <c r="AB863" t="inlineStr">
        <is>
          <t>0</t>
        </is>
      </c>
      <c r="AC863" s="48" t="n">
        <v>65960</v>
      </c>
      <c r="AD863" t="inlineStr">
        <is>
          <t>0</t>
        </is>
      </c>
      <c r="AE863" s="48" t="n">
        <v>0</v>
      </c>
      <c r="AF863" s="48" t="n">
        <v>65960</v>
      </c>
    </row>
    <row r="864">
      <c r="A864" t="inlineStr">
        <is>
          <t>MEDELLIN</t>
        </is>
      </c>
      <c r="B864" t="inlineStr">
        <is>
          <t>NOROCCIDENTE</t>
        </is>
      </c>
      <c r="C864" t="inlineStr">
        <is>
          <t>0004-0005</t>
        </is>
      </c>
      <c r="D864" t="inlineStr">
        <is>
          <t>27361</t>
        </is>
      </c>
      <c r="E864" t="inlineStr">
        <is>
          <t>2625396</t>
        </is>
      </c>
      <c r="F864" t="inlineStr">
        <is>
          <t>3007034613</t>
        </is>
      </c>
      <c r="G864" t="inlineStr">
        <is>
          <t>INCIDENTE</t>
        </is>
      </c>
      <c r="H864" t="inlineStr">
        <is>
          <t>CHOCO</t>
        </is>
      </c>
      <c r="I864" t="inlineStr">
        <is>
          <t>ISTMINA</t>
        </is>
      </c>
      <c r="J864" t="inlineStr">
        <is>
          <t>BARRIO CUBIS MESETA ALTA</t>
        </is>
      </c>
      <c r="K864" t="inlineStr">
        <is>
          <t>BANCOLOMBIA</t>
        </is>
      </c>
      <c r="L864" t="inlineStr">
        <is>
          <t>FO-25-1403993</t>
        </is>
      </c>
      <c r="M864" s="49" t="n">
        <v>45890.49703703704</v>
      </c>
      <c r="N864" s="49" t="n">
        <v>45892.65694444445</v>
      </c>
      <c r="O864" s="48" t="n">
        <v>0</v>
      </c>
      <c r="P864" t="inlineStr">
        <is>
          <t>SOFTWARE</t>
        </is>
      </c>
      <c r="Q864" t="inlineStr">
        <is>
          <t>ACTUALIZACION</t>
        </is>
      </c>
      <c r="R864" t="inlineStr">
        <is>
          <t>TECNOLOGIA</t>
        </is>
      </c>
      <c r="S864" t="inlineStr">
        <is>
          <t>CB UNO A UNO</t>
        </is>
      </c>
      <c r="T864" t="inlineStr">
        <is>
          <t>CB UNO A UNO</t>
        </is>
      </c>
      <c r="U864" t="inlineStr">
        <is>
          <t>EJECUTADO / CANCELADO</t>
        </is>
      </c>
      <c r="V864" t="inlineStr">
        <is>
          <t>VISITA TECNICA</t>
        </is>
      </c>
      <c r="W864" t="inlineStr">
        <is>
          <t>B101B346</t>
        </is>
      </c>
      <c r="X864" t="inlineStr">
        <is>
          <t>TIPO IV ESPECIAL</t>
        </is>
      </c>
      <c r="Y864" t="inlineStr">
        <is>
          <t>AEREO</t>
        </is>
      </c>
      <c r="Z864" t="inlineStr">
        <is>
          <t>ROBLEDO DIAZ ANDRES FELIPE</t>
        </is>
      </c>
      <c r="AA864" t="inlineStr">
        <is>
          <t>1</t>
        </is>
      </c>
      <c r="AB864" t="inlineStr">
        <is>
          <t>0</t>
        </is>
      </c>
      <c r="AC864" s="48" t="n">
        <v>988463</v>
      </c>
      <c r="AD864" t="inlineStr">
        <is>
          <t>0</t>
        </is>
      </c>
      <c r="AE864" s="48" t="n">
        <v>0</v>
      </c>
      <c r="AF864" s="48" t="n">
        <v>988463</v>
      </c>
    </row>
    <row r="865">
      <c r="A865" t="inlineStr">
        <is>
          <t>MEDELLIN</t>
        </is>
      </c>
      <c r="B865" t="inlineStr">
        <is>
          <t>NOROCCIDENTE</t>
        </is>
      </c>
      <c r="C865" t="inlineStr">
        <is>
          <t>0004-0005</t>
        </is>
      </c>
      <c r="D865" t="inlineStr">
        <is>
          <t>5656</t>
        </is>
      </c>
      <c r="E865" t="inlineStr">
        <is>
          <t>2625571</t>
        </is>
      </c>
      <c r="F865" t="inlineStr">
        <is>
          <t>3007022870</t>
        </is>
      </c>
      <c r="G865" t="inlineStr">
        <is>
          <t>INCIDENTE</t>
        </is>
      </c>
      <c r="H865" t="inlineStr">
        <is>
          <t>ANTIOQUIA</t>
        </is>
      </c>
      <c r="I865" t="inlineStr">
        <is>
          <t>SAN JERONIMO</t>
        </is>
      </c>
      <c r="J865" t="inlineStr">
        <is>
          <t>COMCARD SAN JERONIMO SIN FRONT</t>
        </is>
      </c>
      <c r="K865" t="inlineStr">
        <is>
          <t>BANCOLOMBIA</t>
        </is>
      </c>
      <c r="L865" t="inlineStr">
        <is>
          <t>FO-25-1404198</t>
        </is>
      </c>
      <c r="M865" s="49" t="n">
        <v>45890.50414351852</v>
      </c>
      <c r="N865" s="49" t="n">
        <v>45892.45069444444</v>
      </c>
      <c r="O865" s="48" t="n">
        <v>0</v>
      </c>
      <c r="P865" t="inlineStr">
        <is>
          <t>HARDWARE</t>
        </is>
      </c>
      <c r="Q865" t="inlineStr">
        <is>
          <t>LECTOR DE TARJETAS</t>
        </is>
      </c>
      <c r="R865" t="inlineStr">
        <is>
          <t>MENSAJE RETIRE TARJETA</t>
        </is>
      </c>
      <c r="S865" t="inlineStr">
        <is>
          <t>AGREGADOR</t>
        </is>
      </c>
      <c r="T865" t="inlineStr">
        <is>
          <t>COMCARD - PTM</t>
        </is>
      </c>
      <c r="U865" t="inlineStr">
        <is>
          <t>EJECUTADO</t>
        </is>
      </c>
      <c r="V865" t="inlineStr">
        <is>
          <t>VISITA TECNICA</t>
        </is>
      </c>
      <c r="W865" t="inlineStr">
        <is>
          <t>CZZZZ192</t>
        </is>
      </c>
      <c r="X865" t="inlineStr">
        <is>
          <t>TIPO II</t>
        </is>
      </c>
      <c r="Y865" t="inlineStr">
        <is>
          <t>TERRESTRE</t>
        </is>
      </c>
      <c r="Z865" t="inlineStr">
        <is>
          <t>ALVAREZ ARENAS VICTOR HUGO</t>
        </is>
      </c>
      <c r="AA865" t="inlineStr">
        <is>
          <t>1</t>
        </is>
      </c>
      <c r="AB865" t="inlineStr">
        <is>
          <t>0</t>
        </is>
      </c>
      <c r="AC865" s="48" t="n">
        <v>144968</v>
      </c>
      <c r="AD865" t="inlineStr">
        <is>
          <t>0</t>
        </is>
      </c>
      <c r="AE865" s="48" t="n">
        <v>0</v>
      </c>
      <c r="AF865" s="48" t="n">
        <v>144968</v>
      </c>
    </row>
    <row r="866">
      <c r="A866" t="inlineStr">
        <is>
          <t>BUCARAMANGA</t>
        </is>
      </c>
      <c r="B866" t="inlineStr">
        <is>
          <t>SANTANDERES</t>
        </is>
      </c>
      <c r="C866" t="inlineStr">
        <is>
          <t>0004-0008</t>
        </is>
      </c>
      <c r="D866" t="inlineStr">
        <is>
          <t>68001</t>
        </is>
      </c>
      <c r="E866" t="inlineStr">
        <is>
          <t>2625720</t>
        </is>
      </c>
      <c r="F866" t="inlineStr">
        <is>
          <t>3007038310</t>
        </is>
      </c>
      <c r="G866" t="inlineStr">
        <is>
          <t>INCIDENTE</t>
        </is>
      </c>
      <c r="H866" t="inlineStr">
        <is>
          <t>SANTANDER</t>
        </is>
      </c>
      <c r="I866" t="inlineStr">
        <is>
          <t>BUCARAMANGA</t>
        </is>
      </c>
      <c r="J866" t="inlineStr">
        <is>
          <t>BARRIO KENNEDY BUCARAMANGA</t>
        </is>
      </c>
      <c r="K866" t="inlineStr">
        <is>
          <t>BANCOLOMBIA</t>
        </is>
      </c>
      <c r="L866" t="inlineStr">
        <is>
          <t>FO-25-1404206</t>
        </is>
      </c>
      <c r="M866" s="49" t="n">
        <v>45890.49974537037</v>
      </c>
      <c r="N866" s="49" t="n">
        <v>45891.48402777778</v>
      </c>
      <c r="O866" s="48" t="n">
        <v>0</v>
      </c>
      <c r="P866" t="inlineStr">
        <is>
          <t>HARDWARE</t>
        </is>
      </c>
      <c r="Q866" t="inlineStr">
        <is>
          <t>IMPRESION</t>
        </is>
      </c>
      <c r="R866" t="inlineStr">
        <is>
          <t>NO IMPRIME UNO O VARIOS CARACTERES</t>
        </is>
      </c>
      <c r="S866" t="inlineStr">
        <is>
          <t>CB UNO A UNO</t>
        </is>
      </c>
      <c r="T866" t="inlineStr">
        <is>
          <t>CB UNO A UNO</t>
        </is>
      </c>
      <c r="U866" t="inlineStr">
        <is>
          <t>EJECUTADO</t>
        </is>
      </c>
      <c r="V866" t="inlineStr">
        <is>
          <t>VISITA TECNICA</t>
        </is>
      </c>
      <c r="W866" t="inlineStr">
        <is>
          <t>AB00U431</t>
        </is>
      </c>
      <c r="X866" t="inlineStr">
        <is>
          <t>TIPO I</t>
        </is>
      </c>
      <c r="Y866" t="inlineStr">
        <is>
          <t>TERRESTRE</t>
        </is>
      </c>
      <c r="Z866" t="inlineStr">
        <is>
          <t>SANTOS GONZALEZ JOHAN FABIAN</t>
        </is>
      </c>
      <c r="AA866" t="inlineStr">
        <is>
          <t>1</t>
        </is>
      </c>
      <c r="AB866" t="inlineStr">
        <is>
          <t>0</t>
        </is>
      </c>
      <c r="AC866" s="48" t="n">
        <v>65960</v>
      </c>
      <c r="AD866" t="inlineStr">
        <is>
          <t>0</t>
        </is>
      </c>
      <c r="AE866" s="48" t="n">
        <v>0</v>
      </c>
      <c r="AF866" s="48" t="n">
        <v>65960</v>
      </c>
    </row>
    <row r="867">
      <c r="A867" t="inlineStr">
        <is>
          <t>BUCARAMANGA</t>
        </is>
      </c>
      <c r="B867" t="inlineStr">
        <is>
          <t>SANTANDERES</t>
        </is>
      </c>
      <c r="C867" t="inlineStr">
        <is>
          <t>0004-0008</t>
        </is>
      </c>
      <c r="D867" t="inlineStr">
        <is>
          <t>68001</t>
        </is>
      </c>
      <c r="E867" t="inlineStr">
        <is>
          <t>2625846</t>
        </is>
      </c>
      <c r="F867" t="inlineStr">
        <is>
          <t>3007080422</t>
        </is>
      </c>
      <c r="G867" t="inlineStr">
        <is>
          <t>INCIDENTE</t>
        </is>
      </c>
      <c r="H867" t="inlineStr">
        <is>
          <t>SANTANDER</t>
        </is>
      </c>
      <c r="I867" t="inlineStr">
        <is>
          <t>BUCARAMANGA</t>
        </is>
      </c>
      <c r="J867" t="inlineStr">
        <is>
          <t>BARRIO LAS AMERICAS BUCARAMANGA</t>
        </is>
      </c>
      <c r="K867" t="inlineStr">
        <is>
          <t>BANCOLOMBIA</t>
        </is>
      </c>
      <c r="L867" t="inlineStr">
        <is>
          <t>FO-25-1404292</t>
        </is>
      </c>
      <c r="M867" s="49" t="n">
        <v>45890.51931712963</v>
      </c>
      <c r="N867" s="49" t="n">
        <v>45891.51407407408</v>
      </c>
      <c r="O867" s="48" t="n">
        <v>162350</v>
      </c>
      <c r="P867" t="inlineStr">
        <is>
          <t>HARDWARE</t>
        </is>
      </c>
      <c r="Q867" t="inlineStr">
        <is>
          <t>CABLEADO</t>
        </is>
      </c>
      <c r="R867" t="inlineStr">
        <is>
          <t>DAÑO POS</t>
        </is>
      </c>
      <c r="S867" t="inlineStr">
        <is>
          <t>UNO A UNO</t>
        </is>
      </c>
      <c r="T867" t="inlineStr">
        <is>
          <t>UNO A UNO</t>
        </is>
      </c>
      <c r="U867" t="inlineStr">
        <is>
          <t>EJECUTADO</t>
        </is>
      </c>
      <c r="V867" t="inlineStr">
        <is>
          <t>VISITA TECNICA</t>
        </is>
      </c>
      <c r="W867" t="inlineStr">
        <is>
          <t>LDZZZ368</t>
        </is>
      </c>
      <c r="X867" t="inlineStr">
        <is>
          <t>TIPO I</t>
        </is>
      </c>
      <c r="Y867" t="inlineStr">
        <is>
          <t>TERRESTRE</t>
        </is>
      </c>
      <c r="Z867" t="inlineStr">
        <is>
          <t>MARIÑO PABON JORGE ENRIQUE</t>
        </is>
      </c>
      <c r="AA867" t="inlineStr">
        <is>
          <t>1</t>
        </is>
      </c>
      <c r="AB867" t="inlineStr">
        <is>
          <t>0</t>
        </is>
      </c>
      <c r="AC867" s="48" t="n">
        <v>65960</v>
      </c>
      <c r="AD867" t="inlineStr">
        <is>
          <t>0</t>
        </is>
      </c>
      <c r="AE867" s="48" t="n">
        <v>0</v>
      </c>
      <c r="AF867" s="48" t="n">
        <v>65960</v>
      </c>
    </row>
    <row r="868">
      <c r="A868" t="inlineStr">
        <is>
          <t>BOGOTA</t>
        </is>
      </c>
      <c r="B868" t="inlineStr">
        <is>
          <t>CUNDINAMARCA</t>
        </is>
      </c>
      <c r="C868" t="inlineStr">
        <is>
          <t>0004-0004</t>
        </is>
      </c>
      <c r="D868" t="inlineStr">
        <is>
          <t>11001</t>
        </is>
      </c>
      <c r="E868" t="inlineStr">
        <is>
          <t>2625862</t>
        </is>
      </c>
      <c r="F868" t="inlineStr">
        <is>
          <t>3007080657</t>
        </is>
      </c>
      <c r="G868" t="inlineStr">
        <is>
          <t>INCIDENTE</t>
        </is>
      </c>
      <c r="H868" t="inlineStr">
        <is>
          <t>CUNDINAMARCA</t>
        </is>
      </c>
      <c r="I868" t="inlineStr">
        <is>
          <t>BOGOTA</t>
        </is>
      </c>
      <c r="J868" t="inlineStr">
        <is>
          <t>BARRIO GUACAMAYAS BOGOTA 3</t>
        </is>
      </c>
      <c r="K868" t="inlineStr">
        <is>
          <t>BANCOLOMBIA</t>
        </is>
      </c>
      <c r="L868" t="inlineStr">
        <is>
          <t>FO-25-1404333</t>
        </is>
      </c>
      <c r="M868" s="49" t="n">
        <v>45890.52798611111</v>
      </c>
      <c r="N868" s="49" t="n">
        <v>45891.38611111111</v>
      </c>
      <c r="O868" s="48" t="n">
        <v>0</v>
      </c>
      <c r="P868" t="inlineStr">
        <is>
          <t>HARDWARE</t>
        </is>
      </c>
      <c r="Q868" t="inlineStr">
        <is>
          <t>LECTOR DE BARRAS</t>
        </is>
      </c>
      <c r="R868" t="inlineStr">
        <is>
          <t>DAÑO POS</t>
        </is>
      </c>
      <c r="S868" t="inlineStr">
        <is>
          <t>UNO A UNO</t>
        </is>
      </c>
      <c r="T868" t="inlineStr">
        <is>
          <t>UNO A UNO</t>
        </is>
      </c>
      <c r="U868" t="inlineStr">
        <is>
          <t>EJECUTADO</t>
        </is>
      </c>
      <c r="V868" t="inlineStr">
        <is>
          <t>VISITA TECNICA</t>
        </is>
      </c>
      <c r="W868" t="inlineStr">
        <is>
          <t>V8ZZZ370</t>
        </is>
      </c>
      <c r="X868" t="inlineStr">
        <is>
          <t>TIPO I</t>
        </is>
      </c>
      <c r="Y868" t="inlineStr">
        <is>
          <t>TERRESTRE</t>
        </is>
      </c>
      <c r="Z868" t="inlineStr">
        <is>
          <t>ROMERO ROJAS BREIDY JHOHAN</t>
        </is>
      </c>
      <c r="AA868" t="inlineStr">
        <is>
          <t>1</t>
        </is>
      </c>
      <c r="AB868" t="inlineStr">
        <is>
          <t>0</t>
        </is>
      </c>
      <c r="AC868" s="48" t="n">
        <v>65960</v>
      </c>
      <c r="AD868" t="inlineStr">
        <is>
          <t>0</t>
        </is>
      </c>
      <c r="AE868" s="48" t="n">
        <v>0</v>
      </c>
      <c r="AF868" s="48" t="n">
        <v>65960</v>
      </c>
    </row>
    <row r="869">
      <c r="A869" t="inlineStr">
        <is>
          <t>MEDELLIN</t>
        </is>
      </c>
      <c r="B869" t="inlineStr">
        <is>
          <t>NOROCCIDENTE</t>
        </is>
      </c>
      <c r="C869" t="inlineStr">
        <is>
          <t>0004-0005</t>
        </is>
      </c>
      <c r="D869" t="inlineStr">
        <is>
          <t>5607</t>
        </is>
      </c>
      <c r="E869" t="inlineStr">
        <is>
          <t>2626084</t>
        </is>
      </c>
      <c r="F869" t="inlineStr">
        <is>
          <t>3007031280</t>
        </is>
      </c>
      <c r="G869" t="inlineStr">
        <is>
          <t>INCIDENTE</t>
        </is>
      </c>
      <c r="H869" t="inlineStr">
        <is>
          <t>ANTIOQUIA</t>
        </is>
      </c>
      <c r="I869" t="inlineStr">
        <is>
          <t>RETIRO</t>
        </is>
      </c>
      <c r="J869" t="inlineStr">
        <is>
          <t>BARRIO EL PINO</t>
        </is>
      </c>
      <c r="K869" t="inlineStr">
        <is>
          <t>BANCOLOMBIA</t>
        </is>
      </c>
      <c r="L869" t="inlineStr">
        <is>
          <t>FO-25-1404719</t>
        </is>
      </c>
      <c r="M869" s="49" t="n">
        <v>45890.56969907408</v>
      </c>
      <c r="N869" s="49" t="n">
        <v>45891.64652777778</v>
      </c>
      <c r="O869" s="48" t="n">
        <v>0</v>
      </c>
      <c r="P869" t="inlineStr">
        <is>
          <t>SOFTWARE</t>
        </is>
      </c>
      <c r="Q869" t="inlineStr">
        <is>
          <t>ACTUALIZACION</t>
        </is>
      </c>
      <c r="R869" t="inlineStr">
        <is>
          <t>TECNOLOGIA</t>
        </is>
      </c>
      <c r="S869" t="inlineStr">
        <is>
          <t>CB UNO A UNO</t>
        </is>
      </c>
      <c r="T869" t="inlineStr">
        <is>
          <t>CB UNO A UNO</t>
        </is>
      </c>
      <c r="U869" t="inlineStr">
        <is>
          <t>EJECUTADO</t>
        </is>
      </c>
      <c r="V869" t="inlineStr">
        <is>
          <t>VISITA TECNICA</t>
        </is>
      </c>
      <c r="W869" t="inlineStr">
        <is>
          <t>BL01Y685</t>
        </is>
      </c>
      <c r="X869" t="inlineStr">
        <is>
          <t>TIPO II</t>
        </is>
      </c>
      <c r="Y869" t="inlineStr">
        <is>
          <t>TERRESTRE</t>
        </is>
      </c>
      <c r="Z869" t="inlineStr">
        <is>
          <t>HERNANDEZ CHAVARRIA JUAN CAMILO</t>
        </is>
      </c>
      <c r="AA869" t="inlineStr">
        <is>
          <t>1</t>
        </is>
      </c>
      <c r="AB869" t="inlineStr">
        <is>
          <t>0</t>
        </is>
      </c>
      <c r="AC869" s="48" t="n">
        <v>144968</v>
      </c>
      <c r="AD869" t="inlineStr">
        <is>
          <t>0</t>
        </is>
      </c>
      <c r="AE869" s="48" t="n">
        <v>0</v>
      </c>
      <c r="AF869" s="48" t="n">
        <v>144968</v>
      </c>
    </row>
    <row r="870">
      <c r="A870" t="inlineStr">
        <is>
          <t>MEDELLIN</t>
        </is>
      </c>
      <c r="B870" t="inlineStr">
        <is>
          <t>NOROCCIDENTE</t>
        </is>
      </c>
      <c r="C870" t="inlineStr">
        <is>
          <t>0004-0005</t>
        </is>
      </c>
      <c r="D870" t="inlineStr">
        <is>
          <t>5088</t>
        </is>
      </c>
      <c r="E870" t="inlineStr">
        <is>
          <t>2626155</t>
        </is>
      </c>
      <c r="F870" t="inlineStr">
        <is>
          <t>3007048347</t>
        </is>
      </c>
      <c r="G870" t="inlineStr">
        <is>
          <t>INCIDENTE</t>
        </is>
      </c>
      <c r="H870" t="inlineStr">
        <is>
          <t>ANTIOQUIA</t>
        </is>
      </c>
      <c r="I870" t="inlineStr">
        <is>
          <t>BELLO</t>
        </is>
      </c>
      <c r="J870" t="inlineStr">
        <is>
          <t>BARRIO EL PARAISO BELLO</t>
        </is>
      </c>
      <c r="K870" t="inlineStr">
        <is>
          <t>BANCOLOMBIA</t>
        </is>
      </c>
      <c r="L870" t="inlineStr">
        <is>
          <t>FO-25-1404678</t>
        </is>
      </c>
      <c r="M870" s="49" t="n">
        <v>45890.56733796297</v>
      </c>
      <c r="N870" s="49" t="n">
        <v>45891.40763888889</v>
      </c>
      <c r="O870" s="48" t="n">
        <v>0</v>
      </c>
      <c r="P870" t="inlineStr">
        <is>
          <t>HARDWARE</t>
        </is>
      </c>
      <c r="Q870" t="inlineStr">
        <is>
          <t>IMPRESION</t>
        </is>
      </c>
      <c r="R870" t="inlineStr">
        <is>
          <t>TAPA IMPRESORA</t>
        </is>
      </c>
      <c r="S870" t="inlineStr">
        <is>
          <t>CB UNO A UNO</t>
        </is>
      </c>
      <c r="T870" t="inlineStr">
        <is>
          <t>CB UNO A UNO</t>
        </is>
      </c>
      <c r="U870" t="inlineStr">
        <is>
          <t>EJECUTADO</t>
        </is>
      </c>
      <c r="V870" t="inlineStr">
        <is>
          <t>VISITA TECNICA</t>
        </is>
      </c>
      <c r="W870" t="inlineStr">
        <is>
          <t>XP00I106</t>
        </is>
      </c>
      <c r="X870" t="inlineStr">
        <is>
          <t>TIPO I</t>
        </is>
      </c>
      <c r="Y870" t="inlineStr">
        <is>
          <t>TERRESTRE</t>
        </is>
      </c>
      <c r="Z870" t="inlineStr">
        <is>
          <t>ZAPATA LOPEZ EDWARD ASDRUBAL</t>
        </is>
      </c>
      <c r="AA870" t="inlineStr">
        <is>
          <t>1</t>
        </is>
      </c>
      <c r="AB870" t="inlineStr">
        <is>
          <t>0</t>
        </is>
      </c>
      <c r="AC870" s="48" t="n">
        <v>65960</v>
      </c>
      <c r="AD870" t="inlineStr">
        <is>
          <t>0</t>
        </is>
      </c>
      <c r="AE870" s="48" t="n">
        <v>0</v>
      </c>
      <c r="AF870" s="48" t="n">
        <v>65960</v>
      </c>
    </row>
    <row r="871">
      <c r="A871" t="inlineStr">
        <is>
          <t>CALI</t>
        </is>
      </c>
      <c r="B871" t="inlineStr">
        <is>
          <t>SUROCCIDENTE Y EJE CAFETERO</t>
        </is>
      </c>
      <c r="C871" t="inlineStr">
        <is>
          <t>0004-0003</t>
        </is>
      </c>
      <c r="D871" t="inlineStr">
        <is>
          <t>76248</t>
        </is>
      </c>
      <c r="E871" t="inlineStr">
        <is>
          <t>2626792</t>
        </is>
      </c>
      <c r="F871" t="inlineStr">
        <is>
          <t>3007027592</t>
        </is>
      </c>
      <c r="G871" t="inlineStr">
        <is>
          <t>INCIDENTE</t>
        </is>
      </c>
      <c r="H871" t="inlineStr">
        <is>
          <t>VALLE DEL CAUCA</t>
        </is>
      </c>
      <c r="I871" t="inlineStr">
        <is>
          <t>EL CERRITO</t>
        </is>
      </c>
      <c r="J871" t="inlineStr">
        <is>
          <t>BARRIO EL PLACER   EL CERRITO</t>
        </is>
      </c>
      <c r="K871" t="inlineStr">
        <is>
          <t>BANCOLOMBIA</t>
        </is>
      </c>
      <c r="L871" t="inlineStr">
        <is>
          <t>FO-25-1405186</t>
        </is>
      </c>
      <c r="M871" s="49" t="n">
        <v>45890.62273148148</v>
      </c>
      <c r="N871" s="49" t="n">
        <v>45890.66805555556</v>
      </c>
      <c r="O871" s="48" t="n">
        <v>0</v>
      </c>
      <c r="P871" t="inlineStr">
        <is>
          <t>HARDWARE</t>
        </is>
      </c>
      <c r="Q871" t="inlineStr">
        <is>
          <t>LECTOR DE BARRAS</t>
        </is>
      </c>
      <c r="R871" t="inlineStr">
        <is>
          <t>CABLE LECTORA AVERIADO</t>
        </is>
      </c>
      <c r="S871" t="inlineStr">
        <is>
          <t>CB UNO A UNO</t>
        </is>
      </c>
      <c r="T871" t="inlineStr">
        <is>
          <t>CB UNO A UNO</t>
        </is>
      </c>
      <c r="U871" t="inlineStr">
        <is>
          <t>EJECUTADO</t>
        </is>
      </c>
      <c r="V871" t="inlineStr">
        <is>
          <t>VISITA TECNICA</t>
        </is>
      </c>
      <c r="W871" t="inlineStr">
        <is>
          <t>BL01U059</t>
        </is>
      </c>
      <c r="X871" t="inlineStr">
        <is>
          <t>TIPO II</t>
        </is>
      </c>
      <c r="Y871" t="inlineStr">
        <is>
          <t>TERRESTRE</t>
        </is>
      </c>
      <c r="Z871" t="inlineStr">
        <is>
          <t>SANCHEZ URREGO ROBINSON DAVID</t>
        </is>
      </c>
      <c r="AA871" t="inlineStr">
        <is>
          <t>1</t>
        </is>
      </c>
      <c r="AB871" t="inlineStr">
        <is>
          <t>0</t>
        </is>
      </c>
      <c r="AC871" s="48" t="n">
        <v>144968</v>
      </c>
      <c r="AD871" t="inlineStr">
        <is>
          <t>0</t>
        </is>
      </c>
      <c r="AE871" s="48" t="n">
        <v>0</v>
      </c>
      <c r="AF871" s="48" t="n">
        <v>144968</v>
      </c>
    </row>
    <row r="872">
      <c r="A872" t="inlineStr">
        <is>
          <t>APARTADO</t>
        </is>
      </c>
      <c r="B872" t="inlineStr">
        <is>
          <t>NOROCCIDENTE</t>
        </is>
      </c>
      <c r="C872" t="inlineStr">
        <is>
          <t>0004-0005</t>
        </is>
      </c>
      <c r="D872" t="inlineStr">
        <is>
          <t>5147</t>
        </is>
      </c>
      <c r="E872" t="inlineStr">
        <is>
          <t>2626859</t>
        </is>
      </c>
      <c r="F872" t="inlineStr">
        <is>
          <t>3007070444</t>
        </is>
      </c>
      <c r="G872" t="inlineStr">
        <is>
          <t>INCIDENTE</t>
        </is>
      </c>
      <c r="H872" t="inlineStr">
        <is>
          <t>ANTIOQUIA</t>
        </is>
      </c>
      <c r="I872" t="inlineStr">
        <is>
          <t>CAREPA</t>
        </is>
      </c>
      <c r="J872" t="inlineStr">
        <is>
          <t>BARRIO CENTRO CAREPA</t>
        </is>
      </c>
      <c r="K872" t="inlineStr">
        <is>
          <t>BANCOLOMBIA</t>
        </is>
      </c>
      <c r="L872" t="inlineStr">
        <is>
          <t>FO-25-1414784</t>
        </is>
      </c>
      <c r="M872" s="49" t="n">
        <v>45890.62340277778</v>
      </c>
      <c r="N872" s="49" t="n">
        <v>45894.66875</v>
      </c>
      <c r="O872" s="48" t="n">
        <v>0</v>
      </c>
      <c r="P872" t="inlineStr">
        <is>
          <t>SOFTWARE</t>
        </is>
      </c>
      <c r="Q872" t="inlineStr">
        <is>
          <t>ERROR DE TRANSACCIONES</t>
        </is>
      </c>
      <c r="R872" t="inlineStr">
        <is>
          <t>RECHAZO GENERAL</t>
        </is>
      </c>
      <c r="S872" t="inlineStr">
        <is>
          <t>CB UNO A UNO</t>
        </is>
      </c>
      <c r="T872" t="inlineStr">
        <is>
          <t>CB UNO A UNO</t>
        </is>
      </c>
      <c r="U872" t="inlineStr">
        <is>
          <t>EJECUTADO</t>
        </is>
      </c>
      <c r="V872" t="inlineStr">
        <is>
          <t>VISITA TECNICA</t>
        </is>
      </c>
      <c r="W872" t="inlineStr">
        <is>
          <t>ON008851</t>
        </is>
      </c>
      <c r="X872" t="inlineStr">
        <is>
          <t>TIPO I</t>
        </is>
      </c>
      <c r="Y872" t="inlineStr">
        <is>
          <t>TERRESTRE</t>
        </is>
      </c>
      <c r="Z872" t="inlineStr">
        <is>
          <t>CASTRO HENAO DANIEL ESTEBAN</t>
        </is>
      </c>
      <c r="AA872" t="inlineStr">
        <is>
          <t>2</t>
        </is>
      </c>
      <c r="AB872" t="inlineStr">
        <is>
          <t>0</t>
        </is>
      </c>
      <c r="AC872" s="48" t="n">
        <v>131920</v>
      </c>
      <c r="AD872" t="inlineStr">
        <is>
          <t>0</t>
        </is>
      </c>
      <c r="AE872" s="48" t="n">
        <v>0</v>
      </c>
      <c r="AF872" s="48" t="n">
        <v>131920</v>
      </c>
    </row>
    <row r="873">
      <c r="A873" t="inlineStr">
        <is>
          <t>BOGOTA</t>
        </is>
      </c>
      <c r="B873" t="inlineStr">
        <is>
          <t>CUNDINAMARCA</t>
        </is>
      </c>
      <c r="C873" t="inlineStr">
        <is>
          <t>0004-0004</t>
        </is>
      </c>
      <c r="D873" t="inlineStr">
        <is>
          <t>11001</t>
        </is>
      </c>
      <c r="E873" t="inlineStr">
        <is>
          <t>2626978</t>
        </is>
      </c>
      <c r="F873" t="inlineStr">
        <is>
          <t>3007013146</t>
        </is>
      </c>
      <c r="G873" t="inlineStr">
        <is>
          <t>INCIDENTE</t>
        </is>
      </c>
      <c r="H873" t="inlineStr">
        <is>
          <t>CUNDINAMARCA</t>
        </is>
      </c>
      <c r="I873" t="inlineStr">
        <is>
          <t>BOGOTA</t>
        </is>
      </c>
      <c r="J873" t="inlineStr">
        <is>
          <t>BARRIO EL PARAISO II BOGOTA</t>
        </is>
      </c>
      <c r="K873" t="inlineStr">
        <is>
          <t>BANCOLOMBIA</t>
        </is>
      </c>
      <c r="L873" t="inlineStr">
        <is>
          <t>FO-25-1405374</t>
        </is>
      </c>
      <c r="M873" s="49" t="n">
        <v>45890.63559027778</v>
      </c>
      <c r="N873" s="49" t="n">
        <v>45891.49305555555</v>
      </c>
      <c r="O873" s="48" t="n">
        <v>0</v>
      </c>
      <c r="P873" t="inlineStr">
        <is>
          <t>HARDWARE</t>
        </is>
      </c>
      <c r="Q873" t="inlineStr">
        <is>
          <t>TECLADO</t>
        </is>
      </c>
      <c r="R873" t="inlineStr">
        <is>
          <t>DAÑO POS</t>
        </is>
      </c>
      <c r="S873" t="inlineStr">
        <is>
          <t>CB UNO A UNO</t>
        </is>
      </c>
      <c r="T873" t="inlineStr">
        <is>
          <t>CB UNO A UNO</t>
        </is>
      </c>
      <c r="U873" t="inlineStr">
        <is>
          <t>EJECUTADO</t>
        </is>
      </c>
      <c r="V873" t="inlineStr">
        <is>
          <t>VISITA TECNICA</t>
        </is>
      </c>
      <c r="W873" t="inlineStr">
        <is>
          <t>JAASZ340</t>
        </is>
      </c>
      <c r="X873" t="inlineStr">
        <is>
          <t>TIPO I</t>
        </is>
      </c>
      <c r="Y873" t="inlineStr">
        <is>
          <t>TERRESTRE</t>
        </is>
      </c>
      <c r="Z873" t="inlineStr">
        <is>
          <t>ORTIZ MARTINEZ STIVEN</t>
        </is>
      </c>
      <c r="AA873" t="inlineStr">
        <is>
          <t>1</t>
        </is>
      </c>
      <c r="AB873" t="inlineStr">
        <is>
          <t>0</t>
        </is>
      </c>
      <c r="AC873" s="48" t="n">
        <v>65960</v>
      </c>
      <c r="AD873" t="inlineStr">
        <is>
          <t>0</t>
        </is>
      </c>
      <c r="AE873" s="48" t="n">
        <v>0</v>
      </c>
      <c r="AF873" s="48" t="n">
        <v>65960</v>
      </c>
    </row>
    <row r="874">
      <c r="A874" t="inlineStr">
        <is>
          <t>BOGOTA</t>
        </is>
      </c>
      <c r="B874" t="inlineStr">
        <is>
          <t>CUNDINAMARCA</t>
        </is>
      </c>
      <c r="C874" t="inlineStr">
        <is>
          <t>0004-0004</t>
        </is>
      </c>
      <c r="D874" t="inlineStr">
        <is>
          <t>11001</t>
        </is>
      </c>
      <c r="E874" t="inlineStr">
        <is>
          <t>2626996</t>
        </is>
      </c>
      <c r="F874" t="inlineStr">
        <is>
          <t>3007072190</t>
        </is>
      </c>
      <c r="G874" t="inlineStr">
        <is>
          <t>INCIDENTE</t>
        </is>
      </c>
      <c r="H874" t="inlineStr">
        <is>
          <t>CUNDINAMARCA</t>
        </is>
      </c>
      <c r="I874" t="inlineStr">
        <is>
          <t>BOGOTA</t>
        </is>
      </c>
      <c r="J874" t="inlineStr">
        <is>
          <t>BOGOTA TINTAL 1</t>
        </is>
      </c>
      <c r="K874" t="inlineStr">
        <is>
          <t>BANCOLOMBIA</t>
        </is>
      </c>
      <c r="L874" t="inlineStr">
        <is>
          <t>FO-25-1405746</t>
        </is>
      </c>
      <c r="M874" s="49" t="n">
        <v>45890.64065972222</v>
      </c>
      <c r="N874" s="49" t="n">
        <v>45891.52777777778</v>
      </c>
      <c r="O874" s="48" t="n">
        <v>0</v>
      </c>
      <c r="P874" t="inlineStr">
        <is>
          <t>HARDWARE</t>
        </is>
      </c>
      <c r="Q874" t="inlineStr">
        <is>
          <t>ALERT IRRUPTION</t>
        </is>
      </c>
      <c r="R874" t="inlineStr">
        <is>
          <t>ALERT IRRUPTION</t>
        </is>
      </c>
      <c r="S874" t="inlineStr">
        <is>
          <t>UNO A UNO</t>
        </is>
      </c>
      <c r="T874" t="inlineStr">
        <is>
          <t>UNO A UNO</t>
        </is>
      </c>
      <c r="U874" t="inlineStr">
        <is>
          <t>EJECUTADO</t>
        </is>
      </c>
      <c r="V874" t="inlineStr">
        <is>
          <t>VISITA TECNICA</t>
        </is>
      </c>
      <c r="W874" t="inlineStr">
        <is>
          <t>NN00N659</t>
        </is>
      </c>
      <c r="X874" t="inlineStr">
        <is>
          <t>TIPO I</t>
        </is>
      </c>
      <c r="Y874" t="inlineStr">
        <is>
          <t>TERRESTRE</t>
        </is>
      </c>
      <c r="Z874" t="inlineStr">
        <is>
          <t>HERNANDEZ NARANJO OSCAR EDUARDO</t>
        </is>
      </c>
      <c r="AA874" t="inlineStr">
        <is>
          <t>1</t>
        </is>
      </c>
      <c r="AB874" t="inlineStr">
        <is>
          <t>0</t>
        </is>
      </c>
      <c r="AC874" s="48" t="n">
        <v>65960</v>
      </c>
      <c r="AD874" t="inlineStr">
        <is>
          <t>0</t>
        </is>
      </c>
      <c r="AE874" s="48" t="n">
        <v>0</v>
      </c>
      <c r="AF874" s="48" t="n">
        <v>65960</v>
      </c>
    </row>
    <row r="875">
      <c r="A875" t="inlineStr">
        <is>
          <t>BOGOTA</t>
        </is>
      </c>
      <c r="B875" t="inlineStr">
        <is>
          <t>CUNDINAMARCA</t>
        </is>
      </c>
      <c r="C875" t="inlineStr">
        <is>
          <t>0004-0004</t>
        </is>
      </c>
      <c r="D875" t="inlineStr">
        <is>
          <t>11001</t>
        </is>
      </c>
      <c r="E875" t="inlineStr">
        <is>
          <t>2627260</t>
        </is>
      </c>
      <c r="F875" t="inlineStr">
        <is>
          <t>3007030455</t>
        </is>
      </c>
      <c r="G875" t="inlineStr">
        <is>
          <t>INCIDENTE</t>
        </is>
      </c>
      <c r="H875" t="inlineStr">
        <is>
          <t>CUNDINAMARCA</t>
        </is>
      </c>
      <c r="I875" t="inlineStr">
        <is>
          <t>BOGOTA</t>
        </is>
      </c>
      <c r="J875" t="inlineStr">
        <is>
          <t>BARRIO YOMASA 9 BOGOTA</t>
        </is>
      </c>
      <c r="K875" t="inlineStr">
        <is>
          <t>BANCOLOMBIA</t>
        </is>
      </c>
      <c r="L875" t="inlineStr">
        <is>
          <t>FO-25-1405742</t>
        </is>
      </c>
      <c r="M875" s="49" t="n">
        <v>45890.65797453704</v>
      </c>
      <c r="N875" s="49" t="n">
        <v>45891.54166666666</v>
      </c>
      <c r="O875" s="48" t="n">
        <v>0</v>
      </c>
      <c r="P875" t="inlineStr">
        <is>
          <t>SOFTWARE</t>
        </is>
      </c>
      <c r="Q875" t="inlineStr">
        <is>
          <t>ACTUALIZACION</t>
        </is>
      </c>
      <c r="R875" t="inlineStr">
        <is>
          <t>VERSION CARGA SO VR</t>
        </is>
      </c>
      <c r="S875" t="inlineStr">
        <is>
          <t>CB UNO A UNO</t>
        </is>
      </c>
      <c r="T875" t="inlineStr">
        <is>
          <t>CB UNO A UNO</t>
        </is>
      </c>
      <c r="U875" t="inlineStr">
        <is>
          <t>EJECUTADO</t>
        </is>
      </c>
      <c r="V875" t="inlineStr">
        <is>
          <t>VISITA TECNICA</t>
        </is>
      </c>
      <c r="W875" t="inlineStr">
        <is>
          <t>BHZZZ715</t>
        </is>
      </c>
      <c r="X875" t="inlineStr">
        <is>
          <t>TIPO I</t>
        </is>
      </c>
      <c r="Y875" t="inlineStr">
        <is>
          <t>TERRESTRE</t>
        </is>
      </c>
      <c r="Z875" t="inlineStr">
        <is>
          <t>ORTIZ MARTINEZ STIVEN</t>
        </is>
      </c>
      <c r="AA875" t="inlineStr">
        <is>
          <t>1</t>
        </is>
      </c>
      <c r="AB875" t="inlineStr">
        <is>
          <t>0</t>
        </is>
      </c>
      <c r="AC875" s="48" t="n">
        <v>65960</v>
      </c>
      <c r="AD875" t="inlineStr">
        <is>
          <t>0</t>
        </is>
      </c>
      <c r="AE875" s="48" t="n">
        <v>0</v>
      </c>
      <c r="AF875" s="48" t="n">
        <v>65960</v>
      </c>
    </row>
    <row r="876">
      <c r="A876" t="inlineStr">
        <is>
          <t>MEDELLIN</t>
        </is>
      </c>
      <c r="B876" t="inlineStr">
        <is>
          <t>NOROCCIDENTE</t>
        </is>
      </c>
      <c r="C876" t="inlineStr">
        <is>
          <t>0004-0005</t>
        </is>
      </c>
      <c r="D876" t="inlineStr">
        <is>
          <t>5001</t>
        </is>
      </c>
      <c r="E876" t="inlineStr">
        <is>
          <t>2627284</t>
        </is>
      </c>
      <c r="F876" t="inlineStr">
        <is>
          <t>3007071574</t>
        </is>
      </c>
      <c r="G876" t="inlineStr">
        <is>
          <t>INCIDENTE</t>
        </is>
      </c>
      <c r="H876" t="inlineStr">
        <is>
          <t>ANTIOQUIA</t>
        </is>
      </c>
      <c r="I876" t="inlineStr">
        <is>
          <t>MEDELLIN</t>
        </is>
      </c>
      <c r="J876" t="inlineStr">
        <is>
          <t>MEDELLIN FLORESTA 1</t>
        </is>
      </c>
      <c r="K876" t="inlineStr">
        <is>
          <t>BANCOLOMBIA</t>
        </is>
      </c>
      <c r="L876" t="inlineStr">
        <is>
          <t>FO-25-1405895</t>
        </is>
      </c>
      <c r="M876" s="49" t="n">
        <v>45890.66574074074</v>
      </c>
      <c r="N876" s="49" t="n">
        <v>45891.50138888889</v>
      </c>
      <c r="O876" s="48" t="n">
        <v>0</v>
      </c>
      <c r="P876" t="inlineStr">
        <is>
          <t>HARDWARE</t>
        </is>
      </c>
      <c r="Q876" t="inlineStr">
        <is>
          <t>LECTOR DE BARRAS</t>
        </is>
      </c>
      <c r="R876" t="inlineStr">
        <is>
          <t>DAÑO POS</t>
        </is>
      </c>
      <c r="S876" t="inlineStr">
        <is>
          <t>CB UNO A UNO</t>
        </is>
      </c>
      <c r="T876" t="inlineStr">
        <is>
          <t>CB UNO A UNO</t>
        </is>
      </c>
      <c r="U876" t="inlineStr">
        <is>
          <t>EJECUTADO</t>
        </is>
      </c>
      <c r="V876" t="inlineStr">
        <is>
          <t>VISITA TECNICA</t>
        </is>
      </c>
      <c r="W876" t="inlineStr">
        <is>
          <t>LN00F202</t>
        </is>
      </c>
      <c r="X876" t="inlineStr">
        <is>
          <t>TIPO I</t>
        </is>
      </c>
      <c r="Y876" t="inlineStr">
        <is>
          <t>TERRESTRE</t>
        </is>
      </c>
      <c r="Z876" t="inlineStr">
        <is>
          <t>BADEL ACUÑA LUIS ALBERTO</t>
        </is>
      </c>
      <c r="AA876" t="inlineStr">
        <is>
          <t>1</t>
        </is>
      </c>
      <c r="AB876" t="inlineStr">
        <is>
          <t>0</t>
        </is>
      </c>
      <c r="AC876" s="48" t="n">
        <v>65960</v>
      </c>
      <c r="AD876" t="inlineStr">
        <is>
          <t>0</t>
        </is>
      </c>
      <c r="AE876" s="48" t="n">
        <v>0</v>
      </c>
      <c r="AF876" s="48" t="n">
        <v>65960</v>
      </c>
    </row>
    <row r="877">
      <c r="A877" t="inlineStr">
        <is>
          <t>SANTA MARTA</t>
        </is>
      </c>
      <c r="B877" t="inlineStr">
        <is>
          <t>COSTA</t>
        </is>
      </c>
      <c r="C877" t="inlineStr">
        <is>
          <t>0004-0001</t>
        </is>
      </c>
      <c r="D877" t="inlineStr">
        <is>
          <t>47001</t>
        </is>
      </c>
      <c r="E877" t="inlineStr">
        <is>
          <t>2627470</t>
        </is>
      </c>
      <c r="F877" t="inlineStr">
        <is>
          <t>3007035173</t>
        </is>
      </c>
      <c r="G877" t="inlineStr">
        <is>
          <t>INCIDENTE</t>
        </is>
      </c>
      <c r="H877" t="inlineStr">
        <is>
          <t>MAGDALENA</t>
        </is>
      </c>
      <c r="I877" t="inlineStr">
        <is>
          <t>SANTA MARTA</t>
        </is>
      </c>
      <c r="J877" t="inlineStr">
        <is>
          <t>BARRIO LUCHA SANTA MARTA</t>
        </is>
      </c>
      <c r="K877" t="inlineStr">
        <is>
          <t>BANCOLOMBIA</t>
        </is>
      </c>
      <c r="L877" t="inlineStr">
        <is>
          <t>FO-25-1405887</t>
        </is>
      </c>
      <c r="M877" s="49" t="n">
        <v>45890.66685185185</v>
      </c>
      <c r="N877" s="49" t="n">
        <v>45891.49791666667</v>
      </c>
      <c r="O877" s="48" t="n">
        <v>0</v>
      </c>
      <c r="P877" t="inlineStr">
        <is>
          <t>SOFTWARE</t>
        </is>
      </c>
      <c r="Q877" t="inlineStr">
        <is>
          <t>CIERRE</t>
        </is>
      </c>
      <c r="R877" t="inlineStr">
        <is>
          <t>CIERRE NO HABILITADO</t>
        </is>
      </c>
      <c r="S877" t="inlineStr">
        <is>
          <t>UNO A UNO</t>
        </is>
      </c>
      <c r="T877" t="inlineStr">
        <is>
          <t>CB UNO A UNO</t>
        </is>
      </c>
      <c r="U877" t="inlineStr">
        <is>
          <t>EJECUTADO</t>
        </is>
      </c>
      <c r="V877" t="inlineStr">
        <is>
          <t>VISITA TECNICA</t>
        </is>
      </c>
      <c r="W877" t="inlineStr">
        <is>
          <t>BL0D141</t>
        </is>
      </c>
      <c r="X877" t="inlineStr">
        <is>
          <t>TIPO I</t>
        </is>
      </c>
      <c r="Y877" t="inlineStr">
        <is>
          <t>TERRESTRE</t>
        </is>
      </c>
      <c r="Z877" t="inlineStr">
        <is>
          <t>THOMAS  CAMPO SIGIFREDO SEGUNDO</t>
        </is>
      </c>
      <c r="AA877" t="inlineStr">
        <is>
          <t>1</t>
        </is>
      </c>
      <c r="AB877" t="inlineStr">
        <is>
          <t>0</t>
        </is>
      </c>
      <c r="AC877" s="48" t="n">
        <v>65960</v>
      </c>
      <c r="AD877" t="inlineStr">
        <is>
          <t>0</t>
        </is>
      </c>
      <c r="AE877" s="48" t="n">
        <v>0</v>
      </c>
      <c r="AF877" s="48" t="n">
        <v>65960</v>
      </c>
    </row>
    <row r="878">
      <c r="A878" t="inlineStr">
        <is>
          <t>MEDELLIN</t>
        </is>
      </c>
      <c r="B878" t="inlineStr">
        <is>
          <t>NOROCCIDENTE</t>
        </is>
      </c>
      <c r="C878" t="inlineStr">
        <is>
          <t>0004-0005</t>
        </is>
      </c>
      <c r="D878" t="inlineStr">
        <is>
          <t>5001</t>
        </is>
      </c>
      <c r="E878" t="inlineStr">
        <is>
          <t>2627611</t>
        </is>
      </c>
      <c r="F878" t="inlineStr">
        <is>
          <t>3007027048</t>
        </is>
      </c>
      <c r="G878" t="inlineStr">
        <is>
          <t>INCIDENTE</t>
        </is>
      </c>
      <c r="H878" t="inlineStr">
        <is>
          <t>ANTIOQUIA</t>
        </is>
      </c>
      <c r="I878" t="inlineStr">
        <is>
          <t>MEDELLIN</t>
        </is>
      </c>
      <c r="J878" t="inlineStr">
        <is>
          <t>COMCARD MED DISCAR</t>
        </is>
      </c>
      <c r="K878" t="inlineStr">
        <is>
          <t>BANCOLOMBIA</t>
        </is>
      </c>
      <c r="L878" t="inlineStr">
        <is>
          <t>FO-25-1405877</t>
        </is>
      </c>
      <c r="M878" s="49" t="n">
        <v>45890.67734953704</v>
      </c>
      <c r="N878" s="49" t="n">
        <v>45891.43541666667</v>
      </c>
      <c r="O878" s="48" t="n">
        <v>0</v>
      </c>
      <c r="P878" t="inlineStr">
        <is>
          <t>HARDWARE</t>
        </is>
      </c>
      <c r="Q878" t="inlineStr">
        <is>
          <t>TECLADO</t>
        </is>
      </c>
      <c r="R878" t="inlineStr">
        <is>
          <t>DAÑO POS</t>
        </is>
      </c>
      <c r="S878" t="inlineStr">
        <is>
          <t>AGREGADOR</t>
        </is>
      </c>
      <c r="T878" t="inlineStr">
        <is>
          <t>COMCARD - PTM</t>
        </is>
      </c>
      <c r="U878" t="inlineStr">
        <is>
          <t>EJECUTADO</t>
        </is>
      </c>
      <c r="V878" t="inlineStr">
        <is>
          <t>VISITA TECNICA</t>
        </is>
      </c>
      <c r="W878" t="inlineStr">
        <is>
          <t>999HZ195</t>
        </is>
      </c>
      <c r="X878" t="inlineStr">
        <is>
          <t>TIPO I</t>
        </is>
      </c>
      <c r="Y878" t="inlineStr">
        <is>
          <t>TERRESTRE</t>
        </is>
      </c>
      <c r="Z878" t="inlineStr">
        <is>
          <t>BADEL ACUÑA LUIS ALBERTO</t>
        </is>
      </c>
      <c r="AA878" t="inlineStr">
        <is>
          <t>1</t>
        </is>
      </c>
      <c r="AB878" t="inlineStr">
        <is>
          <t>0</t>
        </is>
      </c>
      <c r="AC878" s="48" t="n">
        <v>65960</v>
      </c>
      <c r="AD878" t="inlineStr">
        <is>
          <t>0</t>
        </is>
      </c>
      <c r="AE878" s="48" t="n">
        <v>0</v>
      </c>
      <c r="AF878" s="48" t="n">
        <v>65960</v>
      </c>
    </row>
    <row r="879">
      <c r="A879" t="inlineStr">
        <is>
          <t>CALI</t>
        </is>
      </c>
      <c r="B879" t="inlineStr">
        <is>
          <t>SUROCCIDENTE Y EJE CAFETERO</t>
        </is>
      </c>
      <c r="C879" t="inlineStr">
        <is>
          <t>0004-0003</t>
        </is>
      </c>
      <c r="D879" t="inlineStr">
        <is>
          <t>76520</t>
        </is>
      </c>
      <c r="E879" t="inlineStr">
        <is>
          <t>2627633</t>
        </is>
      </c>
      <c r="F879" t="inlineStr">
        <is>
          <t>3007080037</t>
        </is>
      </c>
      <c r="G879" t="inlineStr">
        <is>
          <t>INCIDENTE</t>
        </is>
      </c>
      <c r="H879" t="inlineStr">
        <is>
          <t>VALLE DEL CAUCA</t>
        </is>
      </c>
      <c r="I879" t="inlineStr">
        <is>
          <t>PALMIRA</t>
        </is>
      </c>
      <c r="J879" t="inlineStr">
        <is>
          <t>BARRIO CORR EL BOLO SAN ISIDRO PALMIRA</t>
        </is>
      </c>
      <c r="K879" t="inlineStr">
        <is>
          <t>BANCOLOMBIA</t>
        </is>
      </c>
      <c r="L879" t="inlineStr">
        <is>
          <t>FO-25-1406081</t>
        </is>
      </c>
      <c r="M879" s="49" t="n">
        <v>45890.67936342592</v>
      </c>
      <c r="N879" s="49" t="n">
        <v>45891.59444444445</v>
      </c>
      <c r="O879" s="48" t="n">
        <v>0</v>
      </c>
      <c r="P879" t="inlineStr">
        <is>
          <t>HARDWARE</t>
        </is>
      </c>
      <c r="Q879" t="inlineStr">
        <is>
          <t>IMPRESION</t>
        </is>
      </c>
      <c r="R879" t="inlineStr">
        <is>
          <t>NO AVANZA PAPEL</t>
        </is>
      </c>
      <c r="S879" t="inlineStr">
        <is>
          <t>UNO A UNO</t>
        </is>
      </c>
      <c r="T879" t="inlineStr">
        <is>
          <t>UNO A UNO</t>
        </is>
      </c>
      <c r="U879" t="inlineStr">
        <is>
          <t>EJECUTADO</t>
        </is>
      </c>
      <c r="V879" t="inlineStr">
        <is>
          <t>VISITA TECNICA</t>
        </is>
      </c>
      <c r="W879" t="inlineStr">
        <is>
          <t>SAXZZ499</t>
        </is>
      </c>
      <c r="X879" t="inlineStr">
        <is>
          <t>TIPO I</t>
        </is>
      </c>
      <c r="Y879" t="inlineStr">
        <is>
          <t>TERRESTRE</t>
        </is>
      </c>
      <c r="Z879" t="inlineStr">
        <is>
          <t>SANCHEZ URREGO ROBINSON DAVID</t>
        </is>
      </c>
      <c r="AA879" t="inlineStr">
        <is>
          <t>1</t>
        </is>
      </c>
      <c r="AB879" t="inlineStr">
        <is>
          <t>0</t>
        </is>
      </c>
      <c r="AC879" s="48" t="n">
        <v>65960</v>
      </c>
      <c r="AD879" t="inlineStr">
        <is>
          <t>0</t>
        </is>
      </c>
      <c r="AE879" s="48" t="n">
        <v>0</v>
      </c>
      <c r="AF879" s="48" t="n">
        <v>65960</v>
      </c>
    </row>
    <row r="880">
      <c r="A880" t="inlineStr">
        <is>
          <t>YOPAL</t>
        </is>
      </c>
      <c r="B880" t="inlineStr">
        <is>
          <t>REMOTAS</t>
        </is>
      </c>
      <c r="C880" t="inlineStr">
        <is>
          <t>0004-0007</t>
        </is>
      </c>
      <c r="D880" t="inlineStr">
        <is>
          <t>85001</t>
        </is>
      </c>
      <c r="E880" t="inlineStr">
        <is>
          <t>2627729</t>
        </is>
      </c>
      <c r="F880" t="inlineStr">
        <is>
          <t>3007028467</t>
        </is>
      </c>
      <c r="G880" t="inlineStr">
        <is>
          <t>INCIDENTE</t>
        </is>
      </c>
      <c r="H880" t="inlineStr">
        <is>
          <t>CASANARE</t>
        </is>
      </c>
      <c r="I880" t="inlineStr">
        <is>
          <t>YOPAL</t>
        </is>
      </c>
      <c r="J880" t="inlineStr">
        <is>
          <t>MULTIPAGAS ALCARAVAN</t>
        </is>
      </c>
      <c r="K880" t="inlineStr">
        <is>
          <t>BANCOLOMBIA</t>
        </is>
      </c>
      <c r="L880" t="inlineStr">
        <is>
          <t>FO-25-1406076</t>
        </is>
      </c>
      <c r="M880" s="49" t="n">
        <v>45890.6812037037</v>
      </c>
      <c r="N880" s="49" t="n">
        <v>45891.44166666667</v>
      </c>
      <c r="O880" s="48" t="n">
        <v>0</v>
      </c>
      <c r="P880" t="inlineStr">
        <is>
          <t>SOFTWARE</t>
        </is>
      </c>
      <c r="Q880" t="inlineStr">
        <is>
          <t>LECTOR DE BARRAS</t>
        </is>
      </c>
      <c r="R880" t="inlineStr">
        <is>
          <t>LECTOR DESCONFIGURADO</t>
        </is>
      </c>
      <c r="S880" t="inlineStr">
        <is>
          <t>ROBUSTO</t>
        </is>
      </c>
      <c r="T880" t="inlineStr">
        <is>
          <t>MULTIPAGAS</t>
        </is>
      </c>
      <c r="U880" t="inlineStr">
        <is>
          <t>EJECUTADO</t>
        </is>
      </c>
      <c r="V880" t="inlineStr">
        <is>
          <t>VISITA TECNICA</t>
        </is>
      </c>
      <c r="W880" t="inlineStr">
        <is>
          <t>9WZZZ109-9WZZZ107-9WZZZ104</t>
        </is>
      </c>
      <c r="X880" t="inlineStr">
        <is>
          <t>TIPO I</t>
        </is>
      </c>
      <c r="Y880" t="inlineStr">
        <is>
          <t>TERRESTRE</t>
        </is>
      </c>
      <c r="Z880" t="inlineStr">
        <is>
          <t>BERNAL ELAICA EDGAR ALEXIS</t>
        </is>
      </c>
      <c r="AA880" t="inlineStr">
        <is>
          <t>1</t>
        </is>
      </c>
      <c r="AB880" t="inlineStr">
        <is>
          <t>0</t>
        </is>
      </c>
      <c r="AC880" s="48" t="n">
        <v>65960</v>
      </c>
      <c r="AD880" t="inlineStr">
        <is>
          <t>0</t>
        </is>
      </c>
      <c r="AE880" s="48" t="n">
        <v>0</v>
      </c>
      <c r="AF880" s="48" t="n">
        <v>65960</v>
      </c>
    </row>
    <row r="881">
      <c r="A881" t="inlineStr">
        <is>
          <t>CUCUTA</t>
        </is>
      </c>
      <c r="B881" t="inlineStr">
        <is>
          <t>SANTANDERES</t>
        </is>
      </c>
      <c r="C881" t="inlineStr">
        <is>
          <t>0004-0008</t>
        </is>
      </c>
      <c r="D881" t="inlineStr">
        <is>
          <t>54001</t>
        </is>
      </c>
      <c r="E881" t="inlineStr">
        <is>
          <t>2628228</t>
        </is>
      </c>
      <c r="F881" t="inlineStr">
        <is>
          <t>3007038503</t>
        </is>
      </c>
      <c r="G881" t="inlineStr">
        <is>
          <t>INCIDENTE</t>
        </is>
      </c>
      <c r="H881" t="inlineStr">
        <is>
          <t>NORTE DE SANTANDER</t>
        </is>
      </c>
      <c r="I881" t="inlineStr">
        <is>
          <t>CUCUTA</t>
        </is>
      </c>
      <c r="J881" t="inlineStr">
        <is>
          <t>BARRIO URB PRADOS DEL ESTE CUC</t>
        </is>
      </c>
      <c r="K881" t="inlineStr">
        <is>
          <t>BANCOLOMBIA</t>
        </is>
      </c>
      <c r="L881" t="inlineStr">
        <is>
          <t>FO-25-1406430</t>
        </is>
      </c>
      <c r="M881" s="49" t="n">
        <v>45891.33333333334</v>
      </c>
      <c r="N881" s="49" t="n">
        <v>45891.44444444445</v>
      </c>
      <c r="O881" s="48" t="n">
        <v>0</v>
      </c>
      <c r="P881" t="inlineStr">
        <is>
          <t>SOFTWARE</t>
        </is>
      </c>
      <c r="Q881" t="inlineStr">
        <is>
          <t>ACTUALIZACION</t>
        </is>
      </c>
      <c r="R881" t="inlineStr">
        <is>
          <t>VERSION CARGA SO VR</t>
        </is>
      </c>
      <c r="S881" t="inlineStr">
        <is>
          <t>CB UNO A UNO</t>
        </is>
      </c>
      <c r="T881" t="inlineStr">
        <is>
          <t>CB UNO A UNO</t>
        </is>
      </c>
      <c r="U881" t="inlineStr">
        <is>
          <t>EJECUTADO</t>
        </is>
      </c>
      <c r="V881" t="inlineStr">
        <is>
          <t>VISITA TECNICA</t>
        </is>
      </c>
      <c r="W881" t="inlineStr">
        <is>
          <t>9C00E745</t>
        </is>
      </c>
      <c r="X881" t="inlineStr">
        <is>
          <t>TIPO I</t>
        </is>
      </c>
      <c r="Y881" t="inlineStr">
        <is>
          <t>TERRESTRE</t>
        </is>
      </c>
      <c r="Z881" t="inlineStr">
        <is>
          <t>DURAN ACOSTA FRANK YONNY</t>
        </is>
      </c>
      <c r="AA881" t="inlineStr">
        <is>
          <t>1</t>
        </is>
      </c>
      <c r="AB881" t="inlineStr">
        <is>
          <t>0</t>
        </is>
      </c>
      <c r="AC881" s="48" t="n">
        <v>65960</v>
      </c>
      <c r="AD881" t="inlineStr">
        <is>
          <t>0</t>
        </is>
      </c>
      <c r="AE881" s="48" t="n">
        <v>0</v>
      </c>
      <c r="AF881" s="48" t="n">
        <v>65960</v>
      </c>
    </row>
    <row r="882">
      <c r="A882" t="inlineStr">
        <is>
          <t>BARRANQUILLA</t>
        </is>
      </c>
      <c r="B882" t="inlineStr">
        <is>
          <t>COSTA</t>
        </is>
      </c>
      <c r="C882" t="inlineStr">
        <is>
          <t>0004-0001</t>
        </is>
      </c>
      <c r="D882" t="inlineStr">
        <is>
          <t>8001</t>
        </is>
      </c>
      <c r="E882" t="inlineStr">
        <is>
          <t>2628248</t>
        </is>
      </c>
      <c r="F882" t="inlineStr">
        <is>
          <t>3007064520</t>
        </is>
      </c>
      <c r="G882" t="inlineStr">
        <is>
          <t>INCIDENTE</t>
        </is>
      </c>
      <c r="H882" t="inlineStr">
        <is>
          <t>ATLANTICO</t>
        </is>
      </c>
      <c r="I882" t="inlineStr">
        <is>
          <t>BARRANQUILLA</t>
        </is>
      </c>
      <c r="J882" t="inlineStr">
        <is>
          <t>BARRIO CARIBE VERDE BARRANQUIL</t>
        </is>
      </c>
      <c r="K882" t="inlineStr">
        <is>
          <t>BANCOLOMBIA</t>
        </is>
      </c>
      <c r="L882" t="inlineStr">
        <is>
          <t>FO-25-1406844</t>
        </is>
      </c>
      <c r="M882" s="49" t="n">
        <v>45891.33333333334</v>
      </c>
      <c r="N882" s="49" t="n">
        <v>45891.68263888889</v>
      </c>
      <c r="O882" s="48" t="n">
        <v>0</v>
      </c>
      <c r="P882" t="inlineStr">
        <is>
          <t>HARDWARE</t>
        </is>
      </c>
      <c r="Q882" t="inlineStr">
        <is>
          <t>LECTOR DE BARRAS</t>
        </is>
      </c>
      <c r="R882" t="inlineStr">
        <is>
          <t>CABLE LECTORA AVERIADO</t>
        </is>
      </c>
      <c r="S882" t="inlineStr">
        <is>
          <t>CB UNO A UNO</t>
        </is>
      </c>
      <c r="T882" t="inlineStr">
        <is>
          <t>CB UNO A UNO</t>
        </is>
      </c>
      <c r="U882" t="inlineStr">
        <is>
          <t>EJECUTADO</t>
        </is>
      </c>
      <c r="V882" t="inlineStr">
        <is>
          <t>VISITA TECNICA</t>
        </is>
      </c>
      <c r="W882" t="inlineStr">
        <is>
          <t>1A003476</t>
        </is>
      </c>
      <c r="X882" t="inlineStr">
        <is>
          <t>TIPO I</t>
        </is>
      </c>
      <c r="Y882" t="inlineStr">
        <is>
          <t>TERRESTRE</t>
        </is>
      </c>
      <c r="Z882" t="inlineStr">
        <is>
          <t>VILLACOB VILLACOB ELKIN EDUARDO</t>
        </is>
      </c>
      <c r="AA882" t="inlineStr">
        <is>
          <t>1</t>
        </is>
      </c>
      <c r="AB882" t="inlineStr">
        <is>
          <t>0</t>
        </is>
      </c>
      <c r="AC882" s="48" t="n">
        <v>65960</v>
      </c>
      <c r="AD882" t="inlineStr">
        <is>
          <t>0</t>
        </is>
      </c>
      <c r="AE882" s="48" t="n">
        <v>0</v>
      </c>
      <c r="AF882" s="48" t="n">
        <v>65960</v>
      </c>
    </row>
    <row r="883">
      <c r="A883" t="inlineStr">
        <is>
          <t>CALI</t>
        </is>
      </c>
      <c r="B883" t="inlineStr">
        <is>
          <t>SUROCCIDENTE Y EJE CAFETERO</t>
        </is>
      </c>
      <c r="C883" t="inlineStr">
        <is>
          <t>0004-0003</t>
        </is>
      </c>
      <c r="D883" t="inlineStr">
        <is>
          <t>76001</t>
        </is>
      </c>
      <c r="E883" t="inlineStr">
        <is>
          <t>2628314</t>
        </is>
      </c>
      <c r="F883" t="inlineStr">
        <is>
          <t>3007069766</t>
        </is>
      </c>
      <c r="G883" t="inlineStr">
        <is>
          <t>INCIDENTE</t>
        </is>
      </c>
      <c r="H883" t="inlineStr">
        <is>
          <t>VALLE DEL CAUCA</t>
        </is>
      </c>
      <c r="I883" t="inlineStr">
        <is>
          <t>CALI</t>
        </is>
      </c>
      <c r="J883" t="inlineStr">
        <is>
          <t>BARRIO MARIANO RAMOS CALI 3</t>
        </is>
      </c>
      <c r="K883" t="inlineStr">
        <is>
          <t>BANCOLOMBIA</t>
        </is>
      </c>
      <c r="L883" t="inlineStr">
        <is>
          <t>FO-25-1406405</t>
        </is>
      </c>
      <c r="M883" s="49" t="n">
        <v>45890.74003472222</v>
      </c>
      <c r="N883" s="49" t="n">
        <v>45891.46736111111</v>
      </c>
      <c r="O883" s="48" t="n">
        <v>0</v>
      </c>
      <c r="P883" t="inlineStr">
        <is>
          <t>HARDWARE</t>
        </is>
      </c>
      <c r="Q883" t="inlineStr">
        <is>
          <t>SE REINICIA</t>
        </is>
      </c>
      <c r="R883" t="inlineStr">
        <is>
          <t>DAÑO POS</t>
        </is>
      </c>
      <c r="S883" t="inlineStr">
        <is>
          <t>CB UNO A UNO</t>
        </is>
      </c>
      <c r="T883" t="inlineStr">
        <is>
          <t>CB UNO A UNO</t>
        </is>
      </c>
      <c r="U883" t="inlineStr">
        <is>
          <t>EJECUTADO</t>
        </is>
      </c>
      <c r="V883" t="inlineStr">
        <is>
          <t>VISITA TECNICA</t>
        </is>
      </c>
      <c r="W883" t="inlineStr">
        <is>
          <t>NN000792</t>
        </is>
      </c>
      <c r="X883" t="inlineStr">
        <is>
          <t>TIPO I</t>
        </is>
      </c>
      <c r="Y883" t="inlineStr">
        <is>
          <t>TERRESTRE</t>
        </is>
      </c>
      <c r="Z883" t="inlineStr">
        <is>
          <t>CUERO RUIZ JHONNY</t>
        </is>
      </c>
      <c r="AA883" t="inlineStr">
        <is>
          <t>1</t>
        </is>
      </c>
      <c r="AB883" t="inlineStr">
        <is>
          <t>0</t>
        </is>
      </c>
      <c r="AC883" s="48" t="n">
        <v>65960</v>
      </c>
      <c r="AD883" t="inlineStr">
        <is>
          <t>0</t>
        </is>
      </c>
      <c r="AE883" s="48" t="n">
        <v>0</v>
      </c>
      <c r="AF883" s="48" t="n">
        <v>65960</v>
      </c>
    </row>
    <row r="884">
      <c r="A884" t="inlineStr">
        <is>
          <t>MEDELLIN</t>
        </is>
      </c>
      <c r="B884" t="inlineStr">
        <is>
          <t>NOROCCIDENTE</t>
        </is>
      </c>
      <c r="C884" t="inlineStr">
        <is>
          <t>0004-0005</t>
        </is>
      </c>
      <c r="D884" t="inlineStr">
        <is>
          <t>5088</t>
        </is>
      </c>
      <c r="E884" t="inlineStr">
        <is>
          <t>2628425</t>
        </is>
      </c>
      <c r="F884" t="inlineStr">
        <is>
          <t>3007080073</t>
        </is>
      </c>
      <c r="G884" t="inlineStr">
        <is>
          <t>INCIDENTE</t>
        </is>
      </c>
      <c r="H884" t="inlineStr">
        <is>
          <t>ANTIOQUIA</t>
        </is>
      </c>
      <c r="I884" t="inlineStr">
        <is>
          <t>BELLO</t>
        </is>
      </c>
      <c r="J884" t="inlineStr">
        <is>
          <t>BARRIO LA GABRIELA CALLE VIEJA</t>
        </is>
      </c>
      <c r="K884" t="inlineStr">
        <is>
          <t>BANCOLOMBIA</t>
        </is>
      </c>
      <c r="L884" t="inlineStr">
        <is>
          <t>FO-25-1407115</t>
        </is>
      </c>
      <c r="M884" s="49" t="n">
        <v>45891.33333333334</v>
      </c>
      <c r="N884" s="49" t="n">
        <v>45891.42847222222</v>
      </c>
      <c r="O884" s="48" t="n">
        <v>0</v>
      </c>
      <c r="P884" t="inlineStr">
        <is>
          <t>SOFTWARE</t>
        </is>
      </c>
      <c r="Q884" t="inlineStr">
        <is>
          <t>SE REINICIA</t>
        </is>
      </c>
      <c r="R884" t="inlineStr">
        <is>
          <t>AL REALIZAR CIERRE CARGA VERSION</t>
        </is>
      </c>
      <c r="S884" t="inlineStr">
        <is>
          <t>CB UNO A UNO</t>
        </is>
      </c>
      <c r="T884" t="inlineStr">
        <is>
          <t>CB UNO A UNO</t>
        </is>
      </c>
      <c r="U884" t="inlineStr">
        <is>
          <t>EJECUTADO</t>
        </is>
      </c>
      <c r="V884" t="inlineStr">
        <is>
          <t>VISITA TECNICA</t>
        </is>
      </c>
      <c r="W884" t="inlineStr">
        <is>
          <t>SAXZZ552</t>
        </is>
      </c>
      <c r="X884" t="inlineStr">
        <is>
          <t>TIPO I</t>
        </is>
      </c>
      <c r="Y884" t="inlineStr">
        <is>
          <t>TERRESTRE</t>
        </is>
      </c>
      <c r="Z884" t="inlineStr">
        <is>
          <t>RAMIREZ TABARES JUAN DIEGO</t>
        </is>
      </c>
      <c r="AA884" t="inlineStr">
        <is>
          <t>1</t>
        </is>
      </c>
      <c r="AB884" t="inlineStr">
        <is>
          <t>0</t>
        </is>
      </c>
      <c r="AC884" s="48" t="n">
        <v>65960</v>
      </c>
      <c r="AD884" t="inlineStr">
        <is>
          <t>0</t>
        </is>
      </c>
      <c r="AE884" s="48" t="n">
        <v>0</v>
      </c>
      <c r="AF884" s="48" t="n">
        <v>65960</v>
      </c>
    </row>
    <row r="885">
      <c r="A885" t="inlineStr">
        <is>
          <t>CALI</t>
        </is>
      </c>
      <c r="B885" t="inlineStr">
        <is>
          <t>SUROCCIDENTE Y EJE CAFETERO</t>
        </is>
      </c>
      <c r="C885" t="inlineStr">
        <is>
          <t>0004-0003</t>
        </is>
      </c>
      <c r="D885" t="inlineStr">
        <is>
          <t>19001</t>
        </is>
      </c>
      <c r="E885" t="inlineStr">
        <is>
          <t>2628472</t>
        </is>
      </c>
      <c r="F885" t="inlineStr">
        <is>
          <t>3007081093</t>
        </is>
      </c>
      <c r="G885" t="inlineStr">
        <is>
          <t>INCIDENTE</t>
        </is>
      </c>
      <c r="H885" t="inlineStr">
        <is>
          <t>CAUCA</t>
        </is>
      </c>
      <c r="I885" t="inlineStr">
        <is>
          <t>POPAYAN</t>
        </is>
      </c>
      <c r="J885" t="inlineStr">
        <is>
          <t>BARRIO PANDIGUANDO POPAYAN 2</t>
        </is>
      </c>
      <c r="K885" t="inlineStr">
        <is>
          <t>BANCOLOMBIA</t>
        </is>
      </c>
      <c r="L885" t="inlineStr">
        <is>
          <t>FO-25-1407101</t>
        </is>
      </c>
      <c r="M885" s="49" t="n">
        <v>45891.33333333334</v>
      </c>
      <c r="N885" s="49" t="n">
        <v>45892.47986111111</v>
      </c>
      <c r="O885" s="48" t="n">
        <v>0</v>
      </c>
      <c r="P885" t="inlineStr">
        <is>
          <t>HARDWARE</t>
        </is>
      </c>
      <c r="Q885" t="inlineStr">
        <is>
          <t>COMUNICACION</t>
        </is>
      </c>
      <c r="R885" t="inlineStr">
        <is>
          <t>MENSAJE CABLE DE RED DESCONECTADO</t>
        </is>
      </c>
      <c r="S885" t="inlineStr">
        <is>
          <t>UNO A UNO</t>
        </is>
      </c>
      <c r="T885" t="inlineStr">
        <is>
          <t>UNO A UNO</t>
        </is>
      </c>
      <c r="U885" t="inlineStr">
        <is>
          <t>EJECUTADO</t>
        </is>
      </c>
      <c r="V885" t="inlineStr">
        <is>
          <t>VISITA TECNICA</t>
        </is>
      </c>
      <c r="W885" t="inlineStr">
        <is>
          <t>SHZZZ025</t>
        </is>
      </c>
      <c r="X885" t="inlineStr">
        <is>
          <t>TIPO III</t>
        </is>
      </c>
      <c r="Y885" t="inlineStr">
        <is>
          <t>TERRESTRE</t>
        </is>
      </c>
      <c r="Z885" t="inlineStr">
        <is>
          <t>GIMBUEL LASSO LUIS GERMAN</t>
        </is>
      </c>
      <c r="AA885" t="inlineStr">
        <is>
          <t>1</t>
        </is>
      </c>
      <c r="AB885" t="inlineStr">
        <is>
          <t>0</t>
        </is>
      </c>
      <c r="AC885" s="48" t="n">
        <v>275729</v>
      </c>
      <c r="AD885" t="inlineStr">
        <is>
          <t>0</t>
        </is>
      </c>
      <c r="AE885" s="48" t="n">
        <v>0</v>
      </c>
      <c r="AF885" s="48" t="n">
        <v>275729</v>
      </c>
    </row>
    <row r="886">
      <c r="A886" t="inlineStr">
        <is>
          <t>APARTADO</t>
        </is>
      </c>
      <c r="B886" t="inlineStr">
        <is>
          <t>NOROCCIDENTE</t>
        </is>
      </c>
      <c r="C886" t="inlineStr">
        <is>
          <t>0004-0005</t>
        </is>
      </c>
      <c r="D886" t="inlineStr">
        <is>
          <t>5837</t>
        </is>
      </c>
      <c r="E886" t="inlineStr">
        <is>
          <t>2628605</t>
        </is>
      </c>
      <c r="F886" t="inlineStr">
        <is>
          <t>3007019455</t>
        </is>
      </c>
      <c r="G886" t="inlineStr">
        <is>
          <t>INCIDENTE</t>
        </is>
      </c>
      <c r="H886" t="inlineStr">
        <is>
          <t>ANTIOQUIA</t>
        </is>
      </c>
      <c r="I886" t="inlineStr">
        <is>
          <t>TURBO</t>
        </is>
      </c>
      <c r="J886" t="inlineStr">
        <is>
          <t>COMCARD TURBO YARLYS</t>
        </is>
      </c>
      <c r="K886" t="inlineStr">
        <is>
          <t>BANCOLOMBIA</t>
        </is>
      </c>
      <c r="L886" t="inlineStr">
        <is>
          <t>FO-25-1416141</t>
        </is>
      </c>
      <c r="M886" s="49" t="n">
        <v>45891.33333333334</v>
      </c>
      <c r="N886" s="49" t="n">
        <v>45894.57777777778</v>
      </c>
      <c r="O886" s="48" t="n">
        <v>0</v>
      </c>
      <c r="P886" t="inlineStr">
        <is>
          <t>HARDWARE</t>
        </is>
      </c>
      <c r="Q886" t="inlineStr">
        <is>
          <t>SE REINICIA</t>
        </is>
      </c>
      <c r="R886" t="inlineStr">
        <is>
          <t>DAÑO POS</t>
        </is>
      </c>
      <c r="S886" t="inlineStr">
        <is>
          <t>AGREGADOR</t>
        </is>
      </c>
      <c r="T886" t="inlineStr">
        <is>
          <t>COMCARD - PTM</t>
        </is>
      </c>
      <c r="U886" t="inlineStr">
        <is>
          <t>EJECUTADO</t>
        </is>
      </c>
      <c r="V886" t="inlineStr">
        <is>
          <t>VISITA TECNICA</t>
        </is>
      </c>
      <c r="W886" t="inlineStr">
        <is>
          <t>AAAAA378</t>
        </is>
      </c>
      <c r="X886" t="inlineStr">
        <is>
          <t>TIPO II</t>
        </is>
      </c>
      <c r="Y886" t="inlineStr">
        <is>
          <t>TERRESTRE</t>
        </is>
      </c>
      <c r="AA886" t="inlineStr">
        <is>
          <t>2</t>
        </is>
      </c>
      <c r="AB886" t="inlineStr">
        <is>
          <t>0</t>
        </is>
      </c>
      <c r="AC886" s="48" t="n">
        <v>289936</v>
      </c>
      <c r="AD886" t="inlineStr">
        <is>
          <t>0</t>
        </is>
      </c>
      <c r="AE886" s="48" t="n">
        <v>0</v>
      </c>
      <c r="AF886" s="48" t="n">
        <v>289936</v>
      </c>
    </row>
    <row r="887">
      <c r="A887" t="inlineStr">
        <is>
          <t>VALLEDUPAR</t>
        </is>
      </c>
      <c r="B887" t="inlineStr">
        <is>
          <t>COSTA</t>
        </is>
      </c>
      <c r="C887" t="inlineStr">
        <is>
          <t>0004-0001</t>
        </is>
      </c>
      <c r="D887" t="inlineStr">
        <is>
          <t>20295</t>
        </is>
      </c>
      <c r="E887" t="inlineStr">
        <is>
          <t>2628897</t>
        </is>
      </c>
      <c r="F887" t="inlineStr">
        <is>
          <t>3007042409</t>
        </is>
      </c>
      <c r="G887" t="inlineStr">
        <is>
          <t>INCIDENTE</t>
        </is>
      </c>
      <c r="H887" t="inlineStr">
        <is>
          <t>CESAR</t>
        </is>
      </c>
      <c r="I887" t="inlineStr">
        <is>
          <t>GAMARRA</t>
        </is>
      </c>
      <c r="J887" t="inlineStr">
        <is>
          <t>PTM GAMARRA SALA SIP</t>
        </is>
      </c>
      <c r="K887" t="inlineStr">
        <is>
          <t>BANCOLOMBIA</t>
        </is>
      </c>
      <c r="L887" t="inlineStr">
        <is>
          <t>FO-25-1407670</t>
        </is>
      </c>
      <c r="M887" s="49" t="n">
        <v>45891.33333333334</v>
      </c>
      <c r="N887" s="49" t="n">
        <v>45894.67291666667</v>
      </c>
      <c r="O887" s="48" t="n">
        <v>0</v>
      </c>
      <c r="P887" t="inlineStr">
        <is>
          <t>HARDWARE</t>
        </is>
      </c>
      <c r="Q887" t="inlineStr">
        <is>
          <t>IMPRESION</t>
        </is>
      </c>
      <c r="R887" t="inlineStr">
        <is>
          <t>NO IMPRIME UNO O VARIOS CARACTERES</t>
        </is>
      </c>
      <c r="S887" t="inlineStr">
        <is>
          <t>AGREGADOR</t>
        </is>
      </c>
      <c r="T887" t="inlineStr">
        <is>
          <t>COMCARD - PTM</t>
        </is>
      </c>
      <c r="U887" t="inlineStr">
        <is>
          <t>EJECUTADO</t>
        </is>
      </c>
      <c r="V887" t="inlineStr">
        <is>
          <t>VISITA TECNICA</t>
        </is>
      </c>
      <c r="W887" t="inlineStr">
        <is>
          <t>AB1ZZ930</t>
        </is>
      </c>
      <c r="X887" t="inlineStr">
        <is>
          <t>TIPO IV</t>
        </is>
      </c>
      <c r="Y887" t="inlineStr">
        <is>
          <t>TERRESTRE</t>
        </is>
      </c>
      <c r="Z887" t="inlineStr">
        <is>
          <t>MONTES DIAZ JOHN FRED</t>
        </is>
      </c>
      <c r="AA887" t="inlineStr">
        <is>
          <t>1</t>
        </is>
      </c>
      <c r="AB887" t="inlineStr">
        <is>
          <t>0</t>
        </is>
      </c>
      <c r="AC887" s="48" t="n">
        <v>479589</v>
      </c>
      <c r="AD887" t="inlineStr">
        <is>
          <t>0</t>
        </is>
      </c>
      <c r="AE887" s="48" t="n">
        <v>0</v>
      </c>
      <c r="AF887" s="48" t="n">
        <v>479589</v>
      </c>
    </row>
    <row r="888">
      <c r="A888" t="inlineStr">
        <is>
          <t>BOGOTA</t>
        </is>
      </c>
      <c r="B888" t="inlineStr">
        <is>
          <t>CUNDINAMARCA</t>
        </is>
      </c>
      <c r="C888" t="inlineStr">
        <is>
          <t>0004-0004</t>
        </is>
      </c>
      <c r="D888" t="inlineStr">
        <is>
          <t>25473</t>
        </is>
      </c>
      <c r="E888" t="inlineStr">
        <is>
          <t>2629163</t>
        </is>
      </c>
      <c r="F888" t="inlineStr">
        <is>
          <t>3007077317</t>
        </is>
      </c>
      <c r="G888" t="inlineStr">
        <is>
          <t>INCIDENTE</t>
        </is>
      </c>
      <c r="H888" t="inlineStr">
        <is>
          <t>CUNDINAMARCA</t>
        </is>
      </c>
      <c r="I888" t="inlineStr">
        <is>
          <t>MOSQUERA</t>
        </is>
      </c>
      <c r="J888" t="inlineStr">
        <is>
          <t>BARRIO EL REMANSO MOSQUERA  1</t>
        </is>
      </c>
      <c r="K888" t="inlineStr">
        <is>
          <t>BANCOLOMBIA</t>
        </is>
      </c>
      <c r="L888" t="inlineStr">
        <is>
          <t>FO-25-1407665</t>
        </is>
      </c>
      <c r="M888" s="49" t="n">
        <v>45891.33958333333</v>
      </c>
      <c r="N888" s="49" t="n">
        <v>45891.48541666667</v>
      </c>
      <c r="O888" s="48" t="n">
        <v>0</v>
      </c>
      <c r="P888" t="inlineStr">
        <is>
          <t>HARDWARE</t>
        </is>
      </c>
      <c r="Q888" t="inlineStr">
        <is>
          <t>ACTUALIZACION</t>
        </is>
      </c>
      <c r="R888" t="inlineStr">
        <is>
          <t>VERSION CAMBIO POS</t>
        </is>
      </c>
      <c r="S888" t="inlineStr">
        <is>
          <t>CB UNO A UNO</t>
        </is>
      </c>
      <c r="T888" t="inlineStr">
        <is>
          <t>CB UNO A UNO</t>
        </is>
      </c>
      <c r="U888" t="inlineStr">
        <is>
          <t>EJECUTADO</t>
        </is>
      </c>
      <c r="V888" t="inlineStr">
        <is>
          <t>VISITA TECNICA</t>
        </is>
      </c>
      <c r="W888" t="inlineStr">
        <is>
          <t>FACZZ894</t>
        </is>
      </c>
      <c r="X888" t="inlineStr">
        <is>
          <t>TIPO I</t>
        </is>
      </c>
      <c r="Y888" t="inlineStr">
        <is>
          <t>TERRESTRE</t>
        </is>
      </c>
      <c r="Z888" t="inlineStr">
        <is>
          <t>MURCIA HERNANDEZ HARVEY IGNACIO</t>
        </is>
      </c>
      <c r="AA888" t="inlineStr">
        <is>
          <t>1</t>
        </is>
      </c>
      <c r="AB888" t="inlineStr">
        <is>
          <t>0</t>
        </is>
      </c>
      <c r="AC888" s="48" t="n">
        <v>65960</v>
      </c>
      <c r="AD888" t="inlineStr">
        <is>
          <t>0</t>
        </is>
      </c>
      <c r="AE888" s="48" t="n">
        <v>0</v>
      </c>
      <c r="AF888" s="48" t="n">
        <v>65960</v>
      </c>
    </row>
    <row r="889">
      <c r="A889" t="inlineStr">
        <is>
          <t>TUNJA</t>
        </is>
      </c>
      <c r="B889" t="inlineStr">
        <is>
          <t>SANTANDERES</t>
        </is>
      </c>
      <c r="C889" t="inlineStr">
        <is>
          <t>0004-0008</t>
        </is>
      </c>
      <c r="D889" t="inlineStr">
        <is>
          <t>15664</t>
        </is>
      </c>
      <c r="E889" t="inlineStr">
        <is>
          <t>2629172</t>
        </is>
      </c>
      <c r="F889" t="inlineStr">
        <is>
          <t>3007012071</t>
        </is>
      </c>
      <c r="G889" t="inlineStr">
        <is>
          <t>INCIDENTE</t>
        </is>
      </c>
      <c r="H889" t="inlineStr">
        <is>
          <t>BOYACA</t>
        </is>
      </c>
      <c r="I889" t="inlineStr">
        <is>
          <t>SAN JOSE DE PARE</t>
        </is>
      </c>
      <c r="J889" t="inlineStr">
        <is>
          <t>SAN JOSE DE PARE - BOYACA</t>
        </is>
      </c>
      <c r="K889" t="inlineStr">
        <is>
          <t>BANCOLOMBIA</t>
        </is>
      </c>
      <c r="L889" t="inlineStr">
        <is>
          <t>FO-25-1407652</t>
        </is>
      </c>
      <c r="M889" s="49" t="n">
        <v>45891.34152777777</v>
      </c>
      <c r="N889" s="49" t="n">
        <v>45891.59722222222</v>
      </c>
      <c r="O889" s="48" t="n">
        <v>0</v>
      </c>
      <c r="P889" t="inlineStr">
        <is>
          <t>SOFTWARE</t>
        </is>
      </c>
      <c r="Q889" t="inlineStr">
        <is>
          <t>COMUNICACION</t>
        </is>
      </c>
      <c r="R889" t="inlineStr">
        <is>
          <t>VERIFIQUE PARAMETROS</t>
        </is>
      </c>
      <c r="S889" t="inlineStr">
        <is>
          <t>CB UNO A UNO</t>
        </is>
      </c>
      <c r="T889" t="inlineStr">
        <is>
          <t>CB UNO A UNO</t>
        </is>
      </c>
      <c r="U889" t="inlineStr">
        <is>
          <t>EJECUTADO</t>
        </is>
      </c>
      <c r="V889" t="inlineStr">
        <is>
          <t>VISITA TECNICA</t>
        </is>
      </c>
      <c r="W889" t="inlineStr">
        <is>
          <t>JAAAD610</t>
        </is>
      </c>
      <c r="X889" t="inlineStr">
        <is>
          <t>TIPO II</t>
        </is>
      </c>
      <c r="Y889" t="inlineStr">
        <is>
          <t>TERRESTRE</t>
        </is>
      </c>
      <c r="Z889" t="inlineStr">
        <is>
          <t>RODRIGUEZ MURCIA YERSON IVAN</t>
        </is>
      </c>
      <c r="AA889" t="inlineStr">
        <is>
          <t>1</t>
        </is>
      </c>
      <c r="AB889" t="inlineStr">
        <is>
          <t>0</t>
        </is>
      </c>
      <c r="AC889" s="48" t="n">
        <v>144968</v>
      </c>
      <c r="AD889" t="inlineStr">
        <is>
          <t>0</t>
        </is>
      </c>
      <c r="AE889" s="48" t="n">
        <v>0</v>
      </c>
      <c r="AF889" s="48" t="n">
        <v>144968</v>
      </c>
    </row>
    <row r="890">
      <c r="A890" t="inlineStr">
        <is>
          <t>BARRANQUILLA</t>
        </is>
      </c>
      <c r="B890" t="inlineStr">
        <is>
          <t>COSTA</t>
        </is>
      </c>
      <c r="C890" t="inlineStr">
        <is>
          <t>0004-0001</t>
        </is>
      </c>
      <c r="D890" t="inlineStr">
        <is>
          <t>8001</t>
        </is>
      </c>
      <c r="E890" t="inlineStr">
        <is>
          <t>2629686</t>
        </is>
      </c>
      <c r="F890" t="inlineStr">
        <is>
          <t>3007045896</t>
        </is>
      </c>
      <c r="G890" t="inlineStr">
        <is>
          <t>INCIDENTE</t>
        </is>
      </c>
      <c r="H890" t="inlineStr">
        <is>
          <t>ATLANTICO</t>
        </is>
      </c>
      <c r="I890" t="inlineStr">
        <is>
          <t>BARRANQUILLA</t>
        </is>
      </c>
      <c r="J890" t="inlineStr">
        <is>
          <t>BARRIO ALTO PRADO BARRANQUILLA</t>
        </is>
      </c>
      <c r="K890" t="inlineStr">
        <is>
          <t>BANCOLOMBIA</t>
        </is>
      </c>
      <c r="L890" t="inlineStr">
        <is>
          <t>FO-25-1408060</t>
        </is>
      </c>
      <c r="M890" s="49" t="n">
        <v>45891.38475694445</v>
      </c>
      <c r="N890" s="49" t="n">
        <v>45891.48680555556</v>
      </c>
      <c r="O890" s="48" t="n">
        <v>0</v>
      </c>
      <c r="P890" t="inlineStr">
        <is>
          <t>HARDWARE</t>
        </is>
      </c>
      <c r="Q890" t="inlineStr">
        <is>
          <t>COMUNICACION</t>
        </is>
      </c>
      <c r="R890" t="inlineStr">
        <is>
          <t>MENSAJE CABLE DE RED DESCONECTADO</t>
        </is>
      </c>
      <c r="S890" t="inlineStr">
        <is>
          <t>CB UNO A UNO</t>
        </is>
      </c>
      <c r="T890" t="inlineStr">
        <is>
          <t>CB UNO A UNO</t>
        </is>
      </c>
      <c r="U890" t="inlineStr">
        <is>
          <t>EJECUTADO</t>
        </is>
      </c>
      <c r="V890" t="inlineStr">
        <is>
          <t>VISITA TECNICA</t>
        </is>
      </c>
      <c r="W890" t="inlineStr">
        <is>
          <t>XP002056</t>
        </is>
      </c>
      <c r="X890" t="inlineStr">
        <is>
          <t>TIPO I</t>
        </is>
      </c>
      <c r="Y890" t="inlineStr">
        <is>
          <t>TERRESTRE</t>
        </is>
      </c>
      <c r="Z890" t="inlineStr">
        <is>
          <t>PEÑALOZA GUTIERREZ RAFAEL GUSTAVO</t>
        </is>
      </c>
      <c r="AA890" t="inlineStr">
        <is>
          <t>1</t>
        </is>
      </c>
      <c r="AB890" t="inlineStr">
        <is>
          <t>0</t>
        </is>
      </c>
      <c r="AC890" s="48" t="n">
        <v>65960</v>
      </c>
      <c r="AD890" t="inlineStr">
        <is>
          <t>0</t>
        </is>
      </c>
      <c r="AE890" s="48" t="n">
        <v>0</v>
      </c>
      <c r="AF890" s="48" t="n">
        <v>65960</v>
      </c>
    </row>
    <row r="891">
      <c r="A891" t="inlineStr">
        <is>
          <t>MEDELLIN</t>
        </is>
      </c>
      <c r="B891" t="inlineStr">
        <is>
          <t>NOROCCIDENTE</t>
        </is>
      </c>
      <c r="C891" t="inlineStr">
        <is>
          <t>0004-0005</t>
        </is>
      </c>
      <c r="D891" t="inlineStr">
        <is>
          <t>5001</t>
        </is>
      </c>
      <c r="E891" t="inlineStr">
        <is>
          <t>2629789</t>
        </is>
      </c>
      <c r="F891" t="inlineStr">
        <is>
          <t>3007061399</t>
        </is>
      </c>
      <c r="G891" t="inlineStr">
        <is>
          <t>INCIDENTE</t>
        </is>
      </c>
      <c r="H891" t="inlineStr">
        <is>
          <t>ANTIOQUIA</t>
        </is>
      </c>
      <c r="I891" t="inlineStr">
        <is>
          <t>MEDELLIN</t>
        </is>
      </c>
      <c r="J891" t="inlineStr">
        <is>
          <t>BARRIO BOYACA LAS BRISAS MEDEL</t>
        </is>
      </c>
      <c r="K891" t="inlineStr">
        <is>
          <t>BANCOLOMBIA</t>
        </is>
      </c>
      <c r="L891" t="inlineStr">
        <is>
          <t>FO-25-1408049</t>
        </is>
      </c>
      <c r="M891" s="49" t="n">
        <v>45891.38814814815</v>
      </c>
      <c r="N891" s="49" t="n">
        <v>45891.53819444445</v>
      </c>
      <c r="O891" s="48" t="n">
        <v>0</v>
      </c>
      <c r="P891" t="inlineStr">
        <is>
          <t>HARDWARE</t>
        </is>
      </c>
      <c r="Q891" t="inlineStr">
        <is>
          <t>TECLADO</t>
        </is>
      </c>
      <c r="R891" t="inlineStr">
        <is>
          <t>DAÑO POS</t>
        </is>
      </c>
      <c r="S891" t="inlineStr">
        <is>
          <t>CB UNO A UNO</t>
        </is>
      </c>
      <c r="T891" t="inlineStr">
        <is>
          <t>CB UNO A UNO</t>
        </is>
      </c>
      <c r="U891" t="inlineStr">
        <is>
          <t>EJECUTADO</t>
        </is>
      </c>
      <c r="V891" t="inlineStr">
        <is>
          <t>VISITA TECNICA</t>
        </is>
      </c>
      <c r="W891" t="inlineStr">
        <is>
          <t>KA00J358</t>
        </is>
      </c>
      <c r="X891" t="inlineStr">
        <is>
          <t>TIPO I</t>
        </is>
      </c>
      <c r="Y891" t="inlineStr">
        <is>
          <t>TERRESTRE</t>
        </is>
      </c>
      <c r="Z891" t="inlineStr">
        <is>
          <t>ZAPATA LOPEZ EDWARD ASDRUBAL</t>
        </is>
      </c>
      <c r="AA891" t="inlineStr">
        <is>
          <t>1</t>
        </is>
      </c>
      <c r="AB891" t="inlineStr">
        <is>
          <t>0</t>
        </is>
      </c>
      <c r="AC891" s="48" t="n">
        <v>65960</v>
      </c>
      <c r="AD891" t="inlineStr">
        <is>
          <t>0</t>
        </is>
      </c>
      <c r="AE891" s="48" t="n">
        <v>0</v>
      </c>
      <c r="AF891" s="48" t="n">
        <v>65960</v>
      </c>
    </row>
    <row r="892">
      <c r="A892" t="inlineStr">
        <is>
          <t>CALI</t>
        </is>
      </c>
      <c r="B892" t="inlineStr">
        <is>
          <t>SUROCCIDENTE Y EJE CAFETERO</t>
        </is>
      </c>
      <c r="C892" t="inlineStr">
        <is>
          <t>0004-0003</t>
        </is>
      </c>
      <c r="D892" t="inlineStr">
        <is>
          <t>76001</t>
        </is>
      </c>
      <c r="E892" t="inlineStr">
        <is>
          <t>2630043</t>
        </is>
      </c>
      <c r="F892" t="inlineStr">
        <is>
          <t>3007071849</t>
        </is>
      </c>
      <c r="G892" t="inlineStr">
        <is>
          <t>INCIDENTE</t>
        </is>
      </c>
      <c r="H892" t="inlineStr">
        <is>
          <t>VALLE DEL CAUCA</t>
        </is>
      </c>
      <c r="I892" t="inlineStr">
        <is>
          <t>CALI</t>
        </is>
      </c>
      <c r="J892" t="inlineStr">
        <is>
          <t>CALI PRADOS DE SUR</t>
        </is>
      </c>
      <c r="K892" t="inlineStr">
        <is>
          <t>BANCOLOMBIA</t>
        </is>
      </c>
      <c r="L892" t="inlineStr">
        <is>
          <t>FO-25-1408040</t>
        </is>
      </c>
      <c r="M892" s="49" t="n">
        <v>45891.396875</v>
      </c>
      <c r="N892" s="49" t="n">
        <v>45891.72847222222</v>
      </c>
      <c r="O892" s="48" t="n">
        <v>0</v>
      </c>
      <c r="P892" t="inlineStr">
        <is>
          <t>HARDWARE</t>
        </is>
      </c>
      <c r="Q892" t="inlineStr">
        <is>
          <t>LECTOR DE TARJETAS</t>
        </is>
      </c>
      <c r="R892" t="inlineStr">
        <is>
          <t>MENSAJE RETIRE TARJETA</t>
        </is>
      </c>
      <c r="S892" t="inlineStr">
        <is>
          <t>CB UNO A UNO</t>
        </is>
      </c>
      <c r="T892" t="inlineStr">
        <is>
          <t>CB UNO A UNO</t>
        </is>
      </c>
      <c r="U892" t="inlineStr">
        <is>
          <t>EJECUTADO</t>
        </is>
      </c>
      <c r="V892" t="inlineStr">
        <is>
          <t>VISITA TECNICA</t>
        </is>
      </c>
      <c r="W892" t="inlineStr">
        <is>
          <t>A30TZ907</t>
        </is>
      </c>
      <c r="X892" t="inlineStr">
        <is>
          <t>TIPO I</t>
        </is>
      </c>
      <c r="Y892" t="inlineStr">
        <is>
          <t>TERRESTRE</t>
        </is>
      </c>
      <c r="Z892" t="inlineStr">
        <is>
          <t>HERRERA MONAR GEOVANNY</t>
        </is>
      </c>
      <c r="AA892" t="inlineStr">
        <is>
          <t>1</t>
        </is>
      </c>
      <c r="AB892" t="inlineStr">
        <is>
          <t>0</t>
        </is>
      </c>
      <c r="AC892" s="48" t="n">
        <v>65960</v>
      </c>
      <c r="AD892" t="inlineStr">
        <is>
          <t>0</t>
        </is>
      </c>
      <c r="AE892" s="48" t="n">
        <v>0</v>
      </c>
      <c r="AF892" s="48" t="n">
        <v>65960</v>
      </c>
    </row>
    <row r="893">
      <c r="A893" t="inlineStr">
        <is>
          <t>SINCELEJO</t>
        </is>
      </c>
      <c r="B893" t="inlineStr">
        <is>
          <t>COSTA</t>
        </is>
      </c>
      <c r="C893" t="inlineStr">
        <is>
          <t>0004-0001</t>
        </is>
      </c>
      <c r="D893" t="inlineStr">
        <is>
          <t>70001</t>
        </is>
      </c>
      <c r="E893" t="inlineStr">
        <is>
          <t>2630191</t>
        </is>
      </c>
      <c r="F893" t="inlineStr">
        <is>
          <t>3007032301</t>
        </is>
      </c>
      <c r="G893" t="inlineStr">
        <is>
          <t>INCIDENTE</t>
        </is>
      </c>
      <c r="H893" t="inlineStr">
        <is>
          <t>SUCRE</t>
        </is>
      </c>
      <c r="I893" t="inlineStr">
        <is>
          <t>SINCELEJO</t>
        </is>
      </c>
      <c r="J893" t="inlineStr">
        <is>
          <t>MULTIPAGAS LAS PENITAS</t>
        </is>
      </c>
      <c r="K893" t="inlineStr">
        <is>
          <t>BANCOLOMBIA</t>
        </is>
      </c>
      <c r="L893" t="inlineStr">
        <is>
          <t>FO-25-1408646</t>
        </is>
      </c>
      <c r="M893" s="49" t="n">
        <v>45891.42418981482</v>
      </c>
      <c r="N893" s="49" t="n">
        <v>45891.59027777778</v>
      </c>
      <c r="O893" s="48" t="n">
        <v>0</v>
      </c>
      <c r="P893" t="inlineStr">
        <is>
          <t>HARDWARE</t>
        </is>
      </c>
      <c r="Q893" t="inlineStr">
        <is>
          <t>LECTOR DE BARRAS</t>
        </is>
      </c>
      <c r="R893" t="inlineStr">
        <is>
          <t>DAÑO POS</t>
        </is>
      </c>
      <c r="S893" t="inlineStr">
        <is>
          <t>ROBUSTO</t>
        </is>
      </c>
      <c r="T893" t="inlineStr">
        <is>
          <t>MULTIPAGAS</t>
        </is>
      </c>
      <c r="U893" t="inlineStr">
        <is>
          <t>EJECUTADO</t>
        </is>
      </c>
      <c r="V893" t="inlineStr">
        <is>
          <t>VISITA TECNICA</t>
        </is>
      </c>
      <c r="W893" t="inlineStr">
        <is>
          <t>111JZ946</t>
        </is>
      </c>
      <c r="X893" t="inlineStr">
        <is>
          <t>TIPO I</t>
        </is>
      </c>
      <c r="Y893" t="inlineStr">
        <is>
          <t>TERRESTRE</t>
        </is>
      </c>
      <c r="Z893" t="inlineStr">
        <is>
          <t>SANTOS GUZMAN CHRISTIAN FELIPE</t>
        </is>
      </c>
      <c r="AA893" t="inlineStr">
        <is>
          <t>1</t>
        </is>
      </c>
      <c r="AB893" t="inlineStr">
        <is>
          <t>0</t>
        </is>
      </c>
      <c r="AC893" s="48" t="n">
        <v>65960</v>
      </c>
      <c r="AD893" t="inlineStr">
        <is>
          <t>0</t>
        </is>
      </c>
      <c r="AE893" s="48" t="n">
        <v>0</v>
      </c>
      <c r="AF893" s="48" t="n">
        <v>65960</v>
      </c>
    </row>
    <row r="894">
      <c r="A894" t="inlineStr">
        <is>
          <t>CALI</t>
        </is>
      </c>
      <c r="B894" t="inlineStr">
        <is>
          <t>SUROCCIDENTE Y EJE CAFETERO</t>
        </is>
      </c>
      <c r="C894" t="inlineStr">
        <is>
          <t>0004-0003</t>
        </is>
      </c>
      <c r="D894" t="inlineStr">
        <is>
          <t>76520</t>
        </is>
      </c>
      <c r="E894" t="inlineStr">
        <is>
          <t>2630200</t>
        </is>
      </c>
      <c r="F894" t="inlineStr">
        <is>
          <t>3007025097</t>
        </is>
      </c>
      <c r="G894" t="inlineStr">
        <is>
          <t>INCIDENTE</t>
        </is>
      </c>
      <c r="H894" t="inlineStr">
        <is>
          <t>VALLE DEL CAUCA</t>
        </is>
      </c>
      <c r="I894" t="inlineStr">
        <is>
          <t>PALMIRA</t>
        </is>
      </c>
      <c r="J894" t="inlineStr">
        <is>
          <t>MULTIPAGAS UNICENTRO PALMIRA</t>
        </is>
      </c>
      <c r="K894" t="inlineStr">
        <is>
          <t>BANCOLOMBIA</t>
        </is>
      </c>
      <c r="L894" t="inlineStr">
        <is>
          <t>FO-25-1408309</t>
        </is>
      </c>
      <c r="M894" s="49" t="n">
        <v>45891.40553240741</v>
      </c>
      <c r="N894" s="49" t="n">
        <v>45891.64722222222</v>
      </c>
      <c r="O894" s="48" t="n">
        <v>0</v>
      </c>
      <c r="P894" t="inlineStr">
        <is>
          <t>HARDWARE</t>
        </is>
      </c>
      <c r="Q894" t="inlineStr">
        <is>
          <t>LECTOR DE BARRAS</t>
        </is>
      </c>
      <c r="R894" t="inlineStr">
        <is>
          <t>DAÑO POS</t>
        </is>
      </c>
      <c r="S894" t="inlineStr">
        <is>
          <t>ROBUSTO</t>
        </is>
      </c>
      <c r="T894" t="inlineStr">
        <is>
          <t>MULTIPAGAS</t>
        </is>
      </c>
      <c r="U894" t="inlineStr">
        <is>
          <t>EJECUTADO / CANCELADO</t>
        </is>
      </c>
      <c r="V894" t="inlineStr">
        <is>
          <t>VISITA TECNICA</t>
        </is>
      </c>
      <c r="W894" t="inlineStr">
        <is>
          <t>NO HUBO INTERVENCIÓN TÉCNICA PARA NINGUNA DE LAS TERMINALES DEL CB</t>
        </is>
      </c>
      <c r="X894" t="inlineStr">
        <is>
          <t>TIPO I</t>
        </is>
      </c>
      <c r="Y894" t="inlineStr">
        <is>
          <t>TERRESTRE</t>
        </is>
      </c>
      <c r="Z894" t="inlineStr">
        <is>
          <t>SANCHEZ URREGO ROBINSON DAVID</t>
        </is>
      </c>
      <c r="AA894" t="inlineStr">
        <is>
          <t>1</t>
        </is>
      </c>
      <c r="AB894" t="inlineStr">
        <is>
          <t>0</t>
        </is>
      </c>
      <c r="AC894" s="48" t="n">
        <v>65960</v>
      </c>
      <c r="AD894" t="inlineStr">
        <is>
          <t>0</t>
        </is>
      </c>
      <c r="AE894" s="48" t="n">
        <v>0</v>
      </c>
      <c r="AF894" s="48" t="n">
        <v>65960</v>
      </c>
    </row>
    <row r="895">
      <c r="A895" t="inlineStr">
        <is>
          <t>MEDELLIN</t>
        </is>
      </c>
      <c r="B895" t="inlineStr">
        <is>
          <t>NOROCCIDENTE</t>
        </is>
      </c>
      <c r="C895" t="inlineStr">
        <is>
          <t>0004-0005</t>
        </is>
      </c>
      <c r="D895" t="inlineStr">
        <is>
          <t>5001</t>
        </is>
      </c>
      <c r="E895" t="inlineStr">
        <is>
          <t>2630611</t>
        </is>
      </c>
      <c r="F895" t="inlineStr">
        <is>
          <t>3007075145</t>
        </is>
      </c>
      <c r="G895" t="inlineStr">
        <is>
          <t>INCIDENTE</t>
        </is>
      </c>
      <c r="H895" t="inlineStr">
        <is>
          <t>ANTIOQUIA</t>
        </is>
      </c>
      <c r="I895" t="inlineStr">
        <is>
          <t>MEDELLIN</t>
        </is>
      </c>
      <c r="J895" t="inlineStr">
        <is>
          <t>BARRIO ENCISO MEDELLIN 21</t>
        </is>
      </c>
      <c r="K895" t="inlineStr">
        <is>
          <t>BANCOLOMBIA</t>
        </is>
      </c>
      <c r="L895" t="inlineStr">
        <is>
          <t>FO-25-1408639</t>
        </is>
      </c>
      <c r="M895" s="49" t="n">
        <v>45891.43028935185</v>
      </c>
      <c r="N895" s="49" t="n">
        <v>45891.53541666667</v>
      </c>
      <c r="O895" s="48" t="n">
        <v>0</v>
      </c>
      <c r="P895" t="inlineStr">
        <is>
          <t>HARDWARE</t>
        </is>
      </c>
      <c r="Q895" t="inlineStr">
        <is>
          <t>NO ENCIENDE</t>
        </is>
      </c>
      <c r="R895" t="inlineStr">
        <is>
          <t>DAÑO POS</t>
        </is>
      </c>
      <c r="S895" t="inlineStr">
        <is>
          <t>CB UNO A UNO</t>
        </is>
      </c>
      <c r="T895" t="inlineStr">
        <is>
          <t>CB UNO A UNO</t>
        </is>
      </c>
      <c r="U895" t="inlineStr">
        <is>
          <t>EJECUTADO</t>
        </is>
      </c>
      <c r="V895" t="inlineStr">
        <is>
          <t>VISITA TECNICA</t>
        </is>
      </c>
      <c r="W895" t="inlineStr">
        <is>
          <t>V1000874</t>
        </is>
      </c>
      <c r="X895" t="inlineStr">
        <is>
          <t>TIPO I</t>
        </is>
      </c>
      <c r="Y895" t="inlineStr">
        <is>
          <t>TERRESTRE</t>
        </is>
      </c>
      <c r="Z895" t="inlineStr">
        <is>
          <t>PAREJA ECHAVARRIA JHON DAVID</t>
        </is>
      </c>
      <c r="AA895" t="inlineStr">
        <is>
          <t>1</t>
        </is>
      </c>
      <c r="AB895" t="inlineStr">
        <is>
          <t>0</t>
        </is>
      </c>
      <c r="AC895" s="48" t="n">
        <v>65960</v>
      </c>
      <c r="AD895" t="inlineStr">
        <is>
          <t>0</t>
        </is>
      </c>
      <c r="AE895" s="48" t="n">
        <v>0</v>
      </c>
      <c r="AF895" s="48" t="n">
        <v>65960</v>
      </c>
    </row>
    <row r="896">
      <c r="A896" t="inlineStr">
        <is>
          <t>APARTADO</t>
        </is>
      </c>
      <c r="B896" t="inlineStr">
        <is>
          <t>NOROCCIDENTE</t>
        </is>
      </c>
      <c r="C896" t="inlineStr">
        <is>
          <t>0004-0005</t>
        </is>
      </c>
      <c r="D896" t="inlineStr">
        <is>
          <t>5172</t>
        </is>
      </c>
      <c r="E896" t="inlineStr">
        <is>
          <t>2630619</t>
        </is>
      </c>
      <c r="F896" t="inlineStr">
        <is>
          <t>3007049598</t>
        </is>
      </c>
      <c r="G896" t="inlineStr">
        <is>
          <t>INCIDENTE</t>
        </is>
      </c>
      <c r="H896" t="inlineStr">
        <is>
          <t>ANTIOQUIA</t>
        </is>
      </c>
      <c r="I896" t="inlineStr">
        <is>
          <t>CHIGORODO</t>
        </is>
      </c>
      <c r="J896" t="inlineStr">
        <is>
          <t>DISTRICOL GRANERO CIENTO ONCE</t>
        </is>
      </c>
      <c r="K896" t="inlineStr">
        <is>
          <t>BANCOLOMBIA</t>
        </is>
      </c>
      <c r="L896" t="inlineStr">
        <is>
          <t>FO-25-1408634</t>
        </is>
      </c>
      <c r="M896" s="49" t="n">
        <v>45891.43163194445</v>
      </c>
      <c r="N896" s="49" t="n">
        <v>45891.69027777778</v>
      </c>
      <c r="O896" s="48" t="n">
        <v>0</v>
      </c>
      <c r="P896" t="inlineStr">
        <is>
          <t>HARDWARE</t>
        </is>
      </c>
      <c r="Q896" t="inlineStr">
        <is>
          <t>LECTOR DE TARJETAS</t>
        </is>
      </c>
      <c r="R896" t="inlineStr">
        <is>
          <t>MENSAJE RETIRE TARJETA</t>
        </is>
      </c>
      <c r="S896" t="inlineStr">
        <is>
          <t>AGREGADOR</t>
        </is>
      </c>
      <c r="T896" t="inlineStr">
        <is>
          <t>DISTRICOL</t>
        </is>
      </c>
      <c r="U896" t="inlineStr">
        <is>
          <t>EJECUTADO</t>
        </is>
      </c>
      <c r="V896" t="inlineStr">
        <is>
          <t>VISITA TECNICA</t>
        </is>
      </c>
      <c r="W896" t="inlineStr">
        <is>
          <t>II00Q029</t>
        </is>
      </c>
      <c r="X896" t="inlineStr">
        <is>
          <t>TIPO II</t>
        </is>
      </c>
      <c r="Y896" t="inlineStr">
        <is>
          <t>TERRESTRE</t>
        </is>
      </c>
      <c r="Z896" t="inlineStr">
        <is>
          <t>MARTINEZ TOVAR OSCAR DAVID</t>
        </is>
      </c>
      <c r="AA896" t="inlineStr">
        <is>
          <t>1</t>
        </is>
      </c>
      <c r="AB896" t="inlineStr">
        <is>
          <t>0</t>
        </is>
      </c>
      <c r="AC896" s="48" t="n">
        <v>144968</v>
      </c>
      <c r="AD896" t="inlineStr">
        <is>
          <t>0</t>
        </is>
      </c>
      <c r="AE896" s="48" t="n">
        <v>0</v>
      </c>
      <c r="AF896" s="48" t="n">
        <v>144968</v>
      </c>
    </row>
    <row r="897">
      <c r="A897" t="inlineStr">
        <is>
          <t>PASTO</t>
        </is>
      </c>
      <c r="B897" t="inlineStr">
        <is>
          <t>SUROCCIDENTE Y EJE CAFETERO</t>
        </is>
      </c>
      <c r="C897" t="inlineStr">
        <is>
          <t>0004-0003</t>
        </is>
      </c>
      <c r="D897" t="inlineStr">
        <is>
          <t>52001</t>
        </is>
      </c>
      <c r="E897" t="inlineStr">
        <is>
          <t>2630636</t>
        </is>
      </c>
      <c r="F897" t="inlineStr">
        <is>
          <t>3007018317</t>
        </is>
      </c>
      <c r="G897" t="inlineStr">
        <is>
          <t>INCIDENTE</t>
        </is>
      </c>
      <c r="H897" t="inlineStr">
        <is>
          <t>NARIÑO</t>
        </is>
      </c>
      <c r="I897" t="inlineStr">
        <is>
          <t>PASTO</t>
        </is>
      </c>
      <c r="J897" t="inlineStr">
        <is>
          <t>MULTIPAGAS CENTRO PASTO</t>
        </is>
      </c>
      <c r="K897" t="inlineStr">
        <is>
          <t>BANCOLOMBIA</t>
        </is>
      </c>
      <c r="L897" t="inlineStr">
        <is>
          <t>FO-25-1408623</t>
        </is>
      </c>
      <c r="M897" s="49" t="n">
        <v>45891.43511574074</v>
      </c>
      <c r="N897" s="49" t="n">
        <v>45891.53194444445</v>
      </c>
      <c r="O897" s="48" t="n">
        <v>0</v>
      </c>
      <c r="P897" t="inlineStr">
        <is>
          <t>HARDWARE</t>
        </is>
      </c>
      <c r="Q897" t="inlineStr">
        <is>
          <t>NO ENCIENDE SE REINICIA</t>
        </is>
      </c>
      <c r="R897" t="inlineStr">
        <is>
          <t>FUENTE PODER AVERIADA</t>
        </is>
      </c>
      <c r="S897" t="inlineStr">
        <is>
          <t>ROBUSTO</t>
        </is>
      </c>
      <c r="T897" t="inlineStr">
        <is>
          <t>MULTIPAGAS</t>
        </is>
      </c>
      <c r="U897" t="inlineStr">
        <is>
          <t>EJECUTADO</t>
        </is>
      </c>
      <c r="V897" t="inlineStr">
        <is>
          <t>VISITA TECNICA</t>
        </is>
      </c>
      <c r="W897" t="inlineStr">
        <is>
          <t>JYZZZ470</t>
        </is>
      </c>
      <c r="X897" t="inlineStr">
        <is>
          <t>TIPO I</t>
        </is>
      </c>
      <c r="Y897" t="inlineStr">
        <is>
          <t>TERRESTRE</t>
        </is>
      </c>
      <c r="Z897" t="inlineStr">
        <is>
          <t>BRAVO MADROÑERO OSCAR ESTEBAN</t>
        </is>
      </c>
      <c r="AA897" t="inlineStr">
        <is>
          <t>1</t>
        </is>
      </c>
      <c r="AB897" t="inlineStr">
        <is>
          <t>0</t>
        </is>
      </c>
      <c r="AC897" s="48" t="n">
        <v>65960</v>
      </c>
      <c r="AD897" t="inlineStr">
        <is>
          <t>0</t>
        </is>
      </c>
      <c r="AE897" s="48" t="n">
        <v>0</v>
      </c>
      <c r="AF897" s="48" t="n">
        <v>65960</v>
      </c>
    </row>
    <row r="898">
      <c r="A898" t="inlineStr">
        <is>
          <t>MEDELLIN</t>
        </is>
      </c>
      <c r="B898" t="inlineStr">
        <is>
          <t>NOROCCIDENTE</t>
        </is>
      </c>
      <c r="C898" t="inlineStr">
        <is>
          <t>0004-0005</t>
        </is>
      </c>
      <c r="D898" t="inlineStr">
        <is>
          <t>5615</t>
        </is>
      </c>
      <c r="E898" t="inlineStr">
        <is>
          <t>2630754</t>
        </is>
      </c>
      <c r="F898" t="inlineStr">
        <is>
          <t>3007077755</t>
        </is>
      </c>
      <c r="G898" t="inlineStr">
        <is>
          <t>INCIDENTE</t>
        </is>
      </c>
      <c r="H898" t="inlineStr">
        <is>
          <t>ANTIOQUIA</t>
        </is>
      </c>
      <c r="I898" t="inlineStr">
        <is>
          <t>RIONEGRO</t>
        </is>
      </c>
      <c r="J898" t="inlineStr">
        <is>
          <t>PTM RIONEGRO DROGUERIA SANTA C</t>
        </is>
      </c>
      <c r="K898" t="inlineStr">
        <is>
          <t>BANCOLOMBIA</t>
        </is>
      </c>
      <c r="L898" t="inlineStr">
        <is>
          <t>FO-25-1408755</t>
        </is>
      </c>
      <c r="M898" s="49" t="n">
        <v>45891.45541666666</v>
      </c>
      <c r="N898" s="49" t="n">
        <v>45891.57916666667</v>
      </c>
      <c r="O898" s="48" t="n">
        <v>0</v>
      </c>
      <c r="P898" t="inlineStr">
        <is>
          <t>HARDWARE</t>
        </is>
      </c>
      <c r="Q898" t="inlineStr">
        <is>
          <t>ACTUALIZACION</t>
        </is>
      </c>
      <c r="R898" t="inlineStr">
        <is>
          <t>VERSION CAMBIO POS</t>
        </is>
      </c>
      <c r="S898" t="inlineStr">
        <is>
          <t>AGREGADOR</t>
        </is>
      </c>
      <c r="T898" t="inlineStr">
        <is>
          <t>COMCARD - PTM</t>
        </is>
      </c>
      <c r="U898" t="inlineStr">
        <is>
          <t>EJECUTADO</t>
        </is>
      </c>
      <c r="V898" t="inlineStr">
        <is>
          <t>VISITA TECNICA</t>
        </is>
      </c>
      <c r="W898" t="inlineStr">
        <is>
          <t>EF0PZ961 - 10NZZ045</t>
        </is>
      </c>
      <c r="X898" t="inlineStr">
        <is>
          <t>TIPO II</t>
        </is>
      </c>
      <c r="Y898" t="inlineStr">
        <is>
          <t>TERRESTRE</t>
        </is>
      </c>
      <c r="Z898" t="inlineStr">
        <is>
          <t>HERNANDEZ CHAVARRIA JUAN CAMILO</t>
        </is>
      </c>
      <c r="AA898" t="inlineStr">
        <is>
          <t>1</t>
        </is>
      </c>
      <c r="AB898" t="inlineStr">
        <is>
          <t>0</t>
        </is>
      </c>
      <c r="AC898" s="48" t="n">
        <v>144968</v>
      </c>
      <c r="AD898" t="inlineStr">
        <is>
          <t>0</t>
        </is>
      </c>
      <c r="AE898" s="48" t="n">
        <v>0</v>
      </c>
      <c r="AF898" s="48" t="n">
        <v>144968</v>
      </c>
    </row>
    <row r="899">
      <c r="A899" t="inlineStr">
        <is>
          <t>CALI</t>
        </is>
      </c>
      <c r="B899" t="inlineStr">
        <is>
          <t>SUROCCIDENTE Y EJE CAFETERO</t>
        </is>
      </c>
      <c r="C899" t="inlineStr">
        <is>
          <t>0004-0003</t>
        </is>
      </c>
      <c r="D899" t="inlineStr">
        <is>
          <t>76001</t>
        </is>
      </c>
      <c r="E899" t="inlineStr">
        <is>
          <t>2630877</t>
        </is>
      </c>
      <c r="F899" t="inlineStr">
        <is>
          <t>3007068570</t>
        </is>
      </c>
      <c r="G899" t="inlineStr">
        <is>
          <t>INCIDENTE</t>
        </is>
      </c>
      <c r="H899" t="inlineStr">
        <is>
          <t>VALLE DEL CAUCA</t>
        </is>
      </c>
      <c r="I899" t="inlineStr">
        <is>
          <t>CALI</t>
        </is>
      </c>
      <c r="J899" t="inlineStr">
        <is>
          <t>BARRIO PORVENIR CALI</t>
        </is>
      </c>
      <c r="K899" t="inlineStr">
        <is>
          <t>BANCOLOMBIA</t>
        </is>
      </c>
      <c r="L899" t="inlineStr">
        <is>
          <t>FO-25-1409016</t>
        </is>
      </c>
      <c r="M899" s="49" t="n">
        <v>45891.4696875</v>
      </c>
      <c r="N899" s="49" t="n">
        <v>45891.61666666667</v>
      </c>
      <c r="O899" s="48" t="n">
        <v>0</v>
      </c>
      <c r="P899" t="inlineStr">
        <is>
          <t>HARDWARE</t>
        </is>
      </c>
      <c r="Q899" t="inlineStr">
        <is>
          <t>PINPAD</t>
        </is>
      </c>
      <c r="R899" t="inlineStr">
        <is>
          <t>CABLE AVERIADO</t>
        </is>
      </c>
      <c r="S899" t="inlineStr">
        <is>
          <t>CB UNO A UNO</t>
        </is>
      </c>
      <c r="T899" t="inlineStr">
        <is>
          <t>CB UNO A UNO</t>
        </is>
      </c>
      <c r="U899" t="inlineStr">
        <is>
          <t>EJECUTADO</t>
        </is>
      </c>
      <c r="V899" t="inlineStr">
        <is>
          <t>VISITA TECNICA</t>
        </is>
      </c>
      <c r="W899" t="inlineStr">
        <is>
          <t>NN005485</t>
        </is>
      </c>
      <c r="X899" t="inlineStr">
        <is>
          <t>TIPO I</t>
        </is>
      </c>
      <c r="Y899" t="inlineStr">
        <is>
          <t>TERRESTRE</t>
        </is>
      </c>
      <c r="Z899" t="inlineStr">
        <is>
          <t>CUERO RUIZ JHONNY</t>
        </is>
      </c>
      <c r="AA899" t="inlineStr">
        <is>
          <t>1</t>
        </is>
      </c>
      <c r="AB899" t="inlineStr">
        <is>
          <t>0</t>
        </is>
      </c>
      <c r="AC899" s="48" t="n">
        <v>65960</v>
      </c>
      <c r="AD899" t="inlineStr">
        <is>
          <t>0</t>
        </is>
      </c>
      <c r="AE899" s="48" t="n">
        <v>0</v>
      </c>
      <c r="AF899" s="48" t="n">
        <v>65960</v>
      </c>
    </row>
    <row r="900">
      <c r="A900" t="inlineStr">
        <is>
          <t>BUCARAMANGA</t>
        </is>
      </c>
      <c r="B900" t="inlineStr">
        <is>
          <t>SANTANDERES</t>
        </is>
      </c>
      <c r="C900" t="inlineStr">
        <is>
          <t>0004-0008</t>
        </is>
      </c>
      <c r="D900" t="inlineStr">
        <is>
          <t>68081</t>
        </is>
      </c>
      <c r="E900" t="inlineStr">
        <is>
          <t>2631108</t>
        </is>
      </c>
      <c r="F900" t="inlineStr">
        <is>
          <t>3007049893</t>
        </is>
      </c>
      <c r="G900" t="inlineStr">
        <is>
          <t>INCIDENTE</t>
        </is>
      </c>
      <c r="H900" t="inlineStr">
        <is>
          <t>SANTANDER</t>
        </is>
      </c>
      <c r="I900" t="inlineStr">
        <is>
          <t>BARRANCABERMEJA</t>
        </is>
      </c>
      <c r="J900" t="inlineStr">
        <is>
          <t>BARRIO COLOMBIA BARRANCABERMEJ</t>
        </is>
      </c>
      <c r="K900" t="inlineStr">
        <is>
          <t>BANCOLOMBIA</t>
        </is>
      </c>
      <c r="L900" t="inlineStr">
        <is>
          <t>FO-25-1409031</t>
        </is>
      </c>
      <c r="M900" s="49" t="n">
        <v>45891.46725694444</v>
      </c>
      <c r="N900" s="49" t="n">
        <v>45894.67569444444</v>
      </c>
      <c r="O900" s="48" t="n">
        <v>0</v>
      </c>
      <c r="P900" t="inlineStr">
        <is>
          <t>HARDWARE</t>
        </is>
      </c>
      <c r="Q900" t="inlineStr">
        <is>
          <t>COMUNICACION</t>
        </is>
      </c>
      <c r="R900" t="inlineStr">
        <is>
          <t>MENSAJE CABLE DE RED DESCONECTADO</t>
        </is>
      </c>
      <c r="S900" t="inlineStr">
        <is>
          <t>CB UNO A UNO</t>
        </is>
      </c>
      <c r="T900" t="inlineStr">
        <is>
          <t>CB UNO A UNO</t>
        </is>
      </c>
      <c r="U900" t="inlineStr">
        <is>
          <t>EJECUTADO</t>
        </is>
      </c>
      <c r="V900" t="inlineStr">
        <is>
          <t>VISITA TECNICA</t>
        </is>
      </c>
      <c r="W900" t="inlineStr">
        <is>
          <t>BA00T657</t>
        </is>
      </c>
      <c r="X900" t="inlineStr">
        <is>
          <t>TIPO III</t>
        </is>
      </c>
      <c r="Y900" t="inlineStr">
        <is>
          <t>TERRESTRE</t>
        </is>
      </c>
      <c r="Z900" t="inlineStr">
        <is>
          <t>GELVEZ MOGOLLON JOSE ELISEO</t>
        </is>
      </c>
      <c r="AA900" t="inlineStr">
        <is>
          <t>1</t>
        </is>
      </c>
      <c r="AB900" t="inlineStr">
        <is>
          <t>0</t>
        </is>
      </c>
      <c r="AC900" s="48" t="n">
        <v>275729</v>
      </c>
      <c r="AD900" t="inlineStr">
        <is>
          <t>0</t>
        </is>
      </c>
      <c r="AE900" s="48" t="n">
        <v>0</v>
      </c>
      <c r="AF900" s="48" t="n">
        <v>275729</v>
      </c>
    </row>
    <row r="901">
      <c r="A901" t="inlineStr">
        <is>
          <t>PASTO</t>
        </is>
      </c>
      <c r="B901" t="inlineStr">
        <is>
          <t>SUROCCIDENTE Y EJE CAFETERO</t>
        </is>
      </c>
      <c r="C901" t="inlineStr">
        <is>
          <t>0004-0003</t>
        </is>
      </c>
      <c r="D901" t="inlineStr">
        <is>
          <t>52683</t>
        </is>
      </c>
      <c r="E901" t="inlineStr">
        <is>
          <t>2631146</t>
        </is>
      </c>
      <c r="F901" t="inlineStr">
        <is>
          <t>3007029035</t>
        </is>
      </c>
      <c r="G901" t="inlineStr">
        <is>
          <t>INCIDENTE</t>
        </is>
      </c>
      <c r="H901" t="inlineStr">
        <is>
          <t>NARIÑO</t>
        </is>
      </c>
      <c r="I901" t="inlineStr">
        <is>
          <t>SANDONA</t>
        </is>
      </c>
      <c r="J901" t="inlineStr">
        <is>
          <t>BARRIO CENTRO SANDONA</t>
        </is>
      </c>
      <c r="K901" t="inlineStr">
        <is>
          <t>BANCOLOMBIA</t>
        </is>
      </c>
      <c r="L901" t="inlineStr">
        <is>
          <t>FO-25-1409011</t>
        </is>
      </c>
      <c r="M901" s="49" t="n">
        <v>45891.47206018519</v>
      </c>
      <c r="N901" s="49" t="n">
        <v>45894.49722222222</v>
      </c>
      <c r="O901" s="48" t="n">
        <v>0</v>
      </c>
      <c r="P901" t="inlineStr">
        <is>
          <t>HARDWARE</t>
        </is>
      </c>
      <c r="Q901" t="inlineStr">
        <is>
          <t>ALERT IRRUPTION</t>
        </is>
      </c>
      <c r="R901" t="inlineStr">
        <is>
          <t>ALERT IRRUPTION</t>
        </is>
      </c>
      <c r="S901" t="inlineStr">
        <is>
          <t>CB UNO A UNO</t>
        </is>
      </c>
      <c r="T901" t="inlineStr">
        <is>
          <t>CB UNO A UNO</t>
        </is>
      </c>
      <c r="U901" t="inlineStr">
        <is>
          <t>EJECUTADO</t>
        </is>
      </c>
      <c r="V901" t="inlineStr">
        <is>
          <t>VISITA TECNICA</t>
        </is>
      </c>
      <c r="W901" t="inlineStr">
        <is>
          <t>BBBBE757</t>
        </is>
      </c>
      <c r="X901" t="inlineStr">
        <is>
          <t>TIPO II</t>
        </is>
      </c>
      <c r="Y901" t="inlineStr">
        <is>
          <t>TERRESTRE</t>
        </is>
      </c>
      <c r="Z901" t="inlineStr">
        <is>
          <t>CASTILLO HERRERA ALEX RICARDO</t>
        </is>
      </c>
      <c r="AA901" t="inlineStr">
        <is>
          <t>1</t>
        </is>
      </c>
      <c r="AB901" t="inlineStr">
        <is>
          <t>0</t>
        </is>
      </c>
      <c r="AC901" s="48" t="n">
        <v>144968</v>
      </c>
      <c r="AD901" t="inlineStr">
        <is>
          <t>0</t>
        </is>
      </c>
      <c r="AE901" s="48" t="n">
        <v>0</v>
      </c>
      <c r="AF901" s="48" t="n">
        <v>144968</v>
      </c>
    </row>
    <row r="902">
      <c r="A902" t="inlineStr">
        <is>
          <t>MEDELLIN</t>
        </is>
      </c>
      <c r="B902" t="inlineStr">
        <is>
          <t>NOROCCIDENTE</t>
        </is>
      </c>
      <c r="C902" t="inlineStr">
        <is>
          <t>0004-0005</t>
        </is>
      </c>
      <c r="D902" t="inlineStr">
        <is>
          <t>5001</t>
        </is>
      </c>
      <c r="E902" t="inlineStr">
        <is>
          <t>2631533</t>
        </is>
      </c>
      <c r="F902" t="inlineStr">
        <is>
          <t>3007038405</t>
        </is>
      </c>
      <c r="G902" t="inlineStr">
        <is>
          <t>INCIDENTE</t>
        </is>
      </c>
      <c r="H902" t="inlineStr">
        <is>
          <t>ANTIOQUIA</t>
        </is>
      </c>
      <c r="I902" t="inlineStr">
        <is>
          <t>MEDELLIN</t>
        </is>
      </c>
      <c r="J902" t="inlineStr">
        <is>
          <t>DISTRICOL GRANERO CALBERT</t>
        </is>
      </c>
      <c r="K902" t="inlineStr">
        <is>
          <t>BANCOLOMBIA</t>
        </is>
      </c>
      <c r="L902" t="inlineStr">
        <is>
          <t>FO-25-1409420</t>
        </is>
      </c>
      <c r="M902" s="49" t="n">
        <v>45891.50685185185</v>
      </c>
      <c r="N902" s="49" t="n">
        <v>45891.65069444444</v>
      </c>
      <c r="O902" s="48" t="n">
        <v>0</v>
      </c>
      <c r="P902" t="inlineStr">
        <is>
          <t>HARDWARE</t>
        </is>
      </c>
      <c r="Q902" t="inlineStr">
        <is>
          <t>NO ENCIENDE</t>
        </is>
      </c>
      <c r="R902" t="inlineStr">
        <is>
          <t>DAÑO POS</t>
        </is>
      </c>
      <c r="S902" t="inlineStr">
        <is>
          <t>AGREGADOR</t>
        </is>
      </c>
      <c r="T902" t="inlineStr">
        <is>
          <t>DISTRICOL</t>
        </is>
      </c>
      <c r="U902" t="inlineStr">
        <is>
          <t>EJECUTADO</t>
        </is>
      </c>
      <c r="V902" t="inlineStr">
        <is>
          <t>VISITA TECNICA</t>
        </is>
      </c>
      <c r="W902" t="inlineStr">
        <is>
          <t>AA00X614</t>
        </is>
      </c>
      <c r="X902" t="inlineStr">
        <is>
          <t>TIPO I</t>
        </is>
      </c>
      <c r="Y902" t="inlineStr">
        <is>
          <t>TERRESTRE</t>
        </is>
      </c>
      <c r="Z902" t="inlineStr">
        <is>
          <t>RAMIREZ TABARES JUAN DIEGO</t>
        </is>
      </c>
      <c r="AA902" t="inlineStr">
        <is>
          <t>1</t>
        </is>
      </c>
      <c r="AB902" t="inlineStr">
        <is>
          <t>0</t>
        </is>
      </c>
      <c r="AC902" s="48" t="n">
        <v>65960</v>
      </c>
      <c r="AD902" t="inlineStr">
        <is>
          <t>0</t>
        </is>
      </c>
      <c r="AE902" s="48" t="n">
        <v>0</v>
      </c>
      <c r="AF902" s="48" t="n">
        <v>65960</v>
      </c>
    </row>
    <row r="903">
      <c r="A903" t="inlineStr">
        <is>
          <t>MEDELLIN</t>
        </is>
      </c>
      <c r="B903" t="inlineStr">
        <is>
          <t>NOROCCIDENTE</t>
        </is>
      </c>
      <c r="C903" t="inlineStr">
        <is>
          <t>0004-0005</t>
        </is>
      </c>
      <c r="D903" t="inlineStr">
        <is>
          <t>5440</t>
        </is>
      </c>
      <c r="E903" t="inlineStr">
        <is>
          <t>2631543</t>
        </is>
      </c>
      <c r="F903" t="inlineStr">
        <is>
          <t>3007028856</t>
        </is>
      </c>
      <c r="G903" t="inlineStr">
        <is>
          <t>INCIDENTE</t>
        </is>
      </c>
      <c r="H903" t="inlineStr">
        <is>
          <t>ANTIOQUIA</t>
        </is>
      </c>
      <c r="I903" t="inlineStr">
        <is>
          <t>MARINILLA</t>
        </is>
      </c>
      <c r="J903" t="inlineStr">
        <is>
          <t>BARRIO CIUDADELA REAL 2 MARINI</t>
        </is>
      </c>
      <c r="K903" t="inlineStr">
        <is>
          <t>BANCOLOMBIA</t>
        </is>
      </c>
      <c r="L903" t="inlineStr">
        <is>
          <t>FO-25-1409409</t>
        </is>
      </c>
      <c r="M903" s="49" t="n">
        <v>45891.50940972222</v>
      </c>
      <c r="N903" s="49" t="n">
        <v>45892.53402777778</v>
      </c>
      <c r="O903" s="48" t="n">
        <v>0</v>
      </c>
      <c r="P903" t="inlineStr">
        <is>
          <t>HARDWARE</t>
        </is>
      </c>
      <c r="Q903" t="inlineStr">
        <is>
          <t>TECLADO</t>
        </is>
      </c>
      <c r="R903" t="inlineStr">
        <is>
          <t>DAÑO POS</t>
        </is>
      </c>
      <c r="S903" t="inlineStr">
        <is>
          <t>CB UNO A UNO</t>
        </is>
      </c>
      <c r="T903" t="inlineStr">
        <is>
          <t>CB UNO A UNO</t>
        </is>
      </c>
      <c r="U903" t="inlineStr">
        <is>
          <t>EJECUTADO</t>
        </is>
      </c>
      <c r="V903" t="inlineStr">
        <is>
          <t>VISITA TECNICA</t>
        </is>
      </c>
      <c r="W903" t="inlineStr">
        <is>
          <t>BBBYZ598</t>
        </is>
      </c>
      <c r="X903" t="inlineStr">
        <is>
          <t>TIPO II</t>
        </is>
      </c>
      <c r="Y903" t="inlineStr">
        <is>
          <t>TERRESTRE</t>
        </is>
      </c>
      <c r="Z903" t="inlineStr">
        <is>
          <t>ZAPATA LOPEZ EDWARD ASDRUBAL</t>
        </is>
      </c>
      <c r="AA903" t="inlineStr">
        <is>
          <t>1</t>
        </is>
      </c>
      <c r="AB903" t="inlineStr">
        <is>
          <t>0</t>
        </is>
      </c>
      <c r="AC903" s="48" t="n">
        <v>144968</v>
      </c>
      <c r="AD903" t="inlineStr">
        <is>
          <t>0</t>
        </is>
      </c>
      <c r="AE903" s="48" t="n">
        <v>0</v>
      </c>
      <c r="AF903" s="48" t="n">
        <v>144968</v>
      </c>
    </row>
    <row r="904">
      <c r="A904" t="inlineStr">
        <is>
          <t>BOGOTA</t>
        </is>
      </c>
      <c r="B904" t="inlineStr">
        <is>
          <t>CUNDINAMARCA</t>
        </is>
      </c>
      <c r="C904" t="inlineStr">
        <is>
          <t>0004-0004</t>
        </is>
      </c>
      <c r="D904" t="inlineStr">
        <is>
          <t>25754</t>
        </is>
      </c>
      <c r="E904" t="inlineStr">
        <is>
          <t>2631908</t>
        </is>
      </c>
      <c r="F904" t="inlineStr">
        <is>
          <t>3007068813</t>
        </is>
      </c>
      <c r="G904" t="inlineStr">
        <is>
          <t>INCIDENTE</t>
        </is>
      </c>
      <c r="H904" t="inlineStr">
        <is>
          <t>CUNDINAMARCA</t>
        </is>
      </c>
      <c r="I904" t="inlineStr">
        <is>
          <t>SOACHA</t>
        </is>
      </c>
      <c r="J904" t="inlineStr">
        <is>
          <t>BARRIO HOGAR DEL SOL SOACHA SO</t>
        </is>
      </c>
      <c r="K904" t="inlineStr">
        <is>
          <t>BANCOLOMBIA</t>
        </is>
      </c>
      <c r="L904" t="inlineStr">
        <is>
          <t>FO-25-1409810</t>
        </is>
      </c>
      <c r="M904" s="49" t="n">
        <v>45891.55856481481</v>
      </c>
      <c r="N904" s="49" t="n">
        <v>45892.51944444444</v>
      </c>
      <c r="O904" s="48" t="n">
        <v>0</v>
      </c>
      <c r="P904" t="inlineStr">
        <is>
          <t>HARDWARE</t>
        </is>
      </c>
      <c r="Q904" t="inlineStr">
        <is>
          <t>ALERT IRRUPTION</t>
        </is>
      </c>
      <c r="R904" t="inlineStr">
        <is>
          <t>ALERT IRRUPTION</t>
        </is>
      </c>
      <c r="S904" t="inlineStr">
        <is>
          <t>CB UNO A UNO</t>
        </is>
      </c>
      <c r="T904" t="inlineStr">
        <is>
          <t>CB UNO A UNO</t>
        </is>
      </c>
      <c r="U904" t="inlineStr">
        <is>
          <t>EJECUTADO</t>
        </is>
      </c>
      <c r="V904" t="inlineStr">
        <is>
          <t>VISITA TECNICA</t>
        </is>
      </c>
      <c r="W904" t="inlineStr">
        <is>
          <t>AALUZ239</t>
        </is>
      </c>
      <c r="X904" t="inlineStr">
        <is>
          <t>TIPO I</t>
        </is>
      </c>
      <c r="Y904" t="inlineStr">
        <is>
          <t>TERRESTRE</t>
        </is>
      </c>
      <c r="Z904" t="inlineStr">
        <is>
          <t>GALEANO SORIANO JUAN DAVID</t>
        </is>
      </c>
      <c r="AA904" t="inlineStr">
        <is>
          <t>1</t>
        </is>
      </c>
      <c r="AB904" t="inlineStr">
        <is>
          <t>0</t>
        </is>
      </c>
      <c r="AC904" s="48" t="n">
        <v>65960</v>
      </c>
      <c r="AD904" t="inlineStr">
        <is>
          <t>0</t>
        </is>
      </c>
      <c r="AE904" s="48" t="n">
        <v>0</v>
      </c>
      <c r="AF904" s="48" t="n">
        <v>65960</v>
      </c>
    </row>
    <row r="905">
      <c r="A905" t="inlineStr">
        <is>
          <t>BARRANQUILLA</t>
        </is>
      </c>
      <c r="B905" t="inlineStr">
        <is>
          <t>COSTA</t>
        </is>
      </c>
      <c r="C905" t="inlineStr">
        <is>
          <t>0004-0001</t>
        </is>
      </c>
      <c r="D905" t="inlineStr">
        <is>
          <t>8001</t>
        </is>
      </c>
      <c r="E905" t="inlineStr">
        <is>
          <t>2632152</t>
        </is>
      </c>
      <c r="F905" t="inlineStr">
        <is>
          <t>3007021410</t>
        </is>
      </c>
      <c r="G905" t="inlineStr">
        <is>
          <t>INCIDENTE</t>
        </is>
      </c>
      <c r="H905" t="inlineStr">
        <is>
          <t>ATLANTICO</t>
        </is>
      </c>
      <c r="I905" t="inlineStr">
        <is>
          <t>BARRANQUILLA</t>
        </is>
      </c>
      <c r="J905" t="inlineStr">
        <is>
          <t>PAGAFACIL PASEO BOLIVAR</t>
        </is>
      </c>
      <c r="K905" t="inlineStr">
        <is>
          <t>BANCOLOMBIA</t>
        </is>
      </c>
      <c r="L905" t="inlineStr">
        <is>
          <t>FO-25-1411196</t>
        </is>
      </c>
      <c r="M905" s="49" t="n">
        <v>45891.61194444444</v>
      </c>
      <c r="N905" s="49" t="n">
        <v>45892.60347222222</v>
      </c>
      <c r="O905" s="48" t="n">
        <v>0</v>
      </c>
      <c r="P905" t="inlineStr">
        <is>
          <t>HARDWARE</t>
        </is>
      </c>
      <c r="Q905" t="inlineStr">
        <is>
          <t>IMPRESION</t>
        </is>
      </c>
      <c r="R905" t="inlineStr">
        <is>
          <t>NO IMPRIME UNO O VARIOS CARACTERES</t>
        </is>
      </c>
      <c r="S905" t="inlineStr">
        <is>
          <t>ROBUSTO</t>
        </is>
      </c>
      <c r="T905" t="inlineStr">
        <is>
          <t>PAGAFACIL</t>
        </is>
      </c>
      <c r="U905" t="inlineStr">
        <is>
          <t>EJECUTADO</t>
        </is>
      </c>
      <c r="V905" t="inlineStr">
        <is>
          <t>VISITA TECNICA</t>
        </is>
      </c>
      <c r="W905" t="inlineStr">
        <is>
          <t>AALZZ254</t>
        </is>
      </c>
      <c r="X905" t="inlineStr">
        <is>
          <t>TIPO I</t>
        </is>
      </c>
      <c r="Y905" t="inlineStr">
        <is>
          <t>TERRESTRE</t>
        </is>
      </c>
      <c r="Z905" t="inlineStr">
        <is>
          <t>PORRAS CASTRO DARLON NASCK</t>
        </is>
      </c>
      <c r="AA905" t="inlineStr">
        <is>
          <t>1</t>
        </is>
      </c>
      <c r="AB905" t="inlineStr">
        <is>
          <t>0</t>
        </is>
      </c>
      <c r="AC905" s="48" t="n">
        <v>65960</v>
      </c>
      <c r="AD905" t="inlineStr">
        <is>
          <t>0</t>
        </is>
      </c>
      <c r="AE905" s="48" t="n">
        <v>0</v>
      </c>
      <c r="AF905" s="48" t="n">
        <v>65960</v>
      </c>
    </row>
    <row r="906">
      <c r="A906" t="inlineStr">
        <is>
          <t>PASTO</t>
        </is>
      </c>
      <c r="B906" t="inlineStr">
        <is>
          <t>SUROCCIDENTE Y EJE CAFETERO</t>
        </is>
      </c>
      <c r="C906" t="inlineStr">
        <is>
          <t>0004-0003</t>
        </is>
      </c>
      <c r="D906" t="inlineStr">
        <is>
          <t>86865</t>
        </is>
      </c>
      <c r="E906" t="inlineStr">
        <is>
          <t>2632283</t>
        </is>
      </c>
      <c r="F906" t="inlineStr">
        <is>
          <t>3007018559</t>
        </is>
      </c>
      <c r="G906" t="inlineStr">
        <is>
          <t>INCIDENTE</t>
        </is>
      </c>
      <c r="H906" t="inlineStr">
        <is>
          <t>PUTUMAYO</t>
        </is>
      </c>
      <c r="I906" t="inlineStr">
        <is>
          <t>VALLE DEL GUAMUEZ</t>
        </is>
      </c>
      <c r="J906" t="inlineStr">
        <is>
          <t>LAS AMERICAS LA HORMIGA</t>
        </is>
      </c>
      <c r="K906" t="inlineStr">
        <is>
          <t>BANCOLOMBIA</t>
        </is>
      </c>
      <c r="L906" t="inlineStr">
        <is>
          <t>FO-25-1411186</t>
        </is>
      </c>
      <c r="M906" s="49" t="n">
        <v>45891.61354166667</v>
      </c>
      <c r="N906" s="49" t="n">
        <v>45896.37847222222</v>
      </c>
      <c r="O906" s="48" t="n">
        <v>0</v>
      </c>
      <c r="P906" t="inlineStr">
        <is>
          <t>HARDWARE</t>
        </is>
      </c>
      <c r="Q906" t="inlineStr">
        <is>
          <t>SE REINICIA</t>
        </is>
      </c>
      <c r="R906" t="inlineStr">
        <is>
          <t>LECTOR BARRAS</t>
        </is>
      </c>
      <c r="S906" t="inlineStr">
        <is>
          <t>UNO A UNO</t>
        </is>
      </c>
      <c r="T906" t="inlineStr">
        <is>
          <t>CB UNO A UNO</t>
        </is>
      </c>
      <c r="V906" t="inlineStr">
        <is>
          <t>SOPORTE TELEFONICO</t>
        </is>
      </c>
      <c r="X906" t="inlineStr">
        <is>
          <t>TIPO IV</t>
        </is>
      </c>
      <c r="Y906" t="inlineStr">
        <is>
          <t>TERRESTRE</t>
        </is>
      </c>
      <c r="Z906" t="inlineStr">
        <is>
          <t>HENAO CARDONA DIEGO FERNANDO</t>
        </is>
      </c>
      <c r="AA906" t="inlineStr">
        <is>
          <t>1</t>
        </is>
      </c>
      <c r="AB906" t="inlineStr">
        <is>
          <t>0</t>
        </is>
      </c>
      <c r="AC906" s="48" t="n">
        <v>41241</v>
      </c>
      <c r="AD906" t="inlineStr">
        <is>
          <t>0</t>
        </is>
      </c>
      <c r="AE906" s="48" t="n">
        <v>0</v>
      </c>
      <c r="AF906" s="48" t="n">
        <v>41241</v>
      </c>
    </row>
    <row r="907">
      <c r="A907" t="inlineStr">
        <is>
          <t>CALI</t>
        </is>
      </c>
      <c r="B907" t="inlineStr">
        <is>
          <t>SUROCCIDENTE Y EJE CAFETERO</t>
        </is>
      </c>
      <c r="C907" t="inlineStr">
        <is>
          <t>0004-0003</t>
        </is>
      </c>
      <c r="D907" t="inlineStr">
        <is>
          <t>76001</t>
        </is>
      </c>
      <c r="E907" t="inlineStr">
        <is>
          <t>2632373</t>
        </is>
      </c>
      <c r="F907" t="inlineStr">
        <is>
          <t>3007023480</t>
        </is>
      </c>
      <c r="G907" t="inlineStr">
        <is>
          <t>INCIDENTE</t>
        </is>
      </c>
      <c r="H907" t="inlineStr">
        <is>
          <t>VALLE DEL CAUCA</t>
        </is>
      </c>
      <c r="I907" t="inlineStr">
        <is>
          <t>CALI</t>
        </is>
      </c>
      <c r="J907" t="inlineStr">
        <is>
          <t>BARRIO COLON I CALI</t>
        </is>
      </c>
      <c r="K907" t="inlineStr">
        <is>
          <t>BANCOLOMBIA</t>
        </is>
      </c>
      <c r="L907" t="inlineStr">
        <is>
          <t>FO-25-1411182</t>
        </is>
      </c>
      <c r="M907" s="49" t="n">
        <v>45891.61611111111</v>
      </c>
      <c r="N907" s="49" t="n">
        <v>45892.53611111111</v>
      </c>
      <c r="O907" s="48" t="n">
        <v>0</v>
      </c>
      <c r="P907" t="inlineStr">
        <is>
          <t>HARDWARE</t>
        </is>
      </c>
      <c r="Q907" t="inlineStr">
        <is>
          <t>TECLADO</t>
        </is>
      </c>
      <c r="R907" t="inlineStr">
        <is>
          <t>DAÑO POS</t>
        </is>
      </c>
      <c r="S907" t="inlineStr">
        <is>
          <t>CB UNO A UNO</t>
        </is>
      </c>
      <c r="T907" t="inlineStr">
        <is>
          <t>CB UNO A UNO</t>
        </is>
      </c>
      <c r="U907" t="inlineStr">
        <is>
          <t>EJECUTADO</t>
        </is>
      </c>
      <c r="V907" t="inlineStr">
        <is>
          <t>VISITA TECNICA</t>
        </is>
      </c>
      <c r="W907" t="inlineStr">
        <is>
          <t>ABC03888</t>
        </is>
      </c>
      <c r="X907" t="inlineStr">
        <is>
          <t>TIPO I</t>
        </is>
      </c>
      <c r="Y907" t="inlineStr">
        <is>
          <t>TERRESTRE</t>
        </is>
      </c>
      <c r="Z907" t="inlineStr">
        <is>
          <t>MONTERO MUESES GIAN CARLO</t>
        </is>
      </c>
      <c r="AA907" t="inlineStr">
        <is>
          <t>1</t>
        </is>
      </c>
      <c r="AB907" t="inlineStr">
        <is>
          <t>0</t>
        </is>
      </c>
      <c r="AC907" s="48" t="n">
        <v>65960</v>
      </c>
      <c r="AD907" t="inlineStr">
        <is>
          <t>0</t>
        </is>
      </c>
      <c r="AE907" s="48" t="n">
        <v>0</v>
      </c>
      <c r="AF907" s="48" t="n">
        <v>65960</v>
      </c>
    </row>
    <row r="908">
      <c r="A908" t="inlineStr">
        <is>
          <t>PEREIRA</t>
        </is>
      </c>
      <c r="B908" t="inlineStr">
        <is>
          <t>SUROCCIDENTE Y EJE CAFETERO</t>
        </is>
      </c>
      <c r="C908" t="inlineStr">
        <is>
          <t>0004-0002</t>
        </is>
      </c>
      <c r="D908" t="inlineStr">
        <is>
          <t>66001</t>
        </is>
      </c>
      <c r="E908" t="inlineStr">
        <is>
          <t>2632517</t>
        </is>
      </c>
      <c r="F908" t="inlineStr">
        <is>
          <t>3007043604</t>
        </is>
      </c>
      <c r="G908" t="inlineStr">
        <is>
          <t>INCIDENTE</t>
        </is>
      </c>
      <c r="H908" t="inlineStr">
        <is>
          <t>RISARALDA</t>
        </is>
      </c>
      <c r="I908" t="inlineStr">
        <is>
          <t>PEREIRA</t>
        </is>
      </c>
      <c r="J908" t="inlineStr">
        <is>
          <t>PTM PEREIRA MISCELANEA VILLA M</t>
        </is>
      </c>
      <c r="K908" t="inlineStr">
        <is>
          <t>BANCOLOMBIA</t>
        </is>
      </c>
      <c r="L908" t="inlineStr">
        <is>
          <t>FO-25-1411178</t>
        </is>
      </c>
      <c r="M908" s="49" t="n">
        <v>45891.61899305556</v>
      </c>
      <c r="N908" s="49" t="n">
        <v>45892.44166666667</v>
      </c>
      <c r="O908" s="48" t="n">
        <v>0</v>
      </c>
      <c r="P908" t="inlineStr">
        <is>
          <t>HARDWARE</t>
        </is>
      </c>
      <c r="Q908" t="inlineStr">
        <is>
          <t>ALERT IRRUPTION</t>
        </is>
      </c>
      <c r="R908" t="inlineStr">
        <is>
          <t>ALERT IRRUPTION</t>
        </is>
      </c>
      <c r="S908" t="inlineStr">
        <is>
          <t>AGREGADOR</t>
        </is>
      </c>
      <c r="T908" t="inlineStr">
        <is>
          <t>COMCARD - PTM</t>
        </is>
      </c>
      <c r="U908" t="inlineStr">
        <is>
          <t>EJECUTADO</t>
        </is>
      </c>
      <c r="V908" t="inlineStr">
        <is>
          <t>VISITA TECNICA</t>
        </is>
      </c>
      <c r="W908" t="inlineStr">
        <is>
          <t>AB11O548-9AFZZ437</t>
        </is>
      </c>
      <c r="X908" t="inlineStr">
        <is>
          <t>TIPO I</t>
        </is>
      </c>
      <c r="Y908" t="inlineStr">
        <is>
          <t>TERRESTRE</t>
        </is>
      </c>
      <c r="Z908" t="inlineStr">
        <is>
          <t>FRANCO CAÑAVERAL YAMID RAUL</t>
        </is>
      </c>
      <c r="AA908" t="inlineStr">
        <is>
          <t>1</t>
        </is>
      </c>
      <c r="AB908" t="inlineStr">
        <is>
          <t>0</t>
        </is>
      </c>
      <c r="AC908" s="48" t="n">
        <v>65960</v>
      </c>
      <c r="AD908" t="inlineStr">
        <is>
          <t>0</t>
        </is>
      </c>
      <c r="AE908" s="48" t="n">
        <v>0</v>
      </c>
      <c r="AF908" s="48" t="n">
        <v>65960</v>
      </c>
    </row>
    <row r="909">
      <c r="A909" t="inlineStr">
        <is>
          <t>CALI</t>
        </is>
      </c>
      <c r="B909" t="inlineStr">
        <is>
          <t>SUROCCIDENTE Y EJE CAFETERO</t>
        </is>
      </c>
      <c r="C909" t="inlineStr">
        <is>
          <t>0004-0003</t>
        </is>
      </c>
      <c r="D909" t="inlineStr">
        <is>
          <t>76364</t>
        </is>
      </c>
      <c r="E909" t="inlineStr">
        <is>
          <t>2632562</t>
        </is>
      </c>
      <c r="F909" t="inlineStr">
        <is>
          <t>3007070391</t>
        </is>
      </c>
      <c r="G909" t="inlineStr">
        <is>
          <t>INCIDENTE</t>
        </is>
      </c>
      <c r="H909" t="inlineStr">
        <is>
          <t>VALLE DEL CAUCA</t>
        </is>
      </c>
      <c r="I909" t="inlineStr">
        <is>
          <t>JAMUNDI</t>
        </is>
      </c>
      <c r="J909" t="inlineStr">
        <is>
          <t>MULTIPAGAS ALFAGUARA</t>
        </is>
      </c>
      <c r="K909" t="inlineStr">
        <is>
          <t>BANCOLOMBIA</t>
        </is>
      </c>
      <c r="L909" t="inlineStr">
        <is>
          <t>FO-25-1411175</t>
        </is>
      </c>
      <c r="M909" s="49" t="n">
        <v>45891.63394675926</v>
      </c>
      <c r="N909" s="49" t="n">
        <v>45892.53125</v>
      </c>
      <c r="O909" s="48" t="n">
        <v>0</v>
      </c>
      <c r="P909" t="inlineStr">
        <is>
          <t>HARDWARE</t>
        </is>
      </c>
      <c r="Q909" t="inlineStr">
        <is>
          <t>COMUNICACION</t>
        </is>
      </c>
      <c r="R909" t="inlineStr">
        <is>
          <t>MENSAJE CABLE DE RED DESCONECTADO</t>
        </is>
      </c>
      <c r="S909" t="inlineStr">
        <is>
          <t>ROBUSTO</t>
        </is>
      </c>
      <c r="T909" t="inlineStr">
        <is>
          <t>MULTIPAGAS</t>
        </is>
      </c>
      <c r="U909" t="inlineStr">
        <is>
          <t>EJECUTADO</t>
        </is>
      </c>
      <c r="V909" t="inlineStr">
        <is>
          <t>VISITA TECNICA</t>
        </is>
      </c>
      <c r="W909" t="inlineStr">
        <is>
          <t>EF00B706</t>
        </is>
      </c>
      <c r="X909" t="inlineStr">
        <is>
          <t>TIPO II</t>
        </is>
      </c>
      <c r="Y909" t="inlineStr">
        <is>
          <t>TERRESTRE</t>
        </is>
      </c>
      <c r="Z909" t="inlineStr">
        <is>
          <t>PAREDES CASTILLO DIEGO</t>
        </is>
      </c>
      <c r="AA909" t="inlineStr">
        <is>
          <t>1</t>
        </is>
      </c>
      <c r="AB909" t="inlineStr">
        <is>
          <t>0</t>
        </is>
      </c>
      <c r="AC909" s="48" t="n">
        <v>144968</v>
      </c>
      <c r="AD909" t="inlineStr">
        <is>
          <t>0</t>
        </is>
      </c>
      <c r="AE909" s="48" t="n">
        <v>0</v>
      </c>
      <c r="AF909" s="48" t="n">
        <v>144968</v>
      </c>
    </row>
    <row r="910">
      <c r="A910" t="inlineStr">
        <is>
          <t>VILLAVICENCIO</t>
        </is>
      </c>
      <c r="B910" t="inlineStr">
        <is>
          <t>REMOTAS</t>
        </is>
      </c>
      <c r="C910" t="inlineStr">
        <is>
          <t>0004-0007</t>
        </is>
      </c>
      <c r="D910" t="inlineStr">
        <is>
          <t>50001</t>
        </is>
      </c>
      <c r="E910" t="inlineStr">
        <is>
          <t>2632854</t>
        </is>
      </c>
      <c r="F910" t="inlineStr">
        <is>
          <t>3007050586</t>
        </is>
      </c>
      <c r="G910" t="inlineStr">
        <is>
          <t>INCIDENTE</t>
        </is>
      </c>
      <c r="H910" t="inlineStr">
        <is>
          <t>META</t>
        </is>
      </c>
      <c r="I910" t="inlineStr">
        <is>
          <t>VILLAVICENCIO</t>
        </is>
      </c>
      <c r="J910" t="inlineStr">
        <is>
          <t>BARRIO KIRPAS VILLAVICENCIO 1</t>
        </is>
      </c>
      <c r="K910" t="inlineStr">
        <is>
          <t>BANCOLOMBIA</t>
        </is>
      </c>
      <c r="L910" t="inlineStr">
        <is>
          <t>FO-25-1411366</t>
        </is>
      </c>
      <c r="M910" s="49" t="n">
        <v>45891.65146990741</v>
      </c>
      <c r="N910" s="49" t="n">
        <v>45892.53819444445</v>
      </c>
      <c r="O910" s="48" t="n">
        <v>0</v>
      </c>
      <c r="P910" t="inlineStr">
        <is>
          <t>HARDWARE</t>
        </is>
      </c>
      <c r="Q910" t="inlineStr">
        <is>
          <t>COMUNICACION</t>
        </is>
      </c>
      <c r="R910" t="inlineStr">
        <is>
          <t>MENSAJE CABLE DE RED DESCONECTADO</t>
        </is>
      </c>
      <c r="S910" t="inlineStr">
        <is>
          <t>CB UNO A UNO</t>
        </is>
      </c>
      <c r="T910" t="inlineStr">
        <is>
          <t>CB UNO A UNO</t>
        </is>
      </c>
      <c r="U910" t="inlineStr">
        <is>
          <t>EJECUTADO</t>
        </is>
      </c>
      <c r="V910" t="inlineStr">
        <is>
          <t>VISITA TECNICA</t>
        </is>
      </c>
      <c r="W910" t="inlineStr">
        <is>
          <t>9C00X942</t>
        </is>
      </c>
      <c r="X910" t="inlineStr">
        <is>
          <t>TIPO I</t>
        </is>
      </c>
      <c r="Y910" t="inlineStr">
        <is>
          <t>TERRESTRE</t>
        </is>
      </c>
      <c r="Z910" t="inlineStr">
        <is>
          <t>PEDREROS CONTRERAS MICHAEL STEVENS</t>
        </is>
      </c>
      <c r="AA910" t="inlineStr">
        <is>
          <t>1</t>
        </is>
      </c>
      <c r="AB910" t="inlineStr">
        <is>
          <t>0</t>
        </is>
      </c>
      <c r="AC910" s="48" t="n">
        <v>65960</v>
      </c>
      <c r="AD910" t="inlineStr">
        <is>
          <t>0</t>
        </is>
      </c>
      <c r="AE910" s="48" t="n">
        <v>0</v>
      </c>
      <c r="AF910" s="48" t="n">
        <v>65960</v>
      </c>
    </row>
    <row r="911">
      <c r="A911" t="inlineStr">
        <is>
          <t>MEDELLIN</t>
        </is>
      </c>
      <c r="B911" t="inlineStr">
        <is>
          <t>NOROCCIDENTE</t>
        </is>
      </c>
      <c r="C911" t="inlineStr">
        <is>
          <t>0004-0005</t>
        </is>
      </c>
      <c r="D911" t="inlineStr">
        <is>
          <t>5282</t>
        </is>
      </c>
      <c r="E911" t="inlineStr">
        <is>
          <t>2632899</t>
        </is>
      </c>
      <c r="F911" t="inlineStr">
        <is>
          <t>3007027014</t>
        </is>
      </c>
      <c r="G911" t="inlineStr">
        <is>
          <t>INCIDENTE</t>
        </is>
      </c>
      <c r="H911" t="inlineStr">
        <is>
          <t>ANTIOQUIA</t>
        </is>
      </c>
      <c r="I911" t="inlineStr">
        <is>
          <t>FREDONIA</t>
        </is>
      </c>
      <c r="J911" t="inlineStr">
        <is>
          <t>CENTRO FREDONIA   ANTIOQUIA</t>
        </is>
      </c>
      <c r="K911" t="inlineStr">
        <is>
          <t>BANCOLOMBIA</t>
        </is>
      </c>
      <c r="L911" t="inlineStr">
        <is>
          <t>FO-25-1411462</t>
        </is>
      </c>
      <c r="M911" s="49" t="n">
        <v>45891.66267361111</v>
      </c>
      <c r="N911" s="49" t="n">
        <v>45892.54166666666</v>
      </c>
      <c r="O911" s="48" t="n">
        <v>0</v>
      </c>
      <c r="P911" t="inlineStr">
        <is>
          <t>HARDWARE</t>
        </is>
      </c>
      <c r="Q911" t="inlineStr">
        <is>
          <t>LECTOR DE TARJETAS</t>
        </is>
      </c>
      <c r="R911" t="inlineStr">
        <is>
          <t>DAÑO POS</t>
        </is>
      </c>
      <c r="S911" t="inlineStr">
        <is>
          <t>CB UNO A UNO</t>
        </is>
      </c>
      <c r="T911" t="inlineStr">
        <is>
          <t>CB UNO A UNO</t>
        </is>
      </c>
      <c r="U911" t="inlineStr">
        <is>
          <t>EJECUTADO</t>
        </is>
      </c>
      <c r="V911" t="inlineStr">
        <is>
          <t>VISITA TECNICA</t>
        </is>
      </c>
      <c r="W911" t="inlineStr">
        <is>
          <t>999HZ279</t>
        </is>
      </c>
      <c r="X911" t="inlineStr">
        <is>
          <t>TIPO II</t>
        </is>
      </c>
      <c r="Y911" t="inlineStr">
        <is>
          <t>TERRESTRE</t>
        </is>
      </c>
      <c r="Z911" t="inlineStr">
        <is>
          <t>PAREJA ECHAVARRIA JHON DAVID</t>
        </is>
      </c>
      <c r="AA911" t="inlineStr">
        <is>
          <t>1</t>
        </is>
      </c>
      <c r="AB911" t="inlineStr">
        <is>
          <t>0</t>
        </is>
      </c>
      <c r="AC911" s="48" t="n">
        <v>144968</v>
      </c>
      <c r="AD911" t="inlineStr">
        <is>
          <t>0</t>
        </is>
      </c>
      <c r="AE911" s="48" t="n">
        <v>0</v>
      </c>
      <c r="AF911" s="48" t="n">
        <v>144968</v>
      </c>
    </row>
    <row r="912">
      <c r="A912" t="inlineStr">
        <is>
          <t>CARTAGENA</t>
        </is>
      </c>
      <c r="B912" t="inlineStr">
        <is>
          <t>COSTA</t>
        </is>
      </c>
      <c r="C912" t="inlineStr">
        <is>
          <t>0004-0001</t>
        </is>
      </c>
      <c r="D912" t="inlineStr">
        <is>
          <t>13001</t>
        </is>
      </c>
      <c r="E912" t="inlineStr">
        <is>
          <t>2633198</t>
        </is>
      </c>
      <c r="F912" t="inlineStr">
        <is>
          <t>3007032949</t>
        </is>
      </c>
      <c r="G912" t="inlineStr">
        <is>
          <t>INCIDENTE</t>
        </is>
      </c>
      <c r="H912" t="inlineStr">
        <is>
          <t>BOLIVAR</t>
        </is>
      </c>
      <c r="I912" t="inlineStr">
        <is>
          <t>CARTAGENA</t>
        </is>
      </c>
      <c r="J912" t="inlineStr">
        <is>
          <t>BARRIO POZON CARTAGENA DE INDI</t>
        </is>
      </c>
      <c r="K912" t="inlineStr">
        <is>
          <t>BANCOLOMBIA</t>
        </is>
      </c>
      <c r="L912" t="inlineStr">
        <is>
          <t>FO-25-1411978</t>
        </is>
      </c>
      <c r="M912" s="49" t="n">
        <v>45891.690625</v>
      </c>
      <c r="N912" s="49" t="n">
        <v>45892.55486111111</v>
      </c>
      <c r="O912" s="48" t="n">
        <v>0</v>
      </c>
      <c r="P912" t="inlineStr">
        <is>
          <t>HARDWARE</t>
        </is>
      </c>
      <c r="Q912" t="inlineStr">
        <is>
          <t>TECLADO</t>
        </is>
      </c>
      <c r="R912" t="inlineStr">
        <is>
          <t>DAÑO POS</t>
        </is>
      </c>
      <c r="S912" t="inlineStr">
        <is>
          <t>CB UNO A UNO</t>
        </is>
      </c>
      <c r="T912" t="inlineStr">
        <is>
          <t>CB UNO A UNO</t>
        </is>
      </c>
      <c r="U912" t="inlineStr">
        <is>
          <t>EJECUTADO</t>
        </is>
      </c>
      <c r="V912" t="inlineStr">
        <is>
          <t>VISITA TECNICA</t>
        </is>
      </c>
      <c r="W912" t="inlineStr">
        <is>
          <t>11VZZ600</t>
        </is>
      </c>
      <c r="X912" t="inlineStr">
        <is>
          <t>TIPO I</t>
        </is>
      </c>
      <c r="Y912" t="inlineStr">
        <is>
          <t>TERRESTRE</t>
        </is>
      </c>
      <c r="Z912" t="inlineStr">
        <is>
          <t>CANEDO HERRERA ALEXANDER</t>
        </is>
      </c>
      <c r="AA912" t="inlineStr">
        <is>
          <t>1</t>
        </is>
      </c>
      <c r="AB912" t="inlineStr">
        <is>
          <t>0</t>
        </is>
      </c>
      <c r="AC912" s="48" t="n">
        <v>65960</v>
      </c>
      <c r="AD912" t="inlineStr">
        <is>
          <t>0</t>
        </is>
      </c>
      <c r="AE912" s="48" t="n">
        <v>0</v>
      </c>
      <c r="AF912" s="48" t="n">
        <v>65960</v>
      </c>
    </row>
    <row r="913">
      <c r="A913" t="inlineStr">
        <is>
          <t>MONTERIA</t>
        </is>
      </c>
      <c r="B913" t="inlineStr">
        <is>
          <t>COSTA</t>
        </is>
      </c>
      <c r="C913" t="inlineStr">
        <is>
          <t>0004-0001</t>
        </is>
      </c>
      <c r="D913" t="inlineStr">
        <is>
          <t>23570</t>
        </is>
      </c>
      <c r="E913" t="inlineStr">
        <is>
          <t>2633228</t>
        </is>
      </c>
      <c r="F913" t="inlineStr">
        <is>
          <t>3007069349</t>
        </is>
      </c>
      <c r="G913" t="inlineStr">
        <is>
          <t>INCIDENTE</t>
        </is>
      </c>
      <c r="H913" t="inlineStr">
        <is>
          <t>CORDOBA</t>
        </is>
      </c>
      <c r="I913" t="inlineStr">
        <is>
          <t>PUEBLO NUEVO</t>
        </is>
      </c>
      <c r="J913" t="inlineStr">
        <is>
          <t>PAGAFACIL PUEBLO NUEVO CORDOBA</t>
        </is>
      </c>
      <c r="K913" t="inlineStr">
        <is>
          <t>BANCOLOMBIA</t>
        </is>
      </c>
      <c r="L913" t="inlineStr">
        <is>
          <t>FO-25-1411984</t>
        </is>
      </c>
      <c r="M913" s="49" t="n">
        <v>45891.68734953704</v>
      </c>
      <c r="N913" s="49" t="n">
        <v>45892.5625</v>
      </c>
      <c r="O913" s="48" t="n">
        <v>0</v>
      </c>
      <c r="P913" t="inlineStr">
        <is>
          <t>HARDWARE</t>
        </is>
      </c>
      <c r="Q913" t="inlineStr">
        <is>
          <t>LECTOR DE TARJETAS</t>
        </is>
      </c>
      <c r="R913" t="inlineStr">
        <is>
          <t>MENSAJE RETIRE TARJETA</t>
        </is>
      </c>
      <c r="S913" t="inlineStr">
        <is>
          <t>ROBUSTO</t>
        </is>
      </c>
      <c r="T913" t="inlineStr">
        <is>
          <t>PAGAFACIL</t>
        </is>
      </c>
      <c r="U913" t="inlineStr">
        <is>
          <t>EJECUTADO</t>
        </is>
      </c>
      <c r="V913" t="inlineStr">
        <is>
          <t>VISITA TECNICA</t>
        </is>
      </c>
      <c r="W913" t="inlineStr">
        <is>
          <t>9T5ZZ491</t>
        </is>
      </c>
      <c r="X913" t="inlineStr">
        <is>
          <t>TIPO II</t>
        </is>
      </c>
      <c r="Y913" t="inlineStr">
        <is>
          <t>TERRESTRE</t>
        </is>
      </c>
      <c r="Z913" t="inlineStr">
        <is>
          <t>CALDERA SALCEDO CARLOS JULIO</t>
        </is>
      </c>
      <c r="AA913" t="inlineStr">
        <is>
          <t>1</t>
        </is>
      </c>
      <c r="AB913" t="inlineStr">
        <is>
          <t>0</t>
        </is>
      </c>
      <c r="AC913" s="48" t="n">
        <v>144968</v>
      </c>
      <c r="AD913" t="inlineStr">
        <is>
          <t>0</t>
        </is>
      </c>
      <c r="AE913" s="48" t="n">
        <v>0</v>
      </c>
      <c r="AF913" s="48" t="n">
        <v>144968</v>
      </c>
    </row>
    <row r="914">
      <c r="A914" t="inlineStr">
        <is>
          <t>MEDELLIN</t>
        </is>
      </c>
      <c r="B914" t="inlineStr">
        <is>
          <t>NOROCCIDENTE</t>
        </is>
      </c>
      <c r="C914" t="inlineStr">
        <is>
          <t>0004-0005</t>
        </is>
      </c>
      <c r="D914" t="inlineStr">
        <is>
          <t>5001</t>
        </is>
      </c>
      <c r="E914" t="inlineStr">
        <is>
          <t>2633310</t>
        </is>
      </c>
      <c r="F914" t="inlineStr">
        <is>
          <t>3007078400</t>
        </is>
      </c>
      <c r="G914" t="inlineStr">
        <is>
          <t>INCIDENTE</t>
        </is>
      </c>
      <c r="H914" t="inlineStr">
        <is>
          <t>ANTIOQUIA</t>
        </is>
      </c>
      <c r="I914" t="inlineStr">
        <is>
          <t>MEDELLIN</t>
        </is>
      </c>
      <c r="J914" t="inlineStr">
        <is>
          <t>BARRIO ROBLEDO DE AURES MEDELL</t>
        </is>
      </c>
      <c r="K914" t="inlineStr">
        <is>
          <t>BANCOLOMBIA</t>
        </is>
      </c>
      <c r="L914" t="inlineStr">
        <is>
          <t>FO-25-1411975</t>
        </is>
      </c>
      <c r="M914" s="49" t="n">
        <v>45891.69366898148</v>
      </c>
      <c r="N914" s="49" t="n">
        <v>45892.55208333334</v>
      </c>
      <c r="O914" s="48" t="n">
        <v>0</v>
      </c>
      <c r="P914" t="inlineStr">
        <is>
          <t>HARDWARE</t>
        </is>
      </c>
      <c r="Q914" t="inlineStr">
        <is>
          <t>SE REINICIA</t>
        </is>
      </c>
      <c r="R914" t="inlineStr">
        <is>
          <t>DAÑO POS</t>
        </is>
      </c>
      <c r="S914" t="inlineStr">
        <is>
          <t>CB UNO A UNO</t>
        </is>
      </c>
      <c r="T914" t="inlineStr">
        <is>
          <t>CB UNO A UNO</t>
        </is>
      </c>
      <c r="U914" t="inlineStr">
        <is>
          <t>EJECUTADO</t>
        </is>
      </c>
      <c r="V914" t="inlineStr">
        <is>
          <t>VISITA TECNICA</t>
        </is>
      </c>
      <c r="W914" t="inlineStr">
        <is>
          <t>V1MZZ319</t>
        </is>
      </c>
      <c r="X914" t="inlineStr">
        <is>
          <t>TIPO I</t>
        </is>
      </c>
      <c r="Y914" t="inlineStr">
        <is>
          <t>TERRESTRE</t>
        </is>
      </c>
      <c r="Z914" t="inlineStr">
        <is>
          <t>ALVAREZ ARENAS VICTOR HUGO</t>
        </is>
      </c>
      <c r="AA914" t="inlineStr">
        <is>
          <t>1</t>
        </is>
      </c>
      <c r="AB914" t="inlineStr">
        <is>
          <t>0</t>
        </is>
      </c>
      <c r="AC914" s="48" t="n">
        <v>65960</v>
      </c>
      <c r="AD914" t="inlineStr">
        <is>
          <t>0</t>
        </is>
      </c>
      <c r="AE914" s="48" t="n">
        <v>0</v>
      </c>
      <c r="AF914" s="48" t="n">
        <v>65960</v>
      </c>
    </row>
    <row r="915">
      <c r="A915" t="inlineStr">
        <is>
          <t>TUNJA</t>
        </is>
      </c>
      <c r="B915" t="inlineStr">
        <is>
          <t>SANTANDERES</t>
        </is>
      </c>
      <c r="C915" t="inlineStr">
        <is>
          <t>0004-0008</t>
        </is>
      </c>
      <c r="D915" t="inlineStr">
        <is>
          <t>15861</t>
        </is>
      </c>
      <c r="E915" t="inlineStr">
        <is>
          <t>2633318</t>
        </is>
      </c>
      <c r="F915" t="inlineStr">
        <is>
          <t>3007058654</t>
        </is>
      </c>
      <c r="G915" t="inlineStr">
        <is>
          <t>INCIDENTE</t>
        </is>
      </c>
      <c r="H915" t="inlineStr">
        <is>
          <t>BOYACA</t>
        </is>
      </c>
      <c r="I915" t="inlineStr">
        <is>
          <t>VENTAQUEMADA</t>
        </is>
      </c>
      <c r="J915" t="inlineStr">
        <is>
          <t>BARRIO VEREDA BOJIRQUE VENTAQU</t>
        </is>
      </c>
      <c r="K915" t="inlineStr">
        <is>
          <t>BANCOLOMBIA</t>
        </is>
      </c>
      <c r="L915" t="inlineStr">
        <is>
          <t>FO-25-1411876</t>
        </is>
      </c>
      <c r="M915" s="49" t="n">
        <v>45891.71262731482</v>
      </c>
      <c r="N915" s="49" t="n">
        <v>45892.54722222222</v>
      </c>
      <c r="O915" s="48" t="n">
        <v>0</v>
      </c>
      <c r="P915" t="inlineStr">
        <is>
          <t>HARDWARE</t>
        </is>
      </c>
      <c r="Q915" t="inlineStr">
        <is>
          <t>DETERIORO</t>
        </is>
      </c>
      <c r="R915" t="inlineStr">
        <is>
          <t>DATAFONO</t>
        </is>
      </c>
      <c r="S915" t="inlineStr">
        <is>
          <t>UNO A UNO</t>
        </is>
      </c>
      <c r="T915" t="inlineStr">
        <is>
          <t>CB UNO A UNO</t>
        </is>
      </c>
      <c r="U915" t="inlineStr">
        <is>
          <t>EJECUTADO</t>
        </is>
      </c>
      <c r="V915" t="inlineStr">
        <is>
          <t>VISITA TECNICA</t>
        </is>
      </c>
      <c r="W915" t="inlineStr">
        <is>
          <t>IVZZZ969</t>
        </is>
      </c>
      <c r="X915" t="inlineStr">
        <is>
          <t>TIPO II</t>
        </is>
      </c>
      <c r="Y915" t="inlineStr">
        <is>
          <t>TERRESTRE</t>
        </is>
      </c>
      <c r="Z915" t="inlineStr">
        <is>
          <t>SOLER HOYOS CRISTIAN LEONARDO</t>
        </is>
      </c>
      <c r="AA915" t="inlineStr">
        <is>
          <t>1</t>
        </is>
      </c>
      <c r="AB915" t="inlineStr">
        <is>
          <t>0</t>
        </is>
      </c>
      <c r="AC915" s="48" t="n">
        <v>144968</v>
      </c>
      <c r="AD915" t="inlineStr">
        <is>
          <t>0</t>
        </is>
      </c>
      <c r="AE915" s="48" t="n">
        <v>0</v>
      </c>
      <c r="AF915" s="48" t="n">
        <v>144968</v>
      </c>
    </row>
    <row r="916">
      <c r="A916" t="inlineStr">
        <is>
          <t>APARTADO</t>
        </is>
      </c>
      <c r="B916" t="inlineStr">
        <is>
          <t>NOROCCIDENTE</t>
        </is>
      </c>
      <c r="C916" t="inlineStr">
        <is>
          <t>0004-0005</t>
        </is>
      </c>
      <c r="D916" t="inlineStr">
        <is>
          <t>5490</t>
        </is>
      </c>
      <c r="E916" t="inlineStr">
        <is>
          <t>2633500</t>
        </is>
      </c>
      <c r="F916" t="inlineStr">
        <is>
          <t>3007046643</t>
        </is>
      </c>
      <c r="G916" t="inlineStr">
        <is>
          <t>INCIDENTE</t>
        </is>
      </c>
      <c r="H916" t="inlineStr">
        <is>
          <t>ANTIOQUIA</t>
        </is>
      </c>
      <c r="I916" t="inlineStr">
        <is>
          <t>NECOCLI</t>
        </is>
      </c>
      <c r="J916" t="inlineStr">
        <is>
          <t>BARRIO CENTRO NECOCLI 4</t>
        </is>
      </c>
      <c r="K916" t="inlineStr">
        <is>
          <t>BANCOLOMBIA</t>
        </is>
      </c>
      <c r="L916" t="inlineStr">
        <is>
          <t>FO-25-1411871</t>
        </is>
      </c>
      <c r="M916" s="49" t="n">
        <v>45891.71520833333</v>
      </c>
      <c r="N916" s="49" t="n">
        <v>45895.41666666666</v>
      </c>
      <c r="O916" s="48" t="n">
        <v>0</v>
      </c>
      <c r="P916" t="inlineStr">
        <is>
          <t>HARDWARE</t>
        </is>
      </c>
      <c r="Q916" t="inlineStr">
        <is>
          <t>LECTOR DE TARJETAS</t>
        </is>
      </c>
      <c r="R916" t="inlineStr">
        <is>
          <t>DAÑO POS</t>
        </is>
      </c>
      <c r="S916" t="inlineStr">
        <is>
          <t>CB UNO A UNO</t>
        </is>
      </c>
      <c r="T916" t="inlineStr">
        <is>
          <t>CB UNO A UNO</t>
        </is>
      </c>
      <c r="U916" t="inlineStr">
        <is>
          <t>EJECUTADO</t>
        </is>
      </c>
      <c r="V916" t="inlineStr">
        <is>
          <t>VISITA TECNICA</t>
        </is>
      </c>
      <c r="W916" t="inlineStr">
        <is>
          <t>XP007623</t>
        </is>
      </c>
      <c r="X916" t="inlineStr">
        <is>
          <t>TIPO II</t>
        </is>
      </c>
      <c r="Y916" t="inlineStr">
        <is>
          <t>TERRESTRE</t>
        </is>
      </c>
      <c r="Z916" t="inlineStr">
        <is>
          <t>GONZALEZ FERRER JESUS ALEXANDER</t>
        </is>
      </c>
      <c r="AA916" t="inlineStr">
        <is>
          <t>1</t>
        </is>
      </c>
      <c r="AB916" t="inlineStr">
        <is>
          <t>0</t>
        </is>
      </c>
      <c r="AC916" s="48" t="n">
        <v>144968</v>
      </c>
      <c r="AD916" t="inlineStr">
        <is>
          <t>0</t>
        </is>
      </c>
      <c r="AE916" s="48" t="n">
        <v>0</v>
      </c>
      <c r="AF916" s="48" t="n">
        <v>144968</v>
      </c>
    </row>
    <row r="917">
      <c r="A917" t="inlineStr">
        <is>
          <t>PASTO</t>
        </is>
      </c>
      <c r="B917" t="inlineStr">
        <is>
          <t>SUROCCIDENTE Y EJE CAFETERO</t>
        </is>
      </c>
      <c r="C917" t="inlineStr">
        <is>
          <t>0004-0003</t>
        </is>
      </c>
      <c r="D917" t="inlineStr">
        <is>
          <t>52001</t>
        </is>
      </c>
      <c r="E917" t="inlineStr">
        <is>
          <t>2633545</t>
        </is>
      </c>
      <c r="F917" t="inlineStr">
        <is>
          <t>3007033489</t>
        </is>
      </c>
      <c r="G917" t="inlineStr">
        <is>
          <t>INCIDENTE</t>
        </is>
      </c>
      <c r="H917" t="inlineStr">
        <is>
          <t>NARIÑO</t>
        </is>
      </c>
      <c r="I917" t="inlineStr">
        <is>
          <t>PASTO</t>
        </is>
      </c>
      <c r="J917" t="inlineStr">
        <is>
          <t>BARRIO CENTRO PASTO 2</t>
        </is>
      </c>
      <c r="K917" t="inlineStr">
        <is>
          <t>BANCOLOMBIA</t>
        </is>
      </c>
      <c r="L917" t="inlineStr">
        <is>
          <t>FO-25-1412011</t>
        </is>
      </c>
      <c r="M917" s="49" t="n">
        <v>45892.33333333334</v>
      </c>
      <c r="N917" s="49" t="n">
        <v>45892.42291666667</v>
      </c>
      <c r="O917" s="48" t="n">
        <v>0</v>
      </c>
      <c r="P917" t="inlineStr">
        <is>
          <t>HARDWARE</t>
        </is>
      </c>
      <c r="Q917" t="inlineStr">
        <is>
          <t>NO ENCIENDE SE REINICIA</t>
        </is>
      </c>
      <c r="R917" t="inlineStr">
        <is>
          <t>FUENTE PODER AVERIADA</t>
        </is>
      </c>
      <c r="S917" t="inlineStr">
        <is>
          <t>CB UNO A UNO</t>
        </is>
      </c>
      <c r="T917" t="inlineStr">
        <is>
          <t>CB UNO A UNO</t>
        </is>
      </c>
      <c r="U917" t="inlineStr">
        <is>
          <t>EJECUTADO</t>
        </is>
      </c>
      <c r="V917" t="inlineStr">
        <is>
          <t>VISITA TECNICA</t>
        </is>
      </c>
      <c r="W917" t="inlineStr">
        <is>
          <t>16ZZZ457</t>
        </is>
      </c>
      <c r="X917" t="inlineStr">
        <is>
          <t>TIPO I</t>
        </is>
      </c>
      <c r="Y917" t="inlineStr">
        <is>
          <t>TERRESTRE</t>
        </is>
      </c>
      <c r="Z917" t="inlineStr">
        <is>
          <t>CASTILLO HERRERA ALEX RICARDO</t>
        </is>
      </c>
      <c r="AA917" t="inlineStr">
        <is>
          <t>1</t>
        </is>
      </c>
      <c r="AB917" t="inlineStr">
        <is>
          <t>0</t>
        </is>
      </c>
      <c r="AC917" s="48" t="n">
        <v>65960</v>
      </c>
      <c r="AD917" t="inlineStr">
        <is>
          <t>0</t>
        </is>
      </c>
      <c r="AE917" s="48" t="n">
        <v>0</v>
      </c>
      <c r="AF917" s="48" t="n">
        <v>65960</v>
      </c>
    </row>
    <row r="918">
      <c r="A918" t="inlineStr">
        <is>
          <t>MEDELLIN</t>
        </is>
      </c>
      <c r="B918" t="inlineStr">
        <is>
          <t>NOROCCIDENTE</t>
        </is>
      </c>
      <c r="C918" t="inlineStr">
        <is>
          <t>0004-0005</t>
        </is>
      </c>
      <c r="D918" t="inlineStr">
        <is>
          <t>5001</t>
        </is>
      </c>
      <c r="E918" t="inlineStr">
        <is>
          <t>2633609</t>
        </is>
      </c>
      <c r="F918" t="inlineStr">
        <is>
          <t>3007023004</t>
        </is>
      </c>
      <c r="G918" t="inlineStr">
        <is>
          <t>INCIDENTE</t>
        </is>
      </c>
      <c r="H918" t="inlineStr">
        <is>
          <t>ANTIOQUIA</t>
        </is>
      </c>
      <c r="I918" t="inlineStr">
        <is>
          <t>MEDELLIN</t>
        </is>
      </c>
      <c r="J918" t="inlineStr">
        <is>
          <t>COMCARD MEDELLIN CENTRO Y Y M</t>
        </is>
      </c>
      <c r="K918" t="inlineStr">
        <is>
          <t>BANCOLOMBIA</t>
        </is>
      </c>
      <c r="L918" t="inlineStr">
        <is>
          <t>FO-25-1412008</t>
        </is>
      </c>
      <c r="M918" s="49" t="n">
        <v>45892.33333333334</v>
      </c>
      <c r="N918" s="49" t="n">
        <v>45892.56597222222</v>
      </c>
      <c r="O918" s="48" t="n">
        <v>0</v>
      </c>
      <c r="P918" t="inlineStr">
        <is>
          <t>SOFTWARE</t>
        </is>
      </c>
      <c r="Q918" t="inlineStr">
        <is>
          <t>ACTUALIZACION</t>
        </is>
      </c>
      <c r="R918" t="inlineStr">
        <is>
          <t>VERSION CARGA SO VR</t>
        </is>
      </c>
      <c r="S918" t="inlineStr">
        <is>
          <t>AGREGADOR</t>
        </is>
      </c>
      <c r="T918" t="inlineStr">
        <is>
          <t>COMCARD - PTM</t>
        </is>
      </c>
      <c r="U918" t="inlineStr">
        <is>
          <t>EJECUTADO</t>
        </is>
      </c>
      <c r="V918" t="inlineStr">
        <is>
          <t>VISITA TECNICA</t>
        </is>
      </c>
      <c r="W918" t="inlineStr">
        <is>
          <t xml:space="preserve">HZZZZ128 </t>
        </is>
      </c>
      <c r="X918" t="inlineStr">
        <is>
          <t>TIPO I</t>
        </is>
      </c>
      <c r="Y918" t="inlineStr">
        <is>
          <t>TERRESTRE</t>
        </is>
      </c>
      <c r="Z918" t="inlineStr">
        <is>
          <t>CASTAÑEDA PALACIO CARLOS FELIPE</t>
        </is>
      </c>
      <c r="AA918" t="inlineStr">
        <is>
          <t>1</t>
        </is>
      </c>
      <c r="AB918" t="inlineStr">
        <is>
          <t>0</t>
        </is>
      </c>
      <c r="AC918" s="48" t="n">
        <v>65960</v>
      </c>
      <c r="AD918" t="inlineStr">
        <is>
          <t>0</t>
        </is>
      </c>
      <c r="AE918" s="48" t="n">
        <v>0</v>
      </c>
      <c r="AF918" s="48" t="n">
        <v>65960</v>
      </c>
    </row>
    <row r="919">
      <c r="A919" t="inlineStr">
        <is>
          <t>BOGOTA</t>
        </is>
      </c>
      <c r="B919" t="inlineStr">
        <is>
          <t>CUNDINAMARCA</t>
        </is>
      </c>
      <c r="C919" t="inlineStr">
        <is>
          <t>0004-0004</t>
        </is>
      </c>
      <c r="D919" t="inlineStr">
        <is>
          <t>11001</t>
        </is>
      </c>
      <c r="E919" t="inlineStr">
        <is>
          <t>2634251</t>
        </is>
      </c>
      <c r="F919" t="inlineStr">
        <is>
          <t>3007076790</t>
        </is>
      </c>
      <c r="G919" t="inlineStr">
        <is>
          <t>INCIDENTE</t>
        </is>
      </c>
      <c r="H919" t="inlineStr">
        <is>
          <t>CUNDINAMARCA</t>
        </is>
      </c>
      <c r="I919" t="inlineStr">
        <is>
          <t>BOGOTA</t>
        </is>
      </c>
      <c r="J919" t="inlineStr">
        <is>
          <t>BARRIO VALVANERA  BOGOTA</t>
        </is>
      </c>
      <c r="K919" t="inlineStr">
        <is>
          <t>BANCOLOMBIA</t>
        </is>
      </c>
      <c r="L919" t="inlineStr">
        <is>
          <t>FO-25-1413074</t>
        </is>
      </c>
      <c r="M919" s="49" t="n">
        <v>45892.38907407408</v>
      </c>
      <c r="N919" s="49" t="n">
        <v>45892.575</v>
      </c>
      <c r="O919" s="48" t="n">
        <v>0</v>
      </c>
      <c r="P919" t="inlineStr">
        <is>
          <t>HARDWARE</t>
        </is>
      </c>
      <c r="Q919" t="inlineStr">
        <is>
          <t>ALERT IRRUPTION</t>
        </is>
      </c>
      <c r="R919" t="inlineStr">
        <is>
          <t>ALERT IRRUPTION</t>
        </is>
      </c>
      <c r="S919" t="inlineStr">
        <is>
          <t>CB UNO A UNO</t>
        </is>
      </c>
      <c r="T919" t="inlineStr">
        <is>
          <t>CB UNO A UNO</t>
        </is>
      </c>
      <c r="U919" t="inlineStr">
        <is>
          <t>EJECUTADO</t>
        </is>
      </c>
      <c r="V919" t="inlineStr">
        <is>
          <t>VISITA TECNICA</t>
        </is>
      </c>
      <c r="W919" t="inlineStr">
        <is>
          <t>105ZZ336</t>
        </is>
      </c>
      <c r="X919" t="inlineStr">
        <is>
          <t>TIPO I</t>
        </is>
      </c>
      <c r="Y919" t="inlineStr">
        <is>
          <t>TERRESTRE</t>
        </is>
      </c>
      <c r="Z919" t="inlineStr">
        <is>
          <t>GOMEZ VEGA DAVID SNEYDER</t>
        </is>
      </c>
      <c r="AA919" t="inlineStr">
        <is>
          <t>1</t>
        </is>
      </c>
      <c r="AB919" t="inlineStr">
        <is>
          <t>0</t>
        </is>
      </c>
      <c r="AC919" s="48" t="n">
        <v>65960</v>
      </c>
      <c r="AD919" t="inlineStr">
        <is>
          <t>0</t>
        </is>
      </c>
      <c r="AE919" s="48" t="n">
        <v>0</v>
      </c>
      <c r="AF919" s="48" t="n">
        <v>65960</v>
      </c>
    </row>
    <row r="920">
      <c r="A920" t="inlineStr">
        <is>
          <t>BUCARAMANGA</t>
        </is>
      </c>
      <c r="B920" t="inlineStr">
        <is>
          <t>SANTANDERES</t>
        </is>
      </c>
      <c r="C920" t="inlineStr">
        <is>
          <t>0004-0008</t>
        </is>
      </c>
      <c r="D920" t="inlineStr">
        <is>
          <t>68001</t>
        </is>
      </c>
      <c r="E920" t="inlineStr">
        <is>
          <t>2634262</t>
        </is>
      </c>
      <c r="F920" t="inlineStr">
        <is>
          <t>3007080422</t>
        </is>
      </c>
      <c r="G920" t="inlineStr">
        <is>
          <t>INCIDENTE</t>
        </is>
      </c>
      <c r="H920" t="inlineStr">
        <is>
          <t>SANTANDER</t>
        </is>
      </c>
      <c r="I920" t="inlineStr">
        <is>
          <t>BUCARAMANGA</t>
        </is>
      </c>
      <c r="J920" t="inlineStr">
        <is>
          <t>BARRIO LAS AMERICAS BUCARAMANGA</t>
        </is>
      </c>
      <c r="K920" t="inlineStr">
        <is>
          <t>BANCOLOMBIA</t>
        </is>
      </c>
      <c r="L920" t="inlineStr">
        <is>
          <t>FO-25-1413254</t>
        </is>
      </c>
      <c r="M920" s="49" t="n">
        <v>45892.39756944445</v>
      </c>
      <c r="N920" s="49" t="n">
        <v>45892.58611111111</v>
      </c>
      <c r="O920" s="48" t="n">
        <v>0</v>
      </c>
      <c r="P920" t="inlineStr">
        <is>
          <t>HARDWARE</t>
        </is>
      </c>
      <c r="Q920" t="inlineStr">
        <is>
          <t>NO ENCIENDE</t>
        </is>
      </c>
      <c r="R920" t="inlineStr">
        <is>
          <t>DAÑO POS</t>
        </is>
      </c>
      <c r="S920" t="inlineStr">
        <is>
          <t>UNO A UNO</t>
        </is>
      </c>
      <c r="T920" t="inlineStr">
        <is>
          <t>UNO A UNO</t>
        </is>
      </c>
      <c r="U920" t="inlineStr">
        <is>
          <t>EJECUTADO</t>
        </is>
      </c>
      <c r="V920" t="inlineStr">
        <is>
          <t>VISITA TECNICA</t>
        </is>
      </c>
      <c r="W920" t="inlineStr">
        <is>
          <t>LDZZZ368</t>
        </is>
      </c>
      <c r="X920" t="inlineStr">
        <is>
          <t>TIPO I</t>
        </is>
      </c>
      <c r="Y920" t="inlineStr">
        <is>
          <t>TERRESTRE</t>
        </is>
      </c>
      <c r="Z920" t="inlineStr">
        <is>
          <t>GONZALEZ ESTUPIÑAN YEISON WALTER ANTONIO</t>
        </is>
      </c>
      <c r="AA920" t="inlineStr">
        <is>
          <t>1</t>
        </is>
      </c>
      <c r="AB920" t="inlineStr">
        <is>
          <t>0</t>
        </is>
      </c>
      <c r="AC920" s="48" t="n">
        <v>65960</v>
      </c>
      <c r="AD920" t="inlineStr">
        <is>
          <t>0</t>
        </is>
      </c>
      <c r="AE920" s="48" t="n">
        <v>0</v>
      </c>
      <c r="AF920" s="48" t="n">
        <v>65960</v>
      </c>
    </row>
    <row r="921">
      <c r="A921" t="inlineStr">
        <is>
          <t>CALI</t>
        </is>
      </c>
      <c r="B921" t="inlineStr">
        <is>
          <t>SUROCCIDENTE Y EJE CAFETERO</t>
        </is>
      </c>
      <c r="C921" t="inlineStr">
        <is>
          <t>0004-0003</t>
        </is>
      </c>
      <c r="D921" t="inlineStr">
        <is>
          <t>76890</t>
        </is>
      </c>
      <c r="E921" t="inlineStr">
        <is>
          <t>2634292</t>
        </is>
      </c>
      <c r="F921" t="inlineStr">
        <is>
          <t>3007059887</t>
        </is>
      </c>
      <c r="G921" t="inlineStr">
        <is>
          <t>INCIDENTE</t>
        </is>
      </c>
      <c r="H921" t="inlineStr">
        <is>
          <t>VALLE DEL CAUCA</t>
        </is>
      </c>
      <c r="I921" t="inlineStr">
        <is>
          <t>YOTOCO</t>
        </is>
      </c>
      <c r="J921" t="inlineStr">
        <is>
          <t>BARRIO YOTOCO YOTOCO</t>
        </is>
      </c>
      <c r="K921" t="inlineStr">
        <is>
          <t>BANCOLOMBIA</t>
        </is>
      </c>
      <c r="L921" t="inlineStr">
        <is>
          <t>FO-25-1413683</t>
        </is>
      </c>
      <c r="M921" s="49" t="n">
        <v>45892.42803240741</v>
      </c>
      <c r="N921" s="49" t="n">
        <v>45894.55625</v>
      </c>
      <c r="O921" s="48" t="n">
        <v>0</v>
      </c>
      <c r="P921" t="inlineStr">
        <is>
          <t>SOFTWARE</t>
        </is>
      </c>
      <c r="Q921" t="inlineStr">
        <is>
          <t>COMUNICACION</t>
        </is>
      </c>
      <c r="R921" t="inlineStr">
        <is>
          <t>PARAMETROS DE CONFIGURACION EN POS</t>
        </is>
      </c>
      <c r="S921" t="inlineStr">
        <is>
          <t>CB UNO A UNO</t>
        </is>
      </c>
      <c r="T921" t="inlineStr">
        <is>
          <t>CB UNO A UNO</t>
        </is>
      </c>
      <c r="U921" t="inlineStr">
        <is>
          <t>EJECUTADO / CANCELADO</t>
        </is>
      </c>
      <c r="V921" t="inlineStr">
        <is>
          <t>VISITA TECNICA</t>
        </is>
      </c>
      <c r="W921" t="inlineStr">
        <is>
          <t>FUA0B438</t>
        </is>
      </c>
      <c r="X921" t="inlineStr">
        <is>
          <t>TIPO II</t>
        </is>
      </c>
      <c r="Y921" t="inlineStr">
        <is>
          <t>TERRESTRE</t>
        </is>
      </c>
      <c r="Z921" t="inlineStr">
        <is>
          <t>TORRES GARCIA JENDRY JOSE</t>
        </is>
      </c>
      <c r="AA921" t="inlineStr">
        <is>
          <t>1</t>
        </is>
      </c>
      <c r="AB921" t="inlineStr">
        <is>
          <t>0</t>
        </is>
      </c>
      <c r="AC921" s="48" t="n">
        <v>144968</v>
      </c>
      <c r="AD921" t="inlineStr">
        <is>
          <t>0</t>
        </is>
      </c>
      <c r="AE921" s="48" t="n">
        <v>0</v>
      </c>
      <c r="AF921" s="48" t="n">
        <v>144968</v>
      </c>
    </row>
    <row r="922">
      <c r="A922" t="inlineStr">
        <is>
          <t>MEDELLIN</t>
        </is>
      </c>
      <c r="B922" t="inlineStr">
        <is>
          <t>NOROCCIDENTE</t>
        </is>
      </c>
      <c r="C922" t="inlineStr">
        <is>
          <t>0004-0005</t>
        </is>
      </c>
      <c r="D922" t="inlineStr">
        <is>
          <t>5736</t>
        </is>
      </c>
      <c r="E922" t="inlineStr">
        <is>
          <t>2634297</t>
        </is>
      </c>
      <c r="F922" t="inlineStr">
        <is>
          <t>3007057836</t>
        </is>
      </c>
      <c r="G922" t="inlineStr">
        <is>
          <t>INCIDENTE</t>
        </is>
      </c>
      <c r="H922" t="inlineStr">
        <is>
          <t>ANTIOQUIA</t>
        </is>
      </c>
      <c r="I922" t="inlineStr">
        <is>
          <t>SEGOVIA</t>
        </is>
      </c>
      <c r="J922" t="inlineStr">
        <is>
          <t>BARRIO EL CENTRO SEGOVIA 2</t>
        </is>
      </c>
      <c r="K922" t="inlineStr">
        <is>
          <t>BANCOLOMBIA</t>
        </is>
      </c>
      <c r="L922" t="inlineStr">
        <is>
          <t>FO-25-1413678</t>
        </is>
      </c>
      <c r="M922" s="49" t="n">
        <v>45892.43084490741</v>
      </c>
      <c r="N922" s="49" t="n">
        <v>45895.75902777778</v>
      </c>
      <c r="O922" s="48" t="n">
        <v>0</v>
      </c>
      <c r="P922" t="inlineStr">
        <is>
          <t>HARDWARE</t>
        </is>
      </c>
      <c r="Q922" t="inlineStr">
        <is>
          <t>NO ENCIENDE</t>
        </is>
      </c>
      <c r="R922" t="inlineStr">
        <is>
          <t>DAÑO POS</t>
        </is>
      </c>
      <c r="S922" t="inlineStr">
        <is>
          <t>CB UNO A UNO</t>
        </is>
      </c>
      <c r="T922" t="inlineStr">
        <is>
          <t>CB UNO A UNO</t>
        </is>
      </c>
      <c r="U922" t="inlineStr">
        <is>
          <t>EJECUTADO</t>
        </is>
      </c>
      <c r="V922" t="inlineStr">
        <is>
          <t>VISITA TECNICA</t>
        </is>
      </c>
      <c r="W922" t="inlineStr">
        <is>
          <t>9GZZZ456</t>
        </is>
      </c>
      <c r="X922" t="inlineStr">
        <is>
          <t>TIPO IV</t>
        </is>
      </c>
      <c r="Y922" t="inlineStr">
        <is>
          <t>TERRESTRE</t>
        </is>
      </c>
      <c r="Z922" t="inlineStr">
        <is>
          <t>BADEL ACUÑA LUIS ALBERTO</t>
        </is>
      </c>
      <c r="AA922" t="inlineStr">
        <is>
          <t>1</t>
        </is>
      </c>
      <c r="AB922" t="inlineStr">
        <is>
          <t>0</t>
        </is>
      </c>
      <c r="AC922" s="48" t="n">
        <v>479589</v>
      </c>
      <c r="AD922" t="inlineStr">
        <is>
          <t>0</t>
        </is>
      </c>
      <c r="AE922" s="48" t="n">
        <v>0</v>
      </c>
      <c r="AF922" s="48" t="n">
        <v>479589</v>
      </c>
    </row>
    <row r="923">
      <c r="A923" t="inlineStr">
        <is>
          <t>SANTA MARTA</t>
        </is>
      </c>
      <c r="B923" t="inlineStr">
        <is>
          <t>COSTA</t>
        </is>
      </c>
      <c r="C923" t="inlineStr">
        <is>
          <t>0004-0001</t>
        </is>
      </c>
      <c r="D923" t="inlineStr">
        <is>
          <t>47001</t>
        </is>
      </c>
      <c r="E923" t="inlineStr">
        <is>
          <t>2634339</t>
        </is>
      </c>
      <c r="F923" t="inlineStr">
        <is>
          <t>3007051605</t>
        </is>
      </c>
      <c r="G923" t="inlineStr">
        <is>
          <t>INCIDENTE</t>
        </is>
      </c>
      <c r="H923" t="inlineStr">
        <is>
          <t>MAGDALENA</t>
        </is>
      </c>
      <c r="I923" t="inlineStr">
        <is>
          <t>SANTA MARTA</t>
        </is>
      </c>
      <c r="J923" t="inlineStr">
        <is>
          <t>BARRIO VILLA DE RIO SANTA MART</t>
        </is>
      </c>
      <c r="K923" t="inlineStr">
        <is>
          <t>BANCOLOMBIA</t>
        </is>
      </c>
      <c r="L923" t="inlineStr">
        <is>
          <t>FO-25-1413078</t>
        </is>
      </c>
      <c r="M923" s="49" t="n">
        <v>45892.38753472222</v>
      </c>
      <c r="N923" s="49" t="n">
        <v>45892.57847222222</v>
      </c>
      <c r="O923" s="48" t="n">
        <v>0</v>
      </c>
      <c r="P923" t="inlineStr">
        <is>
          <t>SOFTWARE</t>
        </is>
      </c>
      <c r="Q923" t="inlineStr">
        <is>
          <t>ACTUALIZACION</t>
        </is>
      </c>
      <c r="R923" t="inlineStr">
        <is>
          <t>VERSION CARGA SO VR</t>
        </is>
      </c>
      <c r="S923" t="inlineStr">
        <is>
          <t>CB UNO A UNO</t>
        </is>
      </c>
      <c r="T923" t="inlineStr">
        <is>
          <t>CB UNO A UNO</t>
        </is>
      </c>
      <c r="U923" t="inlineStr">
        <is>
          <t>EJECUTADO</t>
        </is>
      </c>
      <c r="V923" t="inlineStr">
        <is>
          <t>VISITA TECNICA</t>
        </is>
      </c>
      <c r="W923" t="inlineStr">
        <is>
          <t>TR08Z594</t>
        </is>
      </c>
      <c r="X923" t="inlineStr">
        <is>
          <t>TIPO I</t>
        </is>
      </c>
      <c r="Y923" t="inlineStr">
        <is>
          <t>TERRESTRE</t>
        </is>
      </c>
      <c r="Z923" t="inlineStr">
        <is>
          <t>THOMAS  CAMPO SIGIFREDO SEGUNDO</t>
        </is>
      </c>
      <c r="AA923" t="inlineStr">
        <is>
          <t>1</t>
        </is>
      </c>
      <c r="AB923" t="inlineStr">
        <is>
          <t>0</t>
        </is>
      </c>
      <c r="AC923" s="48" t="n">
        <v>65960</v>
      </c>
      <c r="AD923" t="inlineStr">
        <is>
          <t>0</t>
        </is>
      </c>
      <c r="AE923" s="48" t="n">
        <v>0</v>
      </c>
      <c r="AF923" s="48" t="n">
        <v>65960</v>
      </c>
    </row>
    <row r="924">
      <c r="A924" t="inlineStr">
        <is>
          <t>CALI</t>
        </is>
      </c>
      <c r="B924" t="inlineStr">
        <is>
          <t>SUROCCIDENTE Y EJE CAFETERO</t>
        </is>
      </c>
      <c r="C924" t="inlineStr">
        <is>
          <t>0004-0003</t>
        </is>
      </c>
      <c r="D924" t="inlineStr">
        <is>
          <t>76001</t>
        </is>
      </c>
      <c r="E924" t="inlineStr">
        <is>
          <t>2634347</t>
        </is>
      </c>
      <c r="F924" t="inlineStr">
        <is>
          <t>3007059725</t>
        </is>
      </c>
      <c r="G924" t="inlineStr">
        <is>
          <t>INCIDENTE</t>
        </is>
      </c>
      <c r="H924" t="inlineStr">
        <is>
          <t>VALLE DEL CAUCA</t>
        </is>
      </c>
      <c r="I924" t="inlineStr">
        <is>
          <t>CALI</t>
        </is>
      </c>
      <c r="J924" t="inlineStr">
        <is>
          <t>BARRIO CIUDAD CORDOBA CALI 3</t>
        </is>
      </c>
      <c r="K924" t="inlineStr">
        <is>
          <t>BANCOLOMBIA</t>
        </is>
      </c>
      <c r="L924" t="inlineStr">
        <is>
          <t>FO-25-1413070</t>
        </is>
      </c>
      <c r="M924" s="49" t="n">
        <v>45892.3915625</v>
      </c>
      <c r="N924" s="49" t="n">
        <v>45892.57222222222</v>
      </c>
      <c r="O924" s="48" t="n">
        <v>0</v>
      </c>
      <c r="P924" t="inlineStr">
        <is>
          <t>HARDWARE</t>
        </is>
      </c>
      <c r="Q924" t="inlineStr">
        <is>
          <t>PINPAD</t>
        </is>
      </c>
      <c r="R924" t="inlineStr">
        <is>
          <t>DAÑO POS</t>
        </is>
      </c>
      <c r="S924" t="inlineStr">
        <is>
          <t>CB UNO A UNO</t>
        </is>
      </c>
      <c r="T924" t="inlineStr">
        <is>
          <t>CB UNO A UNO</t>
        </is>
      </c>
      <c r="U924" t="inlineStr">
        <is>
          <t>EJECUTADO</t>
        </is>
      </c>
      <c r="V924" t="inlineStr">
        <is>
          <t>VISITA TECNICA</t>
        </is>
      </c>
      <c r="W924" t="inlineStr">
        <is>
          <t>SV003516</t>
        </is>
      </c>
      <c r="X924" t="inlineStr">
        <is>
          <t>TIPO I</t>
        </is>
      </c>
      <c r="Y924" t="inlineStr">
        <is>
          <t>TERRESTRE</t>
        </is>
      </c>
      <c r="Z924" t="inlineStr">
        <is>
          <t>CUERO RUIZ JHONNY</t>
        </is>
      </c>
      <c r="AA924" t="inlineStr">
        <is>
          <t>1</t>
        </is>
      </c>
      <c r="AB924" t="inlineStr">
        <is>
          <t>0</t>
        </is>
      </c>
      <c r="AC924" s="48" t="n">
        <v>65960</v>
      </c>
      <c r="AD924" t="inlineStr">
        <is>
          <t>0</t>
        </is>
      </c>
      <c r="AE924" s="48" t="n">
        <v>0</v>
      </c>
      <c r="AF924" s="48" t="n">
        <v>65960</v>
      </c>
    </row>
    <row r="925">
      <c r="A925" t="inlineStr">
        <is>
          <t>NEIVA</t>
        </is>
      </c>
      <c r="B925" t="inlineStr">
        <is>
          <t>REMOTAS</t>
        </is>
      </c>
      <c r="C925" t="inlineStr">
        <is>
          <t>0004-0007</t>
        </is>
      </c>
      <c r="D925" t="inlineStr">
        <is>
          <t>41001</t>
        </is>
      </c>
      <c r="E925" t="inlineStr">
        <is>
          <t>2634361</t>
        </is>
      </c>
      <c r="F925" t="inlineStr">
        <is>
          <t>3007020891</t>
        </is>
      </c>
      <c r="G925" t="inlineStr">
        <is>
          <t>INCIDENTE</t>
        </is>
      </c>
      <c r="H925" t="inlineStr">
        <is>
          <t>HUILA</t>
        </is>
      </c>
      <c r="I925" t="inlineStr">
        <is>
          <t>NEIVA</t>
        </is>
      </c>
      <c r="J925" t="inlineStr">
        <is>
          <t>BARRIO VILLA REGINA IV NEIVA</t>
        </is>
      </c>
      <c r="K925" t="inlineStr">
        <is>
          <t>BANCOLOMBIA</t>
        </is>
      </c>
      <c r="L925" t="inlineStr">
        <is>
          <t>FO-25-1413242</t>
        </is>
      </c>
      <c r="M925" s="49" t="n">
        <v>45892.40454861111</v>
      </c>
      <c r="N925" s="49" t="n">
        <v>45892.58263888889</v>
      </c>
      <c r="O925" s="48" t="n">
        <v>0</v>
      </c>
      <c r="P925" t="inlineStr">
        <is>
          <t>HARDWARE</t>
        </is>
      </c>
      <c r="Q925" t="inlineStr">
        <is>
          <t>ALERT IRRUPTION</t>
        </is>
      </c>
      <c r="R925" t="inlineStr">
        <is>
          <t>ALERT IRRUPTION</t>
        </is>
      </c>
      <c r="S925" t="inlineStr">
        <is>
          <t>UNO A UNO</t>
        </is>
      </c>
      <c r="T925" t="inlineStr">
        <is>
          <t>CB UNO A UNO</t>
        </is>
      </c>
      <c r="U925" t="inlineStr">
        <is>
          <t>EJECUTADO</t>
        </is>
      </c>
      <c r="V925" t="inlineStr">
        <is>
          <t>VISITA TECNICA</t>
        </is>
      </c>
      <c r="W925" t="inlineStr">
        <is>
          <t>AAAGZ385</t>
        </is>
      </c>
      <c r="X925" t="inlineStr">
        <is>
          <t>TIPO I</t>
        </is>
      </c>
      <c r="Y925" t="inlineStr">
        <is>
          <t>TERRESTRE</t>
        </is>
      </c>
      <c r="Z925" t="inlineStr">
        <is>
          <t>ANDRADE HERNANDEZ JUAN CARLOS</t>
        </is>
      </c>
      <c r="AA925" t="inlineStr">
        <is>
          <t>1</t>
        </is>
      </c>
      <c r="AB925" t="inlineStr">
        <is>
          <t>0</t>
        </is>
      </c>
      <c r="AC925" s="48" t="n">
        <v>65960</v>
      </c>
      <c r="AD925" t="inlineStr">
        <is>
          <t>0</t>
        </is>
      </c>
      <c r="AE925" s="48" t="n">
        <v>0</v>
      </c>
      <c r="AF925" s="48" t="n">
        <v>65960</v>
      </c>
    </row>
    <row r="926">
      <c r="A926" t="inlineStr">
        <is>
          <t>TUNJA</t>
        </is>
      </c>
      <c r="B926" t="inlineStr">
        <is>
          <t>SANTANDERES</t>
        </is>
      </c>
      <c r="C926" t="inlineStr">
        <is>
          <t>0004-0008</t>
        </is>
      </c>
      <c r="D926" t="inlineStr">
        <is>
          <t>15469</t>
        </is>
      </c>
      <c r="E926" t="inlineStr">
        <is>
          <t>2634409</t>
        </is>
      </c>
      <c r="F926" t="inlineStr">
        <is>
          <t>3007050334</t>
        </is>
      </c>
      <c r="G926" t="inlineStr">
        <is>
          <t>INCIDENTE</t>
        </is>
      </c>
      <c r="H926" t="inlineStr">
        <is>
          <t>BOYACA</t>
        </is>
      </c>
      <c r="I926" t="inlineStr">
        <is>
          <t>MONIQUIRA</t>
        </is>
      </c>
      <c r="J926" t="inlineStr">
        <is>
          <t>BARRIO LA AURORA MONIQUIRA</t>
        </is>
      </c>
      <c r="K926" t="inlineStr">
        <is>
          <t>BANCOLOMBIA</t>
        </is>
      </c>
      <c r="L926" t="inlineStr">
        <is>
          <t>FO-25-1413692</t>
        </is>
      </c>
      <c r="M926" s="49" t="n">
        <v>45892.41262731481</v>
      </c>
      <c r="N926" s="49" t="n">
        <v>45894.58611111111</v>
      </c>
      <c r="O926" s="48" t="n">
        <v>0</v>
      </c>
      <c r="P926" t="inlineStr">
        <is>
          <t>HARDWARE</t>
        </is>
      </c>
      <c r="Q926" t="inlineStr">
        <is>
          <t>IMPRESION</t>
        </is>
      </c>
      <c r="R926" t="inlineStr">
        <is>
          <t>NO AVANZA PAPEL</t>
        </is>
      </c>
      <c r="S926" t="inlineStr">
        <is>
          <t>CB UNO A UNO</t>
        </is>
      </c>
      <c r="T926" t="inlineStr">
        <is>
          <t>CB UNO A UNO</t>
        </is>
      </c>
      <c r="U926" t="inlineStr">
        <is>
          <t>EJECUTADO</t>
        </is>
      </c>
      <c r="V926" t="inlineStr">
        <is>
          <t>VISITA TECNICA</t>
        </is>
      </c>
      <c r="W926" t="inlineStr">
        <is>
          <t>XP00W459</t>
        </is>
      </c>
      <c r="X926" t="inlineStr">
        <is>
          <t>TIPO II</t>
        </is>
      </c>
      <c r="Y926" t="inlineStr">
        <is>
          <t>TERRESTRE</t>
        </is>
      </c>
      <c r="Z926" t="inlineStr">
        <is>
          <t>ALVARADO MORENO CRISTHIAN</t>
        </is>
      </c>
      <c r="AA926" t="inlineStr">
        <is>
          <t>1</t>
        </is>
      </c>
      <c r="AB926" t="inlineStr">
        <is>
          <t>0</t>
        </is>
      </c>
      <c r="AC926" s="48" t="n">
        <v>144968</v>
      </c>
      <c r="AD926" t="inlineStr">
        <is>
          <t>0</t>
        </is>
      </c>
      <c r="AE926" s="48" t="n">
        <v>0</v>
      </c>
      <c r="AF926" s="48" t="n">
        <v>144968</v>
      </c>
    </row>
    <row r="927">
      <c r="A927" t="inlineStr">
        <is>
          <t>PEREIRA</t>
        </is>
      </c>
      <c r="B927" t="inlineStr">
        <is>
          <t>SUROCCIDENTE Y EJE CAFETERO</t>
        </is>
      </c>
      <c r="C927" t="inlineStr">
        <is>
          <t>0004-0002</t>
        </is>
      </c>
      <c r="D927" t="inlineStr">
        <is>
          <t>63594</t>
        </is>
      </c>
      <c r="E927" t="inlineStr">
        <is>
          <t>2634438</t>
        </is>
      </c>
      <c r="F927" t="inlineStr">
        <is>
          <t>3007064972</t>
        </is>
      </c>
      <c r="G927" t="inlineStr">
        <is>
          <t>INCIDENTE</t>
        </is>
      </c>
      <c r="H927" t="inlineStr">
        <is>
          <t>QUINDIO</t>
        </is>
      </c>
      <c r="I927" t="inlineStr">
        <is>
          <t>QUIMBAYA</t>
        </is>
      </c>
      <c r="J927" t="inlineStr">
        <is>
          <t>BARRIO CENTRO QUIMBAYA 2</t>
        </is>
      </c>
      <c r="K927" t="inlineStr">
        <is>
          <t>BANCOLOMBIA</t>
        </is>
      </c>
      <c r="L927" t="inlineStr">
        <is>
          <t>FO-25-1413674</t>
        </is>
      </c>
      <c r="M927" s="49" t="n">
        <v>45892.43385416667</v>
      </c>
      <c r="N927" s="49" t="n">
        <v>45892.59027777778</v>
      </c>
      <c r="O927" s="48" t="n">
        <v>0</v>
      </c>
      <c r="P927" t="inlineStr">
        <is>
          <t>HARDWARE</t>
        </is>
      </c>
      <c r="Q927" t="inlineStr">
        <is>
          <t>DETERIORO</t>
        </is>
      </c>
      <c r="R927" t="inlineStr">
        <is>
          <t>DATAFONO</t>
        </is>
      </c>
      <c r="S927" t="inlineStr">
        <is>
          <t>CB UNO A UNO</t>
        </is>
      </c>
      <c r="T927" t="inlineStr">
        <is>
          <t>CB UNO A UNO</t>
        </is>
      </c>
      <c r="U927" t="inlineStr">
        <is>
          <t>EJECUTADO</t>
        </is>
      </c>
      <c r="V927" t="inlineStr">
        <is>
          <t>VISITA TECNICA</t>
        </is>
      </c>
      <c r="W927" t="inlineStr">
        <is>
          <t>6A006379</t>
        </is>
      </c>
      <c r="X927" t="inlineStr">
        <is>
          <t>TIPO II</t>
        </is>
      </c>
      <c r="Y927" t="inlineStr">
        <is>
          <t>TERRESTRE</t>
        </is>
      </c>
      <c r="Z927" t="inlineStr">
        <is>
          <t>SANCHEZ SOLORZANO JUAN SEBASTIAN</t>
        </is>
      </c>
      <c r="AA927" t="inlineStr">
        <is>
          <t>1</t>
        </is>
      </c>
      <c r="AB927" t="inlineStr">
        <is>
          <t>0</t>
        </is>
      </c>
      <c r="AC927" s="48" t="n">
        <v>144968</v>
      </c>
      <c r="AD927" t="inlineStr">
        <is>
          <t>0</t>
        </is>
      </c>
      <c r="AE927" s="48" t="n">
        <v>0</v>
      </c>
      <c r="AF927" s="48" t="n">
        <v>144968</v>
      </c>
    </row>
    <row r="928">
      <c r="A928" t="inlineStr">
        <is>
          <t>BUCARAMANGA</t>
        </is>
      </c>
      <c r="B928" t="inlineStr">
        <is>
          <t>SANTANDERES</t>
        </is>
      </c>
      <c r="C928" t="inlineStr">
        <is>
          <t>0004-0008</t>
        </is>
      </c>
      <c r="D928" t="inlineStr">
        <is>
          <t>68081</t>
        </is>
      </c>
      <c r="E928" t="inlineStr">
        <is>
          <t>2634447</t>
        </is>
      </c>
      <c r="F928" t="inlineStr">
        <is>
          <t>3007079036</t>
        </is>
      </c>
      <c r="G928" t="inlineStr">
        <is>
          <t>INCIDENTE</t>
        </is>
      </c>
      <c r="H928" t="inlineStr">
        <is>
          <t>SANTANDER</t>
        </is>
      </c>
      <c r="I928" t="inlineStr">
        <is>
          <t>BARRANCABERMEJA</t>
        </is>
      </c>
      <c r="J928" t="inlineStr">
        <is>
          <t>BARRIO BARRANACABERMEJA  BARRANCABERMEJA</t>
        </is>
      </c>
      <c r="K928" t="inlineStr">
        <is>
          <t>BANCOLOMBIA</t>
        </is>
      </c>
      <c r="L928" t="inlineStr">
        <is>
          <t>FO-25-1413696</t>
        </is>
      </c>
      <c r="M928" s="49" t="n">
        <v>45892.44599537037</v>
      </c>
      <c r="N928" s="49" t="n">
        <v>45894.69652777778</v>
      </c>
      <c r="O928" s="48" t="n">
        <v>0</v>
      </c>
      <c r="P928" t="inlineStr">
        <is>
          <t>HARDWARE</t>
        </is>
      </c>
      <c r="Q928" t="inlineStr">
        <is>
          <t>ALERT IRRUPTION</t>
        </is>
      </c>
      <c r="R928" t="inlineStr">
        <is>
          <t>ALERT IRRUPTION</t>
        </is>
      </c>
      <c r="S928" t="inlineStr">
        <is>
          <t>UNO A UNO</t>
        </is>
      </c>
      <c r="T928" t="inlineStr">
        <is>
          <t>UNO A UNO</t>
        </is>
      </c>
      <c r="U928" t="inlineStr">
        <is>
          <t>EJECUTADO</t>
        </is>
      </c>
      <c r="V928" t="inlineStr">
        <is>
          <t>VISITA TECNICA</t>
        </is>
      </c>
      <c r="W928" t="inlineStr">
        <is>
          <t>SASZZ611</t>
        </is>
      </c>
      <c r="X928" t="inlineStr">
        <is>
          <t>TIPO III</t>
        </is>
      </c>
      <c r="Y928" t="inlineStr">
        <is>
          <t>TERRESTRE</t>
        </is>
      </c>
      <c r="Z928" t="inlineStr">
        <is>
          <t>GELVEZ MOGOLLON JOSE ELISEO</t>
        </is>
      </c>
      <c r="AA928" t="inlineStr">
        <is>
          <t>1</t>
        </is>
      </c>
      <c r="AB928" t="inlineStr">
        <is>
          <t>0</t>
        </is>
      </c>
      <c r="AC928" s="48" t="n">
        <v>275729</v>
      </c>
      <c r="AD928" t="inlineStr">
        <is>
          <t>0</t>
        </is>
      </c>
      <c r="AE928" s="48" t="n">
        <v>0</v>
      </c>
      <c r="AF928" s="48" t="n">
        <v>275729</v>
      </c>
    </row>
    <row r="929">
      <c r="A929" t="inlineStr">
        <is>
          <t>MONTERIA</t>
        </is>
      </c>
      <c r="B929" t="inlineStr">
        <is>
          <t>COSTA</t>
        </is>
      </c>
      <c r="C929" t="inlineStr">
        <is>
          <t>0004-0001</t>
        </is>
      </c>
      <c r="D929" t="inlineStr">
        <is>
          <t>23660</t>
        </is>
      </c>
      <c r="E929" t="inlineStr">
        <is>
          <t>2634478</t>
        </is>
      </c>
      <c r="F929" t="inlineStr">
        <is>
          <t>3007037366</t>
        </is>
      </c>
      <c r="G929" t="inlineStr">
        <is>
          <t>INCIDENTE</t>
        </is>
      </c>
      <c r="H929" t="inlineStr">
        <is>
          <t>CORDOBA</t>
        </is>
      </c>
      <c r="I929" t="inlineStr">
        <is>
          <t>SAHAGUN</t>
        </is>
      </c>
      <c r="J929" t="inlineStr">
        <is>
          <t>ARRIO CENTRO SAHAGUN 1</t>
        </is>
      </c>
      <c r="K929" t="inlineStr">
        <is>
          <t>BANCOLOMBIA</t>
        </is>
      </c>
      <c r="L929" t="inlineStr">
        <is>
          <t>FO-25-1414334</t>
        </is>
      </c>
      <c r="M929" s="49" t="n">
        <v>45892.49335648148</v>
      </c>
      <c r="N929" s="49" t="n">
        <v>45894.58333333334</v>
      </c>
      <c r="O929" s="48" t="n">
        <v>0</v>
      </c>
      <c r="P929" t="inlineStr">
        <is>
          <t>HARDWARE</t>
        </is>
      </c>
      <c r="Q929" t="inlineStr">
        <is>
          <t>IMPRESION</t>
        </is>
      </c>
      <c r="R929" t="inlineStr">
        <is>
          <t>NO AVANZA PAPEL</t>
        </is>
      </c>
      <c r="S929" t="inlineStr">
        <is>
          <t>CB UNO A UNO</t>
        </is>
      </c>
      <c r="T929" t="inlineStr">
        <is>
          <t>CB UNO A UNO</t>
        </is>
      </c>
      <c r="U929" t="inlineStr">
        <is>
          <t>EJECUTADO</t>
        </is>
      </c>
      <c r="V929" t="inlineStr">
        <is>
          <t>VISITA TECNICA</t>
        </is>
      </c>
      <c r="W929" t="inlineStr">
        <is>
          <t>AB00N078</t>
        </is>
      </c>
      <c r="X929" t="inlineStr">
        <is>
          <t>TIPO II</t>
        </is>
      </c>
      <c r="Y929" t="inlineStr">
        <is>
          <t>TERRESTRE</t>
        </is>
      </c>
      <c r="Z929" t="inlineStr">
        <is>
          <t>CACERES HERNANDEZ ANDRES</t>
        </is>
      </c>
      <c r="AA929" t="inlineStr">
        <is>
          <t>1</t>
        </is>
      </c>
      <c r="AB929" t="inlineStr">
        <is>
          <t>0</t>
        </is>
      </c>
      <c r="AC929" s="48" t="n">
        <v>144968</v>
      </c>
      <c r="AD929" t="inlineStr">
        <is>
          <t>0</t>
        </is>
      </c>
      <c r="AE929" s="48" t="n">
        <v>0</v>
      </c>
      <c r="AF929" s="48" t="n">
        <v>144968</v>
      </c>
    </row>
    <row r="930">
      <c r="A930" t="inlineStr">
        <is>
          <t>TUNJA</t>
        </is>
      </c>
      <c r="B930" t="inlineStr">
        <is>
          <t>SANTANDERES</t>
        </is>
      </c>
      <c r="C930" t="inlineStr">
        <is>
          <t>0004-0008</t>
        </is>
      </c>
      <c r="D930" t="inlineStr">
        <is>
          <t>15464</t>
        </is>
      </c>
      <c r="E930" t="inlineStr">
        <is>
          <t>2634482</t>
        </is>
      </c>
      <c r="F930" t="inlineStr">
        <is>
          <t>3007080720</t>
        </is>
      </c>
      <c r="G930" t="inlineStr">
        <is>
          <t>INCIDENTE</t>
        </is>
      </c>
      <c r="H930" t="inlineStr">
        <is>
          <t>BOYACA</t>
        </is>
      </c>
      <c r="I930" t="inlineStr">
        <is>
          <t>MONGUA</t>
        </is>
      </c>
      <c r="J930" t="inlineStr">
        <is>
          <t>BARRIO CENTRO MONGUA 1</t>
        </is>
      </c>
      <c r="K930" t="inlineStr">
        <is>
          <t>BANCOLOMBIA</t>
        </is>
      </c>
      <c r="L930" t="inlineStr">
        <is>
          <t>FO-25-1414324</t>
        </is>
      </c>
      <c r="M930" s="49" t="n">
        <v>45892.49956018518</v>
      </c>
      <c r="N930" s="49" t="n">
        <v>45894.67847222222</v>
      </c>
      <c r="O930" s="48" t="n">
        <v>0</v>
      </c>
      <c r="P930" t="inlineStr">
        <is>
          <t>HARDWARE</t>
        </is>
      </c>
      <c r="Q930" t="inlineStr">
        <is>
          <t>IMPRESION</t>
        </is>
      </c>
      <c r="R930" t="inlineStr">
        <is>
          <t>NO AVANZA PAPEL</t>
        </is>
      </c>
      <c r="S930" t="inlineStr">
        <is>
          <t>UNO A UNO</t>
        </is>
      </c>
      <c r="T930" t="inlineStr">
        <is>
          <t>UNO A UNO</t>
        </is>
      </c>
      <c r="U930" t="inlineStr">
        <is>
          <t>EJECUTADO</t>
        </is>
      </c>
      <c r="V930" t="inlineStr">
        <is>
          <t>VISITA TECNICA</t>
        </is>
      </c>
      <c r="W930" t="inlineStr">
        <is>
          <t>VAZZZ363</t>
        </is>
      </c>
      <c r="X930" t="inlineStr">
        <is>
          <t>TIPO II</t>
        </is>
      </c>
      <c r="Y930" t="inlineStr">
        <is>
          <t>TERRESTRE</t>
        </is>
      </c>
      <c r="Z930" t="inlineStr">
        <is>
          <t>SOLER HOYOS CRISTIAN LEONARDO</t>
        </is>
      </c>
      <c r="AA930" t="inlineStr">
        <is>
          <t>1</t>
        </is>
      </c>
      <c r="AB930" t="inlineStr">
        <is>
          <t>0</t>
        </is>
      </c>
      <c r="AC930" s="48" t="n">
        <v>144968</v>
      </c>
      <c r="AD930" t="inlineStr">
        <is>
          <t>0</t>
        </is>
      </c>
      <c r="AE930" s="48" t="n">
        <v>0</v>
      </c>
      <c r="AF930" s="48" t="n">
        <v>144968</v>
      </c>
    </row>
    <row r="931">
      <c r="A931" t="inlineStr">
        <is>
          <t>MEDELLIN</t>
        </is>
      </c>
      <c r="B931" t="inlineStr">
        <is>
          <t>NOROCCIDENTE</t>
        </is>
      </c>
      <c r="C931" t="inlineStr">
        <is>
          <t>0004-0005</t>
        </is>
      </c>
      <c r="D931" t="inlineStr">
        <is>
          <t>5042</t>
        </is>
      </c>
      <c r="E931" t="inlineStr">
        <is>
          <t>2634541</t>
        </is>
      </c>
      <c r="F931" t="inlineStr">
        <is>
          <t>3007038197</t>
        </is>
      </c>
      <c r="G931" t="inlineStr">
        <is>
          <t>INCIDENTE</t>
        </is>
      </c>
      <c r="H931" t="inlineStr">
        <is>
          <t>ANTIOQUIA</t>
        </is>
      </c>
      <c r="I931" t="inlineStr">
        <is>
          <t>SANTA FE DE ANTIOQUIA</t>
        </is>
      </c>
      <c r="J931" t="inlineStr">
        <is>
          <t>PTM SANTAFE DE ANTIOQUIA DISTR</t>
        </is>
      </c>
      <c r="K931" t="inlineStr">
        <is>
          <t>BANCOLOMBIA</t>
        </is>
      </c>
      <c r="L931" t="inlineStr">
        <is>
          <t>FO-25-1414328</t>
        </is>
      </c>
      <c r="M931" s="49" t="n">
        <v>45892.49405092592</v>
      </c>
      <c r="N931" s="49" t="n">
        <v>45894.46597222222</v>
      </c>
      <c r="O931" s="48" t="n">
        <v>0</v>
      </c>
      <c r="P931" t="inlineStr">
        <is>
          <t>HARDWARE</t>
        </is>
      </c>
      <c r="Q931" t="inlineStr">
        <is>
          <t>TECLADO</t>
        </is>
      </c>
      <c r="R931" t="inlineStr">
        <is>
          <t>DAÑO POS</t>
        </is>
      </c>
      <c r="S931" t="inlineStr">
        <is>
          <t>AGREGADOR</t>
        </is>
      </c>
      <c r="T931" t="inlineStr">
        <is>
          <t>COMCARD - PTM</t>
        </is>
      </c>
      <c r="U931" t="inlineStr">
        <is>
          <t>EJECUTADO</t>
        </is>
      </c>
      <c r="V931" t="inlineStr">
        <is>
          <t>VISITA TECNICA</t>
        </is>
      </c>
      <c r="W931" t="inlineStr">
        <is>
          <t>AA00U139</t>
        </is>
      </c>
      <c r="X931" t="inlineStr">
        <is>
          <t>TIPO II</t>
        </is>
      </c>
      <c r="Y931" t="inlineStr">
        <is>
          <t>TERRESTRE</t>
        </is>
      </c>
      <c r="Z931" t="inlineStr">
        <is>
          <t>ALVAREZ ARENAS VICTOR HUGO</t>
        </is>
      </c>
      <c r="AA931" t="inlineStr">
        <is>
          <t>1</t>
        </is>
      </c>
      <c r="AB931" t="inlineStr">
        <is>
          <t>0</t>
        </is>
      </c>
      <c r="AC931" s="48" t="n">
        <v>144968</v>
      </c>
      <c r="AD931" t="inlineStr">
        <is>
          <t>0</t>
        </is>
      </c>
      <c r="AE931" s="48" t="n">
        <v>0</v>
      </c>
      <c r="AF931" s="48" t="n">
        <v>144968</v>
      </c>
    </row>
    <row r="932">
      <c r="A932" t="inlineStr">
        <is>
          <t>BOGOTA</t>
        </is>
      </c>
      <c r="B932" t="inlineStr">
        <is>
          <t>CUNDINAMARCA</t>
        </is>
      </c>
      <c r="C932" t="inlineStr">
        <is>
          <t>0004-0004</t>
        </is>
      </c>
      <c r="D932" t="inlineStr">
        <is>
          <t>25843</t>
        </is>
      </c>
      <c r="E932" t="inlineStr">
        <is>
          <t>2634578</t>
        </is>
      </c>
      <c r="F932" t="inlineStr">
        <is>
          <t>3007064967</t>
        </is>
      </c>
      <c r="G932" t="inlineStr">
        <is>
          <t>INCIDENTE</t>
        </is>
      </c>
      <c r="H932" t="inlineStr">
        <is>
          <t>CUNDINAMARCA</t>
        </is>
      </c>
      <c r="I932" t="inlineStr">
        <is>
          <t>VILLA DE SAN DIEGO DE UBATE</t>
        </is>
      </c>
      <c r="J932" t="inlineStr">
        <is>
          <t>BARRIO JUAN JOSE NEIRA VILLA D</t>
        </is>
      </c>
      <c r="K932" t="inlineStr">
        <is>
          <t>BANCOLOMBIA</t>
        </is>
      </c>
      <c r="L932" t="inlineStr">
        <is>
          <t>FO-25-1414863</t>
        </is>
      </c>
      <c r="M932" s="49" t="n">
        <v>45892.5431712963</v>
      </c>
      <c r="N932" s="49" t="n">
        <v>45894.52291666667</v>
      </c>
      <c r="O932" s="48" t="n">
        <v>0</v>
      </c>
      <c r="P932" t="inlineStr">
        <is>
          <t>HARDWARE</t>
        </is>
      </c>
      <c r="Q932" t="inlineStr">
        <is>
          <t>IMPRESION</t>
        </is>
      </c>
      <c r="R932" t="inlineStr">
        <is>
          <t>TAPA IMPRESORA</t>
        </is>
      </c>
      <c r="S932" t="inlineStr">
        <is>
          <t>CB UNO A UNO</t>
        </is>
      </c>
      <c r="T932" t="inlineStr">
        <is>
          <t>CB UNO A UNO</t>
        </is>
      </c>
      <c r="U932" t="inlineStr">
        <is>
          <t>EJECUTADO</t>
        </is>
      </c>
      <c r="V932" t="inlineStr">
        <is>
          <t>VISITA TECNICA</t>
        </is>
      </c>
      <c r="W932" t="inlineStr">
        <is>
          <t>6A006374</t>
        </is>
      </c>
      <c r="X932" t="inlineStr">
        <is>
          <t>TIPO II</t>
        </is>
      </c>
      <c r="Y932" t="inlineStr">
        <is>
          <t>TERRESTRE</t>
        </is>
      </c>
      <c r="Z932" t="inlineStr">
        <is>
          <t>GALEANO SORIANO JUAN DAVID</t>
        </is>
      </c>
      <c r="AA932" t="inlineStr">
        <is>
          <t>1</t>
        </is>
      </c>
      <c r="AB932" t="inlineStr">
        <is>
          <t>0</t>
        </is>
      </c>
      <c r="AC932" s="48" t="n">
        <v>144968</v>
      </c>
      <c r="AD932" t="inlineStr">
        <is>
          <t>0</t>
        </is>
      </c>
      <c r="AE932" s="48" t="n">
        <v>0</v>
      </c>
      <c r="AF932" s="48" t="n">
        <v>144968</v>
      </c>
    </row>
    <row r="933">
      <c r="A933" t="inlineStr">
        <is>
          <t>MEDELLIN</t>
        </is>
      </c>
      <c r="B933" t="inlineStr">
        <is>
          <t>NOROCCIDENTE</t>
        </is>
      </c>
      <c r="C933" t="inlineStr">
        <is>
          <t>0004-0005</t>
        </is>
      </c>
      <c r="D933" t="inlineStr">
        <is>
          <t>5360</t>
        </is>
      </c>
      <c r="E933" t="inlineStr">
        <is>
          <t>2634587</t>
        </is>
      </c>
      <c r="F933" t="inlineStr">
        <is>
          <t>3007046767</t>
        </is>
      </c>
      <c r="G933" t="inlineStr">
        <is>
          <t>INCIDENTE</t>
        </is>
      </c>
      <c r="H933" t="inlineStr">
        <is>
          <t>ANTIOQUIA</t>
        </is>
      </c>
      <c r="I933" t="inlineStr">
        <is>
          <t>ITAGUI</t>
        </is>
      </c>
      <c r="J933" t="inlineStr">
        <is>
          <t>PTM ITAGUI PAPELERIA PIRANA BL</t>
        </is>
      </c>
      <c r="K933" t="inlineStr">
        <is>
          <t>BANCOLOMBIA</t>
        </is>
      </c>
      <c r="L933" t="inlineStr">
        <is>
          <t>FO-25-1414850</t>
        </is>
      </c>
      <c r="M933" s="49" t="n">
        <v>45892.58170138889</v>
      </c>
      <c r="N933" s="49" t="n">
        <v>45895.35625</v>
      </c>
      <c r="O933" s="48" t="n">
        <v>0</v>
      </c>
      <c r="P933" t="inlineStr">
        <is>
          <t>HARDWARE</t>
        </is>
      </c>
      <c r="Q933" t="inlineStr">
        <is>
          <t>LECTOR DE TARJETAS</t>
        </is>
      </c>
      <c r="R933" t="inlineStr">
        <is>
          <t>MENSAJE RETIRE TARJETA</t>
        </is>
      </c>
      <c r="S933" t="inlineStr">
        <is>
          <t>AGREGADOR</t>
        </is>
      </c>
      <c r="T933" t="inlineStr">
        <is>
          <t>COMCARD - PTM</t>
        </is>
      </c>
      <c r="U933" t="inlineStr">
        <is>
          <t>EJECUTADO</t>
        </is>
      </c>
      <c r="V933" t="inlineStr">
        <is>
          <t>VISITA TECNICA</t>
        </is>
      </c>
      <c r="W933" t="inlineStr">
        <is>
          <t>9C00B073</t>
        </is>
      </c>
      <c r="X933" t="inlineStr">
        <is>
          <t>TIPO I</t>
        </is>
      </c>
      <c r="Y933" t="inlineStr">
        <is>
          <t>TERRESTRE</t>
        </is>
      </c>
      <c r="Z933" t="inlineStr">
        <is>
          <t>DIAZ ZABALA FRANCIS DUBAN</t>
        </is>
      </c>
      <c r="AA933" t="inlineStr">
        <is>
          <t>1</t>
        </is>
      </c>
      <c r="AB933" t="inlineStr">
        <is>
          <t>0</t>
        </is>
      </c>
      <c r="AC933" s="48" t="n">
        <v>65960</v>
      </c>
      <c r="AD933" t="inlineStr">
        <is>
          <t>0</t>
        </is>
      </c>
      <c r="AE933" s="48" t="n">
        <v>0</v>
      </c>
      <c r="AF933" s="48" t="n">
        <v>65960</v>
      </c>
    </row>
    <row r="934">
      <c r="A934" t="inlineStr">
        <is>
          <t>CARTAGENA</t>
        </is>
      </c>
      <c r="B934" t="inlineStr">
        <is>
          <t>COSTA</t>
        </is>
      </c>
      <c r="C934" t="inlineStr">
        <is>
          <t>0004-0001</t>
        </is>
      </c>
      <c r="D934" t="inlineStr">
        <is>
          <t>13001</t>
        </is>
      </c>
      <c r="E934" t="inlineStr">
        <is>
          <t>2634598</t>
        </is>
      </c>
      <c r="F934" t="inlineStr">
        <is>
          <t>3007079997</t>
        </is>
      </c>
      <c r="G934" t="inlineStr">
        <is>
          <t>INCIDENTE</t>
        </is>
      </c>
      <c r="H934" t="inlineStr">
        <is>
          <t>BOLIVAR</t>
        </is>
      </c>
      <c r="I934" t="inlineStr">
        <is>
          <t>CARTAGENA</t>
        </is>
      </c>
      <c r="J934" t="inlineStr">
        <is>
          <t>BARRIO URB PORTALES DE ALICANTE CARTAGENA DE INDIAS</t>
        </is>
      </c>
      <c r="K934" t="inlineStr">
        <is>
          <t>BANCOLOMBIA</t>
        </is>
      </c>
      <c r="L934" t="inlineStr">
        <is>
          <t>FO-25-1415092</t>
        </is>
      </c>
      <c r="M934" s="49" t="n">
        <v>45892.62670138889</v>
      </c>
      <c r="N934" s="49" t="n">
        <v>45894.6875</v>
      </c>
      <c r="O934" s="48" t="n">
        <v>0</v>
      </c>
      <c r="P934" t="inlineStr">
        <is>
          <t>HARDWARE</t>
        </is>
      </c>
      <c r="Q934" t="inlineStr">
        <is>
          <t>LECTOR DE BARRAS</t>
        </is>
      </c>
      <c r="R934" t="inlineStr">
        <is>
          <t>DAÑO POS</t>
        </is>
      </c>
      <c r="S934" t="inlineStr">
        <is>
          <t>UNO A UNO</t>
        </is>
      </c>
      <c r="T934" t="inlineStr">
        <is>
          <t>UNO A UNO</t>
        </is>
      </c>
      <c r="U934" t="inlineStr">
        <is>
          <t>EJECUTADO</t>
        </is>
      </c>
      <c r="V934" t="inlineStr">
        <is>
          <t>VISITA TECNICA</t>
        </is>
      </c>
      <c r="W934" t="inlineStr">
        <is>
          <t>SAXZZ516</t>
        </is>
      </c>
      <c r="X934" t="inlineStr">
        <is>
          <t>TIPO I</t>
        </is>
      </c>
      <c r="Y934" t="inlineStr">
        <is>
          <t>TERRESTRE</t>
        </is>
      </c>
      <c r="Z934" t="inlineStr">
        <is>
          <t>CANEDO HERRERA ALEXANDER</t>
        </is>
      </c>
      <c r="AA934" t="inlineStr">
        <is>
          <t>1</t>
        </is>
      </c>
      <c r="AB934" t="inlineStr">
        <is>
          <t>0</t>
        </is>
      </c>
      <c r="AC934" s="48" t="n">
        <v>65960</v>
      </c>
      <c r="AD934" t="inlineStr">
        <is>
          <t>0</t>
        </is>
      </c>
      <c r="AE934" s="48" t="n">
        <v>0</v>
      </c>
      <c r="AF934" s="48" t="n">
        <v>65960</v>
      </c>
    </row>
    <row r="935">
      <c r="A935" t="inlineStr">
        <is>
          <t>NEIVA</t>
        </is>
      </c>
      <c r="B935" t="inlineStr">
        <is>
          <t>REMOTAS</t>
        </is>
      </c>
      <c r="C935" t="inlineStr">
        <is>
          <t>0004-0007</t>
        </is>
      </c>
      <c r="D935" t="inlineStr">
        <is>
          <t>41001</t>
        </is>
      </c>
      <c r="E935" t="inlineStr">
        <is>
          <t>2634634</t>
        </is>
      </c>
      <c r="F935" t="inlineStr">
        <is>
          <t>3007074532</t>
        </is>
      </c>
      <c r="G935" t="inlineStr">
        <is>
          <t>INCIDENTE</t>
        </is>
      </c>
      <c r="H935" t="inlineStr">
        <is>
          <t>HUILA</t>
        </is>
      </c>
      <c r="I935" t="inlineStr">
        <is>
          <t>NEIVA</t>
        </is>
      </c>
      <c r="J935" t="inlineStr">
        <is>
          <t>BARRIO LOS ANDES NEIVA 3</t>
        </is>
      </c>
      <c r="K935" t="inlineStr">
        <is>
          <t>BANCOLOMBIA</t>
        </is>
      </c>
      <c r="L935" t="inlineStr">
        <is>
          <t>FO-25-1414321</t>
        </is>
      </c>
      <c r="M935" s="49" t="n">
        <v>45892.50027777778</v>
      </c>
      <c r="N935" s="49" t="n">
        <v>45894.69930555556</v>
      </c>
      <c r="O935" s="48" t="n">
        <v>0</v>
      </c>
      <c r="P935" t="inlineStr">
        <is>
          <t>HARDWARE</t>
        </is>
      </c>
      <c r="Q935" t="inlineStr">
        <is>
          <t>IMPRESION</t>
        </is>
      </c>
      <c r="R935" t="inlineStr">
        <is>
          <t>NO IMPRIME UNO O VARIOS CARACTERES</t>
        </is>
      </c>
      <c r="S935" t="inlineStr">
        <is>
          <t>CB UNO A UNO</t>
        </is>
      </c>
      <c r="T935" t="inlineStr">
        <is>
          <t>CB UNO A UNO</t>
        </is>
      </c>
      <c r="U935" t="inlineStr">
        <is>
          <t>EJECUTADO</t>
        </is>
      </c>
      <c r="V935" t="inlineStr">
        <is>
          <t>VISITA TECNICA</t>
        </is>
      </c>
      <c r="W935" t="inlineStr">
        <is>
          <t>EFGZZ745</t>
        </is>
      </c>
      <c r="X935" t="inlineStr">
        <is>
          <t>TIPO I</t>
        </is>
      </c>
      <c r="Y935" t="inlineStr">
        <is>
          <t>TERRESTRE</t>
        </is>
      </c>
      <c r="Z935" t="inlineStr">
        <is>
          <t>DIAZ VARGAS JONATHAN MIGUEL</t>
        </is>
      </c>
      <c r="AA935" t="inlineStr">
        <is>
          <t>1</t>
        </is>
      </c>
      <c r="AB935" t="inlineStr">
        <is>
          <t>0</t>
        </is>
      </c>
      <c r="AC935" s="48" t="n">
        <v>65960</v>
      </c>
      <c r="AD935" t="inlineStr">
        <is>
          <t>0</t>
        </is>
      </c>
      <c r="AE935" s="48" t="n">
        <v>0</v>
      </c>
      <c r="AF935" s="48" t="n">
        <v>65960</v>
      </c>
    </row>
    <row r="936">
      <c r="A936" t="inlineStr">
        <is>
          <t>CARTAGENA</t>
        </is>
      </c>
      <c r="B936" t="inlineStr">
        <is>
          <t>COSTA</t>
        </is>
      </c>
      <c r="C936" t="inlineStr">
        <is>
          <t>0004-0001</t>
        </is>
      </c>
      <c r="D936" t="inlineStr">
        <is>
          <t>13468</t>
        </is>
      </c>
      <c r="E936" t="inlineStr">
        <is>
          <t>2634662</t>
        </is>
      </c>
      <c r="F936" t="inlineStr">
        <is>
          <t>3007011062</t>
        </is>
      </c>
      <c r="G936" t="inlineStr">
        <is>
          <t>INCIDENTE</t>
        </is>
      </c>
      <c r="H936" t="inlineStr">
        <is>
          <t>BOLIVAR</t>
        </is>
      </c>
      <c r="I936" t="inlineStr">
        <is>
          <t>MOMPOS</t>
        </is>
      </c>
      <c r="J936" t="inlineStr">
        <is>
          <t>MOMPOS II - BOLIVAR</t>
        </is>
      </c>
      <c r="K936" t="inlineStr">
        <is>
          <t>BANCOLOMBIA</t>
        </is>
      </c>
      <c r="L936" t="inlineStr">
        <is>
          <t>FO-25-1414858</t>
        </is>
      </c>
      <c r="M936" s="49" t="n">
        <v>45892.54495370371</v>
      </c>
      <c r="N936" s="49" t="n">
        <v>45896.52291666667</v>
      </c>
      <c r="O936" s="48" t="n">
        <v>0</v>
      </c>
      <c r="P936" t="inlineStr">
        <is>
          <t>HARDWARE</t>
        </is>
      </c>
      <c r="Q936" t="inlineStr">
        <is>
          <t>TECLADO</t>
        </is>
      </c>
      <c r="R936" t="inlineStr">
        <is>
          <t>DAÑO POS</t>
        </is>
      </c>
      <c r="S936" t="inlineStr">
        <is>
          <t>CB UNO A UNO</t>
        </is>
      </c>
      <c r="T936" t="inlineStr">
        <is>
          <t>CB UNO A UNO</t>
        </is>
      </c>
      <c r="U936" t="inlineStr">
        <is>
          <t>EJECUTADO</t>
        </is>
      </c>
      <c r="V936" t="inlineStr">
        <is>
          <t>VISITA TECNICA</t>
        </is>
      </c>
      <c r="W936" t="inlineStr">
        <is>
          <t xml:space="preserve">XP0YZ641 </t>
        </is>
      </c>
      <c r="X936" t="inlineStr">
        <is>
          <t>TIPO IV</t>
        </is>
      </c>
      <c r="Y936" t="inlineStr">
        <is>
          <t>TERRESTRE</t>
        </is>
      </c>
      <c r="Z936" t="inlineStr">
        <is>
          <t>SANTOS GUZMAN CHRISTIAN FELIPE</t>
        </is>
      </c>
      <c r="AA936" t="inlineStr">
        <is>
          <t>1</t>
        </is>
      </c>
      <c r="AB936" t="inlineStr">
        <is>
          <t>0</t>
        </is>
      </c>
      <c r="AC936" s="48" t="n">
        <v>479589</v>
      </c>
      <c r="AD936" t="inlineStr">
        <is>
          <t>0</t>
        </is>
      </c>
      <c r="AE936" s="48" t="n">
        <v>0</v>
      </c>
      <c r="AF936" s="48" t="n">
        <v>479589</v>
      </c>
    </row>
    <row r="937">
      <c r="A937" t="inlineStr">
        <is>
          <t>IBAGUE</t>
        </is>
      </c>
      <c r="B937" t="inlineStr">
        <is>
          <t>REMOTAS</t>
        </is>
      </c>
      <c r="C937" t="inlineStr">
        <is>
          <t>0004-0007</t>
        </is>
      </c>
      <c r="D937" t="inlineStr">
        <is>
          <t>73616</t>
        </is>
      </c>
      <c r="E937" t="inlineStr">
        <is>
          <t>2634689</t>
        </is>
      </c>
      <c r="F937" t="inlineStr">
        <is>
          <t>3007045989</t>
        </is>
      </c>
      <c r="G937" t="inlineStr">
        <is>
          <t>INCIDENTE</t>
        </is>
      </c>
      <c r="H937" t="inlineStr">
        <is>
          <t>TOLIMA</t>
        </is>
      </c>
      <c r="I937" t="inlineStr">
        <is>
          <t>RIOBLANCO</t>
        </is>
      </c>
      <c r="J937" t="inlineStr">
        <is>
          <t>BARRIO CENTRO RIOBLANCO 5</t>
        </is>
      </c>
      <c r="K937" t="inlineStr">
        <is>
          <t>BANCOLOMBIA</t>
        </is>
      </c>
      <c r="L937" t="inlineStr">
        <is>
          <t>FO-25-1414837</t>
        </is>
      </c>
      <c r="M937" s="49" t="n">
        <v>45892.59732638889</v>
      </c>
      <c r="N937" s="49" t="n">
        <v>45894.76527777778</v>
      </c>
      <c r="O937" s="48" t="n">
        <v>0</v>
      </c>
      <c r="P937" t="inlineStr">
        <is>
          <t>HARDWARE</t>
        </is>
      </c>
      <c r="Q937" t="inlineStr">
        <is>
          <t>IMPRESION</t>
        </is>
      </c>
      <c r="R937" t="inlineStr">
        <is>
          <t>NO IMPRIME UNO O VARIOS CARACTERES</t>
        </is>
      </c>
      <c r="S937" t="inlineStr">
        <is>
          <t>CB UNO A UNO</t>
        </is>
      </c>
      <c r="T937" t="inlineStr">
        <is>
          <t>CB UNO A UNO</t>
        </is>
      </c>
      <c r="U937" t="inlineStr">
        <is>
          <t>EJECUTADO</t>
        </is>
      </c>
      <c r="V937" t="inlineStr">
        <is>
          <t>VISITA TECNICA</t>
        </is>
      </c>
      <c r="W937" t="inlineStr">
        <is>
          <t>II001608</t>
        </is>
      </c>
      <c r="X937" t="inlineStr">
        <is>
          <t>TIPO IV</t>
        </is>
      </c>
      <c r="Y937" t="inlineStr">
        <is>
          <t>TERRESTRE</t>
        </is>
      </c>
      <c r="Z937" t="inlineStr">
        <is>
          <t>GUTIERREZ  CAMILO ANDRES</t>
        </is>
      </c>
      <c r="AA937" t="inlineStr">
        <is>
          <t>1</t>
        </is>
      </c>
      <c r="AB937" t="inlineStr">
        <is>
          <t>0</t>
        </is>
      </c>
      <c r="AC937" s="48" t="n">
        <v>479589</v>
      </c>
      <c r="AD937" t="inlineStr">
        <is>
          <t>0</t>
        </is>
      </c>
      <c r="AE937" s="48" t="n">
        <v>0</v>
      </c>
      <c r="AF937" s="48" t="n">
        <v>479589</v>
      </c>
    </row>
    <row r="938">
      <c r="A938" t="inlineStr">
        <is>
          <t>BOGOTA</t>
        </is>
      </c>
      <c r="B938" t="inlineStr">
        <is>
          <t>CUNDINAMARCA</t>
        </is>
      </c>
      <c r="C938" t="inlineStr">
        <is>
          <t>0004-0004</t>
        </is>
      </c>
      <c r="D938" t="inlineStr">
        <is>
          <t>25754</t>
        </is>
      </c>
      <c r="E938" t="inlineStr">
        <is>
          <t>2634694</t>
        </is>
      </c>
      <c r="F938" t="inlineStr">
        <is>
          <t>3007067120</t>
        </is>
      </c>
      <c r="G938" t="inlineStr">
        <is>
          <t>INCIDENTE</t>
        </is>
      </c>
      <c r="H938" t="inlineStr">
        <is>
          <t>CUNDINAMARCA</t>
        </is>
      </c>
      <c r="I938" t="inlineStr">
        <is>
          <t>SOACHA</t>
        </is>
      </c>
      <c r="J938" t="inlineStr">
        <is>
          <t>BARRIO EL TREBOL SOACHA SOACHA</t>
        </is>
      </c>
      <c r="K938" t="inlineStr">
        <is>
          <t>BANCOLOMBIA</t>
        </is>
      </c>
      <c r="L938" t="inlineStr">
        <is>
          <t>FO-25-1415062</t>
        </is>
      </c>
      <c r="M938" s="49" t="n">
        <v>45892.6178125</v>
      </c>
      <c r="N938" s="49" t="n">
        <v>45894.51527777778</v>
      </c>
      <c r="O938" s="48" t="n">
        <v>0</v>
      </c>
      <c r="P938" t="inlineStr">
        <is>
          <t>HARDWARE</t>
        </is>
      </c>
      <c r="Q938" t="inlineStr">
        <is>
          <t>PANTALLA</t>
        </is>
      </c>
      <c r="R938" t="inlineStr">
        <is>
          <t>DAÑO POS</t>
        </is>
      </c>
      <c r="S938" t="inlineStr">
        <is>
          <t>CB UNO A UNO</t>
        </is>
      </c>
      <c r="T938" t="inlineStr">
        <is>
          <t>CB UNO A UNO</t>
        </is>
      </c>
      <c r="U938" t="inlineStr">
        <is>
          <t>EJECUTADO</t>
        </is>
      </c>
      <c r="V938" t="inlineStr">
        <is>
          <t>VISITA TECNICA</t>
        </is>
      </c>
      <c r="W938" t="inlineStr">
        <is>
          <t>9L000621</t>
        </is>
      </c>
      <c r="X938" t="inlineStr">
        <is>
          <t>TIPO I</t>
        </is>
      </c>
      <c r="Y938" t="inlineStr">
        <is>
          <t>TERRESTRE</t>
        </is>
      </c>
      <c r="Z938" t="inlineStr">
        <is>
          <t>SOTO LONDOÑO FREDY ALEXANDER</t>
        </is>
      </c>
      <c r="AA938" t="inlineStr">
        <is>
          <t>1</t>
        </is>
      </c>
      <c r="AB938" t="inlineStr">
        <is>
          <t>0</t>
        </is>
      </c>
      <c r="AC938" s="48" t="n">
        <v>65960</v>
      </c>
      <c r="AD938" t="inlineStr">
        <is>
          <t>0</t>
        </is>
      </c>
      <c r="AE938" s="48" t="n">
        <v>0</v>
      </c>
      <c r="AF938" s="48" t="n">
        <v>65960</v>
      </c>
    </row>
    <row r="939">
      <c r="A939" t="inlineStr">
        <is>
          <t>SINCELEJO</t>
        </is>
      </c>
      <c r="B939" t="inlineStr">
        <is>
          <t>COSTA</t>
        </is>
      </c>
      <c r="C939" t="inlineStr">
        <is>
          <t>0004-0001</t>
        </is>
      </c>
      <c r="D939" t="inlineStr">
        <is>
          <t>70708</t>
        </is>
      </c>
      <c r="E939" t="inlineStr">
        <is>
          <t>2634708</t>
        </is>
      </c>
      <c r="F939" t="inlineStr">
        <is>
          <t>3007043635</t>
        </is>
      </c>
      <c r="G939" t="inlineStr">
        <is>
          <t>INCIDENTE</t>
        </is>
      </c>
      <c r="H939" t="inlineStr">
        <is>
          <t>SUCRE</t>
        </is>
      </c>
      <c r="I939" t="inlineStr">
        <is>
          <t>SAN MARCOS</t>
        </is>
      </c>
      <c r="J939" t="inlineStr">
        <is>
          <t>DISTRICOL PAPELERIA PINATERIA</t>
        </is>
      </c>
      <c r="K939" t="inlineStr">
        <is>
          <t>BANCOLOMBIA</t>
        </is>
      </c>
      <c r="L939" t="inlineStr">
        <is>
          <t>FO-25-1414875</t>
        </is>
      </c>
      <c r="M939" s="49" t="n">
        <v>45892.53958333333</v>
      </c>
      <c r="N939" s="49" t="n">
        <v>45895.47361111111</v>
      </c>
      <c r="O939" s="48" t="n">
        <v>0</v>
      </c>
      <c r="P939" t="inlineStr">
        <is>
          <t>HARDWARE</t>
        </is>
      </c>
      <c r="Q939" t="inlineStr">
        <is>
          <t>COMUNICACION</t>
        </is>
      </c>
      <c r="R939" t="inlineStr">
        <is>
          <t>MENSAJE CABLE DE RED DESCONECTADO</t>
        </is>
      </c>
      <c r="S939" t="inlineStr">
        <is>
          <t>AGREGADOR</t>
        </is>
      </c>
      <c r="T939" t="inlineStr">
        <is>
          <t>DISTRICOL</t>
        </is>
      </c>
      <c r="U939" t="inlineStr">
        <is>
          <t>EJECUTADO</t>
        </is>
      </c>
      <c r="V939" t="inlineStr">
        <is>
          <t>VISITA TECNICA</t>
        </is>
      </c>
      <c r="W939" t="inlineStr">
        <is>
          <t>9AFZZ414</t>
        </is>
      </c>
      <c r="X939" t="inlineStr">
        <is>
          <t>TIPO III</t>
        </is>
      </c>
      <c r="Y939" t="inlineStr">
        <is>
          <t>TERRESTRE</t>
        </is>
      </c>
      <c r="Z939" t="inlineStr">
        <is>
          <t>SANTOS GUZMAN CHRISTIAN FELIPE</t>
        </is>
      </c>
      <c r="AA939" t="inlineStr">
        <is>
          <t>1</t>
        </is>
      </c>
      <c r="AB939" t="inlineStr">
        <is>
          <t>0</t>
        </is>
      </c>
      <c r="AC939" s="48" t="n">
        <v>275729</v>
      </c>
      <c r="AD939" t="inlineStr">
        <is>
          <t>0</t>
        </is>
      </c>
      <c r="AE939" s="48" t="n">
        <v>0</v>
      </c>
      <c r="AF939" s="48" t="n">
        <v>275729</v>
      </c>
    </row>
    <row r="940">
      <c r="A940" t="inlineStr">
        <is>
          <t>BARRANQUILLA</t>
        </is>
      </c>
      <c r="B940" t="inlineStr">
        <is>
          <t>COSTA</t>
        </is>
      </c>
      <c r="C940" t="inlineStr">
        <is>
          <t>0004-0001</t>
        </is>
      </c>
      <c r="D940" t="inlineStr">
        <is>
          <t>47258</t>
        </is>
      </c>
      <c r="E940" t="inlineStr">
        <is>
          <t>2634710</t>
        </is>
      </c>
      <c r="F940" t="inlineStr">
        <is>
          <t>3007034629</t>
        </is>
      </c>
      <c r="G940" t="inlineStr">
        <is>
          <t>INCIDENTE</t>
        </is>
      </c>
      <c r="H940" t="inlineStr">
        <is>
          <t>MAGDALENA</t>
        </is>
      </c>
      <c r="I940" t="inlineStr">
        <is>
          <t>EL PIÑON</t>
        </is>
      </c>
      <c r="J940" t="inlineStr">
        <is>
          <t>BARRIO SABANAS EL PINON</t>
        </is>
      </c>
      <c r="K940" t="inlineStr">
        <is>
          <t>BANCOLOMBIA</t>
        </is>
      </c>
      <c r="L940" t="inlineStr">
        <is>
          <t>FO-25-1414869</t>
        </is>
      </c>
      <c r="M940" s="49" t="n">
        <v>45892.54118055556</v>
      </c>
      <c r="N940" s="49" t="n">
        <v>45894.76041666666</v>
      </c>
      <c r="O940" s="48" t="n">
        <v>0</v>
      </c>
      <c r="P940" t="inlineStr">
        <is>
          <t>HARDWARE</t>
        </is>
      </c>
      <c r="Q940" t="inlineStr">
        <is>
          <t>COMUNICACION</t>
        </is>
      </c>
      <c r="R940" t="inlineStr">
        <is>
          <t>DAÑO POS</t>
        </is>
      </c>
      <c r="S940" t="inlineStr">
        <is>
          <t>CB UNO A UNO</t>
        </is>
      </c>
      <c r="T940" t="inlineStr">
        <is>
          <t>CB UNO A UNO</t>
        </is>
      </c>
      <c r="U940" t="inlineStr">
        <is>
          <t>EJECUTADO</t>
        </is>
      </c>
      <c r="V940" t="inlineStr">
        <is>
          <t>VISITA TECNICA</t>
        </is>
      </c>
      <c r="W940" t="inlineStr">
        <is>
          <t>9A002929</t>
        </is>
      </c>
      <c r="X940" t="inlineStr">
        <is>
          <t>TIPO III</t>
        </is>
      </c>
      <c r="Y940" t="inlineStr">
        <is>
          <t>TERRESTRE</t>
        </is>
      </c>
      <c r="Z940" t="inlineStr">
        <is>
          <t>PORRAS CASTRO DARLON NASCK</t>
        </is>
      </c>
      <c r="AA940" t="inlineStr">
        <is>
          <t>1</t>
        </is>
      </c>
      <c r="AB940" t="inlineStr">
        <is>
          <t>0</t>
        </is>
      </c>
      <c r="AC940" s="48" t="n">
        <v>275729</v>
      </c>
      <c r="AD940" t="inlineStr">
        <is>
          <t>0</t>
        </is>
      </c>
      <c r="AE940" s="48" t="n">
        <v>0</v>
      </c>
      <c r="AF940" s="48" t="n">
        <v>275729</v>
      </c>
    </row>
    <row r="941">
      <c r="A941" t="inlineStr">
        <is>
          <t>PASTO</t>
        </is>
      </c>
      <c r="B941" t="inlineStr">
        <is>
          <t>SUROCCIDENTE Y EJE CAFETERO</t>
        </is>
      </c>
      <c r="C941" t="inlineStr">
        <is>
          <t>0004-0003</t>
        </is>
      </c>
      <c r="D941" t="inlineStr">
        <is>
          <t>52001</t>
        </is>
      </c>
      <c r="E941" t="inlineStr">
        <is>
          <t>2634728</t>
        </is>
      </c>
      <c r="F941" t="inlineStr">
        <is>
          <t>3007081115</t>
        </is>
      </c>
      <c r="G941" t="inlineStr">
        <is>
          <t>INCIDENTE</t>
        </is>
      </c>
      <c r="H941" t="inlineStr">
        <is>
          <t>NARIÑO</t>
        </is>
      </c>
      <c r="I941" t="inlineStr">
        <is>
          <t>PASTO</t>
        </is>
      </c>
      <c r="J941" t="inlineStr">
        <is>
          <t>DISTRICOL CONECTADOS 123</t>
        </is>
      </c>
      <c r="K941" t="inlineStr">
        <is>
          <t>BANCOLOMBIA</t>
        </is>
      </c>
      <c r="L941" t="inlineStr">
        <is>
          <t>FO-25-1414846</t>
        </is>
      </c>
      <c r="M941" s="49" t="n">
        <v>45892.58803240741</v>
      </c>
      <c r="N941" s="49" t="n">
        <v>45894.68541666667</v>
      </c>
      <c r="O941" s="48" t="n">
        <v>0</v>
      </c>
      <c r="P941" t="inlineStr">
        <is>
          <t>HARDWARE</t>
        </is>
      </c>
      <c r="Q941" t="inlineStr">
        <is>
          <t>LECTOR DE BARRAS</t>
        </is>
      </c>
      <c r="R941" t="inlineStr">
        <is>
          <t>FORMATO INVALIDO LECTOR DAÑADO</t>
        </is>
      </c>
      <c r="S941" t="inlineStr">
        <is>
          <t>AGREGADOR</t>
        </is>
      </c>
      <c r="T941" t="inlineStr">
        <is>
          <t>DISTRICOL</t>
        </is>
      </c>
      <c r="U941" t="inlineStr">
        <is>
          <t>EJECUTADO</t>
        </is>
      </c>
      <c r="V941" t="inlineStr">
        <is>
          <t>VISITA TECNICA</t>
        </is>
      </c>
      <c r="W941" t="inlineStr">
        <is>
          <t>SIZZZ938</t>
        </is>
      </c>
      <c r="X941" t="inlineStr">
        <is>
          <t>TIPO I</t>
        </is>
      </c>
      <c r="Y941" t="inlineStr">
        <is>
          <t>TERRESTRE</t>
        </is>
      </c>
      <c r="Z941" t="inlineStr">
        <is>
          <t>GUERRERO RAMIREZ OSCAR DARIO</t>
        </is>
      </c>
      <c r="AA941" t="inlineStr">
        <is>
          <t>1</t>
        </is>
      </c>
      <c r="AB941" t="inlineStr">
        <is>
          <t>0</t>
        </is>
      </c>
      <c r="AC941" s="48" t="n">
        <v>65960</v>
      </c>
      <c r="AD941" t="inlineStr">
        <is>
          <t>0</t>
        </is>
      </c>
      <c r="AE941" s="48" t="n">
        <v>0</v>
      </c>
      <c r="AF941" s="48" t="n">
        <v>65960</v>
      </c>
    </row>
    <row r="942">
      <c r="A942" t="inlineStr">
        <is>
          <t>APARTADO</t>
        </is>
      </c>
      <c r="B942" t="inlineStr">
        <is>
          <t>NOROCCIDENTE</t>
        </is>
      </c>
      <c r="C942" t="inlineStr">
        <is>
          <t>0004-0005</t>
        </is>
      </c>
      <c r="D942" t="inlineStr">
        <is>
          <t>5490</t>
        </is>
      </c>
      <c r="E942" t="inlineStr">
        <is>
          <t>2634729</t>
        </is>
      </c>
      <c r="F942" t="inlineStr">
        <is>
          <t>3007010357</t>
        </is>
      </c>
      <c r="G942" t="inlineStr">
        <is>
          <t>INCIDENTE</t>
        </is>
      </c>
      <c r="H942" t="inlineStr">
        <is>
          <t>ANTIOQUIA</t>
        </is>
      </c>
      <c r="I942" t="inlineStr">
        <is>
          <t>NECOCLI</t>
        </is>
      </c>
      <c r="J942" t="inlineStr">
        <is>
          <t>NECOCLI III</t>
        </is>
      </c>
      <c r="K942" t="inlineStr">
        <is>
          <t>BANCOLOMBIA</t>
        </is>
      </c>
      <c r="L942" t="inlineStr">
        <is>
          <t>FO-25-1414842</t>
        </is>
      </c>
      <c r="M942" s="49" t="n">
        <v>45892.59166666667</v>
      </c>
      <c r="N942" s="49" t="n">
        <v>45894.55833333333</v>
      </c>
      <c r="O942" s="48" t="n">
        <v>0</v>
      </c>
      <c r="P942" t="inlineStr">
        <is>
          <t>SOFTWARE</t>
        </is>
      </c>
      <c r="Q942" t="inlineStr">
        <is>
          <t>ERROR DE TRANSACCIONES</t>
        </is>
      </c>
      <c r="R942" t="inlineStr">
        <is>
          <t>RECHAZO GENERAL</t>
        </is>
      </c>
      <c r="S942" t="inlineStr">
        <is>
          <t>CB UNO A UNO</t>
        </is>
      </c>
      <c r="T942" t="inlineStr">
        <is>
          <t>CB UNO A UNO</t>
        </is>
      </c>
      <c r="U942" t="inlineStr">
        <is>
          <t>EJECUTADO</t>
        </is>
      </c>
      <c r="V942" t="inlineStr">
        <is>
          <t>VISITA TECNICA</t>
        </is>
      </c>
      <c r="W942" t="inlineStr">
        <is>
          <t>IZ6ZZ553</t>
        </is>
      </c>
      <c r="X942" t="inlineStr">
        <is>
          <t>TIPO II</t>
        </is>
      </c>
      <c r="Y942" t="inlineStr">
        <is>
          <t>TERRESTRE</t>
        </is>
      </c>
      <c r="Z942" t="inlineStr">
        <is>
          <t>GONZALEZ FERRER JESUS ALEXANDER</t>
        </is>
      </c>
      <c r="AA942" t="inlineStr">
        <is>
          <t>1</t>
        </is>
      </c>
      <c r="AB942" t="inlineStr">
        <is>
          <t>0</t>
        </is>
      </c>
      <c r="AC942" s="48" t="n">
        <v>144968</v>
      </c>
      <c r="AD942" t="inlineStr">
        <is>
          <t>0</t>
        </is>
      </c>
      <c r="AE942" s="48" t="n">
        <v>0</v>
      </c>
      <c r="AF942" s="48" t="n">
        <v>144968</v>
      </c>
    </row>
    <row r="943">
      <c r="A943" t="inlineStr">
        <is>
          <t>CALI</t>
        </is>
      </c>
      <c r="B943" t="inlineStr">
        <is>
          <t>SUROCCIDENTE Y EJE CAFETERO</t>
        </is>
      </c>
      <c r="C943" t="inlineStr">
        <is>
          <t>0004-0003</t>
        </is>
      </c>
      <c r="D943" t="inlineStr">
        <is>
          <t>76001</t>
        </is>
      </c>
      <c r="E943" t="inlineStr">
        <is>
          <t>2634741</t>
        </is>
      </c>
      <c r="F943" t="inlineStr">
        <is>
          <t>3007069766</t>
        </is>
      </c>
      <c r="G943" t="inlineStr">
        <is>
          <t>INCIDENTE</t>
        </is>
      </c>
      <c r="H943" t="inlineStr">
        <is>
          <t>VALLE DEL CAUCA</t>
        </is>
      </c>
      <c r="I943" t="inlineStr">
        <is>
          <t>CALI</t>
        </is>
      </c>
      <c r="J943" t="inlineStr">
        <is>
          <t>BARRIO MARIANO RAMOS CALI 3</t>
        </is>
      </c>
      <c r="K943" t="inlineStr">
        <is>
          <t>BANCOLOMBIA</t>
        </is>
      </c>
      <c r="L943" t="inlineStr">
        <is>
          <t>FO-25-1415176</t>
        </is>
      </c>
      <c r="M943" s="49" t="n">
        <v>45892.63846064815</v>
      </c>
      <c r="N943" s="49" t="n">
        <v>45894.55277777778</v>
      </c>
      <c r="O943" s="48" t="n">
        <v>0</v>
      </c>
      <c r="P943" t="inlineStr">
        <is>
          <t>HARDWARE</t>
        </is>
      </c>
      <c r="Q943" t="inlineStr">
        <is>
          <t>ALERT IRRUPTION</t>
        </is>
      </c>
      <c r="R943" t="inlineStr">
        <is>
          <t>ALERT IRRUPTION</t>
        </is>
      </c>
      <c r="S943" t="inlineStr">
        <is>
          <t>CB UNO A UNO</t>
        </is>
      </c>
      <c r="T943" t="inlineStr">
        <is>
          <t>CB UNO A UNO</t>
        </is>
      </c>
      <c r="U943" t="inlineStr">
        <is>
          <t>EJECUTADO</t>
        </is>
      </c>
      <c r="V943" t="inlineStr">
        <is>
          <t>VISITA TECNICA</t>
        </is>
      </c>
      <c r="W943" t="inlineStr">
        <is>
          <t>NN000792</t>
        </is>
      </c>
      <c r="X943" t="inlineStr">
        <is>
          <t>TIPO I</t>
        </is>
      </c>
      <c r="Y943" t="inlineStr">
        <is>
          <t>TERRESTRE</t>
        </is>
      </c>
      <c r="Z943" t="inlineStr">
        <is>
          <t>BOLAÑOS TABORDA JORGE ENRIQUE</t>
        </is>
      </c>
      <c r="AA943" t="inlineStr">
        <is>
          <t>1</t>
        </is>
      </c>
      <c r="AB943" t="inlineStr">
        <is>
          <t>0</t>
        </is>
      </c>
      <c r="AC943" s="48" t="n">
        <v>65960</v>
      </c>
      <c r="AD943" t="inlineStr">
        <is>
          <t>0</t>
        </is>
      </c>
      <c r="AE943" s="48" t="n">
        <v>0</v>
      </c>
      <c r="AF943" s="48" t="n">
        <v>65960</v>
      </c>
    </row>
    <row r="944">
      <c r="A944" t="inlineStr">
        <is>
          <t>MEDELLIN</t>
        </is>
      </c>
      <c r="B944" t="inlineStr">
        <is>
          <t>NOROCCIDENTE</t>
        </is>
      </c>
      <c r="C944" t="inlineStr">
        <is>
          <t>0004-0005</t>
        </is>
      </c>
      <c r="D944" t="inlineStr">
        <is>
          <t>5212</t>
        </is>
      </c>
      <c r="E944" t="inlineStr">
        <is>
          <t>2634747</t>
        </is>
      </c>
      <c r="F944" t="inlineStr">
        <is>
          <t>3007078641</t>
        </is>
      </c>
      <c r="G944" t="inlineStr">
        <is>
          <t>INCIDENTE</t>
        </is>
      </c>
      <c r="H944" t="inlineStr">
        <is>
          <t>ANTIOQUIA</t>
        </is>
      </c>
      <c r="I944" t="inlineStr">
        <is>
          <t>COPACABANA</t>
        </is>
      </c>
      <c r="J944" t="inlineStr">
        <is>
          <t>DISTRICOL FRUVER EL SHANGAY</t>
        </is>
      </c>
      <c r="K944" t="inlineStr">
        <is>
          <t>BANCOLOMBIA</t>
        </is>
      </c>
      <c r="L944" t="inlineStr">
        <is>
          <t>FO-25-1416233</t>
        </is>
      </c>
      <c r="M944" s="49" t="n">
        <v>45892.65703703704</v>
      </c>
      <c r="N944" s="49" t="n">
        <v>45895.66041666667</v>
      </c>
      <c r="O944" s="48" t="n">
        <v>0</v>
      </c>
      <c r="P944" t="inlineStr">
        <is>
          <t>HARDWARE</t>
        </is>
      </c>
      <c r="Q944" t="inlineStr">
        <is>
          <t>LECTOR DE TARJETAS</t>
        </is>
      </c>
      <c r="R944" t="inlineStr">
        <is>
          <t>MENSAJE RETIRE TARJETA</t>
        </is>
      </c>
      <c r="S944" t="inlineStr">
        <is>
          <t>AGREGADOR</t>
        </is>
      </c>
      <c r="T944" t="inlineStr">
        <is>
          <t>DISTRICOL</t>
        </is>
      </c>
      <c r="U944" t="inlineStr">
        <is>
          <t>EJECUTADO</t>
        </is>
      </c>
      <c r="V944" t="inlineStr">
        <is>
          <t>VISITA TECNICA</t>
        </is>
      </c>
      <c r="W944" t="inlineStr">
        <is>
          <t>SAOZZ057</t>
        </is>
      </c>
      <c r="X944" t="inlineStr">
        <is>
          <t>TIPO I</t>
        </is>
      </c>
      <c r="Y944" t="inlineStr">
        <is>
          <t>TERRESTRE</t>
        </is>
      </c>
      <c r="Z944" t="inlineStr">
        <is>
          <t>COPETE CORDOBA DIEGO ALEJANDRO</t>
        </is>
      </c>
      <c r="AA944" t="inlineStr">
        <is>
          <t>1</t>
        </is>
      </c>
      <c r="AB944" t="inlineStr">
        <is>
          <t>0</t>
        </is>
      </c>
      <c r="AC944" s="48" t="n">
        <v>65960</v>
      </c>
      <c r="AD944" t="inlineStr">
        <is>
          <t>0</t>
        </is>
      </c>
      <c r="AE944" s="48" t="n">
        <v>0</v>
      </c>
      <c r="AF944" s="48" t="n">
        <v>65960</v>
      </c>
    </row>
    <row r="945">
      <c r="A945" t="inlineStr">
        <is>
          <t>PASTO</t>
        </is>
      </c>
      <c r="B945" t="inlineStr">
        <is>
          <t>SUROCCIDENTE Y EJE CAFETERO</t>
        </is>
      </c>
      <c r="C945" t="inlineStr">
        <is>
          <t>0004-0003</t>
        </is>
      </c>
      <c r="D945" t="inlineStr">
        <is>
          <t>52001</t>
        </is>
      </c>
      <c r="E945" t="inlineStr">
        <is>
          <t>2634787</t>
        </is>
      </c>
      <c r="F945" t="inlineStr">
        <is>
          <t>3007075190</t>
        </is>
      </c>
      <c r="G945" t="inlineStr">
        <is>
          <t>INCIDENTE</t>
        </is>
      </c>
      <c r="H945" t="inlineStr">
        <is>
          <t>NARIÑO</t>
        </is>
      </c>
      <c r="I945" t="inlineStr">
        <is>
          <t>PASTO</t>
        </is>
      </c>
      <c r="J945" t="inlineStr">
        <is>
          <t>BARRIO PRADO VERDE - ALTOS DE</t>
        </is>
      </c>
      <c r="K945" t="inlineStr">
        <is>
          <t>BANCOLOMBIA</t>
        </is>
      </c>
      <c r="L945" t="inlineStr">
        <is>
          <t>FO-25-1416217</t>
        </is>
      </c>
      <c r="M945" s="49" t="n">
        <v>45893.33333333334</v>
      </c>
      <c r="N945" s="49" t="n">
        <v>45894.53958333333</v>
      </c>
      <c r="O945" s="48" t="n">
        <v>0</v>
      </c>
      <c r="P945" t="inlineStr">
        <is>
          <t>HARDWARE</t>
        </is>
      </c>
      <c r="Q945" t="inlineStr">
        <is>
          <t>FLAS FULL</t>
        </is>
      </c>
      <c r="R945" t="inlineStr">
        <is>
          <t>MEMORIA DEL DISPOSITIVO INSUFICIENTE</t>
        </is>
      </c>
      <c r="S945" t="inlineStr">
        <is>
          <t>CB UNO A UNO</t>
        </is>
      </c>
      <c r="T945" t="inlineStr">
        <is>
          <t>CB UNO A UNO</t>
        </is>
      </c>
      <c r="U945" t="inlineStr">
        <is>
          <t>EJECUTADO</t>
        </is>
      </c>
      <c r="V945" t="inlineStr">
        <is>
          <t>VISITA TECNICA</t>
        </is>
      </c>
      <c r="W945" t="inlineStr">
        <is>
          <t>MSZZZ665</t>
        </is>
      </c>
      <c r="X945" t="inlineStr">
        <is>
          <t>TIPO I</t>
        </is>
      </c>
      <c r="Y945" t="inlineStr">
        <is>
          <t>TERRESTRE</t>
        </is>
      </c>
      <c r="Z945" t="inlineStr">
        <is>
          <t>GUERRERO RAMIREZ OSCAR DARIO</t>
        </is>
      </c>
      <c r="AA945" t="inlineStr">
        <is>
          <t>1</t>
        </is>
      </c>
      <c r="AB945" t="inlineStr">
        <is>
          <t>0</t>
        </is>
      </c>
      <c r="AC945" s="48" t="n">
        <v>65960</v>
      </c>
      <c r="AD945" t="inlineStr">
        <is>
          <t>0</t>
        </is>
      </c>
      <c r="AE945" s="48" t="n">
        <v>0</v>
      </c>
      <c r="AF945" s="48" t="n">
        <v>65960</v>
      </c>
    </row>
    <row r="946">
      <c r="A946" t="inlineStr">
        <is>
          <t>BOGOTA</t>
        </is>
      </c>
      <c r="B946" t="inlineStr">
        <is>
          <t>CUNDINAMARCA</t>
        </is>
      </c>
      <c r="C946" t="inlineStr">
        <is>
          <t>0004-0004</t>
        </is>
      </c>
      <c r="D946" t="inlineStr">
        <is>
          <t>25754</t>
        </is>
      </c>
      <c r="E946" t="inlineStr">
        <is>
          <t>2634833</t>
        </is>
      </c>
      <c r="F946" t="inlineStr">
        <is>
          <t>3007039231</t>
        </is>
      </c>
      <c r="G946" t="inlineStr">
        <is>
          <t>INCIDENTE</t>
        </is>
      </c>
      <c r="H946" t="inlineStr">
        <is>
          <t>CUNDINAMARCA</t>
        </is>
      </c>
      <c r="I946" t="inlineStr">
        <is>
          <t>SOACHA</t>
        </is>
      </c>
      <c r="J946" t="inlineStr">
        <is>
          <t>BARRIO DANUBIO SOACHA 1</t>
        </is>
      </c>
      <c r="K946" t="inlineStr">
        <is>
          <t>BANCOLOMBIA</t>
        </is>
      </c>
      <c r="L946" t="inlineStr">
        <is>
          <t>FO-25-1416227</t>
        </is>
      </c>
      <c r="M946" s="49" t="n">
        <v>45892.74133101852</v>
      </c>
      <c r="N946" s="49" t="n">
        <v>45894.69097222222</v>
      </c>
      <c r="O946" s="48" t="n">
        <v>0</v>
      </c>
      <c r="P946" t="inlineStr">
        <is>
          <t>HARDWARE</t>
        </is>
      </c>
      <c r="Q946" t="inlineStr">
        <is>
          <t>IMPRESION</t>
        </is>
      </c>
      <c r="R946" t="inlineStr">
        <is>
          <t>NO IMPRIME UNO O VARIOS CARACTERES</t>
        </is>
      </c>
      <c r="S946" t="inlineStr">
        <is>
          <t>CB UNO A UNO</t>
        </is>
      </c>
      <c r="T946" t="inlineStr">
        <is>
          <t>CB UNO A UNO</t>
        </is>
      </c>
      <c r="U946" t="inlineStr">
        <is>
          <t>EJECUTADO</t>
        </is>
      </c>
      <c r="V946" t="inlineStr">
        <is>
          <t>VISITA TECNICA</t>
        </is>
      </c>
      <c r="W946" t="inlineStr">
        <is>
          <t>LM00D576</t>
        </is>
      </c>
      <c r="X946" t="inlineStr">
        <is>
          <t>TIPO I</t>
        </is>
      </c>
      <c r="Y946" t="inlineStr">
        <is>
          <t>TERRESTRE</t>
        </is>
      </c>
      <c r="Z946" t="inlineStr">
        <is>
          <t>SOTO LONDOÑO FREDY ALEXANDER</t>
        </is>
      </c>
      <c r="AA946" t="inlineStr">
        <is>
          <t>1</t>
        </is>
      </c>
      <c r="AB946" t="inlineStr">
        <is>
          <t>0</t>
        </is>
      </c>
      <c r="AC946" s="48" t="n">
        <v>65960</v>
      </c>
      <c r="AD946" t="inlineStr">
        <is>
          <t>0</t>
        </is>
      </c>
      <c r="AE946" s="48" t="n">
        <v>0</v>
      </c>
      <c r="AF946" s="48" t="n">
        <v>65960</v>
      </c>
    </row>
    <row r="947">
      <c r="A947" t="inlineStr">
        <is>
          <t>SINCELEJO</t>
        </is>
      </c>
      <c r="B947" t="inlineStr">
        <is>
          <t>COSTA</t>
        </is>
      </c>
      <c r="C947" t="inlineStr">
        <is>
          <t>0004-0001</t>
        </is>
      </c>
      <c r="D947" t="inlineStr">
        <is>
          <t>70670</t>
        </is>
      </c>
      <c r="E947" t="inlineStr">
        <is>
          <t>2635366</t>
        </is>
      </c>
      <c r="F947" t="inlineStr">
        <is>
          <t>3007071758</t>
        </is>
      </c>
      <c r="G947" t="inlineStr">
        <is>
          <t>INCIDENTE</t>
        </is>
      </c>
      <c r="H947" t="inlineStr">
        <is>
          <t>SUCRE</t>
        </is>
      </c>
      <c r="I947" t="inlineStr">
        <is>
          <t>SAMPUES</t>
        </is>
      </c>
      <c r="J947" t="inlineStr">
        <is>
          <t>SAMPUES CENTRO</t>
        </is>
      </c>
      <c r="K947" t="inlineStr">
        <is>
          <t>BANCOLOMBIA</t>
        </is>
      </c>
      <c r="L947" t="inlineStr">
        <is>
          <t>FO-25-1416422</t>
        </is>
      </c>
      <c r="M947" s="49" t="n">
        <v>45893.40008101852</v>
      </c>
      <c r="N947" s="49" t="n">
        <v>45894.70138888889</v>
      </c>
      <c r="O947" s="48" t="n">
        <v>0</v>
      </c>
      <c r="P947" t="inlineStr">
        <is>
          <t>HARDWARE</t>
        </is>
      </c>
      <c r="Q947" t="inlineStr">
        <is>
          <t>LECTOR DE TARJETAS</t>
        </is>
      </c>
      <c r="R947" t="inlineStr">
        <is>
          <t>MENSAJE RETIRE TARJETA</t>
        </is>
      </c>
      <c r="S947" t="inlineStr">
        <is>
          <t>CB UNO A UNO</t>
        </is>
      </c>
      <c r="T947" t="inlineStr">
        <is>
          <t>CB UNO A UNO</t>
        </is>
      </c>
      <c r="U947" t="inlineStr">
        <is>
          <t>EJECUTADO</t>
        </is>
      </c>
      <c r="V947" t="inlineStr">
        <is>
          <t>VISITA TECNICA</t>
        </is>
      </c>
      <c r="W947" t="inlineStr">
        <is>
          <t>SV00J161</t>
        </is>
      </c>
      <c r="X947" t="inlineStr">
        <is>
          <t>TIPO II</t>
        </is>
      </c>
      <c r="Y947" t="inlineStr">
        <is>
          <t>TERRESTRE</t>
        </is>
      </c>
      <c r="Z947" t="inlineStr">
        <is>
          <t>CACERES HERNANDEZ ANDRES</t>
        </is>
      </c>
      <c r="AA947" t="inlineStr">
        <is>
          <t>1</t>
        </is>
      </c>
      <c r="AB947" t="inlineStr">
        <is>
          <t>0</t>
        </is>
      </c>
      <c r="AC947" s="48" t="n">
        <v>144968</v>
      </c>
      <c r="AD947" t="inlineStr">
        <is>
          <t>0</t>
        </is>
      </c>
      <c r="AE947" s="48" t="n">
        <v>0</v>
      </c>
      <c r="AF947" s="48" t="n">
        <v>144968</v>
      </c>
    </row>
    <row r="948">
      <c r="A948" t="inlineStr">
        <is>
          <t>SINCELEJO</t>
        </is>
      </c>
      <c r="B948" t="inlineStr">
        <is>
          <t>COSTA</t>
        </is>
      </c>
      <c r="C948" t="inlineStr">
        <is>
          <t>0004-0001</t>
        </is>
      </c>
      <c r="D948" t="inlineStr">
        <is>
          <t>70823</t>
        </is>
      </c>
      <c r="E948" t="inlineStr">
        <is>
          <t>2635367</t>
        </is>
      </c>
      <c r="F948" t="inlineStr">
        <is>
          <t>3007036260</t>
        </is>
      </c>
      <c r="G948" t="inlineStr">
        <is>
          <t>INCIDENTE</t>
        </is>
      </c>
      <c r="H948" t="inlineStr">
        <is>
          <t>SUCRE</t>
        </is>
      </c>
      <c r="I948" t="inlineStr">
        <is>
          <t>TOLU VIEJO</t>
        </is>
      </c>
      <c r="J948" t="inlineStr">
        <is>
          <t>BARRIO GUAYACAN TOLU VIEJO</t>
        </is>
      </c>
      <c r="K948" t="inlineStr">
        <is>
          <t>BANCOLOMBIA</t>
        </is>
      </c>
      <c r="L948" t="inlineStr">
        <is>
          <t>FO-25-1416419</t>
        </is>
      </c>
      <c r="M948" s="49" t="n">
        <v>45893.40104166666</v>
      </c>
      <c r="N948" s="49" t="n">
        <v>45894.7125</v>
      </c>
      <c r="O948" s="48" t="n">
        <v>0</v>
      </c>
      <c r="P948" t="inlineStr">
        <is>
          <t>HARDWARE</t>
        </is>
      </c>
      <c r="Q948" t="inlineStr">
        <is>
          <t>TECLADO</t>
        </is>
      </c>
      <c r="R948" t="inlineStr">
        <is>
          <t>DAÑO POS</t>
        </is>
      </c>
      <c r="S948" t="inlineStr">
        <is>
          <t>CB UNO A UNO</t>
        </is>
      </c>
      <c r="T948" t="inlineStr">
        <is>
          <t>CB UNO A UNO</t>
        </is>
      </c>
      <c r="U948" t="inlineStr">
        <is>
          <t>EJECUTADO</t>
        </is>
      </c>
      <c r="V948" t="inlineStr">
        <is>
          <t>VISITA TECNICA</t>
        </is>
      </c>
      <c r="W948" t="inlineStr">
        <is>
          <t>3A0CZ695</t>
        </is>
      </c>
      <c r="X948" t="inlineStr">
        <is>
          <t>TIPO II</t>
        </is>
      </c>
      <c r="Y948" t="inlineStr">
        <is>
          <t>TERRESTRE</t>
        </is>
      </c>
      <c r="Z948" t="inlineStr">
        <is>
          <t>SANTOS GUZMAN CHRISTIAN FELIPE</t>
        </is>
      </c>
      <c r="AA948" t="inlineStr">
        <is>
          <t>1</t>
        </is>
      </c>
      <c r="AB948" t="inlineStr">
        <is>
          <t>0</t>
        </is>
      </c>
      <c r="AC948" s="48" t="n">
        <v>144968</v>
      </c>
      <c r="AD948" t="inlineStr">
        <is>
          <t>0</t>
        </is>
      </c>
      <c r="AE948" s="48" t="n">
        <v>0</v>
      </c>
      <c r="AF948" s="48" t="n">
        <v>144968</v>
      </c>
    </row>
    <row r="949">
      <c r="A949" t="inlineStr">
        <is>
          <t>BOGOTA</t>
        </is>
      </c>
      <c r="B949" t="inlineStr">
        <is>
          <t>CUNDINAMARCA</t>
        </is>
      </c>
      <c r="C949" t="inlineStr">
        <is>
          <t>0004-0004</t>
        </is>
      </c>
      <c r="D949" t="inlineStr">
        <is>
          <t>11001</t>
        </is>
      </c>
      <c r="E949" t="inlineStr">
        <is>
          <t>2635368</t>
        </is>
      </c>
      <c r="F949" t="inlineStr">
        <is>
          <t>3007063846</t>
        </is>
      </c>
      <c r="G949" t="inlineStr">
        <is>
          <t>INCIDENTE</t>
        </is>
      </c>
      <c r="H949" t="inlineStr">
        <is>
          <t>CUNDINAMARCA</t>
        </is>
      </c>
      <c r="I949" t="inlineStr">
        <is>
          <t>BOGOTA</t>
        </is>
      </c>
      <c r="J949" t="inlineStr">
        <is>
          <t>BARRIO VILLA ELISA BOGOTA 2</t>
        </is>
      </c>
      <c r="K949" t="inlineStr">
        <is>
          <t>BANCOLOMBIA</t>
        </is>
      </c>
      <c r="L949" t="inlineStr">
        <is>
          <t>FO-25-1416416</t>
        </is>
      </c>
      <c r="M949" s="49" t="n">
        <v>45893.42039351852</v>
      </c>
      <c r="N949" s="49" t="n">
        <v>45894.47777777778</v>
      </c>
      <c r="O949" s="48" t="n">
        <v>0</v>
      </c>
      <c r="P949" t="inlineStr">
        <is>
          <t>HARDWARE</t>
        </is>
      </c>
      <c r="Q949" t="inlineStr">
        <is>
          <t>CABLEADO</t>
        </is>
      </c>
      <c r="R949" t="inlineStr">
        <is>
          <t>CABLE MAGICBOX AVERIADO</t>
        </is>
      </c>
      <c r="S949" t="inlineStr">
        <is>
          <t>CB UNO A UNO</t>
        </is>
      </c>
      <c r="T949" t="inlineStr">
        <is>
          <t>CB UNO A UNO</t>
        </is>
      </c>
      <c r="U949" t="inlineStr">
        <is>
          <t>EJECUTADO</t>
        </is>
      </c>
      <c r="V949" t="inlineStr">
        <is>
          <t>VISITA TECNICA</t>
        </is>
      </c>
      <c r="W949" t="inlineStr">
        <is>
          <t>JA00X354</t>
        </is>
      </c>
      <c r="X949" t="inlineStr">
        <is>
          <t>TIPO I</t>
        </is>
      </c>
      <c r="Y949" t="inlineStr">
        <is>
          <t>TERRESTRE</t>
        </is>
      </c>
      <c r="Z949" t="inlineStr">
        <is>
          <t>MURCIA HERNANDEZ HARVEY IGNACIO</t>
        </is>
      </c>
      <c r="AA949" t="inlineStr">
        <is>
          <t>1</t>
        </is>
      </c>
      <c r="AB949" t="inlineStr">
        <is>
          <t>0</t>
        </is>
      </c>
      <c r="AC949" s="48" t="n">
        <v>65960</v>
      </c>
      <c r="AD949" t="inlineStr">
        <is>
          <t>0</t>
        </is>
      </c>
      <c r="AE949" s="48" t="n">
        <v>0</v>
      </c>
      <c r="AF949" s="48" t="n">
        <v>65960</v>
      </c>
    </row>
    <row r="950">
      <c r="A950" t="inlineStr">
        <is>
          <t>MEDELLIN</t>
        </is>
      </c>
      <c r="B950" t="inlineStr">
        <is>
          <t>NOROCCIDENTE</t>
        </is>
      </c>
      <c r="C950" t="inlineStr">
        <is>
          <t>0004-0005</t>
        </is>
      </c>
      <c r="D950" t="inlineStr">
        <is>
          <t>5576</t>
        </is>
      </c>
      <c r="E950" t="inlineStr">
        <is>
          <t>2635379</t>
        </is>
      </c>
      <c r="F950" t="inlineStr">
        <is>
          <t>3007019488</t>
        </is>
      </c>
      <c r="G950" t="inlineStr">
        <is>
          <t>INCIDENTE</t>
        </is>
      </c>
      <c r="H950" t="inlineStr">
        <is>
          <t>ANTIOQUIA</t>
        </is>
      </c>
      <c r="I950" t="inlineStr">
        <is>
          <t>PUEBLORRICO</t>
        </is>
      </c>
      <c r="J950" t="inlineStr">
        <is>
          <t>COMCARD PUEBLO RICO BAUZ</t>
        </is>
      </c>
      <c r="K950" t="inlineStr">
        <is>
          <t>BANCOLOMBIA</t>
        </is>
      </c>
      <c r="L950" t="inlineStr">
        <is>
          <t>FO-25-1416554</t>
        </is>
      </c>
      <c r="M950" s="49" t="n">
        <v>45893.45552083333</v>
      </c>
      <c r="N950" s="49" t="n">
        <v>45895.49652777778</v>
      </c>
      <c r="O950" s="48" t="n">
        <v>0</v>
      </c>
      <c r="P950" t="inlineStr">
        <is>
          <t>SOFTWARE</t>
        </is>
      </c>
      <c r="Q950" t="inlineStr">
        <is>
          <t>COMUNICACION</t>
        </is>
      </c>
      <c r="R950" t="inlineStr">
        <is>
          <t>PARAMETROS DE CONFIGURACION EN POS</t>
        </is>
      </c>
      <c r="S950" t="inlineStr">
        <is>
          <t>AGREGADOR</t>
        </is>
      </c>
      <c r="T950" t="inlineStr">
        <is>
          <t>COMCARD - PTM</t>
        </is>
      </c>
      <c r="U950" t="inlineStr">
        <is>
          <t>EJECUTADO</t>
        </is>
      </c>
      <c r="V950" t="inlineStr">
        <is>
          <t>VISITA TECNICA</t>
        </is>
      </c>
      <c r="W950" t="inlineStr">
        <is>
          <t>AAAAA440</t>
        </is>
      </c>
      <c r="X950" t="inlineStr">
        <is>
          <t>TIPO III</t>
        </is>
      </c>
      <c r="Y950" t="inlineStr">
        <is>
          <t>TERRESTRE</t>
        </is>
      </c>
      <c r="Z950" t="inlineStr">
        <is>
          <t>ALVAREZ ARENAS VICTOR HUGO</t>
        </is>
      </c>
      <c r="AA950" t="inlineStr">
        <is>
          <t>1</t>
        </is>
      </c>
      <c r="AB950" t="inlineStr">
        <is>
          <t>0</t>
        </is>
      </c>
      <c r="AC950" s="48" t="n">
        <v>275729</v>
      </c>
      <c r="AD950" t="inlineStr">
        <is>
          <t>0</t>
        </is>
      </c>
      <c r="AE950" s="48" t="n">
        <v>0</v>
      </c>
      <c r="AF950" s="48" t="n">
        <v>275729</v>
      </c>
    </row>
    <row r="951">
      <c r="A951" t="inlineStr">
        <is>
          <t>BUCARAMANGA</t>
        </is>
      </c>
      <c r="B951" t="inlineStr">
        <is>
          <t>SANTANDERES</t>
        </is>
      </c>
      <c r="C951" t="inlineStr">
        <is>
          <t>0004-0008</t>
        </is>
      </c>
      <c r="D951" t="inlineStr">
        <is>
          <t>68001</t>
        </is>
      </c>
      <c r="E951" t="inlineStr">
        <is>
          <t>2635512</t>
        </is>
      </c>
      <c r="F951" t="inlineStr">
        <is>
          <t>3007019554</t>
        </is>
      </c>
      <c r="G951" t="inlineStr">
        <is>
          <t>INCIDENTE</t>
        </is>
      </c>
      <c r="H951" t="inlineStr">
        <is>
          <t>SANTANDER</t>
        </is>
      </c>
      <c r="I951" t="inlineStr">
        <is>
          <t>BUCARAMANGA</t>
        </is>
      </c>
      <c r="J951" t="inlineStr">
        <is>
          <t>BARRIO MEJORAS PUBLICAS II BUC</t>
        </is>
      </c>
      <c r="K951" t="inlineStr">
        <is>
          <t>BANCOLOMBIA</t>
        </is>
      </c>
      <c r="L951" t="inlineStr">
        <is>
          <t>FO-25-1416214</t>
        </is>
      </c>
      <c r="M951" s="49" t="n">
        <v>45893.34059027778</v>
      </c>
      <c r="N951" s="49" t="n">
        <v>45894.49166666667</v>
      </c>
      <c r="O951" s="48" t="n">
        <v>0</v>
      </c>
      <c r="P951" t="inlineStr">
        <is>
          <t>HARDWARE</t>
        </is>
      </c>
      <c r="Q951" t="inlineStr">
        <is>
          <t>ALERT IRRUPTION</t>
        </is>
      </c>
      <c r="R951" t="inlineStr">
        <is>
          <t>ALERT IRRUPTION</t>
        </is>
      </c>
      <c r="S951" t="inlineStr">
        <is>
          <t>CB UNO A UNO</t>
        </is>
      </c>
      <c r="T951" t="inlineStr">
        <is>
          <t>CB UNO A UNO</t>
        </is>
      </c>
      <c r="U951" t="inlineStr">
        <is>
          <t>EJECUTADO</t>
        </is>
      </c>
      <c r="V951" t="inlineStr">
        <is>
          <t>VISITA TECNICA</t>
        </is>
      </c>
      <c r="W951" t="inlineStr">
        <is>
          <t>AAAAD927</t>
        </is>
      </c>
      <c r="X951" t="inlineStr">
        <is>
          <t>TIPO I</t>
        </is>
      </c>
      <c r="Y951" t="inlineStr">
        <is>
          <t>TERRESTRE</t>
        </is>
      </c>
      <c r="Z951" t="inlineStr">
        <is>
          <t>SANTOS GONZALEZ JOHAN FABIAN</t>
        </is>
      </c>
      <c r="AA951" t="inlineStr">
        <is>
          <t>1</t>
        </is>
      </c>
      <c r="AB951" t="inlineStr">
        <is>
          <t>0</t>
        </is>
      </c>
      <c r="AC951" s="48" t="n">
        <v>65960</v>
      </c>
      <c r="AD951" t="inlineStr">
        <is>
          <t>0</t>
        </is>
      </c>
      <c r="AE951" s="48" t="n">
        <v>0</v>
      </c>
      <c r="AF951" s="48" t="n">
        <v>65960</v>
      </c>
    </row>
    <row r="952">
      <c r="A952" t="inlineStr">
        <is>
          <t>NEIVA</t>
        </is>
      </c>
      <c r="B952" t="inlineStr">
        <is>
          <t>REMOTAS</t>
        </is>
      </c>
      <c r="C952" t="inlineStr">
        <is>
          <t>0004-0007</t>
        </is>
      </c>
      <c r="D952" t="inlineStr">
        <is>
          <t>41001</t>
        </is>
      </c>
      <c r="E952" t="inlineStr">
        <is>
          <t>2635567</t>
        </is>
      </c>
      <c r="F952" t="inlineStr">
        <is>
          <t>3007027627</t>
        </is>
      </c>
      <c r="G952" t="inlineStr">
        <is>
          <t>INCIDENTE</t>
        </is>
      </c>
      <c r="H952" t="inlineStr">
        <is>
          <t>HUILA</t>
        </is>
      </c>
      <c r="I952" t="inlineStr">
        <is>
          <t>NEIVA</t>
        </is>
      </c>
      <c r="J952" t="inlineStr">
        <is>
          <t>BARRIO CENTRO 55   NEIVA</t>
        </is>
      </c>
      <c r="K952" t="inlineStr">
        <is>
          <t>BANCOLOMBIA</t>
        </is>
      </c>
      <c r="L952" t="inlineStr">
        <is>
          <t>FO-25-1416772</t>
        </is>
      </c>
      <c r="M952" s="49" t="n">
        <v>45893.5369212963</v>
      </c>
      <c r="N952" s="49" t="n">
        <v>45894.49861111111</v>
      </c>
      <c r="O952" s="48" t="n">
        <v>0</v>
      </c>
      <c r="P952" t="inlineStr">
        <is>
          <t>SOFTWARE</t>
        </is>
      </c>
      <c r="Q952" t="inlineStr">
        <is>
          <t>CIERRE</t>
        </is>
      </c>
      <c r="R952" t="inlineStr">
        <is>
          <t>CIERRE NO HABILITADO</t>
        </is>
      </c>
      <c r="S952" t="inlineStr">
        <is>
          <t>UNO A UNO</t>
        </is>
      </c>
      <c r="T952" t="inlineStr">
        <is>
          <t>CB UNO A UNO</t>
        </is>
      </c>
      <c r="U952" t="inlineStr">
        <is>
          <t>EJECUTADO</t>
        </is>
      </c>
      <c r="V952" t="inlineStr">
        <is>
          <t>VISITA TECNICA</t>
        </is>
      </c>
      <c r="W952" t="inlineStr">
        <is>
          <t>99OZZ317</t>
        </is>
      </c>
      <c r="X952" t="inlineStr">
        <is>
          <t>TIPO I</t>
        </is>
      </c>
      <c r="Y952" t="inlineStr">
        <is>
          <t>TERRESTRE</t>
        </is>
      </c>
      <c r="Z952" t="inlineStr">
        <is>
          <t>DEVIA REINOSO JUAN CARLOS</t>
        </is>
      </c>
      <c r="AA952" t="inlineStr">
        <is>
          <t>1</t>
        </is>
      </c>
      <c r="AB952" t="inlineStr">
        <is>
          <t>0</t>
        </is>
      </c>
      <c r="AC952" s="48" t="n">
        <v>65960</v>
      </c>
      <c r="AD952" t="inlineStr">
        <is>
          <t>0</t>
        </is>
      </c>
      <c r="AE952" s="48" t="n">
        <v>0</v>
      </c>
      <c r="AF952" s="48" t="n">
        <v>65960</v>
      </c>
    </row>
    <row r="953">
      <c r="A953" t="inlineStr">
        <is>
          <t>MEDELLIN</t>
        </is>
      </c>
      <c r="B953" t="inlineStr">
        <is>
          <t>NOROCCIDENTE</t>
        </is>
      </c>
      <c r="C953" t="inlineStr">
        <is>
          <t>0004-0005</t>
        </is>
      </c>
      <c r="D953" t="inlineStr">
        <is>
          <t>5001</t>
        </is>
      </c>
      <c r="E953" t="inlineStr">
        <is>
          <t>2635580</t>
        </is>
      </c>
      <c r="F953" t="inlineStr">
        <is>
          <t>3007042713</t>
        </is>
      </c>
      <c r="G953" t="inlineStr">
        <is>
          <t>INCIDENTE</t>
        </is>
      </c>
      <c r="H953" t="inlineStr">
        <is>
          <t>ANTIOQUIA</t>
        </is>
      </c>
      <c r="I953" t="inlineStr">
        <is>
          <t>MEDELLIN</t>
        </is>
      </c>
      <c r="J953" t="inlineStr">
        <is>
          <t>PTM MED TIA LAURA CARNICOS Y P</t>
        </is>
      </c>
      <c r="K953" t="inlineStr">
        <is>
          <t>BANCOLOMBIA</t>
        </is>
      </c>
      <c r="L953" t="inlineStr">
        <is>
          <t>FO-25-1416840</t>
        </is>
      </c>
      <c r="M953" s="49" t="n">
        <v>45893.58047453704</v>
      </c>
      <c r="N953" s="49" t="n">
        <v>45894.45416666667</v>
      </c>
      <c r="O953" s="48" t="n">
        <v>0</v>
      </c>
      <c r="P953" t="inlineStr">
        <is>
          <t>HARDWARE</t>
        </is>
      </c>
      <c r="Q953" t="inlineStr">
        <is>
          <t>IMPRESION</t>
        </is>
      </c>
      <c r="R953" t="inlineStr">
        <is>
          <t>TAPA IMPRESORA</t>
        </is>
      </c>
      <c r="S953" t="inlineStr">
        <is>
          <t>AGREGADOR</t>
        </is>
      </c>
      <c r="T953" t="inlineStr">
        <is>
          <t>COMCARD - PTM</t>
        </is>
      </c>
      <c r="U953" t="inlineStr">
        <is>
          <t>EJECUTADO</t>
        </is>
      </c>
      <c r="V953" t="inlineStr">
        <is>
          <t>VISITA TECNICA</t>
        </is>
      </c>
      <c r="W953" t="inlineStr">
        <is>
          <t>GZ7ZZ141</t>
        </is>
      </c>
      <c r="X953" t="inlineStr">
        <is>
          <t>TIPO I</t>
        </is>
      </c>
      <c r="Y953" t="inlineStr">
        <is>
          <t>TERRESTRE</t>
        </is>
      </c>
      <c r="Z953" t="inlineStr">
        <is>
          <t>DIAZ ZABALA FRANCIS DUBAN</t>
        </is>
      </c>
      <c r="AA953" t="inlineStr">
        <is>
          <t>1</t>
        </is>
      </c>
      <c r="AB953" t="inlineStr">
        <is>
          <t>0</t>
        </is>
      </c>
      <c r="AC953" s="48" t="n">
        <v>65960</v>
      </c>
      <c r="AD953" t="inlineStr">
        <is>
          <t>0</t>
        </is>
      </c>
      <c r="AE953" s="48" t="n">
        <v>0</v>
      </c>
      <c r="AF953" s="48" t="n">
        <v>65960</v>
      </c>
    </row>
    <row r="954">
      <c r="A954" t="inlineStr">
        <is>
          <t>VILLAVICENCIO</t>
        </is>
      </c>
      <c r="B954" t="inlineStr">
        <is>
          <t>REMOTAS</t>
        </is>
      </c>
      <c r="C954" t="inlineStr">
        <is>
          <t>0004-0007</t>
        </is>
      </c>
      <c r="D954" t="inlineStr">
        <is>
          <t>50001</t>
        </is>
      </c>
      <c r="E954" t="inlineStr">
        <is>
          <t>2635666</t>
        </is>
      </c>
      <c r="F954" t="inlineStr">
        <is>
          <t>3007018529</t>
        </is>
      </c>
      <c r="G954" t="inlineStr">
        <is>
          <t>INCIDENTE</t>
        </is>
      </c>
      <c r="H954" t="inlineStr">
        <is>
          <t>META</t>
        </is>
      </c>
      <c r="I954" t="inlineStr">
        <is>
          <t>VILLAVICENCIO</t>
        </is>
      </c>
      <c r="J954" t="inlineStr">
        <is>
          <t>BARRIO MANANTIAL VILLAVICENCIO</t>
        </is>
      </c>
      <c r="K954" t="inlineStr">
        <is>
          <t>BANCOLOMBIA</t>
        </is>
      </c>
      <c r="L954" t="inlineStr">
        <is>
          <t>FO-25-1417626</t>
        </is>
      </c>
      <c r="M954" s="49" t="n">
        <v>45893.74861111111</v>
      </c>
      <c r="N954" s="49" t="n">
        <v>45894.55555555555</v>
      </c>
      <c r="O954" s="48" t="n">
        <v>0</v>
      </c>
      <c r="P954" t="inlineStr">
        <is>
          <t>HARDWARE</t>
        </is>
      </c>
      <c r="Q954" t="inlineStr">
        <is>
          <t>NO ENCIENDE SE REINICIA</t>
        </is>
      </c>
      <c r="R954" t="inlineStr">
        <is>
          <t>FUENTE PODER AVERIADA</t>
        </is>
      </c>
      <c r="S954" t="inlineStr">
        <is>
          <t>CB UNO A UNO</t>
        </is>
      </c>
      <c r="T954" t="inlineStr">
        <is>
          <t>CB UNO A UNO</t>
        </is>
      </c>
      <c r="U954" t="inlineStr">
        <is>
          <t>EJECUTADO</t>
        </is>
      </c>
      <c r="V954" t="inlineStr">
        <is>
          <t>VISITA TECNICA</t>
        </is>
      </c>
      <c r="W954" t="inlineStr">
        <is>
          <t>MZZZZ876</t>
        </is>
      </c>
      <c r="X954" t="inlineStr">
        <is>
          <t>TIPO I</t>
        </is>
      </c>
      <c r="Y954" t="inlineStr">
        <is>
          <t>TERRESTRE</t>
        </is>
      </c>
      <c r="Z954" t="inlineStr">
        <is>
          <t>GARZON RUIZ LUIS MIGUEL</t>
        </is>
      </c>
      <c r="AA954" t="inlineStr">
        <is>
          <t>1</t>
        </is>
      </c>
      <c r="AB954" t="inlineStr">
        <is>
          <t>0</t>
        </is>
      </c>
      <c r="AC954" s="48" t="n">
        <v>65960</v>
      </c>
      <c r="AD954" t="inlineStr">
        <is>
          <t>0</t>
        </is>
      </c>
      <c r="AE954" s="48" t="n">
        <v>0</v>
      </c>
      <c r="AF954" s="48" t="n">
        <v>65960</v>
      </c>
    </row>
    <row r="955">
      <c r="A955" t="inlineStr">
        <is>
          <t>MEDELLIN</t>
        </is>
      </c>
      <c r="B955" t="inlineStr">
        <is>
          <t>NOROCCIDENTE</t>
        </is>
      </c>
      <c r="C955" t="inlineStr">
        <is>
          <t>0004-0005</t>
        </is>
      </c>
      <c r="D955" t="inlineStr">
        <is>
          <t>5088</t>
        </is>
      </c>
      <c r="E955" t="inlineStr">
        <is>
          <t>2636216</t>
        </is>
      </c>
      <c r="F955" t="inlineStr">
        <is>
          <t>3007080073</t>
        </is>
      </c>
      <c r="G955" t="inlineStr">
        <is>
          <t>INCIDENTE</t>
        </is>
      </c>
      <c r="H955" t="inlineStr">
        <is>
          <t>ANTIOQUIA</t>
        </is>
      </c>
      <c r="I955" t="inlineStr">
        <is>
          <t>BELLO</t>
        </is>
      </c>
      <c r="J955" t="inlineStr">
        <is>
          <t>BARRIO LA GABRIELA CALLE VIEJA</t>
        </is>
      </c>
      <c r="K955" t="inlineStr">
        <is>
          <t>BANCOLOMBIA</t>
        </is>
      </c>
      <c r="L955" t="inlineStr">
        <is>
          <t>FO-25-1417595</t>
        </is>
      </c>
      <c r="M955" s="49" t="n">
        <v>45894.33333333334</v>
      </c>
      <c r="N955" s="49" t="n">
        <v>45894.69305555556</v>
      </c>
      <c r="O955" s="48" t="n">
        <v>0</v>
      </c>
      <c r="P955" t="inlineStr">
        <is>
          <t>HARDWARE</t>
        </is>
      </c>
      <c r="Q955" t="inlineStr">
        <is>
          <t>SE REINICIA</t>
        </is>
      </c>
      <c r="R955" t="inlineStr">
        <is>
          <t>DAÑO POS</t>
        </is>
      </c>
      <c r="S955" t="inlineStr">
        <is>
          <t>CB UNO A UNO</t>
        </is>
      </c>
      <c r="T955" t="inlineStr">
        <is>
          <t>CB UNO A UNO</t>
        </is>
      </c>
      <c r="U955" t="inlineStr">
        <is>
          <t>EJECUTADO</t>
        </is>
      </c>
      <c r="V955" t="inlineStr">
        <is>
          <t>VISITA TECNICA</t>
        </is>
      </c>
      <c r="W955" t="inlineStr">
        <is>
          <t>SAXZZ552</t>
        </is>
      </c>
      <c r="X955" t="inlineStr">
        <is>
          <t>TIPO I</t>
        </is>
      </c>
      <c r="Y955" t="inlineStr">
        <is>
          <t>TERRESTRE</t>
        </is>
      </c>
      <c r="Z955" t="inlineStr">
        <is>
          <t>MARTINEZ TOVAR OSCAR DAVID</t>
        </is>
      </c>
      <c r="AA955" t="inlineStr">
        <is>
          <t>1</t>
        </is>
      </c>
      <c r="AB955" t="inlineStr">
        <is>
          <t>0</t>
        </is>
      </c>
      <c r="AC955" s="48" t="n">
        <v>65960</v>
      </c>
      <c r="AD955" t="inlineStr">
        <is>
          <t>0</t>
        </is>
      </c>
      <c r="AE955" s="48" t="n">
        <v>0</v>
      </c>
      <c r="AF955" s="48" t="n">
        <v>65960</v>
      </c>
    </row>
    <row r="956">
      <c r="A956" t="inlineStr">
        <is>
          <t>MEDELLIN</t>
        </is>
      </c>
      <c r="B956" t="inlineStr">
        <is>
          <t>NOROCCIDENTE</t>
        </is>
      </c>
      <c r="C956" t="inlineStr">
        <is>
          <t>0004-0005</t>
        </is>
      </c>
      <c r="D956" t="inlineStr">
        <is>
          <t>5001</t>
        </is>
      </c>
      <c r="E956" t="inlineStr">
        <is>
          <t>2636236</t>
        </is>
      </c>
      <c r="F956" t="inlineStr">
        <is>
          <t>3007010276</t>
        </is>
      </c>
      <c r="G956" t="inlineStr">
        <is>
          <t>INCIDENTE</t>
        </is>
      </c>
      <c r="H956" t="inlineStr">
        <is>
          <t>ANTIOQUIA</t>
        </is>
      </c>
      <c r="I956" t="inlineStr">
        <is>
          <t>MEDELLIN</t>
        </is>
      </c>
      <c r="J956" t="inlineStr">
        <is>
          <t>BARRIO GUAYABAL</t>
        </is>
      </c>
      <c r="K956" t="inlineStr">
        <is>
          <t>BANCOLOMBIA</t>
        </is>
      </c>
      <c r="L956" t="inlineStr">
        <is>
          <t>FO-25-1417985</t>
        </is>
      </c>
      <c r="M956" s="49" t="n">
        <v>45894.33333333334</v>
      </c>
      <c r="N956" s="49" t="n">
        <v>45894.71736111111</v>
      </c>
      <c r="O956" s="48" t="n">
        <v>0</v>
      </c>
      <c r="P956" t="inlineStr">
        <is>
          <t>HARDWARE</t>
        </is>
      </c>
      <c r="Q956" t="inlineStr">
        <is>
          <t>IMPRESION</t>
        </is>
      </c>
      <c r="R956" t="inlineStr">
        <is>
          <t>DAÑO POS</t>
        </is>
      </c>
      <c r="S956" t="inlineStr">
        <is>
          <t>CB UNO A UNO</t>
        </is>
      </c>
      <c r="T956" t="inlineStr">
        <is>
          <t>CB UNO A UNO</t>
        </is>
      </c>
      <c r="U956" t="inlineStr">
        <is>
          <t>EJECUTADO</t>
        </is>
      </c>
      <c r="V956" t="inlineStr">
        <is>
          <t>VISITA TECNICA</t>
        </is>
      </c>
      <c r="W956" t="inlineStr">
        <is>
          <t>GZLZZ687</t>
        </is>
      </c>
      <c r="X956" t="inlineStr">
        <is>
          <t>TIPO I</t>
        </is>
      </c>
      <c r="Y956" t="inlineStr">
        <is>
          <t>TERRESTRE</t>
        </is>
      </c>
      <c r="Z956" t="inlineStr">
        <is>
          <t>RAMIREZ TABARES JUAN DIEGO</t>
        </is>
      </c>
      <c r="AA956" t="inlineStr">
        <is>
          <t>1</t>
        </is>
      </c>
      <c r="AB956" t="inlineStr">
        <is>
          <t>0</t>
        </is>
      </c>
      <c r="AC956" s="48" t="n">
        <v>65960</v>
      </c>
      <c r="AD956" t="inlineStr">
        <is>
          <t>0</t>
        </is>
      </c>
      <c r="AE956" s="48" t="n">
        <v>0</v>
      </c>
      <c r="AF956" s="48" t="n">
        <v>65960</v>
      </c>
    </row>
    <row r="957">
      <c r="A957" t="inlineStr">
        <is>
          <t>MEDELLIN</t>
        </is>
      </c>
      <c r="B957" t="inlineStr">
        <is>
          <t>NOROCCIDENTE</t>
        </is>
      </c>
      <c r="C957" t="inlineStr">
        <is>
          <t>0004-0005</t>
        </is>
      </c>
      <c r="D957" t="inlineStr">
        <is>
          <t>5264</t>
        </is>
      </c>
      <c r="E957" t="inlineStr">
        <is>
          <t>2636244</t>
        </is>
      </c>
      <c r="F957" t="inlineStr">
        <is>
          <t>3007046085</t>
        </is>
      </c>
      <c r="G957" t="inlineStr">
        <is>
          <t>INCIDENTE</t>
        </is>
      </c>
      <c r="H957" t="inlineStr">
        <is>
          <t>ANTIOQUIA</t>
        </is>
      </c>
      <c r="I957" t="inlineStr">
        <is>
          <t>ENTRERRIOS</t>
        </is>
      </c>
      <c r="J957" t="inlineStr">
        <is>
          <t>BARRIO ROLDAN ENTRERRIOS 2</t>
        </is>
      </c>
      <c r="K957" t="inlineStr">
        <is>
          <t>BANCOLOMBIA</t>
        </is>
      </c>
      <c r="L957" t="inlineStr">
        <is>
          <t>FO-25-1418116</t>
        </is>
      </c>
      <c r="M957" s="49" t="n">
        <v>45894.35047453704</v>
      </c>
      <c r="N957" s="49" t="n">
        <v>45895.67638888889</v>
      </c>
      <c r="O957" s="48" t="n">
        <v>0</v>
      </c>
      <c r="P957" t="inlineStr">
        <is>
          <t>HARDWARE</t>
        </is>
      </c>
      <c r="Q957" t="inlineStr">
        <is>
          <t>SE REINICIA</t>
        </is>
      </c>
      <c r="R957" t="inlineStr">
        <is>
          <t>DAÑO POS</t>
        </is>
      </c>
      <c r="S957" t="inlineStr">
        <is>
          <t>CB UNO A UNO</t>
        </is>
      </c>
      <c r="T957" t="inlineStr">
        <is>
          <t>CB UNO A UNO</t>
        </is>
      </c>
      <c r="U957" t="inlineStr">
        <is>
          <t>EJECUTADO</t>
        </is>
      </c>
      <c r="V957" t="inlineStr">
        <is>
          <t>VISITA TECNICA</t>
        </is>
      </c>
      <c r="W957" t="inlineStr">
        <is>
          <t>XP004627</t>
        </is>
      </c>
      <c r="X957" t="inlineStr">
        <is>
          <t>TIPO II</t>
        </is>
      </c>
      <c r="Y957" t="inlineStr">
        <is>
          <t>TERRESTRE</t>
        </is>
      </c>
      <c r="Z957" t="inlineStr">
        <is>
          <t>QUINTERO SANCHEZ JUAN SEBASTIAN</t>
        </is>
      </c>
      <c r="AA957" t="inlineStr">
        <is>
          <t>1</t>
        </is>
      </c>
      <c r="AB957" t="inlineStr">
        <is>
          <t>0</t>
        </is>
      </c>
      <c r="AC957" s="48" t="n">
        <v>144968</v>
      </c>
      <c r="AD957" t="inlineStr">
        <is>
          <t>0</t>
        </is>
      </c>
      <c r="AE957" s="48" t="n">
        <v>0</v>
      </c>
      <c r="AF957" s="48" t="n">
        <v>144968</v>
      </c>
    </row>
    <row r="958">
      <c r="A958" t="inlineStr">
        <is>
          <t>VALLEDUPAR</t>
        </is>
      </c>
      <c r="B958" t="inlineStr">
        <is>
          <t>COSTA</t>
        </is>
      </c>
      <c r="C958" t="inlineStr">
        <is>
          <t>0004-0001</t>
        </is>
      </c>
      <c r="D958" t="inlineStr">
        <is>
          <t>20250</t>
        </is>
      </c>
      <c r="E958" t="inlineStr">
        <is>
          <t>2636312</t>
        </is>
      </c>
      <c r="F958" t="inlineStr">
        <is>
          <t>3007051294</t>
        </is>
      </c>
      <c r="G958" t="inlineStr">
        <is>
          <t>INCIDENTE</t>
        </is>
      </c>
      <c r="H958" t="inlineStr">
        <is>
          <t>CESAR</t>
        </is>
      </c>
      <c r="I958" t="inlineStr">
        <is>
          <t>EL PASO</t>
        </is>
      </c>
      <c r="J958" t="inlineStr">
        <is>
          <t>BARRIO DIVINO NINO EL PASO</t>
        </is>
      </c>
      <c r="K958" t="inlineStr">
        <is>
          <t>BANCOLOMBIA</t>
        </is>
      </c>
      <c r="L958" t="inlineStr">
        <is>
          <t>FO-25-1417608</t>
        </is>
      </c>
      <c r="M958" s="49" t="n">
        <v>45894.33333333334</v>
      </c>
      <c r="N958" s="49" t="n">
        <v>45894.71111111111</v>
      </c>
      <c r="O958" s="48" t="n">
        <v>0</v>
      </c>
      <c r="P958" t="inlineStr">
        <is>
          <t>HARDWARE</t>
        </is>
      </c>
      <c r="Q958" t="inlineStr">
        <is>
          <t>IMPRESION</t>
        </is>
      </c>
      <c r="R958" t="inlineStr">
        <is>
          <t>NO IMPRIME UNO O VARIOS CARACTERES</t>
        </is>
      </c>
      <c r="S958" t="inlineStr">
        <is>
          <t>CB UNO A UNO</t>
        </is>
      </c>
      <c r="T958" t="inlineStr">
        <is>
          <t>CB UNO A UNO</t>
        </is>
      </c>
      <c r="U958" t="inlineStr">
        <is>
          <t>EJECUTADO</t>
        </is>
      </c>
      <c r="V958" t="inlineStr">
        <is>
          <t>VISITA TECNICA</t>
        </is>
      </c>
      <c r="W958" t="inlineStr">
        <is>
          <t>BA05Z120</t>
        </is>
      </c>
      <c r="X958" t="inlineStr">
        <is>
          <t>TIPO III</t>
        </is>
      </c>
      <c r="Y958" t="inlineStr">
        <is>
          <t>TERRESTRE</t>
        </is>
      </c>
      <c r="Z958" t="inlineStr">
        <is>
          <t>BENITEZ CARVAJAL ALVARO JAVIER</t>
        </is>
      </c>
      <c r="AA958" t="inlineStr">
        <is>
          <t>1</t>
        </is>
      </c>
      <c r="AB958" t="inlineStr">
        <is>
          <t>0</t>
        </is>
      </c>
      <c r="AC958" s="48" t="n">
        <v>275729</v>
      </c>
      <c r="AD958" t="inlineStr">
        <is>
          <t>0</t>
        </is>
      </c>
      <c r="AE958" s="48" t="n">
        <v>0</v>
      </c>
      <c r="AF958" s="48" t="n">
        <v>275729</v>
      </c>
    </row>
    <row r="959">
      <c r="A959" t="inlineStr">
        <is>
          <t>MONTERIA</t>
        </is>
      </c>
      <c r="B959" t="inlineStr">
        <is>
          <t>COSTA</t>
        </is>
      </c>
      <c r="C959" t="inlineStr">
        <is>
          <t>0004-0001</t>
        </is>
      </c>
      <c r="D959" t="inlineStr">
        <is>
          <t>23670</t>
        </is>
      </c>
      <c r="E959" t="inlineStr">
        <is>
          <t>2636488</t>
        </is>
      </c>
      <c r="F959" t="inlineStr">
        <is>
          <t>3007076162</t>
        </is>
      </c>
      <c r="G959" t="inlineStr">
        <is>
          <t>INCIDENTE</t>
        </is>
      </c>
      <c r="H959" t="inlineStr">
        <is>
          <t>CORDOBA</t>
        </is>
      </c>
      <c r="I959" t="inlineStr">
        <is>
          <t>SAN ANDRES SOTAVENTO</t>
        </is>
      </c>
      <c r="J959" t="inlineStr">
        <is>
          <t>BARRIO OTRO SAN ANDRES DE SOTA</t>
        </is>
      </c>
      <c r="K959" t="inlineStr">
        <is>
          <t>BANCOLOMBIA</t>
        </is>
      </c>
      <c r="L959" t="inlineStr">
        <is>
          <t>FO-25-1418247</t>
        </is>
      </c>
      <c r="M959" s="49" t="n">
        <v>45894.35327546296</v>
      </c>
      <c r="N959" s="49" t="n">
        <v>45895.68125</v>
      </c>
      <c r="O959" s="48" t="n">
        <v>0</v>
      </c>
      <c r="P959" t="inlineStr">
        <is>
          <t>HARDWARE</t>
        </is>
      </c>
      <c r="Q959" t="inlineStr">
        <is>
          <t>IMPRESION</t>
        </is>
      </c>
      <c r="R959" t="inlineStr">
        <is>
          <t>NO AVANZA PAPEL</t>
        </is>
      </c>
      <c r="S959" t="inlineStr">
        <is>
          <t>CB UNO A UNO</t>
        </is>
      </c>
      <c r="T959" t="inlineStr">
        <is>
          <t>CB UNO A UNO</t>
        </is>
      </c>
      <c r="U959" t="inlineStr">
        <is>
          <t>EJECUTADO</t>
        </is>
      </c>
      <c r="V959" t="inlineStr">
        <is>
          <t>VISITA TECNICA</t>
        </is>
      </c>
      <c r="W959" t="inlineStr">
        <is>
          <t>SX0GZ313</t>
        </is>
      </c>
      <c r="X959" t="inlineStr">
        <is>
          <t>TIPO II</t>
        </is>
      </c>
      <c r="Y959" t="inlineStr">
        <is>
          <t>TERRESTRE</t>
        </is>
      </c>
      <c r="Z959" t="inlineStr">
        <is>
          <t>CASSIANI PEREZ RAUL RAMIRO</t>
        </is>
      </c>
      <c r="AA959" t="inlineStr">
        <is>
          <t>1</t>
        </is>
      </c>
      <c r="AB959" t="inlineStr">
        <is>
          <t>0</t>
        </is>
      </c>
      <c r="AC959" s="48" t="n">
        <v>144968</v>
      </c>
      <c r="AD959" t="inlineStr">
        <is>
          <t>0</t>
        </is>
      </c>
      <c r="AE959" s="48" t="n">
        <v>0</v>
      </c>
      <c r="AF959" s="48" t="n">
        <v>144968</v>
      </c>
    </row>
    <row r="960">
      <c r="A960" t="inlineStr">
        <is>
          <t>BARRANQUILLA</t>
        </is>
      </c>
      <c r="B960" t="inlineStr">
        <is>
          <t>COSTA</t>
        </is>
      </c>
      <c r="C960" t="inlineStr">
        <is>
          <t>0004-0001</t>
        </is>
      </c>
      <c r="D960" t="inlineStr">
        <is>
          <t>8001</t>
        </is>
      </c>
      <c r="E960" t="inlineStr">
        <is>
          <t>2636543</t>
        </is>
      </c>
      <c r="F960" t="inlineStr">
        <is>
          <t>3007051563</t>
        </is>
      </c>
      <c r="G960" t="inlineStr">
        <is>
          <t>INCIDENTE</t>
        </is>
      </c>
      <c r="H960" t="inlineStr">
        <is>
          <t>ATLANTICO</t>
        </is>
      </c>
      <c r="I960" t="inlineStr">
        <is>
          <t>BARRANQUILLA</t>
        </is>
      </c>
      <c r="J960" t="inlineStr">
        <is>
          <t>PTM BARRANQUILLA FERROMATERIAL</t>
        </is>
      </c>
      <c r="K960" t="inlineStr">
        <is>
          <t>BANCOLOMBIA</t>
        </is>
      </c>
      <c r="L960" t="inlineStr">
        <is>
          <t>FO-25-1418233</t>
        </is>
      </c>
      <c r="M960" s="49" t="n">
        <v>45894.35956018518</v>
      </c>
      <c r="N960" s="49" t="n">
        <v>45895.66527777778</v>
      </c>
      <c r="O960" s="48" t="n">
        <v>0</v>
      </c>
      <c r="P960" t="inlineStr">
        <is>
          <t>HARDWARE</t>
        </is>
      </c>
      <c r="Q960" t="inlineStr">
        <is>
          <t>TECLADO</t>
        </is>
      </c>
      <c r="R960" t="inlineStr">
        <is>
          <t>DAÑO POS</t>
        </is>
      </c>
      <c r="S960" t="inlineStr">
        <is>
          <t>AGREGADOR</t>
        </is>
      </c>
      <c r="T960" t="inlineStr">
        <is>
          <t>COMCARD - PTM</t>
        </is>
      </c>
      <c r="U960" t="inlineStr">
        <is>
          <t>EJECUTADO</t>
        </is>
      </c>
      <c r="V960" t="inlineStr">
        <is>
          <t>VISITA TECNICA</t>
        </is>
      </c>
      <c r="W960" t="inlineStr">
        <is>
          <t>TR08Z452</t>
        </is>
      </c>
      <c r="X960" t="inlineStr">
        <is>
          <t>TIPO I</t>
        </is>
      </c>
      <c r="Y960" t="inlineStr">
        <is>
          <t>TERRESTRE</t>
        </is>
      </c>
      <c r="Z960" t="inlineStr">
        <is>
          <t>DE AVILA SIADES ALBERTO ENRIQUE</t>
        </is>
      </c>
      <c r="AA960" t="inlineStr">
        <is>
          <t>1</t>
        </is>
      </c>
      <c r="AB960" t="inlineStr">
        <is>
          <t>0</t>
        </is>
      </c>
      <c r="AC960" s="48" t="n">
        <v>65960</v>
      </c>
      <c r="AD960" t="inlineStr">
        <is>
          <t>0</t>
        </is>
      </c>
      <c r="AE960" s="48" t="n">
        <v>0</v>
      </c>
      <c r="AF960" s="48" t="n">
        <v>65960</v>
      </c>
    </row>
    <row r="961">
      <c r="A961" t="inlineStr">
        <is>
          <t>MEDELLIN</t>
        </is>
      </c>
      <c r="B961" t="inlineStr">
        <is>
          <t>NOROCCIDENTE</t>
        </is>
      </c>
      <c r="C961" t="inlineStr">
        <is>
          <t>0004-0005</t>
        </is>
      </c>
      <c r="D961" t="inlineStr">
        <is>
          <t>5001</t>
        </is>
      </c>
      <c r="E961" t="inlineStr">
        <is>
          <t>2636701</t>
        </is>
      </c>
      <c r="F961" t="inlineStr">
        <is>
          <t>3007075950</t>
        </is>
      </c>
      <c r="G961" t="inlineStr">
        <is>
          <t>INCIDENTE</t>
        </is>
      </c>
      <c r="H961" t="inlineStr">
        <is>
          <t>ANTIOQUIA</t>
        </is>
      </c>
      <c r="I961" t="inlineStr">
        <is>
          <t>MEDELLIN</t>
        </is>
      </c>
      <c r="J961" t="inlineStr">
        <is>
          <t>BARRIO SANTA TERESITA MEDELLIN</t>
        </is>
      </c>
      <c r="K961" t="inlineStr">
        <is>
          <t>BANCOLOMBIA</t>
        </is>
      </c>
      <c r="L961" t="inlineStr">
        <is>
          <t>FO-25-1418241</t>
        </is>
      </c>
      <c r="M961" s="49" t="n">
        <v>45894.35532407407</v>
      </c>
      <c r="N961" s="49" t="n">
        <v>45894.75972222222</v>
      </c>
      <c r="O961" s="48" t="n">
        <v>0</v>
      </c>
      <c r="P961" t="inlineStr">
        <is>
          <t>HARDWARE</t>
        </is>
      </c>
      <c r="Q961" t="inlineStr">
        <is>
          <t>CABLEADO</t>
        </is>
      </c>
      <c r="R961" t="inlineStr">
        <is>
          <t>DAÑO POS</t>
        </is>
      </c>
      <c r="S961" t="inlineStr">
        <is>
          <t>CB UNO A UNO</t>
        </is>
      </c>
      <c r="T961" t="inlineStr">
        <is>
          <t>CB UNO A UNO</t>
        </is>
      </c>
      <c r="U961" t="inlineStr">
        <is>
          <t>EJECUTADO</t>
        </is>
      </c>
      <c r="V961" t="inlineStr">
        <is>
          <t>VISITA TECNICA</t>
        </is>
      </c>
      <c r="W961" t="inlineStr">
        <is>
          <t>FA09Z479</t>
        </is>
      </c>
      <c r="X961" t="inlineStr">
        <is>
          <t>TIPO I</t>
        </is>
      </c>
      <c r="Y961" t="inlineStr">
        <is>
          <t>TERRESTRE</t>
        </is>
      </c>
      <c r="Z961" t="inlineStr">
        <is>
          <t>RAMIREZ TABARES JUAN DIEGO</t>
        </is>
      </c>
      <c r="AA961" t="inlineStr">
        <is>
          <t>1</t>
        </is>
      </c>
      <c r="AB961" t="inlineStr">
        <is>
          <t>0</t>
        </is>
      </c>
      <c r="AC961" s="48" t="n">
        <v>65960</v>
      </c>
      <c r="AD961" t="inlineStr">
        <is>
          <t>0</t>
        </is>
      </c>
      <c r="AE961" s="48" t="n">
        <v>0</v>
      </c>
      <c r="AF961" s="48" t="n">
        <v>65960</v>
      </c>
    </row>
    <row r="962">
      <c r="A962" t="inlineStr">
        <is>
          <t>BOGOTA</t>
        </is>
      </c>
      <c r="B962" t="inlineStr">
        <is>
          <t>CUNDINAMARCA</t>
        </is>
      </c>
      <c r="C962" t="inlineStr">
        <is>
          <t>0004-0004</t>
        </is>
      </c>
      <c r="D962" t="inlineStr">
        <is>
          <t>11001</t>
        </is>
      </c>
      <c r="E962" t="inlineStr">
        <is>
          <t>2636740</t>
        </is>
      </c>
      <c r="F962" t="inlineStr">
        <is>
          <t>3007074067</t>
        </is>
      </c>
      <c r="G962" t="inlineStr">
        <is>
          <t>INCIDENTE</t>
        </is>
      </c>
      <c r="H962" t="inlineStr">
        <is>
          <t>CUNDINAMARCA</t>
        </is>
      </c>
      <c r="I962" t="inlineStr">
        <is>
          <t>BOGOTA</t>
        </is>
      </c>
      <c r="J962" t="inlineStr">
        <is>
          <t>BARRIO  GRAN YOMASA BOGOTA</t>
        </is>
      </c>
      <c r="K962" t="inlineStr">
        <is>
          <t>BANCOLOMBIA</t>
        </is>
      </c>
      <c r="L962" t="inlineStr">
        <is>
          <t>FO-25-1418228</t>
        </is>
      </c>
      <c r="M962" s="49" t="n">
        <v>45894.35950231482</v>
      </c>
      <c r="N962" s="49" t="n">
        <v>45894.72083333333</v>
      </c>
      <c r="O962" s="48" t="n">
        <v>0</v>
      </c>
      <c r="P962" t="inlineStr">
        <is>
          <t>HARDWARE</t>
        </is>
      </c>
      <c r="Q962" t="inlineStr">
        <is>
          <t>ALERT IRRUPTION</t>
        </is>
      </c>
      <c r="R962" t="inlineStr">
        <is>
          <t>ALERT IRRUPTION</t>
        </is>
      </c>
      <c r="S962" t="inlineStr">
        <is>
          <t>UNO A UNO</t>
        </is>
      </c>
      <c r="T962" t="inlineStr">
        <is>
          <t>UNO A UNO</t>
        </is>
      </c>
      <c r="U962" t="inlineStr">
        <is>
          <t>EJECUTADO</t>
        </is>
      </c>
      <c r="V962" t="inlineStr">
        <is>
          <t>VISITA TECNICA</t>
        </is>
      </c>
      <c r="W962" t="inlineStr">
        <is>
          <t>ON0TZ491</t>
        </is>
      </c>
      <c r="X962" t="inlineStr">
        <is>
          <t>TIPO I</t>
        </is>
      </c>
      <c r="Y962" t="inlineStr">
        <is>
          <t>TERRESTRE</t>
        </is>
      </c>
      <c r="Z962" t="inlineStr">
        <is>
          <t>GARCIA PASTRANA KEVIN FERNANDO</t>
        </is>
      </c>
      <c r="AA962" t="inlineStr">
        <is>
          <t>1</t>
        </is>
      </c>
      <c r="AB962" t="inlineStr">
        <is>
          <t>0</t>
        </is>
      </c>
      <c r="AC962" s="48" t="n">
        <v>65960</v>
      </c>
      <c r="AD962" t="inlineStr">
        <is>
          <t>0</t>
        </is>
      </c>
      <c r="AE962" s="48" t="n">
        <v>0</v>
      </c>
      <c r="AF962" s="48" t="n">
        <v>65960</v>
      </c>
    </row>
    <row r="963">
      <c r="A963" t="inlineStr">
        <is>
          <t>CALI</t>
        </is>
      </c>
      <c r="B963" t="inlineStr">
        <is>
          <t>SUROCCIDENTE Y EJE CAFETERO</t>
        </is>
      </c>
      <c r="C963" t="inlineStr">
        <is>
          <t>0004-0003</t>
        </is>
      </c>
      <c r="D963" t="inlineStr">
        <is>
          <t>76001</t>
        </is>
      </c>
      <c r="E963" t="inlineStr">
        <is>
          <t>2636751</t>
        </is>
      </c>
      <c r="F963" t="inlineStr">
        <is>
          <t>3007068406</t>
        </is>
      </c>
      <c r="G963" t="inlineStr">
        <is>
          <t>INCIDENTE</t>
        </is>
      </c>
      <c r="H963" t="inlineStr">
        <is>
          <t>VALLE DEL CAUCA</t>
        </is>
      </c>
      <c r="I963" t="inlineStr">
        <is>
          <t>CALI</t>
        </is>
      </c>
      <c r="J963" t="inlineStr">
        <is>
          <t>BARRIO ORQUIDEAS CALI</t>
        </is>
      </c>
      <c r="K963" t="inlineStr">
        <is>
          <t>BANCOLOMBIA</t>
        </is>
      </c>
      <c r="L963" t="inlineStr">
        <is>
          <t>FO-25-1418390</t>
        </is>
      </c>
      <c r="M963" s="49" t="n">
        <v>45894.36103009259</v>
      </c>
      <c r="N963" s="49" t="n">
        <v>45894.50555555556</v>
      </c>
      <c r="O963" s="48" t="n">
        <v>0</v>
      </c>
      <c r="P963" t="inlineStr">
        <is>
          <t>HARDWARE</t>
        </is>
      </c>
      <c r="Q963" t="inlineStr">
        <is>
          <t>IMPRESION</t>
        </is>
      </c>
      <c r="R963" t="inlineStr">
        <is>
          <t>DAÑO POS</t>
        </is>
      </c>
      <c r="S963" t="inlineStr">
        <is>
          <t>CB UNO A UNO</t>
        </is>
      </c>
      <c r="T963" t="inlineStr">
        <is>
          <t>CB UNO A UNO</t>
        </is>
      </c>
      <c r="U963" t="inlineStr">
        <is>
          <t>EJECUTADO</t>
        </is>
      </c>
      <c r="V963" t="inlineStr">
        <is>
          <t>VISITA TECNICA</t>
        </is>
      </c>
      <c r="W963" t="inlineStr">
        <is>
          <t>AALFZ762</t>
        </is>
      </c>
      <c r="X963" t="inlineStr">
        <is>
          <t>TIPO I</t>
        </is>
      </c>
      <c r="Y963" t="inlineStr">
        <is>
          <t>TERRESTRE</t>
        </is>
      </c>
      <c r="Z963" t="inlineStr">
        <is>
          <t>CUERO RUIZ JHONNY</t>
        </is>
      </c>
      <c r="AA963" t="inlineStr">
        <is>
          <t>1</t>
        </is>
      </c>
      <c r="AB963" t="inlineStr">
        <is>
          <t>0</t>
        </is>
      </c>
      <c r="AC963" s="48" t="n">
        <v>65960</v>
      </c>
      <c r="AD963" t="inlineStr">
        <is>
          <t>0</t>
        </is>
      </c>
      <c r="AE963" s="48" t="n">
        <v>0</v>
      </c>
      <c r="AF963" s="48" t="n">
        <v>65960</v>
      </c>
    </row>
    <row r="964">
      <c r="A964" t="inlineStr">
        <is>
          <t>MEDELLIN</t>
        </is>
      </c>
      <c r="B964" t="inlineStr">
        <is>
          <t>NOROCCIDENTE</t>
        </is>
      </c>
      <c r="C964" t="inlineStr">
        <is>
          <t>0004-0005</t>
        </is>
      </c>
      <c r="D964" t="inlineStr">
        <is>
          <t>5088</t>
        </is>
      </c>
      <c r="E964" t="inlineStr">
        <is>
          <t>2636768</t>
        </is>
      </c>
      <c r="F964" t="inlineStr">
        <is>
          <t>3007066013</t>
        </is>
      </c>
      <c r="G964" t="inlineStr">
        <is>
          <t>INCIDENTE</t>
        </is>
      </c>
      <c r="H964" t="inlineStr">
        <is>
          <t>ANTIOQUIA</t>
        </is>
      </c>
      <c r="I964" t="inlineStr">
        <is>
          <t>BELLO</t>
        </is>
      </c>
      <c r="J964" t="inlineStr">
        <is>
          <t>BARRIO NIQUIA BELLO 16</t>
        </is>
      </c>
      <c r="K964" t="inlineStr">
        <is>
          <t>BANCOLOMBIA</t>
        </is>
      </c>
      <c r="L964" t="inlineStr">
        <is>
          <t>FO-25-1418384</t>
        </is>
      </c>
      <c r="M964" s="49" t="n">
        <v>45894.36238425926</v>
      </c>
      <c r="N964" s="49" t="n">
        <v>45894.71111111111</v>
      </c>
      <c r="O964" s="48" t="n">
        <v>0</v>
      </c>
      <c r="P964" t="inlineStr">
        <is>
          <t>HARDWARE</t>
        </is>
      </c>
      <c r="Q964" t="inlineStr">
        <is>
          <t>IMPRESION</t>
        </is>
      </c>
      <c r="R964" t="inlineStr">
        <is>
          <t>NO AVANZA PAPEL</t>
        </is>
      </c>
      <c r="S964" t="inlineStr">
        <is>
          <t>CB UNO A UNO</t>
        </is>
      </c>
      <c r="T964" t="inlineStr">
        <is>
          <t>CB UNO A UNO</t>
        </is>
      </c>
      <c r="U964" t="inlineStr">
        <is>
          <t>EJECUTADO</t>
        </is>
      </c>
      <c r="V964" t="inlineStr">
        <is>
          <t>VISITA TECNICA</t>
        </is>
      </c>
      <c r="W964" t="inlineStr">
        <is>
          <t>9A00N419</t>
        </is>
      </c>
      <c r="X964" t="inlineStr">
        <is>
          <t>TIPO I</t>
        </is>
      </c>
      <c r="Y964" t="inlineStr">
        <is>
          <t>TERRESTRE</t>
        </is>
      </c>
      <c r="Z964" t="inlineStr">
        <is>
          <t>MARTINEZ TOVAR OSCAR DAVID</t>
        </is>
      </c>
      <c r="AA964" t="inlineStr">
        <is>
          <t>1</t>
        </is>
      </c>
      <c r="AB964" t="inlineStr">
        <is>
          <t>0</t>
        </is>
      </c>
      <c r="AC964" s="48" t="n">
        <v>65960</v>
      </c>
      <c r="AD964" t="inlineStr">
        <is>
          <t>0</t>
        </is>
      </c>
      <c r="AE964" s="48" t="n">
        <v>0</v>
      </c>
      <c r="AF964" s="48" t="n">
        <v>65960</v>
      </c>
    </row>
    <row r="965">
      <c r="A965" t="inlineStr">
        <is>
          <t>CUCUTA</t>
        </is>
      </c>
      <c r="B965" t="inlineStr">
        <is>
          <t>SANTANDERES</t>
        </is>
      </c>
      <c r="C965" t="inlineStr">
        <is>
          <t>0004-0008</t>
        </is>
      </c>
      <c r="D965" t="inlineStr">
        <is>
          <t>54001</t>
        </is>
      </c>
      <c r="E965" t="inlineStr">
        <is>
          <t>2636817</t>
        </is>
      </c>
      <c r="F965" t="inlineStr">
        <is>
          <t>3007055906</t>
        </is>
      </c>
      <c r="G965" t="inlineStr">
        <is>
          <t>INCIDENTE</t>
        </is>
      </c>
      <c r="H965" t="inlineStr">
        <is>
          <t>NORTE DE SANTANDER</t>
        </is>
      </c>
      <c r="I965" t="inlineStr">
        <is>
          <t>CUCUTA</t>
        </is>
      </c>
      <c r="J965" t="inlineStr">
        <is>
          <t>PTM CUCUTA SHARIVAN</t>
        </is>
      </c>
      <c r="K965" t="inlineStr">
        <is>
          <t>BANCOLOMBIA</t>
        </is>
      </c>
      <c r="L965" t="inlineStr">
        <is>
          <t>FO-25-1418378</t>
        </is>
      </c>
      <c r="M965" s="49" t="n">
        <v>45894.36709490741</v>
      </c>
      <c r="N965" s="49" t="n">
        <v>45894.75833333333</v>
      </c>
      <c r="O965" s="48" t="n">
        <v>0</v>
      </c>
      <c r="P965" t="inlineStr">
        <is>
          <t>HARDWARE</t>
        </is>
      </c>
      <c r="Q965" t="inlineStr">
        <is>
          <t>DETERIORO</t>
        </is>
      </c>
      <c r="R965" t="inlineStr">
        <is>
          <t>DATAFONO</t>
        </is>
      </c>
      <c r="S965" t="inlineStr">
        <is>
          <t>AGREGADOR</t>
        </is>
      </c>
      <c r="T965" t="inlineStr">
        <is>
          <t>COMCARD - PTM</t>
        </is>
      </c>
      <c r="U965" t="inlineStr">
        <is>
          <t>EJECUTADO</t>
        </is>
      </c>
      <c r="V965" t="inlineStr">
        <is>
          <t>VISITA TECNICA</t>
        </is>
      </c>
      <c r="W965" t="inlineStr">
        <is>
          <t>9BKZZ313</t>
        </is>
      </c>
      <c r="X965" t="inlineStr">
        <is>
          <t>TIPO I</t>
        </is>
      </c>
      <c r="Y965" t="inlineStr">
        <is>
          <t>TERRESTRE</t>
        </is>
      </c>
      <c r="Z965" t="inlineStr">
        <is>
          <t>NARANJO AFANADOR RUBEN JESUS</t>
        </is>
      </c>
      <c r="AA965" t="inlineStr">
        <is>
          <t>1</t>
        </is>
      </c>
      <c r="AB965" t="inlineStr">
        <is>
          <t>0</t>
        </is>
      </c>
      <c r="AC965" s="48" t="n">
        <v>65960</v>
      </c>
      <c r="AD965" t="inlineStr">
        <is>
          <t>0</t>
        </is>
      </c>
      <c r="AE965" s="48" t="n">
        <v>0</v>
      </c>
      <c r="AF965" s="48" t="n">
        <v>65960</v>
      </c>
    </row>
    <row r="966">
      <c r="A966" t="inlineStr">
        <is>
          <t>VALLEDUPAR</t>
        </is>
      </c>
      <c r="B966" t="inlineStr">
        <is>
          <t>COSTA</t>
        </is>
      </c>
      <c r="C966" t="inlineStr">
        <is>
          <t>0004-0001</t>
        </is>
      </c>
      <c r="D966" t="inlineStr">
        <is>
          <t>20621</t>
        </is>
      </c>
      <c r="E966" t="inlineStr">
        <is>
          <t>2636859</t>
        </is>
      </c>
      <c r="F966" t="inlineStr">
        <is>
          <t>3007072575</t>
        </is>
      </c>
      <c r="G966" t="inlineStr">
        <is>
          <t>INCIDENTE</t>
        </is>
      </c>
      <c r="H966" t="inlineStr">
        <is>
          <t>CESAR</t>
        </is>
      </c>
      <c r="I966" t="inlineStr">
        <is>
          <t>LA PAZ</t>
        </is>
      </c>
      <c r="J966" t="inlineStr">
        <is>
          <t>VARAUJO PABON LA PAZ</t>
        </is>
      </c>
      <c r="K966" t="inlineStr">
        <is>
          <t>BANCOLOMBIA</t>
        </is>
      </c>
      <c r="L966" t="inlineStr">
        <is>
          <t>FO-25-1418560</t>
        </is>
      </c>
      <c r="M966" s="49" t="n">
        <v>45894.375</v>
      </c>
      <c r="N966" s="49" t="n">
        <v>45894.71736111111</v>
      </c>
      <c r="O966" s="48" t="n">
        <v>0</v>
      </c>
      <c r="P966" t="inlineStr">
        <is>
          <t>HARDWARE</t>
        </is>
      </c>
      <c r="Q966" t="inlineStr">
        <is>
          <t>IMPRESION</t>
        </is>
      </c>
      <c r="R966" t="inlineStr">
        <is>
          <t>NO IMPRIME UNO O VARIOS CARACTERES</t>
        </is>
      </c>
      <c r="S966" t="inlineStr">
        <is>
          <t>CB UNO A UNO</t>
        </is>
      </c>
      <c r="T966" t="inlineStr">
        <is>
          <t>CB UNO A UNO</t>
        </is>
      </c>
      <c r="U966" t="inlineStr">
        <is>
          <t>EJECUTADO</t>
        </is>
      </c>
      <c r="V966" t="inlineStr">
        <is>
          <t>VISITA TECNICA</t>
        </is>
      </c>
      <c r="W966" t="inlineStr">
        <is>
          <t>UV00N109</t>
        </is>
      </c>
      <c r="X966" t="inlineStr">
        <is>
          <t>TIPO II</t>
        </is>
      </c>
      <c r="Y966" t="inlineStr">
        <is>
          <t>TERRESTRE</t>
        </is>
      </c>
      <c r="Z966" t="inlineStr">
        <is>
          <t>MAESTRE MENGUAL EDGAR ENRIQUE</t>
        </is>
      </c>
      <c r="AA966" t="inlineStr">
        <is>
          <t>1</t>
        </is>
      </c>
      <c r="AB966" t="inlineStr">
        <is>
          <t>0</t>
        </is>
      </c>
      <c r="AC966" s="48" t="n">
        <v>144968</v>
      </c>
      <c r="AD966" t="inlineStr">
        <is>
          <t>0</t>
        </is>
      </c>
      <c r="AE966" s="48" t="n">
        <v>0</v>
      </c>
      <c r="AF966" s="48" t="n">
        <v>144968</v>
      </c>
    </row>
    <row r="967">
      <c r="A967" t="inlineStr">
        <is>
          <t>MEDELLIN</t>
        </is>
      </c>
      <c r="B967" t="inlineStr">
        <is>
          <t>NOROCCIDENTE</t>
        </is>
      </c>
      <c r="C967" t="inlineStr">
        <is>
          <t>0004-0005</t>
        </is>
      </c>
      <c r="D967" t="inlineStr">
        <is>
          <t>5266</t>
        </is>
      </c>
      <c r="E967" t="inlineStr">
        <is>
          <t>2636888</t>
        </is>
      </c>
      <c r="F967" t="inlineStr">
        <is>
          <t>3007025172</t>
        </is>
      </c>
      <c r="G967" t="inlineStr">
        <is>
          <t>INCIDENTE</t>
        </is>
      </c>
      <c r="H967" t="inlineStr">
        <is>
          <t>ANTIOQUIA</t>
        </is>
      </c>
      <c r="I967" t="inlineStr">
        <is>
          <t>ENVIGADO</t>
        </is>
      </c>
      <c r="J967" t="inlineStr">
        <is>
          <t>OPRAP EURO LA FRONTERA</t>
        </is>
      </c>
      <c r="K967" t="inlineStr">
        <is>
          <t>BANCOLOMBIA</t>
        </is>
      </c>
      <c r="L967" t="inlineStr">
        <is>
          <t>FO-25-1418552</t>
        </is>
      </c>
      <c r="M967" s="49" t="n">
        <v>45894.37777777778</v>
      </c>
      <c r="N967" s="49" t="n">
        <v>45894.71458333333</v>
      </c>
      <c r="O967" s="48" t="n">
        <v>0</v>
      </c>
      <c r="P967" t="inlineStr">
        <is>
          <t>HARDWARE</t>
        </is>
      </c>
      <c r="Q967" t="inlineStr">
        <is>
          <t>PINPAD</t>
        </is>
      </c>
      <c r="R967" t="inlineStr">
        <is>
          <t>DAÑO POS</t>
        </is>
      </c>
      <c r="S967" t="inlineStr">
        <is>
          <t>ROBUSTO</t>
        </is>
      </c>
      <c r="T967" t="inlineStr">
        <is>
          <t>OPRAP</t>
        </is>
      </c>
      <c r="U967" t="inlineStr">
        <is>
          <t>EJECUTADO</t>
        </is>
      </c>
      <c r="V967" t="inlineStr">
        <is>
          <t>VISITA TECNICA</t>
        </is>
      </c>
      <c r="W967" t="inlineStr">
        <is>
          <t>1KZZZ623</t>
        </is>
      </c>
      <c r="X967" t="inlineStr">
        <is>
          <t>TIPO I</t>
        </is>
      </c>
      <c r="Y967" t="inlineStr">
        <is>
          <t>TERRESTRE</t>
        </is>
      </c>
      <c r="Z967" t="inlineStr">
        <is>
          <t>DIAZ ZABALA FRANCIS DUBAN</t>
        </is>
      </c>
      <c r="AA967" t="inlineStr">
        <is>
          <t>1</t>
        </is>
      </c>
      <c r="AB967" t="inlineStr">
        <is>
          <t>0</t>
        </is>
      </c>
      <c r="AC967" s="48" t="n">
        <v>65960</v>
      </c>
      <c r="AD967" t="inlineStr">
        <is>
          <t>0</t>
        </is>
      </c>
      <c r="AE967" s="48" t="n">
        <v>0</v>
      </c>
      <c r="AF967" s="48" t="n">
        <v>65960</v>
      </c>
    </row>
    <row r="968">
      <c r="A968" t="inlineStr">
        <is>
          <t>CARTAGENA</t>
        </is>
      </c>
      <c r="B968" t="inlineStr">
        <is>
          <t>COSTA</t>
        </is>
      </c>
      <c r="C968" t="inlineStr">
        <is>
          <t>0004-0001</t>
        </is>
      </c>
      <c r="D968" t="inlineStr">
        <is>
          <t>13001</t>
        </is>
      </c>
      <c r="E968" t="inlineStr">
        <is>
          <t>2637112</t>
        </is>
      </c>
      <c r="F968" t="inlineStr">
        <is>
          <t>3007067024</t>
        </is>
      </c>
      <c r="G968" t="inlineStr">
        <is>
          <t>INCIDENTE</t>
        </is>
      </c>
      <c r="H968" t="inlineStr">
        <is>
          <t>BOLIVAR</t>
        </is>
      </c>
      <c r="I968" t="inlineStr">
        <is>
          <t>CARTAGENA</t>
        </is>
      </c>
      <c r="J968" t="inlineStr">
        <is>
          <t>BARRIO SAN JOSE DE LOS CAMPANO</t>
        </is>
      </c>
      <c r="K968" t="inlineStr">
        <is>
          <t>BANCOLOMBIA</t>
        </is>
      </c>
      <c r="L968" t="inlineStr">
        <is>
          <t>FO-25-1418546</t>
        </is>
      </c>
      <c r="M968" s="49" t="n">
        <v>45894.37986111111</v>
      </c>
      <c r="N968" s="49" t="n">
        <v>45894.73611111111</v>
      </c>
      <c r="O968" s="48" t="n">
        <v>0</v>
      </c>
      <c r="P968" t="inlineStr">
        <is>
          <t>HARDWARE</t>
        </is>
      </c>
      <c r="Q968" t="inlineStr">
        <is>
          <t>COMUNICACION</t>
        </is>
      </c>
      <c r="R968" t="inlineStr">
        <is>
          <t>DAÑO POS</t>
        </is>
      </c>
      <c r="S968" t="inlineStr">
        <is>
          <t>CB UNO A UNO</t>
        </is>
      </c>
      <c r="T968" t="inlineStr">
        <is>
          <t>CB UNO A UNO</t>
        </is>
      </c>
      <c r="U968" t="inlineStr">
        <is>
          <t>EJECUTADO</t>
        </is>
      </c>
      <c r="V968" t="inlineStr">
        <is>
          <t>VISITA TECNICA</t>
        </is>
      </c>
      <c r="W968" t="inlineStr">
        <is>
          <t>MN001005</t>
        </is>
      </c>
      <c r="X968" t="inlineStr">
        <is>
          <t>TIPO I</t>
        </is>
      </c>
      <c r="Y968" t="inlineStr">
        <is>
          <t>TERRESTRE</t>
        </is>
      </c>
      <c r="Z968" t="inlineStr">
        <is>
          <t>MARTINEZ SALGUEDO ANDRES AUGUSTO</t>
        </is>
      </c>
      <c r="AA968" t="inlineStr">
        <is>
          <t>1</t>
        </is>
      </c>
      <c r="AB968" t="inlineStr">
        <is>
          <t>0</t>
        </is>
      </c>
      <c r="AC968" s="48" t="n">
        <v>65960</v>
      </c>
      <c r="AD968" t="inlineStr">
        <is>
          <t>0</t>
        </is>
      </c>
      <c r="AE968" s="48" t="n">
        <v>0</v>
      </c>
      <c r="AF968" s="48" t="n">
        <v>65960</v>
      </c>
    </row>
    <row r="969">
      <c r="A969" t="inlineStr">
        <is>
          <t>BUCARAMANGA</t>
        </is>
      </c>
      <c r="B969" t="inlineStr">
        <is>
          <t>SANTANDERES</t>
        </is>
      </c>
      <c r="C969" t="inlineStr">
        <is>
          <t>0004-0008</t>
        </is>
      </c>
      <c r="D969" t="inlineStr">
        <is>
          <t>68001</t>
        </is>
      </c>
      <c r="E969" t="inlineStr">
        <is>
          <t>2637192</t>
        </is>
      </c>
      <c r="F969" t="inlineStr">
        <is>
          <t>3007042249</t>
        </is>
      </c>
      <c r="G969" t="inlineStr">
        <is>
          <t>INCIDENTE</t>
        </is>
      </c>
      <c r="H969" t="inlineStr">
        <is>
          <t>SANTANDER</t>
        </is>
      </c>
      <c r="I969" t="inlineStr">
        <is>
          <t>BUCARAMANGA</t>
        </is>
      </c>
      <c r="J969" t="inlineStr">
        <is>
          <t>BARRIO PROVENZA BUCARAMANGA 4</t>
        </is>
      </c>
      <c r="K969" t="inlineStr">
        <is>
          <t>BANCOLOMBIA</t>
        </is>
      </c>
      <c r="L969" t="inlineStr">
        <is>
          <t>FO-25-1418783</t>
        </is>
      </c>
      <c r="M969" s="49" t="n">
        <v>45894.39260416666</v>
      </c>
      <c r="N969" s="49" t="n">
        <v>45894.50138888889</v>
      </c>
      <c r="O969" s="48" t="n">
        <v>0</v>
      </c>
      <c r="P969" t="inlineStr">
        <is>
          <t>SOFTWARE</t>
        </is>
      </c>
      <c r="Q969" t="inlineStr">
        <is>
          <t>COMUNICACION</t>
        </is>
      </c>
      <c r="R969" t="inlineStr">
        <is>
          <t>PARAMETROS DE CONFIGURACION EN POS</t>
        </is>
      </c>
      <c r="S969" t="inlineStr">
        <is>
          <t>CB UNO A UNO</t>
        </is>
      </c>
      <c r="T969" t="inlineStr">
        <is>
          <t>CB UNO A UNO</t>
        </is>
      </c>
      <c r="U969" t="inlineStr">
        <is>
          <t>EJECUTADO</t>
        </is>
      </c>
      <c r="V969" t="inlineStr">
        <is>
          <t>VISITA TECNICA</t>
        </is>
      </c>
      <c r="W969" t="inlineStr">
        <is>
          <t>AA2ZZ031</t>
        </is>
      </c>
      <c r="X969" t="inlineStr">
        <is>
          <t>TIPO I</t>
        </is>
      </c>
      <c r="Y969" t="inlineStr">
        <is>
          <t>TERRESTRE</t>
        </is>
      </c>
      <c r="Z969" t="inlineStr">
        <is>
          <t>GONZALEZ ESTUPIÑAN YEISON WALTER ANTONIO</t>
        </is>
      </c>
      <c r="AA969" t="inlineStr">
        <is>
          <t>1</t>
        </is>
      </c>
      <c r="AB969" t="inlineStr">
        <is>
          <t>0</t>
        </is>
      </c>
      <c r="AC969" s="48" t="n">
        <v>65960</v>
      </c>
      <c r="AD969" t="inlineStr">
        <is>
          <t>0</t>
        </is>
      </c>
      <c r="AE969" s="48" t="n">
        <v>0</v>
      </c>
      <c r="AF969" s="48" t="n">
        <v>65960</v>
      </c>
    </row>
    <row r="970">
      <c r="A970" t="inlineStr">
        <is>
          <t>BOGOTA</t>
        </is>
      </c>
      <c r="B970" t="inlineStr">
        <is>
          <t>CUNDINAMARCA</t>
        </is>
      </c>
      <c r="C970" t="inlineStr">
        <is>
          <t>0004-0004</t>
        </is>
      </c>
      <c r="D970" t="inlineStr">
        <is>
          <t>11001</t>
        </is>
      </c>
      <c r="E970" t="inlineStr">
        <is>
          <t>2637286</t>
        </is>
      </c>
      <c r="F970" t="inlineStr">
        <is>
          <t>3007076402</t>
        </is>
      </c>
      <c r="G970" t="inlineStr">
        <is>
          <t>INCIDENTE</t>
        </is>
      </c>
      <c r="H970" t="inlineStr">
        <is>
          <t>CUNDINAMARCA</t>
        </is>
      </c>
      <c r="I970" t="inlineStr">
        <is>
          <t>BOGOTA</t>
        </is>
      </c>
      <c r="J970" t="inlineStr">
        <is>
          <t>BARRIO MARICHUELA BOGOTA  3</t>
        </is>
      </c>
      <c r="K970" t="inlineStr">
        <is>
          <t>BANCOLOMBIA</t>
        </is>
      </c>
      <c r="L970" t="inlineStr">
        <is>
          <t>FO-25-1418780</t>
        </is>
      </c>
      <c r="M970" s="49" t="n">
        <v>45894.39327546296</v>
      </c>
      <c r="N970" s="49" t="n">
        <v>45894.64652777778</v>
      </c>
      <c r="O970" s="48" t="n">
        <v>0</v>
      </c>
      <c r="P970" t="inlineStr">
        <is>
          <t>HARDWARE</t>
        </is>
      </c>
      <c r="Q970" t="inlineStr">
        <is>
          <t>ALERT IRRUPTION</t>
        </is>
      </c>
      <c r="R970" t="inlineStr">
        <is>
          <t>ALERT IRRUPTION</t>
        </is>
      </c>
      <c r="S970" t="inlineStr">
        <is>
          <t>UNO A UNO</t>
        </is>
      </c>
      <c r="T970" t="inlineStr">
        <is>
          <t>UNO A UNO</t>
        </is>
      </c>
      <c r="U970" t="inlineStr">
        <is>
          <t>EJECUTADO</t>
        </is>
      </c>
      <c r="V970" t="inlineStr">
        <is>
          <t>VISITA TECNICA</t>
        </is>
      </c>
      <c r="W970" t="inlineStr">
        <is>
          <t>A40UZ490</t>
        </is>
      </c>
      <c r="X970" t="inlineStr">
        <is>
          <t>TIPO I</t>
        </is>
      </c>
      <c r="Y970" t="inlineStr">
        <is>
          <t>TERRESTRE</t>
        </is>
      </c>
      <c r="Z970" t="inlineStr">
        <is>
          <t>GARCIA PASTRANA KEVIN FERNANDO</t>
        </is>
      </c>
      <c r="AA970" t="inlineStr">
        <is>
          <t>1</t>
        </is>
      </c>
      <c r="AB970" t="inlineStr">
        <is>
          <t>0</t>
        </is>
      </c>
      <c r="AC970" s="48" t="n">
        <v>65960</v>
      </c>
      <c r="AD970" t="inlineStr">
        <is>
          <t>0</t>
        </is>
      </c>
      <c r="AE970" s="48" t="n">
        <v>0</v>
      </c>
      <c r="AF970" s="48" t="n">
        <v>65960</v>
      </c>
    </row>
    <row r="971">
      <c r="A971" t="inlineStr">
        <is>
          <t>MEDELLIN</t>
        </is>
      </c>
      <c r="B971" t="inlineStr">
        <is>
          <t>NOROCCIDENTE</t>
        </is>
      </c>
      <c r="C971" t="inlineStr">
        <is>
          <t>0004-0005</t>
        </is>
      </c>
      <c r="D971" t="inlineStr">
        <is>
          <t>5088</t>
        </is>
      </c>
      <c r="E971" t="inlineStr">
        <is>
          <t>2637552</t>
        </is>
      </c>
      <c r="F971" t="inlineStr">
        <is>
          <t>3007073498</t>
        </is>
      </c>
      <c r="G971" t="inlineStr">
        <is>
          <t>INCIDENTE</t>
        </is>
      </c>
      <c r="H971" t="inlineStr">
        <is>
          <t>ANTIOQUIA</t>
        </is>
      </c>
      <c r="I971" t="inlineStr">
        <is>
          <t>BELLO</t>
        </is>
      </c>
      <c r="J971" t="inlineStr">
        <is>
          <t>BARRIO BELLO BELLO 17</t>
        </is>
      </c>
      <c r="K971" t="inlineStr">
        <is>
          <t>BANCOLOMBIA</t>
        </is>
      </c>
      <c r="L971" t="inlineStr">
        <is>
          <t>FO-25-1418896</t>
        </is>
      </c>
      <c r="M971" s="49" t="n">
        <v>45894.40565972222</v>
      </c>
      <c r="N971" s="49" t="n">
        <v>45894.76944444444</v>
      </c>
      <c r="O971" s="48" t="n">
        <v>0</v>
      </c>
      <c r="P971" t="inlineStr">
        <is>
          <t>HARDWARE</t>
        </is>
      </c>
      <c r="Q971" t="inlineStr">
        <is>
          <t>LECTOR DE TARJETAS</t>
        </is>
      </c>
      <c r="R971" t="inlineStr">
        <is>
          <t>MENSAJE RETIRE TARJETA</t>
        </is>
      </c>
      <c r="S971" t="inlineStr">
        <is>
          <t>CB UNO A UNO</t>
        </is>
      </c>
      <c r="T971" t="inlineStr">
        <is>
          <t>CB UNO A UNO</t>
        </is>
      </c>
      <c r="U971" t="inlineStr">
        <is>
          <t>EJECUTADO</t>
        </is>
      </c>
      <c r="V971" t="inlineStr">
        <is>
          <t>VISITA TECNICA</t>
        </is>
      </c>
      <c r="W971" t="inlineStr">
        <is>
          <t>ON00Y636</t>
        </is>
      </c>
      <c r="X971" t="inlineStr">
        <is>
          <t>TIPO I</t>
        </is>
      </c>
      <c r="Y971" t="inlineStr">
        <is>
          <t>TERRESTRE</t>
        </is>
      </c>
      <c r="Z971" t="inlineStr">
        <is>
          <t>MARTINEZ TOVAR OSCAR DAVID</t>
        </is>
      </c>
      <c r="AA971" t="inlineStr">
        <is>
          <t>1</t>
        </is>
      </c>
      <c r="AB971" t="inlineStr">
        <is>
          <t>0</t>
        </is>
      </c>
      <c r="AC971" s="48" t="n">
        <v>65960</v>
      </c>
      <c r="AD971" t="inlineStr">
        <is>
          <t>0</t>
        </is>
      </c>
      <c r="AE971" s="48" t="n">
        <v>0</v>
      </c>
      <c r="AF971" s="48" t="n">
        <v>65960</v>
      </c>
    </row>
    <row r="972">
      <c r="A972" t="inlineStr">
        <is>
          <t>BOGOTA</t>
        </is>
      </c>
      <c r="B972" t="inlineStr">
        <is>
          <t>CUNDINAMARCA</t>
        </is>
      </c>
      <c r="C972" t="inlineStr">
        <is>
          <t>0004-0004</t>
        </is>
      </c>
      <c r="D972" t="inlineStr">
        <is>
          <t>25885</t>
        </is>
      </c>
      <c r="E972" t="inlineStr">
        <is>
          <t>2637892</t>
        </is>
      </c>
      <c r="F972" t="inlineStr">
        <is>
          <t>3007066294</t>
        </is>
      </c>
      <c r="G972" t="inlineStr">
        <is>
          <t>INCIDENTE</t>
        </is>
      </c>
      <c r="H972" t="inlineStr">
        <is>
          <t>CUNDINAMARCA</t>
        </is>
      </c>
      <c r="I972" t="inlineStr">
        <is>
          <t>YACOPI</t>
        </is>
      </c>
      <c r="J972" t="inlineStr">
        <is>
          <t>BARRIO VEREDA PATEVACA YACOPI</t>
        </is>
      </c>
      <c r="K972" t="inlineStr">
        <is>
          <t>BANCOLOMBIA</t>
        </is>
      </c>
      <c r="L972" t="inlineStr">
        <is>
          <t>FO-25-1419152</t>
        </is>
      </c>
      <c r="M972" s="49" t="n">
        <v>45894.42292824074</v>
      </c>
      <c r="N972" s="49" t="n">
        <v>45896.32777777778</v>
      </c>
      <c r="O972" s="48" t="n">
        <v>0</v>
      </c>
      <c r="P972" t="inlineStr">
        <is>
          <t>HARDWARE</t>
        </is>
      </c>
      <c r="Q972" t="inlineStr">
        <is>
          <t>ALERT IRRUPTION</t>
        </is>
      </c>
      <c r="R972" t="inlineStr">
        <is>
          <t>ALERT IRRUPTION</t>
        </is>
      </c>
      <c r="S972" t="inlineStr">
        <is>
          <t>UNO A UNO</t>
        </is>
      </c>
      <c r="T972" t="inlineStr">
        <is>
          <t>CB UNO A UNO</t>
        </is>
      </c>
      <c r="U972" t="inlineStr">
        <is>
          <t>EJECUTADO</t>
        </is>
      </c>
      <c r="V972" t="inlineStr">
        <is>
          <t>VISITA TECNICA</t>
        </is>
      </c>
      <c r="W972" t="inlineStr">
        <is>
          <t>7A00P518</t>
        </is>
      </c>
      <c r="X972" t="inlineStr">
        <is>
          <t>TIPO IV</t>
        </is>
      </c>
      <c r="Y972" t="inlineStr">
        <is>
          <t>TERRESTRE</t>
        </is>
      </c>
      <c r="Z972" t="inlineStr">
        <is>
          <t>VEGA MANRIQUE JONATAN MAURICIO</t>
        </is>
      </c>
      <c r="AA972" t="inlineStr">
        <is>
          <t>1</t>
        </is>
      </c>
      <c r="AB972" t="inlineStr">
        <is>
          <t>0</t>
        </is>
      </c>
      <c r="AC972" s="48" t="n">
        <v>479589</v>
      </c>
      <c r="AD972" t="inlineStr">
        <is>
          <t>0</t>
        </is>
      </c>
      <c r="AE972" s="48" t="n">
        <v>0</v>
      </c>
      <c r="AF972" s="48" t="n">
        <v>479589</v>
      </c>
    </row>
    <row r="973">
      <c r="A973" t="inlineStr">
        <is>
          <t>NEIVA</t>
        </is>
      </c>
      <c r="B973" t="inlineStr">
        <is>
          <t>REMOTAS</t>
        </is>
      </c>
      <c r="C973" t="inlineStr">
        <is>
          <t>0004-0007</t>
        </is>
      </c>
      <c r="D973" t="inlineStr">
        <is>
          <t>18753</t>
        </is>
      </c>
      <c r="E973" t="inlineStr">
        <is>
          <t>2638315</t>
        </is>
      </c>
      <c r="F973" t="inlineStr">
        <is>
          <t>3007044541</t>
        </is>
      </c>
      <c r="G973" t="inlineStr">
        <is>
          <t>INCIDENTE</t>
        </is>
      </c>
      <c r="H973" t="inlineStr">
        <is>
          <t>CAQUETA</t>
        </is>
      </c>
      <c r="I973" t="inlineStr">
        <is>
          <t>SAN VICENTE DEL CAGUAN</t>
        </is>
      </c>
      <c r="J973" t="inlineStr">
        <is>
          <t>DISTRICOL AGRO VETERINARIA VGA</t>
        </is>
      </c>
      <c r="K973" t="inlineStr">
        <is>
          <t>BANCOLOMBIA</t>
        </is>
      </c>
      <c r="L973" t="inlineStr">
        <is>
          <t>FO-25-1419257</t>
        </is>
      </c>
      <c r="M973" s="49" t="n">
        <v>45894.43369212963</v>
      </c>
      <c r="N973" s="49" t="n">
        <v>45894.54930555556</v>
      </c>
      <c r="O973" s="48" t="n">
        <v>0</v>
      </c>
      <c r="P973" t="inlineStr">
        <is>
          <t>HARDWARE</t>
        </is>
      </c>
      <c r="Q973" t="inlineStr">
        <is>
          <t>IMPRESION</t>
        </is>
      </c>
      <c r="R973" t="inlineStr">
        <is>
          <t>DAÑO POS</t>
        </is>
      </c>
      <c r="S973" t="inlineStr">
        <is>
          <t>AGREGADOR</t>
        </is>
      </c>
      <c r="T973" t="inlineStr">
        <is>
          <t>DISTRICOL</t>
        </is>
      </c>
      <c r="U973" t="inlineStr">
        <is>
          <t>EJECUTADO</t>
        </is>
      </c>
      <c r="V973" t="inlineStr">
        <is>
          <t>VISITA TECNICA</t>
        </is>
      </c>
      <c r="W973" t="inlineStr">
        <is>
          <t>AC08Z418</t>
        </is>
      </c>
      <c r="X973" t="inlineStr">
        <is>
          <t>TIPO IV ESPECIAL</t>
        </is>
      </c>
      <c r="Y973" t="inlineStr">
        <is>
          <t>TERRESTRE / AEREO</t>
        </is>
      </c>
      <c r="Z973" t="inlineStr">
        <is>
          <t>BERMUDEZ SANCHEZ JOSE NEYBER</t>
        </is>
      </c>
      <c r="AA973" t="inlineStr">
        <is>
          <t>1</t>
        </is>
      </c>
      <c r="AB973" t="inlineStr">
        <is>
          <t>0</t>
        </is>
      </c>
      <c r="AC973" s="48" t="n">
        <v>479589</v>
      </c>
      <c r="AD973" t="inlineStr">
        <is>
          <t>0</t>
        </is>
      </c>
      <c r="AE973" s="48" t="n">
        <v>0</v>
      </c>
      <c r="AF973" s="48" t="n">
        <v>479589</v>
      </c>
    </row>
    <row r="974">
      <c r="A974" t="inlineStr">
        <is>
          <t>IBAGUE</t>
        </is>
      </c>
      <c r="B974" t="inlineStr">
        <is>
          <t>REMOTAS</t>
        </is>
      </c>
      <c r="C974" t="inlineStr">
        <is>
          <t>0004-0007</t>
        </is>
      </c>
      <c r="D974" t="inlineStr">
        <is>
          <t>73585</t>
        </is>
      </c>
      <c r="E974" t="inlineStr">
        <is>
          <t>2638341</t>
        </is>
      </c>
      <c r="F974" t="inlineStr">
        <is>
          <t>3007031607</t>
        </is>
      </c>
      <c r="G974" t="inlineStr">
        <is>
          <t>INCIDENTE</t>
        </is>
      </c>
      <c r="H974" t="inlineStr">
        <is>
          <t>TOLIMA</t>
        </is>
      </c>
      <c r="I974" t="inlineStr">
        <is>
          <t>PURIFICACION</t>
        </is>
      </c>
      <c r="J974" t="inlineStr">
        <is>
          <t>BARRIO EL PUERTO 2 PURIFICACIO</t>
        </is>
      </c>
      <c r="K974" t="inlineStr">
        <is>
          <t>BANCOLOMBIA</t>
        </is>
      </c>
      <c r="L974" t="inlineStr">
        <is>
          <t>FO-25-1419339</t>
        </is>
      </c>
      <c r="M974" s="49" t="n">
        <v>45894.43774305555</v>
      </c>
      <c r="N974" s="49" t="n">
        <v>45895.51180555556</v>
      </c>
      <c r="O974" s="48" t="n">
        <v>0</v>
      </c>
      <c r="P974" t="inlineStr">
        <is>
          <t>HARDWARE</t>
        </is>
      </c>
      <c r="Q974" t="inlineStr">
        <is>
          <t>LECTOR DE BARRAS</t>
        </is>
      </c>
      <c r="R974" t="inlineStr">
        <is>
          <t>FORMATO INVALIDO LECTOR DAÑADO</t>
        </is>
      </c>
      <c r="S974" t="inlineStr">
        <is>
          <t>CB UNO A UNO</t>
        </is>
      </c>
      <c r="T974" t="inlineStr">
        <is>
          <t>CB UNO A UNO</t>
        </is>
      </c>
      <c r="U974" t="inlineStr">
        <is>
          <t>EJECUTADO</t>
        </is>
      </c>
      <c r="V974" t="inlineStr">
        <is>
          <t>VISITA TECNICA</t>
        </is>
      </c>
      <c r="W974" t="inlineStr">
        <is>
          <t>1111F695</t>
        </is>
      </c>
      <c r="X974" t="inlineStr">
        <is>
          <t>TIPO II</t>
        </is>
      </c>
      <c r="Y974" t="inlineStr">
        <is>
          <t>TERRESTRE</t>
        </is>
      </c>
      <c r="Z974" t="inlineStr">
        <is>
          <t>ANDRADE HERNANDEZ JUAN CARLOS</t>
        </is>
      </c>
      <c r="AA974" t="inlineStr">
        <is>
          <t>1</t>
        </is>
      </c>
      <c r="AB974" t="inlineStr">
        <is>
          <t>0</t>
        </is>
      </c>
      <c r="AC974" s="48" t="n">
        <v>144968</v>
      </c>
      <c r="AD974" t="inlineStr">
        <is>
          <t>0</t>
        </is>
      </c>
      <c r="AE974" s="48" t="n">
        <v>0</v>
      </c>
      <c r="AF974" s="48" t="n">
        <v>144968</v>
      </c>
    </row>
    <row r="975">
      <c r="A975" t="inlineStr">
        <is>
          <t>MEDELLIN</t>
        </is>
      </c>
      <c r="B975" t="inlineStr">
        <is>
          <t>NOROCCIDENTE</t>
        </is>
      </c>
      <c r="C975" t="inlineStr">
        <is>
          <t>0004-0005</t>
        </is>
      </c>
      <c r="D975" t="inlineStr">
        <is>
          <t>5088</t>
        </is>
      </c>
      <c r="E975" t="inlineStr">
        <is>
          <t>2638431</t>
        </is>
      </c>
      <c r="F975" t="inlineStr">
        <is>
          <t>3007075820</t>
        </is>
      </c>
      <c r="G975" t="inlineStr">
        <is>
          <t>INCIDENTE</t>
        </is>
      </c>
      <c r="H975" t="inlineStr">
        <is>
          <t>ANTIOQUIA</t>
        </is>
      </c>
      <c r="I975" t="inlineStr">
        <is>
          <t>BELLO</t>
        </is>
      </c>
      <c r="J975" t="inlineStr">
        <is>
          <t>PTM BELLO UTOPIA PAPELERIA CAF</t>
        </is>
      </c>
      <c r="K975" t="inlineStr">
        <is>
          <t>BANCOLOMBIA</t>
        </is>
      </c>
      <c r="L975" t="inlineStr">
        <is>
          <t>FO-25-1419443</t>
        </is>
      </c>
      <c r="M975" s="49" t="n">
        <v>45894.44567129629</v>
      </c>
      <c r="N975" s="49" t="n">
        <v>45894.74166666667</v>
      </c>
      <c r="O975" s="48" t="n">
        <v>0</v>
      </c>
      <c r="P975" t="inlineStr">
        <is>
          <t>SOFTWARE</t>
        </is>
      </c>
      <c r="Q975" t="inlineStr">
        <is>
          <t>ERROR DE TRANSACCIONES</t>
        </is>
      </c>
      <c r="R975" t="inlineStr">
        <is>
          <t>RECHAZO GENERAL</t>
        </is>
      </c>
      <c r="S975" t="inlineStr">
        <is>
          <t>AGREGADOR</t>
        </is>
      </c>
      <c r="T975" t="inlineStr">
        <is>
          <t>COMCARD - PTM</t>
        </is>
      </c>
      <c r="U975" t="inlineStr">
        <is>
          <t>EJECUTADO</t>
        </is>
      </c>
      <c r="V975" t="inlineStr">
        <is>
          <t>VISITA TECNICA</t>
        </is>
      </c>
      <c r="W975" t="inlineStr">
        <is>
          <t>F100V565</t>
        </is>
      </c>
      <c r="X975" t="inlineStr">
        <is>
          <t>TIPO I</t>
        </is>
      </c>
      <c r="Y975" t="inlineStr">
        <is>
          <t>TERRESTRE</t>
        </is>
      </c>
      <c r="Z975" t="inlineStr">
        <is>
          <t>MARTINEZ TOVAR OSCAR DAVID</t>
        </is>
      </c>
      <c r="AA975" t="inlineStr">
        <is>
          <t>1</t>
        </is>
      </c>
      <c r="AB975" t="inlineStr">
        <is>
          <t>0</t>
        </is>
      </c>
      <c r="AC975" s="48" t="n">
        <v>65960</v>
      </c>
      <c r="AD975" t="inlineStr">
        <is>
          <t>0</t>
        </is>
      </c>
      <c r="AE975" s="48" t="n">
        <v>0</v>
      </c>
      <c r="AF975" s="48" t="n">
        <v>65960</v>
      </c>
    </row>
    <row r="976">
      <c r="A976" t="inlineStr">
        <is>
          <t>BARRANQUILLA</t>
        </is>
      </c>
      <c r="B976" t="inlineStr">
        <is>
          <t>COSTA</t>
        </is>
      </c>
      <c r="C976" t="inlineStr">
        <is>
          <t>0004-0001</t>
        </is>
      </c>
      <c r="D976" t="inlineStr">
        <is>
          <t>8001</t>
        </is>
      </c>
      <c r="E976" t="inlineStr">
        <is>
          <t>2638452</t>
        </is>
      </c>
      <c r="F976" t="inlineStr">
        <is>
          <t>3007040480</t>
        </is>
      </c>
      <c r="G976" t="inlineStr">
        <is>
          <t>INCIDENTE</t>
        </is>
      </c>
      <c r="H976" t="inlineStr">
        <is>
          <t>ATLANTICO</t>
        </is>
      </c>
      <c r="I976" t="inlineStr">
        <is>
          <t>BARRANQUILLA</t>
        </is>
      </c>
      <c r="J976" t="inlineStr">
        <is>
          <t>DISTRICOL FERREALMACEN LA ESTR</t>
        </is>
      </c>
      <c r="K976" t="inlineStr">
        <is>
          <t>BANCOLOMBIA</t>
        </is>
      </c>
      <c r="L976" t="inlineStr">
        <is>
          <t>FO-25-1419437</t>
        </is>
      </c>
      <c r="M976" s="49" t="n">
        <v>45894.44699074074</v>
      </c>
      <c r="N976" s="49" t="n">
        <v>45894.63958333333</v>
      </c>
      <c r="O976" s="48" t="n">
        <v>0</v>
      </c>
      <c r="P976" t="inlineStr">
        <is>
          <t>HARDWARE</t>
        </is>
      </c>
      <c r="Q976" t="inlineStr">
        <is>
          <t>LECTOR DE BARRAS</t>
        </is>
      </c>
      <c r="R976" t="inlineStr">
        <is>
          <t>CABLE LECTORA AVERIADO</t>
        </is>
      </c>
      <c r="S976" t="inlineStr">
        <is>
          <t>AGREGADOR</t>
        </is>
      </c>
      <c r="T976" t="inlineStr">
        <is>
          <t>DISTRICOL</t>
        </is>
      </c>
      <c r="U976" t="inlineStr">
        <is>
          <t>EJECUTADO</t>
        </is>
      </c>
      <c r="V976" t="inlineStr">
        <is>
          <t>VISITA TECNICA</t>
        </is>
      </c>
      <c r="W976" t="inlineStr">
        <is>
          <t>AB0LZ207</t>
        </is>
      </c>
      <c r="X976" t="inlineStr">
        <is>
          <t>TIPO I</t>
        </is>
      </c>
      <c r="Y976" t="inlineStr">
        <is>
          <t>TERRESTRE</t>
        </is>
      </c>
      <c r="Z976" t="inlineStr">
        <is>
          <t>VILLACOB VILLACOB ELKIN EDUARDO</t>
        </is>
      </c>
      <c r="AA976" t="inlineStr">
        <is>
          <t>1</t>
        </is>
      </c>
      <c r="AB976" t="inlineStr">
        <is>
          <t>0</t>
        </is>
      </c>
      <c r="AC976" s="48" t="n">
        <v>65960</v>
      </c>
      <c r="AD976" t="inlineStr">
        <is>
          <t>0</t>
        </is>
      </c>
      <c r="AE976" s="48" t="n">
        <v>0</v>
      </c>
      <c r="AF976" s="48" t="n">
        <v>65960</v>
      </c>
    </row>
    <row r="977">
      <c r="A977" t="inlineStr">
        <is>
          <t>BARRANQUILLA</t>
        </is>
      </c>
      <c r="B977" t="inlineStr">
        <is>
          <t>COSTA</t>
        </is>
      </c>
      <c r="C977" t="inlineStr">
        <is>
          <t>0004-0001</t>
        </is>
      </c>
      <c r="D977" t="inlineStr">
        <is>
          <t>8001</t>
        </is>
      </c>
      <c r="E977" t="inlineStr">
        <is>
          <t>2638486</t>
        </is>
      </c>
      <c r="F977" t="inlineStr">
        <is>
          <t>3007039067</t>
        </is>
      </c>
      <c r="G977" t="inlineStr">
        <is>
          <t>INCIDENTE</t>
        </is>
      </c>
      <c r="H977" t="inlineStr">
        <is>
          <t>ATLANTICO</t>
        </is>
      </c>
      <c r="I977" t="inlineStr">
        <is>
          <t>BARRANQUILLA</t>
        </is>
      </c>
      <c r="J977" t="inlineStr">
        <is>
          <t>DISTRICOL TIENDA</t>
        </is>
      </c>
      <c r="K977" t="inlineStr">
        <is>
          <t>BANCOLOMBIA</t>
        </is>
      </c>
      <c r="L977" t="inlineStr">
        <is>
          <t>FO-25-1419426</t>
        </is>
      </c>
      <c r="M977" s="49" t="n">
        <v>45894.4496412037</v>
      </c>
      <c r="N977" s="49" t="n">
        <v>45894.69791666666</v>
      </c>
      <c r="O977" s="48" t="n">
        <v>0</v>
      </c>
      <c r="P977" t="inlineStr">
        <is>
          <t>HARDWARE</t>
        </is>
      </c>
      <c r="Q977" t="inlineStr">
        <is>
          <t>LECTOR DE BARRAS</t>
        </is>
      </c>
      <c r="R977" t="inlineStr">
        <is>
          <t>DAÑO POS</t>
        </is>
      </c>
      <c r="S977" t="inlineStr">
        <is>
          <t>AGREGADOR</t>
        </is>
      </c>
      <c r="T977" t="inlineStr">
        <is>
          <t>DISTRICOL</t>
        </is>
      </c>
      <c r="U977" t="inlineStr">
        <is>
          <t>EJECUTADO</t>
        </is>
      </c>
      <c r="V977" t="inlineStr">
        <is>
          <t>VISITA TECNICA</t>
        </is>
      </c>
      <c r="W977" t="inlineStr">
        <is>
          <t>AA06Z969</t>
        </is>
      </c>
      <c r="X977" t="inlineStr">
        <is>
          <t>TIPO I</t>
        </is>
      </c>
      <c r="Y977" t="inlineStr">
        <is>
          <t>TERRESTRE</t>
        </is>
      </c>
      <c r="Z977" t="inlineStr">
        <is>
          <t>DE AVILA SIADES ALBERTO ENRIQUE</t>
        </is>
      </c>
      <c r="AA977" t="inlineStr">
        <is>
          <t>1</t>
        </is>
      </c>
      <c r="AB977" t="inlineStr">
        <is>
          <t>0</t>
        </is>
      </c>
      <c r="AC977" s="48" t="n">
        <v>65960</v>
      </c>
      <c r="AD977" t="inlineStr">
        <is>
          <t>0</t>
        </is>
      </c>
      <c r="AE977" s="48" t="n">
        <v>0</v>
      </c>
      <c r="AF977" s="48" t="n">
        <v>65960</v>
      </c>
    </row>
    <row r="978">
      <c r="A978" t="inlineStr">
        <is>
          <t>MEDELLIN</t>
        </is>
      </c>
      <c r="B978" t="inlineStr">
        <is>
          <t>NOROCCIDENTE</t>
        </is>
      </c>
      <c r="C978" t="inlineStr">
        <is>
          <t>0004-0005</t>
        </is>
      </c>
      <c r="D978" t="inlineStr">
        <is>
          <t>5318</t>
        </is>
      </c>
      <c r="E978" t="inlineStr">
        <is>
          <t>2638508</t>
        </is>
      </c>
      <c r="F978" t="inlineStr">
        <is>
          <t>3007079330</t>
        </is>
      </c>
      <c r="G978" t="inlineStr">
        <is>
          <t>INCIDENTE</t>
        </is>
      </c>
      <c r="H978" t="inlineStr">
        <is>
          <t>ANTIOQUIA</t>
        </is>
      </c>
      <c r="I978" t="inlineStr">
        <is>
          <t>GUARNE</t>
        </is>
      </c>
      <c r="J978" t="inlineStr">
        <is>
          <t>BARRIO SAN JOSE GUARNE</t>
        </is>
      </c>
      <c r="K978" t="inlineStr">
        <is>
          <t>BANCOLOMBIA</t>
        </is>
      </c>
      <c r="L978" t="inlineStr">
        <is>
          <t>FO-25-1419431</t>
        </is>
      </c>
      <c r="M978" s="49" t="n">
        <v>45894.44841435185</v>
      </c>
      <c r="N978" s="49" t="n">
        <v>45896.53194444445</v>
      </c>
      <c r="O978" s="48" t="n">
        <v>0</v>
      </c>
      <c r="P978" t="inlineStr">
        <is>
          <t>HARDWARE</t>
        </is>
      </c>
      <c r="Q978" t="inlineStr">
        <is>
          <t>COMUNICACION</t>
        </is>
      </c>
      <c r="R978" t="inlineStr">
        <is>
          <t>DAÑO POS</t>
        </is>
      </c>
      <c r="S978" t="inlineStr">
        <is>
          <t>UNO A UNO</t>
        </is>
      </c>
      <c r="T978" t="inlineStr">
        <is>
          <t>UNO A UNO</t>
        </is>
      </c>
      <c r="U978" t="inlineStr">
        <is>
          <t>EJECUTADO</t>
        </is>
      </c>
      <c r="V978" t="inlineStr">
        <is>
          <t>VISITA TECNICA</t>
        </is>
      </c>
      <c r="W978" t="inlineStr">
        <is>
          <t>A4WZZ857</t>
        </is>
      </c>
      <c r="X978" t="inlineStr">
        <is>
          <t>TIPO II</t>
        </is>
      </c>
      <c r="Y978" t="inlineStr">
        <is>
          <t>TERRESTRE</t>
        </is>
      </c>
      <c r="Z978" t="inlineStr">
        <is>
          <t>BARRIENTOS HERNANDEZ CRISTIAN HORACIO</t>
        </is>
      </c>
      <c r="AA978" t="inlineStr">
        <is>
          <t>1</t>
        </is>
      </c>
      <c r="AB978" t="inlineStr">
        <is>
          <t>0</t>
        </is>
      </c>
      <c r="AC978" s="48" t="n">
        <v>144968</v>
      </c>
      <c r="AD978" t="inlineStr">
        <is>
          <t>0</t>
        </is>
      </c>
      <c r="AE978" s="48" t="n">
        <v>0</v>
      </c>
      <c r="AF978" s="48" t="n">
        <v>144968</v>
      </c>
    </row>
    <row r="979">
      <c r="A979" t="inlineStr">
        <is>
          <t>CALI</t>
        </is>
      </c>
      <c r="B979" t="inlineStr">
        <is>
          <t>SUROCCIDENTE Y EJE CAFETERO</t>
        </is>
      </c>
      <c r="C979" t="inlineStr">
        <is>
          <t>0004-0003</t>
        </is>
      </c>
      <c r="D979" t="inlineStr">
        <is>
          <t>76520</t>
        </is>
      </c>
      <c r="E979" t="inlineStr">
        <is>
          <t>2639275</t>
        </is>
      </c>
      <c r="F979" t="inlineStr">
        <is>
          <t>3007057075</t>
        </is>
      </c>
      <c r="G979" t="inlineStr">
        <is>
          <t>INCIDENTE</t>
        </is>
      </c>
      <c r="H979" t="inlineStr">
        <is>
          <t>VALLE DEL CAUCA</t>
        </is>
      </c>
      <c r="I979" t="inlineStr">
        <is>
          <t>PALMIRA</t>
        </is>
      </c>
      <c r="J979" t="inlineStr">
        <is>
          <t>PTM PALMIRA TIENDA DE MASCOTAS</t>
        </is>
      </c>
      <c r="K979" t="inlineStr">
        <is>
          <t>BANCOLOMBIA</t>
        </is>
      </c>
      <c r="L979" t="inlineStr">
        <is>
          <t>FO-25-1420044</t>
        </is>
      </c>
      <c r="M979" s="49" t="n">
        <v>45894.49421296296</v>
      </c>
      <c r="N979" s="49" t="n">
        <v>45895.34097222222</v>
      </c>
      <c r="O979" s="48" t="n">
        <v>0</v>
      </c>
      <c r="P979" t="inlineStr">
        <is>
          <t>HARDWARE</t>
        </is>
      </c>
      <c r="Q979" t="inlineStr">
        <is>
          <t>IMPRESION</t>
        </is>
      </c>
      <c r="R979" t="inlineStr">
        <is>
          <t>DAÑO POS</t>
        </is>
      </c>
      <c r="S979" t="inlineStr">
        <is>
          <t>AGREGADOR</t>
        </is>
      </c>
      <c r="T979" t="inlineStr">
        <is>
          <t>COMCARD - PTM</t>
        </is>
      </c>
      <c r="U979" t="inlineStr">
        <is>
          <t>EJECUTADO</t>
        </is>
      </c>
      <c r="V979" t="inlineStr">
        <is>
          <t>VISITA TECNICA</t>
        </is>
      </c>
      <c r="W979" t="inlineStr">
        <is>
          <t>XPSZZ326</t>
        </is>
      </c>
      <c r="X979" t="inlineStr">
        <is>
          <t>TIPO I</t>
        </is>
      </c>
      <c r="Y979" t="inlineStr">
        <is>
          <t>TERRESTRE</t>
        </is>
      </c>
      <c r="Z979" t="inlineStr">
        <is>
          <t>HERRERA MONAR GEOVANNY</t>
        </is>
      </c>
      <c r="AA979" t="inlineStr">
        <is>
          <t>1</t>
        </is>
      </c>
      <c r="AB979" t="inlineStr">
        <is>
          <t>0</t>
        </is>
      </c>
      <c r="AC979" s="48" t="n">
        <v>65960</v>
      </c>
      <c r="AD979" t="inlineStr">
        <is>
          <t>0</t>
        </is>
      </c>
      <c r="AE979" s="48" t="n">
        <v>0</v>
      </c>
      <c r="AF979" s="48" t="n">
        <v>65960</v>
      </c>
    </row>
    <row r="980">
      <c r="A980" t="inlineStr">
        <is>
          <t>MEDELLIN</t>
        </is>
      </c>
      <c r="B980" t="inlineStr">
        <is>
          <t>NOROCCIDENTE</t>
        </is>
      </c>
      <c r="C980" t="inlineStr">
        <is>
          <t>0004-0005</t>
        </is>
      </c>
      <c r="D980" t="inlineStr">
        <is>
          <t>5001</t>
        </is>
      </c>
      <c r="E980" t="inlineStr">
        <is>
          <t>2639342</t>
        </is>
      </c>
      <c r="F980" t="inlineStr">
        <is>
          <t>3007079522</t>
        </is>
      </c>
      <c r="G980" t="inlineStr">
        <is>
          <t>INCIDENTE</t>
        </is>
      </c>
      <c r="H980" t="inlineStr">
        <is>
          <t>ANTIOQUIA</t>
        </is>
      </c>
      <c r="I980" t="inlineStr">
        <is>
          <t>MEDELLIN</t>
        </is>
      </c>
      <c r="J980" t="inlineStr">
        <is>
          <t>BARRIO MANRIQUE JARDIN  MEDELL</t>
        </is>
      </c>
      <c r="K980" t="inlineStr">
        <is>
          <t>BANCOLOMBIA</t>
        </is>
      </c>
      <c r="L980" t="inlineStr">
        <is>
          <t>FO-25-1420051</t>
        </is>
      </c>
      <c r="M980" s="49" t="n">
        <v>45894.49236111111</v>
      </c>
      <c r="N980" s="49" t="n">
        <v>45894.77777777778</v>
      </c>
      <c r="O980" s="48" t="n">
        <v>0</v>
      </c>
      <c r="P980" t="inlineStr">
        <is>
          <t>SOFTWARE</t>
        </is>
      </c>
      <c r="Q980" t="inlineStr">
        <is>
          <t>LLT</t>
        </is>
      </c>
      <c r="R980" t="inlineStr">
        <is>
          <t>LLT</t>
        </is>
      </c>
      <c r="S980" t="inlineStr">
        <is>
          <t>CB UNO A UNO</t>
        </is>
      </c>
      <c r="T980" t="inlineStr">
        <is>
          <t>CB UNO A UNO</t>
        </is>
      </c>
      <c r="U980" t="inlineStr">
        <is>
          <t>EJECUTADO</t>
        </is>
      </c>
      <c r="V980" t="inlineStr">
        <is>
          <t>VISITA TECNICA</t>
        </is>
      </c>
      <c r="W980" t="inlineStr">
        <is>
          <t>A1VZZ401</t>
        </is>
      </c>
      <c r="X980" t="inlineStr">
        <is>
          <t>TIPO I</t>
        </is>
      </c>
      <c r="Y980" t="inlineStr">
        <is>
          <t>TERRESTRE</t>
        </is>
      </c>
      <c r="Z980" t="inlineStr">
        <is>
          <t>BADEL ACUÑA LUIS ALBERTO</t>
        </is>
      </c>
      <c r="AA980" t="inlineStr">
        <is>
          <t>1</t>
        </is>
      </c>
      <c r="AB980" t="inlineStr">
        <is>
          <t>0</t>
        </is>
      </c>
      <c r="AC980" s="48" t="n">
        <v>65960</v>
      </c>
      <c r="AD980" t="inlineStr">
        <is>
          <t>0</t>
        </is>
      </c>
      <c r="AE980" s="48" t="n">
        <v>0</v>
      </c>
      <c r="AF980" s="48" t="n">
        <v>65960</v>
      </c>
    </row>
    <row r="981">
      <c r="A981" t="inlineStr">
        <is>
          <t>BOGOTA</t>
        </is>
      </c>
      <c r="B981" t="inlineStr">
        <is>
          <t>CUNDINAMARCA</t>
        </is>
      </c>
      <c r="C981" t="inlineStr">
        <is>
          <t>0004-0004</t>
        </is>
      </c>
      <c r="D981" t="inlineStr">
        <is>
          <t>25245</t>
        </is>
      </c>
      <c r="E981" t="inlineStr">
        <is>
          <t>2639394</t>
        </is>
      </c>
      <c r="F981" t="inlineStr">
        <is>
          <t>3007074366</t>
        </is>
      </c>
      <c r="G981" t="inlineStr">
        <is>
          <t>INCIDENTE</t>
        </is>
      </c>
      <c r="H981" t="inlineStr">
        <is>
          <t>CUNDINAMARCA</t>
        </is>
      </c>
      <c r="I981" t="inlineStr">
        <is>
          <t>EL COLEGIO</t>
        </is>
      </c>
      <c r="J981" t="inlineStr">
        <is>
          <t>BARRIO CENTRO EL COLEGIO 6</t>
        </is>
      </c>
      <c r="K981" t="inlineStr">
        <is>
          <t>BANCOLOMBIA</t>
        </is>
      </c>
      <c r="L981" t="inlineStr">
        <is>
          <t>FO-25-1420278</t>
        </is>
      </c>
      <c r="M981" s="49" t="n">
        <v>45894.50606481481</v>
      </c>
      <c r="N981" s="49" t="n">
        <v>45895.68472222222</v>
      </c>
      <c r="O981" s="48" t="n">
        <v>0</v>
      </c>
      <c r="P981" t="inlineStr">
        <is>
          <t>HARDWARE</t>
        </is>
      </c>
      <c r="Q981" t="inlineStr">
        <is>
          <t>ALERT IRRUPTION</t>
        </is>
      </c>
      <c r="R981" t="inlineStr">
        <is>
          <t>ALERT IRRUPTION</t>
        </is>
      </c>
      <c r="S981" t="inlineStr">
        <is>
          <t>CB UNO A UNO</t>
        </is>
      </c>
      <c r="T981" t="inlineStr">
        <is>
          <t>CB UNO A UNO</t>
        </is>
      </c>
      <c r="U981" t="inlineStr">
        <is>
          <t>EJECUTADO</t>
        </is>
      </c>
      <c r="V981" t="inlineStr">
        <is>
          <t>VISITA TECNICA</t>
        </is>
      </c>
      <c r="W981" t="inlineStr">
        <is>
          <t>EG5ZZ556</t>
        </is>
      </c>
      <c r="X981" t="inlineStr">
        <is>
          <t>TIPO II</t>
        </is>
      </c>
      <c r="Y981" t="inlineStr">
        <is>
          <t>TERRESTRE</t>
        </is>
      </c>
      <c r="Z981" t="inlineStr">
        <is>
          <t>LOZADA ROJAS CHRISTIAN ANDRES</t>
        </is>
      </c>
      <c r="AA981" t="inlineStr">
        <is>
          <t>1</t>
        </is>
      </c>
      <c r="AB981" t="inlineStr">
        <is>
          <t>0</t>
        </is>
      </c>
      <c r="AC981" s="48" t="n">
        <v>144968</v>
      </c>
      <c r="AD981" t="inlineStr">
        <is>
          <t>0</t>
        </is>
      </c>
      <c r="AE981" s="48" t="n">
        <v>0</v>
      </c>
      <c r="AF981" s="48" t="n">
        <v>144968</v>
      </c>
    </row>
    <row r="982">
      <c r="A982" t="inlineStr">
        <is>
          <t>MEDELLIN</t>
        </is>
      </c>
      <c r="B982" t="inlineStr">
        <is>
          <t>NOROCCIDENTE</t>
        </is>
      </c>
      <c r="C982" t="inlineStr">
        <is>
          <t>0004-0005</t>
        </is>
      </c>
      <c r="D982" t="inlineStr">
        <is>
          <t>5042</t>
        </is>
      </c>
      <c r="E982" t="inlineStr">
        <is>
          <t>2639410</t>
        </is>
      </c>
      <c r="F982" t="inlineStr">
        <is>
          <t>3007053091</t>
        </is>
      </c>
      <c r="G982" t="inlineStr">
        <is>
          <t>INCIDENTE</t>
        </is>
      </c>
      <c r="H982" t="inlineStr">
        <is>
          <t>ANTIOQUIA</t>
        </is>
      </c>
      <c r="I982" t="inlineStr">
        <is>
          <t>SANTA FE DE ANTIOQUIA</t>
        </is>
      </c>
      <c r="J982" t="inlineStr">
        <is>
          <t>REVAL SANTAFE DE ANTIOQUIA</t>
        </is>
      </c>
      <c r="K982" t="inlineStr">
        <is>
          <t>BANCOLOMBIA</t>
        </is>
      </c>
      <c r="L982" t="inlineStr">
        <is>
          <t>FO-25-1420031</t>
        </is>
      </c>
      <c r="M982" s="49" t="n">
        <v>45894.49572916667</v>
      </c>
      <c r="N982" s="49" t="n">
        <v>45895.46458333333</v>
      </c>
      <c r="O982" s="48" t="n">
        <v>0</v>
      </c>
      <c r="P982" t="inlineStr">
        <is>
          <t>HARDWARE</t>
        </is>
      </c>
      <c r="Q982" t="inlineStr">
        <is>
          <t>CABLEADO</t>
        </is>
      </c>
      <c r="R982" t="inlineStr">
        <is>
          <t>DAÑO POS</t>
        </is>
      </c>
      <c r="S982" t="inlineStr">
        <is>
          <t>ROBUSTO</t>
        </is>
      </c>
      <c r="T982" t="inlineStr">
        <is>
          <t>REVAL</t>
        </is>
      </c>
      <c r="U982" t="inlineStr">
        <is>
          <t>EJECUTADO</t>
        </is>
      </c>
      <c r="V982" t="inlineStr">
        <is>
          <t>VISITA TECNICA</t>
        </is>
      </c>
      <c r="W982" t="inlineStr">
        <is>
          <t>9C0NZ455</t>
        </is>
      </c>
      <c r="X982" t="inlineStr">
        <is>
          <t>TIPO II</t>
        </is>
      </c>
      <c r="Y982" t="inlineStr">
        <is>
          <t>TERRESTRE</t>
        </is>
      </c>
      <c r="Z982" t="inlineStr">
        <is>
          <t>DIAZ ZABALA FRANCIS DUBAN</t>
        </is>
      </c>
      <c r="AA982" t="inlineStr">
        <is>
          <t>1</t>
        </is>
      </c>
      <c r="AB982" t="inlineStr">
        <is>
          <t>0</t>
        </is>
      </c>
      <c r="AC982" s="48" t="n">
        <v>144968</v>
      </c>
      <c r="AD982" t="inlineStr">
        <is>
          <t>0</t>
        </is>
      </c>
      <c r="AE982" s="48" t="n">
        <v>0</v>
      </c>
      <c r="AF982" s="48" t="n">
        <v>144968</v>
      </c>
    </row>
    <row r="983">
      <c r="A983" t="inlineStr">
        <is>
          <t>MEDELLIN</t>
        </is>
      </c>
      <c r="B983" t="inlineStr">
        <is>
          <t>NOROCCIDENTE</t>
        </is>
      </c>
      <c r="C983" t="inlineStr">
        <is>
          <t>0004-0005</t>
        </is>
      </c>
      <c r="D983" t="inlineStr">
        <is>
          <t>5664</t>
        </is>
      </c>
      <c r="E983" t="inlineStr">
        <is>
          <t>2639481</t>
        </is>
      </c>
      <c r="F983" t="inlineStr">
        <is>
          <t>3007048480</t>
        </is>
      </c>
      <c r="G983" t="inlineStr">
        <is>
          <t>INCIDENTE</t>
        </is>
      </c>
      <c r="H983" t="inlineStr">
        <is>
          <t>ANTIOQUIA</t>
        </is>
      </c>
      <c r="I983" t="inlineStr">
        <is>
          <t>SAN PEDRO DE LOS MILAGROS</t>
        </is>
      </c>
      <c r="J983" t="inlineStr">
        <is>
          <t>BARRIO PARQUE SAN PEDRO DE LOS</t>
        </is>
      </c>
      <c r="K983" t="inlineStr">
        <is>
          <t>BANCOLOMBIA</t>
        </is>
      </c>
      <c r="L983" t="inlineStr">
        <is>
          <t>FO-25-1420301</t>
        </is>
      </c>
      <c r="M983" s="49" t="n">
        <v>45894.50954861111</v>
      </c>
      <c r="N983" s="49" t="n">
        <v>45895.68680555555</v>
      </c>
      <c r="O983" s="48" t="n">
        <v>0</v>
      </c>
      <c r="P983" t="inlineStr">
        <is>
          <t>HARDWARE</t>
        </is>
      </c>
      <c r="Q983" t="inlineStr">
        <is>
          <t>IMPRESION</t>
        </is>
      </c>
      <c r="R983" t="inlineStr">
        <is>
          <t>DAÑO POS</t>
        </is>
      </c>
      <c r="S983" t="inlineStr">
        <is>
          <t>CB UNO A UNO</t>
        </is>
      </c>
      <c r="T983" t="inlineStr">
        <is>
          <t>CB UNO A UNO</t>
        </is>
      </c>
      <c r="U983" t="inlineStr">
        <is>
          <t>EJECUTADO</t>
        </is>
      </c>
      <c r="V983" t="inlineStr">
        <is>
          <t>VISITA TECNICA</t>
        </is>
      </c>
      <c r="W983" t="inlineStr">
        <is>
          <t>II00J427</t>
        </is>
      </c>
      <c r="X983" t="inlineStr">
        <is>
          <t>TIPO II</t>
        </is>
      </c>
      <c r="Y983" t="inlineStr">
        <is>
          <t>TERRESTRE</t>
        </is>
      </c>
      <c r="Z983" t="inlineStr">
        <is>
          <t>QUINTERO SANCHEZ JUAN SEBASTIAN</t>
        </is>
      </c>
      <c r="AA983" t="inlineStr">
        <is>
          <t>1</t>
        </is>
      </c>
      <c r="AB983" t="inlineStr">
        <is>
          <t>0</t>
        </is>
      </c>
      <c r="AC983" s="48" t="n">
        <v>144968</v>
      </c>
      <c r="AD983" t="inlineStr">
        <is>
          <t>0</t>
        </is>
      </c>
      <c r="AE983" s="48" t="n">
        <v>0</v>
      </c>
      <c r="AF983" s="48" t="n">
        <v>144968</v>
      </c>
    </row>
    <row r="984">
      <c r="A984" t="inlineStr">
        <is>
          <t>BOGOTA</t>
        </is>
      </c>
      <c r="B984" t="inlineStr">
        <is>
          <t>CUNDINAMARCA</t>
        </is>
      </c>
      <c r="C984" t="inlineStr">
        <is>
          <t>0004-0004</t>
        </is>
      </c>
      <c r="D984" t="inlineStr">
        <is>
          <t>25126</t>
        </is>
      </c>
      <c r="E984" t="inlineStr">
        <is>
          <t>2639631</t>
        </is>
      </c>
      <c r="F984" t="inlineStr">
        <is>
          <t>3007035974</t>
        </is>
      </c>
      <c r="G984" t="inlineStr">
        <is>
          <t>INCIDENTE</t>
        </is>
      </c>
      <c r="H984" t="inlineStr">
        <is>
          <t>CUNDINAMARCA</t>
        </is>
      </c>
      <c r="I984" t="inlineStr">
        <is>
          <t>CAJICA</t>
        </is>
      </c>
      <c r="J984" t="inlineStr">
        <is>
          <t>BARRIO CAPELLANIA CAJICA 1</t>
        </is>
      </c>
      <c r="K984" t="inlineStr">
        <is>
          <t>BANCOLOMBIA</t>
        </is>
      </c>
      <c r="L984" t="inlineStr">
        <is>
          <t>FO-25-1420291</t>
        </is>
      </c>
      <c r="M984" s="49" t="n">
        <v>45894.51300925926</v>
      </c>
      <c r="N984" s="49" t="n">
        <v>45894.65902777778</v>
      </c>
      <c r="O984" s="48" t="n">
        <v>0</v>
      </c>
      <c r="P984" t="inlineStr">
        <is>
          <t>SOFTWARE</t>
        </is>
      </c>
      <c r="Q984" t="inlineStr">
        <is>
          <t>ACTUALIZACION</t>
        </is>
      </c>
      <c r="R984" t="inlineStr">
        <is>
          <t>VERSION CARGA SO VR</t>
        </is>
      </c>
      <c r="S984" t="inlineStr">
        <is>
          <t>CB UNO A UNO</t>
        </is>
      </c>
      <c r="T984" t="inlineStr">
        <is>
          <t>CB UNO A UNO</t>
        </is>
      </c>
      <c r="U984" t="inlineStr">
        <is>
          <t>EJECUTADO</t>
        </is>
      </c>
      <c r="V984" t="inlineStr">
        <is>
          <t>VISITA TECNICA</t>
        </is>
      </c>
      <c r="W984" t="inlineStr">
        <is>
          <t>9A008647</t>
        </is>
      </c>
      <c r="X984" t="inlineStr">
        <is>
          <t>TIPO II</t>
        </is>
      </c>
      <c r="Y984" t="inlineStr">
        <is>
          <t>TERRESTRE</t>
        </is>
      </c>
      <c r="Z984" t="inlineStr">
        <is>
          <t>GALEANO SORIANO JUAN DAVID</t>
        </is>
      </c>
      <c r="AA984" t="inlineStr">
        <is>
          <t>1</t>
        </is>
      </c>
      <c r="AB984" t="inlineStr">
        <is>
          <t>0</t>
        </is>
      </c>
      <c r="AC984" s="48" t="n">
        <v>144968</v>
      </c>
      <c r="AD984" t="inlineStr">
        <is>
          <t>0</t>
        </is>
      </c>
      <c r="AE984" s="48" t="n">
        <v>0</v>
      </c>
      <c r="AF984" s="48" t="n">
        <v>144968</v>
      </c>
    </row>
    <row r="985">
      <c r="A985" t="inlineStr">
        <is>
          <t>CALI</t>
        </is>
      </c>
      <c r="B985" t="inlineStr">
        <is>
          <t>SUROCCIDENTE Y EJE CAFETERO</t>
        </is>
      </c>
      <c r="C985" t="inlineStr">
        <is>
          <t>0004-0003</t>
        </is>
      </c>
      <c r="D985" t="inlineStr">
        <is>
          <t>19824</t>
        </is>
      </c>
      <c r="E985" t="inlineStr">
        <is>
          <t>2639667</t>
        </is>
      </c>
      <c r="F985" t="inlineStr">
        <is>
          <t>3007069035</t>
        </is>
      </c>
      <c r="G985" t="inlineStr">
        <is>
          <t>INCIDENTE</t>
        </is>
      </c>
      <c r="H985" t="inlineStr">
        <is>
          <t>CAUCA</t>
        </is>
      </c>
      <c r="I985" t="inlineStr">
        <is>
          <t>TOTORO</t>
        </is>
      </c>
      <c r="J985" t="inlineStr">
        <is>
          <t>BARRIO TOTORO TOTORO</t>
        </is>
      </c>
      <c r="K985" t="inlineStr">
        <is>
          <t>BANCOLOMBIA</t>
        </is>
      </c>
      <c r="L985" t="inlineStr">
        <is>
          <t>FO-25-1420495</t>
        </is>
      </c>
      <c r="M985" s="49" t="n">
        <v>45894.52540509259</v>
      </c>
      <c r="N985" s="49" t="n">
        <v>45895.69097222222</v>
      </c>
      <c r="O985" s="48" t="n">
        <v>0</v>
      </c>
      <c r="P985" t="inlineStr">
        <is>
          <t>HARDWARE</t>
        </is>
      </c>
      <c r="Q985" t="inlineStr">
        <is>
          <t>COMUNICACION</t>
        </is>
      </c>
      <c r="R985" t="inlineStr">
        <is>
          <t>MENSAJE CABLE DE RED DESCONECTADO</t>
        </is>
      </c>
      <c r="S985" t="inlineStr">
        <is>
          <t>CB UNO A UNO</t>
        </is>
      </c>
      <c r="T985" t="inlineStr">
        <is>
          <t>CB UNO A UNO</t>
        </is>
      </c>
      <c r="V985" t="inlineStr">
        <is>
          <t>SOPORTE TELEFONICO</t>
        </is>
      </c>
      <c r="X985" t="inlineStr">
        <is>
          <t>TIPO III</t>
        </is>
      </c>
      <c r="Y985" t="inlineStr">
        <is>
          <t>TERRESTRE</t>
        </is>
      </c>
      <c r="Z985" t="inlineStr">
        <is>
          <t>GIMBUEL LASSO LUIS GERMAN</t>
        </is>
      </c>
      <c r="AA985" t="inlineStr">
        <is>
          <t>1</t>
        </is>
      </c>
      <c r="AB985" t="inlineStr">
        <is>
          <t>0</t>
        </is>
      </c>
      <c r="AC985" s="48" t="n">
        <v>41241</v>
      </c>
      <c r="AD985" t="inlineStr">
        <is>
          <t>0</t>
        </is>
      </c>
      <c r="AE985" s="48" t="n">
        <v>0</v>
      </c>
      <c r="AF985" s="48" t="n">
        <v>41241</v>
      </c>
    </row>
    <row r="986">
      <c r="A986" t="inlineStr">
        <is>
          <t>MEDELLIN</t>
        </is>
      </c>
      <c r="B986" t="inlineStr">
        <is>
          <t>NOROCCIDENTE</t>
        </is>
      </c>
      <c r="C986" t="inlineStr">
        <is>
          <t>0004-0005</t>
        </is>
      </c>
      <c r="D986" t="inlineStr">
        <is>
          <t>5101</t>
        </is>
      </c>
      <c r="E986" t="inlineStr">
        <is>
          <t>2639722</t>
        </is>
      </c>
      <c r="F986" t="inlineStr">
        <is>
          <t>3007052962</t>
        </is>
      </c>
      <c r="G986" t="inlineStr">
        <is>
          <t>INCIDENTE</t>
        </is>
      </c>
      <c r="H986" t="inlineStr">
        <is>
          <t>ANTIOQUIA</t>
        </is>
      </c>
      <c r="I986" t="inlineStr">
        <is>
          <t>CIUDAD BOLIVAR</t>
        </is>
      </c>
      <c r="J986" t="inlineStr">
        <is>
          <t>BARRIO LA CABANA CIUDAD BOLIVA</t>
        </is>
      </c>
      <c r="K986" t="inlineStr">
        <is>
          <t>BANCOLOMBIA</t>
        </is>
      </c>
      <c r="L986" t="inlineStr">
        <is>
          <t>FO-25-1420488</t>
        </is>
      </c>
      <c r="M986" s="49" t="n">
        <v>45894.52877314815</v>
      </c>
      <c r="N986" s="49" t="n">
        <v>45895.38263888889</v>
      </c>
      <c r="O986" s="48" t="n">
        <v>0</v>
      </c>
      <c r="P986" t="inlineStr">
        <is>
          <t>HARDWARE</t>
        </is>
      </c>
      <c r="Q986" t="inlineStr">
        <is>
          <t>ALERT IRRUPTION</t>
        </is>
      </c>
      <c r="R986" t="inlineStr">
        <is>
          <t>ALERT IRRUPTION</t>
        </is>
      </c>
      <c r="S986" t="inlineStr">
        <is>
          <t>CB UNO A UNO</t>
        </is>
      </c>
      <c r="T986" t="inlineStr">
        <is>
          <t>CB UNO A UNO</t>
        </is>
      </c>
      <c r="U986" t="inlineStr">
        <is>
          <t>EJECUTADO</t>
        </is>
      </c>
      <c r="V986" t="inlineStr">
        <is>
          <t>VISITA TECNICA</t>
        </is>
      </c>
      <c r="W986" t="inlineStr">
        <is>
          <t>9C0LZ877</t>
        </is>
      </c>
      <c r="X986" t="inlineStr">
        <is>
          <t>TIPO II</t>
        </is>
      </c>
      <c r="Y986" t="inlineStr">
        <is>
          <t>TERRESTRE</t>
        </is>
      </c>
      <c r="Z986" t="inlineStr">
        <is>
          <t>ALVAREZ ARENAS VICTOR HUGO</t>
        </is>
      </c>
      <c r="AA986" t="inlineStr">
        <is>
          <t>1</t>
        </is>
      </c>
      <c r="AB986" t="inlineStr">
        <is>
          <t>0</t>
        </is>
      </c>
      <c r="AC986" s="48" t="n">
        <v>144968</v>
      </c>
      <c r="AD986" t="inlineStr">
        <is>
          <t>0</t>
        </is>
      </c>
      <c r="AE986" s="48" t="n">
        <v>0</v>
      </c>
      <c r="AF986" s="48" t="n">
        <v>144968</v>
      </c>
    </row>
    <row r="987">
      <c r="A987" t="inlineStr">
        <is>
          <t>VILLAVICENCIO</t>
        </is>
      </c>
      <c r="B987" t="inlineStr">
        <is>
          <t>REMOTAS</t>
        </is>
      </c>
      <c r="C987" t="inlineStr">
        <is>
          <t>0004-0007</t>
        </is>
      </c>
      <c r="D987" t="inlineStr">
        <is>
          <t>50001</t>
        </is>
      </c>
      <c r="E987" t="inlineStr">
        <is>
          <t>2639773</t>
        </is>
      </c>
      <c r="F987" t="inlineStr">
        <is>
          <t>3007059982</t>
        </is>
      </c>
      <c r="G987" t="inlineStr">
        <is>
          <t>INCIDENTE</t>
        </is>
      </c>
      <c r="H987" t="inlineStr">
        <is>
          <t>META</t>
        </is>
      </c>
      <c r="I987" t="inlineStr">
        <is>
          <t>VILLAVICENCIO</t>
        </is>
      </c>
      <c r="J987" t="inlineStr">
        <is>
          <t>BARRIO BRR ROSA BLANCA VILLAVI</t>
        </is>
      </c>
      <c r="K987" t="inlineStr">
        <is>
          <t>BANCOLOMBIA</t>
        </is>
      </c>
      <c r="L987" t="inlineStr">
        <is>
          <t>FO-25-1420647</t>
        </is>
      </c>
      <c r="M987" s="49" t="n">
        <v>45894.55859953703</v>
      </c>
      <c r="N987" s="49" t="n">
        <v>45895.43263888889</v>
      </c>
      <c r="O987" s="48" t="n">
        <v>0</v>
      </c>
      <c r="P987" t="inlineStr">
        <is>
          <t>HARDWARE</t>
        </is>
      </c>
      <c r="Q987" t="inlineStr">
        <is>
          <t>LECTOR DE BARRAS</t>
        </is>
      </c>
      <c r="R987" t="inlineStr">
        <is>
          <t>DAÑO POS</t>
        </is>
      </c>
      <c r="S987" t="inlineStr">
        <is>
          <t>CB UNO A UNO</t>
        </is>
      </c>
      <c r="T987" t="inlineStr">
        <is>
          <t>CB UNO A UNO</t>
        </is>
      </c>
      <c r="U987" t="inlineStr">
        <is>
          <t>EJECUTADO</t>
        </is>
      </c>
      <c r="V987" t="inlineStr">
        <is>
          <t>VISITA TECNICA</t>
        </is>
      </c>
      <c r="W987" t="inlineStr">
        <is>
          <t>LA00A076</t>
        </is>
      </c>
      <c r="X987" t="inlineStr">
        <is>
          <t>TIPO I</t>
        </is>
      </c>
      <c r="Y987" t="inlineStr">
        <is>
          <t>TERRESTRE</t>
        </is>
      </c>
      <c r="Z987" t="inlineStr">
        <is>
          <t>CASTRILLON URREA LONDIER LEANDRO</t>
        </is>
      </c>
      <c r="AA987" t="inlineStr">
        <is>
          <t>1</t>
        </is>
      </c>
      <c r="AB987" t="inlineStr">
        <is>
          <t>0</t>
        </is>
      </c>
      <c r="AC987" s="48" t="n">
        <v>65960</v>
      </c>
      <c r="AD987" t="inlineStr">
        <is>
          <t>0</t>
        </is>
      </c>
      <c r="AE987" s="48" t="n">
        <v>0</v>
      </c>
      <c r="AF987" s="48" t="n">
        <v>65960</v>
      </c>
    </row>
    <row r="988">
      <c r="A988" t="inlineStr">
        <is>
          <t>BARRANQUILLA</t>
        </is>
      </c>
      <c r="B988" t="inlineStr">
        <is>
          <t>COSTA</t>
        </is>
      </c>
      <c r="C988" t="inlineStr">
        <is>
          <t>0004-0001</t>
        </is>
      </c>
      <c r="D988" t="inlineStr">
        <is>
          <t>8758</t>
        </is>
      </c>
      <c r="E988" t="inlineStr">
        <is>
          <t>2639802</t>
        </is>
      </c>
      <c r="F988" t="inlineStr">
        <is>
          <t>3007039650</t>
        </is>
      </c>
      <c r="G988" t="inlineStr">
        <is>
          <t>INCIDENTE</t>
        </is>
      </c>
      <c r="H988" t="inlineStr">
        <is>
          <t>ATLANTICO</t>
        </is>
      </c>
      <c r="I988" t="inlineStr">
        <is>
          <t>SOLEDAD</t>
        </is>
      </c>
      <c r="J988" t="inlineStr">
        <is>
          <t>AARRIO CENTRO SOLEDAD 2</t>
        </is>
      </c>
      <c r="K988" t="inlineStr">
        <is>
          <t>BANCOLOMBIA</t>
        </is>
      </c>
      <c r="L988" t="inlineStr">
        <is>
          <t>FO-25-1420478</t>
        </is>
      </c>
      <c r="M988" s="49" t="n">
        <v>45894.53513888889</v>
      </c>
      <c r="N988" s="49" t="n">
        <v>45895.45902777778</v>
      </c>
      <c r="O988" s="48" t="n">
        <v>0</v>
      </c>
      <c r="P988" t="inlineStr">
        <is>
          <t>HARDWARE</t>
        </is>
      </c>
      <c r="Q988" t="inlineStr">
        <is>
          <t>LECTOR DE TARJETAS</t>
        </is>
      </c>
      <c r="R988" t="inlineStr">
        <is>
          <t>DAÑO POS</t>
        </is>
      </c>
      <c r="S988" t="inlineStr">
        <is>
          <t>UNO A UNO</t>
        </is>
      </c>
      <c r="T988" t="inlineStr">
        <is>
          <t>CB UNO A UNO</t>
        </is>
      </c>
      <c r="U988" t="inlineStr">
        <is>
          <t>EJECUTADO</t>
        </is>
      </c>
      <c r="V988" t="inlineStr">
        <is>
          <t>VISITA TECNICA</t>
        </is>
      </c>
      <c r="W988" t="inlineStr">
        <is>
          <t>9A0CZ280</t>
        </is>
      </c>
      <c r="X988" t="inlineStr">
        <is>
          <t>TIPO I</t>
        </is>
      </c>
      <c r="Y988" t="inlineStr">
        <is>
          <t>TERRESTRE</t>
        </is>
      </c>
      <c r="Z988" t="inlineStr">
        <is>
          <t>DE AGUAS MUÑOZ DAVID JOSE</t>
        </is>
      </c>
      <c r="AA988" t="inlineStr">
        <is>
          <t>1</t>
        </is>
      </c>
      <c r="AB988" t="inlineStr">
        <is>
          <t>0</t>
        </is>
      </c>
      <c r="AC988" s="48" t="n">
        <v>65960</v>
      </c>
      <c r="AD988" t="inlineStr">
        <is>
          <t>0</t>
        </is>
      </c>
      <c r="AE988" s="48" t="n">
        <v>0</v>
      </c>
      <c r="AF988" s="48" t="n">
        <v>65960</v>
      </c>
    </row>
    <row r="989">
      <c r="A989" t="inlineStr">
        <is>
          <t>MONTERIA</t>
        </is>
      </c>
      <c r="B989" t="inlineStr">
        <is>
          <t>COSTA</t>
        </is>
      </c>
      <c r="C989" t="inlineStr">
        <is>
          <t>0004-0001</t>
        </is>
      </c>
      <c r="D989" t="inlineStr">
        <is>
          <t>23555</t>
        </is>
      </c>
      <c r="E989" t="inlineStr">
        <is>
          <t>2639807</t>
        </is>
      </c>
      <c r="F989" t="inlineStr">
        <is>
          <t>3007038891</t>
        </is>
      </c>
      <c r="G989" t="inlineStr">
        <is>
          <t>INCIDENTE</t>
        </is>
      </c>
      <c r="H989" t="inlineStr">
        <is>
          <t>CORDOBA</t>
        </is>
      </c>
      <c r="I989" t="inlineStr">
        <is>
          <t>PLANETA RICA</t>
        </is>
      </c>
      <c r="J989" t="inlineStr">
        <is>
          <t>ARRIO CENTRO PLANETA RICA 2</t>
        </is>
      </c>
      <c r="K989" t="inlineStr">
        <is>
          <t>BANCOLOMBIA</t>
        </is>
      </c>
      <c r="L989" t="inlineStr">
        <is>
          <t>FO-25-1420472</t>
        </is>
      </c>
      <c r="M989" s="49" t="n">
        <v>45894.53746527778</v>
      </c>
      <c r="N989" s="49" t="n">
        <v>45895.73680555556</v>
      </c>
      <c r="O989" s="48" t="n">
        <v>0</v>
      </c>
      <c r="P989" t="inlineStr">
        <is>
          <t>HARDWARE</t>
        </is>
      </c>
      <c r="Q989" t="inlineStr">
        <is>
          <t>ALERT IRRUPTION</t>
        </is>
      </c>
      <c r="R989" t="inlineStr">
        <is>
          <t>ALERT IRRUPTION</t>
        </is>
      </c>
      <c r="S989" t="inlineStr">
        <is>
          <t>CB UNO A UNO</t>
        </is>
      </c>
      <c r="T989" t="inlineStr">
        <is>
          <t>CB UNO A UNO</t>
        </is>
      </c>
      <c r="U989" t="inlineStr">
        <is>
          <t>EJECUTADO</t>
        </is>
      </c>
      <c r="V989" t="inlineStr">
        <is>
          <t>VISITA TECNICA</t>
        </is>
      </c>
      <c r="W989" t="inlineStr">
        <is>
          <t>AA04Z952</t>
        </is>
      </c>
      <c r="X989" t="inlineStr">
        <is>
          <t>TIPO II</t>
        </is>
      </c>
      <c r="Y989" t="inlineStr">
        <is>
          <t>TERRESTRE</t>
        </is>
      </c>
      <c r="Z989" t="inlineStr">
        <is>
          <t>ARRAZOLA HERNANDEZ NICOLAS AUGUSTO</t>
        </is>
      </c>
      <c r="AA989" t="inlineStr">
        <is>
          <t>1</t>
        </is>
      </c>
      <c r="AB989" t="inlineStr">
        <is>
          <t>0</t>
        </is>
      </c>
      <c r="AC989" s="48" t="n">
        <v>144968</v>
      </c>
      <c r="AD989" t="inlineStr">
        <is>
          <t>0</t>
        </is>
      </c>
      <c r="AE989" s="48" t="n">
        <v>0</v>
      </c>
      <c r="AF989" s="48" t="n">
        <v>144968</v>
      </c>
    </row>
    <row r="990">
      <c r="A990" t="inlineStr">
        <is>
          <t>BARRANQUILLA</t>
        </is>
      </c>
      <c r="B990" t="inlineStr">
        <is>
          <t>COSTA</t>
        </is>
      </c>
      <c r="C990" t="inlineStr">
        <is>
          <t>0004-0001</t>
        </is>
      </c>
      <c r="D990" t="inlineStr">
        <is>
          <t>8001</t>
        </is>
      </c>
      <c r="E990" t="inlineStr">
        <is>
          <t>2639859</t>
        </is>
      </c>
      <c r="F990" t="inlineStr">
        <is>
          <t>3007047533</t>
        </is>
      </c>
      <c r="G990" t="inlineStr">
        <is>
          <t>INCIDENTE</t>
        </is>
      </c>
      <c r="H990" t="inlineStr">
        <is>
          <t>ATLANTICO</t>
        </is>
      </c>
      <c r="I990" t="inlineStr">
        <is>
          <t>BARRANQUILLA</t>
        </is>
      </c>
      <c r="J990" t="inlineStr">
        <is>
          <t>BARRIO BELLARENA BARRANQUILLA</t>
        </is>
      </c>
      <c r="K990" t="inlineStr">
        <is>
          <t>BANCOLOMBIA</t>
        </is>
      </c>
      <c r="L990" t="inlineStr">
        <is>
          <t>FO-25-1420990</t>
        </is>
      </c>
      <c r="M990" s="49" t="n">
        <v>45894.57158564815</v>
      </c>
      <c r="N990" s="49" t="n">
        <v>45895.39930555555</v>
      </c>
      <c r="O990" s="48" t="n">
        <v>0</v>
      </c>
      <c r="P990" t="inlineStr">
        <is>
          <t>SOFTWARE</t>
        </is>
      </c>
      <c r="Q990" t="inlineStr">
        <is>
          <t>LECTOR DE BARRAS</t>
        </is>
      </c>
      <c r="R990" t="inlineStr">
        <is>
          <t>LECTOR DESCONFIGURADO</t>
        </is>
      </c>
      <c r="S990" t="inlineStr">
        <is>
          <t>CB UNO A UNO</t>
        </is>
      </c>
      <c r="T990" t="inlineStr">
        <is>
          <t>CB UNO A UNO</t>
        </is>
      </c>
      <c r="U990" t="inlineStr">
        <is>
          <t>EJECUTADO</t>
        </is>
      </c>
      <c r="V990" t="inlineStr">
        <is>
          <t>VISITA TECNICA</t>
        </is>
      </c>
      <c r="W990" t="inlineStr">
        <is>
          <t>GB00H062</t>
        </is>
      </c>
      <c r="X990" t="inlineStr">
        <is>
          <t>TIPO I</t>
        </is>
      </c>
      <c r="Y990" t="inlineStr">
        <is>
          <t>TERRESTRE</t>
        </is>
      </c>
      <c r="Z990" t="inlineStr">
        <is>
          <t>PEÑALOZA GUTIERREZ RAFAEL GUSTAVO</t>
        </is>
      </c>
      <c r="AA990" t="inlineStr">
        <is>
          <t>1</t>
        </is>
      </c>
      <c r="AB990" t="inlineStr">
        <is>
          <t>0</t>
        </is>
      </c>
      <c r="AC990" s="48" t="n">
        <v>65960</v>
      </c>
      <c r="AD990" t="inlineStr">
        <is>
          <t>0</t>
        </is>
      </c>
      <c r="AE990" s="48" t="n">
        <v>0</v>
      </c>
      <c r="AF990" s="48" t="n">
        <v>65960</v>
      </c>
    </row>
    <row r="991">
      <c r="A991" t="inlineStr">
        <is>
          <t>MONTERIA</t>
        </is>
      </c>
      <c r="B991" t="inlineStr">
        <is>
          <t>COSTA</t>
        </is>
      </c>
      <c r="C991" t="inlineStr">
        <is>
          <t>0004-0001</t>
        </is>
      </c>
      <c r="D991" t="inlineStr">
        <is>
          <t>23570</t>
        </is>
      </c>
      <c r="E991" t="inlineStr">
        <is>
          <t>2639958</t>
        </is>
      </c>
      <c r="F991" t="inlineStr">
        <is>
          <t>3007069349</t>
        </is>
      </c>
      <c r="G991" t="inlineStr">
        <is>
          <t>INCIDENTE</t>
        </is>
      </c>
      <c r="H991" t="inlineStr">
        <is>
          <t>CORDOBA</t>
        </is>
      </c>
      <c r="I991" t="inlineStr">
        <is>
          <t>PUEBLO NUEVO</t>
        </is>
      </c>
      <c r="J991" t="inlineStr">
        <is>
          <t>PAGAFACIL PUEBLO NUEVO CORDOBA</t>
        </is>
      </c>
      <c r="K991" t="inlineStr">
        <is>
          <t>BANCOLOMBIA</t>
        </is>
      </c>
      <c r="L991" t="inlineStr">
        <is>
          <t>FO-25-1420986</t>
        </is>
      </c>
      <c r="M991" s="49" t="n">
        <v>45894.57443287037</v>
      </c>
      <c r="N991" s="49" t="n">
        <v>45896.35833333333</v>
      </c>
      <c r="O991" s="48" t="n">
        <v>0</v>
      </c>
      <c r="P991" t="inlineStr">
        <is>
          <t>HARDWARE</t>
        </is>
      </c>
      <c r="Q991" t="inlineStr">
        <is>
          <t>PINPAD</t>
        </is>
      </c>
      <c r="R991" t="inlineStr">
        <is>
          <t>DAÑO POS</t>
        </is>
      </c>
      <c r="S991" t="inlineStr">
        <is>
          <t>ROBUSTO</t>
        </is>
      </c>
      <c r="T991" t="inlineStr">
        <is>
          <t>PAGAFACIL</t>
        </is>
      </c>
      <c r="U991" t="inlineStr">
        <is>
          <t>EJECUTADO</t>
        </is>
      </c>
      <c r="V991" t="inlineStr">
        <is>
          <t>VISITA TECNICA</t>
        </is>
      </c>
      <c r="W991" t="inlineStr">
        <is>
          <t>9T5ZZ491</t>
        </is>
      </c>
      <c r="X991" t="inlineStr">
        <is>
          <t>TIPO II</t>
        </is>
      </c>
      <c r="Y991" t="inlineStr">
        <is>
          <t>TERRESTRE</t>
        </is>
      </c>
      <c r="Z991" t="inlineStr">
        <is>
          <t>ARRAZOLA HERNANDEZ NICOLAS AUGUSTO</t>
        </is>
      </c>
      <c r="AA991" t="inlineStr">
        <is>
          <t>1</t>
        </is>
      </c>
      <c r="AB991" t="inlineStr">
        <is>
          <t>0</t>
        </is>
      </c>
      <c r="AC991" s="48" t="n">
        <v>144968</v>
      </c>
      <c r="AD991" t="inlineStr">
        <is>
          <t>0</t>
        </is>
      </c>
      <c r="AE991" s="48" t="n">
        <v>0</v>
      </c>
      <c r="AF991" s="48" t="n">
        <v>144968</v>
      </c>
    </row>
    <row r="992">
      <c r="A992" t="inlineStr">
        <is>
          <t>CALI</t>
        </is>
      </c>
      <c r="B992" t="inlineStr">
        <is>
          <t>SUROCCIDENTE Y EJE CAFETERO</t>
        </is>
      </c>
      <c r="C992" t="inlineStr">
        <is>
          <t>0004-0003</t>
        </is>
      </c>
      <c r="D992" t="inlineStr">
        <is>
          <t>76364</t>
        </is>
      </c>
      <c r="E992" t="inlineStr">
        <is>
          <t>2639959</t>
        </is>
      </c>
      <c r="F992" t="inlineStr">
        <is>
          <t>3007081079</t>
        </is>
      </c>
      <c r="G992" t="inlineStr">
        <is>
          <t>INCIDENTE</t>
        </is>
      </c>
      <c r="H992" t="inlineStr">
        <is>
          <t>VALLE DEL CAUCA</t>
        </is>
      </c>
      <c r="I992" t="inlineStr">
        <is>
          <t>JAMUNDI</t>
        </is>
      </c>
      <c r="J992" t="inlineStr">
        <is>
          <t>BARRIO BELLO HORIZONTE JAMUNDI</t>
        </is>
      </c>
      <c r="K992" t="inlineStr">
        <is>
          <t>BANCOLOMBIA</t>
        </is>
      </c>
      <c r="L992" t="inlineStr">
        <is>
          <t>FO-25-1420980</t>
        </is>
      </c>
      <c r="M992" s="49" t="n">
        <v>45894.5752662037</v>
      </c>
      <c r="N992" s="49" t="n">
        <v>45895.45277777778</v>
      </c>
      <c r="O992" s="48" t="n">
        <v>0</v>
      </c>
      <c r="P992" t="inlineStr">
        <is>
          <t>HARDWARE</t>
        </is>
      </c>
      <c r="Q992" t="inlineStr">
        <is>
          <t>ALERT IRRUPTION</t>
        </is>
      </c>
      <c r="R992" t="inlineStr">
        <is>
          <t>ALERT IRRUPTION</t>
        </is>
      </c>
      <c r="S992" t="inlineStr">
        <is>
          <t>UNO A UNO</t>
        </is>
      </c>
      <c r="T992" t="inlineStr">
        <is>
          <t>UNO A UNO</t>
        </is>
      </c>
      <c r="U992" t="inlineStr">
        <is>
          <t>EJECUTADO</t>
        </is>
      </c>
      <c r="V992" t="inlineStr">
        <is>
          <t>VISITA TECNICA</t>
        </is>
      </c>
      <c r="W992" t="inlineStr">
        <is>
          <t>SHZZZ024</t>
        </is>
      </c>
      <c r="X992" t="inlineStr">
        <is>
          <t>TIPO II</t>
        </is>
      </c>
      <c r="Y992" t="inlineStr">
        <is>
          <t>TERRESTRE</t>
        </is>
      </c>
      <c r="Z992" t="inlineStr">
        <is>
          <t>PAREDES CASTILLO DIEGO</t>
        </is>
      </c>
      <c r="AA992" t="inlineStr">
        <is>
          <t>1</t>
        </is>
      </c>
      <c r="AB992" t="inlineStr">
        <is>
          <t>0</t>
        </is>
      </c>
      <c r="AC992" s="48" t="n">
        <v>144968</v>
      </c>
      <c r="AD992" t="inlineStr">
        <is>
          <t>0</t>
        </is>
      </c>
      <c r="AE992" s="48" t="n">
        <v>0</v>
      </c>
      <c r="AF992" s="48" t="n">
        <v>144968</v>
      </c>
    </row>
    <row r="993">
      <c r="A993" t="inlineStr">
        <is>
          <t>SINCELEJO</t>
        </is>
      </c>
      <c r="B993" t="inlineStr">
        <is>
          <t>COSTA</t>
        </is>
      </c>
      <c r="C993" t="inlineStr">
        <is>
          <t>0004-0001</t>
        </is>
      </c>
      <c r="D993" t="inlineStr">
        <is>
          <t>70235</t>
        </is>
      </c>
      <c r="E993" t="inlineStr">
        <is>
          <t>2640143</t>
        </is>
      </c>
      <c r="F993" t="inlineStr">
        <is>
          <t>3007064606</t>
        </is>
      </c>
      <c r="G993" t="inlineStr">
        <is>
          <t>INCIDENTE</t>
        </is>
      </c>
      <c r="H993" t="inlineStr">
        <is>
          <t>SUCRE</t>
        </is>
      </c>
      <c r="I993" t="inlineStr">
        <is>
          <t>GALERAS</t>
        </is>
      </c>
      <c r="J993" t="inlineStr">
        <is>
          <t>BARRIO CENTRO GALERAS 4</t>
        </is>
      </c>
      <c r="K993" t="inlineStr">
        <is>
          <t>BANCOLOMBIA</t>
        </is>
      </c>
      <c r="L993" t="inlineStr">
        <is>
          <t>FO-25-1421467</t>
        </is>
      </c>
      <c r="M993" s="49" t="n">
        <v>45894.59680555556</v>
      </c>
      <c r="N993" s="49" t="n">
        <v>45896.56736111111</v>
      </c>
      <c r="O993" s="48" t="n">
        <v>0</v>
      </c>
      <c r="P993" t="inlineStr">
        <is>
          <t>HARDWARE</t>
        </is>
      </c>
      <c r="Q993" t="inlineStr">
        <is>
          <t>NO ENCIENDE SE REINICIA</t>
        </is>
      </c>
      <c r="R993" t="inlineStr">
        <is>
          <t>FUENTE PODER AVERIADA</t>
        </is>
      </c>
      <c r="S993" t="inlineStr">
        <is>
          <t>CB UNO A UNO</t>
        </is>
      </c>
      <c r="T993" t="inlineStr">
        <is>
          <t>CB UNO A UNO</t>
        </is>
      </c>
      <c r="U993" t="inlineStr">
        <is>
          <t>EJECUTADO</t>
        </is>
      </c>
      <c r="V993" t="inlineStr">
        <is>
          <t>VISITA TECNICA</t>
        </is>
      </c>
      <c r="W993" t="inlineStr">
        <is>
          <t>1A003562</t>
        </is>
      </c>
      <c r="X993" t="inlineStr">
        <is>
          <t>TIPO II</t>
        </is>
      </c>
      <c r="Y993" t="inlineStr">
        <is>
          <t>TERRESTRE</t>
        </is>
      </c>
      <c r="Z993" t="inlineStr">
        <is>
          <t>CACERES HERNANDEZ ANDRES</t>
        </is>
      </c>
      <c r="AA993" t="inlineStr">
        <is>
          <t>1</t>
        </is>
      </c>
      <c r="AB993" t="inlineStr">
        <is>
          <t>0</t>
        </is>
      </c>
      <c r="AC993" s="48" t="n">
        <v>144968</v>
      </c>
      <c r="AD993" t="inlineStr">
        <is>
          <t>0</t>
        </is>
      </c>
      <c r="AE993" s="48" t="n">
        <v>0</v>
      </c>
      <c r="AF993" s="48" t="n">
        <v>144968</v>
      </c>
    </row>
    <row r="994">
      <c r="A994" t="inlineStr">
        <is>
          <t>BARRANQUILLA</t>
        </is>
      </c>
      <c r="B994" t="inlineStr">
        <is>
          <t>COSTA</t>
        </is>
      </c>
      <c r="C994" t="inlineStr">
        <is>
          <t>0004-0001</t>
        </is>
      </c>
      <c r="D994" t="inlineStr">
        <is>
          <t>8436</t>
        </is>
      </c>
      <c r="E994" t="inlineStr">
        <is>
          <t>2640208</t>
        </is>
      </c>
      <c r="F994" t="inlineStr">
        <is>
          <t>3007059822</t>
        </is>
      </c>
      <c r="G994" t="inlineStr">
        <is>
          <t>INCIDENTE</t>
        </is>
      </c>
      <c r="H994" t="inlineStr">
        <is>
          <t>ATLANTICO</t>
        </is>
      </c>
      <c r="I994" t="inlineStr">
        <is>
          <t>MANATI</t>
        </is>
      </c>
      <c r="J994" t="inlineStr">
        <is>
          <t>BARRIO CENTRO MANATI 1</t>
        </is>
      </c>
      <c r="K994" t="inlineStr">
        <is>
          <t>BANCOLOMBIA</t>
        </is>
      </c>
      <c r="L994" t="inlineStr">
        <is>
          <t>FO-25-1421471</t>
        </is>
      </c>
      <c r="M994" s="49" t="n">
        <v>45894.59256944444</v>
      </c>
      <c r="N994" s="49" t="n">
        <v>45896.75347222222</v>
      </c>
      <c r="O994" s="48" t="n">
        <v>0</v>
      </c>
      <c r="P994" t="inlineStr">
        <is>
          <t>HARDWARE</t>
        </is>
      </c>
      <c r="Q994" t="inlineStr">
        <is>
          <t>LECTOR DE TARJETAS</t>
        </is>
      </c>
      <c r="R994" t="inlineStr">
        <is>
          <t>MENSAJE RETIRE TARJETA</t>
        </is>
      </c>
      <c r="S994" t="inlineStr">
        <is>
          <t>CB UNO A UNO</t>
        </is>
      </c>
      <c r="T994" t="inlineStr">
        <is>
          <t>CB UNO A UNO</t>
        </is>
      </c>
      <c r="U994" t="inlineStr">
        <is>
          <t>EJECUTADO</t>
        </is>
      </c>
      <c r="V994" t="inlineStr">
        <is>
          <t>VISITA TECNICA</t>
        </is>
      </c>
      <c r="W994" t="inlineStr">
        <is>
          <t>FUA0B370</t>
        </is>
      </c>
      <c r="X994" t="inlineStr">
        <is>
          <t>TIPO II</t>
        </is>
      </c>
      <c r="Y994" t="inlineStr">
        <is>
          <t>TERRESTRE</t>
        </is>
      </c>
      <c r="Z994" t="inlineStr">
        <is>
          <t>DE AGUAS MUÑOZ DAVID JOSE</t>
        </is>
      </c>
      <c r="AA994" t="inlineStr">
        <is>
          <t>1</t>
        </is>
      </c>
      <c r="AB994" t="inlineStr">
        <is>
          <t>0</t>
        </is>
      </c>
      <c r="AC994" s="48" t="n">
        <v>144968</v>
      </c>
      <c r="AD994" t="inlineStr">
        <is>
          <t>0</t>
        </is>
      </c>
      <c r="AE994" s="48" t="n">
        <v>0</v>
      </c>
      <c r="AF994" s="48" t="n">
        <v>144968</v>
      </c>
    </row>
    <row r="995">
      <c r="A995" t="inlineStr">
        <is>
          <t>BUCARAMANGA</t>
        </is>
      </c>
      <c r="B995" t="inlineStr">
        <is>
          <t>SANTANDERES</t>
        </is>
      </c>
      <c r="C995" t="inlineStr">
        <is>
          <t>0004-0008</t>
        </is>
      </c>
      <c r="D995" t="inlineStr">
        <is>
          <t>68575</t>
        </is>
      </c>
      <c r="E995" t="inlineStr">
        <is>
          <t>2640319</t>
        </is>
      </c>
      <c r="F995" t="inlineStr">
        <is>
          <t>3007065262</t>
        </is>
      </c>
      <c r="G995" t="inlineStr">
        <is>
          <t>INCIDENTE</t>
        </is>
      </c>
      <c r="H995" t="inlineStr">
        <is>
          <t>SANTANDER</t>
        </is>
      </c>
      <c r="I995" t="inlineStr">
        <is>
          <t>PUERTO WILCHES</t>
        </is>
      </c>
      <c r="J995" t="inlineStr">
        <is>
          <t>BARRIO LA CIENAGA PUERTO WILCH</t>
        </is>
      </c>
      <c r="K995" t="inlineStr">
        <is>
          <t>BANCOLOMBIA</t>
        </is>
      </c>
      <c r="L995" t="inlineStr">
        <is>
          <t>FO-25-1421461</t>
        </is>
      </c>
      <c r="M995" s="49" t="n">
        <v>45894.6003587963</v>
      </c>
      <c r="N995" s="49" t="n">
        <v>45895.49444444444</v>
      </c>
      <c r="O995" s="48" t="n">
        <v>0</v>
      </c>
      <c r="P995" t="inlineStr">
        <is>
          <t>HARDWARE</t>
        </is>
      </c>
      <c r="Q995" t="inlineStr">
        <is>
          <t>LECTOR DE BARRAS</t>
        </is>
      </c>
      <c r="R995" t="inlineStr">
        <is>
          <t>CABLE LECTORA AVERIADO</t>
        </is>
      </c>
      <c r="S995" t="inlineStr">
        <is>
          <t>CB UNO A UNO</t>
        </is>
      </c>
      <c r="T995" t="inlineStr">
        <is>
          <t>CB UNO A UNO</t>
        </is>
      </c>
      <c r="U995" t="inlineStr">
        <is>
          <t>EJECUTADO</t>
        </is>
      </c>
      <c r="V995" t="inlineStr">
        <is>
          <t>VISITA TECNICA</t>
        </is>
      </c>
      <c r="W995" t="inlineStr">
        <is>
          <t>2A008801</t>
        </is>
      </c>
      <c r="X995" t="inlineStr">
        <is>
          <t>TIPO IV</t>
        </is>
      </c>
      <c r="Y995" t="inlineStr">
        <is>
          <t>TERRESTRE</t>
        </is>
      </c>
      <c r="Z995" t="inlineStr">
        <is>
          <t>GELVEZ MOGOLLON JOSE ELISEO</t>
        </is>
      </c>
      <c r="AA995" t="inlineStr">
        <is>
          <t>1</t>
        </is>
      </c>
      <c r="AB995" t="inlineStr">
        <is>
          <t>0</t>
        </is>
      </c>
      <c r="AC995" s="48" t="n">
        <v>479589</v>
      </c>
      <c r="AD995" t="inlineStr">
        <is>
          <t>0</t>
        </is>
      </c>
      <c r="AE995" s="48" t="n">
        <v>0</v>
      </c>
      <c r="AF995" s="48" t="n">
        <v>479589</v>
      </c>
    </row>
    <row r="996">
      <c r="A996" t="inlineStr">
        <is>
          <t>BOGOTA</t>
        </is>
      </c>
      <c r="B996" t="inlineStr">
        <is>
          <t>CUNDINAMARCA</t>
        </is>
      </c>
      <c r="C996" t="inlineStr">
        <is>
          <t>0004-0004</t>
        </is>
      </c>
      <c r="D996" t="inlineStr">
        <is>
          <t>25754</t>
        </is>
      </c>
      <c r="E996" t="inlineStr">
        <is>
          <t>2640380</t>
        </is>
      </c>
      <c r="F996" t="inlineStr">
        <is>
          <t>3007032984</t>
        </is>
      </c>
      <c r="G996" t="inlineStr">
        <is>
          <t>INCIDENTE</t>
        </is>
      </c>
      <c r="H996" t="inlineStr">
        <is>
          <t>CUNDINAMARCA</t>
        </is>
      </c>
      <c r="I996" t="inlineStr">
        <is>
          <t>SOACHA</t>
        </is>
      </c>
      <c r="J996" t="inlineStr">
        <is>
          <t>BARRIO SOACHA ALTICO SOACHA</t>
        </is>
      </c>
      <c r="K996" t="inlineStr">
        <is>
          <t>BANCOLOMBIA</t>
        </is>
      </c>
      <c r="L996" t="inlineStr">
        <is>
          <t>FO-25-1421445</t>
        </is>
      </c>
      <c r="M996" s="49" t="n">
        <v>45894.60869212963</v>
      </c>
      <c r="N996" s="49" t="n">
        <v>45895.49791666667</v>
      </c>
      <c r="O996" s="48" t="n">
        <v>0</v>
      </c>
      <c r="P996" t="inlineStr">
        <is>
          <t>HARDWARE</t>
        </is>
      </c>
      <c r="Q996" t="inlineStr">
        <is>
          <t>SE REINICIA</t>
        </is>
      </c>
      <c r="R996" t="inlineStr">
        <is>
          <t>DAÑO POS</t>
        </is>
      </c>
      <c r="S996" t="inlineStr">
        <is>
          <t>CB UNO A UNO</t>
        </is>
      </c>
      <c r="T996" t="inlineStr">
        <is>
          <t>CB UNO A UNO</t>
        </is>
      </c>
      <c r="U996" t="inlineStr">
        <is>
          <t>EJECUTADO</t>
        </is>
      </c>
      <c r="V996" t="inlineStr">
        <is>
          <t>VISITA TECNICA</t>
        </is>
      </c>
      <c r="W996" t="inlineStr">
        <is>
          <t>11VZZ648</t>
        </is>
      </c>
      <c r="X996" t="inlineStr">
        <is>
          <t>TIPO I</t>
        </is>
      </c>
      <c r="Y996" t="inlineStr">
        <is>
          <t>TERRESTRE</t>
        </is>
      </c>
      <c r="Z996" t="inlineStr">
        <is>
          <t>GALEANO SORIANO JUAN DAVID</t>
        </is>
      </c>
      <c r="AA996" t="inlineStr">
        <is>
          <t>1</t>
        </is>
      </c>
      <c r="AB996" t="inlineStr">
        <is>
          <t>0</t>
        </is>
      </c>
      <c r="AC996" s="48" t="n">
        <v>65960</v>
      </c>
      <c r="AD996" t="inlineStr">
        <is>
          <t>0</t>
        </is>
      </c>
      <c r="AE996" s="48" t="n">
        <v>0</v>
      </c>
      <c r="AF996" s="48" t="n">
        <v>65960</v>
      </c>
    </row>
    <row r="997">
      <c r="A997" t="inlineStr">
        <is>
          <t>VILLAVICENCIO</t>
        </is>
      </c>
      <c r="B997" t="inlineStr">
        <is>
          <t>REMOTAS</t>
        </is>
      </c>
      <c r="C997" t="inlineStr">
        <is>
          <t>0004-0007</t>
        </is>
      </c>
      <c r="D997" t="inlineStr">
        <is>
          <t>85440</t>
        </is>
      </c>
      <c r="E997" t="inlineStr">
        <is>
          <t>2640497</t>
        </is>
      </c>
      <c r="F997" t="inlineStr">
        <is>
          <t>3007031613</t>
        </is>
      </c>
      <c r="G997" t="inlineStr">
        <is>
          <t>INCIDENTE</t>
        </is>
      </c>
      <c r="H997" t="inlineStr">
        <is>
          <t>CASANARE</t>
        </is>
      </c>
      <c r="I997" t="inlineStr">
        <is>
          <t>VILLANUEVA</t>
        </is>
      </c>
      <c r="J997" t="inlineStr">
        <is>
          <t>BARRIO MORICHAL VILLANUEVA</t>
        </is>
      </c>
      <c r="K997" t="inlineStr">
        <is>
          <t>BANCOLOMBIA</t>
        </is>
      </c>
      <c r="L997" t="inlineStr">
        <is>
          <t>FO-25-1421788</t>
        </is>
      </c>
      <c r="M997" s="49" t="n">
        <v>45894.62189814815</v>
      </c>
      <c r="N997" s="49" t="n">
        <v>45896.74513888889</v>
      </c>
      <c r="O997" s="48" t="n">
        <v>0</v>
      </c>
      <c r="P997" t="inlineStr">
        <is>
          <t>HARDWARE</t>
        </is>
      </c>
      <c r="Q997" t="inlineStr">
        <is>
          <t>PINPAD</t>
        </is>
      </c>
      <c r="R997" t="inlineStr">
        <is>
          <t>DAÑO POS</t>
        </is>
      </c>
      <c r="S997" t="inlineStr">
        <is>
          <t>CB UNO A UNO</t>
        </is>
      </c>
      <c r="T997" t="inlineStr">
        <is>
          <t>CB UNO A UNO</t>
        </is>
      </c>
      <c r="U997" t="inlineStr">
        <is>
          <t>EJECUTADO</t>
        </is>
      </c>
      <c r="V997" t="inlineStr">
        <is>
          <t>VISITA TECNICA</t>
        </is>
      </c>
      <c r="W997" t="inlineStr">
        <is>
          <t>XPRZZ767</t>
        </is>
      </c>
      <c r="X997" t="inlineStr">
        <is>
          <t>TIPO III</t>
        </is>
      </c>
      <c r="Y997" t="inlineStr">
        <is>
          <t>TERRESTRE</t>
        </is>
      </c>
      <c r="Z997" t="inlineStr">
        <is>
          <t>ROZO JIMENEZ EDGAR ARMANDO</t>
        </is>
      </c>
      <c r="AA997" t="inlineStr">
        <is>
          <t>1</t>
        </is>
      </c>
      <c r="AB997" t="inlineStr">
        <is>
          <t>0</t>
        </is>
      </c>
      <c r="AC997" s="48" t="n">
        <v>275729</v>
      </c>
      <c r="AD997" t="inlineStr">
        <is>
          <t>0</t>
        </is>
      </c>
      <c r="AE997" s="48" t="n">
        <v>0</v>
      </c>
      <c r="AF997" s="48" t="n">
        <v>275729</v>
      </c>
    </row>
    <row r="998">
      <c r="A998" t="inlineStr">
        <is>
          <t>NEIVA</t>
        </is>
      </c>
      <c r="B998" t="inlineStr">
        <is>
          <t>REMOTAS</t>
        </is>
      </c>
      <c r="C998" t="inlineStr">
        <is>
          <t>0004-0007</t>
        </is>
      </c>
      <c r="D998" t="inlineStr">
        <is>
          <t>41001</t>
        </is>
      </c>
      <c r="E998" t="inlineStr">
        <is>
          <t>2640603</t>
        </is>
      </c>
      <c r="F998" t="inlineStr">
        <is>
          <t>3007010545</t>
        </is>
      </c>
      <c r="G998" t="inlineStr">
        <is>
          <t>INCIDENTE</t>
        </is>
      </c>
      <c r="H998" t="inlineStr">
        <is>
          <t>HUILA</t>
        </is>
      </c>
      <c r="I998" t="inlineStr">
        <is>
          <t>NEIVA</t>
        </is>
      </c>
      <c r="J998" t="inlineStr">
        <is>
          <t>BARRIO IPANEMA</t>
        </is>
      </c>
      <c r="K998" t="inlineStr">
        <is>
          <t>BANCOLOMBIA</t>
        </is>
      </c>
      <c r="L998" t="inlineStr">
        <is>
          <t>FO-25-1421510</t>
        </is>
      </c>
      <c r="M998" s="49" t="n">
        <v>45894.61405092593</v>
      </c>
      <c r="N998" s="49" t="n">
        <v>45894.79027777778</v>
      </c>
      <c r="O998" s="48" t="n">
        <v>0</v>
      </c>
      <c r="P998" t="inlineStr">
        <is>
          <t>HARDWARE</t>
        </is>
      </c>
      <c r="Q998" t="inlineStr">
        <is>
          <t>ALERT IRRUPTION</t>
        </is>
      </c>
      <c r="R998" t="inlineStr">
        <is>
          <t>ALERT IRRUPTION</t>
        </is>
      </c>
      <c r="S998" t="inlineStr">
        <is>
          <t>CB UNO A UNO</t>
        </is>
      </c>
      <c r="T998" t="inlineStr">
        <is>
          <t>CB UNO A UNO</t>
        </is>
      </c>
      <c r="U998" t="inlineStr">
        <is>
          <t>EJECUTADO</t>
        </is>
      </c>
      <c r="V998" t="inlineStr">
        <is>
          <t>VISITA TECNICA</t>
        </is>
      </c>
      <c r="W998" t="inlineStr">
        <is>
          <t>XP00I234</t>
        </is>
      </c>
      <c r="X998" t="inlineStr">
        <is>
          <t>TIPO I</t>
        </is>
      </c>
      <c r="Y998" t="inlineStr">
        <is>
          <t>TERRESTRE</t>
        </is>
      </c>
      <c r="Z998" t="inlineStr">
        <is>
          <t>DEVIA REINOSO JUAN CARLOS</t>
        </is>
      </c>
      <c r="AA998" t="inlineStr">
        <is>
          <t>1</t>
        </is>
      </c>
      <c r="AB998" t="inlineStr">
        <is>
          <t>0</t>
        </is>
      </c>
      <c r="AC998" s="48" t="n">
        <v>65960</v>
      </c>
      <c r="AD998" t="inlineStr">
        <is>
          <t>0</t>
        </is>
      </c>
      <c r="AE998" s="48" t="n">
        <v>0</v>
      </c>
      <c r="AF998" s="48" t="n">
        <v>65960</v>
      </c>
    </row>
    <row r="999">
      <c r="A999" t="inlineStr">
        <is>
          <t>TUNJA</t>
        </is>
      </c>
      <c r="B999" t="inlineStr">
        <is>
          <t>SANTANDERES</t>
        </is>
      </c>
      <c r="C999" t="inlineStr">
        <is>
          <t>0004-0008</t>
        </is>
      </c>
      <c r="D999" t="inlineStr">
        <is>
          <t>15238</t>
        </is>
      </c>
      <c r="E999" t="inlineStr">
        <is>
          <t>2640866</t>
        </is>
      </c>
      <c r="F999" t="inlineStr">
        <is>
          <t>3007042161</t>
        </is>
      </c>
      <c r="G999" t="inlineStr">
        <is>
          <t>INCIDENTE</t>
        </is>
      </c>
      <c r="H999" t="inlineStr">
        <is>
          <t>BOYACA</t>
        </is>
      </c>
      <c r="I999" t="inlineStr">
        <is>
          <t>DUITAMA</t>
        </is>
      </c>
      <c r="J999" t="inlineStr">
        <is>
          <t>DISTRICOL EDS LA FRONTERA</t>
        </is>
      </c>
      <c r="K999" t="inlineStr">
        <is>
          <t>BANCOLOMBIA</t>
        </is>
      </c>
      <c r="L999" t="inlineStr">
        <is>
          <t>FO-25-1421781</t>
        </is>
      </c>
      <c r="M999" s="49" t="n">
        <v>45894.63965277778</v>
      </c>
      <c r="N999" s="49" t="n">
        <v>45895.74652777778</v>
      </c>
      <c r="O999" s="48" t="n">
        <v>0</v>
      </c>
      <c r="P999" t="inlineStr">
        <is>
          <t>HARDWARE</t>
        </is>
      </c>
      <c r="Q999" t="inlineStr">
        <is>
          <t>DETERIORO</t>
        </is>
      </c>
      <c r="R999" t="inlineStr">
        <is>
          <t>DATAFONO</t>
        </is>
      </c>
      <c r="S999" t="inlineStr">
        <is>
          <t>AGREGADOR</t>
        </is>
      </c>
      <c r="T999" t="inlineStr">
        <is>
          <t>DISTRICOL</t>
        </is>
      </c>
      <c r="U999" t="inlineStr">
        <is>
          <t>EJECUTADO</t>
        </is>
      </c>
      <c r="V999" t="inlineStr">
        <is>
          <t>VISITA TECNICA</t>
        </is>
      </c>
      <c r="W999" t="inlineStr">
        <is>
          <t>9A1ZZ209</t>
        </is>
      </c>
      <c r="X999" t="inlineStr">
        <is>
          <t>TIPO II</t>
        </is>
      </c>
      <c r="Y999" t="inlineStr">
        <is>
          <t>TERRESTRE</t>
        </is>
      </c>
      <c r="Z999" t="inlineStr">
        <is>
          <t>HERRERA GARZON JEYSON STEVENT</t>
        </is>
      </c>
      <c r="AA999" t="inlineStr">
        <is>
          <t>1</t>
        </is>
      </c>
      <c r="AB999" t="inlineStr">
        <is>
          <t>0</t>
        </is>
      </c>
      <c r="AC999" s="48" t="n">
        <v>144968</v>
      </c>
      <c r="AD999" t="inlineStr">
        <is>
          <t>0</t>
        </is>
      </c>
      <c r="AE999" s="48" t="n">
        <v>0</v>
      </c>
      <c r="AF999" s="48" t="n">
        <v>144968</v>
      </c>
    </row>
    <row r="1000">
      <c r="A1000" t="inlineStr">
        <is>
          <t>VILLAVICENCIO</t>
        </is>
      </c>
      <c r="B1000" t="inlineStr">
        <is>
          <t>REMOTAS</t>
        </is>
      </c>
      <c r="C1000" t="inlineStr">
        <is>
          <t>0004-0007</t>
        </is>
      </c>
      <c r="D1000" t="inlineStr">
        <is>
          <t>50370</t>
        </is>
      </c>
      <c r="E1000" t="inlineStr">
        <is>
          <t>2640976</t>
        </is>
      </c>
      <c r="F1000" t="inlineStr">
        <is>
          <t>3007067482</t>
        </is>
      </c>
      <c r="G1000" t="inlineStr">
        <is>
          <t>INCIDENTE</t>
        </is>
      </c>
      <c r="H1000" t="inlineStr">
        <is>
          <t>META</t>
        </is>
      </c>
      <c r="I1000" t="inlineStr">
        <is>
          <t>URIBE</t>
        </is>
      </c>
      <c r="J1000" t="inlineStr">
        <is>
          <t>BARRIO DIVISO ZONA RURAL URIBE</t>
        </is>
      </c>
      <c r="K1000" t="inlineStr">
        <is>
          <t>BANCOLOMBIA</t>
        </is>
      </c>
      <c r="L1000" t="inlineStr">
        <is>
          <t>FO-25-1421772</t>
        </is>
      </c>
      <c r="M1000" s="49" t="n">
        <v>45894.64050925926</v>
      </c>
      <c r="N1000" s="49" t="n">
        <v>45898.57083333333</v>
      </c>
      <c r="O1000" s="48" t="n">
        <v>0</v>
      </c>
      <c r="P1000" t="inlineStr">
        <is>
          <t>HARDWARE</t>
        </is>
      </c>
      <c r="Q1000" t="inlineStr">
        <is>
          <t>ALERT IRRUPTION</t>
        </is>
      </c>
      <c r="R1000" t="inlineStr">
        <is>
          <t>ALERT IRRUPTION</t>
        </is>
      </c>
      <c r="S1000" t="inlineStr">
        <is>
          <t>UNO A UNO</t>
        </is>
      </c>
      <c r="T1000" t="inlineStr">
        <is>
          <t>CB UNO A UNO</t>
        </is>
      </c>
      <c r="U1000" t="inlineStr">
        <is>
          <t>EJECUTADO</t>
        </is>
      </c>
      <c r="V1000" t="inlineStr">
        <is>
          <t>VISITA TECNICA</t>
        </is>
      </c>
      <c r="W1000" t="inlineStr">
        <is>
          <t>6A0ZZ362</t>
        </is>
      </c>
      <c r="X1000" t="inlineStr">
        <is>
          <t>TIPO IV ESPECIAL</t>
        </is>
      </c>
      <c r="Y1000" t="inlineStr">
        <is>
          <t>AEREO</t>
        </is>
      </c>
      <c r="Z1000" t="inlineStr">
        <is>
          <t>PEDREROS CONTRERAS MICHAEL STEVENS</t>
        </is>
      </c>
      <c r="AA1000" t="inlineStr">
        <is>
          <t>1</t>
        </is>
      </c>
      <c r="AB1000" t="inlineStr">
        <is>
          <t>0</t>
        </is>
      </c>
      <c r="AC1000" s="48" t="n">
        <v>988463</v>
      </c>
      <c r="AD1000" t="inlineStr">
        <is>
          <t>0</t>
        </is>
      </c>
      <c r="AE1000" s="48" t="n">
        <v>0</v>
      </c>
      <c r="AF1000" s="48" t="n">
        <v>988463</v>
      </c>
    </row>
    <row r="1001">
      <c r="A1001" t="inlineStr">
        <is>
          <t>CALI</t>
        </is>
      </c>
      <c r="B1001" t="inlineStr">
        <is>
          <t>SUROCCIDENTE Y EJE CAFETERO</t>
        </is>
      </c>
      <c r="C1001" t="inlineStr">
        <is>
          <t>0004-0003</t>
        </is>
      </c>
      <c r="D1001" t="inlineStr">
        <is>
          <t>76520</t>
        </is>
      </c>
      <c r="E1001" t="inlineStr">
        <is>
          <t>2641163</t>
        </is>
      </c>
      <c r="F1001" t="inlineStr">
        <is>
          <t>3007011783</t>
        </is>
      </c>
      <c r="G1001" t="inlineStr">
        <is>
          <t>INCIDENTE</t>
        </is>
      </c>
      <c r="H1001" t="inlineStr">
        <is>
          <t>VALLE DEL CAUCA</t>
        </is>
      </c>
      <c r="I1001" t="inlineStr">
        <is>
          <t>PALMIRA</t>
        </is>
      </c>
      <c r="J1001" t="inlineStr">
        <is>
          <t>MULTIPAGAS LA 47</t>
        </is>
      </c>
      <c r="K1001" t="inlineStr">
        <is>
          <t>BANCOLOMBIA</t>
        </is>
      </c>
      <c r="L1001" t="inlineStr">
        <is>
          <t>FO-25-1421921</t>
        </is>
      </c>
      <c r="M1001" s="49" t="n">
        <v>45894.65385416667</v>
      </c>
      <c r="N1001" s="49" t="n">
        <v>45895.73472222222</v>
      </c>
      <c r="O1001" s="48" t="n">
        <v>0</v>
      </c>
      <c r="P1001" t="inlineStr">
        <is>
          <t>HARDWARE</t>
        </is>
      </c>
      <c r="Q1001" t="inlineStr">
        <is>
          <t>LECTOR DE BARRAS</t>
        </is>
      </c>
      <c r="R1001" t="inlineStr">
        <is>
          <t>DAÑO POS</t>
        </is>
      </c>
      <c r="S1001" t="inlineStr">
        <is>
          <t>ROBUSTO</t>
        </is>
      </c>
      <c r="T1001" t="inlineStr">
        <is>
          <t>MULTIPAGAS</t>
        </is>
      </c>
      <c r="U1001" t="inlineStr">
        <is>
          <t>EJECUTADO</t>
        </is>
      </c>
      <c r="V1001" t="inlineStr">
        <is>
          <t>VISITA TECNICA</t>
        </is>
      </c>
      <c r="W1001" t="inlineStr">
        <is>
          <t>JAAAP323</t>
        </is>
      </c>
      <c r="X1001" t="inlineStr">
        <is>
          <t>TIPO I</t>
        </is>
      </c>
      <c r="Y1001" t="inlineStr">
        <is>
          <t>TERRESTRE</t>
        </is>
      </c>
      <c r="Z1001" t="inlineStr">
        <is>
          <t>SANCHEZ URREGO ROBINSON DAVID</t>
        </is>
      </c>
      <c r="AA1001" t="inlineStr">
        <is>
          <t>1</t>
        </is>
      </c>
      <c r="AB1001" t="inlineStr">
        <is>
          <t>0</t>
        </is>
      </c>
      <c r="AC1001" s="48" t="n">
        <v>65960</v>
      </c>
      <c r="AD1001" t="inlineStr">
        <is>
          <t>0</t>
        </is>
      </c>
      <c r="AE1001" s="48" t="n">
        <v>0</v>
      </c>
      <c r="AF1001" s="48" t="n">
        <v>65960</v>
      </c>
    </row>
    <row r="1002">
      <c r="A1002" t="inlineStr">
        <is>
          <t>IBAGUE</t>
        </is>
      </c>
      <c r="B1002" t="inlineStr">
        <is>
          <t>REMOTAS</t>
        </is>
      </c>
      <c r="C1002" t="inlineStr">
        <is>
          <t>0004-0007</t>
        </is>
      </c>
      <c r="D1002" t="inlineStr">
        <is>
          <t>17380</t>
        </is>
      </c>
      <c r="E1002" t="inlineStr">
        <is>
          <t>2641226</t>
        </is>
      </c>
      <c r="F1002" t="inlineStr">
        <is>
          <t>3007048447</t>
        </is>
      </c>
      <c r="G1002" t="inlineStr">
        <is>
          <t>INCIDENTE</t>
        </is>
      </c>
      <c r="H1002" t="inlineStr">
        <is>
          <t>CALDAS</t>
        </is>
      </c>
      <c r="I1002" t="inlineStr">
        <is>
          <t>LA DORADA</t>
        </is>
      </c>
      <c r="J1002" t="inlineStr">
        <is>
          <t>BARRIO LA DORADA LA DORADA 1</t>
        </is>
      </c>
      <c r="K1002" t="inlineStr">
        <is>
          <t>BANCOLOMBIA</t>
        </is>
      </c>
      <c r="L1002" t="inlineStr">
        <is>
          <t>FO-25-1421927</t>
        </is>
      </c>
      <c r="M1002" s="49" t="n">
        <v>45894.6513425926</v>
      </c>
      <c r="N1002" s="49" t="n">
        <v>45894.72013888889</v>
      </c>
      <c r="O1002" s="48" t="n">
        <v>0</v>
      </c>
      <c r="P1002" t="inlineStr">
        <is>
          <t>HARDWARE</t>
        </is>
      </c>
      <c r="Q1002" t="inlineStr">
        <is>
          <t>TECLADO</t>
        </is>
      </c>
      <c r="R1002" t="inlineStr">
        <is>
          <t>DAÑO POS</t>
        </is>
      </c>
      <c r="S1002" t="inlineStr">
        <is>
          <t>CB UNO A UNO</t>
        </is>
      </c>
      <c r="T1002" t="inlineStr">
        <is>
          <t>CB UNO A UNO</t>
        </is>
      </c>
      <c r="U1002" t="inlineStr">
        <is>
          <t>EJECUTADO</t>
        </is>
      </c>
      <c r="V1002" t="inlineStr">
        <is>
          <t>VISITA TECNICA</t>
        </is>
      </c>
      <c r="W1002" t="inlineStr">
        <is>
          <t>XP00J160</t>
        </is>
      </c>
      <c r="X1002" t="inlineStr">
        <is>
          <t>TIPO III</t>
        </is>
      </c>
      <c r="Y1002" t="inlineStr">
        <is>
          <t>TERRESTRE</t>
        </is>
      </c>
      <c r="Z1002" t="inlineStr">
        <is>
          <t>VARGAS HERRERA JHON JAIRO</t>
        </is>
      </c>
      <c r="AA1002" t="inlineStr">
        <is>
          <t>1</t>
        </is>
      </c>
      <c r="AB1002" t="inlineStr">
        <is>
          <t>0</t>
        </is>
      </c>
      <c r="AC1002" s="48" t="n">
        <v>275729</v>
      </c>
      <c r="AD1002" t="inlineStr">
        <is>
          <t>0</t>
        </is>
      </c>
      <c r="AE1002" s="48" t="n">
        <v>0</v>
      </c>
      <c r="AF1002" s="48" t="n">
        <v>275729</v>
      </c>
    </row>
    <row r="1003">
      <c r="A1003" t="inlineStr">
        <is>
          <t>PEREIRA</t>
        </is>
      </c>
      <c r="B1003" t="inlineStr">
        <is>
          <t>SUROCCIDENTE Y EJE CAFETERO</t>
        </is>
      </c>
      <c r="C1003" t="inlineStr">
        <is>
          <t>0004-0002</t>
        </is>
      </c>
      <c r="D1003" t="inlineStr">
        <is>
          <t>76622</t>
        </is>
      </c>
      <c r="E1003" t="inlineStr">
        <is>
          <t>2641423</t>
        </is>
      </c>
      <c r="F1003" t="inlineStr">
        <is>
          <t>3007058273</t>
        </is>
      </c>
      <c r="G1003" t="inlineStr">
        <is>
          <t>INCIDENTE</t>
        </is>
      </c>
      <c r="H1003" t="inlineStr">
        <is>
          <t>VALLE DEL CAUCA</t>
        </is>
      </c>
      <c r="I1003" t="inlineStr">
        <is>
          <t>ROLDANILLO</t>
        </is>
      </c>
      <c r="J1003" t="inlineStr">
        <is>
          <t>DISTRICOL CELL STORE MOVIL</t>
        </is>
      </c>
      <c r="K1003" t="inlineStr">
        <is>
          <t>BANCOLOMBIA</t>
        </is>
      </c>
      <c r="L1003" t="inlineStr">
        <is>
          <t>FO-25-1422106</t>
        </is>
      </c>
      <c r="M1003" s="49" t="n">
        <v>45894.66465277778</v>
      </c>
      <c r="N1003" s="49" t="n">
        <v>45895.73194444444</v>
      </c>
      <c r="O1003" s="48" t="n">
        <v>0</v>
      </c>
      <c r="P1003" t="inlineStr">
        <is>
          <t>HARDWARE</t>
        </is>
      </c>
      <c r="Q1003" t="inlineStr">
        <is>
          <t>SE REINICIA</t>
        </is>
      </c>
      <c r="R1003" t="inlineStr">
        <is>
          <t>DAÑO POS</t>
        </is>
      </c>
      <c r="S1003" t="inlineStr">
        <is>
          <t>AGREGADOR</t>
        </is>
      </c>
      <c r="T1003" t="inlineStr">
        <is>
          <t>DISTRICOL</t>
        </is>
      </c>
      <c r="U1003" t="inlineStr">
        <is>
          <t>EJECUTADO</t>
        </is>
      </c>
      <c r="V1003" t="inlineStr">
        <is>
          <t>VISITA TECNICA</t>
        </is>
      </c>
      <c r="W1003" t="inlineStr">
        <is>
          <t>IKZZZ614</t>
        </is>
      </c>
      <c r="X1003" t="inlineStr">
        <is>
          <t>TIPO III</t>
        </is>
      </c>
      <c r="Y1003" t="inlineStr">
        <is>
          <t>TERRESTRE</t>
        </is>
      </c>
      <c r="Z1003" t="inlineStr">
        <is>
          <t>FRANCO CAÑAVERAL YAMID RAUL</t>
        </is>
      </c>
      <c r="AA1003" t="inlineStr">
        <is>
          <t>1</t>
        </is>
      </c>
      <c r="AB1003" t="inlineStr">
        <is>
          <t>0</t>
        </is>
      </c>
      <c r="AC1003" s="48" t="n">
        <v>275729</v>
      </c>
      <c r="AD1003" t="inlineStr">
        <is>
          <t>0</t>
        </is>
      </c>
      <c r="AE1003" s="48" t="n">
        <v>0</v>
      </c>
      <c r="AF1003" s="48" t="n">
        <v>275729</v>
      </c>
    </row>
    <row r="1004">
      <c r="A1004" t="inlineStr">
        <is>
          <t>TUNJA</t>
        </is>
      </c>
      <c r="B1004" t="inlineStr">
        <is>
          <t>SANTANDERES</t>
        </is>
      </c>
      <c r="C1004" t="inlineStr">
        <is>
          <t>0004-0008</t>
        </is>
      </c>
      <c r="D1004" t="inlineStr">
        <is>
          <t>15001</t>
        </is>
      </c>
      <c r="E1004" t="inlineStr">
        <is>
          <t>2641496</t>
        </is>
      </c>
      <c r="F1004" t="inlineStr">
        <is>
          <t>3007029390</t>
        </is>
      </c>
      <c r="G1004" t="inlineStr">
        <is>
          <t>INCIDENTE</t>
        </is>
      </c>
      <c r="H1004" t="inlineStr">
        <is>
          <t>BOYACA</t>
        </is>
      </c>
      <c r="I1004" t="inlineStr">
        <is>
          <t>TUNJA</t>
        </is>
      </c>
      <c r="J1004" t="inlineStr">
        <is>
          <t>BARRIO AQUIMIN 3 TUNJA</t>
        </is>
      </c>
      <c r="K1004" t="inlineStr">
        <is>
          <t>BANCOLOMBIA</t>
        </is>
      </c>
      <c r="L1004" t="inlineStr">
        <is>
          <t>FO-25-1422418</t>
        </is>
      </c>
      <c r="M1004" s="49" t="n">
        <v>45894.67664351852</v>
      </c>
      <c r="N1004" s="49" t="n">
        <v>45895.48055555556</v>
      </c>
      <c r="O1004" s="48" t="n">
        <v>0</v>
      </c>
      <c r="P1004" t="inlineStr">
        <is>
          <t>HARDWARE</t>
        </is>
      </c>
      <c r="Q1004" t="inlineStr">
        <is>
          <t>IMPRESION</t>
        </is>
      </c>
      <c r="R1004" t="inlineStr">
        <is>
          <t>NO AVANZA PAPEL</t>
        </is>
      </c>
      <c r="S1004" t="inlineStr">
        <is>
          <t>CB UNO A UNO</t>
        </is>
      </c>
      <c r="T1004" t="inlineStr">
        <is>
          <t>CB UNO A UNO</t>
        </is>
      </c>
      <c r="U1004" t="inlineStr">
        <is>
          <t>EJECUTADO</t>
        </is>
      </c>
      <c r="V1004" t="inlineStr">
        <is>
          <t>VISITA TECNICA</t>
        </is>
      </c>
      <c r="W1004" t="inlineStr">
        <is>
          <t>AB002869</t>
        </is>
      </c>
      <c r="X1004" t="inlineStr">
        <is>
          <t>TIPO I</t>
        </is>
      </c>
      <c r="Y1004" t="inlineStr">
        <is>
          <t>TERRESTRE</t>
        </is>
      </c>
      <c r="Z1004" t="inlineStr">
        <is>
          <t>ALVARADO MORENO CRISTHIAN</t>
        </is>
      </c>
      <c r="AA1004" t="inlineStr">
        <is>
          <t>1</t>
        </is>
      </c>
      <c r="AB1004" t="inlineStr">
        <is>
          <t>0</t>
        </is>
      </c>
      <c r="AC1004" s="48" t="n">
        <v>65960</v>
      </c>
      <c r="AD1004" t="inlineStr">
        <is>
          <t>0</t>
        </is>
      </c>
      <c r="AE1004" s="48" t="n">
        <v>0</v>
      </c>
      <c r="AF1004" s="48" t="n">
        <v>65960</v>
      </c>
    </row>
    <row r="1005">
      <c r="A1005" t="inlineStr">
        <is>
          <t>BOGOTA</t>
        </is>
      </c>
      <c r="B1005" t="inlineStr">
        <is>
          <t>CUNDINAMARCA</t>
        </is>
      </c>
      <c r="C1005" t="inlineStr">
        <is>
          <t>0004-0004</t>
        </is>
      </c>
      <c r="D1005" t="inlineStr">
        <is>
          <t>11001</t>
        </is>
      </c>
      <c r="E1005" t="inlineStr">
        <is>
          <t>2642051</t>
        </is>
      </c>
      <c r="F1005" t="inlineStr">
        <is>
          <t>3007057035</t>
        </is>
      </c>
      <c r="G1005" t="inlineStr">
        <is>
          <t>INCIDENTE</t>
        </is>
      </c>
      <c r="H1005" t="inlineStr">
        <is>
          <t>CUNDINAMARCA</t>
        </is>
      </c>
      <c r="I1005" t="inlineStr">
        <is>
          <t>BOGOTA</t>
        </is>
      </c>
      <c r="J1005" t="inlineStr">
        <is>
          <t>DISTRICOL REDPAG QUINTAS</t>
        </is>
      </c>
      <c r="K1005" t="inlineStr">
        <is>
          <t>BANCOLOMBIA</t>
        </is>
      </c>
      <c r="L1005" t="inlineStr">
        <is>
          <t>FO-25-1422567</t>
        </is>
      </c>
      <c r="M1005" s="49" t="n">
        <v>45894.71476851852</v>
      </c>
      <c r="N1005" s="49" t="n">
        <v>45895.57083333333</v>
      </c>
      <c r="O1005" s="48" t="n">
        <v>0</v>
      </c>
      <c r="P1005" t="inlineStr">
        <is>
          <t>HARDWARE</t>
        </is>
      </c>
      <c r="Q1005" t="inlineStr">
        <is>
          <t>ALERT IRRUPTION</t>
        </is>
      </c>
      <c r="R1005" t="inlineStr">
        <is>
          <t>ALERT IRRUPTION</t>
        </is>
      </c>
      <c r="S1005" t="inlineStr">
        <is>
          <t>AGREGADOR</t>
        </is>
      </c>
      <c r="T1005" t="inlineStr">
        <is>
          <t>DISTRICOL</t>
        </is>
      </c>
      <c r="U1005" t="inlineStr">
        <is>
          <t>EJECUTADO</t>
        </is>
      </c>
      <c r="V1005" t="inlineStr">
        <is>
          <t>VISITA TECNICA</t>
        </is>
      </c>
      <c r="W1005" t="inlineStr">
        <is>
          <t>XPRZZ701</t>
        </is>
      </c>
      <c r="X1005" t="inlineStr">
        <is>
          <t>TIPO I</t>
        </is>
      </c>
      <c r="Y1005" t="inlineStr">
        <is>
          <t>TERRESTRE</t>
        </is>
      </c>
      <c r="Z1005" t="inlineStr">
        <is>
          <t>HERNANDEZ NARANJO OSCAR EDUARDO</t>
        </is>
      </c>
      <c r="AA1005" t="inlineStr">
        <is>
          <t>1</t>
        </is>
      </c>
      <c r="AB1005" t="inlineStr">
        <is>
          <t>0</t>
        </is>
      </c>
      <c r="AC1005" s="48" t="n">
        <v>65960</v>
      </c>
      <c r="AD1005" t="inlineStr">
        <is>
          <t>0</t>
        </is>
      </c>
      <c r="AE1005" s="48" t="n">
        <v>0</v>
      </c>
      <c r="AF1005" s="48" t="n">
        <v>65960</v>
      </c>
    </row>
    <row r="1006">
      <c r="A1006" t="inlineStr">
        <is>
          <t>MEDELLIN</t>
        </is>
      </c>
      <c r="B1006" t="inlineStr">
        <is>
          <t>NOROCCIDENTE</t>
        </is>
      </c>
      <c r="C1006" t="inlineStr">
        <is>
          <t>0004-0005</t>
        </is>
      </c>
      <c r="D1006" t="inlineStr">
        <is>
          <t>5360</t>
        </is>
      </c>
      <c r="E1006" t="inlineStr">
        <is>
          <t>2642157</t>
        </is>
      </c>
      <c r="F1006" t="inlineStr">
        <is>
          <t>3007021690</t>
        </is>
      </c>
      <c r="G1006" t="inlineStr">
        <is>
          <t>INCIDENTE</t>
        </is>
      </c>
      <c r="H1006" t="inlineStr">
        <is>
          <t>ANTIOQUIA</t>
        </is>
      </c>
      <c r="I1006" t="inlineStr">
        <is>
          <t>ITAGUI</t>
        </is>
      </c>
      <c r="J1006" t="inlineStr">
        <is>
          <t>BARRIO VILLA PAULA ITAGUI</t>
        </is>
      </c>
      <c r="K1006" t="inlineStr">
        <is>
          <t>BANCOLOMBIA</t>
        </is>
      </c>
      <c r="L1006" t="inlineStr">
        <is>
          <t>FO-25-1422656</t>
        </is>
      </c>
      <c r="M1006" s="49" t="n">
        <v>45894.73217592593</v>
      </c>
      <c r="N1006" s="49" t="n">
        <v>45895.53888888889</v>
      </c>
      <c r="O1006" s="48" t="n">
        <v>0</v>
      </c>
      <c r="P1006" t="inlineStr">
        <is>
          <t>HARDWARE</t>
        </is>
      </c>
      <c r="Q1006" t="inlineStr">
        <is>
          <t>COMUNICACION</t>
        </is>
      </c>
      <c r="R1006" t="inlineStr">
        <is>
          <t>DAÑO POS</t>
        </is>
      </c>
      <c r="S1006" t="inlineStr">
        <is>
          <t>UNO A UNO</t>
        </is>
      </c>
      <c r="T1006" t="inlineStr">
        <is>
          <t>CB UNO A UNO</t>
        </is>
      </c>
      <c r="U1006" t="inlineStr">
        <is>
          <t>EJECUTADO</t>
        </is>
      </c>
      <c r="V1006" t="inlineStr">
        <is>
          <t>VISITA TECNICA</t>
        </is>
      </c>
      <c r="W1006" t="inlineStr">
        <is>
          <t>AAVZZ122</t>
        </is>
      </c>
      <c r="X1006" t="inlineStr">
        <is>
          <t>TIPO I</t>
        </is>
      </c>
      <c r="Y1006" t="inlineStr">
        <is>
          <t>TERRESTRE</t>
        </is>
      </c>
      <c r="Z1006" t="inlineStr">
        <is>
          <t>CASTAÑEDA PALACIO CARLOS FELIPE</t>
        </is>
      </c>
      <c r="AA1006" t="inlineStr">
        <is>
          <t>1</t>
        </is>
      </c>
      <c r="AB1006" t="inlineStr">
        <is>
          <t>0</t>
        </is>
      </c>
      <c r="AC1006" s="48" t="n">
        <v>65960</v>
      </c>
      <c r="AD1006" t="inlineStr">
        <is>
          <t>0</t>
        </is>
      </c>
      <c r="AE1006" s="48" t="n">
        <v>0</v>
      </c>
      <c r="AF1006" s="48" t="n">
        <v>65960</v>
      </c>
    </row>
    <row r="1007">
      <c r="A1007" t="inlineStr">
        <is>
          <t>MANIZALES</t>
        </is>
      </c>
      <c r="B1007" t="inlineStr">
        <is>
          <t>SUROCCIDENTE Y EJE CAFETERO</t>
        </is>
      </c>
      <c r="C1007" t="inlineStr">
        <is>
          <t>0004-0002</t>
        </is>
      </c>
      <c r="D1007" t="inlineStr">
        <is>
          <t>17001</t>
        </is>
      </c>
      <c r="E1007" t="inlineStr">
        <is>
          <t>2642244</t>
        </is>
      </c>
      <c r="F1007" t="inlineStr">
        <is>
          <t>3007051029</t>
        </is>
      </c>
      <c r="G1007" t="inlineStr">
        <is>
          <t>INCIDENTE</t>
        </is>
      </c>
      <c r="H1007" t="inlineStr">
        <is>
          <t>CALDAS</t>
        </is>
      </c>
      <c r="I1007" t="inlineStr">
        <is>
          <t>MANIZALES</t>
        </is>
      </c>
      <c r="J1007" t="inlineStr">
        <is>
          <t>BARRIO CENTRO MANIZALES 13</t>
        </is>
      </c>
      <c r="K1007" t="inlineStr">
        <is>
          <t>BANCOLOMBIA</t>
        </is>
      </c>
      <c r="L1007" t="inlineStr">
        <is>
          <t>FO-25-1422775</t>
        </is>
      </c>
      <c r="M1007" s="49" t="n">
        <v>45894.74243055555</v>
      </c>
      <c r="N1007" s="49" t="n">
        <v>45895.44375</v>
      </c>
      <c r="O1007" s="48" t="n">
        <v>0</v>
      </c>
      <c r="P1007" t="inlineStr">
        <is>
          <t>HARDWARE</t>
        </is>
      </c>
      <c r="Q1007" t="inlineStr">
        <is>
          <t>TECLADO</t>
        </is>
      </c>
      <c r="R1007" t="inlineStr">
        <is>
          <t>DAÑO POS</t>
        </is>
      </c>
      <c r="S1007" t="inlineStr">
        <is>
          <t>CB UNO A UNO</t>
        </is>
      </c>
      <c r="T1007" t="inlineStr">
        <is>
          <t>CB UNO A UNO</t>
        </is>
      </c>
      <c r="U1007" t="inlineStr">
        <is>
          <t>EJECUTADO</t>
        </is>
      </c>
      <c r="V1007" t="inlineStr">
        <is>
          <t>VISITA TECNICA</t>
        </is>
      </c>
      <c r="W1007" t="inlineStr">
        <is>
          <t>AD04Z068</t>
        </is>
      </c>
      <c r="X1007" t="inlineStr">
        <is>
          <t>TIPO I</t>
        </is>
      </c>
      <c r="Y1007" t="inlineStr">
        <is>
          <t>TERRESTRE</t>
        </is>
      </c>
      <c r="Z1007" t="inlineStr">
        <is>
          <t>AGUIRRE HENAO RAUL EDUARDO</t>
        </is>
      </c>
      <c r="AA1007" t="inlineStr">
        <is>
          <t>1</t>
        </is>
      </c>
      <c r="AB1007" t="inlineStr">
        <is>
          <t>0</t>
        </is>
      </c>
      <c r="AC1007" s="48" t="n">
        <v>65960</v>
      </c>
      <c r="AD1007" t="inlineStr">
        <is>
          <t>0</t>
        </is>
      </c>
      <c r="AE1007" s="48" t="n">
        <v>0</v>
      </c>
      <c r="AF1007" s="48" t="n">
        <v>65960</v>
      </c>
    </row>
    <row r="1008">
      <c r="A1008" t="inlineStr">
        <is>
          <t>MEDELLIN</t>
        </is>
      </c>
      <c r="B1008" t="inlineStr">
        <is>
          <t>NOROCCIDENTE</t>
        </is>
      </c>
      <c r="C1008" t="inlineStr">
        <is>
          <t>0004-0005</t>
        </is>
      </c>
      <c r="D1008" t="inlineStr">
        <is>
          <t>5368</t>
        </is>
      </c>
      <c r="E1008" t="inlineStr">
        <is>
          <t>2642262</t>
        </is>
      </c>
      <c r="F1008" t="inlineStr">
        <is>
          <t>3007047466</t>
        </is>
      </c>
      <c r="G1008" t="inlineStr">
        <is>
          <t>INCIDENTE</t>
        </is>
      </c>
      <c r="H1008" t="inlineStr">
        <is>
          <t>ANTIOQUIA</t>
        </is>
      </c>
      <c r="I1008" t="inlineStr">
        <is>
          <t>JERICO</t>
        </is>
      </c>
      <c r="J1008" t="inlineStr">
        <is>
          <t>DISTRICOL ALQUIEQUIPOS JERICO</t>
        </is>
      </c>
      <c r="K1008" t="inlineStr">
        <is>
          <t>BANCOLOMBIA</t>
        </is>
      </c>
      <c r="L1008" t="inlineStr">
        <is>
          <t>FO-25-1423243</t>
        </is>
      </c>
      <c r="M1008" s="49" t="n">
        <v>45895.33333333334</v>
      </c>
      <c r="N1008" s="49" t="n">
        <v>45896.41180555556</v>
      </c>
      <c r="O1008" s="48" t="n">
        <v>0</v>
      </c>
      <c r="P1008" t="inlineStr">
        <is>
          <t>HARDWARE</t>
        </is>
      </c>
      <c r="Q1008" t="inlineStr">
        <is>
          <t>COMUNICACION</t>
        </is>
      </c>
      <c r="R1008" t="inlineStr">
        <is>
          <t>DAÑO POS</t>
        </is>
      </c>
      <c r="S1008" t="inlineStr">
        <is>
          <t>AGREGADOR</t>
        </is>
      </c>
      <c r="T1008" t="inlineStr">
        <is>
          <t>DISTRICOL</t>
        </is>
      </c>
      <c r="U1008" t="inlineStr">
        <is>
          <t>EJECUTADO</t>
        </is>
      </c>
      <c r="V1008" t="inlineStr">
        <is>
          <t>VISITA TECNICA</t>
        </is>
      </c>
      <c r="W1008" t="inlineStr">
        <is>
          <t>GB00G995</t>
        </is>
      </c>
      <c r="X1008" t="inlineStr">
        <is>
          <t>TIPO III</t>
        </is>
      </c>
      <c r="Y1008" t="inlineStr">
        <is>
          <t>TERRESTRE</t>
        </is>
      </c>
      <c r="Z1008" t="inlineStr">
        <is>
          <t>CASTAÑEDA PALACIO CARLOS FELIPE</t>
        </is>
      </c>
      <c r="AA1008" t="inlineStr">
        <is>
          <t>1</t>
        </is>
      </c>
      <c r="AB1008" t="inlineStr">
        <is>
          <t>0</t>
        </is>
      </c>
      <c r="AC1008" s="48" t="n">
        <v>275729</v>
      </c>
      <c r="AD1008" t="inlineStr">
        <is>
          <t>0</t>
        </is>
      </c>
      <c r="AE1008" s="48" t="n">
        <v>0</v>
      </c>
      <c r="AF1008" s="48" t="n">
        <v>275729</v>
      </c>
    </row>
    <row r="1009">
      <c r="A1009" t="inlineStr">
        <is>
          <t>NEIVA</t>
        </is>
      </c>
      <c r="B1009" t="inlineStr">
        <is>
          <t>REMOTAS</t>
        </is>
      </c>
      <c r="C1009" t="inlineStr">
        <is>
          <t>0004-0007</t>
        </is>
      </c>
      <c r="D1009" t="inlineStr">
        <is>
          <t>41668</t>
        </is>
      </c>
      <c r="E1009" t="inlineStr">
        <is>
          <t>2642296</t>
        </is>
      </c>
      <c r="F1009" t="inlineStr">
        <is>
          <t>3007057859</t>
        </is>
      </c>
      <c r="G1009" t="inlineStr">
        <is>
          <t>INCIDENTE</t>
        </is>
      </c>
      <c r="H1009" t="inlineStr">
        <is>
          <t>HUILA</t>
        </is>
      </c>
      <c r="I1009" t="inlineStr">
        <is>
          <t>SAN AGUSTIN</t>
        </is>
      </c>
      <c r="J1009" t="inlineStr">
        <is>
          <t>BARRIO EL CENTRO SAN AGUSTIN</t>
        </is>
      </c>
      <c r="K1009" t="inlineStr">
        <is>
          <t>BANCOLOMBIA</t>
        </is>
      </c>
      <c r="L1009" t="inlineStr">
        <is>
          <t>FO-25-1423240</t>
        </is>
      </c>
      <c r="M1009" s="49" t="n">
        <v>45895.33333333334</v>
      </c>
      <c r="N1009" s="49" t="n">
        <v>45898.725</v>
      </c>
      <c r="O1009" s="48" t="n">
        <v>0</v>
      </c>
      <c r="P1009" t="inlineStr">
        <is>
          <t>HARDWARE</t>
        </is>
      </c>
      <c r="Q1009" t="inlineStr">
        <is>
          <t>TECLADO</t>
        </is>
      </c>
      <c r="R1009" t="inlineStr">
        <is>
          <t>DAÑO POS</t>
        </is>
      </c>
      <c r="S1009" t="inlineStr">
        <is>
          <t>CB UNO A UNO</t>
        </is>
      </c>
      <c r="T1009" t="inlineStr">
        <is>
          <t>CB UNO A UNO</t>
        </is>
      </c>
      <c r="U1009" t="inlineStr">
        <is>
          <t>EJECUTADO</t>
        </is>
      </c>
      <c r="V1009" t="inlineStr">
        <is>
          <t>VISITA TECNICA</t>
        </is>
      </c>
      <c r="W1009" t="inlineStr">
        <is>
          <t>9GZZZ858</t>
        </is>
      </c>
      <c r="X1009" t="inlineStr">
        <is>
          <t>TIPO IV</t>
        </is>
      </c>
      <c r="Y1009" t="inlineStr">
        <is>
          <t>TERRESTRE</t>
        </is>
      </c>
      <c r="Z1009" t="inlineStr">
        <is>
          <t>ANDRADE HERNANDEZ JUAN CARLOS</t>
        </is>
      </c>
      <c r="AA1009" t="inlineStr">
        <is>
          <t>1</t>
        </is>
      </c>
      <c r="AB1009" t="inlineStr">
        <is>
          <t>0</t>
        </is>
      </c>
      <c r="AC1009" s="48" t="n">
        <v>479589</v>
      </c>
      <c r="AD1009" t="inlineStr">
        <is>
          <t>0</t>
        </is>
      </c>
      <c r="AE1009" s="48" t="n">
        <v>0</v>
      </c>
      <c r="AF1009" s="48" t="n">
        <v>479589</v>
      </c>
    </row>
    <row r="1010">
      <c r="A1010" t="inlineStr">
        <is>
          <t>MEDELLIN</t>
        </is>
      </c>
      <c r="B1010" t="inlineStr">
        <is>
          <t>NOROCCIDENTE</t>
        </is>
      </c>
      <c r="C1010" t="inlineStr">
        <is>
          <t>0004-0005</t>
        </is>
      </c>
      <c r="D1010" t="inlineStr">
        <is>
          <t>5266</t>
        </is>
      </c>
      <c r="E1010" t="inlineStr">
        <is>
          <t>2642311</t>
        </is>
      </c>
      <c r="F1010" t="inlineStr">
        <is>
          <t>3007039644</t>
        </is>
      </c>
      <c r="G1010" t="inlineStr">
        <is>
          <t>INCIDENTE</t>
        </is>
      </c>
      <c r="H1010" t="inlineStr">
        <is>
          <t>ANTIOQUIA</t>
        </is>
      </c>
      <c r="I1010" t="inlineStr">
        <is>
          <t>ENVIGADO</t>
        </is>
      </c>
      <c r="J1010" t="inlineStr">
        <is>
          <t>BARRIO SAN JOSE ENVIGADO 1</t>
        </is>
      </c>
      <c r="K1010" t="inlineStr">
        <is>
          <t>BANCOLOMBIA</t>
        </is>
      </c>
      <c r="L1010" t="inlineStr">
        <is>
          <t>FO-25-1422771</t>
        </is>
      </c>
      <c r="M1010" s="49" t="n">
        <v>45894.74310185185</v>
      </c>
      <c r="N1010" s="49" t="n">
        <v>45895.68194444444</v>
      </c>
      <c r="O1010" s="48" t="n">
        <v>0</v>
      </c>
      <c r="P1010" t="inlineStr">
        <is>
          <t>HARDWARE</t>
        </is>
      </c>
      <c r="Q1010" t="inlineStr">
        <is>
          <t>NO ENCIENDE SE REINICIA</t>
        </is>
      </c>
      <c r="R1010" t="inlineStr">
        <is>
          <t>FUENTE PODER AVERIADA</t>
        </is>
      </c>
      <c r="S1010" t="inlineStr">
        <is>
          <t>CB UNO A UNO</t>
        </is>
      </c>
      <c r="T1010" t="inlineStr">
        <is>
          <t>CB UNO A UNO</t>
        </is>
      </c>
      <c r="U1010" t="inlineStr">
        <is>
          <t>EJECUTADO</t>
        </is>
      </c>
      <c r="V1010" t="inlineStr">
        <is>
          <t>VISITA TECNICA</t>
        </is>
      </c>
      <c r="W1010" t="inlineStr">
        <is>
          <t>9A0BZ965</t>
        </is>
      </c>
      <c r="X1010" t="inlineStr">
        <is>
          <t>TIPO I</t>
        </is>
      </c>
      <c r="Y1010" t="inlineStr">
        <is>
          <t>TERRESTRE</t>
        </is>
      </c>
      <c r="Z1010" t="inlineStr">
        <is>
          <t>CASTAÑEDA PALACIO CARLOS FELIPE</t>
        </is>
      </c>
      <c r="AA1010" t="inlineStr">
        <is>
          <t>1</t>
        </is>
      </c>
      <c r="AB1010" t="inlineStr">
        <is>
          <t>0</t>
        </is>
      </c>
      <c r="AC1010" s="48" t="n">
        <v>65960</v>
      </c>
      <c r="AD1010" t="inlineStr">
        <is>
          <t>0</t>
        </is>
      </c>
      <c r="AE1010" s="48" t="n">
        <v>0</v>
      </c>
      <c r="AF1010" s="48" t="n">
        <v>65960</v>
      </c>
    </row>
    <row r="1011">
      <c r="A1011" t="inlineStr">
        <is>
          <t>CALI</t>
        </is>
      </c>
      <c r="B1011" t="inlineStr">
        <is>
          <t>SUROCCIDENTE Y EJE CAFETERO</t>
        </is>
      </c>
      <c r="C1011" t="inlineStr">
        <is>
          <t>0004-0003</t>
        </is>
      </c>
      <c r="D1011" t="inlineStr">
        <is>
          <t>76001</t>
        </is>
      </c>
      <c r="E1011" t="inlineStr">
        <is>
          <t>2642351</t>
        </is>
      </c>
      <c r="F1011" t="inlineStr">
        <is>
          <t>3007076664</t>
        </is>
      </c>
      <c r="G1011" t="inlineStr">
        <is>
          <t>INCIDENTE</t>
        </is>
      </c>
      <c r="H1011" t="inlineStr">
        <is>
          <t>VALLE DEL CAUCA</t>
        </is>
      </c>
      <c r="I1011" t="inlineStr">
        <is>
          <t>CALI</t>
        </is>
      </c>
      <c r="J1011" t="inlineStr">
        <is>
          <t>DISTRICOL D SHOP</t>
        </is>
      </c>
      <c r="K1011" t="inlineStr">
        <is>
          <t>BANCOLOMBIA</t>
        </is>
      </c>
      <c r="L1011" t="inlineStr">
        <is>
          <t>FO-25-1422879</t>
        </is>
      </c>
      <c r="M1011" s="49" t="n">
        <v>45895.33333333334</v>
      </c>
      <c r="N1011" s="49" t="n">
        <v>45895.67291666667</v>
      </c>
      <c r="O1011" s="48" t="n">
        <v>0</v>
      </c>
      <c r="P1011" t="inlineStr">
        <is>
          <t>HARDWARE</t>
        </is>
      </c>
      <c r="Q1011" t="inlineStr">
        <is>
          <t>IMPRESION</t>
        </is>
      </c>
      <c r="R1011" t="inlineStr">
        <is>
          <t>NO AVANZA PAPEL</t>
        </is>
      </c>
      <c r="S1011" t="inlineStr">
        <is>
          <t>AGREGADOR</t>
        </is>
      </c>
      <c r="T1011" t="inlineStr">
        <is>
          <t>DISTRICOL</t>
        </is>
      </c>
      <c r="U1011" t="inlineStr">
        <is>
          <t>EJECUTADO</t>
        </is>
      </c>
      <c r="V1011" t="inlineStr">
        <is>
          <t>VISITA TECNICA</t>
        </is>
      </c>
      <c r="W1011" t="inlineStr">
        <is>
          <t>SA0ZZ361</t>
        </is>
      </c>
      <c r="X1011" t="inlineStr">
        <is>
          <t>TIPO I</t>
        </is>
      </c>
      <c r="Y1011" t="inlineStr">
        <is>
          <t>TERRESTRE</t>
        </is>
      </c>
      <c r="Z1011" t="inlineStr">
        <is>
          <t>TORRES GARCIA JENDRY JOSE</t>
        </is>
      </c>
      <c r="AA1011" t="inlineStr">
        <is>
          <t>1</t>
        </is>
      </c>
      <c r="AB1011" t="inlineStr">
        <is>
          <t>0</t>
        </is>
      </c>
      <c r="AC1011" s="48" t="n">
        <v>65960</v>
      </c>
      <c r="AD1011" t="inlineStr">
        <is>
          <t>0</t>
        </is>
      </c>
      <c r="AE1011" s="48" t="n">
        <v>0</v>
      </c>
      <c r="AF1011" s="48" t="n">
        <v>65960</v>
      </c>
    </row>
    <row r="1012">
      <c r="A1012" t="inlineStr">
        <is>
          <t>APARTADO</t>
        </is>
      </c>
      <c r="B1012" t="inlineStr">
        <is>
          <t>NOROCCIDENTE</t>
        </is>
      </c>
      <c r="C1012" t="inlineStr">
        <is>
          <t>0004-0005</t>
        </is>
      </c>
      <c r="D1012" t="inlineStr">
        <is>
          <t>5837</t>
        </is>
      </c>
      <c r="E1012" t="inlineStr">
        <is>
          <t>2642446</t>
        </is>
      </c>
      <c r="F1012" t="inlineStr">
        <is>
          <t>3007012003</t>
        </is>
      </c>
      <c r="G1012" t="inlineStr">
        <is>
          <t>INCIDENTE</t>
        </is>
      </c>
      <c r="H1012" t="inlineStr">
        <is>
          <t>ANTIOQUIA</t>
        </is>
      </c>
      <c r="I1012" t="inlineStr">
        <is>
          <t>TURBO</t>
        </is>
      </c>
      <c r="J1012" t="inlineStr">
        <is>
          <t>TURBO III</t>
        </is>
      </c>
      <c r="K1012" t="inlineStr">
        <is>
          <t>BANCOLOMBIA</t>
        </is>
      </c>
      <c r="L1012" t="inlineStr">
        <is>
          <t>FO-25-1423232</t>
        </is>
      </c>
      <c r="M1012" s="49" t="n">
        <v>45895.33333333334</v>
      </c>
      <c r="N1012" s="49" t="n">
        <v>45895.66527777778</v>
      </c>
      <c r="O1012" s="48" t="n">
        <v>0</v>
      </c>
      <c r="P1012" t="inlineStr">
        <is>
          <t>HARDWARE</t>
        </is>
      </c>
      <c r="Q1012" t="inlineStr">
        <is>
          <t>IMPRESION</t>
        </is>
      </c>
      <c r="R1012" t="inlineStr">
        <is>
          <t>DAÑO POS</t>
        </is>
      </c>
      <c r="S1012" t="inlineStr">
        <is>
          <t>CB UNO A UNO</t>
        </is>
      </c>
      <c r="T1012" t="inlineStr">
        <is>
          <t>CB UNO A UNO</t>
        </is>
      </c>
      <c r="U1012" t="inlineStr">
        <is>
          <t>EJECUTADO</t>
        </is>
      </c>
      <c r="V1012" t="inlineStr">
        <is>
          <t>VISITA TECNICA</t>
        </is>
      </c>
      <c r="W1012" t="inlineStr">
        <is>
          <t>JAAAF480</t>
        </is>
      </c>
      <c r="X1012" t="inlineStr">
        <is>
          <t>TIPO II</t>
        </is>
      </c>
      <c r="Y1012" t="inlineStr">
        <is>
          <t>TERRESTRE</t>
        </is>
      </c>
      <c r="Z1012" t="inlineStr">
        <is>
          <t>SALDARRIAGA MIRANDA SANTIAGO</t>
        </is>
      </c>
      <c r="AA1012" t="inlineStr">
        <is>
          <t>1</t>
        </is>
      </c>
      <c r="AB1012" t="inlineStr">
        <is>
          <t>0</t>
        </is>
      </c>
      <c r="AC1012" s="48" t="n">
        <v>144968</v>
      </c>
      <c r="AD1012" t="inlineStr">
        <is>
          <t>0</t>
        </is>
      </c>
      <c r="AE1012" s="48" t="n">
        <v>0</v>
      </c>
      <c r="AF1012" s="48" t="n">
        <v>144968</v>
      </c>
    </row>
    <row r="1013">
      <c r="A1013" t="inlineStr">
        <is>
          <t>PEREIRA</t>
        </is>
      </c>
      <c r="B1013" t="inlineStr">
        <is>
          <t>SUROCCIDENTE Y EJE CAFETERO</t>
        </is>
      </c>
      <c r="C1013" t="inlineStr">
        <is>
          <t>0004-0002</t>
        </is>
      </c>
      <c r="D1013" t="inlineStr">
        <is>
          <t>66001</t>
        </is>
      </c>
      <c r="E1013" t="inlineStr">
        <is>
          <t>2642630</t>
        </is>
      </c>
      <c r="F1013" t="inlineStr">
        <is>
          <t>3007078657</t>
        </is>
      </c>
      <c r="G1013" t="inlineStr">
        <is>
          <t>INCIDENTE</t>
        </is>
      </c>
      <c r="H1013" t="inlineStr">
        <is>
          <t>RISARALDA</t>
        </is>
      </c>
      <c r="I1013" t="inlineStr">
        <is>
          <t>PEREIRA</t>
        </is>
      </c>
      <c r="J1013" t="inlineStr">
        <is>
          <t>DISTRICOL TECNODATS</t>
        </is>
      </c>
      <c r="K1013" t="inlineStr">
        <is>
          <t>BANCOLOMBIA</t>
        </is>
      </c>
      <c r="L1013" t="inlineStr">
        <is>
          <t>FO-25-1423227</t>
        </is>
      </c>
      <c r="M1013" s="49" t="n">
        <v>45895.33333333334</v>
      </c>
      <c r="N1013" s="49" t="n">
        <v>45895.52916666667</v>
      </c>
      <c r="O1013" s="48" t="n">
        <v>0</v>
      </c>
      <c r="P1013" t="inlineStr">
        <is>
          <t>SOFTWARE</t>
        </is>
      </c>
      <c r="Q1013" t="inlineStr">
        <is>
          <t>COMUNICACION</t>
        </is>
      </c>
      <c r="R1013" t="inlineStr">
        <is>
          <t>PARAMETROS DE CONFIGURACION EN POS</t>
        </is>
      </c>
      <c r="S1013" t="inlineStr">
        <is>
          <t>AGREGADOR</t>
        </is>
      </c>
      <c r="T1013" t="inlineStr">
        <is>
          <t>DISTRICOL</t>
        </is>
      </c>
      <c r="U1013" t="inlineStr">
        <is>
          <t>EJECUTADO</t>
        </is>
      </c>
      <c r="V1013" t="inlineStr">
        <is>
          <t>VISITA TECNICA</t>
        </is>
      </c>
      <c r="W1013" t="inlineStr">
        <is>
          <t>SAOZZ073</t>
        </is>
      </c>
      <c r="X1013" t="inlineStr">
        <is>
          <t>TIPO I</t>
        </is>
      </c>
      <c r="Y1013" t="inlineStr">
        <is>
          <t>TERRESTRE</t>
        </is>
      </c>
      <c r="Z1013" t="inlineStr">
        <is>
          <t>ARROYAVE CANO MANUEL GUILLERMO</t>
        </is>
      </c>
      <c r="AA1013" t="inlineStr">
        <is>
          <t>1</t>
        </is>
      </c>
      <c r="AB1013" t="inlineStr">
        <is>
          <t>0</t>
        </is>
      </c>
      <c r="AC1013" s="48" t="n">
        <v>65960</v>
      </c>
      <c r="AD1013" t="inlineStr">
        <is>
          <t>0</t>
        </is>
      </c>
      <c r="AE1013" s="48" t="n">
        <v>0</v>
      </c>
      <c r="AF1013" s="48" t="n">
        <v>65960</v>
      </c>
    </row>
    <row r="1014">
      <c r="A1014" t="inlineStr">
        <is>
          <t>MEDELLIN</t>
        </is>
      </c>
      <c r="B1014" t="inlineStr">
        <is>
          <t>NOROCCIDENTE</t>
        </is>
      </c>
      <c r="C1014" t="inlineStr">
        <is>
          <t>0004-0005</t>
        </is>
      </c>
      <c r="D1014" t="inlineStr">
        <is>
          <t>5088</t>
        </is>
      </c>
      <c r="E1014" t="inlineStr">
        <is>
          <t>2642885</t>
        </is>
      </c>
      <c r="F1014" t="inlineStr">
        <is>
          <t>3007039465</t>
        </is>
      </c>
      <c r="G1014" t="inlineStr">
        <is>
          <t>INCIDENTE</t>
        </is>
      </c>
      <c r="H1014" t="inlineStr">
        <is>
          <t>ANTIOQUIA</t>
        </is>
      </c>
      <c r="I1014" t="inlineStr">
        <is>
          <t>BELLO</t>
        </is>
      </c>
      <c r="J1014" t="inlineStr">
        <is>
          <t>BARRIO OBRERO BELLO 2</t>
        </is>
      </c>
      <c r="K1014" t="inlineStr">
        <is>
          <t>BANCOLOMBIA</t>
        </is>
      </c>
      <c r="L1014" t="inlineStr">
        <is>
          <t>FO-25-1423218</t>
        </is>
      </c>
      <c r="M1014" s="49" t="n">
        <v>45895.33333333334</v>
      </c>
      <c r="N1014" s="49" t="n">
        <v>45896.31957175926</v>
      </c>
      <c r="O1014" s="48" t="n">
        <v>0</v>
      </c>
      <c r="P1014" t="inlineStr">
        <is>
          <t>HARDWARE</t>
        </is>
      </c>
      <c r="Q1014" t="inlineStr">
        <is>
          <t>COMUNICACION</t>
        </is>
      </c>
      <c r="R1014" t="inlineStr">
        <is>
          <t>MENSAJE CABLE DE RED DESCONECTADO</t>
        </is>
      </c>
      <c r="S1014" t="inlineStr">
        <is>
          <t>CB UNO A UNO</t>
        </is>
      </c>
      <c r="T1014" t="inlineStr">
        <is>
          <t>CB UNO A UNO</t>
        </is>
      </c>
      <c r="U1014" t="inlineStr">
        <is>
          <t>EJECUTADO / CANCELADO</t>
        </is>
      </c>
      <c r="V1014" t="inlineStr">
        <is>
          <t>VISITA TECNICA</t>
        </is>
      </c>
      <c r="W1014" t="inlineStr">
        <is>
          <t>NONE</t>
        </is>
      </c>
      <c r="X1014" t="inlineStr">
        <is>
          <t>TIPO I</t>
        </is>
      </c>
      <c r="Y1014" t="inlineStr">
        <is>
          <t>TERRESTRE</t>
        </is>
      </c>
      <c r="Z1014" t="inlineStr">
        <is>
          <t>MARTINEZ TOVAR OSCAR DAVID</t>
        </is>
      </c>
      <c r="AA1014" t="inlineStr">
        <is>
          <t>1</t>
        </is>
      </c>
      <c r="AB1014" t="inlineStr">
        <is>
          <t>0</t>
        </is>
      </c>
      <c r="AC1014" s="48" t="n">
        <v>65960</v>
      </c>
      <c r="AD1014" t="inlineStr">
        <is>
          <t>0</t>
        </is>
      </c>
      <c r="AE1014" s="48" t="n">
        <v>0</v>
      </c>
      <c r="AF1014" s="48" t="n">
        <v>65960</v>
      </c>
    </row>
    <row r="1015">
      <c r="A1015" t="inlineStr">
        <is>
          <t>BUCARAMANGA</t>
        </is>
      </c>
      <c r="B1015" t="inlineStr">
        <is>
          <t>SANTANDERES</t>
        </is>
      </c>
      <c r="C1015" t="inlineStr">
        <is>
          <t>0004-0008</t>
        </is>
      </c>
      <c r="D1015" t="inlineStr">
        <is>
          <t>68276</t>
        </is>
      </c>
      <c r="E1015" t="inlineStr">
        <is>
          <t>2643204</t>
        </is>
      </c>
      <c r="F1015" t="inlineStr">
        <is>
          <t>3007043082</t>
        </is>
      </c>
      <c r="G1015" t="inlineStr">
        <is>
          <t>INCIDENTE</t>
        </is>
      </c>
      <c r="H1015" t="inlineStr">
        <is>
          <t>SANTANDER</t>
        </is>
      </c>
      <c r="I1015" t="inlineStr">
        <is>
          <t>FLORIDABLANCA</t>
        </is>
      </c>
      <c r="J1015" t="inlineStr">
        <is>
          <t>BARRIO LA ESMERALDA FLORIDABLA</t>
        </is>
      </c>
      <c r="K1015" t="inlineStr">
        <is>
          <t>BANCOLOMBIA</t>
        </is>
      </c>
      <c r="L1015" t="inlineStr">
        <is>
          <t>FO-25-1423316</t>
        </is>
      </c>
      <c r="M1015" s="49" t="n">
        <v>45895.33333333334</v>
      </c>
      <c r="N1015" s="49" t="n">
        <v>45895.48055555556</v>
      </c>
      <c r="O1015" s="48" t="n">
        <v>0</v>
      </c>
      <c r="P1015" t="inlineStr">
        <is>
          <t>HARDWARE</t>
        </is>
      </c>
      <c r="Q1015" t="inlineStr">
        <is>
          <t>IMPRESION</t>
        </is>
      </c>
      <c r="R1015" t="inlineStr">
        <is>
          <t>NO IMPRIME UNO O VARIOS CARACTERES</t>
        </is>
      </c>
      <c r="S1015" t="inlineStr">
        <is>
          <t>CB UNO A UNO</t>
        </is>
      </c>
      <c r="T1015" t="inlineStr">
        <is>
          <t>CB UNO A UNO</t>
        </is>
      </c>
      <c r="U1015" t="inlineStr">
        <is>
          <t>EJECUTADO</t>
        </is>
      </c>
      <c r="V1015" t="inlineStr">
        <is>
          <t>VISITA TECNICA</t>
        </is>
      </c>
      <c r="W1015" t="inlineStr">
        <is>
          <t>BA00Z087</t>
        </is>
      </c>
      <c r="X1015" t="inlineStr">
        <is>
          <t>TIPO I</t>
        </is>
      </c>
      <c r="Y1015" t="inlineStr">
        <is>
          <t>TERRESTRE</t>
        </is>
      </c>
      <c r="Z1015" t="inlineStr">
        <is>
          <t>GONZALEZ ESTUPIÑAN YEISON WALTER ANTONIO</t>
        </is>
      </c>
      <c r="AA1015" t="inlineStr">
        <is>
          <t>1</t>
        </is>
      </c>
      <c r="AB1015" t="inlineStr">
        <is>
          <t>0</t>
        </is>
      </c>
      <c r="AC1015" s="48" t="n">
        <v>65960</v>
      </c>
      <c r="AD1015" t="inlineStr">
        <is>
          <t>0</t>
        </is>
      </c>
      <c r="AE1015" s="48" t="n">
        <v>0</v>
      </c>
      <c r="AF1015" s="48" t="n">
        <v>65960</v>
      </c>
    </row>
    <row r="1016">
      <c r="A1016" t="inlineStr">
        <is>
          <t>MEDELLIN</t>
        </is>
      </c>
      <c r="B1016" t="inlineStr">
        <is>
          <t>NOROCCIDENTE</t>
        </is>
      </c>
      <c r="C1016" t="inlineStr">
        <is>
          <t>0004-0005</t>
        </is>
      </c>
      <c r="D1016" t="inlineStr">
        <is>
          <t>5541</t>
        </is>
      </c>
      <c r="E1016" t="inlineStr">
        <is>
          <t>2643348</t>
        </is>
      </c>
      <c r="F1016" t="inlineStr">
        <is>
          <t>3007010725</t>
        </is>
      </c>
      <c r="G1016" t="inlineStr">
        <is>
          <t>INCIDENTE</t>
        </is>
      </c>
      <c r="H1016" t="inlineStr">
        <is>
          <t>ANTIOQUIA</t>
        </is>
      </c>
      <c r="I1016" t="inlineStr">
        <is>
          <t>PEÑOL</t>
        </is>
      </c>
      <c r="J1016" t="inlineStr">
        <is>
          <t>PENOL - ANTIOQUIA</t>
        </is>
      </c>
      <c r="K1016" t="inlineStr">
        <is>
          <t>BANCOLOMBIA</t>
        </is>
      </c>
      <c r="L1016" t="inlineStr">
        <is>
          <t>FO-25-1423702</t>
        </is>
      </c>
      <c r="M1016" s="49" t="n">
        <v>45895.34849537037</v>
      </c>
      <c r="N1016" s="49" t="n">
        <v>45896.74236111111</v>
      </c>
      <c r="O1016" s="48" t="n">
        <v>0</v>
      </c>
      <c r="P1016" t="inlineStr">
        <is>
          <t>SOFTWARE</t>
        </is>
      </c>
      <c r="Q1016" t="inlineStr">
        <is>
          <t>CIERRE</t>
        </is>
      </c>
      <c r="R1016" t="inlineStr">
        <is>
          <t>CIERRE NO HABILITADO</t>
        </is>
      </c>
      <c r="S1016" t="inlineStr">
        <is>
          <t>CB UNO A UNO</t>
        </is>
      </c>
      <c r="T1016" t="inlineStr">
        <is>
          <t>CB UNO A UNO</t>
        </is>
      </c>
      <c r="V1016" t="inlineStr">
        <is>
          <t>SOPORTE TELEFONICO</t>
        </is>
      </c>
      <c r="X1016" t="inlineStr">
        <is>
          <t>TIPO II</t>
        </is>
      </c>
      <c r="Y1016" t="inlineStr">
        <is>
          <t>TERRESTRE</t>
        </is>
      </c>
      <c r="Z1016" t="inlineStr">
        <is>
          <t>BARRIENTOS HERNANDEZ CRISTIAN HORACIO</t>
        </is>
      </c>
      <c r="AA1016" t="inlineStr">
        <is>
          <t>1</t>
        </is>
      </c>
      <c r="AB1016" t="inlineStr">
        <is>
          <t>0</t>
        </is>
      </c>
      <c r="AC1016" s="48" t="n">
        <v>41241</v>
      </c>
      <c r="AD1016" t="inlineStr">
        <is>
          <t>0</t>
        </is>
      </c>
      <c r="AE1016" s="48" t="n">
        <v>0</v>
      </c>
      <c r="AF1016" s="48" t="n">
        <v>41241</v>
      </c>
    </row>
    <row r="1017">
      <c r="A1017" t="inlineStr">
        <is>
          <t>BOGOTA</t>
        </is>
      </c>
      <c r="B1017" t="inlineStr">
        <is>
          <t>CUNDINAMARCA</t>
        </is>
      </c>
      <c r="C1017" t="inlineStr">
        <is>
          <t>0004-0004</t>
        </is>
      </c>
      <c r="D1017" t="inlineStr">
        <is>
          <t>11001</t>
        </is>
      </c>
      <c r="E1017" t="inlineStr">
        <is>
          <t>2643591</t>
        </is>
      </c>
      <c r="F1017" t="inlineStr">
        <is>
          <t>3007071572</t>
        </is>
      </c>
      <c r="G1017" t="inlineStr">
        <is>
          <t>INCIDENTE</t>
        </is>
      </c>
      <c r="H1017" t="inlineStr">
        <is>
          <t>CUNDINAMARCA</t>
        </is>
      </c>
      <c r="I1017" t="inlineStr">
        <is>
          <t>BOGOTA</t>
        </is>
      </c>
      <c r="J1017" t="inlineStr">
        <is>
          <t>PTM BOGOTA DROGUERÍA FAR'MACIA</t>
        </is>
      </c>
      <c r="K1017" t="inlineStr">
        <is>
          <t>BANCOLOMBIA</t>
        </is>
      </c>
      <c r="L1017" t="inlineStr">
        <is>
          <t>FO-25-1424318</t>
        </is>
      </c>
      <c r="M1017" s="49" t="n">
        <v>45895.35653935185</v>
      </c>
      <c r="N1017" s="49" t="n">
        <v>45896.34861111111</v>
      </c>
      <c r="O1017" s="48" t="n">
        <v>0</v>
      </c>
      <c r="P1017" t="inlineStr">
        <is>
          <t>HARDWARE</t>
        </is>
      </c>
      <c r="Q1017" t="inlineStr">
        <is>
          <t>COMUNICACION</t>
        </is>
      </c>
      <c r="R1017" t="inlineStr">
        <is>
          <t>MENSAJE CABLE DE RED DESCONECTADO</t>
        </is>
      </c>
      <c r="S1017" t="inlineStr">
        <is>
          <t>AGREGADOR</t>
        </is>
      </c>
      <c r="T1017" t="inlineStr">
        <is>
          <t>COMCARD - PTM</t>
        </is>
      </c>
      <c r="U1017" t="inlineStr">
        <is>
          <t>EJECUTADO / CANCELADO</t>
        </is>
      </c>
      <c r="V1017" t="inlineStr">
        <is>
          <t>VISITA TECNICA</t>
        </is>
      </c>
      <c r="W1017" t="inlineStr">
        <is>
          <t>NO</t>
        </is>
      </c>
      <c r="X1017" t="inlineStr">
        <is>
          <t>TIPO I</t>
        </is>
      </c>
      <c r="Y1017" t="inlineStr">
        <is>
          <t>TERRESTRE</t>
        </is>
      </c>
      <c r="Z1017" t="inlineStr">
        <is>
          <t>GALINDO ROJAS LUIS FELIPE</t>
        </is>
      </c>
      <c r="AA1017" t="inlineStr">
        <is>
          <t>1</t>
        </is>
      </c>
      <c r="AB1017" t="inlineStr">
        <is>
          <t>0</t>
        </is>
      </c>
      <c r="AC1017" s="48" t="n">
        <v>65960</v>
      </c>
      <c r="AD1017" t="inlineStr">
        <is>
          <t>0</t>
        </is>
      </c>
      <c r="AE1017" s="48" t="n">
        <v>0</v>
      </c>
      <c r="AF1017" s="48" t="n">
        <v>65960</v>
      </c>
    </row>
    <row r="1018">
      <c r="A1018" t="inlineStr">
        <is>
          <t>BUCARAMANGA</t>
        </is>
      </c>
      <c r="B1018" t="inlineStr">
        <is>
          <t>SANTANDERES</t>
        </is>
      </c>
      <c r="C1018" t="inlineStr">
        <is>
          <t>0004-0008</t>
        </is>
      </c>
      <c r="D1018" t="inlineStr">
        <is>
          <t>68418</t>
        </is>
      </c>
      <c r="E1018" t="inlineStr">
        <is>
          <t>2643597</t>
        </is>
      </c>
      <c r="F1018" t="inlineStr">
        <is>
          <t>3007049017</t>
        </is>
      </c>
      <c r="G1018" t="inlineStr">
        <is>
          <t>INCIDENTE</t>
        </is>
      </c>
      <c r="H1018" t="inlineStr">
        <is>
          <t>SANTANDER</t>
        </is>
      </c>
      <c r="I1018" t="inlineStr">
        <is>
          <t>LOS SANTOS</t>
        </is>
      </c>
      <c r="J1018" t="inlineStr">
        <is>
          <t>DISTRICOL CNDLUBLOSLINDEROS</t>
        </is>
      </c>
      <c r="K1018" t="inlineStr">
        <is>
          <t>BANCOLOMBIA</t>
        </is>
      </c>
      <c r="L1018" t="inlineStr">
        <is>
          <t>FO-25-1424313</t>
        </is>
      </c>
      <c r="M1018" s="49" t="n">
        <v>45895.3575462963</v>
      </c>
      <c r="N1018" s="49" t="n">
        <v>45895.65972222222</v>
      </c>
      <c r="O1018" s="48" t="n">
        <v>0</v>
      </c>
      <c r="P1018" t="inlineStr">
        <is>
          <t>HARDWARE</t>
        </is>
      </c>
      <c r="Q1018" t="inlineStr">
        <is>
          <t>COMUNICACION</t>
        </is>
      </c>
      <c r="R1018" t="inlineStr">
        <is>
          <t>MENSAJE CABLE DE RED DESCONECTADO</t>
        </is>
      </c>
      <c r="S1018" t="inlineStr">
        <is>
          <t>AGREGADOR</t>
        </is>
      </c>
      <c r="T1018" t="inlineStr">
        <is>
          <t>DISTRICOL</t>
        </is>
      </c>
      <c r="U1018" t="inlineStr">
        <is>
          <t>EJECUTADO</t>
        </is>
      </c>
      <c r="V1018" t="inlineStr">
        <is>
          <t>VISITA TECNICA</t>
        </is>
      </c>
      <c r="W1018" t="inlineStr">
        <is>
          <t>AD00O654</t>
        </is>
      </c>
      <c r="X1018" t="inlineStr">
        <is>
          <t>TIPO II</t>
        </is>
      </c>
      <c r="Y1018" t="inlineStr">
        <is>
          <t>TERRESTRE</t>
        </is>
      </c>
      <c r="Z1018" t="inlineStr">
        <is>
          <t>GONZALEZ ESTUPIÑAN YEISON WALTER ANTONIO</t>
        </is>
      </c>
      <c r="AA1018" t="inlineStr">
        <is>
          <t>1</t>
        </is>
      </c>
      <c r="AB1018" t="inlineStr">
        <is>
          <t>0</t>
        </is>
      </c>
      <c r="AC1018" s="48" t="n">
        <v>144968</v>
      </c>
      <c r="AD1018" t="inlineStr">
        <is>
          <t>0</t>
        </is>
      </c>
      <c r="AE1018" s="48" t="n">
        <v>0</v>
      </c>
      <c r="AF1018" s="48" t="n">
        <v>144968</v>
      </c>
    </row>
    <row r="1019">
      <c r="A1019" t="inlineStr">
        <is>
          <t>BOGOTA</t>
        </is>
      </c>
      <c r="B1019" t="inlineStr">
        <is>
          <t>CUNDINAMARCA</t>
        </is>
      </c>
      <c r="C1019" t="inlineStr">
        <is>
          <t>0004-0004</t>
        </is>
      </c>
      <c r="D1019" t="inlineStr">
        <is>
          <t>25797</t>
        </is>
      </c>
      <c r="E1019" t="inlineStr">
        <is>
          <t>2643617</t>
        </is>
      </c>
      <c r="F1019" t="inlineStr">
        <is>
          <t>3007010876</t>
        </is>
      </c>
      <c r="G1019" t="inlineStr">
        <is>
          <t>INCIDENTE</t>
        </is>
      </c>
      <c r="H1019" t="inlineStr">
        <is>
          <t>CUNDINAMARCA</t>
        </is>
      </c>
      <c r="I1019" t="inlineStr">
        <is>
          <t>TENA</t>
        </is>
      </c>
      <c r="J1019" t="inlineStr">
        <is>
          <t>TENA - CUNDINAMARCA</t>
        </is>
      </c>
      <c r="K1019" t="inlineStr">
        <is>
          <t>BANCOLOMBIA</t>
        </is>
      </c>
      <c r="L1019" t="inlineStr">
        <is>
          <t>FO-25-1424330</t>
        </is>
      </c>
      <c r="M1019" s="49" t="n">
        <v>45895.35293981482</v>
      </c>
      <c r="N1019" s="49" t="n">
        <v>45895.72777777778</v>
      </c>
      <c r="O1019" s="48" t="n">
        <v>0</v>
      </c>
      <c r="P1019" t="inlineStr">
        <is>
          <t>SOFTWARE</t>
        </is>
      </c>
      <c r="Q1019" t="inlineStr">
        <is>
          <t>ACTUALIZACION</t>
        </is>
      </c>
      <c r="R1019" t="inlineStr">
        <is>
          <t>VERSION CARGA SO VR</t>
        </is>
      </c>
      <c r="S1019" t="inlineStr">
        <is>
          <t>CB UNO A UNO</t>
        </is>
      </c>
      <c r="T1019" t="inlineStr">
        <is>
          <t>CB UNO A UNO</t>
        </is>
      </c>
      <c r="U1019" t="inlineStr">
        <is>
          <t>EJECUTADO</t>
        </is>
      </c>
      <c r="V1019" t="inlineStr">
        <is>
          <t>VISITA TECNICA</t>
        </is>
      </c>
      <c r="W1019" t="inlineStr">
        <is>
          <t>A00IZ836</t>
        </is>
      </c>
      <c r="X1019" t="inlineStr">
        <is>
          <t>TIPO II</t>
        </is>
      </c>
      <c r="Y1019" t="inlineStr">
        <is>
          <t>TERRESTRE</t>
        </is>
      </c>
      <c r="Z1019" t="inlineStr">
        <is>
          <t>LOZADA ROJAS CHRISTIAN ANDRES</t>
        </is>
      </c>
      <c r="AA1019" t="inlineStr">
        <is>
          <t>1</t>
        </is>
      </c>
      <c r="AB1019" t="inlineStr">
        <is>
          <t>0</t>
        </is>
      </c>
      <c r="AC1019" s="48" t="n">
        <v>144968</v>
      </c>
      <c r="AD1019" t="inlineStr">
        <is>
          <t>0</t>
        </is>
      </c>
      <c r="AE1019" s="48" t="n">
        <v>0</v>
      </c>
      <c r="AF1019" s="48" t="n">
        <v>144968</v>
      </c>
    </row>
    <row r="1020">
      <c r="A1020" t="inlineStr">
        <is>
          <t>MONTERIA</t>
        </is>
      </c>
      <c r="B1020" t="inlineStr">
        <is>
          <t>COSTA</t>
        </is>
      </c>
      <c r="C1020" t="inlineStr">
        <is>
          <t>0004-0001</t>
        </is>
      </c>
      <c r="D1020" t="inlineStr">
        <is>
          <t>23417</t>
        </is>
      </c>
      <c r="E1020" t="inlineStr">
        <is>
          <t>2643642</t>
        </is>
      </c>
      <c r="F1020" t="inlineStr">
        <is>
          <t>3007059132</t>
        </is>
      </c>
      <c r="G1020" t="inlineStr">
        <is>
          <t>INCIDENTE</t>
        </is>
      </c>
      <c r="H1020" t="inlineStr">
        <is>
          <t>CORDOBA</t>
        </is>
      </c>
      <c r="I1020" t="inlineStr">
        <is>
          <t>LORICA</t>
        </is>
      </c>
      <c r="J1020" t="inlineStr">
        <is>
          <t>BARRIO LOS ANDES VIA A COVENAS</t>
        </is>
      </c>
      <c r="K1020" t="inlineStr">
        <is>
          <t>BANCOLOMBIA</t>
        </is>
      </c>
      <c r="L1020" t="inlineStr">
        <is>
          <t>FO-25-1424308</t>
        </is>
      </c>
      <c r="M1020" s="49" t="n">
        <v>45895.35850694445</v>
      </c>
      <c r="N1020" s="49" t="n">
        <v>45896.73263888889</v>
      </c>
      <c r="O1020" s="48" t="n">
        <v>0</v>
      </c>
      <c r="P1020" t="inlineStr">
        <is>
          <t>SOFTWARE</t>
        </is>
      </c>
      <c r="Q1020" t="inlineStr">
        <is>
          <t>COMUNICACION</t>
        </is>
      </c>
      <c r="R1020" t="inlineStr">
        <is>
          <t>PARAMETROS DE CONFIGURACION EN POS</t>
        </is>
      </c>
      <c r="S1020" t="inlineStr">
        <is>
          <t>CB UNO A UNO</t>
        </is>
      </c>
      <c r="T1020" t="inlineStr">
        <is>
          <t>CB UNO A UNO</t>
        </is>
      </c>
      <c r="U1020" t="inlineStr">
        <is>
          <t>EJECUTADO</t>
        </is>
      </c>
      <c r="V1020" t="inlineStr">
        <is>
          <t>VISITA TECNICA</t>
        </is>
      </c>
      <c r="W1020" t="inlineStr">
        <is>
          <t>OA001701</t>
        </is>
      </c>
      <c r="X1020" t="inlineStr">
        <is>
          <t>TIPO II</t>
        </is>
      </c>
      <c r="Y1020" t="inlineStr">
        <is>
          <t>TERRESTRE</t>
        </is>
      </c>
      <c r="Z1020" t="inlineStr">
        <is>
          <t>GONZALEZ FERRER JESUS ALEXANDER</t>
        </is>
      </c>
      <c r="AA1020" t="inlineStr">
        <is>
          <t>1</t>
        </is>
      </c>
      <c r="AB1020" t="inlineStr">
        <is>
          <t>0</t>
        </is>
      </c>
      <c r="AC1020" s="48" t="n">
        <v>144968</v>
      </c>
      <c r="AD1020" t="inlineStr">
        <is>
          <t>0</t>
        </is>
      </c>
      <c r="AE1020" s="48" t="n">
        <v>0</v>
      </c>
      <c r="AF1020" s="48" t="n">
        <v>144968</v>
      </c>
    </row>
    <row r="1021">
      <c r="A1021" t="inlineStr">
        <is>
          <t>CALI</t>
        </is>
      </c>
      <c r="B1021" t="inlineStr">
        <is>
          <t>SUROCCIDENTE Y EJE CAFETERO</t>
        </is>
      </c>
      <c r="C1021" t="inlineStr">
        <is>
          <t>0004-0003</t>
        </is>
      </c>
      <c r="D1021" t="inlineStr">
        <is>
          <t>76001</t>
        </is>
      </c>
      <c r="E1021" t="inlineStr">
        <is>
          <t>2643741</t>
        </is>
      </c>
      <c r="F1021" t="inlineStr">
        <is>
          <t>3007061523</t>
        </is>
      </c>
      <c r="G1021" t="inlineStr">
        <is>
          <t>INCIDENTE</t>
        </is>
      </c>
      <c r="H1021" t="inlineStr">
        <is>
          <t>VALLE DEL CAUCA</t>
        </is>
      </c>
      <c r="I1021" t="inlineStr">
        <is>
          <t>CALI</t>
        </is>
      </c>
      <c r="J1021" t="inlineStr">
        <is>
          <t>BARRIO ANDRES SANIN CALI 1</t>
        </is>
      </c>
      <c r="K1021" t="inlineStr">
        <is>
          <t>BANCOLOMBIA</t>
        </is>
      </c>
      <c r="L1021" t="inlineStr">
        <is>
          <t>FO-25-1424301</t>
        </is>
      </c>
      <c r="M1021" s="49" t="n">
        <v>45895.3634837963</v>
      </c>
      <c r="N1021" s="49" t="n">
        <v>45895.475</v>
      </c>
      <c r="O1021" s="48" t="n">
        <v>0</v>
      </c>
      <c r="P1021" t="inlineStr">
        <is>
          <t>HARDWARE</t>
        </is>
      </c>
      <c r="Q1021" t="inlineStr">
        <is>
          <t>PINPAD</t>
        </is>
      </c>
      <c r="R1021" t="inlineStr">
        <is>
          <t>CABLE AVERIADO</t>
        </is>
      </c>
      <c r="S1021" t="inlineStr">
        <is>
          <t>CB UNO A UNO</t>
        </is>
      </c>
      <c r="T1021" t="inlineStr">
        <is>
          <t>CB UNO A UNO</t>
        </is>
      </c>
      <c r="U1021" t="inlineStr">
        <is>
          <t>EJECUTADO</t>
        </is>
      </c>
      <c r="V1021" t="inlineStr">
        <is>
          <t>VISITA TECNICA</t>
        </is>
      </c>
      <c r="W1021" t="inlineStr">
        <is>
          <t>JA00H775</t>
        </is>
      </c>
      <c r="X1021" t="inlineStr">
        <is>
          <t>TIPO I</t>
        </is>
      </c>
      <c r="Y1021" t="inlineStr">
        <is>
          <t>TERRESTRE</t>
        </is>
      </c>
      <c r="Z1021" t="inlineStr">
        <is>
          <t>CUERO RUIZ JHONNY</t>
        </is>
      </c>
      <c r="AA1021" t="inlineStr">
        <is>
          <t>1</t>
        </is>
      </c>
      <c r="AB1021" t="inlineStr">
        <is>
          <t>0</t>
        </is>
      </c>
      <c r="AC1021" s="48" t="n">
        <v>65960</v>
      </c>
      <c r="AD1021" t="inlineStr">
        <is>
          <t>0</t>
        </is>
      </c>
      <c r="AE1021" s="48" t="n">
        <v>0</v>
      </c>
      <c r="AF1021" s="48" t="n">
        <v>65960</v>
      </c>
    </row>
    <row r="1022">
      <c r="A1022" t="inlineStr">
        <is>
          <t>BUCARAMANGA</t>
        </is>
      </c>
      <c r="B1022" t="inlineStr">
        <is>
          <t>SANTANDERES</t>
        </is>
      </c>
      <c r="C1022" t="inlineStr">
        <is>
          <t>0004-0008</t>
        </is>
      </c>
      <c r="D1022" t="inlineStr">
        <is>
          <t>68276</t>
        </is>
      </c>
      <c r="E1022" t="inlineStr">
        <is>
          <t>2643778</t>
        </is>
      </c>
      <c r="F1022" t="inlineStr">
        <is>
          <t>3007067350</t>
        </is>
      </c>
      <c r="G1022" t="inlineStr">
        <is>
          <t>INCIDENTE</t>
        </is>
      </c>
      <c r="H1022" t="inlineStr">
        <is>
          <t>SANTANDER</t>
        </is>
      </c>
      <c r="I1022" t="inlineStr">
        <is>
          <t>FLORIDABLANCA</t>
        </is>
      </c>
      <c r="J1022" t="inlineStr">
        <is>
          <t>BARRIO LA CUMBRE FLORIDABLANCA</t>
        </is>
      </c>
      <c r="K1022" t="inlineStr">
        <is>
          <t>BANCOLOMBIA</t>
        </is>
      </c>
      <c r="L1022" t="inlineStr">
        <is>
          <t>FO-25-1424297</t>
        </is>
      </c>
      <c r="M1022" s="49" t="n">
        <v>45895.36817129629</v>
      </c>
      <c r="N1022" s="49" t="n">
        <v>45895.72638888889</v>
      </c>
      <c r="O1022" s="48" t="n">
        <v>0</v>
      </c>
      <c r="P1022" t="inlineStr">
        <is>
          <t>HARDWARE</t>
        </is>
      </c>
      <c r="Q1022" t="inlineStr">
        <is>
          <t>TECLADO</t>
        </is>
      </c>
      <c r="R1022" t="inlineStr">
        <is>
          <t>DAÑO POS</t>
        </is>
      </c>
      <c r="S1022" t="inlineStr">
        <is>
          <t>CB UNO A UNO</t>
        </is>
      </c>
      <c r="T1022" t="inlineStr">
        <is>
          <t>CB UNO A UNO</t>
        </is>
      </c>
      <c r="U1022" t="inlineStr">
        <is>
          <t>EJECUTADO</t>
        </is>
      </c>
      <c r="V1022" t="inlineStr">
        <is>
          <t>VISITA TECNICA</t>
        </is>
      </c>
      <c r="W1022" t="inlineStr">
        <is>
          <t>6A0TZ938</t>
        </is>
      </c>
      <c r="X1022" t="inlineStr">
        <is>
          <t>TIPO I</t>
        </is>
      </c>
      <c r="Y1022" t="inlineStr">
        <is>
          <t>TERRESTRE</t>
        </is>
      </c>
      <c r="Z1022" t="inlineStr">
        <is>
          <t>PEÑA DIAZ IVAN YESID</t>
        </is>
      </c>
      <c r="AA1022" t="inlineStr">
        <is>
          <t>1</t>
        </is>
      </c>
      <c r="AB1022" t="inlineStr">
        <is>
          <t>0</t>
        </is>
      </c>
      <c r="AC1022" s="48" t="n">
        <v>65960</v>
      </c>
      <c r="AD1022" t="inlineStr">
        <is>
          <t>0</t>
        </is>
      </c>
      <c r="AE1022" s="48" t="n">
        <v>0</v>
      </c>
      <c r="AF1022" s="48" t="n">
        <v>65960</v>
      </c>
    </row>
    <row r="1023">
      <c r="A1023" t="inlineStr">
        <is>
          <t>MEDELLIN</t>
        </is>
      </c>
      <c r="B1023" t="inlineStr">
        <is>
          <t>NOROCCIDENTE</t>
        </is>
      </c>
      <c r="C1023" t="inlineStr">
        <is>
          <t>0004-0005</t>
        </is>
      </c>
      <c r="D1023" t="inlineStr">
        <is>
          <t>27001</t>
        </is>
      </c>
      <c r="E1023" t="inlineStr">
        <is>
          <t>2644109</t>
        </is>
      </c>
      <c r="F1023" t="inlineStr">
        <is>
          <t>3007013464</t>
        </is>
      </c>
      <c r="G1023" t="inlineStr">
        <is>
          <t>INCIDENTE</t>
        </is>
      </c>
      <c r="H1023" t="inlineStr">
        <is>
          <t>CHOCO</t>
        </is>
      </c>
      <c r="I1023" t="inlineStr">
        <is>
          <t>QUIBDO</t>
        </is>
      </c>
      <c r="J1023" t="inlineStr">
        <is>
          <t>BARRIO CENTRO QUIBDO</t>
        </is>
      </c>
      <c r="K1023" t="inlineStr">
        <is>
          <t>BANCOLOMBIA</t>
        </is>
      </c>
      <c r="L1023" t="inlineStr">
        <is>
          <t>FO-25-1424356</t>
        </is>
      </c>
      <c r="M1023" s="49" t="n">
        <v>45895.38497685185</v>
      </c>
      <c r="N1023" s="49" t="n">
        <v>45897.65763888889</v>
      </c>
      <c r="O1023" s="48" t="n">
        <v>0</v>
      </c>
      <c r="P1023" t="inlineStr">
        <is>
          <t>HARDWARE</t>
        </is>
      </c>
      <c r="Q1023" t="inlineStr">
        <is>
          <t>PINPAD</t>
        </is>
      </c>
      <c r="R1023" t="inlineStr">
        <is>
          <t>COMPATIBILIDAD</t>
        </is>
      </c>
      <c r="S1023" t="inlineStr">
        <is>
          <t>CB UNO A UNO</t>
        </is>
      </c>
      <c r="T1023" t="inlineStr">
        <is>
          <t>CB UNO A UNO</t>
        </is>
      </c>
      <c r="U1023" t="inlineStr">
        <is>
          <t>EJECUTADO</t>
        </is>
      </c>
      <c r="V1023" t="inlineStr">
        <is>
          <t>VISITA TECNICA</t>
        </is>
      </c>
      <c r="W1023" t="inlineStr">
        <is>
          <t>JAAVZ150</t>
        </is>
      </c>
      <c r="X1023" t="inlineStr">
        <is>
          <t>TIPO IV ESPECIAL</t>
        </is>
      </c>
      <c r="Y1023" t="inlineStr">
        <is>
          <t>AEREO</t>
        </is>
      </c>
      <c r="Z1023" t="inlineStr">
        <is>
          <t>ROBLEDO DIAZ ANDRES FELIPE</t>
        </is>
      </c>
      <c r="AA1023" t="inlineStr">
        <is>
          <t>1</t>
        </is>
      </c>
      <c r="AB1023" t="inlineStr">
        <is>
          <t>0</t>
        </is>
      </c>
      <c r="AC1023" s="48" t="n">
        <v>988463</v>
      </c>
      <c r="AD1023" t="inlineStr">
        <is>
          <t>0</t>
        </is>
      </c>
      <c r="AE1023" s="48" t="n">
        <v>0</v>
      </c>
      <c r="AF1023" s="48" t="n">
        <v>988463</v>
      </c>
    </row>
    <row r="1024">
      <c r="A1024" t="inlineStr">
        <is>
          <t>TUNJA</t>
        </is>
      </c>
      <c r="B1024" t="inlineStr">
        <is>
          <t>SANTANDERES</t>
        </is>
      </c>
      <c r="C1024" t="inlineStr">
        <is>
          <t>0004-0008</t>
        </is>
      </c>
      <c r="D1024" t="inlineStr">
        <is>
          <t>15001</t>
        </is>
      </c>
      <c r="E1024" t="inlineStr">
        <is>
          <t>2644124</t>
        </is>
      </c>
      <c r="F1024" t="inlineStr">
        <is>
          <t>3007041543</t>
        </is>
      </c>
      <c r="G1024" t="inlineStr">
        <is>
          <t>INCIDENTE</t>
        </is>
      </c>
      <c r="H1024" t="inlineStr">
        <is>
          <t>BOYACA</t>
        </is>
      </c>
      <c r="I1024" t="inlineStr">
        <is>
          <t>TUNJA</t>
        </is>
      </c>
      <c r="J1024" t="inlineStr">
        <is>
          <t>BARRIO BELLO HORIZONTE TUNJA 1</t>
        </is>
      </c>
      <c r="K1024" t="inlineStr">
        <is>
          <t>BANCOLOMBIA</t>
        </is>
      </c>
      <c r="L1024" t="inlineStr">
        <is>
          <t>FO-25-1424353</t>
        </is>
      </c>
      <c r="M1024" s="49" t="n">
        <v>45895.38635416667</v>
      </c>
      <c r="N1024" s="49" t="n">
        <v>45895.75</v>
      </c>
      <c r="O1024" s="48" t="n">
        <v>0</v>
      </c>
      <c r="P1024" t="inlineStr">
        <is>
          <t>HARDWARE</t>
        </is>
      </c>
      <c r="Q1024" t="inlineStr">
        <is>
          <t>IMPRESION</t>
        </is>
      </c>
      <c r="R1024" t="inlineStr">
        <is>
          <t>NO IMPRIME UNO O VARIOS CARACTERES</t>
        </is>
      </c>
      <c r="S1024" t="inlineStr">
        <is>
          <t>CB UNO A UNO</t>
        </is>
      </c>
      <c r="T1024" t="inlineStr">
        <is>
          <t>CB UNO A UNO</t>
        </is>
      </c>
      <c r="U1024" t="inlineStr">
        <is>
          <t>EJECUTADO</t>
        </is>
      </c>
      <c r="V1024" t="inlineStr">
        <is>
          <t>VISITA TECNICA</t>
        </is>
      </c>
      <c r="W1024" t="inlineStr">
        <is>
          <t>GZ0TZ807</t>
        </is>
      </c>
      <c r="X1024" t="inlineStr">
        <is>
          <t>TIPO I</t>
        </is>
      </c>
      <c r="Y1024" t="inlineStr">
        <is>
          <t>TERRESTRE</t>
        </is>
      </c>
      <c r="Z1024" t="inlineStr">
        <is>
          <t>SOLER HOYOS CRISTIAN LEONARDO</t>
        </is>
      </c>
      <c r="AA1024" t="inlineStr">
        <is>
          <t>1</t>
        </is>
      </c>
      <c r="AB1024" t="inlineStr">
        <is>
          <t>0</t>
        </is>
      </c>
      <c r="AC1024" s="48" t="n">
        <v>65960</v>
      </c>
      <c r="AD1024" t="inlineStr">
        <is>
          <t>0</t>
        </is>
      </c>
      <c r="AE1024" s="48" t="n">
        <v>0</v>
      </c>
      <c r="AF1024" s="48" t="n">
        <v>65960</v>
      </c>
    </row>
    <row r="1025">
      <c r="A1025" t="inlineStr">
        <is>
          <t>BUCARAMANGA</t>
        </is>
      </c>
      <c r="B1025" t="inlineStr">
        <is>
          <t>SANTANDERES</t>
        </is>
      </c>
      <c r="C1025" t="inlineStr">
        <is>
          <t>0004-0008</t>
        </is>
      </c>
      <c r="D1025" t="inlineStr">
        <is>
          <t>68001</t>
        </is>
      </c>
      <c r="E1025" t="inlineStr">
        <is>
          <t>2644281</t>
        </is>
      </c>
      <c r="F1025" t="inlineStr">
        <is>
          <t>3007018908</t>
        </is>
      </c>
      <c r="G1025" t="inlineStr">
        <is>
          <t>INCIDENTE</t>
        </is>
      </c>
      <c r="H1025" t="inlineStr">
        <is>
          <t>SANTANDER</t>
        </is>
      </c>
      <c r="I1025" t="inlineStr">
        <is>
          <t>BUCARAMANGA</t>
        </is>
      </c>
      <c r="J1025" t="inlineStr">
        <is>
          <t>PAGAFACIL CENTRO PAGO CABECERA</t>
        </is>
      </c>
      <c r="K1025" t="inlineStr">
        <is>
          <t>BANCOLOMBIA</t>
        </is>
      </c>
      <c r="L1025" t="inlineStr">
        <is>
          <t>FO-25-1424430</t>
        </is>
      </c>
      <c r="M1025" s="49" t="n">
        <v>45895.39390046296</v>
      </c>
      <c r="N1025" s="49" t="n">
        <v>45895.77569444444</v>
      </c>
      <c r="O1025" s="48" t="n">
        <v>0</v>
      </c>
      <c r="P1025" t="inlineStr">
        <is>
          <t>HARDWARE</t>
        </is>
      </c>
      <c r="Q1025" t="inlineStr">
        <is>
          <t>TECLADO</t>
        </is>
      </c>
      <c r="R1025" t="inlineStr">
        <is>
          <t>DAÑO POS</t>
        </is>
      </c>
      <c r="S1025" t="inlineStr">
        <is>
          <t>ROBUSTO</t>
        </is>
      </c>
      <c r="T1025" t="inlineStr">
        <is>
          <t>PAGAFACIL</t>
        </is>
      </c>
      <c r="U1025" t="inlineStr">
        <is>
          <t>EJECUTADO</t>
        </is>
      </c>
      <c r="V1025" t="inlineStr">
        <is>
          <t>VISITA TECNICA</t>
        </is>
      </c>
      <c r="W1025" t="inlineStr">
        <is>
          <t>TZZZZ605</t>
        </is>
      </c>
      <c r="X1025" t="inlineStr">
        <is>
          <t>TIPO I</t>
        </is>
      </c>
      <c r="Y1025" t="inlineStr">
        <is>
          <t>TERRESTRE</t>
        </is>
      </c>
      <c r="Z1025" t="inlineStr">
        <is>
          <t>HERRERA LUQUE SAUL JAVIER</t>
        </is>
      </c>
      <c r="AA1025" t="inlineStr">
        <is>
          <t>1</t>
        </is>
      </c>
      <c r="AB1025" t="inlineStr">
        <is>
          <t>0</t>
        </is>
      </c>
      <c r="AC1025" s="48" t="n">
        <v>65960</v>
      </c>
      <c r="AD1025" t="inlineStr">
        <is>
          <t>0</t>
        </is>
      </c>
      <c r="AE1025" s="48" t="n">
        <v>0</v>
      </c>
      <c r="AF1025" s="48" t="n">
        <v>65960</v>
      </c>
    </row>
    <row r="1026">
      <c r="A1026" t="inlineStr">
        <is>
          <t>CALI</t>
        </is>
      </c>
      <c r="B1026" t="inlineStr">
        <is>
          <t>SUROCCIDENTE Y EJE CAFETERO</t>
        </is>
      </c>
      <c r="C1026" t="inlineStr">
        <is>
          <t>0004-0003</t>
        </is>
      </c>
      <c r="D1026" t="inlineStr">
        <is>
          <t>19698</t>
        </is>
      </c>
      <c r="E1026" t="inlineStr">
        <is>
          <t>2644296</t>
        </is>
      </c>
      <c r="F1026" t="inlineStr">
        <is>
          <t>3007080696</t>
        </is>
      </c>
      <c r="G1026" t="inlineStr">
        <is>
          <t>INCIDENTE</t>
        </is>
      </c>
      <c r="H1026" t="inlineStr">
        <is>
          <t>CAUCA</t>
        </is>
      </c>
      <c r="I1026" t="inlineStr">
        <is>
          <t>SANTANDER DE QUILICHAO</t>
        </is>
      </c>
      <c r="J1026" t="inlineStr">
        <is>
          <t>BARRIO EL CENTRO SANTANDER DE QUILICHAO 5</t>
        </is>
      </c>
      <c r="K1026" t="inlineStr">
        <is>
          <t>BANCOLOMBIA</t>
        </is>
      </c>
      <c r="L1026" t="inlineStr">
        <is>
          <t>FO-25-1424424</t>
        </is>
      </c>
      <c r="M1026" s="49" t="n">
        <v>45895.39604166667</v>
      </c>
      <c r="N1026" s="49" t="n">
        <v>45896.72777777778</v>
      </c>
      <c r="O1026" s="48" t="n">
        <v>0</v>
      </c>
      <c r="P1026" t="inlineStr">
        <is>
          <t>HARDWARE</t>
        </is>
      </c>
      <c r="Q1026" t="inlineStr">
        <is>
          <t>LECTOR DE BARRAS</t>
        </is>
      </c>
      <c r="R1026" t="inlineStr">
        <is>
          <t>CABLE LECTORA AVERIADO</t>
        </is>
      </c>
      <c r="S1026" t="inlineStr">
        <is>
          <t>UNO A UNO</t>
        </is>
      </c>
      <c r="T1026" t="inlineStr">
        <is>
          <t>UNO A UNO</t>
        </is>
      </c>
      <c r="U1026" t="inlineStr">
        <is>
          <t>EJECUTADO</t>
        </is>
      </c>
      <c r="V1026" t="inlineStr">
        <is>
          <t>VISITA TECNICA</t>
        </is>
      </c>
      <c r="W1026" t="inlineStr">
        <is>
          <t>V8ZZZ400</t>
        </is>
      </c>
      <c r="X1026" t="inlineStr">
        <is>
          <t>TIPO II</t>
        </is>
      </c>
      <c r="Y1026" t="inlineStr">
        <is>
          <t>TERRESTRE</t>
        </is>
      </c>
      <c r="Z1026" t="inlineStr">
        <is>
          <t>BOLAÑOS TABORDA JORGE ENRIQUE</t>
        </is>
      </c>
      <c r="AA1026" t="inlineStr">
        <is>
          <t>1</t>
        </is>
      </c>
      <c r="AB1026" t="inlineStr">
        <is>
          <t>0</t>
        </is>
      </c>
      <c r="AC1026" s="48" t="n">
        <v>144968</v>
      </c>
      <c r="AD1026" t="inlineStr">
        <is>
          <t>0</t>
        </is>
      </c>
      <c r="AE1026" s="48" t="n">
        <v>0</v>
      </c>
      <c r="AF1026" s="48" t="n">
        <v>144968</v>
      </c>
    </row>
    <row r="1027">
      <c r="A1027" t="inlineStr">
        <is>
          <t>MEDELLIN</t>
        </is>
      </c>
      <c r="B1027" t="inlineStr">
        <is>
          <t>NOROCCIDENTE</t>
        </is>
      </c>
      <c r="C1027" t="inlineStr">
        <is>
          <t>0004-0005</t>
        </is>
      </c>
      <c r="D1027" t="inlineStr">
        <is>
          <t>5306</t>
        </is>
      </c>
      <c r="E1027" t="inlineStr">
        <is>
          <t>2644574</t>
        </is>
      </c>
      <c r="F1027" t="inlineStr">
        <is>
          <t>3007032938</t>
        </is>
      </c>
      <c r="G1027" t="inlineStr">
        <is>
          <t>INCIDENTE</t>
        </is>
      </c>
      <c r="H1027" t="inlineStr">
        <is>
          <t>ANTIOQUIA</t>
        </is>
      </c>
      <c r="I1027" t="inlineStr">
        <is>
          <t>GIRALDO</t>
        </is>
      </c>
      <c r="J1027" t="inlineStr">
        <is>
          <t>BARRIO CALLE PRINCIPAL VIA AL</t>
        </is>
      </c>
      <c r="K1027" t="inlineStr">
        <is>
          <t>BANCOLOMBIA</t>
        </is>
      </c>
      <c r="L1027" t="inlineStr">
        <is>
          <t>FO-25-1424736</t>
        </is>
      </c>
      <c r="M1027" s="49" t="n">
        <v>45895.41010416667</v>
      </c>
      <c r="N1027" s="49" t="n">
        <v>45895.55486111111</v>
      </c>
      <c r="O1027" s="48" t="n">
        <v>0</v>
      </c>
      <c r="P1027" t="inlineStr">
        <is>
          <t>HARDWARE</t>
        </is>
      </c>
      <c r="Q1027" t="inlineStr">
        <is>
          <t>LECTOR DE TARJETAS</t>
        </is>
      </c>
      <c r="R1027" t="inlineStr">
        <is>
          <t>MENSAJE RETIRE TARJETA</t>
        </is>
      </c>
      <c r="S1027" t="inlineStr">
        <is>
          <t>CB UNO A UNO</t>
        </is>
      </c>
      <c r="T1027" t="inlineStr">
        <is>
          <t>CB UNO A UNO</t>
        </is>
      </c>
      <c r="U1027" t="inlineStr">
        <is>
          <t>EJECUTADO</t>
        </is>
      </c>
      <c r="V1027" t="inlineStr">
        <is>
          <t>VISITA TECNICA</t>
        </is>
      </c>
      <c r="W1027" t="inlineStr">
        <is>
          <t>11XZZ536</t>
        </is>
      </c>
      <c r="X1027" t="inlineStr">
        <is>
          <t>TIPO III</t>
        </is>
      </c>
      <c r="Y1027" t="inlineStr">
        <is>
          <t>TERRESTRE</t>
        </is>
      </c>
      <c r="Z1027" t="inlineStr">
        <is>
          <t>DIAZ ZABALA FRANCIS DUBAN</t>
        </is>
      </c>
      <c r="AA1027" t="inlineStr">
        <is>
          <t>1</t>
        </is>
      </c>
      <c r="AB1027" t="inlineStr">
        <is>
          <t>0</t>
        </is>
      </c>
      <c r="AC1027" s="48" t="n">
        <v>275729</v>
      </c>
      <c r="AD1027" t="inlineStr">
        <is>
          <t>0</t>
        </is>
      </c>
      <c r="AE1027" s="48" t="n">
        <v>0</v>
      </c>
      <c r="AF1027" s="48" t="n">
        <v>275729</v>
      </c>
    </row>
    <row r="1028">
      <c r="A1028" t="inlineStr">
        <is>
          <t>BOGOTA</t>
        </is>
      </c>
      <c r="B1028" t="inlineStr">
        <is>
          <t>CUNDINAMARCA</t>
        </is>
      </c>
      <c r="C1028" t="inlineStr">
        <is>
          <t>0004-0004</t>
        </is>
      </c>
      <c r="D1028" t="inlineStr">
        <is>
          <t>11001</t>
        </is>
      </c>
      <c r="E1028" t="inlineStr">
        <is>
          <t>2644625</t>
        </is>
      </c>
      <c r="F1028" t="inlineStr">
        <is>
          <t>3007055891</t>
        </is>
      </c>
      <c r="G1028" t="inlineStr">
        <is>
          <t>INCIDENTE</t>
        </is>
      </c>
      <c r="H1028" t="inlineStr">
        <is>
          <t>CUNDINAMARCA</t>
        </is>
      </c>
      <c r="I1028" t="inlineStr">
        <is>
          <t>BOGOTA</t>
        </is>
      </c>
      <c r="J1028" t="inlineStr">
        <is>
          <t>BARRIO ALAMOS BOGOTA 3</t>
        </is>
      </c>
      <c r="K1028" t="inlineStr">
        <is>
          <t>BANCOLOMBIA</t>
        </is>
      </c>
      <c r="L1028" t="inlineStr">
        <is>
          <t>FO-25-1424749</t>
        </is>
      </c>
      <c r="M1028" s="49" t="n">
        <v>45895.40740740741</v>
      </c>
      <c r="N1028" s="49" t="n">
        <v>45895.64930555555</v>
      </c>
      <c r="O1028" s="48" t="n">
        <v>0</v>
      </c>
      <c r="P1028" t="inlineStr">
        <is>
          <t>SOFTWARE</t>
        </is>
      </c>
      <c r="Q1028" t="inlineStr">
        <is>
          <t>COMUNICACION</t>
        </is>
      </c>
      <c r="R1028" t="inlineStr">
        <is>
          <t>PARAMETROS DE CONFIGURACION EN POS</t>
        </is>
      </c>
      <c r="S1028" t="inlineStr">
        <is>
          <t>CB UNO A UNO</t>
        </is>
      </c>
      <c r="T1028" t="inlineStr">
        <is>
          <t>CB UNO A UNO</t>
        </is>
      </c>
      <c r="U1028" t="inlineStr">
        <is>
          <t>EJECUTADO</t>
        </is>
      </c>
      <c r="V1028" t="inlineStr">
        <is>
          <t>VISITA TECNICA</t>
        </is>
      </c>
      <c r="W1028" t="inlineStr">
        <is>
          <t>XPJZZ892</t>
        </is>
      </c>
      <c r="X1028" t="inlineStr">
        <is>
          <t>TIPO I</t>
        </is>
      </c>
      <c r="Y1028" t="inlineStr">
        <is>
          <t>TERRESTRE</t>
        </is>
      </c>
      <c r="Z1028" t="inlineStr">
        <is>
          <t>ORTIZ MARTINEZ STIVEN</t>
        </is>
      </c>
      <c r="AA1028" t="inlineStr">
        <is>
          <t>1</t>
        </is>
      </c>
      <c r="AB1028" t="inlineStr">
        <is>
          <t>0</t>
        </is>
      </c>
      <c r="AC1028" s="48" t="n">
        <v>65960</v>
      </c>
      <c r="AD1028" t="inlineStr">
        <is>
          <t>0</t>
        </is>
      </c>
      <c r="AE1028" s="48" t="n">
        <v>0</v>
      </c>
      <c r="AF1028" s="48" t="n">
        <v>65960</v>
      </c>
    </row>
    <row r="1029">
      <c r="A1029" t="inlineStr">
        <is>
          <t>TUNJA</t>
        </is>
      </c>
      <c r="B1029" t="inlineStr">
        <is>
          <t>SANTANDERES</t>
        </is>
      </c>
      <c r="C1029" t="inlineStr">
        <is>
          <t>0004-0008</t>
        </is>
      </c>
      <c r="D1029" t="inlineStr">
        <is>
          <t>15667</t>
        </is>
      </c>
      <c r="E1029" t="inlineStr">
        <is>
          <t>2644645</t>
        </is>
      </c>
      <c r="F1029" t="inlineStr">
        <is>
          <t>3007054237</t>
        </is>
      </c>
      <c r="G1029" t="inlineStr">
        <is>
          <t>INCIDENTE</t>
        </is>
      </c>
      <c r="H1029" t="inlineStr">
        <is>
          <t>BOYACA</t>
        </is>
      </c>
      <c r="I1029" t="inlineStr">
        <is>
          <t>SAN LUIS DE GACENO</t>
        </is>
      </c>
      <c r="J1029" t="inlineStr">
        <is>
          <t>BARRIO CENTRO SAN LUIS DE GACE</t>
        </is>
      </c>
      <c r="K1029" t="inlineStr">
        <is>
          <t>BANCOLOMBIA</t>
        </is>
      </c>
      <c r="L1029" t="inlineStr">
        <is>
          <t>FO-25-1424741</t>
        </is>
      </c>
      <c r="M1029" s="49" t="n">
        <v>45895.40922453703</v>
      </c>
      <c r="N1029" s="49" t="n">
        <v>45896.74444444444</v>
      </c>
      <c r="O1029" s="48" t="n">
        <v>0</v>
      </c>
      <c r="P1029" t="inlineStr">
        <is>
          <t>SOFTWARE</t>
        </is>
      </c>
      <c r="Q1029" t="inlineStr">
        <is>
          <t>ACTUALIZACION</t>
        </is>
      </c>
      <c r="R1029" t="inlineStr">
        <is>
          <t>VERSION CARGA SO VR</t>
        </is>
      </c>
      <c r="S1029" t="inlineStr">
        <is>
          <t>CB UNO A UNO</t>
        </is>
      </c>
      <c r="T1029" t="inlineStr">
        <is>
          <t>CB UNO A UNO</t>
        </is>
      </c>
      <c r="U1029" t="inlineStr">
        <is>
          <t>EJECUTADO</t>
        </is>
      </c>
      <c r="V1029" t="inlineStr">
        <is>
          <t>VISITA TECNICA</t>
        </is>
      </c>
      <c r="W1029" t="inlineStr">
        <is>
          <t>9C6ZZ489</t>
        </is>
      </c>
      <c r="X1029" t="inlineStr">
        <is>
          <t>TIPO III</t>
        </is>
      </c>
      <c r="Y1029" t="inlineStr">
        <is>
          <t>TERRESTRE</t>
        </is>
      </c>
      <c r="Z1029" t="inlineStr">
        <is>
          <t>HERRERA GARZON JEYSON STEVENT</t>
        </is>
      </c>
      <c r="AA1029" t="inlineStr">
        <is>
          <t>1</t>
        </is>
      </c>
      <c r="AB1029" t="inlineStr">
        <is>
          <t>0</t>
        </is>
      </c>
      <c r="AC1029" s="48" t="n">
        <v>275729</v>
      </c>
      <c r="AD1029" t="inlineStr">
        <is>
          <t>0</t>
        </is>
      </c>
      <c r="AE1029" s="48" t="n">
        <v>0</v>
      </c>
      <c r="AF1029" s="48" t="n">
        <v>275729</v>
      </c>
    </row>
    <row r="1030">
      <c r="A1030" t="inlineStr">
        <is>
          <t>BUCARAMANGA</t>
        </is>
      </c>
      <c r="B1030" t="inlineStr">
        <is>
          <t>SANTANDERES</t>
        </is>
      </c>
      <c r="C1030" t="inlineStr">
        <is>
          <t>0004-0008</t>
        </is>
      </c>
      <c r="D1030" t="inlineStr">
        <is>
          <t>68001</t>
        </is>
      </c>
      <c r="E1030" t="inlineStr">
        <is>
          <t>2644676</t>
        </is>
      </c>
      <c r="F1030" t="inlineStr">
        <is>
          <t>3007074788</t>
        </is>
      </c>
      <c r="G1030" t="inlineStr">
        <is>
          <t>INCIDENTE</t>
        </is>
      </c>
      <c r="H1030" t="inlineStr">
        <is>
          <t>SANTANDER</t>
        </is>
      </c>
      <c r="I1030" t="inlineStr">
        <is>
          <t>BUCARAMANGA</t>
        </is>
      </c>
      <c r="J1030" t="inlineStr">
        <is>
          <t>DISTRICOL LA ESQUINIT DEL VECI</t>
        </is>
      </c>
      <c r="K1030" t="inlineStr">
        <is>
          <t>BANCOLOMBIA</t>
        </is>
      </c>
      <c r="L1030" t="inlineStr">
        <is>
          <t>FO-25-1424727</t>
        </is>
      </c>
      <c r="M1030" s="49" t="n">
        <v>45895.41292824074</v>
      </c>
      <c r="N1030" s="49" t="n">
        <v>45895.72430555556</v>
      </c>
      <c r="O1030" s="48" t="n">
        <v>0</v>
      </c>
      <c r="P1030" t="inlineStr">
        <is>
          <t>HARDWARE</t>
        </is>
      </c>
      <c r="Q1030" t="inlineStr">
        <is>
          <t>COMUNICACION</t>
        </is>
      </c>
      <c r="R1030" t="inlineStr">
        <is>
          <t>MENSAJE CABLE DE RED DESCONECTADO</t>
        </is>
      </c>
      <c r="S1030" t="inlineStr">
        <is>
          <t>AGREGADOR</t>
        </is>
      </c>
      <c r="T1030" t="inlineStr">
        <is>
          <t>DISTRICOL</t>
        </is>
      </c>
      <c r="U1030" t="inlineStr">
        <is>
          <t>EJECUTADO</t>
        </is>
      </c>
      <c r="V1030" t="inlineStr">
        <is>
          <t>VISITA TECNICA</t>
        </is>
      </c>
      <c r="W1030" t="inlineStr">
        <is>
          <t>MNPZZ738</t>
        </is>
      </c>
      <c r="X1030" t="inlineStr">
        <is>
          <t>TIPO I</t>
        </is>
      </c>
      <c r="Y1030" t="inlineStr">
        <is>
          <t>TERRESTRE</t>
        </is>
      </c>
      <c r="Z1030" t="inlineStr">
        <is>
          <t>BARAJAS BERMUDEZ YAHIR MAURICIO</t>
        </is>
      </c>
      <c r="AA1030" t="inlineStr">
        <is>
          <t>1</t>
        </is>
      </c>
      <c r="AB1030" t="inlineStr">
        <is>
          <t>0</t>
        </is>
      </c>
      <c r="AC1030" s="48" t="n">
        <v>65960</v>
      </c>
      <c r="AD1030" t="inlineStr">
        <is>
          <t>0</t>
        </is>
      </c>
      <c r="AE1030" s="48" t="n">
        <v>0</v>
      </c>
      <c r="AF1030" s="48" t="n">
        <v>65960</v>
      </c>
    </row>
    <row r="1031">
      <c r="A1031" t="inlineStr">
        <is>
          <t>MANIZALES</t>
        </is>
      </c>
      <c r="B1031" t="inlineStr">
        <is>
          <t>SUROCCIDENTE Y EJE CAFETERO</t>
        </is>
      </c>
      <c r="C1031" t="inlineStr">
        <is>
          <t>0004-0002</t>
        </is>
      </c>
      <c r="D1031" t="inlineStr">
        <is>
          <t>17653</t>
        </is>
      </c>
      <c r="E1031" t="inlineStr">
        <is>
          <t>2644705</t>
        </is>
      </c>
      <c r="F1031" t="inlineStr">
        <is>
          <t>3007034432</t>
        </is>
      </c>
      <c r="G1031" t="inlineStr">
        <is>
          <t>INCIDENTE</t>
        </is>
      </c>
      <c r="H1031" t="inlineStr">
        <is>
          <t>CALDAS</t>
        </is>
      </c>
      <c r="I1031" t="inlineStr">
        <is>
          <t>SALAMINA</t>
        </is>
      </c>
      <c r="J1031" t="inlineStr">
        <is>
          <t>COMCARD SALAMINA CELU CALZADO</t>
        </is>
      </c>
      <c r="K1031" t="inlineStr">
        <is>
          <t>BANCOLOMBIA</t>
        </is>
      </c>
      <c r="L1031" t="inlineStr">
        <is>
          <t>FO-25-1424716</t>
        </is>
      </c>
      <c r="M1031" s="49" t="n">
        <v>45895.41356481481</v>
      </c>
      <c r="N1031" s="49" t="n">
        <v>45896.72361111111</v>
      </c>
      <c r="O1031" s="48" t="n">
        <v>0</v>
      </c>
      <c r="P1031" t="inlineStr">
        <is>
          <t>HARDWARE</t>
        </is>
      </c>
      <c r="Q1031" t="inlineStr">
        <is>
          <t>LECTOR DE BARRAS</t>
        </is>
      </c>
      <c r="R1031" t="inlineStr">
        <is>
          <t>CABLE LECTORA AVERIADO</t>
        </is>
      </c>
      <c r="S1031" t="inlineStr">
        <is>
          <t>AGREGADOR</t>
        </is>
      </c>
      <c r="T1031" t="inlineStr">
        <is>
          <t>COMCARD - PTM</t>
        </is>
      </c>
      <c r="U1031" t="inlineStr">
        <is>
          <t>EJECUTADO</t>
        </is>
      </c>
      <c r="V1031" t="inlineStr">
        <is>
          <t>VISITA TECNICA</t>
        </is>
      </c>
      <c r="W1031" t="inlineStr">
        <is>
          <t>BL015579</t>
        </is>
      </c>
      <c r="X1031" t="inlineStr">
        <is>
          <t>TIPO II</t>
        </is>
      </c>
      <c r="Y1031" t="inlineStr">
        <is>
          <t>TERRESTRE</t>
        </is>
      </c>
      <c r="Z1031" t="inlineStr">
        <is>
          <t>AGUIRRE HENAO RAUL EDUARDO</t>
        </is>
      </c>
      <c r="AA1031" t="inlineStr">
        <is>
          <t>1</t>
        </is>
      </c>
      <c r="AB1031" t="inlineStr">
        <is>
          <t>0</t>
        </is>
      </c>
      <c r="AC1031" s="48" t="n">
        <v>144968</v>
      </c>
      <c r="AD1031" t="inlineStr">
        <is>
          <t>0</t>
        </is>
      </c>
      <c r="AE1031" s="48" t="n">
        <v>0</v>
      </c>
      <c r="AF1031" s="48" t="n">
        <v>144968</v>
      </c>
    </row>
    <row r="1032">
      <c r="A1032" t="inlineStr">
        <is>
          <t>MEDELLIN</t>
        </is>
      </c>
      <c r="B1032" t="inlineStr">
        <is>
          <t>NOROCCIDENTE</t>
        </is>
      </c>
      <c r="C1032" t="inlineStr">
        <is>
          <t>0004-0005</t>
        </is>
      </c>
      <c r="D1032" t="inlineStr">
        <is>
          <t>5001</t>
        </is>
      </c>
      <c r="E1032" t="inlineStr">
        <is>
          <t>2644891</t>
        </is>
      </c>
      <c r="F1032" t="inlineStr">
        <is>
          <t>3007069720</t>
        </is>
      </c>
      <c r="G1032" t="inlineStr">
        <is>
          <t>INCIDENTE</t>
        </is>
      </c>
      <c r="H1032" t="inlineStr">
        <is>
          <t>ANTIOQUIA</t>
        </is>
      </c>
      <c r="I1032" t="inlineStr">
        <is>
          <t>MEDELLIN</t>
        </is>
      </c>
      <c r="J1032" t="inlineStr">
        <is>
          <t>DISTRICOL MERCADOS LA ROSA 2</t>
        </is>
      </c>
      <c r="K1032" t="inlineStr">
        <is>
          <t>BANCOLOMBIA</t>
        </is>
      </c>
      <c r="L1032" t="inlineStr">
        <is>
          <t>FO-25-1425239</t>
        </is>
      </c>
      <c r="M1032" s="49" t="n">
        <v>45895.43375</v>
      </c>
      <c r="N1032" s="49" t="n">
        <v>45896.54513888889</v>
      </c>
      <c r="O1032" s="48" t="n">
        <v>0</v>
      </c>
      <c r="P1032" t="inlineStr">
        <is>
          <t>HARDWARE</t>
        </is>
      </c>
      <c r="Q1032" t="inlineStr">
        <is>
          <t>TECLADO</t>
        </is>
      </c>
      <c r="R1032" t="inlineStr">
        <is>
          <t>DAÑO POS</t>
        </is>
      </c>
      <c r="S1032" t="inlineStr">
        <is>
          <t>AGREGADOR</t>
        </is>
      </c>
      <c r="T1032" t="inlineStr">
        <is>
          <t>DISTRICOL</t>
        </is>
      </c>
      <c r="U1032" t="inlineStr">
        <is>
          <t>EJECUTADO</t>
        </is>
      </c>
      <c r="V1032" t="inlineStr">
        <is>
          <t>VISITA TECNICA</t>
        </is>
      </c>
      <c r="W1032" t="inlineStr">
        <is>
          <t>MN002486</t>
        </is>
      </c>
      <c r="X1032" t="inlineStr">
        <is>
          <t>TIPO I</t>
        </is>
      </c>
      <c r="Y1032" t="inlineStr">
        <is>
          <t>TERRESTRE</t>
        </is>
      </c>
      <c r="Z1032" t="inlineStr">
        <is>
          <t>DIAZ ZABALA FRANCIS DUBAN</t>
        </is>
      </c>
      <c r="AA1032" t="inlineStr">
        <is>
          <t>1</t>
        </is>
      </c>
      <c r="AB1032" t="inlineStr">
        <is>
          <t>0</t>
        </is>
      </c>
      <c r="AC1032" s="48" t="n">
        <v>65960</v>
      </c>
      <c r="AD1032" t="inlineStr">
        <is>
          <t>0</t>
        </is>
      </c>
      <c r="AE1032" s="48" t="n">
        <v>0</v>
      </c>
      <c r="AF1032" s="48" t="n">
        <v>65960</v>
      </c>
    </row>
    <row r="1033">
      <c r="A1033" t="inlineStr">
        <is>
          <t>CALI</t>
        </is>
      </c>
      <c r="B1033" t="inlineStr">
        <is>
          <t>SUROCCIDENTE Y EJE CAFETERO</t>
        </is>
      </c>
      <c r="C1033" t="inlineStr">
        <is>
          <t>0004-0003</t>
        </is>
      </c>
      <c r="D1033" t="inlineStr">
        <is>
          <t>76111</t>
        </is>
      </c>
      <c r="E1033" t="inlineStr">
        <is>
          <t>2644908</t>
        </is>
      </c>
      <c r="F1033" t="inlineStr">
        <is>
          <t>3007055351</t>
        </is>
      </c>
      <c r="G1033" t="inlineStr">
        <is>
          <t>INCIDENTE</t>
        </is>
      </c>
      <c r="H1033" t="inlineStr">
        <is>
          <t>VALLE DEL CAUCA</t>
        </is>
      </c>
      <c r="I1033" t="inlineStr">
        <is>
          <t>GUADALAJARA DE BUGA</t>
        </is>
      </c>
      <c r="J1033" t="inlineStr">
        <is>
          <t>DISTRICOL AUTOSERVICIO LA Y</t>
        </is>
      </c>
      <c r="K1033" t="inlineStr">
        <is>
          <t>BANCOLOMBIA</t>
        </is>
      </c>
      <c r="L1033" t="inlineStr">
        <is>
          <t>FO-25-1424903</t>
        </is>
      </c>
      <c r="M1033" s="49" t="n">
        <v>45895.41795138889</v>
      </c>
      <c r="N1033" s="49" t="n">
        <v>45896.72083333333</v>
      </c>
      <c r="O1033" s="48" t="n">
        <v>0</v>
      </c>
      <c r="P1033" t="inlineStr">
        <is>
          <t>HARDWARE</t>
        </is>
      </c>
      <c r="Q1033" t="inlineStr">
        <is>
          <t>LECTOR DE TARJETAS</t>
        </is>
      </c>
      <c r="R1033" t="inlineStr">
        <is>
          <t>MENSAJE RETIRE TARJETA</t>
        </is>
      </c>
      <c r="S1033" t="inlineStr">
        <is>
          <t>AGREGADOR</t>
        </is>
      </c>
      <c r="T1033" t="inlineStr">
        <is>
          <t>DISTRICOL</t>
        </is>
      </c>
      <c r="U1033" t="inlineStr">
        <is>
          <t>EJECUTADO</t>
        </is>
      </c>
      <c r="V1033" t="inlineStr">
        <is>
          <t>VISITA TECNICA</t>
        </is>
      </c>
      <c r="W1033" t="inlineStr">
        <is>
          <t>TRDZZ733</t>
        </is>
      </c>
      <c r="X1033" t="inlineStr">
        <is>
          <t>TIPO II</t>
        </is>
      </c>
      <c r="Y1033" t="inlineStr">
        <is>
          <t>TERRESTRE</t>
        </is>
      </c>
      <c r="Z1033" t="inlineStr">
        <is>
          <t>PAREDES CASTILLO DIEGO</t>
        </is>
      </c>
      <c r="AA1033" t="inlineStr">
        <is>
          <t>1</t>
        </is>
      </c>
      <c r="AB1033" t="inlineStr">
        <is>
          <t>0</t>
        </is>
      </c>
      <c r="AC1033" s="48" t="n">
        <v>144968</v>
      </c>
      <c r="AD1033" t="inlineStr">
        <is>
          <t>0</t>
        </is>
      </c>
      <c r="AE1033" s="48" t="n">
        <v>0</v>
      </c>
      <c r="AF1033" s="48" t="n">
        <v>144968</v>
      </c>
    </row>
    <row r="1034">
      <c r="A1034" t="inlineStr">
        <is>
          <t>CARTAGENA</t>
        </is>
      </c>
      <c r="B1034" t="inlineStr">
        <is>
          <t>COSTA</t>
        </is>
      </c>
      <c r="C1034" t="inlineStr">
        <is>
          <t>0004-0001</t>
        </is>
      </c>
      <c r="D1034" t="inlineStr">
        <is>
          <t>13001</t>
        </is>
      </c>
      <c r="E1034" t="inlineStr">
        <is>
          <t>2645223</t>
        </is>
      </c>
      <c r="F1034" t="inlineStr">
        <is>
          <t>3007049655</t>
        </is>
      </c>
      <c r="G1034" t="inlineStr">
        <is>
          <t>INCIDENTE</t>
        </is>
      </c>
      <c r="H1034" t="inlineStr">
        <is>
          <t>BOLIVAR</t>
        </is>
      </c>
      <c r="I1034" t="inlineStr">
        <is>
          <t>CARTAGENA</t>
        </is>
      </c>
      <c r="J1034" t="inlineStr">
        <is>
          <t>BARRIO URB PALMA DE SALAMANCA</t>
        </is>
      </c>
      <c r="K1034" t="inlineStr">
        <is>
          <t>BANCOLOMBIA</t>
        </is>
      </c>
      <c r="L1034" t="inlineStr">
        <is>
          <t>FO-25-1425592</t>
        </is>
      </c>
      <c r="M1034" s="49" t="n">
        <v>45895.44077546296</v>
      </c>
      <c r="N1034" s="49" t="n">
        <v>45895.64583333334</v>
      </c>
      <c r="O1034" s="48" t="n">
        <v>0</v>
      </c>
      <c r="P1034" t="inlineStr">
        <is>
          <t>HARDWARE</t>
        </is>
      </c>
      <c r="Q1034" t="inlineStr">
        <is>
          <t>TECLADO</t>
        </is>
      </c>
      <c r="R1034" t="inlineStr">
        <is>
          <t>DAÑO POS</t>
        </is>
      </c>
      <c r="S1034" t="inlineStr">
        <is>
          <t>UNO A UNO</t>
        </is>
      </c>
      <c r="T1034" t="inlineStr">
        <is>
          <t>CB UNO A UNO</t>
        </is>
      </c>
      <c r="U1034" t="inlineStr">
        <is>
          <t>EJECUTADO</t>
        </is>
      </c>
      <c r="V1034" t="inlineStr">
        <is>
          <t>VISITA TECNICA</t>
        </is>
      </c>
      <c r="W1034" t="inlineStr">
        <is>
          <t>II00Q086</t>
        </is>
      </c>
      <c r="X1034" t="inlineStr">
        <is>
          <t>TIPO I</t>
        </is>
      </c>
      <c r="Y1034" t="inlineStr">
        <is>
          <t>TERRESTRE</t>
        </is>
      </c>
      <c r="Z1034" t="inlineStr">
        <is>
          <t>MARTINEZ SALGUEDO ANDRES AUGUSTO</t>
        </is>
      </c>
      <c r="AA1034" t="inlineStr">
        <is>
          <t>1</t>
        </is>
      </c>
      <c r="AB1034" t="inlineStr">
        <is>
          <t>0</t>
        </is>
      </c>
      <c r="AC1034" s="48" t="n">
        <v>65960</v>
      </c>
      <c r="AD1034" t="inlineStr">
        <is>
          <t>0</t>
        </is>
      </c>
      <c r="AE1034" s="48" t="n">
        <v>0</v>
      </c>
      <c r="AF1034" s="48" t="n">
        <v>65960</v>
      </c>
    </row>
    <row r="1035">
      <c r="A1035" t="inlineStr">
        <is>
          <t>IBAGUE</t>
        </is>
      </c>
      <c r="B1035" t="inlineStr">
        <is>
          <t>REMOTAS</t>
        </is>
      </c>
      <c r="C1035" t="inlineStr">
        <is>
          <t>0004-0007</t>
        </is>
      </c>
      <c r="D1035" t="inlineStr">
        <is>
          <t>73585</t>
        </is>
      </c>
      <c r="E1035" t="inlineStr">
        <is>
          <t>2645256</t>
        </is>
      </c>
      <c r="F1035" t="inlineStr">
        <is>
          <t>3007079785</t>
        </is>
      </c>
      <c r="G1035" t="inlineStr">
        <is>
          <t>INCIDENTE</t>
        </is>
      </c>
      <c r="H1035" t="inlineStr">
        <is>
          <t>TOLIMA</t>
        </is>
      </c>
      <c r="I1035" t="inlineStr">
        <is>
          <t>PURIFICACION</t>
        </is>
      </c>
      <c r="J1035" t="inlineStr">
        <is>
          <t>BARRIO PLAZA DE FERIAS PURIFICACION</t>
        </is>
      </c>
      <c r="K1035" t="inlineStr">
        <is>
          <t>BANCOLOMBIA</t>
        </is>
      </c>
      <c r="L1035" t="inlineStr">
        <is>
          <t>FO-25-1425587</t>
        </is>
      </c>
      <c r="M1035" s="49" t="n">
        <v>45895.44715277778</v>
      </c>
      <c r="N1035" s="49" t="n">
        <v>45895.75694444445</v>
      </c>
      <c r="O1035" s="48" t="n">
        <v>0</v>
      </c>
      <c r="P1035" t="inlineStr">
        <is>
          <t>HARDWARE</t>
        </is>
      </c>
      <c r="Q1035" t="inlineStr">
        <is>
          <t>LECTOR DE BARRAS</t>
        </is>
      </c>
      <c r="R1035" t="inlineStr">
        <is>
          <t>CABLE LECTORA AVERIADO</t>
        </is>
      </c>
      <c r="S1035" t="inlineStr">
        <is>
          <t>UNO A UNO</t>
        </is>
      </c>
      <c r="T1035" t="inlineStr">
        <is>
          <t>UNO A UNO</t>
        </is>
      </c>
      <c r="U1035" t="inlineStr">
        <is>
          <t>EJECUTADO</t>
        </is>
      </c>
      <c r="V1035" t="inlineStr">
        <is>
          <t>VISITA TECNICA</t>
        </is>
      </c>
      <c r="W1035" t="inlineStr">
        <is>
          <t>F1XZZ060</t>
        </is>
      </c>
      <c r="X1035" t="inlineStr">
        <is>
          <t>TIPO II</t>
        </is>
      </c>
      <c r="Y1035" t="inlineStr">
        <is>
          <t>TERRESTRE</t>
        </is>
      </c>
      <c r="Z1035" t="inlineStr">
        <is>
          <t>ANDRADE HERNANDEZ JUAN CARLOS</t>
        </is>
      </c>
      <c r="AA1035" t="inlineStr">
        <is>
          <t>1</t>
        </is>
      </c>
      <c r="AB1035" t="inlineStr">
        <is>
          <t>0</t>
        </is>
      </c>
      <c r="AC1035" s="48" t="n">
        <v>144968</v>
      </c>
      <c r="AD1035" t="inlineStr">
        <is>
          <t>0</t>
        </is>
      </c>
      <c r="AE1035" s="48" t="n">
        <v>0</v>
      </c>
      <c r="AF1035" s="48" t="n">
        <v>144968</v>
      </c>
    </row>
    <row r="1036">
      <c r="A1036" t="inlineStr">
        <is>
          <t>PEREIRA</t>
        </is>
      </c>
      <c r="B1036" t="inlineStr">
        <is>
          <t>SUROCCIDENTE Y EJE CAFETERO</t>
        </is>
      </c>
      <c r="C1036" t="inlineStr">
        <is>
          <t>0004-0002</t>
        </is>
      </c>
      <c r="D1036" t="inlineStr">
        <is>
          <t>63001</t>
        </is>
      </c>
      <c r="E1036" t="inlineStr">
        <is>
          <t>2645259</t>
        </is>
      </c>
      <c r="F1036" t="inlineStr">
        <is>
          <t>3007036746</t>
        </is>
      </c>
      <c r="G1036" t="inlineStr">
        <is>
          <t>INCIDENTE</t>
        </is>
      </c>
      <c r="H1036" t="inlineStr">
        <is>
          <t>QUINDIO</t>
        </is>
      </c>
      <c r="I1036" t="inlineStr">
        <is>
          <t>ARMENIA</t>
        </is>
      </c>
      <c r="J1036" t="inlineStr">
        <is>
          <t>REVAL SNR ARMENIA</t>
        </is>
      </c>
      <c r="K1036" t="inlineStr">
        <is>
          <t>BANCOLOMBIA</t>
        </is>
      </c>
      <c r="L1036" t="inlineStr">
        <is>
          <t>FO-25-1425577</t>
        </is>
      </c>
      <c r="M1036" s="49" t="n">
        <v>45895.44945601852</v>
      </c>
      <c r="N1036" s="49" t="n">
        <v>45895.55833333333</v>
      </c>
      <c r="O1036" s="48" t="n">
        <v>0</v>
      </c>
      <c r="P1036" t="inlineStr">
        <is>
          <t>HARDWARE</t>
        </is>
      </c>
      <c r="Q1036" t="inlineStr">
        <is>
          <t>DETERIORO</t>
        </is>
      </c>
      <c r="R1036" t="inlineStr">
        <is>
          <t>DATAFONO</t>
        </is>
      </c>
      <c r="S1036" t="inlineStr">
        <is>
          <t>ROBUSTO</t>
        </is>
      </c>
      <c r="T1036" t="inlineStr">
        <is>
          <t>REVAL</t>
        </is>
      </c>
      <c r="U1036" t="inlineStr">
        <is>
          <t>EJECUTADO</t>
        </is>
      </c>
      <c r="V1036" t="inlineStr">
        <is>
          <t>VISITA TECNICA</t>
        </is>
      </c>
      <c r="W1036" t="inlineStr">
        <is>
          <t>AA00F252</t>
        </is>
      </c>
      <c r="X1036" t="inlineStr">
        <is>
          <t>TIPO II</t>
        </is>
      </c>
      <c r="Y1036" t="inlineStr">
        <is>
          <t>TERRESTRE</t>
        </is>
      </c>
      <c r="Z1036" t="inlineStr">
        <is>
          <t>SANCHEZ SOLORZANO JUAN SEBASTIAN</t>
        </is>
      </c>
      <c r="AA1036" t="inlineStr">
        <is>
          <t>1</t>
        </is>
      </c>
      <c r="AB1036" t="inlineStr">
        <is>
          <t>0</t>
        </is>
      </c>
      <c r="AC1036" s="48" t="n">
        <v>144968</v>
      </c>
      <c r="AD1036" t="inlineStr">
        <is>
          <t>0</t>
        </is>
      </c>
      <c r="AE1036" s="48" t="n">
        <v>0</v>
      </c>
      <c r="AF1036" s="48" t="n">
        <v>144968</v>
      </c>
    </row>
    <row r="1037">
      <c r="A1037" t="inlineStr">
        <is>
          <t>MEDELLIN</t>
        </is>
      </c>
      <c r="B1037" t="inlineStr">
        <is>
          <t>NOROCCIDENTE</t>
        </is>
      </c>
      <c r="C1037" t="inlineStr">
        <is>
          <t>0004-0005</t>
        </is>
      </c>
      <c r="D1037" t="inlineStr">
        <is>
          <t>5001</t>
        </is>
      </c>
      <c r="E1037" t="inlineStr">
        <is>
          <t>2645499</t>
        </is>
      </c>
      <c r="F1037" t="inlineStr">
        <is>
          <t>3007064361</t>
        </is>
      </c>
      <c r="G1037" t="inlineStr">
        <is>
          <t>INCIDENTE</t>
        </is>
      </c>
      <c r="H1037" t="inlineStr">
        <is>
          <t>ANTIOQUIA</t>
        </is>
      </c>
      <c r="I1037" t="inlineStr">
        <is>
          <t>MEDELLIN</t>
        </is>
      </c>
      <c r="J1037" t="inlineStr">
        <is>
          <t>OPRAP ESTACIÓN INDUSTRIALES</t>
        </is>
      </c>
      <c r="K1037" t="inlineStr">
        <is>
          <t>BANCOLOMBIA</t>
        </is>
      </c>
      <c r="L1037" t="inlineStr">
        <is>
          <t>FO-25-1425939</t>
        </is>
      </c>
      <c r="M1037" s="49" t="n">
        <v>45895.46350694444</v>
      </c>
      <c r="N1037" s="49" t="n">
        <v>45895.59583333333</v>
      </c>
      <c r="O1037" s="48" t="n">
        <v>0</v>
      </c>
      <c r="P1037" t="inlineStr">
        <is>
          <t>HARDWARE</t>
        </is>
      </c>
      <c r="Q1037" t="inlineStr">
        <is>
          <t>LECTOR DE BARRAS</t>
        </is>
      </c>
      <c r="R1037" t="inlineStr">
        <is>
          <t>FORMATO INVALIDO LECTOR DAÑADO</t>
        </is>
      </c>
      <c r="S1037" t="inlineStr">
        <is>
          <t>ROBUSTO</t>
        </is>
      </c>
      <c r="T1037" t="inlineStr">
        <is>
          <t>OPRAP</t>
        </is>
      </c>
      <c r="U1037" t="inlineStr">
        <is>
          <t>EJECUTADO</t>
        </is>
      </c>
      <c r="V1037" t="inlineStr">
        <is>
          <t>VISITA TECNICA</t>
        </is>
      </c>
      <c r="W1037" t="inlineStr">
        <is>
          <t>7A003834</t>
        </is>
      </c>
      <c r="X1037" t="inlineStr">
        <is>
          <t>TIPO I</t>
        </is>
      </c>
      <c r="Y1037" t="inlineStr">
        <is>
          <t>TERRESTRE</t>
        </is>
      </c>
      <c r="Z1037" t="inlineStr">
        <is>
          <t>CASTAÑEDA PALACIO CARLOS FELIPE</t>
        </is>
      </c>
      <c r="AA1037" t="inlineStr">
        <is>
          <t>1</t>
        </is>
      </c>
      <c r="AB1037" t="inlineStr">
        <is>
          <t>0</t>
        </is>
      </c>
      <c r="AC1037" s="48" t="n">
        <v>65960</v>
      </c>
      <c r="AD1037" t="inlineStr">
        <is>
          <t>0</t>
        </is>
      </c>
      <c r="AE1037" s="48" t="n">
        <v>0</v>
      </c>
      <c r="AF1037" s="48" t="n">
        <v>65960</v>
      </c>
    </row>
    <row r="1038">
      <c r="A1038" t="inlineStr">
        <is>
          <t>CALI</t>
        </is>
      </c>
      <c r="B1038" t="inlineStr">
        <is>
          <t>SUROCCIDENTE Y EJE CAFETERO</t>
        </is>
      </c>
      <c r="C1038" t="inlineStr">
        <is>
          <t>0004-0003</t>
        </is>
      </c>
      <c r="D1038" t="inlineStr">
        <is>
          <t>76001</t>
        </is>
      </c>
      <c r="E1038" t="inlineStr">
        <is>
          <t>2645680</t>
        </is>
      </c>
      <c r="F1038" t="inlineStr">
        <is>
          <t>3007018571</t>
        </is>
      </c>
      <c r="G1038" t="inlineStr">
        <is>
          <t>INCIDENTE</t>
        </is>
      </c>
      <c r="H1038" t="inlineStr">
        <is>
          <t>VALLE DEL CAUCA</t>
        </is>
      </c>
      <c r="I1038" t="inlineStr">
        <is>
          <t>CALI</t>
        </is>
      </c>
      <c r="J1038" t="inlineStr">
        <is>
          <t>BARRIO SIETE DE AGOSTO III CAL</t>
        </is>
      </c>
      <c r="K1038" t="inlineStr">
        <is>
          <t>BANCOLOMBIA</t>
        </is>
      </c>
      <c r="L1038" t="inlineStr">
        <is>
          <t>FO-25-1425931</t>
        </is>
      </c>
      <c r="M1038" s="49" t="n">
        <v>45895.46505787037</v>
      </c>
      <c r="N1038" s="49" t="n">
        <v>45895.72083333333</v>
      </c>
      <c r="O1038" s="48" t="n">
        <v>0</v>
      </c>
      <c r="P1038" t="inlineStr">
        <is>
          <t>HARDWARE</t>
        </is>
      </c>
      <c r="Q1038" t="inlineStr">
        <is>
          <t>TECLADO</t>
        </is>
      </c>
      <c r="R1038" t="inlineStr">
        <is>
          <t>DAÑO POS</t>
        </is>
      </c>
      <c r="S1038" t="inlineStr">
        <is>
          <t>CB UNO A UNO</t>
        </is>
      </c>
      <c r="T1038" t="inlineStr">
        <is>
          <t>CB UNO A UNO</t>
        </is>
      </c>
      <c r="U1038" t="inlineStr">
        <is>
          <t>EJECUTADO</t>
        </is>
      </c>
      <c r="V1038" t="inlineStr">
        <is>
          <t>VISITA TECNICA</t>
        </is>
      </c>
      <c r="W1038" t="inlineStr">
        <is>
          <t>NZZZZ089</t>
        </is>
      </c>
      <c r="X1038" t="inlineStr">
        <is>
          <t>TIPO I</t>
        </is>
      </c>
      <c r="Y1038" t="inlineStr">
        <is>
          <t>TERRESTRE</t>
        </is>
      </c>
      <c r="Z1038" t="inlineStr">
        <is>
          <t>CUERO RUIZ JHONNY</t>
        </is>
      </c>
      <c r="AA1038" t="inlineStr">
        <is>
          <t>1</t>
        </is>
      </c>
      <c r="AB1038" t="inlineStr">
        <is>
          <t>0</t>
        </is>
      </c>
      <c r="AC1038" s="48" t="n">
        <v>65960</v>
      </c>
      <c r="AD1038" t="inlineStr">
        <is>
          <t>0</t>
        </is>
      </c>
      <c r="AE1038" s="48" t="n">
        <v>0</v>
      </c>
      <c r="AF1038" s="48" t="n">
        <v>65960</v>
      </c>
    </row>
    <row r="1039">
      <c r="A1039" t="inlineStr">
        <is>
          <t>MANIZALES</t>
        </is>
      </c>
      <c r="B1039" t="inlineStr">
        <is>
          <t>SUROCCIDENTE Y EJE CAFETERO</t>
        </is>
      </c>
      <c r="C1039" t="inlineStr">
        <is>
          <t>0004-0002</t>
        </is>
      </c>
      <c r="D1039" t="inlineStr">
        <is>
          <t>17873</t>
        </is>
      </c>
      <c r="E1039" t="inlineStr">
        <is>
          <t>2645812</t>
        </is>
      </c>
      <c r="F1039" t="inlineStr">
        <is>
          <t>3007019652</t>
        </is>
      </c>
      <c r="G1039" t="inlineStr">
        <is>
          <t>INCIDENTE</t>
        </is>
      </c>
      <c r="H1039" t="inlineStr">
        <is>
          <t>CALDAS</t>
        </is>
      </c>
      <c r="I1039" t="inlineStr">
        <is>
          <t>VILLAMARIA</t>
        </is>
      </c>
      <c r="J1039" t="inlineStr">
        <is>
          <t>BARRIO CENTRO IV VILLAMARIA</t>
        </is>
      </c>
      <c r="K1039" t="inlineStr">
        <is>
          <t>BANCOLOMBIA</t>
        </is>
      </c>
      <c r="L1039" t="inlineStr">
        <is>
          <t>FO-25-1425920</t>
        </is>
      </c>
      <c r="M1039" s="49" t="n">
        <v>45895.46872685185</v>
      </c>
      <c r="N1039" s="49" t="n">
        <v>45895.55208333334</v>
      </c>
      <c r="O1039" s="48" t="n">
        <v>0</v>
      </c>
      <c r="P1039" t="inlineStr">
        <is>
          <t>HARDWARE</t>
        </is>
      </c>
      <c r="Q1039" t="inlineStr">
        <is>
          <t>NO ENCIENDE SE REINICIA</t>
        </is>
      </c>
      <c r="R1039" t="inlineStr">
        <is>
          <t>FUENTE PODER AVERIADA</t>
        </is>
      </c>
      <c r="S1039" t="inlineStr">
        <is>
          <t>CB UNO A UNO</t>
        </is>
      </c>
      <c r="T1039" t="inlineStr">
        <is>
          <t>CB UNO A UNO</t>
        </is>
      </c>
      <c r="U1039" t="inlineStr">
        <is>
          <t>EJECUTADO</t>
        </is>
      </c>
      <c r="V1039" t="inlineStr">
        <is>
          <t>VISITA TECNICA</t>
        </is>
      </c>
      <c r="W1039" t="inlineStr">
        <is>
          <t>AAAAH123</t>
        </is>
      </c>
      <c r="X1039" t="inlineStr">
        <is>
          <t>TIPO I</t>
        </is>
      </c>
      <c r="Y1039" t="inlineStr">
        <is>
          <t>TERRESTRE</t>
        </is>
      </c>
      <c r="Z1039" t="inlineStr">
        <is>
          <t>AGUIRRE HENAO RAUL EDUARDO</t>
        </is>
      </c>
      <c r="AA1039" t="inlineStr">
        <is>
          <t>1</t>
        </is>
      </c>
      <c r="AB1039" t="inlineStr">
        <is>
          <t>0</t>
        </is>
      </c>
      <c r="AC1039" s="48" t="n">
        <v>65960</v>
      </c>
      <c r="AD1039" t="inlineStr">
        <is>
          <t>0</t>
        </is>
      </c>
      <c r="AE1039" s="48" t="n">
        <v>0</v>
      </c>
      <c r="AF1039" s="48" t="n">
        <v>65960</v>
      </c>
    </row>
    <row r="1040">
      <c r="A1040" t="inlineStr">
        <is>
          <t>MEDELLIN</t>
        </is>
      </c>
      <c r="B1040" t="inlineStr">
        <is>
          <t>NOROCCIDENTE</t>
        </is>
      </c>
      <c r="C1040" t="inlineStr">
        <is>
          <t>0004-0005</t>
        </is>
      </c>
      <c r="D1040" t="inlineStr">
        <is>
          <t>5001</t>
        </is>
      </c>
      <c r="E1040" t="inlineStr">
        <is>
          <t>2645925</t>
        </is>
      </c>
      <c r="F1040" t="inlineStr">
        <is>
          <t>3007075145</t>
        </is>
      </c>
      <c r="G1040" t="inlineStr">
        <is>
          <t>INCIDENTE</t>
        </is>
      </c>
      <c r="H1040" t="inlineStr">
        <is>
          <t>ANTIOQUIA</t>
        </is>
      </c>
      <c r="I1040" t="inlineStr">
        <is>
          <t>MEDELLIN</t>
        </is>
      </c>
      <c r="J1040" t="inlineStr">
        <is>
          <t>BARRIO ENCISO MEDELLIN 21</t>
        </is>
      </c>
      <c r="K1040" t="inlineStr">
        <is>
          <t>BANCOLOMBIA</t>
        </is>
      </c>
      <c r="L1040" t="inlineStr">
        <is>
          <t>FO-25-1426009</t>
        </is>
      </c>
      <c r="M1040" s="49" t="n">
        <v>45895.47104166666</v>
      </c>
      <c r="N1040" s="49" t="n">
        <v>45896.45763888889</v>
      </c>
      <c r="O1040" s="48" t="n">
        <v>0</v>
      </c>
      <c r="P1040" t="inlineStr">
        <is>
          <t>HARDWARE</t>
        </is>
      </c>
      <c r="Q1040" t="inlineStr">
        <is>
          <t>SE REINICIA</t>
        </is>
      </c>
      <c r="R1040" t="inlineStr">
        <is>
          <t>DAÑO POS</t>
        </is>
      </c>
      <c r="S1040" t="inlineStr">
        <is>
          <t>CB UNO A UNO</t>
        </is>
      </c>
      <c r="T1040" t="inlineStr">
        <is>
          <t>CB UNO A UNO</t>
        </is>
      </c>
      <c r="U1040" t="inlineStr">
        <is>
          <t>EJECUTADO</t>
        </is>
      </c>
      <c r="V1040" t="inlineStr">
        <is>
          <t>VISITA TECNICA</t>
        </is>
      </c>
      <c r="W1040" t="inlineStr">
        <is>
          <t>V1000874</t>
        </is>
      </c>
      <c r="X1040" t="inlineStr">
        <is>
          <t>TIPO I</t>
        </is>
      </c>
      <c r="Y1040" t="inlineStr">
        <is>
          <t>TERRESTRE</t>
        </is>
      </c>
      <c r="Z1040" t="inlineStr">
        <is>
          <t>QUINTERO SANCHEZ JUAN SEBASTIAN</t>
        </is>
      </c>
      <c r="AA1040" t="inlineStr">
        <is>
          <t>1</t>
        </is>
      </c>
      <c r="AB1040" t="inlineStr">
        <is>
          <t>0</t>
        </is>
      </c>
      <c r="AC1040" s="48" t="n">
        <v>65960</v>
      </c>
      <c r="AD1040" t="inlineStr">
        <is>
          <t>0</t>
        </is>
      </c>
      <c r="AE1040" s="48" t="n">
        <v>0</v>
      </c>
      <c r="AF1040" s="48" t="n">
        <v>65960</v>
      </c>
    </row>
    <row r="1041">
      <c r="A1041" t="inlineStr">
        <is>
          <t>CALI</t>
        </is>
      </c>
      <c r="B1041" t="inlineStr">
        <is>
          <t>SUROCCIDENTE Y EJE CAFETERO</t>
        </is>
      </c>
      <c r="C1041" t="inlineStr">
        <is>
          <t>0004-0003</t>
        </is>
      </c>
      <c r="D1041" t="inlineStr">
        <is>
          <t>19001</t>
        </is>
      </c>
      <c r="E1041" t="inlineStr">
        <is>
          <t>2646161</t>
        </is>
      </c>
      <c r="F1041" t="inlineStr">
        <is>
          <t>3007039228</t>
        </is>
      </c>
      <c r="G1041" t="inlineStr">
        <is>
          <t>INCIDENTE</t>
        </is>
      </c>
      <c r="H1041" t="inlineStr">
        <is>
          <t>CAUCA</t>
        </is>
      </c>
      <c r="I1041" t="inlineStr">
        <is>
          <t>POPAYAN</t>
        </is>
      </c>
      <c r="J1041" t="inlineStr">
        <is>
          <t>BARRIO CENTRO POPAYAN 9</t>
        </is>
      </c>
      <c r="K1041" t="inlineStr">
        <is>
          <t>BANCOLOMBIA</t>
        </is>
      </c>
      <c r="L1041" t="inlineStr">
        <is>
          <t>FO-25-1426479</t>
        </is>
      </c>
      <c r="M1041" s="49" t="n">
        <v>45895.50002314815</v>
      </c>
      <c r="N1041" s="49" t="n">
        <v>45896.49930555555</v>
      </c>
      <c r="O1041" s="48" t="n">
        <v>0</v>
      </c>
      <c r="P1041" t="inlineStr">
        <is>
          <t>SOFTWARE</t>
        </is>
      </c>
      <c r="Q1041" t="inlineStr">
        <is>
          <t>LLT</t>
        </is>
      </c>
      <c r="R1041" t="inlineStr">
        <is>
          <t>LLT</t>
        </is>
      </c>
      <c r="S1041" t="inlineStr">
        <is>
          <t>CB UNO A UNO</t>
        </is>
      </c>
      <c r="T1041" t="inlineStr">
        <is>
          <t>CB UNO A UNO</t>
        </is>
      </c>
      <c r="U1041" t="inlineStr">
        <is>
          <t>EJECUTADO</t>
        </is>
      </c>
      <c r="V1041" t="inlineStr">
        <is>
          <t>VISITA TECNICA</t>
        </is>
      </c>
      <c r="W1041" t="inlineStr">
        <is>
          <t>HA00R818</t>
        </is>
      </c>
      <c r="X1041" t="inlineStr">
        <is>
          <t>TIPO III</t>
        </is>
      </c>
      <c r="Y1041" t="inlineStr">
        <is>
          <t>TERRESTRE</t>
        </is>
      </c>
      <c r="Z1041" t="inlineStr">
        <is>
          <t>GIMBUEL LASSO LUIS GERMAN</t>
        </is>
      </c>
      <c r="AA1041" t="inlineStr">
        <is>
          <t>1</t>
        </is>
      </c>
      <c r="AB1041" t="inlineStr">
        <is>
          <t>0</t>
        </is>
      </c>
      <c r="AC1041" s="48" t="n">
        <v>275729</v>
      </c>
      <c r="AD1041" t="inlineStr">
        <is>
          <t>0</t>
        </is>
      </c>
      <c r="AE1041" s="48" t="n">
        <v>0</v>
      </c>
      <c r="AF1041" s="48" t="n">
        <v>275729</v>
      </c>
    </row>
    <row r="1042">
      <c r="A1042" t="inlineStr">
        <is>
          <t>CALI</t>
        </is>
      </c>
      <c r="B1042" t="inlineStr">
        <is>
          <t>SUROCCIDENTE Y EJE CAFETERO</t>
        </is>
      </c>
      <c r="C1042" t="inlineStr">
        <is>
          <t>0004-0003</t>
        </is>
      </c>
      <c r="D1042" t="inlineStr">
        <is>
          <t>76834</t>
        </is>
      </c>
      <c r="E1042" t="inlineStr">
        <is>
          <t>2646164</t>
        </is>
      </c>
      <c r="F1042" t="inlineStr">
        <is>
          <t>3007059886</t>
        </is>
      </c>
      <c r="G1042" t="inlineStr">
        <is>
          <t>INCIDENTE</t>
        </is>
      </c>
      <c r="H1042" t="inlineStr">
        <is>
          <t>VALLE DEL CAUCA</t>
        </is>
      </c>
      <c r="I1042" t="inlineStr">
        <is>
          <t>TULUA</t>
        </is>
      </c>
      <c r="J1042" t="inlineStr">
        <is>
          <t>BARRIO TOMAS URIBE TULUA 3</t>
        </is>
      </c>
      <c r="K1042" t="inlineStr">
        <is>
          <t>BANCOLOMBIA</t>
        </is>
      </c>
      <c r="L1042" t="inlineStr">
        <is>
          <t>FO-25-1426474</t>
        </is>
      </c>
      <c r="M1042" s="49" t="n">
        <v>45895.50076388889</v>
      </c>
      <c r="N1042" s="49" t="n">
        <v>45896.71319444444</v>
      </c>
      <c r="O1042" s="48" t="n">
        <v>0</v>
      </c>
      <c r="P1042" t="inlineStr">
        <is>
          <t>HARDWARE</t>
        </is>
      </c>
      <c r="Q1042" t="inlineStr">
        <is>
          <t>IMPRESION</t>
        </is>
      </c>
      <c r="R1042" t="inlineStr">
        <is>
          <t>NO IMPRIME UNO O VARIOS CARACTERES</t>
        </is>
      </c>
      <c r="S1042" t="inlineStr">
        <is>
          <t>CB UNO A UNO</t>
        </is>
      </c>
      <c r="T1042" t="inlineStr">
        <is>
          <t>CB UNO A UNO</t>
        </is>
      </c>
      <c r="U1042" t="inlineStr">
        <is>
          <t>EJECUTADO</t>
        </is>
      </c>
      <c r="V1042" t="inlineStr">
        <is>
          <t>VISITA TECNICA</t>
        </is>
      </c>
      <c r="W1042" t="inlineStr">
        <is>
          <t>FUA0B437</t>
        </is>
      </c>
      <c r="X1042" t="inlineStr">
        <is>
          <t>TIPO II</t>
        </is>
      </c>
      <c r="Y1042" t="inlineStr">
        <is>
          <t>TERRESTRE</t>
        </is>
      </c>
      <c r="Z1042" t="inlineStr">
        <is>
          <t>PAREDES CASTILLO DIEGO</t>
        </is>
      </c>
      <c r="AA1042" t="inlineStr">
        <is>
          <t>1</t>
        </is>
      </c>
      <c r="AB1042" t="inlineStr">
        <is>
          <t>0</t>
        </is>
      </c>
      <c r="AC1042" s="48" t="n">
        <v>144968</v>
      </c>
      <c r="AD1042" t="inlineStr">
        <is>
          <t>0</t>
        </is>
      </c>
      <c r="AE1042" s="48" t="n">
        <v>0</v>
      </c>
      <c r="AF1042" s="48" t="n">
        <v>144968</v>
      </c>
    </row>
    <row r="1043">
      <c r="A1043" t="inlineStr">
        <is>
          <t>BARRANQUILLA</t>
        </is>
      </c>
      <c r="B1043" t="inlineStr">
        <is>
          <t>COSTA</t>
        </is>
      </c>
      <c r="C1043" t="inlineStr">
        <is>
          <t>0004-0001</t>
        </is>
      </c>
      <c r="D1043" t="inlineStr">
        <is>
          <t>8001</t>
        </is>
      </c>
      <c r="E1043" t="inlineStr">
        <is>
          <t>2646241</t>
        </is>
      </c>
      <c r="F1043" t="inlineStr">
        <is>
          <t>3007078943</t>
        </is>
      </c>
      <c r="G1043" t="inlineStr">
        <is>
          <t>INCIDENTE</t>
        </is>
      </c>
      <c r="H1043" t="inlineStr">
        <is>
          <t>ATLANTICO</t>
        </is>
      </c>
      <c r="I1043" t="inlineStr">
        <is>
          <t>BARRANQUILLA</t>
        </is>
      </c>
      <c r="J1043" t="inlineStr">
        <is>
          <t>BARRIO SANTUARIO BARRANQUILLA 4</t>
        </is>
      </c>
      <c r="K1043" t="inlineStr">
        <is>
          <t>BANCOLOMBIA</t>
        </is>
      </c>
      <c r="L1043" t="inlineStr">
        <is>
          <t>FO-25-1426488</t>
        </is>
      </c>
      <c r="M1043" s="49" t="n">
        <v>45895.49555555556</v>
      </c>
      <c r="N1043" s="49" t="n">
        <v>45896.43680555555</v>
      </c>
      <c r="O1043" s="48" t="n">
        <v>0</v>
      </c>
      <c r="P1043" t="inlineStr">
        <is>
          <t>HARDWARE</t>
        </is>
      </c>
      <c r="Q1043" t="inlineStr">
        <is>
          <t>SE REINICIA</t>
        </is>
      </c>
      <c r="R1043" t="inlineStr">
        <is>
          <t>DAÑO POS</t>
        </is>
      </c>
      <c r="S1043" t="inlineStr">
        <is>
          <t>UNO A UNO</t>
        </is>
      </c>
      <c r="T1043" t="inlineStr">
        <is>
          <t>UNO A UNO</t>
        </is>
      </c>
      <c r="V1043" t="inlineStr">
        <is>
          <t>SOPORTE TELEFONICO</t>
        </is>
      </c>
      <c r="X1043" t="inlineStr">
        <is>
          <t>TIPO I</t>
        </is>
      </c>
      <c r="Y1043" t="inlineStr">
        <is>
          <t>TERRESTRE</t>
        </is>
      </c>
      <c r="Z1043" t="inlineStr">
        <is>
          <t>DE AVILA SIADES ALBERTO ENRIQUE</t>
        </is>
      </c>
      <c r="AA1043" t="inlineStr">
        <is>
          <t>1</t>
        </is>
      </c>
      <c r="AB1043" t="inlineStr">
        <is>
          <t>0</t>
        </is>
      </c>
      <c r="AC1043" s="48" t="n">
        <v>41241</v>
      </c>
      <c r="AD1043" t="inlineStr">
        <is>
          <t>0</t>
        </is>
      </c>
      <c r="AE1043" s="48" t="n">
        <v>0</v>
      </c>
      <c r="AF1043" s="48" t="n">
        <v>41241</v>
      </c>
    </row>
    <row r="1044">
      <c r="A1044" t="inlineStr">
        <is>
          <t>BOGOTA</t>
        </is>
      </c>
      <c r="B1044" t="inlineStr">
        <is>
          <t>CUNDINAMARCA</t>
        </is>
      </c>
      <c r="C1044" t="inlineStr">
        <is>
          <t>0004-0004</t>
        </is>
      </c>
      <c r="D1044" t="inlineStr">
        <is>
          <t>25290</t>
        </is>
      </c>
      <c r="E1044" t="inlineStr">
        <is>
          <t>2646273</t>
        </is>
      </c>
      <c r="F1044" t="inlineStr">
        <is>
          <t>3007081078</t>
        </is>
      </c>
      <c r="G1044" t="inlineStr">
        <is>
          <t>INCIDENTE</t>
        </is>
      </c>
      <c r="H1044" t="inlineStr">
        <is>
          <t>CUNDINAMARCA</t>
        </is>
      </c>
      <c r="I1044" t="inlineStr">
        <is>
          <t>FUSAGASUGA</t>
        </is>
      </c>
      <c r="J1044" t="inlineStr">
        <is>
          <t>BARRIO CEDRITOS FUSAGASUGA 4</t>
        </is>
      </c>
      <c r="K1044" t="inlineStr">
        <is>
          <t>BANCOLOMBIA</t>
        </is>
      </c>
      <c r="L1044" t="inlineStr">
        <is>
          <t>FO-25-1426468</t>
        </is>
      </c>
      <c r="M1044" s="49" t="n">
        <v>45895.50222222223</v>
      </c>
      <c r="N1044" s="49" t="n">
        <v>45896.71041666667</v>
      </c>
      <c r="O1044" s="48" t="n">
        <v>0</v>
      </c>
      <c r="P1044" t="inlineStr">
        <is>
          <t>SOFTWARE</t>
        </is>
      </c>
      <c r="Q1044" t="inlineStr">
        <is>
          <t>ACTUALIZACION</t>
        </is>
      </c>
      <c r="R1044" t="inlineStr">
        <is>
          <t>VERSION CARGA SO VR</t>
        </is>
      </c>
      <c r="S1044" t="inlineStr">
        <is>
          <t>UNO A UNO</t>
        </is>
      </c>
      <c r="T1044" t="inlineStr">
        <is>
          <t>UNO A UNO</t>
        </is>
      </c>
      <c r="U1044" t="inlineStr">
        <is>
          <t>EJECUTADO</t>
        </is>
      </c>
      <c r="V1044" t="inlineStr">
        <is>
          <t>VISITA TECNICA</t>
        </is>
      </c>
      <c r="W1044" t="inlineStr">
        <is>
          <t>SGZZZ977</t>
        </is>
      </c>
      <c r="X1044" t="inlineStr">
        <is>
          <t>TIPO II</t>
        </is>
      </c>
      <c r="Y1044" t="inlineStr">
        <is>
          <t>TERRESTRE</t>
        </is>
      </c>
      <c r="Z1044" t="inlineStr">
        <is>
          <t>GALEANO SORIANO JUAN DAVID</t>
        </is>
      </c>
      <c r="AA1044" t="inlineStr">
        <is>
          <t>1</t>
        </is>
      </c>
      <c r="AB1044" t="inlineStr">
        <is>
          <t>0</t>
        </is>
      </c>
      <c r="AC1044" s="48" t="n">
        <v>144968</v>
      </c>
      <c r="AD1044" t="inlineStr">
        <is>
          <t>0</t>
        </is>
      </c>
      <c r="AE1044" s="48" t="n">
        <v>0</v>
      </c>
      <c r="AF1044" s="48" t="n">
        <v>144968</v>
      </c>
    </row>
    <row r="1045">
      <c r="A1045" t="inlineStr">
        <is>
          <t>CALI</t>
        </is>
      </c>
      <c r="B1045" t="inlineStr">
        <is>
          <t>SUROCCIDENTE Y EJE CAFETERO</t>
        </is>
      </c>
      <c r="C1045" t="inlineStr">
        <is>
          <t>0004-0003</t>
        </is>
      </c>
      <c r="D1045" t="inlineStr">
        <is>
          <t>76109</t>
        </is>
      </c>
      <c r="E1045" t="inlineStr">
        <is>
          <t>2646317</t>
        </is>
      </c>
      <c r="F1045" t="inlineStr">
        <is>
          <t>3007019312</t>
        </is>
      </c>
      <c r="G1045" t="inlineStr">
        <is>
          <t>INCIDENTE</t>
        </is>
      </c>
      <c r="H1045" t="inlineStr">
        <is>
          <t>VALLE DEL CAUCA</t>
        </is>
      </c>
      <c r="I1045" t="inlineStr">
        <is>
          <t>BUENAVENTURA</t>
        </is>
      </c>
      <c r="J1045" t="inlineStr">
        <is>
          <t>BARRIO PUEBLO NUEVO IV BUENAVE</t>
        </is>
      </c>
      <c r="K1045" t="inlineStr">
        <is>
          <t>BANCOLOMBIA</t>
        </is>
      </c>
      <c r="L1045" t="inlineStr">
        <is>
          <t>FO-25-1426482</t>
        </is>
      </c>
      <c r="M1045" s="49" t="n">
        <v>45895.49769675926</v>
      </c>
      <c r="N1045" s="49" t="n">
        <v>45895.71736111111</v>
      </c>
      <c r="O1045" s="48" t="n">
        <v>0</v>
      </c>
      <c r="P1045" t="inlineStr">
        <is>
          <t>HARDWARE</t>
        </is>
      </c>
      <c r="Q1045" t="inlineStr">
        <is>
          <t>IMPRESION</t>
        </is>
      </c>
      <c r="R1045" t="inlineStr">
        <is>
          <t>NO AVANZA PAPEL</t>
        </is>
      </c>
      <c r="S1045" t="inlineStr">
        <is>
          <t>CB UNO A UNO</t>
        </is>
      </c>
      <c r="T1045" t="inlineStr">
        <is>
          <t>CB UNO A UNO</t>
        </is>
      </c>
      <c r="U1045" t="inlineStr">
        <is>
          <t>EJECUTADO</t>
        </is>
      </c>
      <c r="V1045" t="inlineStr">
        <is>
          <t>VISITA TECNICA</t>
        </is>
      </c>
      <c r="W1045" t="inlineStr">
        <is>
          <t>SX006397</t>
        </is>
      </c>
      <c r="X1045" t="inlineStr">
        <is>
          <t>TIPO III</t>
        </is>
      </c>
      <c r="Y1045" t="inlineStr">
        <is>
          <t>TERRESTRE</t>
        </is>
      </c>
      <c r="Z1045" t="inlineStr">
        <is>
          <t>HERRERA MONAR GEOVANNY</t>
        </is>
      </c>
      <c r="AA1045" t="inlineStr">
        <is>
          <t>1</t>
        </is>
      </c>
      <c r="AB1045" t="inlineStr">
        <is>
          <t>0</t>
        </is>
      </c>
      <c r="AC1045" s="48" t="n">
        <v>275729</v>
      </c>
      <c r="AD1045" t="inlineStr">
        <is>
          <t>0</t>
        </is>
      </c>
      <c r="AE1045" s="48" t="n">
        <v>0</v>
      </c>
      <c r="AF1045" s="48" t="n">
        <v>275729</v>
      </c>
    </row>
    <row r="1046">
      <c r="A1046" t="inlineStr">
        <is>
          <t>TUNJA</t>
        </is>
      </c>
      <c r="B1046" t="inlineStr">
        <is>
          <t>SANTANDERES</t>
        </is>
      </c>
      <c r="C1046" t="inlineStr">
        <is>
          <t>0004-0008</t>
        </is>
      </c>
      <c r="D1046" t="inlineStr">
        <is>
          <t>15491</t>
        </is>
      </c>
      <c r="E1046" t="inlineStr">
        <is>
          <t>2646394</t>
        </is>
      </c>
      <c r="F1046" t="inlineStr">
        <is>
          <t>3007039438</t>
        </is>
      </c>
      <c r="G1046" t="inlineStr">
        <is>
          <t>INCIDENTE</t>
        </is>
      </c>
      <c r="H1046" t="inlineStr">
        <is>
          <t>BOYACA</t>
        </is>
      </c>
      <c r="I1046" t="inlineStr">
        <is>
          <t>NOBSA</t>
        </is>
      </c>
      <c r="J1046" t="inlineStr">
        <is>
          <t>BARRIO JERONIMO HOLGUIN NOBSA</t>
        </is>
      </c>
      <c r="K1046" t="inlineStr">
        <is>
          <t>BANCOLOMBIA</t>
        </is>
      </c>
      <c r="L1046" t="inlineStr">
        <is>
          <t>FO-25-1426737</t>
        </is>
      </c>
      <c r="M1046" s="49" t="n">
        <v>45895.52292824074</v>
      </c>
      <c r="N1046" s="49" t="n">
        <v>45896.70625</v>
      </c>
      <c r="O1046" s="48" t="n">
        <v>0</v>
      </c>
      <c r="P1046" t="inlineStr">
        <is>
          <t>HARDWARE</t>
        </is>
      </c>
      <c r="Q1046" t="inlineStr">
        <is>
          <t>IMPRESION</t>
        </is>
      </c>
      <c r="R1046" t="inlineStr">
        <is>
          <t>TAPA IMPRESORA</t>
        </is>
      </c>
      <c r="S1046" t="inlineStr">
        <is>
          <t>CB UNO A UNO</t>
        </is>
      </c>
      <c r="T1046" t="inlineStr">
        <is>
          <t>CB UNO A UNO</t>
        </is>
      </c>
      <c r="U1046" t="inlineStr">
        <is>
          <t>EJECUTADO</t>
        </is>
      </c>
      <c r="V1046" t="inlineStr">
        <is>
          <t>VISITA TECNICA</t>
        </is>
      </c>
      <c r="W1046" t="inlineStr">
        <is>
          <t>GZ08Z107</t>
        </is>
      </c>
      <c r="X1046" t="inlineStr">
        <is>
          <t>TIPO II</t>
        </is>
      </c>
      <c r="Y1046" t="inlineStr">
        <is>
          <t>TERRESTRE</t>
        </is>
      </c>
      <c r="Z1046" t="inlineStr">
        <is>
          <t>RODRIGUEZ MURCIA YERSON IVAN</t>
        </is>
      </c>
      <c r="AA1046" t="inlineStr">
        <is>
          <t>1</t>
        </is>
      </c>
      <c r="AB1046" t="inlineStr">
        <is>
          <t>0</t>
        </is>
      </c>
      <c r="AC1046" s="48" t="n">
        <v>144968</v>
      </c>
      <c r="AD1046" t="inlineStr">
        <is>
          <t>0</t>
        </is>
      </c>
      <c r="AE1046" s="48" t="n">
        <v>0</v>
      </c>
      <c r="AF1046" s="48" t="n">
        <v>144968</v>
      </c>
    </row>
    <row r="1047">
      <c r="A1047" t="inlineStr">
        <is>
          <t>IBAGUE</t>
        </is>
      </c>
      <c r="B1047" t="inlineStr">
        <is>
          <t>REMOTAS</t>
        </is>
      </c>
      <c r="C1047" t="inlineStr">
        <is>
          <t>0004-0007</t>
        </is>
      </c>
      <c r="D1047" t="inlineStr">
        <is>
          <t>73124</t>
        </is>
      </c>
      <c r="E1047" t="inlineStr">
        <is>
          <t>2646398</t>
        </is>
      </c>
      <c r="F1047" t="inlineStr">
        <is>
          <t>3007042440</t>
        </is>
      </c>
      <c r="G1047" t="inlineStr">
        <is>
          <t>INCIDENTE</t>
        </is>
      </c>
      <c r="H1047" t="inlineStr">
        <is>
          <t>TOLIMA</t>
        </is>
      </c>
      <c r="I1047" t="inlineStr">
        <is>
          <t>CAJAMARCA</t>
        </is>
      </c>
      <c r="J1047" t="inlineStr">
        <is>
          <t>BARRIO CENTRO CAJAMARCA 6</t>
        </is>
      </c>
      <c r="K1047" t="inlineStr">
        <is>
          <t>BANCOLOMBIA</t>
        </is>
      </c>
      <c r="L1047" t="inlineStr">
        <is>
          <t>FO-25-1426728</t>
        </is>
      </c>
      <c r="M1047" s="49" t="n">
        <v>45895.52376157408</v>
      </c>
      <c r="N1047" s="49" t="n">
        <v>45896.70277777778</v>
      </c>
      <c r="O1047" s="48" t="n">
        <v>0</v>
      </c>
      <c r="P1047" t="inlineStr">
        <is>
          <t>HARDWARE</t>
        </is>
      </c>
      <c r="Q1047" t="inlineStr">
        <is>
          <t>IMPRESION</t>
        </is>
      </c>
      <c r="R1047" t="inlineStr">
        <is>
          <t>NO IMPRIME UNO O VARIOS CARACTERES</t>
        </is>
      </c>
      <c r="S1047" t="inlineStr">
        <is>
          <t>CB UNO A UNO</t>
        </is>
      </c>
      <c r="T1047" t="inlineStr">
        <is>
          <t>CB UNO A UNO</t>
        </is>
      </c>
      <c r="U1047" t="inlineStr">
        <is>
          <t>EJECUTADO</t>
        </is>
      </c>
      <c r="V1047" t="inlineStr">
        <is>
          <t>VISITA TECNICA</t>
        </is>
      </c>
      <c r="W1047" t="inlineStr">
        <is>
          <t>AB2ZZ498</t>
        </is>
      </c>
      <c r="X1047" t="inlineStr">
        <is>
          <t>TIPO II</t>
        </is>
      </c>
      <c r="Y1047" t="inlineStr">
        <is>
          <t>TERRESTRE</t>
        </is>
      </c>
      <c r="Z1047" t="inlineStr">
        <is>
          <t>BARRAGAN TAFUR EDWIN ESTEBAN</t>
        </is>
      </c>
      <c r="AA1047" t="inlineStr">
        <is>
          <t>1</t>
        </is>
      </c>
      <c r="AB1047" t="inlineStr">
        <is>
          <t>0</t>
        </is>
      </c>
      <c r="AC1047" s="48" t="n">
        <v>144968</v>
      </c>
      <c r="AD1047" t="inlineStr">
        <is>
          <t>0</t>
        </is>
      </c>
      <c r="AE1047" s="48" t="n">
        <v>0</v>
      </c>
      <c r="AF1047" s="48" t="n">
        <v>144968</v>
      </c>
    </row>
    <row r="1048">
      <c r="A1048" t="inlineStr">
        <is>
          <t>CALI</t>
        </is>
      </c>
      <c r="B1048" t="inlineStr">
        <is>
          <t>SUROCCIDENTE Y EJE CAFETERO</t>
        </is>
      </c>
      <c r="C1048" t="inlineStr">
        <is>
          <t>0004-0003</t>
        </is>
      </c>
      <c r="D1048" t="inlineStr">
        <is>
          <t>76001</t>
        </is>
      </c>
      <c r="E1048" t="inlineStr">
        <is>
          <t>2646518</t>
        </is>
      </c>
      <c r="F1048" t="inlineStr">
        <is>
          <t>3007041049</t>
        </is>
      </c>
      <c r="G1048" t="inlineStr">
        <is>
          <t>INCIDENTE</t>
        </is>
      </c>
      <c r="H1048" t="inlineStr">
        <is>
          <t>VALLE DEL CAUCA</t>
        </is>
      </c>
      <c r="I1048" t="inlineStr">
        <is>
          <t>CALI</t>
        </is>
      </c>
      <c r="J1048" t="inlineStr">
        <is>
          <t>PTM WORLD BANKS TU RED DE PAGO</t>
        </is>
      </c>
      <c r="K1048" t="inlineStr">
        <is>
          <t>BANCOLOMBIA</t>
        </is>
      </c>
      <c r="L1048" t="inlineStr">
        <is>
          <t>FO-25-1426749</t>
        </is>
      </c>
      <c r="M1048" s="49" t="n">
        <v>45895.52123842593</v>
      </c>
      <c r="N1048" s="49" t="n">
        <v>45896.48402777778</v>
      </c>
      <c r="O1048" s="48" t="n">
        <v>0</v>
      </c>
      <c r="P1048" t="inlineStr">
        <is>
          <t>HARDWARE</t>
        </is>
      </c>
      <c r="Q1048" t="inlineStr">
        <is>
          <t>PINPAD</t>
        </is>
      </c>
      <c r="R1048" t="inlineStr">
        <is>
          <t>DAÑO POS</t>
        </is>
      </c>
      <c r="S1048" t="inlineStr">
        <is>
          <t>AGREGADOR</t>
        </is>
      </c>
      <c r="T1048" t="inlineStr">
        <is>
          <t>COMCARD - PTM</t>
        </is>
      </c>
      <c r="U1048" t="inlineStr">
        <is>
          <t>EJECUTADO</t>
        </is>
      </c>
      <c r="V1048" t="inlineStr">
        <is>
          <t>VISITA TECNICA</t>
        </is>
      </c>
      <c r="W1048" t="inlineStr">
        <is>
          <t>AD00P444</t>
        </is>
      </c>
      <c r="X1048" t="inlineStr">
        <is>
          <t>TIPO I</t>
        </is>
      </c>
      <c r="Y1048" t="inlineStr">
        <is>
          <t>TERRESTRE</t>
        </is>
      </c>
      <c r="Z1048" t="inlineStr">
        <is>
          <t>CUERO RUIZ JHONNY</t>
        </is>
      </c>
      <c r="AA1048" t="inlineStr">
        <is>
          <t>1</t>
        </is>
      </c>
      <c r="AB1048" t="inlineStr">
        <is>
          <t>0</t>
        </is>
      </c>
      <c r="AC1048" s="48" t="n">
        <v>65960</v>
      </c>
      <c r="AD1048" t="inlineStr">
        <is>
          <t>0</t>
        </is>
      </c>
      <c r="AE1048" s="48" t="n">
        <v>0</v>
      </c>
      <c r="AF1048" s="48" t="n">
        <v>65960</v>
      </c>
    </row>
    <row r="1049">
      <c r="A1049" t="inlineStr">
        <is>
          <t>MANIZALES</t>
        </is>
      </c>
      <c r="B1049" t="inlineStr">
        <is>
          <t>SUROCCIDENTE Y EJE CAFETERO</t>
        </is>
      </c>
      <c r="C1049" t="inlineStr">
        <is>
          <t>0004-0002</t>
        </is>
      </c>
      <c r="D1049" t="inlineStr">
        <is>
          <t>17001</t>
        </is>
      </c>
      <c r="E1049" t="inlineStr">
        <is>
          <t>2646522</t>
        </is>
      </c>
      <c r="F1049" t="inlineStr">
        <is>
          <t>3007051029</t>
        </is>
      </c>
      <c r="G1049" t="inlineStr">
        <is>
          <t>INCIDENTE</t>
        </is>
      </c>
      <c r="H1049" t="inlineStr">
        <is>
          <t>CALDAS</t>
        </is>
      </c>
      <c r="I1049" t="inlineStr">
        <is>
          <t>MANIZALES</t>
        </is>
      </c>
      <c r="J1049" t="inlineStr">
        <is>
          <t>BARRIO CENTRO MANIZALES 13</t>
        </is>
      </c>
      <c r="K1049" t="inlineStr">
        <is>
          <t>BANCOLOMBIA</t>
        </is>
      </c>
      <c r="L1049" t="inlineStr">
        <is>
          <t>FO-25-1426743</t>
        </is>
      </c>
      <c r="M1049" s="49" t="n">
        <v>45895.52178240741</v>
      </c>
      <c r="N1049" s="49" t="n">
        <v>45895.71111111111</v>
      </c>
      <c r="O1049" s="48" t="n">
        <v>0</v>
      </c>
      <c r="P1049" t="inlineStr">
        <is>
          <t>HARDWARE</t>
        </is>
      </c>
      <c r="Q1049" t="inlineStr">
        <is>
          <t>LECTOR DE TARJETAS</t>
        </is>
      </c>
      <c r="R1049" t="inlineStr">
        <is>
          <t>MENSAJE RETIRE TARJETA</t>
        </is>
      </c>
      <c r="S1049" t="inlineStr">
        <is>
          <t>CB UNO A UNO</t>
        </is>
      </c>
      <c r="T1049" t="inlineStr">
        <is>
          <t>CB UNO A UNO</t>
        </is>
      </c>
      <c r="U1049" t="inlineStr">
        <is>
          <t>EJECUTADO</t>
        </is>
      </c>
      <c r="V1049" t="inlineStr">
        <is>
          <t>VISITA TECNICA</t>
        </is>
      </c>
      <c r="W1049" t="inlineStr">
        <is>
          <t>AD04Z068</t>
        </is>
      </c>
      <c r="X1049" t="inlineStr">
        <is>
          <t>TIPO I</t>
        </is>
      </c>
      <c r="Y1049" t="inlineStr">
        <is>
          <t>TERRESTRE</t>
        </is>
      </c>
      <c r="Z1049" t="inlineStr">
        <is>
          <t>AGUIRRE HENAO RAUL EDUARDO</t>
        </is>
      </c>
      <c r="AA1049" t="inlineStr">
        <is>
          <t>1</t>
        </is>
      </c>
      <c r="AB1049" t="inlineStr">
        <is>
          <t>0</t>
        </is>
      </c>
      <c r="AC1049" s="48" t="n">
        <v>65960</v>
      </c>
      <c r="AD1049" t="inlineStr">
        <is>
          <t>0</t>
        </is>
      </c>
      <c r="AE1049" s="48" t="n">
        <v>0</v>
      </c>
      <c r="AF1049" s="48" t="n">
        <v>65960</v>
      </c>
    </row>
    <row r="1050">
      <c r="A1050" t="inlineStr">
        <is>
          <t>MONTERIA</t>
        </is>
      </c>
      <c r="B1050" t="inlineStr">
        <is>
          <t>COSTA</t>
        </is>
      </c>
      <c r="C1050" t="inlineStr">
        <is>
          <t>0004-0001</t>
        </is>
      </c>
      <c r="D1050" t="inlineStr">
        <is>
          <t>23068</t>
        </is>
      </c>
      <c r="E1050" t="inlineStr">
        <is>
          <t>2646531</t>
        </is>
      </c>
      <c r="F1050" t="inlineStr">
        <is>
          <t>3007064427</t>
        </is>
      </c>
      <c r="G1050" t="inlineStr">
        <is>
          <t>INCIDENTE</t>
        </is>
      </c>
      <c r="H1050" t="inlineStr">
        <is>
          <t>CORDOBA</t>
        </is>
      </c>
      <c r="I1050" t="inlineStr">
        <is>
          <t>AYAPEL</t>
        </is>
      </c>
      <c r="J1050" t="inlineStr">
        <is>
          <t>BARRIO LLERAS CAMARGO AYAPEL</t>
        </is>
      </c>
      <c r="K1050" t="inlineStr">
        <is>
          <t>BANCOLOMBIA</t>
        </is>
      </c>
      <c r="L1050" t="inlineStr">
        <is>
          <t>FO-25-1426734</t>
        </is>
      </c>
      <c r="M1050" s="49" t="n">
        <v>45895.52327546296</v>
      </c>
      <c r="N1050" s="49" t="n">
        <v>45897.64444444444</v>
      </c>
      <c r="O1050" s="48" t="n">
        <v>0</v>
      </c>
      <c r="P1050" t="inlineStr">
        <is>
          <t>HARDWARE</t>
        </is>
      </c>
      <c r="Q1050" t="inlineStr">
        <is>
          <t>TECLADO</t>
        </is>
      </c>
      <c r="R1050" t="inlineStr">
        <is>
          <t>DAÑO POS</t>
        </is>
      </c>
      <c r="S1050" t="inlineStr">
        <is>
          <t>CB UNO A UNO</t>
        </is>
      </c>
      <c r="T1050" t="inlineStr">
        <is>
          <t>CB UNO A UNO</t>
        </is>
      </c>
      <c r="U1050" t="inlineStr">
        <is>
          <t>EJECUTADO</t>
        </is>
      </c>
      <c r="V1050" t="inlineStr">
        <is>
          <t>VISITA TECNICA</t>
        </is>
      </c>
      <c r="W1050" t="inlineStr">
        <is>
          <t>7A002335</t>
        </is>
      </c>
      <c r="X1050" t="inlineStr">
        <is>
          <t>TIPO III</t>
        </is>
      </c>
      <c r="Y1050" t="inlineStr">
        <is>
          <t>TERRESTRE</t>
        </is>
      </c>
      <c r="Z1050" t="inlineStr">
        <is>
          <t>GONZALEZ FERRER JESUS ALEXANDER</t>
        </is>
      </c>
      <c r="AA1050" t="inlineStr">
        <is>
          <t>1</t>
        </is>
      </c>
      <c r="AB1050" t="inlineStr">
        <is>
          <t>0</t>
        </is>
      </c>
      <c r="AC1050" s="48" t="n">
        <v>275729</v>
      </c>
      <c r="AD1050" t="inlineStr">
        <is>
          <t>0</t>
        </is>
      </c>
      <c r="AE1050" s="48" t="n">
        <v>0</v>
      </c>
      <c r="AF1050" s="48" t="n">
        <v>275729</v>
      </c>
    </row>
    <row r="1051">
      <c r="A1051" t="inlineStr">
        <is>
          <t>BOGOTA</t>
        </is>
      </c>
      <c r="B1051" t="inlineStr">
        <is>
          <t>CUNDINAMARCA</t>
        </is>
      </c>
      <c r="C1051" t="inlineStr">
        <is>
          <t>0004-0004</t>
        </is>
      </c>
      <c r="D1051" t="inlineStr">
        <is>
          <t>25645</t>
        </is>
      </c>
      <c r="E1051" t="inlineStr">
        <is>
          <t>2646541</t>
        </is>
      </c>
      <c r="F1051" t="inlineStr">
        <is>
          <t>3007029555</t>
        </is>
      </c>
      <c r="G1051" t="inlineStr">
        <is>
          <t>INCIDENTE</t>
        </is>
      </c>
      <c r="H1051" t="inlineStr">
        <is>
          <t>CUNDINAMARCA</t>
        </is>
      </c>
      <c r="I1051" t="inlineStr">
        <is>
          <t>SAN ANTONIO DEL TEQUENDAMA</t>
        </is>
      </c>
      <c r="J1051" t="inlineStr">
        <is>
          <t>BARRIO SECTOR TEQUENDAMA CUNDI</t>
        </is>
      </c>
      <c r="K1051" t="inlineStr">
        <is>
          <t>BANCOLOMBIA</t>
        </is>
      </c>
      <c r="L1051" t="inlineStr">
        <is>
          <t>FO-25-1426826</t>
        </is>
      </c>
      <c r="M1051" s="49" t="n">
        <v>45895.52822916667</v>
      </c>
      <c r="N1051" s="49" t="n">
        <v>45896.69791666666</v>
      </c>
      <c r="O1051" s="48" t="n">
        <v>0</v>
      </c>
      <c r="P1051" t="inlineStr">
        <is>
          <t>SOFTWARE</t>
        </is>
      </c>
      <c r="Q1051" t="inlineStr">
        <is>
          <t>LLT</t>
        </is>
      </c>
      <c r="R1051" t="inlineStr">
        <is>
          <t>LLT</t>
        </is>
      </c>
      <c r="S1051" t="inlineStr">
        <is>
          <t>CB UNO A UNO</t>
        </is>
      </c>
      <c r="T1051" t="inlineStr">
        <is>
          <t>CB UNO A UNO</t>
        </is>
      </c>
      <c r="U1051" t="inlineStr">
        <is>
          <t>EJECUTADO</t>
        </is>
      </c>
      <c r="V1051" t="inlineStr">
        <is>
          <t>VISITA TECNICA</t>
        </is>
      </c>
      <c r="W1051" t="inlineStr">
        <is>
          <t>TVAZZ630</t>
        </is>
      </c>
      <c r="X1051" t="inlineStr">
        <is>
          <t>TIPO II</t>
        </is>
      </c>
      <c r="Y1051" t="inlineStr">
        <is>
          <t>TERRESTRE</t>
        </is>
      </c>
      <c r="Z1051" t="inlineStr">
        <is>
          <t>ORTIZ MARTINEZ STIVEN</t>
        </is>
      </c>
      <c r="AA1051" t="inlineStr">
        <is>
          <t>1</t>
        </is>
      </c>
      <c r="AB1051" t="inlineStr">
        <is>
          <t>0</t>
        </is>
      </c>
      <c r="AC1051" s="48" t="n">
        <v>144968</v>
      </c>
      <c r="AD1051" t="inlineStr">
        <is>
          <t>0</t>
        </is>
      </c>
      <c r="AE1051" s="48" t="n">
        <v>0</v>
      </c>
      <c r="AF1051" s="48" t="n">
        <v>144968</v>
      </c>
    </row>
    <row r="1052">
      <c r="A1052" t="inlineStr">
        <is>
          <t>CALI</t>
        </is>
      </c>
      <c r="B1052" t="inlineStr">
        <is>
          <t>SUROCCIDENTE Y EJE CAFETERO</t>
        </is>
      </c>
      <c r="C1052" t="inlineStr">
        <is>
          <t>0004-0003</t>
        </is>
      </c>
      <c r="D1052" t="inlineStr">
        <is>
          <t>76001</t>
        </is>
      </c>
      <c r="E1052" t="inlineStr">
        <is>
          <t>2646564</t>
        </is>
      </c>
      <c r="F1052" t="inlineStr">
        <is>
          <t>3007040827</t>
        </is>
      </c>
      <c r="G1052" t="inlineStr">
        <is>
          <t>INCIDENTE</t>
        </is>
      </c>
      <c r="H1052" t="inlineStr">
        <is>
          <t>VALLE DEL CAUCA</t>
        </is>
      </c>
      <c r="I1052" t="inlineStr">
        <is>
          <t>CALI</t>
        </is>
      </c>
      <c r="J1052" t="inlineStr">
        <is>
          <t>DISTRICOL MAKARIOS COMUNICACIO</t>
        </is>
      </c>
      <c r="K1052" t="inlineStr">
        <is>
          <t>BANCOLOMBIA</t>
        </is>
      </c>
      <c r="L1052" t="inlineStr">
        <is>
          <t>FO-25-1426899</t>
        </is>
      </c>
      <c r="M1052" s="49" t="n">
        <v>45895.54020833333</v>
      </c>
      <c r="N1052" s="49" t="n">
        <v>45895.70694444444</v>
      </c>
      <c r="O1052" s="48" t="n">
        <v>0</v>
      </c>
      <c r="P1052" t="inlineStr">
        <is>
          <t>HARDWARE</t>
        </is>
      </c>
      <c r="Q1052" t="inlineStr">
        <is>
          <t>LECTOR DE TARJETAS</t>
        </is>
      </c>
      <c r="R1052" t="inlineStr">
        <is>
          <t>MENSAJE RETIRE TARJETA</t>
        </is>
      </c>
      <c r="S1052" t="inlineStr">
        <is>
          <t>AGREGADOR</t>
        </is>
      </c>
      <c r="T1052" t="inlineStr">
        <is>
          <t>DISTRICOL</t>
        </is>
      </c>
      <c r="U1052" t="inlineStr">
        <is>
          <t>EJECUTADO</t>
        </is>
      </c>
      <c r="V1052" t="inlineStr">
        <is>
          <t>VISITA TECNICA</t>
        </is>
      </c>
      <c r="W1052" t="inlineStr">
        <is>
          <t>LA00Q746</t>
        </is>
      </c>
      <c r="X1052" t="inlineStr">
        <is>
          <t>TIPO I</t>
        </is>
      </c>
      <c r="Y1052" t="inlineStr">
        <is>
          <t>TERRESTRE</t>
        </is>
      </c>
      <c r="Z1052" t="inlineStr">
        <is>
          <t>PAREDES CASTILLO DIEGO</t>
        </is>
      </c>
      <c r="AA1052" t="inlineStr">
        <is>
          <t>1</t>
        </is>
      </c>
      <c r="AB1052" t="inlineStr">
        <is>
          <t>0</t>
        </is>
      </c>
      <c r="AC1052" s="48" t="n">
        <v>65960</v>
      </c>
      <c r="AD1052" t="inlineStr">
        <is>
          <t>0</t>
        </is>
      </c>
      <c r="AE1052" s="48" t="n">
        <v>0</v>
      </c>
      <c r="AF1052" s="48" t="n">
        <v>65960</v>
      </c>
    </row>
    <row r="1053">
      <c r="A1053" t="inlineStr">
        <is>
          <t>BARRANQUILLA</t>
        </is>
      </c>
      <c r="B1053" t="inlineStr">
        <is>
          <t>COSTA</t>
        </is>
      </c>
      <c r="C1053" t="inlineStr">
        <is>
          <t>0004-0001</t>
        </is>
      </c>
      <c r="D1053" t="inlineStr">
        <is>
          <t>8001</t>
        </is>
      </c>
      <c r="E1053" t="inlineStr">
        <is>
          <t>2646810</t>
        </is>
      </c>
      <c r="F1053" t="inlineStr">
        <is>
          <t>3007027871</t>
        </is>
      </c>
      <c r="G1053" t="inlineStr">
        <is>
          <t>INCIDENTE</t>
        </is>
      </c>
      <c r="H1053" t="inlineStr">
        <is>
          <t>ATLANTICO</t>
        </is>
      </c>
      <c r="I1053" t="inlineStr">
        <is>
          <t>BARRANQUILLA</t>
        </is>
      </c>
      <c r="J1053" t="inlineStr">
        <is>
          <t>BARRIO MONTES BARRANQUILLA</t>
        </is>
      </c>
      <c r="K1053" t="inlineStr">
        <is>
          <t>BANCOLOMBIA</t>
        </is>
      </c>
      <c r="L1053" t="inlineStr">
        <is>
          <t>FO-25-1427253</t>
        </is>
      </c>
      <c r="M1053" s="49" t="n">
        <v>45895.56995370371</v>
      </c>
      <c r="N1053" s="49" t="n">
        <v>45896.53611111111</v>
      </c>
      <c r="O1053" s="48" t="n">
        <v>0</v>
      </c>
      <c r="P1053" t="inlineStr">
        <is>
          <t>HARDWARE</t>
        </is>
      </c>
      <c r="Q1053" t="inlineStr">
        <is>
          <t>LECTOR DE BARRAS</t>
        </is>
      </c>
      <c r="R1053" t="inlineStr">
        <is>
          <t>FORMATO INVALIDO LECTOR DAÑADO</t>
        </is>
      </c>
      <c r="S1053" t="inlineStr">
        <is>
          <t>CB UNO A UNO</t>
        </is>
      </c>
      <c r="T1053" t="inlineStr">
        <is>
          <t>CB UNO A UNO</t>
        </is>
      </c>
      <c r="U1053" t="inlineStr">
        <is>
          <t>EJECUTADO</t>
        </is>
      </c>
      <c r="V1053" t="inlineStr">
        <is>
          <t>VISITA TECNICA</t>
        </is>
      </c>
      <c r="W1053" t="inlineStr">
        <is>
          <t>II01Z224</t>
        </is>
      </c>
      <c r="X1053" t="inlineStr">
        <is>
          <t>TIPO I</t>
        </is>
      </c>
      <c r="Y1053" t="inlineStr">
        <is>
          <t>TERRESTRE</t>
        </is>
      </c>
      <c r="Z1053" t="inlineStr">
        <is>
          <t>VILLACOB VILLACOB ELKIN EDUARDO</t>
        </is>
      </c>
      <c r="AA1053" t="inlineStr">
        <is>
          <t>1</t>
        </is>
      </c>
      <c r="AB1053" t="inlineStr">
        <is>
          <t>0</t>
        </is>
      </c>
      <c r="AC1053" s="48" t="n">
        <v>65960</v>
      </c>
      <c r="AD1053" t="inlineStr">
        <is>
          <t>0</t>
        </is>
      </c>
      <c r="AE1053" s="48" t="n">
        <v>0</v>
      </c>
      <c r="AF1053" s="48" t="n">
        <v>65960</v>
      </c>
    </row>
    <row r="1054">
      <c r="A1054" t="inlineStr">
        <is>
          <t>BARRANQUILLA</t>
        </is>
      </c>
      <c r="B1054" t="inlineStr">
        <is>
          <t>COSTA</t>
        </is>
      </c>
      <c r="C1054" t="inlineStr">
        <is>
          <t>0004-0001</t>
        </is>
      </c>
      <c r="D1054" t="inlineStr">
        <is>
          <t>8638</t>
        </is>
      </c>
      <c r="E1054" t="inlineStr">
        <is>
          <t>2647422</t>
        </is>
      </c>
      <c r="F1054" t="inlineStr">
        <is>
          <t>3007034418</t>
        </is>
      </c>
      <c r="G1054" t="inlineStr">
        <is>
          <t>INCIDENTE</t>
        </is>
      </c>
      <c r="H1054" t="inlineStr">
        <is>
          <t>ATLANTICO</t>
        </is>
      </c>
      <c r="I1054" t="inlineStr">
        <is>
          <t>SABANALARGA</t>
        </is>
      </c>
      <c r="J1054" t="inlineStr">
        <is>
          <t>BARRIO CENTRO SABANALARGA</t>
        </is>
      </c>
      <c r="K1054" t="inlineStr">
        <is>
          <t>BANCOLOMBIA</t>
        </is>
      </c>
      <c r="L1054" t="inlineStr">
        <is>
          <t>FO-25-1429241</t>
        </is>
      </c>
      <c r="M1054" s="49" t="n">
        <v>45895.62030092593</v>
      </c>
      <c r="N1054" s="49" t="n">
        <v>45896.73888888889</v>
      </c>
      <c r="O1054" s="48" t="n">
        <v>0</v>
      </c>
      <c r="P1054" t="inlineStr">
        <is>
          <t>HARDWARE</t>
        </is>
      </c>
      <c r="Q1054" t="inlineStr">
        <is>
          <t>CABLEADO</t>
        </is>
      </c>
      <c r="R1054" t="inlineStr">
        <is>
          <t>CABLE MAGICBOX AVERIADO</t>
        </is>
      </c>
      <c r="S1054" t="inlineStr">
        <is>
          <t>CB UNO A UNO</t>
        </is>
      </c>
      <c r="T1054" t="inlineStr">
        <is>
          <t>CB UNO A UNO</t>
        </is>
      </c>
      <c r="U1054" t="inlineStr">
        <is>
          <t>EJECUTADO</t>
        </is>
      </c>
      <c r="V1054" t="inlineStr">
        <is>
          <t>VISITA TECNICA</t>
        </is>
      </c>
      <c r="W1054" t="inlineStr">
        <is>
          <t>AB008317</t>
        </is>
      </c>
      <c r="X1054" t="inlineStr">
        <is>
          <t>TIPO II</t>
        </is>
      </c>
      <c r="Y1054" t="inlineStr">
        <is>
          <t>TERRESTRE</t>
        </is>
      </c>
      <c r="Z1054" t="inlineStr">
        <is>
          <t>DE AGUAS MUÑOZ DAVID JOSE</t>
        </is>
      </c>
      <c r="AA1054" t="inlineStr">
        <is>
          <t>1</t>
        </is>
      </c>
      <c r="AB1054" t="inlineStr">
        <is>
          <t>0</t>
        </is>
      </c>
      <c r="AC1054" s="48" t="n">
        <v>144968</v>
      </c>
      <c r="AD1054" t="inlineStr">
        <is>
          <t>0</t>
        </is>
      </c>
      <c r="AE1054" s="48" t="n">
        <v>0</v>
      </c>
      <c r="AF1054" s="48" t="n">
        <v>144968</v>
      </c>
    </row>
    <row r="1055">
      <c r="A1055" t="inlineStr">
        <is>
          <t>MEDELLIN</t>
        </is>
      </c>
      <c r="B1055" t="inlineStr">
        <is>
          <t>NOROCCIDENTE</t>
        </is>
      </c>
      <c r="C1055" t="inlineStr">
        <is>
          <t>0004-0005</t>
        </is>
      </c>
      <c r="D1055" t="inlineStr">
        <is>
          <t>5361</t>
        </is>
      </c>
      <c r="E1055" t="inlineStr">
        <is>
          <t>2647442</t>
        </is>
      </c>
      <c r="F1055" t="inlineStr">
        <is>
          <t>3007080769</t>
        </is>
      </c>
      <c r="G1055" t="inlineStr">
        <is>
          <t>INCIDENTE</t>
        </is>
      </c>
      <c r="H1055" t="inlineStr">
        <is>
          <t>ANTIOQUIA</t>
        </is>
      </c>
      <c r="I1055" t="inlineStr">
        <is>
          <t>ITUANGO</t>
        </is>
      </c>
      <c r="J1055" t="inlineStr">
        <is>
          <t>BARRIO CARRERA RUIZ ITUANGO</t>
        </is>
      </c>
      <c r="K1055" t="inlineStr">
        <is>
          <t>BANCOLOMBIA</t>
        </is>
      </c>
      <c r="L1055" t="inlineStr">
        <is>
          <t>FO-25-1429219</t>
        </is>
      </c>
      <c r="M1055" s="49" t="n">
        <v>45895.62247685185</v>
      </c>
      <c r="N1055" s="49" t="n">
        <v>45896.69444444445</v>
      </c>
      <c r="O1055" s="48" t="n">
        <v>0</v>
      </c>
      <c r="P1055" t="inlineStr">
        <is>
          <t>HARDWARE</t>
        </is>
      </c>
      <c r="Q1055" t="inlineStr">
        <is>
          <t>LECTOR DE BARRAS</t>
        </is>
      </c>
      <c r="R1055" t="inlineStr">
        <is>
          <t>FORMATO INVALIDO LECTOR DAÑADO</t>
        </is>
      </c>
      <c r="S1055" t="inlineStr">
        <is>
          <t>UNO A UNO</t>
        </is>
      </c>
      <c r="T1055" t="inlineStr">
        <is>
          <t>UNO A UNO</t>
        </is>
      </c>
      <c r="U1055" t="inlineStr">
        <is>
          <t>EJECUTADO</t>
        </is>
      </c>
      <c r="V1055" t="inlineStr">
        <is>
          <t>VISITA TECNICA</t>
        </is>
      </c>
      <c r="W1055" t="inlineStr">
        <is>
          <t>F8ZZZ049</t>
        </is>
      </c>
      <c r="X1055" t="inlineStr">
        <is>
          <t>TIPO IV</t>
        </is>
      </c>
      <c r="Y1055" t="inlineStr">
        <is>
          <t>TERRESTRE</t>
        </is>
      </c>
      <c r="Z1055" t="inlineStr">
        <is>
          <t>PAREJA ECHAVARRIA JHON DAVID</t>
        </is>
      </c>
      <c r="AA1055" t="inlineStr">
        <is>
          <t>1</t>
        </is>
      </c>
      <c r="AB1055" t="inlineStr">
        <is>
          <t>0</t>
        </is>
      </c>
      <c r="AC1055" s="48" t="n">
        <v>479589</v>
      </c>
      <c r="AD1055" t="inlineStr">
        <is>
          <t>0</t>
        </is>
      </c>
      <c r="AE1055" s="48" t="n">
        <v>0</v>
      </c>
      <c r="AF1055" s="48" t="n">
        <v>479589</v>
      </c>
    </row>
    <row r="1056">
      <c r="A1056" t="inlineStr">
        <is>
          <t>CUCUTA</t>
        </is>
      </c>
      <c r="B1056" t="inlineStr">
        <is>
          <t>SANTANDERES</t>
        </is>
      </c>
      <c r="C1056" t="inlineStr">
        <is>
          <t>0004-0008</t>
        </is>
      </c>
      <c r="D1056" t="inlineStr">
        <is>
          <t>54405</t>
        </is>
      </c>
      <c r="E1056" t="inlineStr">
        <is>
          <t>2647492</t>
        </is>
      </c>
      <c r="F1056" t="inlineStr">
        <is>
          <t>3007051436</t>
        </is>
      </c>
      <c r="G1056" t="inlineStr">
        <is>
          <t>INCIDENTE</t>
        </is>
      </c>
      <c r="H1056" t="inlineStr">
        <is>
          <t>NORTE DE SANTANDER</t>
        </is>
      </c>
      <c r="I1056" t="inlineStr">
        <is>
          <t>LOS PATIOS</t>
        </is>
      </c>
      <c r="J1056" t="inlineStr">
        <is>
          <t>BARRIO URB PENSILVANIA LOS PAT</t>
        </is>
      </c>
      <c r="K1056" t="inlineStr">
        <is>
          <t>BANCOLOMBIA</t>
        </is>
      </c>
      <c r="L1056" t="inlineStr">
        <is>
          <t>FO-25-1429260</t>
        </is>
      </c>
      <c r="M1056" s="49" t="n">
        <v>45895.63061342593</v>
      </c>
      <c r="N1056" s="49" t="n">
        <v>45896.57708333333</v>
      </c>
      <c r="O1056" s="48" t="n">
        <v>0</v>
      </c>
      <c r="P1056" t="inlineStr">
        <is>
          <t>HARDWARE</t>
        </is>
      </c>
      <c r="Q1056" t="inlineStr">
        <is>
          <t>LECTOR DE TARJETAS</t>
        </is>
      </c>
      <c r="R1056" t="inlineStr">
        <is>
          <t>MENSAJE RETIRE TARJETA</t>
        </is>
      </c>
      <c r="S1056" t="inlineStr">
        <is>
          <t>CB UNO A UNO</t>
        </is>
      </c>
      <c r="T1056" t="inlineStr">
        <is>
          <t>CB UNO A UNO</t>
        </is>
      </c>
      <c r="U1056" t="inlineStr">
        <is>
          <t>EJECUTADO</t>
        </is>
      </c>
      <c r="V1056" t="inlineStr">
        <is>
          <t>VISITA TECNICA</t>
        </is>
      </c>
      <c r="W1056" t="inlineStr">
        <is>
          <t>GB07Z812</t>
        </is>
      </c>
      <c r="X1056" t="inlineStr">
        <is>
          <t>TIPO I</t>
        </is>
      </c>
      <c r="Y1056" t="inlineStr">
        <is>
          <t>TERRESTRE</t>
        </is>
      </c>
      <c r="Z1056" t="inlineStr">
        <is>
          <t>PACHECO BUITRAGO JAVIER ALONSO</t>
        </is>
      </c>
      <c r="AA1056" t="inlineStr">
        <is>
          <t>1</t>
        </is>
      </c>
      <c r="AB1056" t="inlineStr">
        <is>
          <t>0</t>
        </is>
      </c>
      <c r="AC1056" s="48" t="n">
        <v>65960</v>
      </c>
      <c r="AD1056" t="inlineStr">
        <is>
          <t>0</t>
        </is>
      </c>
      <c r="AE1056" s="48" t="n">
        <v>0</v>
      </c>
      <c r="AF1056" s="48" t="n">
        <v>65960</v>
      </c>
    </row>
    <row r="1057">
      <c r="A1057" t="inlineStr">
        <is>
          <t>NEIVA</t>
        </is>
      </c>
      <c r="B1057" t="inlineStr">
        <is>
          <t>REMOTAS</t>
        </is>
      </c>
      <c r="C1057" t="inlineStr">
        <is>
          <t>0004-0007</t>
        </is>
      </c>
      <c r="D1057" t="inlineStr">
        <is>
          <t>41797</t>
        </is>
      </c>
      <c r="E1057" t="inlineStr">
        <is>
          <t>2647539</t>
        </is>
      </c>
      <c r="F1057" t="inlineStr">
        <is>
          <t>3007054452</t>
        </is>
      </c>
      <c r="G1057" t="inlineStr">
        <is>
          <t>INCIDENTE</t>
        </is>
      </c>
      <c r="H1057" t="inlineStr">
        <is>
          <t>HUILA</t>
        </is>
      </c>
      <c r="I1057" t="inlineStr">
        <is>
          <t>TESALIA</t>
        </is>
      </c>
      <c r="J1057" t="inlineStr">
        <is>
          <t>BARRIO ARANZASU TESALIA</t>
        </is>
      </c>
      <c r="K1057" t="inlineStr">
        <is>
          <t>BANCOLOMBIA</t>
        </is>
      </c>
      <c r="L1057" t="inlineStr">
        <is>
          <t>FO-25-1429188</t>
        </is>
      </c>
      <c r="M1057" s="49" t="n">
        <v>45895.62315972222</v>
      </c>
      <c r="N1057" s="49" t="n">
        <v>45896.69097222222</v>
      </c>
      <c r="O1057" s="48" t="n">
        <v>0</v>
      </c>
      <c r="P1057" t="inlineStr">
        <is>
          <t>HARDWARE</t>
        </is>
      </c>
      <c r="Q1057" t="inlineStr">
        <is>
          <t>LECTOR DE BARRAS</t>
        </is>
      </c>
      <c r="R1057" t="inlineStr">
        <is>
          <t>DAÑO POS</t>
        </is>
      </c>
      <c r="S1057" t="inlineStr">
        <is>
          <t>CB UNO A UNO</t>
        </is>
      </c>
      <c r="T1057" t="inlineStr">
        <is>
          <t>CB UNO A UNO</t>
        </is>
      </c>
      <c r="U1057" t="inlineStr">
        <is>
          <t>EJECUTADO</t>
        </is>
      </c>
      <c r="V1057" t="inlineStr">
        <is>
          <t>VISITA TECNICA</t>
        </is>
      </c>
      <c r="W1057" t="inlineStr">
        <is>
          <t>XP5ZZ732</t>
        </is>
      </c>
      <c r="X1057" t="inlineStr">
        <is>
          <t>TIPO II</t>
        </is>
      </c>
      <c r="Y1057" t="inlineStr">
        <is>
          <t>TERRESTRE</t>
        </is>
      </c>
      <c r="Z1057" t="inlineStr">
        <is>
          <t>DIAZ VARGAS JONATHAN MIGUEL</t>
        </is>
      </c>
      <c r="AA1057" t="inlineStr">
        <is>
          <t>1</t>
        </is>
      </c>
      <c r="AB1057" t="inlineStr">
        <is>
          <t>0</t>
        </is>
      </c>
      <c r="AC1057" s="48" t="n">
        <v>144968</v>
      </c>
      <c r="AD1057" t="inlineStr">
        <is>
          <t>0</t>
        </is>
      </c>
      <c r="AE1057" s="48" t="n">
        <v>0</v>
      </c>
      <c r="AF1057" s="48" t="n">
        <v>144968</v>
      </c>
    </row>
    <row r="1058">
      <c r="A1058" t="inlineStr">
        <is>
          <t>MEDELLIN</t>
        </is>
      </c>
      <c r="B1058" t="inlineStr">
        <is>
          <t>NOROCCIDENTE</t>
        </is>
      </c>
      <c r="C1058" t="inlineStr">
        <is>
          <t>0004-0005</t>
        </is>
      </c>
      <c r="D1058" t="inlineStr">
        <is>
          <t>5001</t>
        </is>
      </c>
      <c r="E1058" t="inlineStr">
        <is>
          <t>2647763</t>
        </is>
      </c>
      <c r="F1058" t="inlineStr">
        <is>
          <t>3007052519</t>
        </is>
      </c>
      <c r="G1058" t="inlineStr">
        <is>
          <t>INCIDENTE</t>
        </is>
      </c>
      <c r="H1058" t="inlineStr">
        <is>
          <t>ANTIOQUIA</t>
        </is>
      </c>
      <c r="I1058" t="inlineStr">
        <is>
          <t>MEDELLIN</t>
        </is>
      </c>
      <c r="J1058" t="inlineStr">
        <is>
          <t>BARRIO BUENOS AIRES MEDELLIN 1</t>
        </is>
      </c>
      <c r="K1058" t="inlineStr">
        <is>
          <t>BANCOLOMBIA</t>
        </is>
      </c>
      <c r="L1058" t="inlineStr">
        <is>
          <t>FO-25-1429511</t>
        </is>
      </c>
      <c r="M1058" s="49" t="n">
        <v>45895.6450462963</v>
      </c>
      <c r="N1058" s="49" t="n">
        <v>45896.58194444444</v>
      </c>
      <c r="O1058" s="48" t="n">
        <v>0</v>
      </c>
      <c r="P1058" t="inlineStr">
        <is>
          <t>SOFTWARE</t>
        </is>
      </c>
      <c r="Q1058" t="inlineStr">
        <is>
          <t>COMUNICACION</t>
        </is>
      </c>
      <c r="R1058" t="inlineStr">
        <is>
          <t>PARAMETROS DE CONFIGURACION EN POS</t>
        </is>
      </c>
      <c r="S1058" t="inlineStr">
        <is>
          <t>CB UNO A UNO</t>
        </is>
      </c>
      <c r="T1058" t="inlineStr">
        <is>
          <t>CB UNO A UNO</t>
        </is>
      </c>
      <c r="U1058" t="inlineStr">
        <is>
          <t>EJECUTADO</t>
        </is>
      </c>
      <c r="V1058" t="inlineStr">
        <is>
          <t>VISITA TECNICA</t>
        </is>
      </c>
      <c r="W1058" t="inlineStr">
        <is>
          <t>SXMZZ318 - 9B0GZ680</t>
        </is>
      </c>
      <c r="X1058" t="inlineStr">
        <is>
          <t>TIPO I</t>
        </is>
      </c>
      <c r="Y1058" t="inlineStr">
        <is>
          <t>TERRESTRE</t>
        </is>
      </c>
      <c r="Z1058" t="inlineStr">
        <is>
          <t>QUINTERO SANCHEZ JUAN SEBASTIAN</t>
        </is>
      </c>
      <c r="AA1058" t="inlineStr">
        <is>
          <t>1</t>
        </is>
      </c>
      <c r="AB1058" t="inlineStr">
        <is>
          <t>0</t>
        </is>
      </c>
      <c r="AC1058" s="48" t="n">
        <v>65960</v>
      </c>
      <c r="AD1058" t="inlineStr">
        <is>
          <t>0</t>
        </is>
      </c>
      <c r="AE1058" s="48" t="n">
        <v>0</v>
      </c>
      <c r="AF1058" s="48" t="n">
        <v>65960</v>
      </c>
    </row>
    <row r="1059">
      <c r="A1059" t="inlineStr">
        <is>
          <t>CALI</t>
        </is>
      </c>
      <c r="B1059" t="inlineStr">
        <is>
          <t>SUROCCIDENTE Y EJE CAFETERO</t>
        </is>
      </c>
      <c r="C1059" t="inlineStr">
        <is>
          <t>0004-0003</t>
        </is>
      </c>
      <c r="D1059" t="inlineStr">
        <is>
          <t>76126</t>
        </is>
      </c>
      <c r="E1059" t="inlineStr">
        <is>
          <t>2647916</t>
        </is>
      </c>
      <c r="F1059" t="inlineStr">
        <is>
          <t>3007072075</t>
        </is>
      </c>
      <c r="G1059" t="inlineStr">
        <is>
          <t>INCIDENTE</t>
        </is>
      </c>
      <c r="H1059" t="inlineStr">
        <is>
          <t>VALLE DEL CAUCA</t>
        </is>
      </c>
      <c r="I1059" t="inlineStr">
        <is>
          <t>CALIMA</t>
        </is>
      </c>
      <c r="J1059" t="inlineStr">
        <is>
          <t>CALIMA CENTRO</t>
        </is>
      </c>
      <c r="K1059" t="inlineStr">
        <is>
          <t>BANCOLOMBIA</t>
        </is>
      </c>
      <c r="L1059" t="inlineStr">
        <is>
          <t>FO-25-1429504</t>
        </is>
      </c>
      <c r="M1059" s="49" t="n">
        <v>45895.64876157408</v>
      </c>
      <c r="N1059" s="49" t="n">
        <v>45896.68888888889</v>
      </c>
      <c r="O1059" s="48" t="n">
        <v>0</v>
      </c>
      <c r="P1059" t="inlineStr">
        <is>
          <t>SOFTWARE</t>
        </is>
      </c>
      <c r="Q1059" t="inlineStr">
        <is>
          <t>LECTOR DE BARRAS</t>
        </is>
      </c>
      <c r="R1059" t="inlineStr">
        <is>
          <t>FORMATO INVALIDO</t>
        </is>
      </c>
      <c r="S1059" t="inlineStr">
        <is>
          <t>UNO A UNO</t>
        </is>
      </c>
      <c r="T1059" t="inlineStr">
        <is>
          <t>UNO A UNO</t>
        </is>
      </c>
      <c r="U1059" t="inlineStr">
        <is>
          <t>EJECUTADO</t>
        </is>
      </c>
      <c r="V1059" t="inlineStr">
        <is>
          <t>VISITA TECNICA</t>
        </is>
      </c>
      <c r="W1059" t="inlineStr">
        <is>
          <t>MN00O669</t>
        </is>
      </c>
      <c r="X1059" t="inlineStr">
        <is>
          <t>TIPO II</t>
        </is>
      </c>
      <c r="Y1059" t="inlineStr">
        <is>
          <t>TERRESTRE</t>
        </is>
      </c>
      <c r="Z1059" t="inlineStr">
        <is>
          <t>TORRES GARCIA JENDRY JOSE</t>
        </is>
      </c>
      <c r="AA1059" t="inlineStr">
        <is>
          <t>1</t>
        </is>
      </c>
      <c r="AB1059" t="inlineStr">
        <is>
          <t>0</t>
        </is>
      </c>
      <c r="AC1059" s="48" t="n">
        <v>144968</v>
      </c>
      <c r="AD1059" t="inlineStr">
        <is>
          <t>0</t>
        </is>
      </c>
      <c r="AE1059" s="48" t="n">
        <v>0</v>
      </c>
      <c r="AF1059" s="48" t="n">
        <v>144968</v>
      </c>
    </row>
    <row r="1060">
      <c r="A1060" t="inlineStr">
        <is>
          <t>VILLAVICENCIO</t>
        </is>
      </c>
      <c r="B1060" t="inlineStr">
        <is>
          <t>REMOTAS</t>
        </is>
      </c>
      <c r="C1060" t="inlineStr">
        <is>
          <t>0004-0007</t>
        </is>
      </c>
      <c r="D1060" t="inlineStr">
        <is>
          <t>50001</t>
        </is>
      </c>
      <c r="E1060" t="inlineStr">
        <is>
          <t>2648378</t>
        </is>
      </c>
      <c r="F1060" t="inlineStr">
        <is>
          <t>3007075334</t>
        </is>
      </c>
      <c r="G1060" t="inlineStr">
        <is>
          <t>INCIDENTE</t>
        </is>
      </c>
      <c r="H1060" t="inlineStr">
        <is>
          <t>META</t>
        </is>
      </c>
      <c r="I1060" t="inlineStr">
        <is>
          <t>VILLAVICENCIO</t>
        </is>
      </c>
      <c r="J1060" t="inlineStr">
        <is>
          <t>BARRIO ZONAS COMUNES ET 2 CONJ</t>
        </is>
      </c>
      <c r="K1060" t="inlineStr">
        <is>
          <t>BANCOLOMBIA</t>
        </is>
      </c>
      <c r="L1060" t="inlineStr">
        <is>
          <t>FO-25-1430087</t>
        </is>
      </c>
      <c r="M1060" s="49" t="n">
        <v>45895.69023148148</v>
      </c>
      <c r="N1060" s="49" t="n">
        <v>45896.64097222222</v>
      </c>
      <c r="O1060" s="48" t="n">
        <v>0</v>
      </c>
      <c r="P1060" t="inlineStr">
        <is>
          <t>HARDWARE</t>
        </is>
      </c>
      <c r="Q1060" t="inlineStr">
        <is>
          <t>NO ENCIENDE SE REINICIA</t>
        </is>
      </c>
      <c r="R1060" t="inlineStr">
        <is>
          <t>FUENTE PODER AVERIADA</t>
        </is>
      </c>
      <c r="S1060" t="inlineStr">
        <is>
          <t>CB UNO A UNO</t>
        </is>
      </c>
      <c r="T1060" t="inlineStr">
        <is>
          <t>CB UNO A UNO</t>
        </is>
      </c>
      <c r="U1060" t="inlineStr">
        <is>
          <t>EJECUTADO</t>
        </is>
      </c>
      <c r="V1060" t="inlineStr">
        <is>
          <t>VISITA TECNICA</t>
        </is>
      </c>
      <c r="W1060" t="inlineStr">
        <is>
          <t>FA003854</t>
        </is>
      </c>
      <c r="X1060" t="inlineStr">
        <is>
          <t>TIPO I</t>
        </is>
      </c>
      <c r="Y1060" t="inlineStr">
        <is>
          <t>TERRESTRE</t>
        </is>
      </c>
      <c r="Z1060" t="inlineStr">
        <is>
          <t>GARZON RUIZ LUIS MIGUEL</t>
        </is>
      </c>
      <c r="AA1060" t="inlineStr">
        <is>
          <t>1</t>
        </is>
      </c>
      <c r="AB1060" t="inlineStr">
        <is>
          <t>0</t>
        </is>
      </c>
      <c r="AC1060" s="48" t="n">
        <v>65960</v>
      </c>
      <c r="AD1060" t="inlineStr">
        <is>
          <t>0</t>
        </is>
      </c>
      <c r="AE1060" s="48" t="n">
        <v>0</v>
      </c>
      <c r="AF1060" s="48" t="n">
        <v>65960</v>
      </c>
    </row>
    <row r="1061">
      <c r="A1061" t="inlineStr">
        <is>
          <t>MEDELLIN</t>
        </is>
      </c>
      <c r="B1061" t="inlineStr">
        <is>
          <t>NOROCCIDENTE</t>
        </is>
      </c>
      <c r="C1061" t="inlineStr">
        <is>
          <t>0004-0005</t>
        </is>
      </c>
      <c r="D1061" t="inlineStr">
        <is>
          <t>5088</t>
        </is>
      </c>
      <c r="E1061" t="inlineStr">
        <is>
          <t>2648431</t>
        </is>
      </c>
      <c r="F1061" t="inlineStr">
        <is>
          <t>3007027928</t>
        </is>
      </c>
      <c r="G1061" t="inlineStr">
        <is>
          <t>INCIDENTE</t>
        </is>
      </c>
      <c r="H1061" t="inlineStr">
        <is>
          <t>ANTIOQUIA</t>
        </is>
      </c>
      <c r="I1061" t="inlineStr">
        <is>
          <t>BELLO</t>
        </is>
      </c>
      <c r="J1061" t="inlineStr">
        <is>
          <t>PAGAFACIL PARQUE BELLO II</t>
        </is>
      </c>
      <c r="K1061" t="inlineStr">
        <is>
          <t>BANCOLOMBIA</t>
        </is>
      </c>
      <c r="L1061" t="inlineStr">
        <is>
          <t>FO-25-1430092</t>
        </is>
      </c>
      <c r="M1061" s="49" t="n">
        <v>45895.68883101852</v>
      </c>
      <c r="N1061" s="49" t="n">
        <v>45896.58680555555</v>
      </c>
      <c r="O1061" s="48" t="n">
        <v>0</v>
      </c>
      <c r="P1061" t="inlineStr">
        <is>
          <t>HARDWARE</t>
        </is>
      </c>
      <c r="Q1061" t="inlineStr">
        <is>
          <t>IMPRESION</t>
        </is>
      </c>
      <c r="R1061" t="inlineStr">
        <is>
          <t>NO IMPRIME UNO O VARIOS CARACTERES</t>
        </is>
      </c>
      <c r="S1061" t="inlineStr">
        <is>
          <t>ROBUSTO</t>
        </is>
      </c>
      <c r="T1061" t="inlineStr">
        <is>
          <t>PAGAFACIL</t>
        </is>
      </c>
      <c r="U1061" t="inlineStr">
        <is>
          <t>EJECUTADO</t>
        </is>
      </c>
      <c r="V1061" t="inlineStr">
        <is>
          <t>VISITA TECNICA</t>
        </is>
      </c>
      <c r="W1061" t="inlineStr">
        <is>
          <t>9DZZZ787</t>
        </is>
      </c>
      <c r="X1061" t="inlineStr">
        <is>
          <t>TIPO I</t>
        </is>
      </c>
      <c r="Y1061" t="inlineStr">
        <is>
          <t>TERRESTRE</t>
        </is>
      </c>
      <c r="Z1061" t="inlineStr">
        <is>
          <t>MARTINEZ TOVAR OSCAR DAVID</t>
        </is>
      </c>
      <c r="AA1061" t="inlineStr">
        <is>
          <t>1</t>
        </is>
      </c>
      <c r="AB1061" t="inlineStr">
        <is>
          <t>0</t>
        </is>
      </c>
      <c r="AC1061" s="48" t="n">
        <v>65960</v>
      </c>
      <c r="AD1061" t="inlineStr">
        <is>
          <t>0</t>
        </is>
      </c>
      <c r="AE1061" s="48" t="n">
        <v>0</v>
      </c>
      <c r="AF1061" s="48" t="n">
        <v>65960</v>
      </c>
    </row>
    <row r="1062">
      <c r="A1062" t="inlineStr">
        <is>
          <t>MEDELLIN</t>
        </is>
      </c>
      <c r="B1062" t="inlineStr">
        <is>
          <t>NOROCCIDENTE</t>
        </is>
      </c>
      <c r="C1062" t="inlineStr">
        <is>
          <t>0004-0005</t>
        </is>
      </c>
      <c r="D1062" t="inlineStr">
        <is>
          <t>5001</t>
        </is>
      </c>
      <c r="E1062" t="inlineStr">
        <is>
          <t>2648762</t>
        </is>
      </c>
      <c r="F1062" t="inlineStr">
        <is>
          <t>3007028238</t>
        </is>
      </c>
      <c r="G1062" t="inlineStr">
        <is>
          <t>INCIDENTE</t>
        </is>
      </c>
      <c r="H1062" t="inlineStr">
        <is>
          <t>ANTIOQUIA</t>
        </is>
      </c>
      <c r="I1062" t="inlineStr">
        <is>
          <t>MEDELLIN</t>
        </is>
      </c>
      <c r="J1062" t="inlineStr">
        <is>
          <t>BARRIO VEREDA SANTA ELENA MEDE</t>
        </is>
      </c>
      <c r="K1062" t="inlineStr">
        <is>
          <t>BANCOLOMBIA</t>
        </is>
      </c>
      <c r="L1062" t="inlineStr">
        <is>
          <t>FO-25-1430456</t>
        </is>
      </c>
      <c r="M1062" s="49" t="n">
        <v>45895.74107638889</v>
      </c>
      <c r="N1062" s="49" t="n">
        <v>45896.68125</v>
      </c>
      <c r="O1062" s="48" t="n">
        <v>0</v>
      </c>
      <c r="P1062" t="inlineStr">
        <is>
          <t>HARDWARE</t>
        </is>
      </c>
      <c r="Q1062" t="inlineStr">
        <is>
          <t>LECTOR DE TARJETAS</t>
        </is>
      </c>
      <c r="R1062" t="inlineStr">
        <is>
          <t>DAÑO POS</t>
        </is>
      </c>
      <c r="S1062" t="inlineStr">
        <is>
          <t>CB UNO A UNO</t>
        </is>
      </c>
      <c r="T1062" t="inlineStr">
        <is>
          <t>CB UNO A UNO</t>
        </is>
      </c>
      <c r="U1062" t="inlineStr">
        <is>
          <t>EJECUTADO</t>
        </is>
      </c>
      <c r="V1062" t="inlineStr">
        <is>
          <t>VISITA TECNICA</t>
        </is>
      </c>
      <c r="W1062" t="inlineStr">
        <is>
          <t>9PZZZ350</t>
        </is>
      </c>
      <c r="X1062" t="inlineStr">
        <is>
          <t>TIPO I</t>
        </is>
      </c>
      <c r="Y1062" t="inlineStr">
        <is>
          <t>TERRESTRE</t>
        </is>
      </c>
      <c r="Z1062" t="inlineStr">
        <is>
          <t>QUINTERO SANCHEZ JUAN SEBASTIAN</t>
        </is>
      </c>
      <c r="AA1062" t="inlineStr">
        <is>
          <t>1</t>
        </is>
      </c>
      <c r="AB1062" t="inlineStr">
        <is>
          <t>0</t>
        </is>
      </c>
      <c r="AC1062" s="48" t="n">
        <v>65960</v>
      </c>
      <c r="AD1062" t="inlineStr">
        <is>
          <t>0</t>
        </is>
      </c>
      <c r="AE1062" s="48" t="n">
        <v>0</v>
      </c>
      <c r="AF1062" s="48" t="n">
        <v>65960</v>
      </c>
    </row>
    <row r="1063">
      <c r="A1063" t="inlineStr">
        <is>
          <t>BOGOTA</t>
        </is>
      </c>
      <c r="B1063" t="inlineStr">
        <is>
          <t>CUNDINAMARCA</t>
        </is>
      </c>
      <c r="C1063" t="inlineStr">
        <is>
          <t>0004-0004</t>
        </is>
      </c>
      <c r="D1063" t="inlineStr">
        <is>
          <t>11001</t>
        </is>
      </c>
      <c r="E1063" t="inlineStr">
        <is>
          <t>2648855</t>
        </is>
      </c>
      <c r="F1063" t="inlineStr">
        <is>
          <t>3007022210</t>
        </is>
      </c>
      <c r="G1063" t="inlineStr">
        <is>
          <t>INCIDENTE</t>
        </is>
      </c>
      <c r="H1063" t="inlineStr">
        <is>
          <t>CUNDINAMARCA</t>
        </is>
      </c>
      <c r="I1063" t="inlineStr">
        <is>
          <t>BOGOTA</t>
        </is>
      </c>
      <c r="J1063" t="inlineStr">
        <is>
          <t>REVAL EXITO SUBA</t>
        </is>
      </c>
      <c r="K1063" t="inlineStr">
        <is>
          <t>BANCOLOMBIA</t>
        </is>
      </c>
      <c r="L1063" t="inlineStr">
        <is>
          <t>FO-25-1430453</t>
        </is>
      </c>
      <c r="M1063" s="49" t="n">
        <v>45895.74765046296</v>
      </c>
      <c r="N1063" s="49" t="n">
        <v>45896.67847222222</v>
      </c>
      <c r="O1063" s="48" t="n">
        <v>0</v>
      </c>
      <c r="P1063" t="inlineStr">
        <is>
          <t>HARDWARE</t>
        </is>
      </c>
      <c r="Q1063" t="inlineStr">
        <is>
          <t>NO ENCIENDE</t>
        </is>
      </c>
      <c r="R1063" t="inlineStr">
        <is>
          <t>DAÑO POS</t>
        </is>
      </c>
      <c r="S1063" t="inlineStr">
        <is>
          <t>ROBUSTO</t>
        </is>
      </c>
      <c r="T1063" t="inlineStr">
        <is>
          <t>REVAL</t>
        </is>
      </c>
      <c r="U1063" t="inlineStr">
        <is>
          <t>EJECUTADO</t>
        </is>
      </c>
      <c r="V1063" t="inlineStr">
        <is>
          <t>VISITA TECNICA</t>
        </is>
      </c>
      <c r="W1063" t="inlineStr">
        <is>
          <t>AA0UZ449</t>
        </is>
      </c>
      <c r="X1063" t="inlineStr">
        <is>
          <t>TIPO I</t>
        </is>
      </c>
      <c r="Y1063" t="inlineStr">
        <is>
          <t>TERRESTRE</t>
        </is>
      </c>
      <c r="Z1063" t="inlineStr">
        <is>
          <t>ROMERO ROJAS BREIDY JHOHAN</t>
        </is>
      </c>
      <c r="AA1063" t="inlineStr">
        <is>
          <t>1</t>
        </is>
      </c>
      <c r="AB1063" t="inlineStr">
        <is>
          <t>0</t>
        </is>
      </c>
      <c r="AC1063" s="48" t="n">
        <v>65960</v>
      </c>
      <c r="AD1063" t="inlineStr">
        <is>
          <t>0</t>
        </is>
      </c>
      <c r="AE1063" s="48" t="n">
        <v>0</v>
      </c>
      <c r="AF1063" s="48" t="n">
        <v>65960</v>
      </c>
    </row>
    <row r="1064">
      <c r="A1064" t="inlineStr">
        <is>
          <t>BOGOTA</t>
        </is>
      </c>
      <c r="B1064" t="inlineStr">
        <is>
          <t>CUNDINAMARCA</t>
        </is>
      </c>
      <c r="C1064" t="inlineStr">
        <is>
          <t>0004-0004</t>
        </is>
      </c>
      <c r="D1064" t="inlineStr">
        <is>
          <t>11001</t>
        </is>
      </c>
      <c r="E1064" t="inlineStr">
        <is>
          <t>2648894</t>
        </is>
      </c>
      <c r="F1064" t="inlineStr">
        <is>
          <t>3007080206</t>
        </is>
      </c>
      <c r="G1064" t="inlineStr">
        <is>
          <t>INCIDENTE</t>
        </is>
      </c>
      <c r="H1064" t="inlineStr">
        <is>
          <t>CUNDINAMARCA</t>
        </is>
      </c>
      <c r="I1064" t="inlineStr">
        <is>
          <t>BOGOTA</t>
        </is>
      </c>
      <c r="J1064" t="inlineStr">
        <is>
          <t>PTM BOGOTA REGALARTE MAS</t>
        </is>
      </c>
      <c r="K1064" t="inlineStr">
        <is>
          <t>BANCOLOMBIA</t>
        </is>
      </c>
      <c r="L1064" t="inlineStr">
        <is>
          <t>FO-25-1431263</t>
        </is>
      </c>
      <c r="M1064" s="49" t="n">
        <v>45896.33333333334</v>
      </c>
      <c r="N1064" s="49" t="n">
        <v>45896.72083333333</v>
      </c>
      <c r="O1064" s="48" t="n">
        <v>0</v>
      </c>
      <c r="P1064" t="inlineStr">
        <is>
          <t>HARDWARE</t>
        </is>
      </c>
      <c r="Q1064" t="inlineStr">
        <is>
          <t>IMPRESION</t>
        </is>
      </c>
      <c r="R1064" t="inlineStr">
        <is>
          <t>NO IMPRIME UNO O VARIOS CARACTERES</t>
        </is>
      </c>
      <c r="S1064" t="inlineStr">
        <is>
          <t>AGREGADOR</t>
        </is>
      </c>
      <c r="T1064" t="inlineStr">
        <is>
          <t>COMCARD - PTM</t>
        </is>
      </c>
      <c r="U1064" t="inlineStr">
        <is>
          <t>EJECUTADO</t>
        </is>
      </c>
      <c r="V1064" t="inlineStr">
        <is>
          <t>VISITA TECNICA</t>
        </is>
      </c>
      <c r="W1064" t="inlineStr">
        <is>
          <t>F4ZZZ861</t>
        </is>
      </c>
      <c r="X1064" t="inlineStr">
        <is>
          <t>TIPO I</t>
        </is>
      </c>
      <c r="Y1064" t="inlineStr">
        <is>
          <t>TERRESTRE</t>
        </is>
      </c>
      <c r="Z1064" t="inlineStr">
        <is>
          <t>ROMERO ROJAS BREIDY JHOHAN</t>
        </is>
      </c>
      <c r="AA1064" t="inlineStr">
        <is>
          <t>1</t>
        </is>
      </c>
      <c r="AB1064" t="inlineStr">
        <is>
          <t>0</t>
        </is>
      </c>
      <c r="AC1064" s="48" t="n">
        <v>65960</v>
      </c>
      <c r="AD1064" t="inlineStr">
        <is>
          <t>0</t>
        </is>
      </c>
      <c r="AE1064" s="48" t="n">
        <v>0</v>
      </c>
      <c r="AF1064" s="48" t="n">
        <v>65960</v>
      </c>
    </row>
    <row r="1065">
      <c r="A1065" t="inlineStr">
        <is>
          <t>NEIVA</t>
        </is>
      </c>
      <c r="B1065" t="inlineStr">
        <is>
          <t>REMOTAS</t>
        </is>
      </c>
      <c r="C1065" t="inlineStr">
        <is>
          <t>0004-0007</t>
        </is>
      </c>
      <c r="D1065" t="inlineStr">
        <is>
          <t>41298</t>
        </is>
      </c>
      <c r="E1065" t="inlineStr">
        <is>
          <t>2648983</t>
        </is>
      </c>
      <c r="F1065" t="inlineStr">
        <is>
          <t>3007030513</t>
        </is>
      </c>
      <c r="G1065" t="inlineStr">
        <is>
          <t>INCIDENTE</t>
        </is>
      </c>
      <c r="H1065" t="inlineStr">
        <is>
          <t>HUILA</t>
        </is>
      </c>
      <c r="I1065" t="inlineStr">
        <is>
          <t>GARZON</t>
        </is>
      </c>
      <c r="J1065" t="inlineStr">
        <is>
          <t>DISTRICOL DEPOSITO Y SUPERMERC</t>
        </is>
      </c>
      <c r="K1065" t="inlineStr">
        <is>
          <t>BANCOLOMBIA</t>
        </is>
      </c>
      <c r="L1065" t="inlineStr">
        <is>
          <t>FO-25-1431277</t>
        </is>
      </c>
      <c r="M1065" s="49" t="n">
        <v>45896.33333333334</v>
      </c>
      <c r="N1065" s="49" t="n">
        <v>45898.60763888889</v>
      </c>
      <c r="O1065" s="48" t="n">
        <v>0</v>
      </c>
      <c r="P1065" t="inlineStr">
        <is>
          <t>HARDWARE</t>
        </is>
      </c>
      <c r="Q1065" t="inlineStr">
        <is>
          <t>SE REINICIA</t>
        </is>
      </c>
      <c r="R1065" t="inlineStr">
        <is>
          <t>DAÑO POS</t>
        </is>
      </c>
      <c r="S1065" t="inlineStr">
        <is>
          <t>AGREGADOR</t>
        </is>
      </c>
      <c r="T1065" t="inlineStr">
        <is>
          <t>DISTRICOL</t>
        </is>
      </c>
      <c r="U1065" t="inlineStr">
        <is>
          <t>EJECUTADO</t>
        </is>
      </c>
      <c r="V1065" t="inlineStr">
        <is>
          <t>VISITA TECNICA</t>
        </is>
      </c>
      <c r="W1065" t="inlineStr">
        <is>
          <t>BIZZZ865</t>
        </is>
      </c>
      <c r="X1065" t="inlineStr">
        <is>
          <t>TIPO III</t>
        </is>
      </c>
      <c r="Y1065" t="inlineStr">
        <is>
          <t>TERRESTRE</t>
        </is>
      </c>
      <c r="Z1065" t="inlineStr">
        <is>
          <t>ANDRADE HERNANDEZ JUAN CARLOS</t>
        </is>
      </c>
      <c r="AA1065" t="inlineStr">
        <is>
          <t>1</t>
        </is>
      </c>
      <c r="AB1065" t="inlineStr">
        <is>
          <t>0</t>
        </is>
      </c>
      <c r="AC1065" s="48" t="n">
        <v>275729</v>
      </c>
      <c r="AD1065" t="inlineStr">
        <is>
          <t>0</t>
        </is>
      </c>
      <c r="AE1065" s="48" t="n">
        <v>0</v>
      </c>
      <c r="AF1065" s="48" t="n">
        <v>275729</v>
      </c>
    </row>
    <row r="1066">
      <c r="A1066" t="inlineStr">
        <is>
          <t>IBAGUE</t>
        </is>
      </c>
      <c r="B1066" t="inlineStr">
        <is>
          <t>REMOTAS</t>
        </is>
      </c>
      <c r="C1066" t="inlineStr">
        <is>
          <t>0004-0007</t>
        </is>
      </c>
      <c r="D1066" t="inlineStr">
        <is>
          <t>73001</t>
        </is>
      </c>
      <c r="E1066" t="inlineStr">
        <is>
          <t>2648998</t>
        </is>
      </c>
      <c r="F1066" t="inlineStr">
        <is>
          <t>3007041333</t>
        </is>
      </c>
      <c r="G1066" t="inlineStr">
        <is>
          <t>INCIDENTE</t>
        </is>
      </c>
      <c r="H1066" t="inlineStr">
        <is>
          <t>TOLIMA</t>
        </is>
      </c>
      <c r="I1066" t="inlineStr">
        <is>
          <t>IBAGUE</t>
        </is>
      </c>
      <c r="J1066" t="inlineStr">
        <is>
          <t>BARRIO SALADO IBAGUE 2</t>
        </is>
      </c>
      <c r="K1066" t="inlineStr">
        <is>
          <t>BANCOLOMBIA</t>
        </is>
      </c>
      <c r="L1066" t="inlineStr">
        <is>
          <t>FO-25-1431267</t>
        </is>
      </c>
      <c r="M1066" s="49" t="n">
        <v>45896.33333333334</v>
      </c>
      <c r="N1066" s="49" t="n">
        <v>45896.72638888889</v>
      </c>
      <c r="O1066" s="48" t="n">
        <v>0</v>
      </c>
      <c r="P1066" t="inlineStr">
        <is>
          <t>HARDWARE</t>
        </is>
      </c>
      <c r="Q1066" t="inlineStr">
        <is>
          <t>LECTOR DE BARRAS</t>
        </is>
      </c>
      <c r="R1066" t="inlineStr">
        <is>
          <t>FORMATO INVALIDO LECTOR DAÑADO</t>
        </is>
      </c>
      <c r="S1066" t="inlineStr">
        <is>
          <t>CB UNO A UNO</t>
        </is>
      </c>
      <c r="T1066" t="inlineStr">
        <is>
          <t>CB UNO A UNO</t>
        </is>
      </c>
      <c r="U1066" t="inlineStr">
        <is>
          <t>EJECUTADO</t>
        </is>
      </c>
      <c r="V1066" t="inlineStr">
        <is>
          <t>VISITA TECNICA</t>
        </is>
      </c>
      <c r="W1066" t="inlineStr">
        <is>
          <t>AA0TZ436</t>
        </is>
      </c>
      <c r="X1066" t="inlineStr">
        <is>
          <t>TIPO I</t>
        </is>
      </c>
      <c r="Y1066" t="inlineStr">
        <is>
          <t>TERRESTRE</t>
        </is>
      </c>
      <c r="Z1066" t="inlineStr">
        <is>
          <t>GUTIERREZ  CAMILO ANDRES</t>
        </is>
      </c>
      <c r="AA1066" t="inlineStr">
        <is>
          <t>1</t>
        </is>
      </c>
      <c r="AB1066" t="inlineStr">
        <is>
          <t>0</t>
        </is>
      </c>
      <c r="AC1066" s="48" t="n">
        <v>65960</v>
      </c>
      <c r="AD1066" t="inlineStr">
        <is>
          <t>0</t>
        </is>
      </c>
      <c r="AE1066" s="48" t="n">
        <v>0</v>
      </c>
      <c r="AF1066" s="48" t="n">
        <v>65960</v>
      </c>
    </row>
    <row r="1067">
      <c r="A1067" t="inlineStr">
        <is>
          <t>MEDELLIN</t>
        </is>
      </c>
      <c r="B1067" t="inlineStr">
        <is>
          <t>NOROCCIDENTE</t>
        </is>
      </c>
      <c r="C1067" t="inlineStr">
        <is>
          <t>0004-0005</t>
        </is>
      </c>
      <c r="D1067" t="inlineStr">
        <is>
          <t>5001</t>
        </is>
      </c>
      <c r="E1067" t="inlineStr">
        <is>
          <t>2649019</t>
        </is>
      </c>
      <c r="F1067" t="inlineStr">
        <is>
          <t>3007059085</t>
        </is>
      </c>
      <c r="G1067" t="inlineStr">
        <is>
          <t>INCIDENTE</t>
        </is>
      </c>
      <c r="H1067" t="inlineStr">
        <is>
          <t>ANTIOQUIA</t>
        </is>
      </c>
      <c r="I1067" t="inlineStr">
        <is>
          <t>MEDELLIN</t>
        </is>
      </c>
      <c r="J1067" t="inlineStr">
        <is>
          <t>DISTRICOL INTERNET IGUANA NET</t>
        </is>
      </c>
      <c r="K1067" t="inlineStr">
        <is>
          <t>BANCOLOMBIA</t>
        </is>
      </c>
      <c r="L1067" t="inlineStr">
        <is>
          <t>FO-25-1431271</t>
        </is>
      </c>
      <c r="M1067" s="49" t="n">
        <v>45896.33333333334</v>
      </c>
      <c r="N1067" s="49" t="n">
        <v>45896.73055555556</v>
      </c>
      <c r="O1067" s="48" t="n">
        <v>0</v>
      </c>
      <c r="P1067" t="inlineStr">
        <is>
          <t>HARDWARE</t>
        </is>
      </c>
      <c r="Q1067" t="inlineStr">
        <is>
          <t>IMPRESION</t>
        </is>
      </c>
      <c r="R1067" t="inlineStr">
        <is>
          <t>NO IMPRIME UNO O VARIOS CARACTERES</t>
        </is>
      </c>
      <c r="S1067" t="inlineStr">
        <is>
          <t>AGREGADOR</t>
        </is>
      </c>
      <c r="T1067" t="inlineStr">
        <is>
          <t>DISTRICOL</t>
        </is>
      </c>
      <c r="U1067" t="inlineStr">
        <is>
          <t>EJECUTADO</t>
        </is>
      </c>
      <c r="V1067" t="inlineStr">
        <is>
          <t>VISITA TECNICA</t>
        </is>
      </c>
      <c r="W1067" t="inlineStr">
        <is>
          <t>NA000366</t>
        </is>
      </c>
      <c r="X1067" t="inlineStr">
        <is>
          <t>TIPO I</t>
        </is>
      </c>
      <c r="Y1067" t="inlineStr">
        <is>
          <t>TERRESTRE</t>
        </is>
      </c>
      <c r="Z1067" t="inlineStr">
        <is>
          <t>DIAZ ZABALA FRANCIS DUBAN</t>
        </is>
      </c>
      <c r="AA1067" t="inlineStr">
        <is>
          <t>1</t>
        </is>
      </c>
      <c r="AB1067" t="inlineStr">
        <is>
          <t>0</t>
        </is>
      </c>
      <c r="AC1067" s="48" t="n">
        <v>65960</v>
      </c>
      <c r="AD1067" t="inlineStr">
        <is>
          <t>0</t>
        </is>
      </c>
      <c r="AE1067" s="48" t="n">
        <v>0</v>
      </c>
      <c r="AF1067" s="48" t="n">
        <v>65960</v>
      </c>
    </row>
    <row r="1068">
      <c r="A1068" t="inlineStr">
        <is>
          <t>MEDELLIN</t>
        </is>
      </c>
      <c r="B1068" t="inlineStr">
        <is>
          <t>NOROCCIDENTE</t>
        </is>
      </c>
      <c r="C1068" t="inlineStr">
        <is>
          <t>0004-0005</t>
        </is>
      </c>
      <c r="D1068" t="inlineStr">
        <is>
          <t>5129</t>
        </is>
      </c>
      <c r="E1068" t="inlineStr">
        <is>
          <t>2649111</t>
        </is>
      </c>
      <c r="F1068" t="inlineStr">
        <is>
          <t>3007078483</t>
        </is>
      </c>
      <c r="G1068" t="inlineStr">
        <is>
          <t>INCIDENTE</t>
        </is>
      </c>
      <c r="H1068" t="inlineStr">
        <is>
          <t>ANTIOQUIA</t>
        </is>
      </c>
      <c r="I1068" t="inlineStr">
        <is>
          <t>CALDAS</t>
        </is>
      </c>
      <c r="J1068" t="inlineStr">
        <is>
          <t>PTM DROGUERIA LA ESPECIALISTA</t>
        </is>
      </c>
      <c r="K1068" t="inlineStr">
        <is>
          <t>BANCOLOMBIA</t>
        </is>
      </c>
      <c r="L1068" t="inlineStr">
        <is>
          <t>FO-25-1431259</t>
        </is>
      </c>
      <c r="M1068" s="49" t="n">
        <v>45896.33333333334</v>
      </c>
      <c r="N1068" s="49" t="n">
        <v>45896.75555555556</v>
      </c>
      <c r="O1068" s="48" t="n">
        <v>0</v>
      </c>
      <c r="P1068" t="inlineStr">
        <is>
          <t>HARDWARE</t>
        </is>
      </c>
      <c r="Q1068" t="inlineStr">
        <is>
          <t>LECTOR DE TARJETAS</t>
        </is>
      </c>
      <c r="R1068" t="inlineStr">
        <is>
          <t>MENSAJE RETIRE TARJETA</t>
        </is>
      </c>
      <c r="S1068" t="inlineStr">
        <is>
          <t>AGREGADOR</t>
        </is>
      </c>
      <c r="T1068" t="inlineStr">
        <is>
          <t>COMCARD - PTM</t>
        </is>
      </c>
      <c r="U1068" t="inlineStr">
        <is>
          <t>EJECUTADO</t>
        </is>
      </c>
      <c r="V1068" t="inlineStr">
        <is>
          <t>VISITA TECNICA</t>
        </is>
      </c>
      <c r="W1068" t="inlineStr">
        <is>
          <t>F1KZZ747</t>
        </is>
      </c>
      <c r="X1068" t="inlineStr">
        <is>
          <t>TIPO I</t>
        </is>
      </c>
      <c r="Y1068" t="inlineStr">
        <is>
          <t>TERRESTRE</t>
        </is>
      </c>
      <c r="Z1068" t="inlineStr">
        <is>
          <t>HERNANDEZ CHAVARRIA JUAN CAMILO</t>
        </is>
      </c>
      <c r="AA1068" t="inlineStr">
        <is>
          <t>1</t>
        </is>
      </c>
      <c r="AB1068" t="inlineStr">
        <is>
          <t>0</t>
        </is>
      </c>
      <c r="AC1068" s="48" t="n">
        <v>65960</v>
      </c>
      <c r="AD1068" t="inlineStr">
        <is>
          <t>0</t>
        </is>
      </c>
      <c r="AE1068" s="48" t="n">
        <v>0</v>
      </c>
      <c r="AF1068" s="48" t="n">
        <v>65960</v>
      </c>
    </row>
    <row r="1069">
      <c r="A1069" t="inlineStr">
        <is>
          <t>CARTAGENA</t>
        </is>
      </c>
      <c r="B1069" t="inlineStr">
        <is>
          <t>COSTA</t>
        </is>
      </c>
      <c r="C1069" t="inlineStr">
        <is>
          <t>0004-0001</t>
        </is>
      </c>
      <c r="D1069" t="inlineStr">
        <is>
          <t>13836</t>
        </is>
      </c>
      <c r="E1069" t="inlineStr">
        <is>
          <t>2649139</t>
        </is>
      </c>
      <c r="F1069" t="inlineStr">
        <is>
          <t>3007074451</t>
        </is>
      </c>
      <c r="G1069" t="inlineStr">
        <is>
          <t>INCIDENTE</t>
        </is>
      </c>
      <c r="H1069" t="inlineStr">
        <is>
          <t>BOLIVAR</t>
        </is>
      </c>
      <c r="I1069" t="inlineStr">
        <is>
          <t>TURBACO</t>
        </is>
      </c>
      <c r="J1069" t="inlineStr">
        <is>
          <t>BARRIO CIUDADELA BONANZA TURBA</t>
        </is>
      </c>
      <c r="K1069" t="inlineStr">
        <is>
          <t>BANCOLOMBIA</t>
        </is>
      </c>
      <c r="L1069" t="inlineStr">
        <is>
          <t>FO-25-1431254</t>
        </is>
      </c>
      <c r="M1069" s="49" t="n">
        <v>45896.33333333334</v>
      </c>
      <c r="N1069" s="49" t="n">
        <v>45896.71111111111</v>
      </c>
      <c r="O1069" s="48" t="n">
        <v>0</v>
      </c>
      <c r="P1069" t="inlineStr">
        <is>
          <t>HARDWARE</t>
        </is>
      </c>
      <c r="Q1069" t="inlineStr">
        <is>
          <t>TECLADO</t>
        </is>
      </c>
      <c r="R1069" t="inlineStr">
        <is>
          <t>DAÑO POS</t>
        </is>
      </c>
      <c r="S1069" t="inlineStr">
        <is>
          <t>CB UNO A UNO</t>
        </is>
      </c>
      <c r="T1069" t="inlineStr">
        <is>
          <t>CB UNO A UNO</t>
        </is>
      </c>
      <c r="U1069" t="inlineStr">
        <is>
          <t>EJECUTADO</t>
        </is>
      </c>
      <c r="V1069" t="inlineStr">
        <is>
          <t>VISITA TECNICA</t>
        </is>
      </c>
      <c r="W1069" t="inlineStr">
        <is>
          <t>SVFZZ018</t>
        </is>
      </c>
      <c r="X1069" t="inlineStr">
        <is>
          <t>TIPO II</t>
        </is>
      </c>
      <c r="Y1069" t="inlineStr">
        <is>
          <t>TERRESTRE</t>
        </is>
      </c>
      <c r="Z1069" t="inlineStr">
        <is>
          <t>MARTINEZ SALGUEDO ANDRES AUGUSTO</t>
        </is>
      </c>
      <c r="AA1069" t="inlineStr">
        <is>
          <t>1</t>
        </is>
      </c>
      <c r="AB1069" t="inlineStr">
        <is>
          <t>0</t>
        </is>
      </c>
      <c r="AC1069" s="48" t="n">
        <v>144968</v>
      </c>
      <c r="AD1069" t="inlineStr">
        <is>
          <t>0</t>
        </is>
      </c>
      <c r="AE1069" s="48" t="n">
        <v>0</v>
      </c>
      <c r="AF1069" s="48" t="n">
        <v>144968</v>
      </c>
    </row>
    <row r="1070">
      <c r="A1070" t="inlineStr">
        <is>
          <t>PEREIRA</t>
        </is>
      </c>
      <c r="B1070" t="inlineStr">
        <is>
          <t>SUROCCIDENTE Y EJE CAFETERO</t>
        </is>
      </c>
      <c r="C1070" t="inlineStr">
        <is>
          <t>0004-0002</t>
        </is>
      </c>
      <c r="D1070" t="inlineStr">
        <is>
          <t>76122</t>
        </is>
      </c>
      <c r="E1070" t="inlineStr">
        <is>
          <t>2649566</t>
        </is>
      </c>
      <c r="F1070" t="inlineStr">
        <is>
          <t>3007061000</t>
        </is>
      </c>
      <c r="G1070" t="inlineStr">
        <is>
          <t>INCIDENTE</t>
        </is>
      </c>
      <c r="H1070" t="inlineStr">
        <is>
          <t>VALLE DEL CAUCA</t>
        </is>
      </c>
      <c r="I1070" t="inlineStr">
        <is>
          <t>CAICEDONIA</t>
        </is>
      </c>
      <c r="J1070" t="inlineStr">
        <is>
          <t>BARRIO CENTRO CAICEDONIA 9</t>
        </is>
      </c>
      <c r="K1070" t="inlineStr">
        <is>
          <t>BANCOLOMBIA</t>
        </is>
      </c>
      <c r="L1070" t="inlineStr">
        <is>
          <t>FO-25-1431302</t>
        </is>
      </c>
      <c r="M1070" s="49" t="n">
        <v>45896.33333333334</v>
      </c>
      <c r="N1070" s="49" t="n">
        <v>45896.70069444444</v>
      </c>
      <c r="O1070" s="48" t="n">
        <v>0</v>
      </c>
      <c r="P1070" t="inlineStr">
        <is>
          <t>SOFTWARE</t>
        </is>
      </c>
      <c r="Q1070" t="inlineStr">
        <is>
          <t>COMUNICACION</t>
        </is>
      </c>
      <c r="R1070" t="inlineStr">
        <is>
          <t>PARAMETROS DE CONFIGURACION EN POS</t>
        </is>
      </c>
      <c r="S1070" t="inlineStr">
        <is>
          <t>CB UNO A UNO</t>
        </is>
      </c>
      <c r="T1070" t="inlineStr">
        <is>
          <t>CB UNO A UNO</t>
        </is>
      </c>
      <c r="U1070" t="inlineStr">
        <is>
          <t>EJECUTADO</t>
        </is>
      </c>
      <c r="V1070" t="inlineStr">
        <is>
          <t>VISITA TECNICA</t>
        </is>
      </c>
      <c r="W1070" t="inlineStr">
        <is>
          <t>JA00G872</t>
        </is>
      </c>
      <c r="X1070" t="inlineStr">
        <is>
          <t>TIPO II</t>
        </is>
      </c>
      <c r="Y1070" t="inlineStr">
        <is>
          <t>TERRESTRE</t>
        </is>
      </c>
      <c r="Z1070" t="inlineStr">
        <is>
          <t>SANCHEZ SOLORZANO JUAN SEBASTIAN</t>
        </is>
      </c>
      <c r="AA1070" t="inlineStr">
        <is>
          <t>1</t>
        </is>
      </c>
      <c r="AB1070" t="inlineStr">
        <is>
          <t>0</t>
        </is>
      </c>
      <c r="AC1070" s="48" t="n">
        <v>144968</v>
      </c>
      <c r="AD1070" t="inlineStr">
        <is>
          <t>0</t>
        </is>
      </c>
      <c r="AE1070" s="48" t="n">
        <v>0</v>
      </c>
      <c r="AF1070" s="48" t="n">
        <v>144968</v>
      </c>
    </row>
    <row r="1071">
      <c r="A1071" t="inlineStr">
        <is>
          <t>SANTA MARTA</t>
        </is>
      </c>
      <c r="B1071" t="inlineStr">
        <is>
          <t>COSTA</t>
        </is>
      </c>
      <c r="C1071" t="inlineStr">
        <is>
          <t>0004-0001</t>
        </is>
      </c>
      <c r="D1071" t="inlineStr">
        <is>
          <t>47288</t>
        </is>
      </c>
      <c r="E1071" t="inlineStr">
        <is>
          <t>2649624</t>
        </is>
      </c>
      <c r="F1071" t="inlineStr">
        <is>
          <t>3007071535</t>
        </is>
      </c>
      <c r="G1071" t="inlineStr">
        <is>
          <t>INCIDENTE</t>
        </is>
      </c>
      <c r="H1071" t="inlineStr">
        <is>
          <t>MAGDALENA</t>
        </is>
      </c>
      <c r="I1071" t="inlineStr">
        <is>
          <t>FUNDACION</t>
        </is>
      </c>
      <c r="J1071" t="inlineStr">
        <is>
          <t>DISTRICOL FARMASALUDSANRAFAEL</t>
        </is>
      </c>
      <c r="K1071" t="inlineStr">
        <is>
          <t>BANCOLOMBIA</t>
        </is>
      </c>
      <c r="L1071" t="inlineStr">
        <is>
          <t>FO-25-1431245</t>
        </is>
      </c>
      <c r="M1071" s="49" t="n">
        <v>45896.33333333334</v>
      </c>
      <c r="N1071" s="49" t="n">
        <v>45897.75763888889</v>
      </c>
      <c r="O1071" s="48" t="n">
        <v>0</v>
      </c>
      <c r="P1071" t="inlineStr">
        <is>
          <t>HARDWARE</t>
        </is>
      </c>
      <c r="Q1071" t="inlineStr">
        <is>
          <t>ALERT IRRUPTION</t>
        </is>
      </c>
      <c r="R1071" t="inlineStr">
        <is>
          <t>ALERT IRRUPTION</t>
        </is>
      </c>
      <c r="S1071" t="inlineStr">
        <is>
          <t>AGREGADOR</t>
        </is>
      </c>
      <c r="T1071" t="inlineStr">
        <is>
          <t>DISTRICOL</t>
        </is>
      </c>
      <c r="U1071" t="inlineStr">
        <is>
          <t>EJECUTADO</t>
        </is>
      </c>
      <c r="V1071" t="inlineStr">
        <is>
          <t>VISITA TECNICA</t>
        </is>
      </c>
      <c r="W1071" t="inlineStr">
        <is>
          <t>A30KZ102</t>
        </is>
      </c>
      <c r="X1071" t="inlineStr">
        <is>
          <t>TIPO III</t>
        </is>
      </c>
      <c r="Y1071" t="inlineStr">
        <is>
          <t>TERRESTRE</t>
        </is>
      </c>
      <c r="Z1071" t="inlineStr">
        <is>
          <t>THOMAS  CAMPO SIGIFREDO SEGUNDO</t>
        </is>
      </c>
      <c r="AA1071" t="inlineStr">
        <is>
          <t>1</t>
        </is>
      </c>
      <c r="AB1071" t="inlineStr">
        <is>
          <t>0</t>
        </is>
      </c>
      <c r="AC1071" s="48" t="n">
        <v>275729</v>
      </c>
      <c r="AD1071" t="inlineStr">
        <is>
          <t>0</t>
        </is>
      </c>
      <c r="AE1071" s="48" t="n">
        <v>0</v>
      </c>
      <c r="AF1071" s="48" t="n">
        <v>275729</v>
      </c>
    </row>
    <row r="1072">
      <c r="A1072" t="inlineStr">
        <is>
          <t>CALI</t>
        </is>
      </c>
      <c r="B1072" t="inlineStr">
        <is>
          <t>SUROCCIDENTE Y EJE CAFETERO</t>
        </is>
      </c>
      <c r="C1072" t="inlineStr">
        <is>
          <t>0004-0003</t>
        </is>
      </c>
      <c r="D1072" t="inlineStr">
        <is>
          <t>76111</t>
        </is>
      </c>
      <c r="E1072" t="inlineStr">
        <is>
          <t>2649626</t>
        </is>
      </c>
      <c r="F1072" t="inlineStr">
        <is>
          <t>3007015527</t>
        </is>
      </c>
      <c r="G1072" t="inlineStr">
        <is>
          <t>INCIDENTE</t>
        </is>
      </c>
      <c r="H1072" t="inlineStr">
        <is>
          <t>VALLE DEL CAUCA</t>
        </is>
      </c>
      <c r="I1072" t="inlineStr">
        <is>
          <t>GUADALAJARA DE BUGA</t>
        </is>
      </c>
      <c r="J1072" t="inlineStr">
        <is>
          <t>MULTIPAGAS BUGA</t>
        </is>
      </c>
      <c r="K1072" t="inlineStr">
        <is>
          <t>BANCOLOMBIA</t>
        </is>
      </c>
      <c r="L1072" t="inlineStr">
        <is>
          <t>FO-25-1431241</t>
        </is>
      </c>
      <c r="M1072" s="49" t="n">
        <v>45896.33333333334</v>
      </c>
      <c r="N1072" s="49" t="n">
        <v>45896.70347222222</v>
      </c>
      <c r="O1072" s="48" t="n">
        <v>0</v>
      </c>
      <c r="P1072" t="inlineStr">
        <is>
          <t>HARDWARE</t>
        </is>
      </c>
      <c r="Q1072" t="inlineStr">
        <is>
          <t>HUB</t>
        </is>
      </c>
      <c r="R1072" t="inlineStr">
        <is>
          <t>SE REINICIA</t>
        </is>
      </c>
      <c r="S1072" t="inlineStr">
        <is>
          <t>ROBUSTO</t>
        </is>
      </c>
      <c r="T1072" t="inlineStr">
        <is>
          <t>MULTIPAGAS</t>
        </is>
      </c>
      <c r="U1072" t="inlineStr">
        <is>
          <t>EJECUTADO</t>
        </is>
      </c>
      <c r="V1072" t="inlineStr">
        <is>
          <t>VISITA TECNICA</t>
        </is>
      </c>
      <c r="W1072" t="inlineStr">
        <is>
          <t>CZZZZ443</t>
        </is>
      </c>
      <c r="X1072" t="inlineStr">
        <is>
          <t>TIPO II</t>
        </is>
      </c>
      <c r="Y1072" t="inlineStr">
        <is>
          <t>TERRESTRE</t>
        </is>
      </c>
      <c r="Z1072" t="inlineStr">
        <is>
          <t>PAREDES CASTILLO DIEGO</t>
        </is>
      </c>
      <c r="AA1072" t="inlineStr">
        <is>
          <t>1</t>
        </is>
      </c>
      <c r="AB1072" t="inlineStr">
        <is>
          <t>0</t>
        </is>
      </c>
      <c r="AC1072" s="48" t="n">
        <v>144968</v>
      </c>
      <c r="AD1072" t="inlineStr">
        <is>
          <t>0</t>
        </is>
      </c>
      <c r="AE1072" s="48" t="n">
        <v>0</v>
      </c>
      <c r="AF1072" s="48" t="n">
        <v>144968</v>
      </c>
    </row>
    <row r="1073">
      <c r="A1073" t="inlineStr">
        <is>
          <t>MEDELLIN</t>
        </is>
      </c>
      <c r="B1073" t="inlineStr">
        <is>
          <t>NOROCCIDENTE</t>
        </is>
      </c>
      <c r="C1073" t="inlineStr">
        <is>
          <t>0004-0005</t>
        </is>
      </c>
      <c r="D1073" t="inlineStr">
        <is>
          <t>5360</t>
        </is>
      </c>
      <c r="E1073" t="inlineStr">
        <is>
          <t>2649651</t>
        </is>
      </c>
      <c r="F1073" t="inlineStr">
        <is>
          <t>3007032941</t>
        </is>
      </c>
      <c r="G1073" t="inlineStr">
        <is>
          <t>INCIDENTE</t>
        </is>
      </c>
      <c r="H1073" t="inlineStr">
        <is>
          <t>ANTIOQUIA</t>
        </is>
      </c>
      <c r="I1073" t="inlineStr">
        <is>
          <t>ITAGUI</t>
        </is>
      </c>
      <c r="J1073" t="inlineStr">
        <is>
          <t>COMCARD ITAGUI PAPELERIA ASTUR</t>
        </is>
      </c>
      <c r="K1073" t="inlineStr">
        <is>
          <t>BANCOLOMBIA</t>
        </is>
      </c>
      <c r="L1073" t="inlineStr">
        <is>
          <t>FO-25-1431454</t>
        </is>
      </c>
      <c r="M1073" s="49" t="n">
        <v>45896.33333333334</v>
      </c>
      <c r="N1073" s="49" t="n">
        <v>45897.36527777778</v>
      </c>
      <c r="O1073" s="48" t="n">
        <v>0</v>
      </c>
      <c r="P1073" t="inlineStr">
        <is>
          <t>HARDWARE</t>
        </is>
      </c>
      <c r="Q1073" t="inlineStr">
        <is>
          <t>LECTOR DE BARRAS</t>
        </is>
      </c>
      <c r="R1073" t="inlineStr">
        <is>
          <t>CABLE LECTORA AVERIADO</t>
        </is>
      </c>
      <c r="S1073" t="inlineStr">
        <is>
          <t>AGREGADOR</t>
        </is>
      </c>
      <c r="T1073" t="inlineStr">
        <is>
          <t>COMCARD - PTM</t>
        </is>
      </c>
      <c r="U1073" t="inlineStr">
        <is>
          <t>EJECUTADO</t>
        </is>
      </c>
      <c r="V1073" t="inlineStr">
        <is>
          <t>VISITA TECNICA</t>
        </is>
      </c>
      <c r="W1073" t="inlineStr">
        <is>
          <t>XPSZZ074</t>
        </is>
      </c>
      <c r="X1073" t="inlineStr">
        <is>
          <t>TIPO I</t>
        </is>
      </c>
      <c r="Y1073" t="inlineStr">
        <is>
          <t>TERRESTRE</t>
        </is>
      </c>
      <c r="Z1073" t="inlineStr">
        <is>
          <t>HERNANDEZ CHAVARRIA JUAN CAMILO</t>
        </is>
      </c>
      <c r="AA1073" t="inlineStr">
        <is>
          <t>1</t>
        </is>
      </c>
      <c r="AB1073" t="inlineStr">
        <is>
          <t>0</t>
        </is>
      </c>
      <c r="AC1073" s="48" t="n">
        <v>65960</v>
      </c>
      <c r="AD1073" t="inlineStr">
        <is>
          <t>0</t>
        </is>
      </c>
      <c r="AE1073" s="48" t="n">
        <v>0</v>
      </c>
      <c r="AF1073" s="48" t="n">
        <v>65960</v>
      </c>
    </row>
    <row r="1074">
      <c r="A1074" t="inlineStr">
        <is>
          <t>TUNJA</t>
        </is>
      </c>
      <c r="B1074" t="inlineStr">
        <is>
          <t>SANTANDERES</t>
        </is>
      </c>
      <c r="C1074" t="inlineStr">
        <is>
          <t>0004-0008</t>
        </is>
      </c>
      <c r="D1074" t="inlineStr">
        <is>
          <t>25873</t>
        </is>
      </c>
      <c r="E1074" t="inlineStr">
        <is>
          <t>2649972</t>
        </is>
      </c>
      <c r="F1074" t="inlineStr">
        <is>
          <t>3007023698</t>
        </is>
      </c>
      <c r="G1074" t="inlineStr">
        <is>
          <t>INCIDENTE</t>
        </is>
      </c>
      <c r="H1074" t="inlineStr">
        <is>
          <t>CUNDINAMARCA</t>
        </is>
      </c>
      <c r="I1074" t="inlineStr">
        <is>
          <t>VILLAPINZON</t>
        </is>
      </c>
      <c r="J1074" t="inlineStr">
        <is>
          <t>CENTRO VILLAPINZON CUNDINAMARC</t>
        </is>
      </c>
      <c r="K1074" t="inlineStr">
        <is>
          <t>BANCOLOMBIA</t>
        </is>
      </c>
      <c r="L1074" t="inlineStr">
        <is>
          <t>FO-25-1431874</t>
        </is>
      </c>
      <c r="M1074" s="49" t="n">
        <v>45896.36209490741</v>
      </c>
      <c r="N1074" s="49" t="n">
        <v>45897.63541666666</v>
      </c>
      <c r="O1074" s="48" t="n">
        <v>0</v>
      </c>
      <c r="P1074" t="inlineStr">
        <is>
          <t>HARDWARE</t>
        </is>
      </c>
      <c r="Q1074" t="inlineStr">
        <is>
          <t>TECLADO</t>
        </is>
      </c>
      <c r="R1074" t="inlineStr">
        <is>
          <t>DAÑO POS</t>
        </is>
      </c>
      <c r="S1074" t="inlineStr">
        <is>
          <t>CB UNO A UNO</t>
        </is>
      </c>
      <c r="T1074" t="inlineStr">
        <is>
          <t>CB UNO A UNO</t>
        </is>
      </c>
      <c r="U1074" t="inlineStr">
        <is>
          <t>EJECUTADO</t>
        </is>
      </c>
      <c r="V1074" t="inlineStr">
        <is>
          <t>VISITA TECNICA</t>
        </is>
      </c>
      <c r="W1074" t="inlineStr">
        <is>
          <t>9C00B172</t>
        </is>
      </c>
      <c r="X1074" t="inlineStr">
        <is>
          <t>TIPO II</t>
        </is>
      </c>
      <c r="Y1074" t="inlineStr">
        <is>
          <t>TERRESTRE</t>
        </is>
      </c>
      <c r="Z1074" t="inlineStr">
        <is>
          <t>HERRERA GARZON JEYSON STEVENT</t>
        </is>
      </c>
      <c r="AA1074" t="inlineStr">
        <is>
          <t>1</t>
        </is>
      </c>
      <c r="AB1074" t="inlineStr">
        <is>
          <t>0</t>
        </is>
      </c>
      <c r="AC1074" s="48" t="n">
        <v>144968</v>
      </c>
      <c r="AD1074" t="inlineStr">
        <is>
          <t>0</t>
        </is>
      </c>
      <c r="AE1074" s="48" t="n">
        <v>0</v>
      </c>
      <c r="AF1074" s="48" t="n">
        <v>144968</v>
      </c>
    </row>
    <row r="1075">
      <c r="A1075" t="inlineStr">
        <is>
          <t>PASTO</t>
        </is>
      </c>
      <c r="B1075" t="inlineStr">
        <is>
          <t>SUROCCIDENTE Y EJE CAFETERO</t>
        </is>
      </c>
      <c r="C1075" t="inlineStr">
        <is>
          <t>0004-0003</t>
        </is>
      </c>
      <c r="D1075" t="inlineStr">
        <is>
          <t>52418</t>
        </is>
      </c>
      <c r="E1075" t="inlineStr">
        <is>
          <t>2650107</t>
        </is>
      </c>
      <c r="F1075" t="inlineStr">
        <is>
          <t>3007052942</t>
        </is>
      </c>
      <c r="G1075" t="inlineStr">
        <is>
          <t>INCIDENTE</t>
        </is>
      </c>
      <c r="H1075" t="inlineStr">
        <is>
          <t>NARIÑO</t>
        </is>
      </c>
      <c r="I1075" t="inlineStr">
        <is>
          <t>LOS ANDES</t>
        </is>
      </c>
      <c r="J1075" t="inlineStr">
        <is>
          <t>BARRIO BOLIVAR LOS ANDES</t>
        </is>
      </c>
      <c r="K1075" t="inlineStr">
        <is>
          <t>BANCOLOMBIA</t>
        </is>
      </c>
      <c r="L1075" t="inlineStr">
        <is>
          <t>FO-25-1431747</t>
        </is>
      </c>
      <c r="M1075" s="49" t="n">
        <v>45896.3593287037</v>
      </c>
      <c r="N1075" s="49" t="n">
        <v>45898.59583333333</v>
      </c>
      <c r="O1075" s="48" t="n">
        <v>0</v>
      </c>
      <c r="P1075" t="inlineStr">
        <is>
          <t>HARDWARE</t>
        </is>
      </c>
      <c r="Q1075" t="inlineStr">
        <is>
          <t>IMPRESION</t>
        </is>
      </c>
      <c r="R1075" t="inlineStr">
        <is>
          <t>DAÑO POS</t>
        </is>
      </c>
      <c r="S1075" t="inlineStr">
        <is>
          <t>CB UNO A UNO</t>
        </is>
      </c>
      <c r="T1075" t="inlineStr">
        <is>
          <t>CB UNO A UNO</t>
        </is>
      </c>
      <c r="U1075" t="inlineStr">
        <is>
          <t>EJECUTADO</t>
        </is>
      </c>
      <c r="V1075" t="inlineStr">
        <is>
          <t>VISITA TECNICA</t>
        </is>
      </c>
      <c r="W1075" t="inlineStr">
        <is>
          <t>XP0JZ109</t>
        </is>
      </c>
      <c r="X1075" t="inlineStr">
        <is>
          <t>TIPO III</t>
        </is>
      </c>
      <c r="Y1075" t="inlineStr">
        <is>
          <t>TERRESTRE</t>
        </is>
      </c>
      <c r="Z1075" t="inlineStr">
        <is>
          <t>GUERRERO RAMIREZ OSCAR DARIO</t>
        </is>
      </c>
      <c r="AA1075" t="inlineStr">
        <is>
          <t>1</t>
        </is>
      </c>
      <c r="AB1075" t="inlineStr">
        <is>
          <t>0</t>
        </is>
      </c>
      <c r="AC1075" s="48" t="n">
        <v>275729</v>
      </c>
      <c r="AD1075" t="inlineStr">
        <is>
          <t>0</t>
        </is>
      </c>
      <c r="AE1075" s="48" t="n">
        <v>0</v>
      </c>
      <c r="AF1075" s="48" t="n">
        <v>275729</v>
      </c>
    </row>
    <row r="1076">
      <c r="A1076" t="inlineStr">
        <is>
          <t>MEDELLIN</t>
        </is>
      </c>
      <c r="B1076" t="inlineStr">
        <is>
          <t>NOROCCIDENTE</t>
        </is>
      </c>
      <c r="C1076" t="inlineStr">
        <is>
          <t>0004-0005</t>
        </is>
      </c>
      <c r="D1076" t="inlineStr">
        <is>
          <t>5001</t>
        </is>
      </c>
      <c r="E1076" t="inlineStr">
        <is>
          <t>2650143</t>
        </is>
      </c>
      <c r="F1076" t="inlineStr">
        <is>
          <t>3007079733</t>
        </is>
      </c>
      <c r="G1076" t="inlineStr">
        <is>
          <t>INCIDENTE</t>
        </is>
      </c>
      <c r="H1076" t="inlineStr">
        <is>
          <t>ANTIOQUIA</t>
        </is>
      </c>
      <c r="I1076" t="inlineStr">
        <is>
          <t>MEDELLIN</t>
        </is>
      </c>
      <c r="J1076" t="inlineStr">
        <is>
          <t>PTM MEDELLIN TIENDA ITM</t>
        </is>
      </c>
      <c r="K1076" t="inlineStr">
        <is>
          <t>BANCOLOMBIA</t>
        </is>
      </c>
      <c r="L1076" t="inlineStr">
        <is>
          <t>FO-25-1431868</t>
        </is>
      </c>
      <c r="M1076" s="49" t="n">
        <v>45896.36494212963</v>
      </c>
      <c r="N1076" s="49" t="n">
        <v>45896.51666666667</v>
      </c>
      <c r="O1076" s="48" t="n">
        <v>0</v>
      </c>
      <c r="P1076" t="inlineStr">
        <is>
          <t>HARDWARE</t>
        </is>
      </c>
      <c r="Q1076" t="inlineStr">
        <is>
          <t>LECTOR DE BARRAS</t>
        </is>
      </c>
      <c r="R1076" t="inlineStr">
        <is>
          <t>CABLE LECTORA AVERIADO</t>
        </is>
      </c>
      <c r="S1076" t="inlineStr">
        <is>
          <t>AGREGADOR</t>
        </is>
      </c>
      <c r="T1076" t="inlineStr">
        <is>
          <t>COMCARD - PTM</t>
        </is>
      </c>
      <c r="U1076" t="inlineStr">
        <is>
          <t>EJECUTADO</t>
        </is>
      </c>
      <c r="V1076" t="inlineStr">
        <is>
          <t>VISITA TECNICA</t>
        </is>
      </c>
      <c r="W1076" t="inlineStr">
        <is>
          <t>F1WZZ961</t>
        </is>
      </c>
      <c r="X1076" t="inlineStr">
        <is>
          <t>TIPO I</t>
        </is>
      </c>
      <c r="Y1076" t="inlineStr">
        <is>
          <t>TERRESTRE</t>
        </is>
      </c>
      <c r="Z1076" t="inlineStr">
        <is>
          <t>ZAPATA LOPEZ EDWARD ASDRUBAL</t>
        </is>
      </c>
      <c r="AA1076" t="inlineStr">
        <is>
          <t>1</t>
        </is>
      </c>
      <c r="AB1076" t="inlineStr">
        <is>
          <t>0</t>
        </is>
      </c>
      <c r="AC1076" s="48" t="n">
        <v>65960</v>
      </c>
      <c r="AD1076" t="inlineStr">
        <is>
          <t>0</t>
        </is>
      </c>
      <c r="AE1076" s="48" t="n">
        <v>0</v>
      </c>
      <c r="AF1076" s="48" t="n">
        <v>65960</v>
      </c>
    </row>
    <row r="1077">
      <c r="A1077" t="inlineStr">
        <is>
          <t>CUCUTA</t>
        </is>
      </c>
      <c r="B1077" t="inlineStr">
        <is>
          <t>SANTANDERES</t>
        </is>
      </c>
      <c r="C1077" t="inlineStr">
        <is>
          <t>0004-0008</t>
        </is>
      </c>
      <c r="D1077" t="inlineStr">
        <is>
          <t>54743</t>
        </is>
      </c>
      <c r="E1077" t="inlineStr">
        <is>
          <t>2650341</t>
        </is>
      </c>
      <c r="F1077" t="inlineStr">
        <is>
          <t>3007059248</t>
        </is>
      </c>
      <c r="G1077" t="inlineStr">
        <is>
          <t>INCIDENTE</t>
        </is>
      </c>
      <c r="H1077" t="inlineStr">
        <is>
          <t>NORTE DE SANTANDER</t>
        </is>
      </c>
      <c r="I1077" t="inlineStr">
        <is>
          <t>SILOS</t>
        </is>
      </c>
      <c r="J1077" t="inlineStr">
        <is>
          <t>BARRIO SANTO DOMINGO SILOS</t>
        </is>
      </c>
      <c r="K1077" t="inlineStr">
        <is>
          <t>BANCOLOMBIA</t>
        </is>
      </c>
      <c r="L1077" t="inlineStr">
        <is>
          <t>FO-25-1431975</t>
        </is>
      </c>
      <c r="M1077" s="49" t="n">
        <v>45896.37518518518</v>
      </c>
      <c r="N1077" s="49" t="n">
        <v>45898.67430555556</v>
      </c>
      <c r="O1077" s="48" t="n">
        <v>0</v>
      </c>
      <c r="P1077" t="inlineStr">
        <is>
          <t>HARDWARE</t>
        </is>
      </c>
      <c r="Q1077" t="inlineStr">
        <is>
          <t>NO ENCIENDE SE REINICIA</t>
        </is>
      </c>
      <c r="R1077" t="inlineStr">
        <is>
          <t>FUENTE PODER AVERIADA</t>
        </is>
      </c>
      <c r="S1077" t="inlineStr">
        <is>
          <t>UNO A UNO</t>
        </is>
      </c>
      <c r="T1077" t="inlineStr">
        <is>
          <t>CB UNO A UNO</t>
        </is>
      </c>
      <c r="U1077" t="inlineStr">
        <is>
          <t>EJECUTADO</t>
        </is>
      </c>
      <c r="V1077" t="inlineStr">
        <is>
          <t>VISITA TECNICA</t>
        </is>
      </c>
      <c r="W1077" t="inlineStr">
        <is>
          <t>JA002624</t>
        </is>
      </c>
      <c r="X1077" t="inlineStr">
        <is>
          <t>TIPO IV</t>
        </is>
      </c>
      <c r="Y1077" t="inlineStr">
        <is>
          <t>TERRESTRE</t>
        </is>
      </c>
      <c r="Z1077" t="inlineStr">
        <is>
          <t>PACHECO BUITRAGO JAVIER ALONSO</t>
        </is>
      </c>
      <c r="AA1077" t="inlineStr">
        <is>
          <t>1</t>
        </is>
      </c>
      <c r="AB1077" t="inlineStr">
        <is>
          <t>0</t>
        </is>
      </c>
      <c r="AC1077" s="48" t="n">
        <v>479589</v>
      </c>
      <c r="AD1077" t="inlineStr">
        <is>
          <t>0</t>
        </is>
      </c>
      <c r="AE1077" s="48" t="n">
        <v>0</v>
      </c>
      <c r="AF1077" s="48" t="n">
        <v>479589</v>
      </c>
    </row>
    <row r="1078">
      <c r="A1078" t="inlineStr">
        <is>
          <t>NEIVA</t>
        </is>
      </c>
      <c r="B1078" t="inlineStr">
        <is>
          <t>REMOTAS</t>
        </is>
      </c>
      <c r="C1078" t="inlineStr">
        <is>
          <t>0004-0007</t>
        </is>
      </c>
      <c r="D1078" t="inlineStr">
        <is>
          <t>18753</t>
        </is>
      </c>
      <c r="E1078" t="inlineStr">
        <is>
          <t>2650624</t>
        </is>
      </c>
      <c r="F1078" t="inlineStr">
        <is>
          <t>3007035694</t>
        </is>
      </c>
      <c r="G1078" t="inlineStr">
        <is>
          <t>INCIDENTE</t>
        </is>
      </c>
      <c r="H1078" t="inlineStr">
        <is>
          <t>CAQUETA</t>
        </is>
      </c>
      <c r="I1078" t="inlineStr">
        <is>
          <t>SAN VICENTE DEL CAGUAN</t>
        </is>
      </c>
      <c r="J1078" t="inlineStr">
        <is>
          <t>DISTRICOL VETERINARIA LA TIEND</t>
        </is>
      </c>
      <c r="K1078" t="inlineStr">
        <is>
          <t>BANCOLOMBIA</t>
        </is>
      </c>
      <c r="L1078" t="inlineStr">
        <is>
          <t>FO-25-1432208</t>
        </is>
      </c>
      <c r="M1078" s="49" t="n">
        <v>45896.38721064815</v>
      </c>
      <c r="N1078" s="49" t="n">
        <v>45898.42222222222</v>
      </c>
      <c r="O1078" s="48" t="n">
        <v>0</v>
      </c>
      <c r="P1078" t="inlineStr">
        <is>
          <t>HARDWARE</t>
        </is>
      </c>
      <c r="Q1078" t="inlineStr">
        <is>
          <t>COMUNICACION</t>
        </is>
      </c>
      <c r="R1078" t="inlineStr">
        <is>
          <t>CAMBIO DE IP</t>
        </is>
      </c>
      <c r="S1078" t="inlineStr">
        <is>
          <t>AGREGADOR</t>
        </is>
      </c>
      <c r="T1078" t="inlineStr">
        <is>
          <t>DISTRICOL</t>
        </is>
      </c>
      <c r="U1078" t="inlineStr">
        <is>
          <t>EJECUTADO</t>
        </is>
      </c>
      <c r="V1078" t="inlineStr">
        <is>
          <t>VISITA TECNICA</t>
        </is>
      </c>
      <c r="W1078" t="inlineStr">
        <is>
          <t>9A005430</t>
        </is>
      </c>
      <c r="X1078" t="inlineStr">
        <is>
          <t>TIPO IV ESPECIAL</t>
        </is>
      </c>
      <c r="Y1078" t="inlineStr">
        <is>
          <t>TERRESTRE / AEREO</t>
        </is>
      </c>
      <c r="Z1078" t="inlineStr">
        <is>
          <t>DEVIA REINOSO JUAN CARLOS</t>
        </is>
      </c>
      <c r="AA1078" t="inlineStr">
        <is>
          <t>1</t>
        </is>
      </c>
      <c r="AB1078" t="inlineStr">
        <is>
          <t>0</t>
        </is>
      </c>
      <c r="AC1078" s="48" t="n">
        <v>479589</v>
      </c>
      <c r="AD1078" t="inlineStr">
        <is>
          <t>0</t>
        </is>
      </c>
      <c r="AE1078" s="48" t="n">
        <v>0</v>
      </c>
      <c r="AF1078" s="48" t="n">
        <v>479589</v>
      </c>
    </row>
    <row r="1079">
      <c r="A1079" t="inlineStr">
        <is>
          <t>MEDELLIN</t>
        </is>
      </c>
      <c r="B1079" t="inlineStr">
        <is>
          <t>NOROCCIDENTE</t>
        </is>
      </c>
      <c r="C1079" t="inlineStr">
        <is>
          <t>0004-0005</t>
        </is>
      </c>
      <c r="D1079" t="inlineStr">
        <is>
          <t>5615</t>
        </is>
      </c>
      <c r="E1079" t="inlineStr">
        <is>
          <t>2650797</t>
        </is>
      </c>
      <c r="F1079" t="inlineStr">
        <is>
          <t>3007047479</t>
        </is>
      </c>
      <c r="G1079" t="inlineStr">
        <is>
          <t>INCIDENTE</t>
        </is>
      </c>
      <c r="H1079" t="inlineStr">
        <is>
          <t>ANTIOQUIA</t>
        </is>
      </c>
      <c r="I1079" t="inlineStr">
        <is>
          <t>RIONEGRO</t>
        </is>
      </c>
      <c r="J1079" t="inlineStr">
        <is>
          <t>DISTRICOL NEW FIX</t>
        </is>
      </c>
      <c r="K1079" t="inlineStr">
        <is>
          <t>BANCOLOMBIA</t>
        </is>
      </c>
      <c r="L1079" t="inlineStr">
        <is>
          <t>FO-25-1432385</t>
        </is>
      </c>
      <c r="M1079" s="49" t="n">
        <v>45896.40719907408</v>
      </c>
      <c r="N1079" s="49" t="n">
        <v>45896.67847222222</v>
      </c>
      <c r="O1079" s="48" t="n">
        <v>0</v>
      </c>
      <c r="P1079" t="inlineStr">
        <is>
          <t>HARDWARE</t>
        </is>
      </c>
      <c r="Q1079" t="inlineStr">
        <is>
          <t>TECLADO</t>
        </is>
      </c>
      <c r="R1079" t="inlineStr">
        <is>
          <t>DAÑO POS</t>
        </is>
      </c>
      <c r="S1079" t="inlineStr">
        <is>
          <t>AGREGADOR</t>
        </is>
      </c>
      <c r="T1079" t="inlineStr">
        <is>
          <t>DISTRICOL</t>
        </is>
      </c>
      <c r="U1079" t="inlineStr">
        <is>
          <t>EJECUTADO</t>
        </is>
      </c>
      <c r="V1079" t="inlineStr">
        <is>
          <t>VISITA TECNICA</t>
        </is>
      </c>
      <c r="W1079" t="inlineStr">
        <is>
          <t>GB00H008</t>
        </is>
      </c>
      <c r="X1079" t="inlineStr">
        <is>
          <t>TIPO II</t>
        </is>
      </c>
      <c r="Y1079" t="inlineStr">
        <is>
          <t>TERRESTRE</t>
        </is>
      </c>
      <c r="Z1079" t="inlineStr">
        <is>
          <t>BARRIENTOS HERNANDEZ CRISTIAN HORACIO</t>
        </is>
      </c>
      <c r="AA1079" t="inlineStr">
        <is>
          <t>1</t>
        </is>
      </c>
      <c r="AB1079" t="inlineStr">
        <is>
          <t>0</t>
        </is>
      </c>
      <c r="AC1079" s="48" t="n">
        <v>144968</v>
      </c>
      <c r="AD1079" t="inlineStr">
        <is>
          <t>0</t>
        </is>
      </c>
      <c r="AE1079" s="48" t="n">
        <v>0</v>
      </c>
      <c r="AF1079" s="48" t="n">
        <v>144968</v>
      </c>
    </row>
    <row r="1080">
      <c r="A1080" t="inlineStr">
        <is>
          <t>BUCARAMANGA</t>
        </is>
      </c>
      <c r="B1080" t="inlineStr">
        <is>
          <t>SANTANDERES</t>
        </is>
      </c>
      <c r="C1080" t="inlineStr">
        <is>
          <t>0004-0008</t>
        </is>
      </c>
      <c r="D1080" t="inlineStr">
        <is>
          <t>68001</t>
        </is>
      </c>
      <c r="E1080" t="inlineStr">
        <is>
          <t>2650939</t>
        </is>
      </c>
      <c r="F1080" t="inlineStr">
        <is>
          <t>3007080658</t>
        </is>
      </c>
      <c r="G1080" t="inlineStr">
        <is>
          <t>INCIDENTE</t>
        </is>
      </c>
      <c r="H1080" t="inlineStr">
        <is>
          <t>SANTANDER</t>
        </is>
      </c>
      <c r="I1080" t="inlineStr">
        <is>
          <t>BUCARAMANGA</t>
        </is>
      </c>
      <c r="J1080" t="inlineStr">
        <is>
          <t>BARRIO BUCARAMANGA BUCARAMANAGA 1</t>
        </is>
      </c>
      <c r="K1080" t="inlineStr">
        <is>
          <t>BANCOLOMBIA</t>
        </is>
      </c>
      <c r="L1080" t="inlineStr">
        <is>
          <t>FO-25-1432390</t>
        </is>
      </c>
      <c r="M1080" s="49" t="n">
        <v>45896.40600694445</v>
      </c>
      <c r="N1080" s="49" t="n">
        <v>45896.68194444444</v>
      </c>
      <c r="O1080" s="48" t="n">
        <v>0</v>
      </c>
      <c r="P1080" t="inlineStr">
        <is>
          <t>HARDWARE</t>
        </is>
      </c>
      <c r="Q1080" t="inlineStr">
        <is>
          <t>IMPRESION</t>
        </is>
      </c>
      <c r="R1080" t="inlineStr">
        <is>
          <t>DAÑO POS</t>
        </is>
      </c>
      <c r="S1080" t="inlineStr">
        <is>
          <t>UNO A UNO</t>
        </is>
      </c>
      <c r="T1080" t="inlineStr">
        <is>
          <t>UNO A UNO</t>
        </is>
      </c>
      <c r="U1080" t="inlineStr">
        <is>
          <t>EJECUTADO</t>
        </is>
      </c>
      <c r="V1080" t="inlineStr">
        <is>
          <t>VISITA TECNICA</t>
        </is>
      </c>
      <c r="W1080" t="inlineStr">
        <is>
          <t>V8ZZZ408</t>
        </is>
      </c>
      <c r="X1080" t="inlineStr">
        <is>
          <t>TIPO I</t>
        </is>
      </c>
      <c r="Y1080" t="inlineStr">
        <is>
          <t>TERRESTRE</t>
        </is>
      </c>
      <c r="Z1080" t="inlineStr">
        <is>
          <t>PEÑA DIAZ IVAN YESID</t>
        </is>
      </c>
      <c r="AA1080" t="inlineStr">
        <is>
          <t>1</t>
        </is>
      </c>
      <c r="AB1080" t="inlineStr">
        <is>
          <t>0</t>
        </is>
      </c>
      <c r="AC1080" s="48" t="n">
        <v>65960</v>
      </c>
      <c r="AD1080" t="inlineStr">
        <is>
          <t>0</t>
        </is>
      </c>
      <c r="AE1080" s="48" t="n">
        <v>0</v>
      </c>
      <c r="AF1080" s="48" t="n">
        <v>65960</v>
      </c>
    </row>
    <row r="1081">
      <c r="A1081" t="inlineStr">
        <is>
          <t>BOGOTA</t>
        </is>
      </c>
      <c r="B1081" t="inlineStr">
        <is>
          <t>CUNDINAMARCA</t>
        </is>
      </c>
      <c r="C1081" t="inlineStr">
        <is>
          <t>0004-0004</t>
        </is>
      </c>
      <c r="D1081" t="inlineStr">
        <is>
          <t>11001</t>
        </is>
      </c>
      <c r="E1081" t="inlineStr">
        <is>
          <t>2651158</t>
        </is>
      </c>
      <c r="F1081" t="inlineStr">
        <is>
          <t>3007078671</t>
        </is>
      </c>
      <c r="G1081" t="inlineStr">
        <is>
          <t>INCIDENTE</t>
        </is>
      </c>
      <c r="H1081" t="inlineStr">
        <is>
          <t>CUNDINAMARCA</t>
        </is>
      </c>
      <c r="I1081" t="inlineStr">
        <is>
          <t>BOGOTA</t>
        </is>
      </c>
      <c r="J1081" t="inlineStr">
        <is>
          <t>PTM BOGOTA GLAMOUR COSMETICOS</t>
        </is>
      </c>
      <c r="K1081" t="inlineStr">
        <is>
          <t>BANCOLOMBIA</t>
        </is>
      </c>
      <c r="L1081" t="inlineStr">
        <is>
          <t>FO-25-1432531</t>
        </is>
      </c>
      <c r="M1081" s="49" t="n">
        <v>45896.41571759259</v>
      </c>
      <c r="N1081" s="49" t="n">
        <v>45896.51111111111</v>
      </c>
      <c r="O1081" s="48" t="n">
        <v>0</v>
      </c>
      <c r="P1081" t="inlineStr">
        <is>
          <t>HARDWARE</t>
        </is>
      </c>
      <c r="Q1081" t="inlineStr">
        <is>
          <t>LECTOR DE BARRAS</t>
        </is>
      </c>
      <c r="R1081" t="inlineStr">
        <is>
          <t>CABLE LECTORA AVERIADO</t>
        </is>
      </c>
      <c r="S1081" t="inlineStr">
        <is>
          <t>AGREGADOR</t>
        </is>
      </c>
      <c r="T1081" t="inlineStr">
        <is>
          <t>COMCARD - PTM</t>
        </is>
      </c>
      <c r="U1081" t="inlineStr">
        <is>
          <t>EJECUTADO</t>
        </is>
      </c>
      <c r="V1081" t="inlineStr">
        <is>
          <t>VISITA TECNICA</t>
        </is>
      </c>
      <c r="W1081" t="inlineStr">
        <is>
          <t>10RZZ138</t>
        </is>
      </c>
      <c r="X1081" t="inlineStr">
        <is>
          <t>TIPO I</t>
        </is>
      </c>
      <c r="Y1081" t="inlineStr">
        <is>
          <t>TERRESTRE</t>
        </is>
      </c>
      <c r="Z1081" t="inlineStr">
        <is>
          <t>GOMEZ VEGA DAVID SNEYDER</t>
        </is>
      </c>
      <c r="AA1081" t="inlineStr">
        <is>
          <t>1</t>
        </is>
      </c>
      <c r="AB1081" t="inlineStr">
        <is>
          <t>0</t>
        </is>
      </c>
      <c r="AC1081" s="48" t="n">
        <v>65960</v>
      </c>
      <c r="AD1081" t="inlineStr">
        <is>
          <t>0</t>
        </is>
      </c>
      <c r="AE1081" s="48" t="n">
        <v>0</v>
      </c>
      <c r="AF1081" s="48" t="n">
        <v>65960</v>
      </c>
    </row>
    <row r="1082">
      <c r="A1082" t="inlineStr">
        <is>
          <t>CALI</t>
        </is>
      </c>
      <c r="B1082" t="inlineStr">
        <is>
          <t>SUROCCIDENTE Y EJE CAFETERO</t>
        </is>
      </c>
      <c r="C1082" t="inlineStr">
        <is>
          <t>0004-0003</t>
        </is>
      </c>
      <c r="D1082" t="inlineStr">
        <is>
          <t>76890</t>
        </is>
      </c>
      <c r="E1082" t="inlineStr">
        <is>
          <t>2651176</t>
        </is>
      </c>
      <c r="F1082" t="inlineStr">
        <is>
          <t>3007058574</t>
        </is>
      </c>
      <c r="G1082" t="inlineStr">
        <is>
          <t>INCIDENTE</t>
        </is>
      </c>
      <c r="H1082" t="inlineStr">
        <is>
          <t>VALLE DEL CAUCA</t>
        </is>
      </c>
      <c r="I1082" t="inlineStr">
        <is>
          <t>YOTOCO</t>
        </is>
      </c>
      <c r="J1082" t="inlineStr">
        <is>
          <t>BARRIO CENTRO YOTOCO 4</t>
        </is>
      </c>
      <c r="K1082" t="inlineStr">
        <is>
          <t>BANCOLOMBIA</t>
        </is>
      </c>
      <c r="L1082" t="inlineStr">
        <is>
          <t>FO-25-1432583</t>
        </is>
      </c>
      <c r="M1082" s="49" t="n">
        <v>45896.41938657407</v>
      </c>
      <c r="N1082" s="49" t="n">
        <v>45897.6625</v>
      </c>
      <c r="O1082" s="48" t="n">
        <v>0</v>
      </c>
      <c r="P1082" t="inlineStr">
        <is>
          <t>HARDWARE</t>
        </is>
      </c>
      <c r="Q1082" t="inlineStr">
        <is>
          <t>IMPRESION</t>
        </is>
      </c>
      <c r="R1082" t="inlineStr">
        <is>
          <t>NO AVANZA PAPEL</t>
        </is>
      </c>
      <c r="S1082" t="inlineStr">
        <is>
          <t>CB UNO A UNO</t>
        </is>
      </c>
      <c r="T1082" t="inlineStr">
        <is>
          <t>CB UNO A UNO</t>
        </is>
      </c>
      <c r="U1082" t="inlineStr">
        <is>
          <t>EJECUTADO</t>
        </is>
      </c>
      <c r="V1082" t="inlineStr">
        <is>
          <t>VISITA TECNICA</t>
        </is>
      </c>
      <c r="W1082" t="inlineStr">
        <is>
          <t>TYZZZ693</t>
        </is>
      </c>
      <c r="X1082" t="inlineStr">
        <is>
          <t>TIPO II</t>
        </is>
      </c>
      <c r="Y1082" t="inlineStr">
        <is>
          <t>TERRESTRE</t>
        </is>
      </c>
      <c r="Z1082" t="inlineStr">
        <is>
          <t>MONTERO MUESES GIAN CARLO</t>
        </is>
      </c>
      <c r="AA1082" t="inlineStr">
        <is>
          <t>1</t>
        </is>
      </c>
      <c r="AB1082" t="inlineStr">
        <is>
          <t>0</t>
        </is>
      </c>
      <c r="AC1082" s="48" t="n">
        <v>144968</v>
      </c>
      <c r="AD1082" t="inlineStr">
        <is>
          <t>0</t>
        </is>
      </c>
      <c r="AE1082" s="48" t="n">
        <v>0</v>
      </c>
      <c r="AF1082" s="48" t="n">
        <v>144968</v>
      </c>
    </row>
    <row r="1083">
      <c r="A1083" t="inlineStr">
        <is>
          <t>BARRANQUILLA</t>
        </is>
      </c>
      <c r="B1083" t="inlineStr">
        <is>
          <t>COSTA</t>
        </is>
      </c>
      <c r="C1083" t="inlineStr">
        <is>
          <t>0004-0001</t>
        </is>
      </c>
      <c r="D1083" t="inlineStr">
        <is>
          <t>8296</t>
        </is>
      </c>
      <c r="E1083" t="inlineStr">
        <is>
          <t>2651412</t>
        </is>
      </c>
      <c r="F1083" t="inlineStr">
        <is>
          <t>3007064404</t>
        </is>
      </c>
      <c r="G1083" t="inlineStr">
        <is>
          <t>INCIDENTE</t>
        </is>
      </c>
      <c r="H1083" t="inlineStr">
        <is>
          <t>ATLANTICO</t>
        </is>
      </c>
      <c r="I1083" t="inlineStr">
        <is>
          <t>GALAPA</t>
        </is>
      </c>
      <c r="J1083" t="inlineStr">
        <is>
          <t>BARRIO CENTRO GALAPA 3</t>
        </is>
      </c>
      <c r="K1083" t="inlineStr">
        <is>
          <t>BANCOLOMBIA</t>
        </is>
      </c>
      <c r="L1083" t="inlineStr">
        <is>
          <t>FO-25-1432704</t>
        </is>
      </c>
      <c r="M1083" s="49" t="n">
        <v>45896.42820601852</v>
      </c>
      <c r="N1083" s="49" t="n">
        <v>45896.675</v>
      </c>
      <c r="O1083" s="48" t="n">
        <v>0</v>
      </c>
      <c r="P1083" t="inlineStr">
        <is>
          <t>HARDWARE</t>
        </is>
      </c>
      <c r="Q1083" t="inlineStr">
        <is>
          <t>PINPAD</t>
        </is>
      </c>
      <c r="R1083" t="inlineStr">
        <is>
          <t>DAÑO POS</t>
        </is>
      </c>
      <c r="S1083" t="inlineStr">
        <is>
          <t>CB UNO A UNO</t>
        </is>
      </c>
      <c r="T1083" t="inlineStr">
        <is>
          <t>CB UNO A UNO</t>
        </is>
      </c>
      <c r="U1083" t="inlineStr">
        <is>
          <t>EJECUTADO</t>
        </is>
      </c>
      <c r="V1083" t="inlineStr">
        <is>
          <t>VISITA TECNICA</t>
        </is>
      </c>
      <c r="W1083" t="inlineStr">
        <is>
          <t>7A002312</t>
        </is>
      </c>
      <c r="X1083" t="inlineStr">
        <is>
          <t>TIPO I</t>
        </is>
      </c>
      <c r="Y1083" t="inlineStr">
        <is>
          <t>TERRESTRE</t>
        </is>
      </c>
      <c r="Z1083" t="inlineStr">
        <is>
          <t>DE AVILA SIADES ALBERTO ENRIQUE</t>
        </is>
      </c>
      <c r="AA1083" t="inlineStr">
        <is>
          <t>1</t>
        </is>
      </c>
      <c r="AB1083" t="inlineStr">
        <is>
          <t>0</t>
        </is>
      </c>
      <c r="AC1083" s="48" t="n">
        <v>65960</v>
      </c>
      <c r="AD1083" t="inlineStr">
        <is>
          <t>0</t>
        </is>
      </c>
      <c r="AE1083" s="48" t="n">
        <v>0</v>
      </c>
      <c r="AF1083" s="48" t="n">
        <v>65960</v>
      </c>
    </row>
    <row r="1084">
      <c r="A1084" t="inlineStr">
        <is>
          <t>MEDELLIN</t>
        </is>
      </c>
      <c r="B1084" t="inlineStr">
        <is>
          <t>NOROCCIDENTE</t>
        </is>
      </c>
      <c r="C1084" t="inlineStr">
        <is>
          <t>0004-0005</t>
        </is>
      </c>
      <c r="D1084" t="inlineStr">
        <is>
          <t>5001</t>
        </is>
      </c>
      <c r="E1084" t="inlineStr">
        <is>
          <t>2651801</t>
        </is>
      </c>
      <c r="F1084" t="inlineStr">
        <is>
          <t>3007030081</t>
        </is>
      </c>
      <c r="G1084" t="inlineStr">
        <is>
          <t>INCIDENTE</t>
        </is>
      </c>
      <c r="H1084" t="inlineStr">
        <is>
          <t>ANTIOQUIA</t>
        </is>
      </c>
      <c r="I1084" t="inlineStr">
        <is>
          <t>MEDELLIN</t>
        </is>
      </c>
      <c r="J1084" t="inlineStr">
        <is>
          <t>BARRIO BELEN 2 MEDELLIN</t>
        </is>
      </c>
      <c r="K1084" t="inlineStr">
        <is>
          <t>BANCOLOMBIA</t>
        </is>
      </c>
      <c r="L1084" t="inlineStr">
        <is>
          <t>FO-25-1433114</t>
        </is>
      </c>
      <c r="M1084" s="49" t="n">
        <v>45896.45179398148</v>
      </c>
      <c r="N1084" s="49" t="n">
        <v>45896.67152777778</v>
      </c>
      <c r="O1084" s="48" t="n">
        <v>0</v>
      </c>
      <c r="P1084" t="inlineStr">
        <is>
          <t>HARDWARE</t>
        </is>
      </c>
      <c r="Q1084" t="inlineStr">
        <is>
          <t>LECTOR DE BARRAS</t>
        </is>
      </c>
      <c r="R1084" t="inlineStr">
        <is>
          <t>CABLE LECTORA AVERIADO</t>
        </is>
      </c>
      <c r="S1084" t="inlineStr">
        <is>
          <t>CB UNO A UNO</t>
        </is>
      </c>
      <c r="T1084" t="inlineStr">
        <is>
          <t>CB UNO A UNO</t>
        </is>
      </c>
      <c r="U1084" t="inlineStr">
        <is>
          <t>EJECUTADO</t>
        </is>
      </c>
      <c r="V1084" t="inlineStr">
        <is>
          <t>VISITA TECNICA</t>
        </is>
      </c>
      <c r="W1084" t="inlineStr">
        <is>
          <t>BBTZZ879</t>
        </is>
      </c>
      <c r="X1084" t="inlineStr">
        <is>
          <t>TIPO I</t>
        </is>
      </c>
      <c r="Y1084" t="inlineStr">
        <is>
          <t>TERRESTRE</t>
        </is>
      </c>
      <c r="Z1084" t="inlineStr">
        <is>
          <t>ZAPATA LOPEZ EDWARD ASDRUBAL</t>
        </is>
      </c>
      <c r="AA1084" t="inlineStr">
        <is>
          <t>1</t>
        </is>
      </c>
      <c r="AB1084" t="inlineStr">
        <is>
          <t>0</t>
        </is>
      </c>
      <c r="AC1084" s="48" t="n">
        <v>65960</v>
      </c>
      <c r="AD1084" t="inlineStr">
        <is>
          <t>0</t>
        </is>
      </c>
      <c r="AE1084" s="48" t="n">
        <v>0</v>
      </c>
      <c r="AF1084" s="48" t="n">
        <v>65960</v>
      </c>
    </row>
    <row r="1085">
      <c r="A1085" t="inlineStr">
        <is>
          <t>CALI</t>
        </is>
      </c>
      <c r="B1085" t="inlineStr">
        <is>
          <t>SUROCCIDENTE Y EJE CAFETERO</t>
        </is>
      </c>
      <c r="C1085" t="inlineStr">
        <is>
          <t>0004-0003</t>
        </is>
      </c>
      <c r="D1085" t="inlineStr">
        <is>
          <t>76001</t>
        </is>
      </c>
      <c r="E1085" t="inlineStr">
        <is>
          <t>2651851</t>
        </is>
      </c>
      <c r="F1085" t="inlineStr">
        <is>
          <t>3007064018</t>
        </is>
      </c>
      <c r="G1085" t="inlineStr">
        <is>
          <t>INCIDENTE</t>
        </is>
      </c>
      <c r="H1085" t="inlineStr">
        <is>
          <t>VALLE DEL CAUCA</t>
        </is>
      </c>
      <c r="I1085" t="inlineStr">
        <is>
          <t>CALI</t>
        </is>
      </c>
      <c r="J1085" t="inlineStr">
        <is>
          <t>BARRIO PRADOS DEL NORTE CALI 4</t>
        </is>
      </c>
      <c r="K1085" t="inlineStr">
        <is>
          <t>BANCOLOMBIA</t>
        </is>
      </c>
      <c r="L1085" t="inlineStr">
        <is>
          <t>FO-25-1433300</t>
        </is>
      </c>
      <c r="M1085" s="49" t="n">
        <v>45896.46386574074</v>
      </c>
      <c r="N1085" s="49" t="n">
        <v>45896.66319444445</v>
      </c>
      <c r="O1085" s="48" t="n">
        <v>0</v>
      </c>
      <c r="P1085" t="inlineStr">
        <is>
          <t>SOFTWARE</t>
        </is>
      </c>
      <c r="Q1085" t="inlineStr">
        <is>
          <t>ERROR DE TRANSACCIONES</t>
        </is>
      </c>
      <c r="R1085" t="inlineStr">
        <is>
          <t>RECHAZO GENERAL</t>
        </is>
      </c>
      <c r="S1085" t="inlineStr">
        <is>
          <t>CB UNO A UNO</t>
        </is>
      </c>
      <c r="T1085" t="inlineStr">
        <is>
          <t>CB UNO A UNO</t>
        </is>
      </c>
      <c r="V1085" t="inlineStr">
        <is>
          <t>SOPORTE TELEFONICO</t>
        </is>
      </c>
      <c r="X1085" t="inlineStr">
        <is>
          <t>TIPO I</t>
        </is>
      </c>
      <c r="Y1085" t="inlineStr">
        <is>
          <t>TERRESTRE</t>
        </is>
      </c>
      <c r="Z1085" t="inlineStr">
        <is>
          <t>MONTERO MUESES GIAN CARLO</t>
        </is>
      </c>
      <c r="AA1085" t="inlineStr">
        <is>
          <t>1</t>
        </is>
      </c>
      <c r="AB1085" t="inlineStr">
        <is>
          <t>0</t>
        </is>
      </c>
      <c r="AC1085" s="48" t="n">
        <v>41241</v>
      </c>
      <c r="AD1085" t="inlineStr">
        <is>
          <t>0</t>
        </is>
      </c>
      <c r="AE1085" s="48" t="n">
        <v>0</v>
      </c>
      <c r="AF1085" s="48" t="n">
        <v>41241</v>
      </c>
    </row>
    <row r="1086">
      <c r="A1086" t="inlineStr">
        <is>
          <t>IBAGUE</t>
        </is>
      </c>
      <c r="B1086" t="inlineStr">
        <is>
          <t>REMOTAS</t>
        </is>
      </c>
      <c r="C1086" t="inlineStr">
        <is>
          <t>0004-0007</t>
        </is>
      </c>
      <c r="D1086" t="inlineStr">
        <is>
          <t>73001</t>
        </is>
      </c>
      <c r="E1086" t="inlineStr">
        <is>
          <t>2652366</t>
        </is>
      </c>
      <c r="F1086" t="inlineStr">
        <is>
          <t>3007042701</t>
        </is>
      </c>
      <c r="G1086" t="inlineStr">
        <is>
          <t>INCIDENTE</t>
        </is>
      </c>
      <c r="H1086" t="inlineStr">
        <is>
          <t>TOLIMA</t>
        </is>
      </c>
      <c r="I1086" t="inlineStr">
        <is>
          <t>IBAGUE</t>
        </is>
      </c>
      <c r="J1086" t="inlineStr">
        <is>
          <t>MULTIPAGAS MULTICENTRO</t>
        </is>
      </c>
      <c r="K1086" t="inlineStr">
        <is>
          <t>BANCOLOMBIA</t>
        </is>
      </c>
      <c r="L1086" t="inlineStr">
        <is>
          <t>FO-25-1433718</t>
        </is>
      </c>
      <c r="M1086" s="49" t="n">
        <v>45896.48665509259</v>
      </c>
      <c r="N1086" s="49" t="n">
        <v>45897.53333333333</v>
      </c>
      <c r="O1086" s="48" t="n">
        <v>0</v>
      </c>
      <c r="P1086" t="inlineStr">
        <is>
          <t>HARDWARE</t>
        </is>
      </c>
      <c r="Q1086" t="inlineStr">
        <is>
          <t>IMPRESION</t>
        </is>
      </c>
      <c r="R1086" t="inlineStr">
        <is>
          <t>NO IMPRIME UNO O VARIOS CARACTERES</t>
        </is>
      </c>
      <c r="S1086" t="inlineStr">
        <is>
          <t>ROBUSTO</t>
        </is>
      </c>
      <c r="T1086" t="inlineStr">
        <is>
          <t>MULTIPAGAS</t>
        </is>
      </c>
      <c r="U1086" t="inlineStr">
        <is>
          <t>EJECUTADO</t>
        </is>
      </c>
      <c r="V1086" t="inlineStr">
        <is>
          <t>VISITA TECNICA</t>
        </is>
      </c>
      <c r="W1086" t="inlineStr">
        <is>
          <t>GZ7ZZ174</t>
        </is>
      </c>
      <c r="X1086" t="inlineStr">
        <is>
          <t>TIPO I</t>
        </is>
      </c>
      <c r="Y1086" t="inlineStr">
        <is>
          <t>TERRESTRE</t>
        </is>
      </c>
      <c r="Z1086" t="inlineStr">
        <is>
          <t>GUTIERREZ  CAMILO ANDRES</t>
        </is>
      </c>
      <c r="AA1086" t="inlineStr">
        <is>
          <t>1</t>
        </is>
      </c>
      <c r="AB1086" t="inlineStr">
        <is>
          <t>0</t>
        </is>
      </c>
      <c r="AC1086" s="48" t="n">
        <v>65960</v>
      </c>
      <c r="AD1086" t="inlineStr">
        <is>
          <t>0</t>
        </is>
      </c>
      <c r="AE1086" s="48" t="n">
        <v>0</v>
      </c>
      <c r="AF1086" s="48" t="n">
        <v>65960</v>
      </c>
    </row>
    <row r="1087">
      <c r="A1087" t="inlineStr">
        <is>
          <t>MEDELLIN</t>
        </is>
      </c>
      <c r="B1087" t="inlineStr">
        <is>
          <t>NOROCCIDENTE</t>
        </is>
      </c>
      <c r="C1087" t="inlineStr">
        <is>
          <t>0004-0005</t>
        </is>
      </c>
      <c r="D1087" t="inlineStr">
        <is>
          <t>5360</t>
        </is>
      </c>
      <c r="E1087" t="inlineStr">
        <is>
          <t>2652554</t>
        </is>
      </c>
      <c r="F1087" t="inlineStr">
        <is>
          <t>3007076586</t>
        </is>
      </c>
      <c r="G1087" t="inlineStr">
        <is>
          <t>INCIDENTE</t>
        </is>
      </c>
      <c r="H1087" t="inlineStr">
        <is>
          <t>ANTIOQUIA</t>
        </is>
      </c>
      <c r="I1087" t="inlineStr">
        <is>
          <t>ITAGUI</t>
        </is>
      </c>
      <c r="J1087" t="inlineStr">
        <is>
          <t>DISTRICOL DROGUERIA PHARMAJIZA</t>
        </is>
      </c>
      <c r="K1087" t="inlineStr">
        <is>
          <t>BANCOLOMBIA</t>
        </is>
      </c>
      <c r="L1087" t="inlineStr">
        <is>
          <t>FO-25-1433712</t>
        </is>
      </c>
      <c r="M1087" s="49" t="n">
        <v>45896.49498842593</v>
      </c>
      <c r="N1087" s="49" t="n">
        <v>45897.37083333333</v>
      </c>
      <c r="O1087" s="48" t="n">
        <v>0</v>
      </c>
      <c r="P1087" t="inlineStr">
        <is>
          <t>HARDWARE</t>
        </is>
      </c>
      <c r="Q1087" t="inlineStr">
        <is>
          <t>CABLEADO</t>
        </is>
      </c>
      <c r="R1087" t="inlineStr">
        <is>
          <t>CABLE TEFF AVERIADO</t>
        </is>
      </c>
      <c r="S1087" t="inlineStr">
        <is>
          <t>AGREGADOR</t>
        </is>
      </c>
      <c r="T1087" t="inlineStr">
        <is>
          <t>DISTRICOL</t>
        </is>
      </c>
      <c r="U1087" t="inlineStr">
        <is>
          <t>EJECUTADO</t>
        </is>
      </c>
      <c r="V1087" t="inlineStr">
        <is>
          <t>VISITA TECNICA</t>
        </is>
      </c>
      <c r="W1087" t="inlineStr">
        <is>
          <t>V14ZZ262</t>
        </is>
      </c>
      <c r="X1087" t="inlineStr">
        <is>
          <t>TIPO I</t>
        </is>
      </c>
      <c r="Y1087" t="inlineStr">
        <is>
          <t>TERRESTRE</t>
        </is>
      </c>
      <c r="Z1087" t="inlineStr">
        <is>
          <t>HERNANDEZ CHAVARRIA JUAN CAMILO</t>
        </is>
      </c>
      <c r="AA1087" t="inlineStr">
        <is>
          <t>1</t>
        </is>
      </c>
      <c r="AB1087" t="inlineStr">
        <is>
          <t>0</t>
        </is>
      </c>
      <c r="AC1087" s="48" t="n">
        <v>65960</v>
      </c>
      <c r="AD1087" t="inlineStr">
        <is>
          <t>0</t>
        </is>
      </c>
      <c r="AE1087" s="48" t="n">
        <v>0</v>
      </c>
      <c r="AF1087" s="48" t="n">
        <v>65960</v>
      </c>
    </row>
    <row r="1088">
      <c r="A1088" t="inlineStr">
        <is>
          <t>CUCUTA</t>
        </is>
      </c>
      <c r="B1088" t="inlineStr">
        <is>
          <t>SANTANDERES</t>
        </is>
      </c>
      <c r="C1088" t="inlineStr">
        <is>
          <t>0004-0008</t>
        </is>
      </c>
      <c r="D1088" t="inlineStr">
        <is>
          <t>54001</t>
        </is>
      </c>
      <c r="E1088" t="inlineStr">
        <is>
          <t>2652598</t>
        </is>
      </c>
      <c r="F1088" t="inlineStr">
        <is>
          <t>3007054891</t>
        </is>
      </c>
      <c r="G1088" t="inlineStr">
        <is>
          <t>INCIDENTE</t>
        </is>
      </c>
      <c r="H1088" t="inlineStr">
        <is>
          <t>NORTE DE SANTANDER</t>
        </is>
      </c>
      <c r="I1088" t="inlineStr">
        <is>
          <t>CUCUTA</t>
        </is>
      </c>
      <c r="J1088" t="inlineStr">
        <is>
          <t>BARRIO CALLEJON CUCUTA 9</t>
        </is>
      </c>
      <c r="K1088" t="inlineStr">
        <is>
          <t>BANCOLOMBIA</t>
        </is>
      </c>
      <c r="L1088" t="inlineStr">
        <is>
          <t>FO-25-1433989</t>
        </is>
      </c>
      <c r="M1088" s="49" t="n">
        <v>45896.5131712963</v>
      </c>
      <c r="N1088" s="49" t="n">
        <v>45896.66180555556</v>
      </c>
      <c r="O1088" s="48" t="n">
        <v>0</v>
      </c>
      <c r="P1088" t="inlineStr">
        <is>
          <t>HARDWARE</t>
        </is>
      </c>
      <c r="Q1088" t="inlineStr">
        <is>
          <t>CABLEADO</t>
        </is>
      </c>
      <c r="R1088" t="inlineStr">
        <is>
          <t>DAÑO POS</t>
        </is>
      </c>
      <c r="S1088" t="inlineStr">
        <is>
          <t>CB UNO A UNO</t>
        </is>
      </c>
      <c r="T1088" t="inlineStr">
        <is>
          <t>CB UNO A UNO</t>
        </is>
      </c>
      <c r="U1088" t="inlineStr">
        <is>
          <t>EJECUTADO</t>
        </is>
      </c>
      <c r="V1088" t="inlineStr">
        <is>
          <t>VISITA TECNICA</t>
        </is>
      </c>
      <c r="W1088" t="inlineStr">
        <is>
          <t>II9ZZ870</t>
        </is>
      </c>
      <c r="X1088" t="inlineStr">
        <is>
          <t>TIPO I</t>
        </is>
      </c>
      <c r="Y1088" t="inlineStr">
        <is>
          <t>TERRESTRE</t>
        </is>
      </c>
      <c r="Z1088" t="inlineStr">
        <is>
          <t>NARANJO AFANADOR RUBEN JESUS</t>
        </is>
      </c>
      <c r="AA1088" t="inlineStr">
        <is>
          <t>1</t>
        </is>
      </c>
      <c r="AB1088" t="inlineStr">
        <is>
          <t>0</t>
        </is>
      </c>
      <c r="AC1088" s="48" t="n">
        <v>65960</v>
      </c>
      <c r="AD1088" t="inlineStr">
        <is>
          <t>0</t>
        </is>
      </c>
      <c r="AE1088" s="48" t="n">
        <v>0</v>
      </c>
      <c r="AF1088" s="48" t="n">
        <v>65960</v>
      </c>
    </row>
    <row r="1089">
      <c r="A1089" t="inlineStr">
        <is>
          <t>BOGOTA</t>
        </is>
      </c>
      <c r="B1089" t="inlineStr">
        <is>
          <t>CUNDINAMARCA</t>
        </is>
      </c>
      <c r="C1089" t="inlineStr">
        <is>
          <t>0004-0004</t>
        </is>
      </c>
      <c r="D1089" t="inlineStr">
        <is>
          <t>25326</t>
        </is>
      </c>
      <c r="E1089" t="inlineStr">
        <is>
          <t>2652928</t>
        </is>
      </c>
      <c r="F1089" t="inlineStr">
        <is>
          <t>3007029809</t>
        </is>
      </c>
      <c r="G1089" t="inlineStr">
        <is>
          <t>INCIDENTE</t>
        </is>
      </c>
      <c r="H1089" t="inlineStr">
        <is>
          <t>CUNDINAMARCA</t>
        </is>
      </c>
      <c r="I1089" t="inlineStr">
        <is>
          <t>GUATAVITA</t>
        </is>
      </c>
      <c r="J1089" t="inlineStr">
        <is>
          <t>BARRIO GUATAVITA CUNDINAMARCA</t>
        </is>
      </c>
      <c r="K1089" t="inlineStr">
        <is>
          <t>BANCOLOMBIA</t>
        </is>
      </c>
      <c r="L1089" t="inlineStr">
        <is>
          <t>FO-25-1434192</t>
        </is>
      </c>
      <c r="M1089" s="49" t="n">
        <v>45896.53685185185</v>
      </c>
      <c r="N1089" s="49" t="n">
        <v>45897.62986111111</v>
      </c>
      <c r="O1089" s="48" t="n">
        <v>0</v>
      </c>
      <c r="P1089" t="inlineStr">
        <is>
          <t>HARDWARE</t>
        </is>
      </c>
      <c r="Q1089" t="inlineStr">
        <is>
          <t>LECTOR DE TARJETAS</t>
        </is>
      </c>
      <c r="R1089" t="inlineStr">
        <is>
          <t>MENSAJE RETIRE TARJETA</t>
        </is>
      </c>
      <c r="S1089" t="inlineStr">
        <is>
          <t>CB UNO A UNO</t>
        </is>
      </c>
      <c r="T1089" t="inlineStr">
        <is>
          <t>CB UNO A UNO</t>
        </is>
      </c>
      <c r="U1089" t="inlineStr">
        <is>
          <t>EJECUTADO</t>
        </is>
      </c>
      <c r="V1089" t="inlineStr">
        <is>
          <t>VISITA TECNICA</t>
        </is>
      </c>
      <c r="W1089" t="inlineStr">
        <is>
          <t>111YZ879</t>
        </is>
      </c>
      <c r="X1089" t="inlineStr">
        <is>
          <t>TIPO II</t>
        </is>
      </c>
      <c r="Y1089" t="inlineStr">
        <is>
          <t>TERRESTRE</t>
        </is>
      </c>
      <c r="Z1089" t="inlineStr">
        <is>
          <t>LOZADA ROJAS CHRISTIAN ANDRES</t>
        </is>
      </c>
      <c r="AA1089" t="inlineStr">
        <is>
          <t>1</t>
        </is>
      </c>
      <c r="AB1089" t="inlineStr">
        <is>
          <t>0</t>
        </is>
      </c>
      <c r="AC1089" s="48" t="n">
        <v>144968</v>
      </c>
      <c r="AD1089" t="inlineStr">
        <is>
          <t>0</t>
        </is>
      </c>
      <c r="AE1089" s="48" t="n">
        <v>0</v>
      </c>
      <c r="AF1089" s="48" t="n">
        <v>144968</v>
      </c>
    </row>
    <row r="1090">
      <c r="A1090" t="inlineStr">
        <is>
          <t>BOGOTA</t>
        </is>
      </c>
      <c r="B1090" t="inlineStr">
        <is>
          <t>CUNDINAMARCA</t>
        </is>
      </c>
      <c r="C1090" t="inlineStr">
        <is>
          <t>0004-0004</t>
        </is>
      </c>
      <c r="D1090" t="inlineStr">
        <is>
          <t>11001</t>
        </is>
      </c>
      <c r="E1090" t="inlineStr">
        <is>
          <t>2652955</t>
        </is>
      </c>
      <c r="F1090" t="inlineStr">
        <is>
          <t>3007076943</t>
        </is>
      </c>
      <c r="G1090" t="inlineStr">
        <is>
          <t>INCIDENTE</t>
        </is>
      </c>
      <c r="H1090" t="inlineStr">
        <is>
          <t>CUNDINAMARCA</t>
        </is>
      </c>
      <c r="I1090" t="inlineStr">
        <is>
          <t>BOGOTA</t>
        </is>
      </c>
      <c r="J1090" t="inlineStr">
        <is>
          <t>BARRIO KENNEDY AYACUCHO BOGOTA</t>
        </is>
      </c>
      <c r="K1090" t="inlineStr">
        <is>
          <t>BANCOLOMBIA</t>
        </is>
      </c>
      <c r="L1090" t="inlineStr">
        <is>
          <t>FO-25-1434315</t>
        </is>
      </c>
      <c r="M1090" s="49" t="n">
        <v>45896.55836805556</v>
      </c>
      <c r="N1090" s="49" t="n">
        <v>45897.47083333333</v>
      </c>
      <c r="O1090" s="48" t="n">
        <v>0</v>
      </c>
      <c r="P1090" t="inlineStr">
        <is>
          <t>SOFTWARE</t>
        </is>
      </c>
      <c r="Q1090" t="inlineStr">
        <is>
          <t>ACTUALIZACION</t>
        </is>
      </c>
      <c r="R1090" t="inlineStr">
        <is>
          <t>VERSION CARGA SO VR</t>
        </is>
      </c>
      <c r="S1090" t="inlineStr">
        <is>
          <t>CB UNO A UNO</t>
        </is>
      </c>
      <c r="T1090" t="inlineStr">
        <is>
          <t>CB UNO A UNO</t>
        </is>
      </c>
      <c r="U1090" t="inlineStr">
        <is>
          <t>EJECUTADO</t>
        </is>
      </c>
      <c r="V1090" t="inlineStr">
        <is>
          <t>VISITA TECNICA</t>
        </is>
      </c>
      <c r="W1090" t="inlineStr">
        <is>
          <t>A18ZZ380</t>
        </is>
      </c>
      <c r="X1090" t="inlineStr">
        <is>
          <t>TIPO I</t>
        </is>
      </c>
      <c r="Y1090" t="inlineStr">
        <is>
          <t>TERRESTRE</t>
        </is>
      </c>
      <c r="Z1090" t="inlineStr">
        <is>
          <t>INFANTE SIERRA MANUEL FERNANDO</t>
        </is>
      </c>
      <c r="AA1090" t="inlineStr">
        <is>
          <t>1</t>
        </is>
      </c>
      <c r="AB1090" t="inlineStr">
        <is>
          <t>0</t>
        </is>
      </c>
      <c r="AC1090" s="48" t="n">
        <v>65960</v>
      </c>
      <c r="AD1090" t="inlineStr">
        <is>
          <t>0</t>
        </is>
      </c>
      <c r="AE1090" s="48" t="n">
        <v>0</v>
      </c>
      <c r="AF1090" s="48" t="n">
        <v>65960</v>
      </c>
    </row>
    <row r="1091">
      <c r="A1091" t="inlineStr">
        <is>
          <t>MONTERIA</t>
        </is>
      </c>
      <c r="B1091" t="inlineStr">
        <is>
          <t>COSTA</t>
        </is>
      </c>
      <c r="C1091" t="inlineStr">
        <is>
          <t>0004-0001</t>
        </is>
      </c>
      <c r="D1091" t="inlineStr">
        <is>
          <t>23001</t>
        </is>
      </c>
      <c r="E1091" t="inlineStr">
        <is>
          <t>2653032</t>
        </is>
      </c>
      <c r="F1091" t="inlineStr">
        <is>
          <t>3007036670</t>
        </is>
      </c>
      <c r="G1091" t="inlineStr">
        <is>
          <t>INCIDENTE</t>
        </is>
      </c>
      <c r="H1091" t="inlineStr">
        <is>
          <t>CORDOBA</t>
        </is>
      </c>
      <c r="I1091" t="inlineStr">
        <is>
          <t>MONTERIA</t>
        </is>
      </c>
      <c r="J1091" t="inlineStr">
        <is>
          <t>BARRIO EDMUNDO LOPEZ MONTERIA</t>
        </is>
      </c>
      <c r="K1091" t="inlineStr">
        <is>
          <t>BANCOLOMBIA</t>
        </is>
      </c>
      <c r="L1091" t="inlineStr">
        <is>
          <t>FO-25-1434185</t>
        </is>
      </c>
      <c r="M1091" s="49" t="n">
        <v>45896.53747685185</v>
      </c>
      <c r="N1091" s="49" t="n">
        <v>45897.44583333333</v>
      </c>
      <c r="O1091" s="48" t="n">
        <v>0</v>
      </c>
      <c r="P1091" t="inlineStr">
        <is>
          <t>HARDWARE</t>
        </is>
      </c>
      <c r="Q1091" t="inlineStr">
        <is>
          <t>IMPRESION</t>
        </is>
      </c>
      <c r="R1091" t="inlineStr">
        <is>
          <t>DAÑO POS</t>
        </is>
      </c>
      <c r="S1091" t="inlineStr">
        <is>
          <t>CB UNO A UNO</t>
        </is>
      </c>
      <c r="T1091" t="inlineStr">
        <is>
          <t>CB UNO A UNO</t>
        </is>
      </c>
      <c r="U1091" t="inlineStr">
        <is>
          <t>EJECUTADO</t>
        </is>
      </c>
      <c r="V1091" t="inlineStr">
        <is>
          <t>VISITA TECNICA</t>
        </is>
      </c>
      <c r="W1091" t="inlineStr">
        <is>
          <t>GZ00X527</t>
        </is>
      </c>
      <c r="X1091" t="inlineStr">
        <is>
          <t>TIPO I</t>
        </is>
      </c>
      <c r="Y1091" t="inlineStr">
        <is>
          <t>TERRESTRE</t>
        </is>
      </c>
      <c r="Z1091" t="inlineStr">
        <is>
          <t>COGOLLO VERTEL EDER LUIS</t>
        </is>
      </c>
      <c r="AA1091" t="inlineStr">
        <is>
          <t>1</t>
        </is>
      </c>
      <c r="AB1091" t="inlineStr">
        <is>
          <t>0</t>
        </is>
      </c>
      <c r="AC1091" s="48" t="n">
        <v>65960</v>
      </c>
      <c r="AD1091" t="inlineStr">
        <is>
          <t>0</t>
        </is>
      </c>
      <c r="AE1091" s="48" t="n">
        <v>0</v>
      </c>
      <c r="AF1091" s="48" t="n">
        <v>65960</v>
      </c>
    </row>
    <row r="1092">
      <c r="A1092" t="inlineStr">
        <is>
          <t>MEDELLIN</t>
        </is>
      </c>
      <c r="B1092" t="inlineStr">
        <is>
          <t>NOROCCIDENTE</t>
        </is>
      </c>
      <c r="C1092" t="inlineStr">
        <is>
          <t>0004-0005</t>
        </is>
      </c>
      <c r="D1092" t="inlineStr">
        <is>
          <t>5148</t>
        </is>
      </c>
      <c r="E1092" t="inlineStr">
        <is>
          <t>2653060</t>
        </is>
      </c>
      <c r="F1092" t="inlineStr">
        <is>
          <t>3007048299</t>
        </is>
      </c>
      <c r="G1092" t="inlineStr">
        <is>
          <t>INCIDENTE</t>
        </is>
      </c>
      <c r="H1092" t="inlineStr">
        <is>
          <t>ANTIOQUIA</t>
        </is>
      </c>
      <c r="I1092" t="inlineStr">
        <is>
          <t>EL CARMEN DE VIBORAL</t>
        </is>
      </c>
      <c r="J1092" t="inlineStr">
        <is>
          <t>DISTRICOL DROGUERIA SILOE YC</t>
        </is>
      </c>
      <c r="K1092" t="inlineStr">
        <is>
          <t>BANCOLOMBIA</t>
        </is>
      </c>
      <c r="L1092" t="inlineStr">
        <is>
          <t>FO-25-1434310</t>
        </is>
      </c>
      <c r="M1092" s="49" t="n">
        <v>45896.55921296297</v>
      </c>
      <c r="N1092" s="49" t="n">
        <v>45898.53958333333</v>
      </c>
      <c r="O1092" s="48" t="n">
        <v>0</v>
      </c>
      <c r="P1092" t="inlineStr">
        <is>
          <t>HARDWARE</t>
        </is>
      </c>
      <c r="Q1092" t="inlineStr">
        <is>
          <t>IMPRESION</t>
        </is>
      </c>
      <c r="R1092" t="inlineStr">
        <is>
          <t>NO IMPRIME UNO O VARIOS CARACTERES</t>
        </is>
      </c>
      <c r="S1092" t="inlineStr">
        <is>
          <t>AGREGADOR</t>
        </is>
      </c>
      <c r="T1092" t="inlineStr">
        <is>
          <t>DISTRICOL</t>
        </is>
      </c>
      <c r="U1092" t="inlineStr">
        <is>
          <t>EJECUTADO</t>
        </is>
      </c>
      <c r="V1092" t="inlineStr">
        <is>
          <t>VISITA TECNICA</t>
        </is>
      </c>
      <c r="W1092" t="inlineStr">
        <is>
          <t>XP00I058</t>
        </is>
      </c>
      <c r="X1092" t="inlineStr">
        <is>
          <t>TIPO II</t>
        </is>
      </c>
      <c r="Y1092" t="inlineStr">
        <is>
          <t>TERRESTRE</t>
        </is>
      </c>
      <c r="Z1092" t="inlineStr">
        <is>
          <t>ALVAREZ ARENAS VICTOR HUGO</t>
        </is>
      </c>
      <c r="AA1092" t="inlineStr">
        <is>
          <t>1</t>
        </is>
      </c>
      <c r="AB1092" t="inlineStr">
        <is>
          <t>0</t>
        </is>
      </c>
      <c r="AC1092" s="48" t="n">
        <v>144968</v>
      </c>
      <c r="AD1092" t="inlineStr">
        <is>
          <t>0</t>
        </is>
      </c>
      <c r="AE1092" s="48" t="n">
        <v>0</v>
      </c>
      <c r="AF1092" s="48" t="n">
        <v>144968</v>
      </c>
    </row>
    <row r="1093">
      <c r="A1093" t="inlineStr">
        <is>
          <t>VALLEDUPAR</t>
        </is>
      </c>
      <c r="B1093" t="inlineStr">
        <is>
          <t>COSTA</t>
        </is>
      </c>
      <c r="C1093" t="inlineStr">
        <is>
          <t>0004-0001</t>
        </is>
      </c>
      <c r="D1093" t="inlineStr">
        <is>
          <t>20001</t>
        </is>
      </c>
      <c r="E1093" t="inlineStr">
        <is>
          <t>2653219</t>
        </is>
      </c>
      <c r="F1093" t="inlineStr">
        <is>
          <t>3007020581</t>
        </is>
      </c>
      <c r="G1093" t="inlineStr">
        <is>
          <t>INCIDENTE</t>
        </is>
      </c>
      <c r="H1093" t="inlineStr">
        <is>
          <t>CESAR</t>
        </is>
      </c>
      <c r="I1093" t="inlineStr">
        <is>
          <t>VALLEDUPAR</t>
        </is>
      </c>
      <c r="J1093" t="inlineStr">
        <is>
          <t>BARRIO FUNDADORES IV VALLEDUPA</t>
        </is>
      </c>
      <c r="K1093" t="inlineStr">
        <is>
          <t>BANCOLOMBIA</t>
        </is>
      </c>
      <c r="L1093" t="inlineStr">
        <is>
          <t>FO-25-1434709</t>
        </is>
      </c>
      <c r="M1093" s="49" t="n">
        <v>45896.58482638889</v>
      </c>
      <c r="N1093" s="49" t="n">
        <v>45897.45902777778</v>
      </c>
      <c r="O1093" s="48" t="n">
        <v>0</v>
      </c>
      <c r="P1093" t="inlineStr">
        <is>
          <t>HARDWARE</t>
        </is>
      </c>
      <c r="Q1093" t="inlineStr">
        <is>
          <t>IMPRESION</t>
        </is>
      </c>
      <c r="R1093" t="inlineStr">
        <is>
          <t>TAPA IMPRESORA</t>
        </is>
      </c>
      <c r="S1093" t="inlineStr">
        <is>
          <t>CB UNO A UNO</t>
        </is>
      </c>
      <c r="T1093" t="inlineStr">
        <is>
          <t>CB UNO A UNO</t>
        </is>
      </c>
      <c r="U1093" t="inlineStr">
        <is>
          <t>EJECUTADO</t>
        </is>
      </c>
      <c r="V1093" t="inlineStr">
        <is>
          <t>VISITA TECNICA</t>
        </is>
      </c>
      <c r="W1093" t="inlineStr">
        <is>
          <t>AAAAT050</t>
        </is>
      </c>
      <c r="X1093" t="inlineStr">
        <is>
          <t>TIPO I</t>
        </is>
      </c>
      <c r="Y1093" t="inlineStr">
        <is>
          <t>TERRESTRE</t>
        </is>
      </c>
      <c r="Z1093" t="inlineStr">
        <is>
          <t>MAESTRE MENGUAL EDGAR ENRIQUE</t>
        </is>
      </c>
      <c r="AA1093" t="inlineStr">
        <is>
          <t>1</t>
        </is>
      </c>
      <c r="AB1093" t="inlineStr">
        <is>
          <t>0</t>
        </is>
      </c>
      <c r="AC1093" s="48" t="n">
        <v>65960</v>
      </c>
      <c r="AD1093" t="inlineStr">
        <is>
          <t>0</t>
        </is>
      </c>
      <c r="AE1093" s="48" t="n">
        <v>0</v>
      </c>
      <c r="AF1093" s="48" t="n">
        <v>65960</v>
      </c>
    </row>
    <row r="1094">
      <c r="A1094" t="inlineStr">
        <is>
          <t>CALI</t>
        </is>
      </c>
      <c r="B1094" t="inlineStr">
        <is>
          <t>SUROCCIDENTE Y EJE CAFETERO</t>
        </is>
      </c>
      <c r="C1094" t="inlineStr">
        <is>
          <t>0004-0003</t>
        </is>
      </c>
      <c r="D1094" t="inlineStr">
        <is>
          <t>19622</t>
        </is>
      </c>
      <c r="E1094" t="inlineStr">
        <is>
          <t>2653298</t>
        </is>
      </c>
      <c r="F1094" t="inlineStr">
        <is>
          <t>3007045550</t>
        </is>
      </c>
      <c r="G1094" t="inlineStr">
        <is>
          <t>INCIDENTE</t>
        </is>
      </c>
      <c r="H1094" t="inlineStr">
        <is>
          <t>CAUCA</t>
        </is>
      </c>
      <c r="I1094" t="inlineStr">
        <is>
          <t>ROSAS</t>
        </is>
      </c>
      <c r="J1094" t="inlineStr">
        <is>
          <t>DISTRICOL DISENO Y FOTOGRAFIA</t>
        </is>
      </c>
      <c r="K1094" t="inlineStr">
        <is>
          <t>BANCOLOMBIA</t>
        </is>
      </c>
      <c r="L1094" t="inlineStr">
        <is>
          <t>FO-25-1434983</t>
        </is>
      </c>
      <c r="M1094" s="49" t="n">
        <v>45896.59974537037</v>
      </c>
      <c r="N1094" s="49" t="n">
        <v>45897.61805555555</v>
      </c>
      <c r="O1094" s="48" t="n">
        <v>0</v>
      </c>
      <c r="P1094" t="inlineStr">
        <is>
          <t>HARDWARE</t>
        </is>
      </c>
      <c r="Q1094" t="inlineStr">
        <is>
          <t>TECLADO</t>
        </is>
      </c>
      <c r="R1094" t="inlineStr">
        <is>
          <t>DAÑO POS</t>
        </is>
      </c>
      <c r="S1094" t="inlineStr">
        <is>
          <t>AGREGADOR</t>
        </is>
      </c>
      <c r="T1094" t="inlineStr">
        <is>
          <t>DISTRICOL</t>
        </is>
      </c>
      <c r="U1094" t="inlineStr">
        <is>
          <t>EJECUTADO</t>
        </is>
      </c>
      <c r="V1094" t="inlineStr">
        <is>
          <t>VISITA TECNICA</t>
        </is>
      </c>
      <c r="W1094" t="inlineStr">
        <is>
          <t>AD000744</t>
        </is>
      </c>
      <c r="X1094" t="inlineStr">
        <is>
          <t>TIPO III</t>
        </is>
      </c>
      <c r="Y1094" t="inlineStr">
        <is>
          <t>TERRESTRE</t>
        </is>
      </c>
      <c r="Z1094" t="inlineStr">
        <is>
          <t>GIMBUEL LASSO LUIS GERMAN</t>
        </is>
      </c>
      <c r="AA1094" t="inlineStr">
        <is>
          <t>1</t>
        </is>
      </c>
      <c r="AB1094" t="inlineStr">
        <is>
          <t>0</t>
        </is>
      </c>
      <c r="AC1094" s="48" t="n">
        <v>275729</v>
      </c>
      <c r="AD1094" t="inlineStr">
        <is>
          <t>0</t>
        </is>
      </c>
      <c r="AE1094" s="48" t="n">
        <v>0</v>
      </c>
      <c r="AF1094" s="48" t="n">
        <v>275729</v>
      </c>
    </row>
    <row r="1095">
      <c r="A1095" t="inlineStr">
        <is>
          <t>BOGOTA</t>
        </is>
      </c>
      <c r="B1095" t="inlineStr">
        <is>
          <t>CUNDINAMARCA</t>
        </is>
      </c>
      <c r="C1095" t="inlineStr">
        <is>
          <t>0004-0004</t>
        </is>
      </c>
      <c r="D1095" t="inlineStr">
        <is>
          <t>25473</t>
        </is>
      </c>
      <c r="E1095" t="inlineStr">
        <is>
          <t>2653328</t>
        </is>
      </c>
      <c r="F1095" t="inlineStr">
        <is>
          <t>3007074370</t>
        </is>
      </c>
      <c r="G1095" t="inlineStr">
        <is>
          <t>INCIDENTE</t>
        </is>
      </c>
      <c r="H1095" t="inlineStr">
        <is>
          <t>CUNDINAMARCA</t>
        </is>
      </c>
      <c r="I1095" t="inlineStr">
        <is>
          <t>MOSQUERA</t>
        </is>
      </c>
      <c r="J1095" t="inlineStr">
        <is>
          <t>BARRIO VILLA SAJONIA MOSQUERA</t>
        </is>
      </c>
      <c r="K1095" t="inlineStr">
        <is>
          <t>BANCOLOMBIA</t>
        </is>
      </c>
      <c r="L1095" t="inlineStr">
        <is>
          <t>FO-25-1434702</t>
        </is>
      </c>
      <c r="M1095" s="49" t="n">
        <v>45896.58759259259</v>
      </c>
      <c r="N1095" s="49" t="n">
        <v>45897.44791666666</v>
      </c>
      <c r="O1095" s="48" t="n">
        <v>0</v>
      </c>
      <c r="P1095" t="inlineStr">
        <is>
          <t>SOFTWARE</t>
        </is>
      </c>
      <c r="Q1095" t="inlineStr">
        <is>
          <t>ACTUALIZACION</t>
        </is>
      </c>
      <c r="R1095" t="inlineStr">
        <is>
          <t>VERSION CARGA SO VR</t>
        </is>
      </c>
      <c r="S1095" t="inlineStr">
        <is>
          <t>CB UNO A UNO</t>
        </is>
      </c>
      <c r="T1095" t="inlineStr">
        <is>
          <t>CB UNO A UNO</t>
        </is>
      </c>
      <c r="U1095" t="inlineStr">
        <is>
          <t>EJECUTADO</t>
        </is>
      </c>
      <c r="V1095" t="inlineStr">
        <is>
          <t>VISITA TECNICA</t>
        </is>
      </c>
      <c r="W1095" t="inlineStr">
        <is>
          <t>EG5ZZ560</t>
        </is>
      </c>
      <c r="X1095" t="inlineStr">
        <is>
          <t>TIPO I</t>
        </is>
      </c>
      <c r="Y1095" t="inlineStr">
        <is>
          <t>TERRESTRE</t>
        </is>
      </c>
      <c r="Z1095" t="inlineStr">
        <is>
          <t>GOMEZ VEGA DAVID SNEYDER</t>
        </is>
      </c>
      <c r="AA1095" t="inlineStr">
        <is>
          <t>1</t>
        </is>
      </c>
      <c r="AB1095" t="inlineStr">
        <is>
          <t>0</t>
        </is>
      </c>
      <c r="AC1095" s="48" t="n">
        <v>65960</v>
      </c>
      <c r="AD1095" t="inlineStr">
        <is>
          <t>0</t>
        </is>
      </c>
      <c r="AE1095" s="48" t="n">
        <v>0</v>
      </c>
      <c r="AF1095" s="48" t="n">
        <v>65960</v>
      </c>
    </row>
    <row r="1096">
      <c r="A1096" t="inlineStr">
        <is>
          <t>CALI</t>
        </is>
      </c>
      <c r="B1096" t="inlineStr">
        <is>
          <t>SUROCCIDENTE Y EJE CAFETERO</t>
        </is>
      </c>
      <c r="C1096" t="inlineStr">
        <is>
          <t>0004-0003</t>
        </is>
      </c>
      <c r="D1096" t="inlineStr">
        <is>
          <t>19807</t>
        </is>
      </c>
      <c r="E1096" t="inlineStr">
        <is>
          <t>2653681</t>
        </is>
      </c>
      <c r="F1096" t="inlineStr">
        <is>
          <t>3007048047</t>
        </is>
      </c>
      <c r="G1096" t="inlineStr">
        <is>
          <t>INCIDENTE</t>
        </is>
      </c>
      <c r="H1096" t="inlineStr">
        <is>
          <t>CAUCA</t>
        </is>
      </c>
      <c r="I1096" t="inlineStr">
        <is>
          <t>TIMBIO</t>
        </is>
      </c>
      <c r="J1096" t="inlineStr">
        <is>
          <t>DISTRICOL VARIEDADES YENNY</t>
        </is>
      </c>
      <c r="K1096" t="inlineStr">
        <is>
          <t>BANCOLOMBIA</t>
        </is>
      </c>
      <c r="L1096" t="inlineStr">
        <is>
          <t>FO-25-1435362</t>
        </is>
      </c>
      <c r="M1096" s="49" t="n">
        <v>45896.6218287037</v>
      </c>
      <c r="N1096" s="49" t="n">
        <v>45897.51944444444</v>
      </c>
      <c r="O1096" s="48" t="n">
        <v>0</v>
      </c>
      <c r="P1096" t="inlineStr">
        <is>
          <t>HARDWARE</t>
        </is>
      </c>
      <c r="Q1096" t="inlineStr">
        <is>
          <t>IMPRESION</t>
        </is>
      </c>
      <c r="R1096" t="inlineStr">
        <is>
          <t>NO IMPRIME UNO O VARIOS CARACTERES</t>
        </is>
      </c>
      <c r="S1096" t="inlineStr">
        <is>
          <t>AGREGADOR</t>
        </is>
      </c>
      <c r="T1096" t="inlineStr">
        <is>
          <t>DISTRICOL</t>
        </is>
      </c>
      <c r="U1096" t="inlineStr">
        <is>
          <t>EJECUTADO</t>
        </is>
      </c>
      <c r="V1096" t="inlineStr">
        <is>
          <t>VISITA TECNICA</t>
        </is>
      </c>
      <c r="W1096" t="inlineStr">
        <is>
          <t>9C00I785</t>
        </is>
      </c>
      <c r="X1096" t="inlineStr">
        <is>
          <t>TIPO III</t>
        </is>
      </c>
      <c r="Y1096" t="inlineStr">
        <is>
          <t>TERRESTRE</t>
        </is>
      </c>
      <c r="Z1096" t="inlineStr">
        <is>
          <t>GIMBUEL LASSO LUIS GERMAN</t>
        </is>
      </c>
      <c r="AA1096" t="inlineStr">
        <is>
          <t>1</t>
        </is>
      </c>
      <c r="AB1096" t="inlineStr">
        <is>
          <t>0</t>
        </is>
      </c>
      <c r="AC1096" s="48" t="n">
        <v>275729</v>
      </c>
      <c r="AD1096" t="inlineStr">
        <is>
          <t>0</t>
        </is>
      </c>
      <c r="AE1096" s="48" t="n">
        <v>0</v>
      </c>
      <c r="AF1096" s="48" t="n">
        <v>275729</v>
      </c>
    </row>
    <row r="1097">
      <c r="A1097" t="inlineStr">
        <is>
          <t>CALI</t>
        </is>
      </c>
      <c r="B1097" t="inlineStr">
        <is>
          <t>SUROCCIDENTE Y EJE CAFETERO</t>
        </is>
      </c>
      <c r="C1097" t="inlineStr">
        <is>
          <t>0004-0003</t>
        </is>
      </c>
      <c r="D1097" t="inlineStr">
        <is>
          <t>76520</t>
        </is>
      </c>
      <c r="E1097" t="inlineStr">
        <is>
          <t>2654080</t>
        </is>
      </c>
      <c r="F1097" t="inlineStr">
        <is>
          <t>3007075922</t>
        </is>
      </c>
      <c r="G1097" t="inlineStr">
        <is>
          <t>INCIDENTE</t>
        </is>
      </c>
      <c r="H1097" t="inlineStr">
        <is>
          <t>VALLE DEL CAUCA</t>
        </is>
      </c>
      <c r="I1097" t="inlineStr">
        <is>
          <t>PALMIRA</t>
        </is>
      </c>
      <c r="J1097" t="inlineStr">
        <is>
          <t>BARRIO ZAMORANO PALMIRA 4</t>
        </is>
      </c>
      <c r="K1097" t="inlineStr">
        <is>
          <t>BANCOLOMBIA</t>
        </is>
      </c>
      <c r="L1097" t="inlineStr">
        <is>
          <t>FO-25-1435538</t>
        </is>
      </c>
      <c r="M1097" s="49" t="n">
        <v>45896.65357638889</v>
      </c>
      <c r="N1097" s="49" t="n">
        <v>45897.49861111111</v>
      </c>
      <c r="O1097" s="48" t="n">
        <v>0</v>
      </c>
      <c r="P1097" t="inlineStr">
        <is>
          <t>HARDWARE</t>
        </is>
      </c>
      <c r="Q1097" t="inlineStr">
        <is>
          <t>LECTOR DE BARRAS</t>
        </is>
      </c>
      <c r="R1097" t="inlineStr">
        <is>
          <t>DAÑO POS</t>
        </is>
      </c>
      <c r="S1097" t="inlineStr">
        <is>
          <t>CB UNO A UNO</t>
        </is>
      </c>
      <c r="T1097" t="inlineStr">
        <is>
          <t>CB UNO A UNO</t>
        </is>
      </c>
      <c r="U1097" t="inlineStr">
        <is>
          <t>EJECUTADO</t>
        </is>
      </c>
      <c r="V1097" t="inlineStr">
        <is>
          <t>VISITA TECNICA</t>
        </is>
      </c>
      <c r="W1097" t="inlineStr">
        <is>
          <t>FA09Z451</t>
        </is>
      </c>
      <c r="X1097" t="inlineStr">
        <is>
          <t>TIPO I</t>
        </is>
      </c>
      <c r="Y1097" t="inlineStr">
        <is>
          <t>TERRESTRE</t>
        </is>
      </c>
      <c r="Z1097" t="inlineStr">
        <is>
          <t>SANCHEZ URREGO ROBINSON DAVID</t>
        </is>
      </c>
      <c r="AA1097" t="inlineStr">
        <is>
          <t>1</t>
        </is>
      </c>
      <c r="AB1097" t="inlineStr">
        <is>
          <t>0</t>
        </is>
      </c>
      <c r="AC1097" s="48" t="n">
        <v>65960</v>
      </c>
      <c r="AD1097" t="inlineStr">
        <is>
          <t>0</t>
        </is>
      </c>
      <c r="AE1097" s="48" t="n">
        <v>0</v>
      </c>
      <c r="AF1097" s="48" t="n">
        <v>65960</v>
      </c>
    </row>
    <row r="1098">
      <c r="A1098" t="inlineStr">
        <is>
          <t>CALI</t>
        </is>
      </c>
      <c r="B1098" t="inlineStr">
        <is>
          <t>SUROCCIDENTE Y EJE CAFETERO</t>
        </is>
      </c>
      <c r="C1098" t="inlineStr">
        <is>
          <t>0004-0003</t>
        </is>
      </c>
      <c r="D1098" t="inlineStr">
        <is>
          <t>76834</t>
        </is>
      </c>
      <c r="E1098" t="inlineStr">
        <is>
          <t>2654299</t>
        </is>
      </c>
      <c r="F1098" t="inlineStr">
        <is>
          <t>3007064113</t>
        </is>
      </c>
      <c r="G1098" t="inlineStr">
        <is>
          <t>INCIDENTE</t>
        </is>
      </c>
      <c r="H1098" t="inlineStr">
        <is>
          <t>VALLE DEL CAUCA</t>
        </is>
      </c>
      <c r="I1098" t="inlineStr">
        <is>
          <t>TULUA</t>
        </is>
      </c>
      <c r="J1098" t="inlineStr">
        <is>
          <t>BARRIO MUNICIPAL TULUA</t>
        </is>
      </c>
      <c r="K1098" t="inlineStr">
        <is>
          <t>BANCOLOMBIA</t>
        </is>
      </c>
      <c r="L1098" t="inlineStr">
        <is>
          <t>FO-25-1435963</t>
        </is>
      </c>
      <c r="M1098" s="49" t="n">
        <v>45896.6712962963</v>
      </c>
      <c r="N1098" s="49" t="n">
        <v>45897.75555555556</v>
      </c>
      <c r="O1098" s="48" t="n">
        <v>0</v>
      </c>
      <c r="P1098" t="inlineStr">
        <is>
          <t>HARDWARE</t>
        </is>
      </c>
      <c r="Q1098" t="inlineStr">
        <is>
          <t>IMPRESION</t>
        </is>
      </c>
      <c r="R1098" t="inlineStr">
        <is>
          <t>NO IMPRIME UNO O VARIOS CARACTERES</t>
        </is>
      </c>
      <c r="S1098" t="inlineStr">
        <is>
          <t>CB UNO A UNO</t>
        </is>
      </c>
      <c r="T1098" t="inlineStr">
        <is>
          <t>CB UNO A UNO</t>
        </is>
      </c>
      <c r="U1098" t="inlineStr">
        <is>
          <t>EJECUTADO</t>
        </is>
      </c>
      <c r="V1098" t="inlineStr">
        <is>
          <t>VISITA TECNICA</t>
        </is>
      </c>
      <c r="W1098" t="inlineStr">
        <is>
          <t>OA00O726</t>
        </is>
      </c>
      <c r="X1098" t="inlineStr">
        <is>
          <t>TIPO II</t>
        </is>
      </c>
      <c r="Y1098" t="inlineStr">
        <is>
          <t>TERRESTRE</t>
        </is>
      </c>
      <c r="Z1098" t="inlineStr">
        <is>
          <t>SANCHEZ URREGO ROBINSON DAVID</t>
        </is>
      </c>
      <c r="AA1098" t="inlineStr">
        <is>
          <t>1</t>
        </is>
      </c>
      <c r="AB1098" t="inlineStr">
        <is>
          <t>0</t>
        </is>
      </c>
      <c r="AC1098" s="48" t="n">
        <v>144968</v>
      </c>
      <c r="AD1098" t="inlineStr">
        <is>
          <t>0</t>
        </is>
      </c>
      <c r="AE1098" s="48" t="n">
        <v>0</v>
      </c>
      <c r="AF1098" s="48" t="n">
        <v>144968</v>
      </c>
    </row>
    <row r="1099">
      <c r="A1099" t="inlineStr">
        <is>
          <t>CUCUTA</t>
        </is>
      </c>
      <c r="B1099" t="inlineStr">
        <is>
          <t>SANTANDERES</t>
        </is>
      </c>
      <c r="C1099" t="inlineStr">
        <is>
          <t>0004-0008</t>
        </is>
      </c>
      <c r="D1099" t="inlineStr">
        <is>
          <t>54001</t>
        </is>
      </c>
      <c r="E1099" t="inlineStr">
        <is>
          <t>2654300</t>
        </is>
      </c>
      <c r="F1099" t="inlineStr">
        <is>
          <t>3007074422</t>
        </is>
      </c>
      <c r="G1099" t="inlineStr">
        <is>
          <t>INCIDENTE</t>
        </is>
      </c>
      <c r="H1099" t="inlineStr">
        <is>
          <t>NORTE DE SANTANDER</t>
        </is>
      </c>
      <c r="I1099" t="inlineStr">
        <is>
          <t>CUCUTA</t>
        </is>
      </c>
      <c r="J1099" t="inlineStr">
        <is>
          <t>BARRIO CUNDINAMARCA CUCUTA</t>
        </is>
      </c>
      <c r="K1099" t="inlineStr">
        <is>
          <t>BANCOLOMBIA</t>
        </is>
      </c>
      <c r="L1099" t="inlineStr">
        <is>
          <t>FO-25-1435619</t>
        </is>
      </c>
      <c r="M1099" s="49" t="n">
        <v>45896.65763888889</v>
      </c>
      <c r="N1099" s="49" t="n">
        <v>45897.50416666667</v>
      </c>
      <c r="O1099" s="48" t="n">
        <v>0</v>
      </c>
      <c r="P1099" t="inlineStr">
        <is>
          <t>HARDWARE</t>
        </is>
      </c>
      <c r="Q1099" t="inlineStr">
        <is>
          <t>LECTOR DE TARJETAS</t>
        </is>
      </c>
      <c r="R1099" t="inlineStr">
        <is>
          <t>MENSAJE RETIRE TARJETA</t>
        </is>
      </c>
      <c r="S1099" t="inlineStr">
        <is>
          <t>CB UNO A UNO</t>
        </is>
      </c>
      <c r="T1099" t="inlineStr">
        <is>
          <t>CB UNO A UNO</t>
        </is>
      </c>
      <c r="U1099" t="inlineStr">
        <is>
          <t>EJECUTADO</t>
        </is>
      </c>
      <c r="V1099" t="inlineStr">
        <is>
          <t>VISITA TECNICA</t>
        </is>
      </c>
      <c r="W1099" t="inlineStr">
        <is>
          <t>MNBZZ925</t>
        </is>
      </c>
      <c r="X1099" t="inlineStr">
        <is>
          <t>TIPO I</t>
        </is>
      </c>
      <c r="Y1099" t="inlineStr">
        <is>
          <t>TERRESTRE</t>
        </is>
      </c>
      <c r="Z1099" t="inlineStr">
        <is>
          <t>DURAN ACOSTA FRANK YONNY</t>
        </is>
      </c>
      <c r="AA1099" t="inlineStr">
        <is>
          <t>1</t>
        </is>
      </c>
      <c r="AB1099" t="inlineStr">
        <is>
          <t>0</t>
        </is>
      </c>
      <c r="AC1099" s="48" t="n">
        <v>65960</v>
      </c>
      <c r="AD1099" t="inlineStr">
        <is>
          <t>0</t>
        </is>
      </c>
      <c r="AE1099" s="48" t="n">
        <v>0</v>
      </c>
      <c r="AF1099" s="48" t="n">
        <v>65960</v>
      </c>
    </row>
    <row r="1100">
      <c r="A1100" t="inlineStr">
        <is>
          <t>CALI</t>
        </is>
      </c>
      <c r="B1100" t="inlineStr">
        <is>
          <t>SUROCCIDENTE Y EJE CAFETERO</t>
        </is>
      </c>
      <c r="C1100" t="inlineStr">
        <is>
          <t>0004-0003</t>
        </is>
      </c>
      <c r="D1100" t="inlineStr">
        <is>
          <t>76834</t>
        </is>
      </c>
      <c r="E1100" t="inlineStr">
        <is>
          <t>2654380</t>
        </is>
      </c>
      <c r="F1100" t="inlineStr">
        <is>
          <t>3007057724</t>
        </is>
      </c>
      <c r="G1100" t="inlineStr">
        <is>
          <t>INCIDENTE</t>
        </is>
      </c>
      <c r="H1100" t="inlineStr">
        <is>
          <t>VALLE DEL CAUCA</t>
        </is>
      </c>
      <c r="I1100" t="inlineStr">
        <is>
          <t>TULUA</t>
        </is>
      </c>
      <c r="J1100" t="inlineStr">
        <is>
          <t>BARRIO LA INDEPENDENCIA TULUA</t>
        </is>
      </c>
      <c r="K1100" t="inlineStr">
        <is>
          <t>BANCOLOMBIA</t>
        </is>
      </c>
      <c r="L1100" t="inlineStr">
        <is>
          <t>FO-25-1435955</t>
        </is>
      </c>
      <c r="M1100" s="49" t="n">
        <v>45896.67277777778</v>
      </c>
      <c r="N1100" s="49" t="n">
        <v>45897.73888888889</v>
      </c>
      <c r="O1100" s="48" t="n">
        <v>0</v>
      </c>
      <c r="P1100" t="inlineStr">
        <is>
          <t>SOFTWARE</t>
        </is>
      </c>
      <c r="Q1100" t="inlineStr">
        <is>
          <t>ACTUALIZACION</t>
        </is>
      </c>
      <c r="R1100" t="inlineStr">
        <is>
          <t>VERSION CARGA SO VR</t>
        </is>
      </c>
      <c r="S1100" t="inlineStr">
        <is>
          <t>CB UNO A UNO</t>
        </is>
      </c>
      <c r="T1100" t="inlineStr">
        <is>
          <t>CB UNO A UNO</t>
        </is>
      </c>
      <c r="U1100" t="inlineStr">
        <is>
          <t>EJECUTADO / CANCELADO</t>
        </is>
      </c>
      <c r="V1100" t="inlineStr">
        <is>
          <t>VISITA TECNICA</t>
        </is>
      </c>
      <c r="W1100" t="inlineStr">
        <is>
          <t xml:space="preserve">NO HUBO INTERVENCIÓN A LOS EQUIPOS </t>
        </is>
      </c>
      <c r="X1100" t="inlineStr">
        <is>
          <t>TIPO II</t>
        </is>
      </c>
      <c r="Y1100" t="inlineStr">
        <is>
          <t>TERRESTRE</t>
        </is>
      </c>
      <c r="Z1100" t="inlineStr">
        <is>
          <t>SANCHEZ URREGO ROBINSON DAVID</t>
        </is>
      </c>
      <c r="AA1100" t="inlineStr">
        <is>
          <t>1</t>
        </is>
      </c>
      <c r="AB1100" t="inlineStr">
        <is>
          <t>0</t>
        </is>
      </c>
      <c r="AC1100" s="48" t="n">
        <v>144968</v>
      </c>
      <c r="AD1100" t="inlineStr">
        <is>
          <t>0</t>
        </is>
      </c>
      <c r="AE1100" s="48" t="n">
        <v>0</v>
      </c>
      <c r="AF1100" s="48" t="n">
        <v>144968</v>
      </c>
    </row>
    <row r="1101">
      <c r="A1101" t="inlineStr">
        <is>
          <t>MEDELLIN</t>
        </is>
      </c>
      <c r="B1101" t="inlineStr">
        <is>
          <t>NOROCCIDENTE</t>
        </is>
      </c>
      <c r="C1101" t="inlineStr">
        <is>
          <t>0004-0005</t>
        </is>
      </c>
      <c r="D1101" t="inlineStr">
        <is>
          <t>5001</t>
        </is>
      </c>
      <c r="E1101" t="inlineStr">
        <is>
          <t>2654385</t>
        </is>
      </c>
      <c r="F1101" t="inlineStr">
        <is>
          <t>3007016652</t>
        </is>
      </c>
      <c r="G1101" t="inlineStr">
        <is>
          <t>INCIDENTE</t>
        </is>
      </c>
      <c r="H1101" t="inlineStr">
        <is>
          <t>ANTIOQUIA</t>
        </is>
      </c>
      <c r="I1101" t="inlineStr">
        <is>
          <t>MEDELLIN</t>
        </is>
      </c>
      <c r="J1101" t="inlineStr">
        <is>
          <t>OPRAP CC SAN DIEGO</t>
        </is>
      </c>
      <c r="K1101" t="inlineStr">
        <is>
          <t>BANCOLOMBIA</t>
        </is>
      </c>
      <c r="L1101" t="inlineStr">
        <is>
          <t>FO-25-1435952</t>
        </is>
      </c>
      <c r="M1101" s="49" t="n">
        <v>45896.6737037037</v>
      </c>
      <c r="N1101" s="49" t="n">
        <v>45897.40416666667</v>
      </c>
      <c r="O1101" s="48" t="n">
        <v>0</v>
      </c>
      <c r="P1101" t="inlineStr">
        <is>
          <t>HARDWARE</t>
        </is>
      </c>
      <c r="Q1101" t="inlineStr">
        <is>
          <t>IMPRESION</t>
        </is>
      </c>
      <c r="R1101" t="inlineStr">
        <is>
          <t>NO IMPRIME UNO O VARIOS CARACTERES</t>
        </is>
      </c>
      <c r="S1101" t="inlineStr">
        <is>
          <t>ROBUSTO</t>
        </is>
      </c>
      <c r="T1101" t="inlineStr">
        <is>
          <t>OPRAP</t>
        </is>
      </c>
      <c r="U1101" t="inlineStr">
        <is>
          <t>EJECUTADO</t>
        </is>
      </c>
      <c r="V1101" t="inlineStr">
        <is>
          <t>VISITA TECNICA</t>
        </is>
      </c>
      <c r="W1101" t="inlineStr">
        <is>
          <t>CZZZZ481</t>
        </is>
      </c>
      <c r="X1101" t="inlineStr">
        <is>
          <t>TIPO I</t>
        </is>
      </c>
      <c r="Y1101" t="inlineStr">
        <is>
          <t>TERRESTRE</t>
        </is>
      </c>
      <c r="Z1101" t="inlineStr">
        <is>
          <t>ALVAREZ ARENAS VICTOR HUGO</t>
        </is>
      </c>
      <c r="AA1101" t="inlineStr">
        <is>
          <t>1</t>
        </is>
      </c>
      <c r="AB1101" t="inlineStr">
        <is>
          <t>0</t>
        </is>
      </c>
      <c r="AC1101" s="48" t="n">
        <v>65960</v>
      </c>
      <c r="AD1101" t="inlineStr">
        <is>
          <t>0</t>
        </is>
      </c>
      <c r="AE1101" s="48" t="n">
        <v>0</v>
      </c>
      <c r="AF1101" s="48" t="n">
        <v>65960</v>
      </c>
    </row>
    <row r="1102">
      <c r="A1102" t="inlineStr">
        <is>
          <t>CALI</t>
        </is>
      </c>
      <c r="B1102" t="inlineStr">
        <is>
          <t>SUROCCIDENTE Y EJE CAFETERO</t>
        </is>
      </c>
      <c r="C1102" t="inlineStr">
        <is>
          <t>0004-0003</t>
        </is>
      </c>
      <c r="D1102" t="inlineStr">
        <is>
          <t>76001</t>
        </is>
      </c>
      <c r="E1102" t="inlineStr">
        <is>
          <t>2654678</t>
        </is>
      </c>
      <c r="F1102" t="inlineStr">
        <is>
          <t>3007070901</t>
        </is>
      </c>
      <c r="G1102" t="inlineStr">
        <is>
          <t>INCIDENTE</t>
        </is>
      </c>
      <c r="H1102" t="inlineStr">
        <is>
          <t>VALLE DEL CAUCA</t>
        </is>
      </c>
      <c r="I1102" t="inlineStr">
        <is>
          <t>CALI</t>
        </is>
      </c>
      <c r="J1102" t="inlineStr">
        <is>
          <t>PTM CALI  UNIVERCELL CALI</t>
        </is>
      </c>
      <c r="K1102" t="inlineStr">
        <is>
          <t>BANCOLOMBIA</t>
        </is>
      </c>
      <c r="L1102" t="inlineStr">
        <is>
          <t>FO-25-1435945</t>
        </is>
      </c>
      <c r="M1102" s="49" t="n">
        <v>45896.68662037037</v>
      </c>
      <c r="N1102" s="49" t="n">
        <v>45897.50486111111</v>
      </c>
      <c r="O1102" s="48" t="n">
        <v>0</v>
      </c>
      <c r="P1102" t="inlineStr">
        <is>
          <t>HARDWARE</t>
        </is>
      </c>
      <c r="Q1102" t="inlineStr">
        <is>
          <t>LECTOR DE BARRAS</t>
        </is>
      </c>
      <c r="R1102" t="inlineStr">
        <is>
          <t>DAÑO POS</t>
        </is>
      </c>
      <c r="S1102" t="inlineStr">
        <is>
          <t>AGREGADOR</t>
        </is>
      </c>
      <c r="T1102" t="inlineStr">
        <is>
          <t>COMCARD - PTM</t>
        </is>
      </c>
      <c r="U1102" t="inlineStr">
        <is>
          <t>EJECUTADO</t>
        </is>
      </c>
      <c r="V1102" t="inlineStr">
        <is>
          <t>VISITA TECNICA</t>
        </is>
      </c>
      <c r="W1102" t="inlineStr">
        <is>
          <t>EF00E862</t>
        </is>
      </c>
      <c r="X1102" t="inlineStr">
        <is>
          <t>TIPO I</t>
        </is>
      </c>
      <c r="Y1102" t="inlineStr">
        <is>
          <t>TERRESTRE</t>
        </is>
      </c>
      <c r="Z1102" t="inlineStr">
        <is>
          <t>MONTERO MUESES GIAN CARLO</t>
        </is>
      </c>
      <c r="AA1102" t="inlineStr">
        <is>
          <t>1</t>
        </is>
      </c>
      <c r="AB1102" t="inlineStr">
        <is>
          <t>0</t>
        </is>
      </c>
      <c r="AC1102" s="48" t="n">
        <v>65960</v>
      </c>
      <c r="AD1102" t="inlineStr">
        <is>
          <t>0</t>
        </is>
      </c>
      <c r="AE1102" s="48" t="n">
        <v>0</v>
      </c>
      <c r="AF1102" s="48" t="n">
        <v>65960</v>
      </c>
    </row>
    <row r="1103">
      <c r="A1103" t="inlineStr">
        <is>
          <t>BOGOTA</t>
        </is>
      </c>
      <c r="B1103" t="inlineStr">
        <is>
          <t>CUNDINAMARCA</t>
        </is>
      </c>
      <c r="C1103" t="inlineStr">
        <is>
          <t>0004-0004</t>
        </is>
      </c>
      <c r="D1103" t="inlineStr">
        <is>
          <t>11001</t>
        </is>
      </c>
      <c r="E1103" t="inlineStr">
        <is>
          <t>2654729</t>
        </is>
      </c>
      <c r="F1103" t="inlineStr">
        <is>
          <t>3007032887</t>
        </is>
      </c>
      <c r="G1103" t="inlineStr">
        <is>
          <t>INCIDENTE</t>
        </is>
      </c>
      <c r="H1103" t="inlineStr">
        <is>
          <t>CUNDINAMARCA</t>
        </is>
      </c>
      <c r="I1103" t="inlineStr">
        <is>
          <t>BOGOTA</t>
        </is>
      </c>
      <c r="J1103" t="inlineStr">
        <is>
          <t>BARRIO ISLA DEL SOL BOGOTA</t>
        </is>
      </c>
      <c r="K1103" t="inlineStr">
        <is>
          <t>BANCOLOMBIA</t>
        </is>
      </c>
      <c r="L1103" t="inlineStr">
        <is>
          <t>FO-25-1436072</t>
        </is>
      </c>
      <c r="M1103" s="49" t="n">
        <v>45896.69707175926</v>
      </c>
      <c r="N1103" s="49" t="n">
        <v>45897.75486111111</v>
      </c>
      <c r="O1103" s="48" t="n">
        <v>0</v>
      </c>
      <c r="P1103" t="inlineStr">
        <is>
          <t>HARDWARE</t>
        </is>
      </c>
      <c r="Q1103" t="inlineStr">
        <is>
          <t>DETERIORO</t>
        </is>
      </c>
      <c r="R1103" t="inlineStr">
        <is>
          <t>DATAFONO</t>
        </is>
      </c>
      <c r="S1103" t="inlineStr">
        <is>
          <t>CB UNO A UNO</t>
        </is>
      </c>
      <c r="T1103" t="inlineStr">
        <is>
          <t>CB UNO A UNO</t>
        </is>
      </c>
      <c r="U1103" t="inlineStr">
        <is>
          <t>EJECUTADO</t>
        </is>
      </c>
      <c r="V1103" t="inlineStr">
        <is>
          <t>VISITA TECNICA</t>
        </is>
      </c>
      <c r="W1103" t="inlineStr">
        <is>
          <t>1GZZZ177</t>
        </is>
      </c>
      <c r="X1103" t="inlineStr">
        <is>
          <t>TIPO I</t>
        </is>
      </c>
      <c r="Y1103" t="inlineStr">
        <is>
          <t>TERRESTRE</t>
        </is>
      </c>
      <c r="Z1103" t="inlineStr">
        <is>
          <t>INFANTE SIERRA MANUEL FERNANDO</t>
        </is>
      </c>
      <c r="AA1103" t="inlineStr">
        <is>
          <t>1</t>
        </is>
      </c>
      <c r="AB1103" t="inlineStr">
        <is>
          <t>0</t>
        </is>
      </c>
      <c r="AC1103" s="48" t="n">
        <v>65960</v>
      </c>
      <c r="AD1103" t="inlineStr">
        <is>
          <t>0</t>
        </is>
      </c>
      <c r="AE1103" s="48" t="n">
        <v>0</v>
      </c>
      <c r="AF1103" s="48" t="n">
        <v>65960</v>
      </c>
    </row>
    <row r="1104">
      <c r="A1104" t="inlineStr">
        <is>
          <t>MEDELLIN</t>
        </is>
      </c>
      <c r="B1104" t="inlineStr">
        <is>
          <t>NOROCCIDENTE</t>
        </is>
      </c>
      <c r="C1104" t="inlineStr">
        <is>
          <t>0004-0005</t>
        </is>
      </c>
      <c r="D1104" t="inlineStr">
        <is>
          <t>5360</t>
        </is>
      </c>
      <c r="E1104" t="inlineStr">
        <is>
          <t>2654955</t>
        </is>
      </c>
      <c r="F1104" t="inlineStr">
        <is>
          <t>3007012494</t>
        </is>
      </c>
      <c r="G1104" t="inlineStr">
        <is>
          <t>INCIDENTE</t>
        </is>
      </c>
      <c r="H1104" t="inlineStr">
        <is>
          <t>ANTIOQUIA</t>
        </is>
      </c>
      <c r="I1104" t="inlineStr">
        <is>
          <t>ITAGUI</t>
        </is>
      </c>
      <c r="J1104" t="inlineStr">
        <is>
          <t>PAGAFACIL  PLAZA MAYORISTA</t>
        </is>
      </c>
      <c r="K1104" t="inlineStr">
        <is>
          <t>BANCOLOMBIA</t>
        </is>
      </c>
      <c r="L1104" t="inlineStr">
        <is>
          <t>FO-25-1436150</t>
        </is>
      </c>
      <c r="M1104" s="49" t="n">
        <v>45896.72543981481</v>
      </c>
      <c r="N1104" s="49" t="n">
        <v>45897.39930555555</v>
      </c>
      <c r="O1104" s="48" t="n">
        <v>0</v>
      </c>
      <c r="P1104" t="inlineStr">
        <is>
          <t>HARDWARE</t>
        </is>
      </c>
      <c r="Q1104" t="inlineStr">
        <is>
          <t>PINPAD</t>
        </is>
      </c>
      <c r="R1104" t="inlineStr">
        <is>
          <t>SE REINICIA</t>
        </is>
      </c>
      <c r="S1104" t="inlineStr">
        <is>
          <t>ROBUSTO</t>
        </is>
      </c>
      <c r="T1104" t="inlineStr">
        <is>
          <t>PAGAFACIL</t>
        </is>
      </c>
      <c r="U1104" t="inlineStr">
        <is>
          <t>EJECUTADO</t>
        </is>
      </c>
      <c r="V1104" t="inlineStr">
        <is>
          <t>VISITA TECNICA</t>
        </is>
      </c>
      <c r="W1104" t="inlineStr">
        <is>
          <t>ABCOZ208</t>
        </is>
      </c>
      <c r="X1104" t="inlineStr">
        <is>
          <t>TIPO I</t>
        </is>
      </c>
      <c r="Y1104" t="inlineStr">
        <is>
          <t>TERRESTRE</t>
        </is>
      </c>
      <c r="Z1104" t="inlineStr">
        <is>
          <t>CASTAÑEDA PALACIO CARLOS FELIPE</t>
        </is>
      </c>
      <c r="AA1104" t="inlineStr">
        <is>
          <t>1</t>
        </is>
      </c>
      <c r="AB1104" t="inlineStr">
        <is>
          <t>0</t>
        </is>
      </c>
      <c r="AC1104" s="48" t="n">
        <v>65960</v>
      </c>
      <c r="AD1104" t="inlineStr">
        <is>
          <t>0</t>
        </is>
      </c>
      <c r="AE1104" s="48" t="n">
        <v>0</v>
      </c>
      <c r="AF1104" s="48" t="n">
        <v>65960</v>
      </c>
    </row>
    <row r="1105">
      <c r="A1105" t="inlineStr">
        <is>
          <t>CUCUTA</t>
        </is>
      </c>
      <c r="B1105" t="inlineStr">
        <is>
          <t>SANTANDERES</t>
        </is>
      </c>
      <c r="C1105" t="inlineStr">
        <is>
          <t>0004-0008</t>
        </is>
      </c>
      <c r="D1105" t="inlineStr">
        <is>
          <t>54800</t>
        </is>
      </c>
      <c r="E1105" t="inlineStr">
        <is>
          <t>2655014</t>
        </is>
      </c>
      <c r="F1105" t="inlineStr">
        <is>
          <t>3007068231</t>
        </is>
      </c>
      <c r="G1105" t="inlineStr">
        <is>
          <t>INCIDENTE</t>
        </is>
      </c>
      <c r="H1105" t="inlineStr">
        <is>
          <t>NORTE DE SANTANDER</t>
        </is>
      </c>
      <c r="I1105" t="inlineStr">
        <is>
          <t>TEORAMA</t>
        </is>
      </c>
      <c r="J1105" t="inlineStr">
        <is>
          <t>DISTRICOL BODEGA CHELY</t>
        </is>
      </c>
      <c r="K1105" t="inlineStr">
        <is>
          <t>BANCOLOMBIA</t>
        </is>
      </c>
      <c r="L1105" t="inlineStr">
        <is>
          <t>FO-25-1436155</t>
        </is>
      </c>
      <c r="M1105" s="49" t="n">
        <v>45896.72447916667</v>
      </c>
      <c r="N1105" s="49" t="n">
        <v>45898.61666666667</v>
      </c>
      <c r="O1105" s="48" t="n">
        <v>0</v>
      </c>
      <c r="P1105" t="inlineStr">
        <is>
          <t>HARDWARE</t>
        </is>
      </c>
      <c r="Q1105" t="inlineStr">
        <is>
          <t>COMUNICACION</t>
        </is>
      </c>
      <c r="R1105" t="inlineStr">
        <is>
          <t>MENSAJE CABLE DE RED DESCONECTADO</t>
        </is>
      </c>
      <c r="S1105" t="inlineStr">
        <is>
          <t>AGREGADOR</t>
        </is>
      </c>
      <c r="T1105" t="inlineStr">
        <is>
          <t>DISTRICOL</t>
        </is>
      </c>
      <c r="U1105" t="inlineStr">
        <is>
          <t>EJECUTADO</t>
        </is>
      </c>
      <c r="V1105" t="inlineStr">
        <is>
          <t>VISITA TECNICA</t>
        </is>
      </c>
      <c r="W1105" t="inlineStr">
        <is>
          <t>A1006452</t>
        </is>
      </c>
      <c r="X1105" t="inlineStr">
        <is>
          <t>TIPO IV</t>
        </is>
      </c>
      <c r="Y1105" t="inlineStr">
        <is>
          <t>TERRESTRE</t>
        </is>
      </c>
      <c r="Z1105" t="inlineStr">
        <is>
          <t>DURAN ACOSTA FRANK YONNY</t>
        </is>
      </c>
      <c r="AA1105" t="inlineStr">
        <is>
          <t>1</t>
        </is>
      </c>
      <c r="AB1105" t="inlineStr">
        <is>
          <t>0</t>
        </is>
      </c>
      <c r="AC1105" s="48" t="n">
        <v>479589</v>
      </c>
      <c r="AD1105" t="inlineStr">
        <is>
          <t>0</t>
        </is>
      </c>
      <c r="AE1105" s="48" t="n">
        <v>0</v>
      </c>
      <c r="AF1105" s="48" t="n">
        <v>479589</v>
      </c>
    </row>
    <row r="1106">
      <c r="A1106" t="inlineStr">
        <is>
          <t>SINCELEJO</t>
        </is>
      </c>
      <c r="B1106" t="inlineStr">
        <is>
          <t>COSTA</t>
        </is>
      </c>
      <c r="C1106" t="inlineStr">
        <is>
          <t>0004-0001</t>
        </is>
      </c>
      <c r="D1106" t="inlineStr">
        <is>
          <t>70429</t>
        </is>
      </c>
      <c r="E1106" t="inlineStr">
        <is>
          <t>2655078</t>
        </is>
      </c>
      <c r="F1106" t="inlineStr">
        <is>
          <t>3007018933</t>
        </is>
      </c>
      <c r="G1106" t="inlineStr">
        <is>
          <t>INCIDENTE</t>
        </is>
      </c>
      <c r="H1106" t="inlineStr">
        <is>
          <t>SUCRE</t>
        </is>
      </c>
      <c r="I1106" t="inlineStr">
        <is>
          <t>MAJAGUAL</t>
        </is>
      </c>
      <c r="J1106" t="inlineStr">
        <is>
          <t>BARRIO CENTRO MAJAGUAL</t>
        </is>
      </c>
      <c r="K1106" t="inlineStr">
        <is>
          <t>BANCOLOMBIA</t>
        </is>
      </c>
      <c r="L1106" t="inlineStr">
        <is>
          <t>FO-25-1436988</t>
        </is>
      </c>
      <c r="M1106" s="49" t="n">
        <v>45897.33333333334</v>
      </c>
      <c r="N1106" s="49" t="n">
        <v>45898.51319444444</v>
      </c>
      <c r="O1106" s="48" t="n">
        <v>0</v>
      </c>
      <c r="P1106" t="inlineStr">
        <is>
          <t>SOFTWARE</t>
        </is>
      </c>
      <c r="Q1106" t="inlineStr">
        <is>
          <t>DATOS DESACTUALIZADOS</t>
        </is>
      </c>
      <c r="R1106" t="inlineStr">
        <is>
          <t>FECHA DIRECCION DESACTUALZADA</t>
        </is>
      </c>
      <c r="S1106" t="inlineStr">
        <is>
          <t>CB UNO A UNO</t>
        </is>
      </c>
      <c r="T1106" t="inlineStr">
        <is>
          <t>CB UNO A UNO</t>
        </is>
      </c>
      <c r="U1106" t="inlineStr">
        <is>
          <t>EJECUTADO</t>
        </is>
      </c>
      <c r="V1106" t="inlineStr">
        <is>
          <t>VISITA TECNICA</t>
        </is>
      </c>
      <c r="W1106" t="inlineStr">
        <is>
          <t xml:space="preserve">A00IZ077 </t>
        </is>
      </c>
      <c r="X1106" t="inlineStr">
        <is>
          <t>TIPO IV</t>
        </is>
      </c>
      <c r="Y1106" t="inlineStr">
        <is>
          <t>FLUVIAL</t>
        </is>
      </c>
      <c r="Z1106" t="inlineStr">
        <is>
          <t>SANTOS GUZMAN CHRISTIAN FELIPE</t>
        </is>
      </c>
      <c r="AA1106" t="inlineStr">
        <is>
          <t>1</t>
        </is>
      </c>
      <c r="AB1106" t="inlineStr">
        <is>
          <t>0</t>
        </is>
      </c>
      <c r="AC1106" s="48" t="n">
        <v>479589</v>
      </c>
      <c r="AD1106" t="inlineStr">
        <is>
          <t>0</t>
        </is>
      </c>
      <c r="AE1106" s="48" t="n">
        <v>0</v>
      </c>
      <c r="AF1106" s="48" t="n">
        <v>479589</v>
      </c>
    </row>
    <row r="1107">
      <c r="A1107" t="inlineStr">
        <is>
          <t>APARTADO</t>
        </is>
      </c>
      <c r="B1107" t="inlineStr">
        <is>
          <t>NOROCCIDENTE</t>
        </is>
      </c>
      <c r="C1107" t="inlineStr">
        <is>
          <t>0004-0005</t>
        </is>
      </c>
      <c r="D1107" t="inlineStr">
        <is>
          <t>5045</t>
        </is>
      </c>
      <c r="E1107" t="inlineStr">
        <is>
          <t>2655089</t>
        </is>
      </c>
      <c r="F1107" t="inlineStr">
        <is>
          <t>3007045370</t>
        </is>
      </c>
      <c r="G1107" t="inlineStr">
        <is>
          <t>INCIDENTE</t>
        </is>
      </c>
      <c r="H1107" t="inlineStr">
        <is>
          <t>ANTIOQUIA</t>
        </is>
      </c>
      <c r="I1107" t="inlineStr">
        <is>
          <t>APARTADO</t>
        </is>
      </c>
      <c r="J1107" t="inlineStr">
        <is>
          <t>BARRIO POLICARPA APARTADO 1</t>
        </is>
      </c>
      <c r="K1107" t="inlineStr">
        <is>
          <t>BANCOLOMBIA</t>
        </is>
      </c>
      <c r="L1107" t="inlineStr">
        <is>
          <t>FO-25-1437300</t>
        </is>
      </c>
      <c r="M1107" s="49" t="n">
        <v>45897.33333333334</v>
      </c>
      <c r="N1107" s="49" t="n">
        <v>45897.64166666667</v>
      </c>
      <c r="O1107" s="48" t="n">
        <v>0</v>
      </c>
      <c r="P1107" t="inlineStr">
        <is>
          <t>HARDWARE</t>
        </is>
      </c>
      <c r="Q1107" t="inlineStr">
        <is>
          <t>IMPRESION</t>
        </is>
      </c>
      <c r="R1107" t="inlineStr">
        <is>
          <t>TAPA IMPRESORA</t>
        </is>
      </c>
      <c r="S1107" t="inlineStr">
        <is>
          <t>CB UNO A UNO</t>
        </is>
      </c>
      <c r="T1107" t="inlineStr">
        <is>
          <t>CB UNO A UNO</t>
        </is>
      </c>
      <c r="U1107" t="inlineStr">
        <is>
          <t>EJECUTADO</t>
        </is>
      </c>
      <c r="V1107" t="inlineStr">
        <is>
          <t>VISITA TECNICA</t>
        </is>
      </c>
      <c r="W1107" t="inlineStr">
        <is>
          <t>LN2ZZ998</t>
        </is>
      </c>
      <c r="X1107" t="inlineStr">
        <is>
          <t>TIPO I</t>
        </is>
      </c>
      <c r="Y1107" t="inlineStr">
        <is>
          <t>TERRESTRE</t>
        </is>
      </c>
      <c r="Z1107" t="inlineStr">
        <is>
          <t>SALDARRIAGA MIRANDA SANTIAGO</t>
        </is>
      </c>
      <c r="AA1107" t="inlineStr">
        <is>
          <t>1</t>
        </is>
      </c>
      <c r="AB1107" t="inlineStr">
        <is>
          <t>0</t>
        </is>
      </c>
      <c r="AC1107" s="48" t="n">
        <v>65960</v>
      </c>
      <c r="AD1107" t="inlineStr">
        <is>
          <t>0</t>
        </is>
      </c>
      <c r="AE1107" s="48" t="n">
        <v>0</v>
      </c>
      <c r="AF1107" s="48" t="n">
        <v>65960</v>
      </c>
    </row>
    <row r="1108">
      <c r="A1108" t="inlineStr">
        <is>
          <t>TUNJA</t>
        </is>
      </c>
      <c r="B1108" t="inlineStr">
        <is>
          <t>SANTANDERES</t>
        </is>
      </c>
      <c r="C1108" t="inlineStr">
        <is>
          <t>0004-0008</t>
        </is>
      </c>
      <c r="D1108" t="inlineStr">
        <is>
          <t>15693</t>
        </is>
      </c>
      <c r="E1108" t="inlineStr">
        <is>
          <t>2655159</t>
        </is>
      </c>
      <c r="F1108" t="inlineStr">
        <is>
          <t>3007011088</t>
        </is>
      </c>
      <c r="G1108" t="inlineStr">
        <is>
          <t>INCIDENTE</t>
        </is>
      </c>
      <c r="H1108" t="inlineStr">
        <is>
          <t>BOYACA</t>
        </is>
      </c>
      <c r="I1108" t="inlineStr">
        <is>
          <t>SANTA ROSA DE VITERBO</t>
        </is>
      </c>
      <c r="J1108" t="inlineStr">
        <is>
          <t>SANTA ROSA DE VITERBO - BOYACA</t>
        </is>
      </c>
      <c r="K1108" t="inlineStr">
        <is>
          <t>BANCOLOMBIA</t>
        </is>
      </c>
      <c r="L1108" t="inlineStr">
        <is>
          <t>FO-25-1436976</t>
        </is>
      </c>
      <c r="M1108" s="49" t="n">
        <v>45897.33333333334</v>
      </c>
      <c r="N1108" s="49" t="n">
        <v>45897.61736111111</v>
      </c>
      <c r="O1108" s="48" t="n">
        <v>0</v>
      </c>
      <c r="P1108" t="inlineStr">
        <is>
          <t>HARDWARE</t>
        </is>
      </c>
      <c r="Q1108" t="inlineStr">
        <is>
          <t>TECLADO</t>
        </is>
      </c>
      <c r="R1108" t="inlineStr">
        <is>
          <t>DAÑO POS</t>
        </is>
      </c>
      <c r="S1108" t="inlineStr">
        <is>
          <t>CB UNO A UNO</t>
        </is>
      </c>
      <c r="T1108" t="inlineStr">
        <is>
          <t>CB UNO A UNO</t>
        </is>
      </c>
      <c r="U1108" t="inlineStr">
        <is>
          <t>EJECUTADO</t>
        </is>
      </c>
      <c r="V1108" t="inlineStr">
        <is>
          <t>VISITA TECNICA</t>
        </is>
      </c>
      <c r="W1108" t="inlineStr">
        <is>
          <t>1UZZZ606</t>
        </is>
      </c>
      <c r="X1108" t="inlineStr">
        <is>
          <t>TIPO II</t>
        </is>
      </c>
      <c r="Y1108" t="inlineStr">
        <is>
          <t>TERRESTRE</t>
        </is>
      </c>
      <c r="Z1108" t="inlineStr">
        <is>
          <t>ALVARADO MORENO CRISTHIAN</t>
        </is>
      </c>
      <c r="AA1108" t="inlineStr">
        <is>
          <t>1</t>
        </is>
      </c>
      <c r="AB1108" t="inlineStr">
        <is>
          <t>0</t>
        </is>
      </c>
      <c r="AC1108" s="48" t="n">
        <v>144968</v>
      </c>
      <c r="AD1108" t="inlineStr">
        <is>
          <t>0</t>
        </is>
      </c>
      <c r="AE1108" s="48" t="n">
        <v>0</v>
      </c>
      <c r="AF1108" s="48" t="n">
        <v>144968</v>
      </c>
    </row>
    <row r="1109">
      <c r="A1109" t="inlineStr">
        <is>
          <t>PASTO</t>
        </is>
      </c>
      <c r="B1109" t="inlineStr">
        <is>
          <t>SUROCCIDENTE Y EJE CAFETERO</t>
        </is>
      </c>
      <c r="C1109" t="inlineStr">
        <is>
          <t>0004-0003</t>
        </is>
      </c>
      <c r="D1109" t="inlineStr">
        <is>
          <t>52001</t>
        </is>
      </c>
      <c r="E1109" t="inlineStr">
        <is>
          <t>2655200</t>
        </is>
      </c>
      <c r="F1109" t="inlineStr">
        <is>
          <t>3007038699</t>
        </is>
      </c>
      <c r="G1109" t="inlineStr">
        <is>
          <t>INCIDENTE</t>
        </is>
      </c>
      <c r="H1109" t="inlineStr">
        <is>
          <t>NARIÑO</t>
        </is>
      </c>
      <c r="I1109" t="inlineStr">
        <is>
          <t>PASTO</t>
        </is>
      </c>
      <c r="J1109" t="inlineStr">
        <is>
          <t>BARRIO CENTRO PASTO 8</t>
        </is>
      </c>
      <c r="K1109" t="inlineStr">
        <is>
          <t>BANCOLOMBIA</t>
        </is>
      </c>
      <c r="L1109" t="inlineStr">
        <is>
          <t>FO-25-1436983</t>
        </is>
      </c>
      <c r="M1109" s="49" t="n">
        <v>45897.33333333334</v>
      </c>
      <c r="N1109" s="49" t="n">
        <v>45898.53194444445</v>
      </c>
      <c r="O1109" s="48" t="n">
        <v>0</v>
      </c>
      <c r="P1109" t="inlineStr">
        <is>
          <t>HARDWARE</t>
        </is>
      </c>
      <c r="Q1109" t="inlineStr">
        <is>
          <t>IMPRESION</t>
        </is>
      </c>
      <c r="R1109" t="inlineStr">
        <is>
          <t>TAPA IMPRESORA</t>
        </is>
      </c>
      <c r="S1109" t="inlineStr">
        <is>
          <t>CB UNO A UNO</t>
        </is>
      </c>
      <c r="T1109" t="inlineStr">
        <is>
          <t>CB UNO A UNO</t>
        </is>
      </c>
      <c r="U1109" t="inlineStr">
        <is>
          <t>EJECUTADO</t>
        </is>
      </c>
      <c r="V1109" t="inlineStr">
        <is>
          <t>VISITA TECNICA</t>
        </is>
      </c>
      <c r="W1109" t="inlineStr">
        <is>
          <t>AB02Z249</t>
        </is>
      </c>
      <c r="X1109" t="inlineStr">
        <is>
          <t>TIPO I</t>
        </is>
      </c>
      <c r="Y1109" t="inlineStr">
        <is>
          <t>TERRESTRE</t>
        </is>
      </c>
      <c r="Z1109" t="inlineStr">
        <is>
          <t>BRAVO MADROÑERO OSCAR ESTEBAN</t>
        </is>
      </c>
      <c r="AA1109" t="inlineStr">
        <is>
          <t>1</t>
        </is>
      </c>
      <c r="AB1109" t="inlineStr">
        <is>
          <t>0</t>
        </is>
      </c>
      <c r="AC1109" s="48" t="n">
        <v>65960</v>
      </c>
      <c r="AD1109" t="inlineStr">
        <is>
          <t>0</t>
        </is>
      </c>
      <c r="AE1109" s="48" t="n">
        <v>0</v>
      </c>
      <c r="AF1109" s="48" t="n">
        <v>65960</v>
      </c>
    </row>
    <row r="1110">
      <c r="A1110" t="inlineStr">
        <is>
          <t>BOGOTA</t>
        </is>
      </c>
      <c r="B1110" t="inlineStr">
        <is>
          <t>CUNDINAMARCA</t>
        </is>
      </c>
      <c r="C1110" t="inlineStr">
        <is>
          <t>0004-0004</t>
        </is>
      </c>
      <c r="D1110" t="inlineStr">
        <is>
          <t>25035</t>
        </is>
      </c>
      <c r="E1110" t="inlineStr">
        <is>
          <t>2655247</t>
        </is>
      </c>
      <c r="F1110" t="inlineStr">
        <is>
          <t>3007011702</t>
        </is>
      </c>
      <c r="G1110" t="inlineStr">
        <is>
          <t>INCIDENTE</t>
        </is>
      </c>
      <c r="H1110" t="inlineStr">
        <is>
          <t>CUNDINAMARCA</t>
        </is>
      </c>
      <c r="I1110" t="inlineStr">
        <is>
          <t>ANAPOIMA</t>
        </is>
      </c>
      <c r="J1110" t="inlineStr">
        <is>
          <t>ANAPOIMA</t>
        </is>
      </c>
      <c r="K1110" t="inlineStr">
        <is>
          <t>BANCOLOMBIA</t>
        </is>
      </c>
      <c r="L1110" t="inlineStr">
        <is>
          <t>FO-25-1436956</t>
        </is>
      </c>
      <c r="M1110" s="49" t="n">
        <v>45897.33333333334</v>
      </c>
      <c r="N1110" s="49" t="n">
        <v>45898.60347222222</v>
      </c>
      <c r="O1110" s="48" t="n">
        <v>0</v>
      </c>
      <c r="P1110" t="inlineStr">
        <is>
          <t>HARDWARE</t>
        </is>
      </c>
      <c r="Q1110" t="inlineStr">
        <is>
          <t>ACTUALIZACION</t>
        </is>
      </c>
      <c r="R1110" t="inlineStr">
        <is>
          <t>VERSION CAMBIO POS</t>
        </is>
      </c>
      <c r="S1110" t="inlineStr">
        <is>
          <t>CB UNO A UNO</t>
        </is>
      </c>
      <c r="T1110" t="inlineStr">
        <is>
          <t>CB UNO A UNO</t>
        </is>
      </c>
      <c r="U1110" t="inlineStr">
        <is>
          <t>EJECUTADO</t>
        </is>
      </c>
      <c r="V1110" t="inlineStr">
        <is>
          <t>VISITA TECNICA</t>
        </is>
      </c>
      <c r="W1110" t="inlineStr">
        <is>
          <t>1111V000</t>
        </is>
      </c>
      <c r="X1110" t="inlineStr">
        <is>
          <t>TIPO II</t>
        </is>
      </c>
      <c r="Y1110" t="inlineStr">
        <is>
          <t>TERRESTRE</t>
        </is>
      </c>
      <c r="Z1110" t="inlineStr">
        <is>
          <t>GOMEZ VEGA DAVID SNEYDER</t>
        </is>
      </c>
      <c r="AA1110" t="inlineStr">
        <is>
          <t>1</t>
        </is>
      </c>
      <c r="AB1110" t="inlineStr">
        <is>
          <t>0</t>
        </is>
      </c>
      <c r="AC1110" s="48" t="n">
        <v>144968</v>
      </c>
      <c r="AD1110" t="inlineStr">
        <is>
          <t>0</t>
        </is>
      </c>
      <c r="AE1110" s="48" t="n">
        <v>0</v>
      </c>
      <c r="AF1110" s="48" t="n">
        <v>144968</v>
      </c>
    </row>
    <row r="1111">
      <c r="A1111" t="inlineStr">
        <is>
          <t>SINCELEJO</t>
        </is>
      </c>
      <c r="B1111" t="inlineStr">
        <is>
          <t>COSTA</t>
        </is>
      </c>
      <c r="C1111" t="inlineStr">
        <is>
          <t>0004-0001</t>
        </is>
      </c>
      <c r="D1111" t="inlineStr">
        <is>
          <t>70418</t>
        </is>
      </c>
      <c r="E1111" t="inlineStr">
        <is>
          <t>2656004</t>
        </is>
      </c>
      <c r="F1111" t="inlineStr">
        <is>
          <t>3007011437</t>
        </is>
      </c>
      <c r="G1111" t="inlineStr">
        <is>
          <t>INCIDENTE</t>
        </is>
      </c>
      <c r="H1111" t="inlineStr">
        <is>
          <t>SUCRE</t>
        </is>
      </c>
      <c r="I1111" t="inlineStr">
        <is>
          <t>LOS PALMITOS</t>
        </is>
      </c>
      <c r="J1111" t="inlineStr">
        <is>
          <t>LOS PALMITOS - SUCRE</t>
        </is>
      </c>
      <c r="K1111" t="inlineStr">
        <is>
          <t>BANCOLOMBIA</t>
        </is>
      </c>
      <c r="L1111" t="inlineStr">
        <is>
          <t>FO-25-1437632</t>
        </is>
      </c>
      <c r="M1111" s="49" t="n">
        <v>45897.33333333334</v>
      </c>
      <c r="N1111" s="49" t="n">
        <v>45898.51944444444</v>
      </c>
      <c r="O1111" s="48" t="n">
        <v>0</v>
      </c>
      <c r="P1111" t="inlineStr">
        <is>
          <t>HARDWARE</t>
        </is>
      </c>
      <c r="Q1111" t="inlineStr">
        <is>
          <t>LECTOR DE BARRAS</t>
        </is>
      </c>
      <c r="R1111" t="inlineStr">
        <is>
          <t>CABLE LECTORA AVERIADO</t>
        </is>
      </c>
      <c r="S1111" t="inlineStr">
        <is>
          <t>CB UNO A UNO</t>
        </is>
      </c>
      <c r="T1111" t="inlineStr">
        <is>
          <t>CB UNO A UNO</t>
        </is>
      </c>
      <c r="U1111" t="inlineStr">
        <is>
          <t>EJECUTADO</t>
        </is>
      </c>
      <c r="V1111" t="inlineStr">
        <is>
          <t>VISITA TECNICA</t>
        </is>
      </c>
      <c r="W1111" t="inlineStr">
        <is>
          <t>AB009848</t>
        </is>
      </c>
      <c r="X1111" t="inlineStr">
        <is>
          <t>TIPO II</t>
        </is>
      </c>
      <c r="Y1111" t="inlineStr">
        <is>
          <t>TERRESTRE</t>
        </is>
      </c>
      <c r="Z1111" t="inlineStr">
        <is>
          <t>CACERES HERNANDEZ ANDRES</t>
        </is>
      </c>
      <c r="AA1111" t="inlineStr">
        <is>
          <t>1</t>
        </is>
      </c>
      <c r="AB1111" t="inlineStr">
        <is>
          <t>0</t>
        </is>
      </c>
      <c r="AC1111" s="48" t="n">
        <v>144968</v>
      </c>
      <c r="AD1111" t="inlineStr">
        <is>
          <t>0</t>
        </is>
      </c>
      <c r="AE1111" s="48" t="n">
        <v>0</v>
      </c>
      <c r="AF1111" s="48" t="n">
        <v>144968</v>
      </c>
    </row>
    <row r="1112">
      <c r="A1112" t="inlineStr">
        <is>
          <t>BARRANQUILLA</t>
        </is>
      </c>
      <c r="B1112" t="inlineStr">
        <is>
          <t>COSTA</t>
        </is>
      </c>
      <c r="C1112" t="inlineStr">
        <is>
          <t>0004-0001</t>
        </is>
      </c>
      <c r="D1112" t="inlineStr">
        <is>
          <t>8520</t>
        </is>
      </c>
      <c r="E1112" t="inlineStr">
        <is>
          <t>2656323</t>
        </is>
      </c>
      <c r="F1112" t="inlineStr">
        <is>
          <t>3007036980</t>
        </is>
      </c>
      <c r="G1112" t="inlineStr">
        <is>
          <t>INCIDENTE</t>
        </is>
      </c>
      <c r="H1112" t="inlineStr">
        <is>
          <t>ATLANTICO</t>
        </is>
      </c>
      <c r="I1112" t="inlineStr">
        <is>
          <t>PALMAR DE VARELA</t>
        </is>
      </c>
      <c r="J1112" t="inlineStr">
        <is>
          <t>BARRIO LA CANDELARIA PALMAR DE</t>
        </is>
      </c>
      <c r="K1112" t="inlineStr">
        <is>
          <t>BANCOLOMBIA</t>
        </is>
      </c>
      <c r="L1112" t="inlineStr">
        <is>
          <t>FO-25-1437624</t>
        </is>
      </c>
      <c r="M1112" s="49" t="n">
        <v>45897.35586805556</v>
      </c>
      <c r="N1112" s="49" t="n">
        <v>45898.59930555556</v>
      </c>
      <c r="O1112" s="48" t="n">
        <v>0</v>
      </c>
      <c r="P1112" t="inlineStr">
        <is>
          <t>HARDWARE</t>
        </is>
      </c>
      <c r="Q1112" t="inlineStr">
        <is>
          <t>TECLADO</t>
        </is>
      </c>
      <c r="R1112" t="inlineStr">
        <is>
          <t>DAÑO POS</t>
        </is>
      </c>
      <c r="S1112" t="inlineStr">
        <is>
          <t>CB UNO A UNO</t>
        </is>
      </c>
      <c r="T1112" t="inlineStr">
        <is>
          <t>CB UNO A UNO</t>
        </is>
      </c>
      <c r="U1112" t="inlineStr">
        <is>
          <t>EJECUTADO</t>
        </is>
      </c>
      <c r="V1112" t="inlineStr">
        <is>
          <t>VISITA TECNICA</t>
        </is>
      </c>
      <c r="W1112" t="inlineStr">
        <is>
          <t>AB00H656</t>
        </is>
      </c>
      <c r="X1112" t="inlineStr">
        <is>
          <t>TIPO II</t>
        </is>
      </c>
      <c r="Y1112" t="inlineStr">
        <is>
          <t>TERRESTRE</t>
        </is>
      </c>
      <c r="Z1112" t="inlineStr">
        <is>
          <t>PEÑALOZA GUTIERREZ RAFAEL GUSTAVO</t>
        </is>
      </c>
      <c r="AA1112" t="inlineStr">
        <is>
          <t>1</t>
        </is>
      </c>
      <c r="AB1112" t="inlineStr">
        <is>
          <t>0</t>
        </is>
      </c>
      <c r="AC1112" s="48" t="n">
        <v>144968</v>
      </c>
      <c r="AD1112" t="inlineStr">
        <is>
          <t>0</t>
        </is>
      </c>
      <c r="AE1112" s="48" t="n">
        <v>0</v>
      </c>
      <c r="AF1112" s="48" t="n">
        <v>144968</v>
      </c>
    </row>
    <row r="1113">
      <c r="A1113" t="inlineStr">
        <is>
          <t>VALLEDUPAR</t>
        </is>
      </c>
      <c r="B1113" t="inlineStr">
        <is>
          <t>COSTA</t>
        </is>
      </c>
      <c r="C1113" t="inlineStr">
        <is>
          <t>0004-0001</t>
        </is>
      </c>
      <c r="D1113" t="inlineStr">
        <is>
          <t>20011</t>
        </is>
      </c>
      <c r="E1113" t="inlineStr">
        <is>
          <t>2656410</t>
        </is>
      </c>
      <c r="F1113" t="inlineStr">
        <is>
          <t>3007046546</t>
        </is>
      </c>
      <c r="G1113" t="inlineStr">
        <is>
          <t>INCIDENTE</t>
        </is>
      </c>
      <c r="H1113" t="inlineStr">
        <is>
          <t>CESAR</t>
        </is>
      </c>
      <c r="I1113" t="inlineStr">
        <is>
          <t>AGUACHICA</t>
        </is>
      </c>
      <c r="J1113" t="inlineStr">
        <is>
          <t>DISTRICOL EDS MACK</t>
        </is>
      </c>
      <c r="K1113" t="inlineStr">
        <is>
          <t>BANCOLOMBIA</t>
        </is>
      </c>
      <c r="L1113" t="inlineStr">
        <is>
          <t>FO-25-1437620</t>
        </is>
      </c>
      <c r="M1113" s="49" t="n">
        <v>45897.36106481482</v>
      </c>
      <c r="N1113" s="49" t="n">
        <v>45898.67291666667</v>
      </c>
      <c r="O1113" s="48" t="n">
        <v>0</v>
      </c>
      <c r="P1113" t="inlineStr">
        <is>
          <t>HARDWARE</t>
        </is>
      </c>
      <c r="Q1113" t="inlineStr">
        <is>
          <t>PINPAD</t>
        </is>
      </c>
      <c r="R1113" t="inlineStr">
        <is>
          <t>DAÑO POS</t>
        </is>
      </c>
      <c r="S1113" t="inlineStr">
        <is>
          <t>AGREGADOR</t>
        </is>
      </c>
      <c r="T1113" t="inlineStr">
        <is>
          <t>DISTRICOL</t>
        </is>
      </c>
      <c r="U1113" t="inlineStr">
        <is>
          <t>EJECUTADO</t>
        </is>
      </c>
      <c r="V1113" t="inlineStr">
        <is>
          <t>VISITA TECNICA</t>
        </is>
      </c>
      <c r="W1113" t="inlineStr">
        <is>
          <t>AD009334</t>
        </is>
      </c>
      <c r="X1113" t="inlineStr">
        <is>
          <t>TIPO IV</t>
        </is>
      </c>
      <c r="Y1113" t="inlineStr">
        <is>
          <t>TERRESTRE</t>
        </is>
      </c>
      <c r="Z1113" t="inlineStr">
        <is>
          <t>MONTES DIAZ JOHN FRED</t>
        </is>
      </c>
      <c r="AA1113" t="inlineStr">
        <is>
          <t>1</t>
        </is>
      </c>
      <c r="AB1113" t="inlineStr">
        <is>
          <t>0</t>
        </is>
      </c>
      <c r="AC1113" s="48" t="n">
        <v>479589</v>
      </c>
      <c r="AD1113" t="inlineStr">
        <is>
          <t>0</t>
        </is>
      </c>
      <c r="AE1113" s="48" t="n">
        <v>0</v>
      </c>
      <c r="AF1113" s="48" t="n">
        <v>479589</v>
      </c>
    </row>
    <row r="1114">
      <c r="A1114" t="inlineStr">
        <is>
          <t>BOGOTA</t>
        </is>
      </c>
      <c r="B1114" t="inlineStr">
        <is>
          <t>CUNDINAMARCA</t>
        </is>
      </c>
      <c r="C1114" t="inlineStr">
        <is>
          <t>0004-0004</t>
        </is>
      </c>
      <c r="D1114" t="inlineStr">
        <is>
          <t>25386</t>
        </is>
      </c>
      <c r="E1114" t="inlineStr">
        <is>
          <t>2656628</t>
        </is>
      </c>
      <c r="F1114" t="inlineStr">
        <is>
          <t>3007080160</t>
        </is>
      </c>
      <c r="G1114" t="inlineStr">
        <is>
          <t>INCIDENTE</t>
        </is>
      </c>
      <c r="H1114" t="inlineStr">
        <is>
          <t>CUNDINAMARCA</t>
        </is>
      </c>
      <c r="I1114" t="inlineStr">
        <is>
          <t>LA MESA</t>
        </is>
      </c>
      <c r="J1114" t="inlineStr">
        <is>
          <t>BARRIO RINCON SANTO LA MESA</t>
        </is>
      </c>
      <c r="K1114" t="inlineStr">
        <is>
          <t>BANCOLOMBIA</t>
        </is>
      </c>
      <c r="L1114" t="inlineStr">
        <is>
          <t>FO-25-1437613</t>
        </is>
      </c>
      <c r="M1114" s="49" t="n">
        <v>45897.37517361111</v>
      </c>
      <c r="N1114" s="49" t="n">
        <v>45898.66875</v>
      </c>
      <c r="O1114" s="48" t="n">
        <v>0</v>
      </c>
      <c r="P1114" t="inlineStr">
        <is>
          <t>HARDWARE</t>
        </is>
      </c>
      <c r="Q1114" t="inlineStr">
        <is>
          <t>ACTUALIZACION</t>
        </is>
      </c>
      <c r="R1114" t="inlineStr">
        <is>
          <t>VERSION CAMBIO POS</t>
        </is>
      </c>
      <c r="S1114" t="inlineStr">
        <is>
          <t>UNO A UNO</t>
        </is>
      </c>
      <c r="T1114" t="inlineStr">
        <is>
          <t>UNO A UNO</t>
        </is>
      </c>
      <c r="U1114" t="inlineStr">
        <is>
          <t>EJECUTADO</t>
        </is>
      </c>
      <c r="V1114" t="inlineStr">
        <is>
          <t>VISITA TECNICA</t>
        </is>
      </c>
      <c r="W1114" t="inlineStr">
        <is>
          <t>F1ZZZ727</t>
        </is>
      </c>
      <c r="X1114" t="inlineStr">
        <is>
          <t>TIPO II</t>
        </is>
      </c>
      <c r="Y1114" t="inlineStr">
        <is>
          <t>TERRESTRE</t>
        </is>
      </c>
      <c r="Z1114" t="inlineStr">
        <is>
          <t>GOMEZ VEGA DAVID SNEYDER</t>
        </is>
      </c>
      <c r="AA1114" t="inlineStr">
        <is>
          <t>1</t>
        </is>
      </c>
      <c r="AB1114" t="inlineStr">
        <is>
          <t>0</t>
        </is>
      </c>
      <c r="AC1114" s="48" t="n">
        <v>144968</v>
      </c>
      <c r="AD1114" t="inlineStr">
        <is>
          <t>0</t>
        </is>
      </c>
      <c r="AE1114" s="48" t="n">
        <v>0</v>
      </c>
      <c r="AF1114" s="48" t="n">
        <v>144968</v>
      </c>
    </row>
    <row r="1115">
      <c r="A1115" t="inlineStr">
        <is>
          <t>CUCUTA</t>
        </is>
      </c>
      <c r="B1115" t="inlineStr">
        <is>
          <t>SANTANDERES</t>
        </is>
      </c>
      <c r="C1115" t="inlineStr">
        <is>
          <t>0004-0008</t>
        </is>
      </c>
      <c r="D1115" t="inlineStr">
        <is>
          <t>54001</t>
        </is>
      </c>
      <c r="E1115" t="inlineStr">
        <is>
          <t>2656668</t>
        </is>
      </c>
      <c r="F1115" t="inlineStr">
        <is>
          <t>3007034261</t>
        </is>
      </c>
      <c r="G1115" t="inlineStr">
        <is>
          <t>INCIDENTE</t>
        </is>
      </c>
      <c r="H1115" t="inlineStr">
        <is>
          <t>NORTE DE SANTANDER</t>
        </is>
      </c>
      <c r="I1115" t="inlineStr">
        <is>
          <t>CUCUTA</t>
        </is>
      </c>
      <c r="J1115" t="inlineStr">
        <is>
          <t>PAGAFACIL DIAGONAL SANTANDER</t>
        </is>
      </c>
      <c r="K1115" t="inlineStr">
        <is>
          <t>BANCOLOMBIA</t>
        </is>
      </c>
      <c r="L1115" t="inlineStr">
        <is>
          <t>FO-25-1437608</t>
        </is>
      </c>
      <c r="M1115" s="49" t="n">
        <v>45897.37674768519</v>
      </c>
      <c r="N1115" s="49" t="n">
        <v>45897.70833333334</v>
      </c>
      <c r="O1115" s="48" t="n">
        <v>0</v>
      </c>
      <c r="P1115" t="inlineStr">
        <is>
          <t>HARDWARE</t>
        </is>
      </c>
      <c r="Q1115" t="inlineStr">
        <is>
          <t>HUB</t>
        </is>
      </c>
      <c r="R1115" t="inlineStr">
        <is>
          <t>DAÑO HUB</t>
        </is>
      </c>
      <c r="S1115" t="inlineStr">
        <is>
          <t>ROBUSTO</t>
        </is>
      </c>
      <c r="T1115" t="inlineStr">
        <is>
          <t>PAGAFACIL</t>
        </is>
      </c>
      <c r="U1115" t="inlineStr">
        <is>
          <t>EJECUTADO</t>
        </is>
      </c>
      <c r="V1115" t="inlineStr">
        <is>
          <t>VISITA TECNICA</t>
        </is>
      </c>
      <c r="W1115" t="inlineStr">
        <is>
          <t>1UZZZ572</t>
        </is>
      </c>
      <c r="X1115" t="inlineStr">
        <is>
          <t>TIPO I</t>
        </is>
      </c>
      <c r="Y1115" t="inlineStr">
        <is>
          <t>TERRESTRE</t>
        </is>
      </c>
      <c r="Z1115" t="inlineStr">
        <is>
          <t>MORA VEGA JEAMPIER</t>
        </is>
      </c>
      <c r="AA1115" t="inlineStr">
        <is>
          <t>1</t>
        </is>
      </c>
      <c r="AB1115" t="inlineStr">
        <is>
          <t>0</t>
        </is>
      </c>
      <c r="AC1115" s="48" t="n">
        <v>65960</v>
      </c>
      <c r="AD1115" t="inlineStr">
        <is>
          <t>0</t>
        </is>
      </c>
      <c r="AE1115" s="48" t="n">
        <v>0</v>
      </c>
      <c r="AF1115" s="48" t="n">
        <v>65960</v>
      </c>
    </row>
    <row r="1116">
      <c r="A1116" t="inlineStr">
        <is>
          <t>BOGOTA</t>
        </is>
      </c>
      <c r="B1116" t="inlineStr">
        <is>
          <t>CUNDINAMARCA</t>
        </is>
      </c>
      <c r="C1116" t="inlineStr">
        <is>
          <t>0004-0004</t>
        </is>
      </c>
      <c r="D1116" t="inlineStr">
        <is>
          <t>25754</t>
        </is>
      </c>
      <c r="E1116" t="inlineStr">
        <is>
          <t>2656758</t>
        </is>
      </c>
      <c r="F1116" t="inlineStr">
        <is>
          <t>3007024821</t>
        </is>
      </c>
      <c r="G1116" t="inlineStr">
        <is>
          <t>INCIDENTE</t>
        </is>
      </c>
      <c r="H1116" t="inlineStr">
        <is>
          <t>CUNDINAMARCA</t>
        </is>
      </c>
      <c r="I1116" t="inlineStr">
        <is>
          <t>SOACHA</t>
        </is>
      </c>
      <c r="J1116" t="inlineStr">
        <is>
          <t>RE IAL B IA DSPE IA</t>
        </is>
      </c>
      <c r="K1116" t="inlineStr">
        <is>
          <t>BANCOLOMBIA</t>
        </is>
      </c>
      <c r="L1116" t="inlineStr">
        <is>
          <t>FO-25-1437603</t>
        </is>
      </c>
      <c r="M1116" s="49" t="n">
        <v>45897.38452546296</v>
      </c>
      <c r="N1116" s="49" t="n">
        <v>45897.70625</v>
      </c>
      <c r="O1116" s="48" t="n">
        <v>0</v>
      </c>
      <c r="P1116" t="inlineStr">
        <is>
          <t>SOFTWARE</t>
        </is>
      </c>
      <c r="Q1116" t="inlineStr">
        <is>
          <t>LECTOR DE BARRAS</t>
        </is>
      </c>
      <c r="R1116" t="inlineStr">
        <is>
          <t>FORMATO INVALIDO</t>
        </is>
      </c>
      <c r="S1116" t="inlineStr">
        <is>
          <t>ROBUSTO</t>
        </is>
      </c>
      <c r="T1116" t="inlineStr">
        <is>
          <t>REVAL</t>
        </is>
      </c>
      <c r="U1116" t="inlineStr">
        <is>
          <t>EJECUTADO</t>
        </is>
      </c>
      <c r="V1116" t="inlineStr">
        <is>
          <t>VISITA TECNICA</t>
        </is>
      </c>
      <c r="W1116" t="inlineStr">
        <is>
          <t>ABGZZ122</t>
        </is>
      </c>
      <c r="X1116" t="inlineStr">
        <is>
          <t>TIPO I</t>
        </is>
      </c>
      <c r="Y1116" t="inlineStr">
        <is>
          <t>TERRESTRE</t>
        </is>
      </c>
      <c r="Z1116" t="inlineStr">
        <is>
          <t>GALEANO SORIANO JUAN DAVID</t>
        </is>
      </c>
      <c r="AA1116" t="inlineStr">
        <is>
          <t>1</t>
        </is>
      </c>
      <c r="AB1116" t="inlineStr">
        <is>
          <t>0</t>
        </is>
      </c>
      <c r="AC1116" s="48" t="n">
        <v>65960</v>
      </c>
      <c r="AD1116" t="inlineStr">
        <is>
          <t>0</t>
        </is>
      </c>
      <c r="AE1116" s="48" t="n">
        <v>0</v>
      </c>
      <c r="AF1116" s="48" t="n">
        <v>65960</v>
      </c>
    </row>
    <row r="1117">
      <c r="A1117" t="inlineStr">
        <is>
          <t>MEDELLIN</t>
        </is>
      </c>
      <c r="B1117" t="inlineStr">
        <is>
          <t>NOROCCIDENTE</t>
        </is>
      </c>
      <c r="C1117" t="inlineStr">
        <is>
          <t>0004-0005</t>
        </is>
      </c>
      <c r="D1117" t="inlineStr">
        <is>
          <t>5093</t>
        </is>
      </c>
      <c r="E1117" t="inlineStr">
        <is>
          <t>2656991</t>
        </is>
      </c>
      <c r="F1117" t="inlineStr">
        <is>
          <t>3007069788</t>
        </is>
      </c>
      <c r="G1117" t="inlineStr">
        <is>
          <t>INCIDENTE</t>
        </is>
      </c>
      <c r="H1117" t="inlineStr">
        <is>
          <t>ANTIOQUIA</t>
        </is>
      </c>
      <c r="I1117" t="inlineStr">
        <is>
          <t>BETULIA</t>
        </is>
      </c>
      <c r="J1117" t="inlineStr">
        <is>
          <t>BARRIO BETULIA BETULIA 2</t>
        </is>
      </c>
      <c r="K1117" t="inlineStr">
        <is>
          <t>BANCOLOMBIA</t>
        </is>
      </c>
      <c r="L1117" t="inlineStr">
        <is>
          <t>FO-25-1437822</t>
        </is>
      </c>
      <c r="M1117" s="49" t="n">
        <v>45897.40263888889</v>
      </c>
      <c r="N1117" s="49" t="n">
        <v>45899.40138888889</v>
      </c>
      <c r="O1117" s="48" t="n">
        <v>0</v>
      </c>
      <c r="P1117" t="inlineStr">
        <is>
          <t>HARDWARE</t>
        </is>
      </c>
      <c r="Q1117" t="inlineStr">
        <is>
          <t>ALERT IRRUPTION</t>
        </is>
      </c>
      <c r="R1117" t="inlineStr">
        <is>
          <t>ALERT IRRUPTION</t>
        </is>
      </c>
      <c r="S1117" t="inlineStr">
        <is>
          <t>CB UNO A UNO</t>
        </is>
      </c>
      <c r="T1117" t="inlineStr">
        <is>
          <t>CB UNO A UNO</t>
        </is>
      </c>
      <c r="U1117" t="inlineStr">
        <is>
          <t>EJECUTADO</t>
        </is>
      </c>
      <c r="V1117" t="inlineStr">
        <is>
          <t>VISITA TECNICA</t>
        </is>
      </c>
      <c r="W1117" t="inlineStr">
        <is>
          <t>NN002798</t>
        </is>
      </c>
      <c r="X1117" t="inlineStr">
        <is>
          <t>TIPO III</t>
        </is>
      </c>
      <c r="Y1117" t="inlineStr">
        <is>
          <t>TERRESTRE</t>
        </is>
      </c>
      <c r="Z1117" t="inlineStr">
        <is>
          <t>ALVAREZ ARENAS VICTOR HUGO</t>
        </is>
      </c>
      <c r="AA1117" t="inlineStr">
        <is>
          <t>1</t>
        </is>
      </c>
      <c r="AB1117" t="inlineStr">
        <is>
          <t>0</t>
        </is>
      </c>
      <c r="AC1117" s="48" t="n">
        <v>275729</v>
      </c>
      <c r="AD1117" t="inlineStr">
        <is>
          <t>0</t>
        </is>
      </c>
      <c r="AE1117" s="48" t="n">
        <v>0</v>
      </c>
      <c r="AF1117" s="48" t="n">
        <v>275729</v>
      </c>
    </row>
    <row r="1118">
      <c r="A1118" t="inlineStr">
        <is>
          <t>BARRANQUILLA</t>
        </is>
      </c>
      <c r="B1118" t="inlineStr">
        <is>
          <t>COSTA</t>
        </is>
      </c>
      <c r="C1118" t="inlineStr">
        <is>
          <t>0004-0001</t>
        </is>
      </c>
      <c r="D1118" t="inlineStr">
        <is>
          <t>8758</t>
        </is>
      </c>
      <c r="E1118" t="inlineStr">
        <is>
          <t>2657014</t>
        </is>
      </c>
      <c r="F1118" t="inlineStr">
        <is>
          <t>3007077706</t>
        </is>
      </c>
      <c r="G1118" t="inlineStr">
        <is>
          <t>INCIDENTE</t>
        </is>
      </c>
      <c r="H1118" t="inlineStr">
        <is>
          <t>ATLANTICO</t>
        </is>
      </c>
      <c r="I1118" t="inlineStr">
        <is>
          <t>SOLEDAD</t>
        </is>
      </c>
      <c r="J1118" t="inlineStr">
        <is>
          <t>BARRIO HIPODROMO SOLEDAD 6</t>
        </is>
      </c>
      <c r="K1118" t="inlineStr">
        <is>
          <t>BANCOLOMBIA</t>
        </is>
      </c>
      <c r="L1118" t="inlineStr">
        <is>
          <t>FO-25-1437695</t>
        </is>
      </c>
      <c r="M1118" s="49" t="n">
        <v>45897.39577546297</v>
      </c>
      <c r="N1118" s="49" t="n">
        <v>45897.7625</v>
      </c>
      <c r="O1118" s="48" t="n">
        <v>0</v>
      </c>
      <c r="P1118" t="inlineStr">
        <is>
          <t>HARDWARE</t>
        </is>
      </c>
      <c r="Q1118" t="inlineStr">
        <is>
          <t>CIERRE</t>
        </is>
      </c>
      <c r="R1118" t="inlineStr">
        <is>
          <t>MEMORIA DEL DISPOSITIVO INSUFICIENTE</t>
        </is>
      </c>
      <c r="S1118" t="inlineStr">
        <is>
          <t>CB UNO A UNO</t>
        </is>
      </c>
      <c r="T1118" t="inlineStr">
        <is>
          <t>CB UNO A UNO</t>
        </is>
      </c>
      <c r="U1118" t="inlineStr">
        <is>
          <t>EJECUTADO</t>
        </is>
      </c>
      <c r="V1118" t="inlineStr">
        <is>
          <t>VISITA TECNICA</t>
        </is>
      </c>
      <c r="W1118" t="inlineStr">
        <is>
          <t>10LZZ977</t>
        </is>
      </c>
      <c r="X1118" t="inlineStr">
        <is>
          <t>TIPO I</t>
        </is>
      </c>
      <c r="Y1118" t="inlineStr">
        <is>
          <t>TERRESTRE</t>
        </is>
      </c>
      <c r="Z1118" t="inlineStr">
        <is>
          <t>PORRAS CASTRO DARLON NASCK</t>
        </is>
      </c>
      <c r="AA1118" t="inlineStr">
        <is>
          <t>1</t>
        </is>
      </c>
      <c r="AB1118" t="inlineStr">
        <is>
          <t>0</t>
        </is>
      </c>
      <c r="AC1118" s="48" t="n">
        <v>65960</v>
      </c>
      <c r="AD1118" t="inlineStr">
        <is>
          <t>0</t>
        </is>
      </c>
      <c r="AE1118" s="48" t="n">
        <v>0</v>
      </c>
      <c r="AF1118" s="48" t="n">
        <v>65960</v>
      </c>
    </row>
    <row r="1119">
      <c r="A1119" t="inlineStr">
        <is>
          <t>IBAGUE</t>
        </is>
      </c>
      <c r="B1119" t="inlineStr">
        <is>
          <t>REMOTAS</t>
        </is>
      </c>
      <c r="C1119" t="inlineStr">
        <is>
          <t>0004-0007</t>
        </is>
      </c>
      <c r="D1119" t="inlineStr">
        <is>
          <t>73001</t>
        </is>
      </c>
      <c r="E1119" t="inlineStr">
        <is>
          <t>2657060</t>
        </is>
      </c>
      <c r="F1119" t="inlineStr">
        <is>
          <t>3007070259</t>
        </is>
      </c>
      <c r="G1119" t="inlineStr">
        <is>
          <t>INCIDENTE</t>
        </is>
      </c>
      <c r="H1119" t="inlineStr">
        <is>
          <t>TOLIMA</t>
        </is>
      </c>
      <c r="I1119" t="inlineStr">
        <is>
          <t>IBAGUE</t>
        </is>
      </c>
      <c r="J1119" t="inlineStr">
        <is>
          <t>LA QUINTA II</t>
        </is>
      </c>
      <c r="K1119" t="inlineStr">
        <is>
          <t>BANCOLOMBIA</t>
        </is>
      </c>
      <c r="L1119" t="inlineStr">
        <is>
          <t>FO-25-1437814</t>
        </is>
      </c>
      <c r="M1119" s="49" t="n">
        <v>45897.4033912037</v>
      </c>
      <c r="N1119" s="49" t="n">
        <v>45897.77916666667</v>
      </c>
      <c r="O1119" s="48" t="n">
        <v>0</v>
      </c>
      <c r="P1119" t="inlineStr">
        <is>
          <t>HARDWARE</t>
        </is>
      </c>
      <c r="Q1119" t="inlineStr">
        <is>
          <t>DETERIORO</t>
        </is>
      </c>
      <c r="R1119" t="inlineStr">
        <is>
          <t>DATAFONO</t>
        </is>
      </c>
      <c r="S1119" t="inlineStr">
        <is>
          <t>ROBUSTO</t>
        </is>
      </c>
      <c r="T1119" t="inlineStr">
        <is>
          <t>MULTIPAGAS</t>
        </is>
      </c>
      <c r="U1119" t="inlineStr">
        <is>
          <t>EJECUTADO</t>
        </is>
      </c>
      <c r="V1119" t="inlineStr">
        <is>
          <t>VISITA TECNICA</t>
        </is>
      </c>
      <c r="W1119" t="inlineStr">
        <is>
          <t>LN009960-LN009961</t>
        </is>
      </c>
      <c r="X1119" t="inlineStr">
        <is>
          <t>TIPO I</t>
        </is>
      </c>
      <c r="Y1119" t="inlineStr">
        <is>
          <t>TERRESTRE</t>
        </is>
      </c>
      <c r="Z1119" t="inlineStr">
        <is>
          <t>BARRAGAN TAFUR EDWIN ESTEBAN</t>
        </is>
      </c>
      <c r="AA1119" t="inlineStr">
        <is>
          <t>1</t>
        </is>
      </c>
      <c r="AB1119" t="inlineStr">
        <is>
          <t>0</t>
        </is>
      </c>
      <c r="AC1119" s="48" t="n">
        <v>65960</v>
      </c>
      <c r="AD1119" t="inlineStr">
        <is>
          <t>0</t>
        </is>
      </c>
      <c r="AE1119" s="48" t="n">
        <v>0</v>
      </c>
      <c r="AF1119" s="48" t="n">
        <v>65960</v>
      </c>
    </row>
    <row r="1120">
      <c r="A1120" t="inlineStr">
        <is>
          <t>CALI</t>
        </is>
      </c>
      <c r="B1120" t="inlineStr">
        <is>
          <t>SUROCCIDENTE Y EJE CAFETERO</t>
        </is>
      </c>
      <c r="C1120" t="inlineStr">
        <is>
          <t>0004-0003</t>
        </is>
      </c>
      <c r="D1120" t="inlineStr">
        <is>
          <t>19001</t>
        </is>
      </c>
      <c r="E1120" t="inlineStr">
        <is>
          <t>2657065</t>
        </is>
      </c>
      <c r="F1120" t="inlineStr">
        <is>
          <t>3007017409</t>
        </is>
      </c>
      <c r="G1120" t="inlineStr">
        <is>
          <t>INCIDENTE</t>
        </is>
      </c>
      <c r="H1120" t="inlineStr">
        <is>
          <t>CAUCA</t>
        </is>
      </c>
      <c r="I1120" t="inlineStr">
        <is>
          <t>POPAYAN</t>
        </is>
      </c>
      <c r="J1120" t="inlineStr">
        <is>
          <t>BARRIO EL RECUERDO II POPAYAN</t>
        </is>
      </c>
      <c r="K1120" t="inlineStr">
        <is>
          <t>BANCOLOMBIA</t>
        </is>
      </c>
      <c r="L1120" t="inlineStr">
        <is>
          <t>FO-25-1437810</t>
        </is>
      </c>
      <c r="M1120" s="49" t="n">
        <v>45897.40491898148</v>
      </c>
      <c r="N1120" s="49" t="n">
        <v>45899.62013888889</v>
      </c>
      <c r="O1120" s="48" t="n">
        <v>0</v>
      </c>
      <c r="P1120" t="inlineStr">
        <is>
          <t>HARDWARE</t>
        </is>
      </c>
      <c r="Q1120" t="inlineStr">
        <is>
          <t>COMUNICACION</t>
        </is>
      </c>
      <c r="R1120" t="inlineStr">
        <is>
          <t>MENSAJE CABLE DE RED DESCONECTADO</t>
        </is>
      </c>
      <c r="S1120" t="inlineStr">
        <is>
          <t>CB UNO A UNO</t>
        </is>
      </c>
      <c r="T1120" t="inlineStr">
        <is>
          <t>CB UNO A UNO</t>
        </is>
      </c>
      <c r="V1120" t="inlineStr">
        <is>
          <t>SOPORTE TELEFONICO</t>
        </is>
      </c>
      <c r="X1120" t="inlineStr">
        <is>
          <t>TIPO III</t>
        </is>
      </c>
      <c r="Y1120" t="inlineStr">
        <is>
          <t>TERRESTRE</t>
        </is>
      </c>
      <c r="Z1120" t="inlineStr">
        <is>
          <t>GIMBUEL LASSO LUIS GERMAN</t>
        </is>
      </c>
      <c r="AA1120" t="inlineStr">
        <is>
          <t>1</t>
        </is>
      </c>
      <c r="AB1120" t="inlineStr">
        <is>
          <t>0</t>
        </is>
      </c>
      <c r="AC1120" s="48" t="n">
        <v>41241</v>
      </c>
      <c r="AD1120" t="inlineStr">
        <is>
          <t>0</t>
        </is>
      </c>
      <c r="AE1120" s="48" t="n">
        <v>0</v>
      </c>
      <c r="AF1120" s="48" t="n">
        <v>41241</v>
      </c>
    </row>
    <row r="1121">
      <c r="A1121" t="inlineStr">
        <is>
          <t>IBAGUE</t>
        </is>
      </c>
      <c r="B1121" t="inlineStr">
        <is>
          <t>REMOTAS</t>
        </is>
      </c>
      <c r="C1121" t="inlineStr">
        <is>
          <t>0004-0007</t>
        </is>
      </c>
      <c r="D1121" t="inlineStr">
        <is>
          <t>73001</t>
        </is>
      </c>
      <c r="E1121" t="inlineStr">
        <is>
          <t>2657081</t>
        </is>
      </c>
      <c r="F1121" t="inlineStr">
        <is>
          <t>3007023580</t>
        </is>
      </c>
      <c r="G1121" t="inlineStr">
        <is>
          <t>INCIDENTE</t>
        </is>
      </c>
      <c r="H1121" t="inlineStr">
        <is>
          <t>TOLIMA</t>
        </is>
      </c>
      <c r="I1121" t="inlineStr">
        <is>
          <t>IBAGUE</t>
        </is>
      </c>
      <c r="J1121" t="inlineStr">
        <is>
          <t>MULTIPAGAS IBAGUE</t>
        </is>
      </c>
      <c r="K1121" t="inlineStr">
        <is>
          <t>BANCOLOMBIA</t>
        </is>
      </c>
      <c r="L1121" t="inlineStr">
        <is>
          <t>FO-25-1437806</t>
        </is>
      </c>
      <c r="M1121" s="49" t="n">
        <v>45897.40574074074</v>
      </c>
      <c r="N1121" s="49" t="n">
        <v>45897.73263888889</v>
      </c>
      <c r="O1121" s="48" t="n">
        <v>0</v>
      </c>
      <c r="P1121" t="inlineStr">
        <is>
          <t>HARDWARE</t>
        </is>
      </c>
      <c r="Q1121" t="inlineStr">
        <is>
          <t>COMUNICACION</t>
        </is>
      </c>
      <c r="R1121" t="inlineStr">
        <is>
          <t>DAÑO POS</t>
        </is>
      </c>
      <c r="S1121" t="inlineStr">
        <is>
          <t>ROBUSTO</t>
        </is>
      </c>
      <c r="T1121" t="inlineStr">
        <is>
          <t>MULTIPAGAS</t>
        </is>
      </c>
      <c r="U1121" t="inlineStr">
        <is>
          <t>EJECUTADO</t>
        </is>
      </c>
      <c r="V1121" t="inlineStr">
        <is>
          <t>VISITA TECNICA</t>
        </is>
      </c>
      <c r="W1121" t="inlineStr">
        <is>
          <t>FAVZZ630</t>
        </is>
      </c>
      <c r="X1121" t="inlineStr">
        <is>
          <t>TIPO I</t>
        </is>
      </c>
      <c r="Y1121" t="inlineStr">
        <is>
          <t>TERRESTRE</t>
        </is>
      </c>
      <c r="Z1121" t="inlineStr">
        <is>
          <t>VARGAS HERRERA JHON JAIRO</t>
        </is>
      </c>
      <c r="AA1121" t="inlineStr">
        <is>
          <t>1</t>
        </is>
      </c>
      <c r="AB1121" t="inlineStr">
        <is>
          <t>0</t>
        </is>
      </c>
      <c r="AC1121" s="48" t="n">
        <v>65960</v>
      </c>
      <c r="AD1121" t="inlineStr">
        <is>
          <t>0</t>
        </is>
      </c>
      <c r="AE1121" s="48" t="n">
        <v>0</v>
      </c>
      <c r="AF1121" s="48" t="n">
        <v>65960</v>
      </c>
    </row>
    <row r="1122">
      <c r="A1122" t="inlineStr">
        <is>
          <t>BOGOTA</t>
        </is>
      </c>
      <c r="B1122" t="inlineStr">
        <is>
          <t>CUNDINAMARCA</t>
        </is>
      </c>
      <c r="C1122" t="inlineStr">
        <is>
          <t>0004-0004</t>
        </is>
      </c>
      <c r="D1122" t="inlineStr">
        <is>
          <t>11001</t>
        </is>
      </c>
      <c r="E1122" t="inlineStr">
        <is>
          <t>2657181</t>
        </is>
      </c>
      <c r="F1122" t="inlineStr">
        <is>
          <t>3007052330</t>
        </is>
      </c>
      <c r="G1122" t="inlineStr">
        <is>
          <t>INCIDENTE</t>
        </is>
      </c>
      <c r="H1122" t="inlineStr">
        <is>
          <t>CUNDINAMARCA</t>
        </is>
      </c>
      <c r="I1122" t="inlineStr">
        <is>
          <t>BOGOTA</t>
        </is>
      </c>
      <c r="J1122" t="inlineStr">
        <is>
          <t>BARRIO BOSA LA AMISTAD BOGOTA</t>
        </is>
      </c>
      <c r="K1122" t="inlineStr">
        <is>
          <t>BANCOLOMBIA</t>
        </is>
      </c>
      <c r="L1122" t="inlineStr">
        <is>
          <t>FO-25-1438128</t>
        </is>
      </c>
      <c r="M1122" s="49" t="n">
        <v>45897.40876157407</v>
      </c>
      <c r="N1122" s="49" t="n">
        <v>45897.56666666667</v>
      </c>
      <c r="O1122" s="48" t="n">
        <v>0</v>
      </c>
      <c r="P1122" t="inlineStr">
        <is>
          <t>HARDWARE</t>
        </is>
      </c>
      <c r="Q1122" t="inlineStr">
        <is>
          <t>IMPRESION</t>
        </is>
      </c>
      <c r="R1122" t="inlineStr">
        <is>
          <t>NO IMPRIME UNO O VARIOS CARACTERES</t>
        </is>
      </c>
      <c r="S1122" t="inlineStr">
        <is>
          <t>CB UNO A UNO</t>
        </is>
      </c>
      <c r="T1122" t="inlineStr">
        <is>
          <t>CB UNO A UNO</t>
        </is>
      </c>
      <c r="U1122" t="inlineStr">
        <is>
          <t>EJECUTADO</t>
        </is>
      </c>
      <c r="V1122" t="inlineStr">
        <is>
          <t>VISITA TECNICA</t>
        </is>
      </c>
      <c r="W1122" t="inlineStr">
        <is>
          <t>NN0TZ169</t>
        </is>
      </c>
      <c r="X1122" t="inlineStr">
        <is>
          <t>TIPO I</t>
        </is>
      </c>
      <c r="Y1122" t="inlineStr">
        <is>
          <t>TERRESTRE</t>
        </is>
      </c>
      <c r="Z1122" t="inlineStr">
        <is>
          <t>GALINDO ROJAS LUIS FELIPE</t>
        </is>
      </c>
      <c r="AA1122" t="inlineStr">
        <is>
          <t>1</t>
        </is>
      </c>
      <c r="AB1122" t="inlineStr">
        <is>
          <t>0</t>
        </is>
      </c>
      <c r="AC1122" s="48" t="n">
        <v>65960</v>
      </c>
      <c r="AD1122" t="inlineStr">
        <is>
          <t>0</t>
        </is>
      </c>
      <c r="AE1122" s="48" t="n">
        <v>0</v>
      </c>
      <c r="AF1122" s="48" t="n">
        <v>65960</v>
      </c>
    </row>
    <row r="1123">
      <c r="A1123" t="inlineStr">
        <is>
          <t>VALLEDUPAR</t>
        </is>
      </c>
      <c r="B1123" t="inlineStr">
        <is>
          <t>COSTA</t>
        </is>
      </c>
      <c r="C1123" t="inlineStr">
        <is>
          <t>0004-0001</t>
        </is>
      </c>
      <c r="D1123" t="inlineStr">
        <is>
          <t>20001</t>
        </is>
      </c>
      <c r="E1123" t="inlineStr">
        <is>
          <t>2657213</t>
        </is>
      </c>
      <c r="F1123" t="inlineStr">
        <is>
          <t>3007076517</t>
        </is>
      </c>
      <c r="G1123" t="inlineStr">
        <is>
          <t>INCIDENTE</t>
        </is>
      </c>
      <c r="H1123" t="inlineStr">
        <is>
          <t>CESAR</t>
        </is>
      </c>
      <c r="I1123" t="inlineStr">
        <is>
          <t>VALLEDUPAR</t>
        </is>
      </c>
      <c r="J1123" t="inlineStr">
        <is>
          <t>MULTIPAGAS MERCADO PUBLICO VAL</t>
        </is>
      </c>
      <c r="K1123" t="inlineStr">
        <is>
          <t>BANCOLOMBIA</t>
        </is>
      </c>
      <c r="L1123" t="inlineStr">
        <is>
          <t>FO-25-1437803</t>
        </is>
      </c>
      <c r="M1123" s="49" t="n">
        <v>45897.40711805555</v>
      </c>
      <c r="N1123" s="49" t="n">
        <v>45897.64791666667</v>
      </c>
      <c r="O1123" s="48" t="n">
        <v>0</v>
      </c>
      <c r="P1123" t="inlineStr">
        <is>
          <t>HARDWARE</t>
        </is>
      </c>
      <c r="Q1123" t="inlineStr">
        <is>
          <t>IMPRESION</t>
        </is>
      </c>
      <c r="R1123" t="inlineStr">
        <is>
          <t>RODILLO AVERIADO</t>
        </is>
      </c>
      <c r="S1123" t="inlineStr">
        <is>
          <t>ROBUSTO</t>
        </is>
      </c>
      <c r="T1123" t="inlineStr">
        <is>
          <t>MULTIPAGAS</t>
        </is>
      </c>
      <c r="U1123" t="inlineStr">
        <is>
          <t>EJECUTADO</t>
        </is>
      </c>
      <c r="V1123" t="inlineStr">
        <is>
          <t>VISITA TECNICA</t>
        </is>
      </c>
      <c r="W1123" t="inlineStr">
        <is>
          <t>LA0UZ980</t>
        </is>
      </c>
      <c r="X1123" t="inlineStr">
        <is>
          <t>TIPO I</t>
        </is>
      </c>
      <c r="Y1123" t="inlineStr">
        <is>
          <t>TERRESTRE</t>
        </is>
      </c>
      <c r="Z1123" t="inlineStr">
        <is>
          <t>MAESTRE MENGUAL EDGAR ENRIQUE</t>
        </is>
      </c>
      <c r="AA1123" t="inlineStr">
        <is>
          <t>1</t>
        </is>
      </c>
      <c r="AB1123" t="inlineStr">
        <is>
          <t>0</t>
        </is>
      </c>
      <c r="AC1123" s="48" t="n">
        <v>65960</v>
      </c>
      <c r="AD1123" t="inlineStr">
        <is>
          <t>0</t>
        </is>
      </c>
      <c r="AE1123" s="48" t="n">
        <v>0</v>
      </c>
      <c r="AF1123" s="48" t="n">
        <v>65960</v>
      </c>
    </row>
    <row r="1124">
      <c r="A1124" t="inlineStr">
        <is>
          <t>MONTERIA</t>
        </is>
      </c>
      <c r="B1124" t="inlineStr">
        <is>
          <t>COSTA</t>
        </is>
      </c>
      <c r="C1124" t="inlineStr">
        <is>
          <t>0004-0001</t>
        </is>
      </c>
      <c r="D1124" t="inlineStr">
        <is>
          <t>23001</t>
        </is>
      </c>
      <c r="E1124" t="inlineStr">
        <is>
          <t>2657231</t>
        </is>
      </c>
      <c r="F1124" t="inlineStr">
        <is>
          <t>3007044186</t>
        </is>
      </c>
      <c r="G1124" t="inlineStr">
        <is>
          <t>INCIDENTE</t>
        </is>
      </c>
      <c r="H1124" t="inlineStr">
        <is>
          <t>CORDOBA</t>
        </is>
      </c>
      <c r="I1124" t="inlineStr">
        <is>
          <t>MONTERIA</t>
        </is>
      </c>
      <c r="J1124" t="inlineStr">
        <is>
          <t>DISTRICOL SALUD Y VIDA DROGUER</t>
        </is>
      </c>
      <c r="K1124" t="inlineStr">
        <is>
          <t>BANCOLOMBIA</t>
        </is>
      </c>
      <c r="L1124" t="inlineStr">
        <is>
          <t>FO-25-1438124</t>
        </is>
      </c>
      <c r="M1124" s="49" t="n">
        <v>45897.409375</v>
      </c>
      <c r="N1124" s="49" t="n">
        <v>45897.72847222222</v>
      </c>
      <c r="O1124" s="48" t="n">
        <v>0</v>
      </c>
      <c r="P1124" t="inlineStr">
        <is>
          <t>HARDWARE</t>
        </is>
      </c>
      <c r="Q1124" t="inlineStr">
        <is>
          <t>IMPRESION</t>
        </is>
      </c>
      <c r="R1124" t="inlineStr">
        <is>
          <t>TAPA IMPRESORA</t>
        </is>
      </c>
      <c r="S1124" t="inlineStr">
        <is>
          <t>AGREGADOR</t>
        </is>
      </c>
      <c r="T1124" t="inlineStr">
        <is>
          <t>DISTRICOL</t>
        </is>
      </c>
      <c r="U1124" t="inlineStr">
        <is>
          <t>EJECUTADO</t>
        </is>
      </c>
      <c r="V1124" t="inlineStr">
        <is>
          <t>VISITA TECNICA</t>
        </is>
      </c>
      <c r="W1124" t="inlineStr">
        <is>
          <t>AC04Z539</t>
        </is>
      </c>
      <c r="X1124" t="inlineStr">
        <is>
          <t>TIPO I</t>
        </is>
      </c>
      <c r="Y1124" t="inlineStr">
        <is>
          <t>TERRESTRE</t>
        </is>
      </c>
      <c r="Z1124" t="inlineStr">
        <is>
          <t>ARRAZOLA HERNANDEZ NICOLAS AUGUSTO</t>
        </is>
      </c>
      <c r="AA1124" t="inlineStr">
        <is>
          <t>1</t>
        </is>
      </c>
      <c r="AB1124" t="inlineStr">
        <is>
          <t>0</t>
        </is>
      </c>
      <c r="AC1124" s="48" t="n">
        <v>65960</v>
      </c>
      <c r="AD1124" t="inlineStr">
        <is>
          <t>0</t>
        </is>
      </c>
      <c r="AE1124" s="48" t="n">
        <v>0</v>
      </c>
      <c r="AF1124" s="48" t="n">
        <v>65960</v>
      </c>
    </row>
    <row r="1125">
      <c r="A1125" t="inlineStr">
        <is>
          <t>CARTAGENA</t>
        </is>
      </c>
      <c r="B1125" t="inlineStr">
        <is>
          <t>COSTA</t>
        </is>
      </c>
      <c r="C1125" t="inlineStr">
        <is>
          <t>0004-0001</t>
        </is>
      </c>
      <c r="D1125" t="inlineStr">
        <is>
          <t>13430</t>
        </is>
      </c>
      <c r="E1125" t="inlineStr">
        <is>
          <t>2657246</t>
        </is>
      </c>
      <c r="F1125" t="inlineStr">
        <is>
          <t>3007053293</t>
        </is>
      </c>
      <c r="G1125" t="inlineStr">
        <is>
          <t>INCIDENTE</t>
        </is>
      </c>
      <c r="H1125" t="inlineStr">
        <is>
          <t>BOLIVAR</t>
        </is>
      </c>
      <c r="I1125" t="inlineStr">
        <is>
          <t>MAGANGUE</t>
        </is>
      </c>
      <c r="J1125" t="inlineStr">
        <is>
          <t>DISTRICOL CONSTRUARMAR MAGANGU</t>
        </is>
      </c>
      <c r="K1125" t="inlineStr">
        <is>
          <t>BANCOLOMBIA</t>
        </is>
      </c>
      <c r="L1125" t="inlineStr">
        <is>
          <t>FO-25-1438118</t>
        </is>
      </c>
      <c r="M1125" s="49" t="n">
        <v>45897.41076388889</v>
      </c>
      <c r="N1125" s="49" t="n">
        <v>45898.66527777778</v>
      </c>
      <c r="O1125" s="48" t="n">
        <v>0</v>
      </c>
      <c r="P1125" t="inlineStr">
        <is>
          <t>HARDWARE</t>
        </is>
      </c>
      <c r="Q1125" t="inlineStr">
        <is>
          <t>IMPRESION</t>
        </is>
      </c>
      <c r="R1125" t="inlineStr">
        <is>
          <t>TAPA IMPRESORA</t>
        </is>
      </c>
      <c r="S1125" t="inlineStr">
        <is>
          <t>AGREGADOR</t>
        </is>
      </c>
      <c r="T1125" t="inlineStr">
        <is>
          <t>DISTRICOL</t>
        </is>
      </c>
      <c r="U1125" t="inlineStr">
        <is>
          <t>EJECUTADO</t>
        </is>
      </c>
      <c r="V1125" t="inlineStr">
        <is>
          <t>VISITA TECNICA</t>
        </is>
      </c>
      <c r="W1125" t="inlineStr">
        <is>
          <t>II0NZ118</t>
        </is>
      </c>
      <c r="X1125" t="inlineStr">
        <is>
          <t>TIPO IV</t>
        </is>
      </c>
      <c r="Y1125" t="inlineStr">
        <is>
          <t>TERRESTRE</t>
        </is>
      </c>
      <c r="Z1125" t="inlineStr">
        <is>
          <t>CACERES HERNANDEZ ANDRES</t>
        </is>
      </c>
      <c r="AA1125" t="inlineStr">
        <is>
          <t>1</t>
        </is>
      </c>
      <c r="AB1125" t="inlineStr">
        <is>
          <t>0</t>
        </is>
      </c>
      <c r="AC1125" s="48" t="n">
        <v>479589</v>
      </c>
      <c r="AD1125" t="inlineStr">
        <is>
          <t>0</t>
        </is>
      </c>
      <c r="AE1125" s="48" t="n">
        <v>0</v>
      </c>
      <c r="AF1125" s="48" t="n">
        <v>479589</v>
      </c>
    </row>
    <row r="1126">
      <c r="A1126" t="inlineStr">
        <is>
          <t>CALI</t>
        </is>
      </c>
      <c r="B1126" t="inlineStr">
        <is>
          <t>SUROCCIDENTE Y EJE CAFETERO</t>
        </is>
      </c>
      <c r="C1126" t="inlineStr">
        <is>
          <t>0004-0003</t>
        </is>
      </c>
      <c r="D1126" t="inlineStr">
        <is>
          <t>76001</t>
        </is>
      </c>
      <c r="E1126" t="inlineStr">
        <is>
          <t>2657255</t>
        </is>
      </c>
      <c r="F1126" t="inlineStr">
        <is>
          <t>3007064802</t>
        </is>
      </c>
      <c r="G1126" t="inlineStr">
        <is>
          <t>INCIDENTE</t>
        </is>
      </c>
      <c r="H1126" t="inlineStr">
        <is>
          <t>VALLE DEL CAUCA</t>
        </is>
      </c>
      <c r="I1126" t="inlineStr">
        <is>
          <t>CALI</t>
        </is>
      </c>
      <c r="J1126" t="inlineStr">
        <is>
          <t>BARRIO NUEVA FLORESTA CALI 8</t>
        </is>
      </c>
      <c r="K1126" t="inlineStr">
        <is>
          <t>BANCOLOMBIA</t>
        </is>
      </c>
      <c r="L1126" t="inlineStr">
        <is>
          <t>FO-25-1438113</t>
        </is>
      </c>
      <c r="M1126" s="49" t="n">
        <v>45897.41168981481</v>
      </c>
      <c r="N1126" s="49" t="n">
        <v>45897.55625</v>
      </c>
      <c r="O1126" s="48" t="n">
        <v>0</v>
      </c>
      <c r="P1126" t="inlineStr">
        <is>
          <t>HARDWARE</t>
        </is>
      </c>
      <c r="Q1126" t="inlineStr">
        <is>
          <t>LECTOR DE BARRAS</t>
        </is>
      </c>
      <c r="R1126" t="inlineStr">
        <is>
          <t>CABLE LECTORA AVERIADO</t>
        </is>
      </c>
      <c r="S1126" t="inlineStr">
        <is>
          <t>CB UNO A UNO</t>
        </is>
      </c>
      <c r="T1126" t="inlineStr">
        <is>
          <t>CB UNO A UNO</t>
        </is>
      </c>
      <c r="U1126" t="inlineStr">
        <is>
          <t>EJECUTADO</t>
        </is>
      </c>
      <c r="V1126" t="inlineStr">
        <is>
          <t>VISITA TECNICA</t>
        </is>
      </c>
      <c r="W1126" t="inlineStr">
        <is>
          <t>3A003179</t>
        </is>
      </c>
      <c r="X1126" t="inlineStr">
        <is>
          <t>TIPO I</t>
        </is>
      </c>
      <c r="Y1126" t="inlineStr">
        <is>
          <t>TERRESTRE</t>
        </is>
      </c>
      <c r="Z1126" t="inlineStr">
        <is>
          <t>CUERO RUIZ JHONNY</t>
        </is>
      </c>
      <c r="AA1126" t="inlineStr">
        <is>
          <t>1</t>
        </is>
      </c>
      <c r="AB1126" t="inlineStr">
        <is>
          <t>0</t>
        </is>
      </c>
      <c r="AC1126" s="48" t="n">
        <v>65960</v>
      </c>
      <c r="AD1126" t="inlineStr">
        <is>
          <t>0</t>
        </is>
      </c>
      <c r="AE1126" s="48" t="n">
        <v>0</v>
      </c>
      <c r="AF1126" s="48" t="n">
        <v>65960</v>
      </c>
    </row>
    <row r="1127">
      <c r="A1127" t="inlineStr">
        <is>
          <t>CALI</t>
        </is>
      </c>
      <c r="B1127" t="inlineStr">
        <is>
          <t>SUROCCIDENTE Y EJE CAFETERO</t>
        </is>
      </c>
      <c r="C1127" t="inlineStr">
        <is>
          <t>0004-0003</t>
        </is>
      </c>
      <c r="D1127" t="inlineStr">
        <is>
          <t>19573</t>
        </is>
      </c>
      <c r="E1127" t="inlineStr">
        <is>
          <t>2657282</t>
        </is>
      </c>
      <c r="F1127" t="inlineStr">
        <is>
          <t>3007012365</t>
        </is>
      </c>
      <c r="G1127" t="inlineStr">
        <is>
          <t>INCIDENTE</t>
        </is>
      </c>
      <c r="H1127" t="inlineStr">
        <is>
          <t>CAUCA</t>
        </is>
      </c>
      <c r="I1127" t="inlineStr">
        <is>
          <t>PUERTO TEJADA</t>
        </is>
      </c>
      <c r="J1127" t="inlineStr">
        <is>
          <t>PUERTO TEJADA - CAUCA</t>
        </is>
      </c>
      <c r="K1127" t="inlineStr">
        <is>
          <t>BANCOLOMBIA</t>
        </is>
      </c>
      <c r="L1127" t="inlineStr">
        <is>
          <t>FO-25-1438107</t>
        </is>
      </c>
      <c r="M1127" s="49" t="n">
        <v>45897.41587962963</v>
      </c>
      <c r="N1127" s="49" t="n">
        <v>45898.52777777778</v>
      </c>
      <c r="O1127" s="48" t="n">
        <v>0</v>
      </c>
      <c r="P1127" t="inlineStr">
        <is>
          <t>HARDWARE</t>
        </is>
      </c>
      <c r="Q1127" t="inlineStr">
        <is>
          <t>ACTUALIZACION</t>
        </is>
      </c>
      <c r="R1127" t="inlineStr">
        <is>
          <t>VERSION CAMBIO POS</t>
        </is>
      </c>
      <c r="S1127" t="inlineStr">
        <is>
          <t>CB UNO A UNO</t>
        </is>
      </c>
      <c r="T1127" t="inlineStr">
        <is>
          <t>CB UNO A UNO</t>
        </is>
      </c>
      <c r="U1127" t="inlineStr">
        <is>
          <t>EJECUTADO</t>
        </is>
      </c>
      <c r="V1127" t="inlineStr">
        <is>
          <t>VISITA TECNICA</t>
        </is>
      </c>
      <c r="W1127" t="inlineStr">
        <is>
          <t>JAAAP529 // JAAAP528</t>
        </is>
      </c>
      <c r="X1127" t="inlineStr">
        <is>
          <t>TIPO II</t>
        </is>
      </c>
      <c r="Y1127" t="inlineStr">
        <is>
          <t>TERRESTRE</t>
        </is>
      </c>
      <c r="Z1127" t="inlineStr">
        <is>
          <t>SANCHEZ URREGO ROBINSON DAVID</t>
        </is>
      </c>
      <c r="AA1127" t="inlineStr">
        <is>
          <t>1</t>
        </is>
      </c>
      <c r="AB1127" t="inlineStr">
        <is>
          <t>0</t>
        </is>
      </c>
      <c r="AC1127" s="48" t="n">
        <v>144968</v>
      </c>
      <c r="AD1127" t="inlineStr">
        <is>
          <t>0</t>
        </is>
      </c>
      <c r="AE1127" s="48" t="n">
        <v>0</v>
      </c>
      <c r="AF1127" s="48" t="n">
        <v>144968</v>
      </c>
    </row>
    <row r="1128">
      <c r="A1128" t="inlineStr">
        <is>
          <t>APARTADO</t>
        </is>
      </c>
      <c r="B1128" t="inlineStr">
        <is>
          <t>NOROCCIDENTE</t>
        </is>
      </c>
      <c r="C1128" t="inlineStr">
        <is>
          <t>0004-0005</t>
        </is>
      </c>
      <c r="D1128" t="inlineStr">
        <is>
          <t>5172</t>
        </is>
      </c>
      <c r="E1128" t="inlineStr">
        <is>
          <t>2657283</t>
        </is>
      </c>
      <c r="F1128" t="inlineStr">
        <is>
          <t>3007039952</t>
        </is>
      </c>
      <c r="G1128" t="inlineStr">
        <is>
          <t>INCIDENTE</t>
        </is>
      </c>
      <c r="H1128" t="inlineStr">
        <is>
          <t>ANTIOQUIA</t>
        </is>
      </c>
      <c r="I1128" t="inlineStr">
        <is>
          <t>CHIGORODO</t>
        </is>
      </c>
      <c r="J1128" t="inlineStr">
        <is>
          <t>BARRIO CENTRO CHIGORODO</t>
        </is>
      </c>
      <c r="K1128" t="inlineStr">
        <is>
          <t>BANCOLOMBIA</t>
        </is>
      </c>
      <c r="L1128" t="inlineStr">
        <is>
          <t>FO-25-1438103</t>
        </is>
      </c>
      <c r="M1128" s="49" t="n">
        <v>45897.41660879629</v>
      </c>
      <c r="N1128" s="49" t="n">
        <v>45900.54861111111</v>
      </c>
      <c r="O1128" s="48" t="n">
        <v>0</v>
      </c>
      <c r="P1128" t="inlineStr">
        <is>
          <t>SOFTWARE</t>
        </is>
      </c>
      <c r="Q1128" t="inlineStr">
        <is>
          <t>ERROR DE TRANSACCIONES</t>
        </is>
      </c>
      <c r="R1128" t="inlineStr">
        <is>
          <t>RECHAZO GENERAL</t>
        </is>
      </c>
      <c r="S1128" t="inlineStr">
        <is>
          <t>CB UNO A UNO</t>
        </is>
      </c>
      <c r="T1128" t="inlineStr">
        <is>
          <t>CB UNO A UNO</t>
        </is>
      </c>
      <c r="U1128" t="inlineStr">
        <is>
          <t>EJECUTADO</t>
        </is>
      </c>
      <c r="V1128" t="inlineStr">
        <is>
          <t>VISITA TECNICA</t>
        </is>
      </c>
      <c r="W1128" t="inlineStr">
        <is>
          <t>9A0FZ574</t>
        </is>
      </c>
      <c r="X1128" t="inlineStr">
        <is>
          <t>TIPO II</t>
        </is>
      </c>
      <c r="Y1128" t="inlineStr">
        <is>
          <t>TERRESTRE</t>
        </is>
      </c>
      <c r="Z1128" t="inlineStr">
        <is>
          <t>SALDARRIAGA MIRANDA SANTIAGO</t>
        </is>
      </c>
      <c r="AA1128" t="inlineStr">
        <is>
          <t>1</t>
        </is>
      </c>
      <c r="AB1128" t="inlineStr">
        <is>
          <t>0</t>
        </is>
      </c>
      <c r="AC1128" s="48" t="n">
        <v>144968</v>
      </c>
      <c r="AD1128" t="inlineStr">
        <is>
          <t>0</t>
        </is>
      </c>
      <c r="AE1128" s="48" t="n">
        <v>0</v>
      </c>
      <c r="AF1128" s="48" t="n">
        <v>144968</v>
      </c>
    </row>
    <row r="1129">
      <c r="A1129" t="inlineStr">
        <is>
          <t>CALI</t>
        </is>
      </c>
      <c r="B1129" t="inlineStr">
        <is>
          <t>SUROCCIDENTE Y EJE CAFETERO</t>
        </is>
      </c>
      <c r="C1129" t="inlineStr">
        <is>
          <t>0004-0003</t>
        </is>
      </c>
      <c r="D1129" t="inlineStr">
        <is>
          <t>76001</t>
        </is>
      </c>
      <c r="E1129" t="inlineStr">
        <is>
          <t>2657616</t>
        </is>
      </c>
      <c r="F1129" t="inlineStr">
        <is>
          <t>3007080441</t>
        </is>
      </c>
      <c r="G1129" t="inlineStr">
        <is>
          <t>INCIDENTE</t>
        </is>
      </c>
      <c r="H1129" t="inlineStr">
        <is>
          <t>VALLE DEL CAUCA</t>
        </is>
      </c>
      <c r="I1129" t="inlineStr">
        <is>
          <t>CALI</t>
        </is>
      </c>
      <c r="J1129" t="inlineStr">
        <is>
          <t>BARRIO OBRERO CALI 7</t>
        </is>
      </c>
      <c r="K1129" t="inlineStr">
        <is>
          <t>BANCOLOMBIA</t>
        </is>
      </c>
      <c r="L1129" t="inlineStr">
        <is>
          <t>FO-25-1438152</t>
        </is>
      </c>
      <c r="M1129" s="49" t="n">
        <v>45897.42681712963</v>
      </c>
      <c r="N1129" s="49" t="n">
        <v>45897.55347222222</v>
      </c>
      <c r="O1129" s="48" t="n">
        <v>0</v>
      </c>
      <c r="P1129" t="inlineStr">
        <is>
          <t>HARDWARE</t>
        </is>
      </c>
      <c r="Q1129" t="inlineStr">
        <is>
          <t>IMPRESION</t>
        </is>
      </c>
      <c r="R1129" t="inlineStr">
        <is>
          <t>NO IMPRIME UNO O VARIOS CARACTERES</t>
        </is>
      </c>
      <c r="S1129" t="inlineStr">
        <is>
          <t>UNO A UNO</t>
        </is>
      </c>
      <c r="T1129" t="inlineStr">
        <is>
          <t>UNO A UNO</t>
        </is>
      </c>
      <c r="V1129" t="inlineStr">
        <is>
          <t>SOPORTE TELEFONICO</t>
        </is>
      </c>
      <c r="X1129" t="inlineStr">
        <is>
          <t>TIPO I</t>
        </is>
      </c>
      <c r="Y1129" t="inlineStr">
        <is>
          <t>TERRESTRE</t>
        </is>
      </c>
      <c r="Z1129" t="inlineStr">
        <is>
          <t>CUERO RUIZ JHONNY</t>
        </is>
      </c>
      <c r="AA1129" t="inlineStr">
        <is>
          <t>1</t>
        </is>
      </c>
      <c r="AB1129" t="inlineStr">
        <is>
          <t>0</t>
        </is>
      </c>
      <c r="AC1129" s="48" t="n">
        <v>41241</v>
      </c>
      <c r="AD1129" t="inlineStr">
        <is>
          <t>0</t>
        </is>
      </c>
      <c r="AE1129" s="48" t="n">
        <v>0</v>
      </c>
      <c r="AF1129" s="48" t="n">
        <v>41241</v>
      </c>
    </row>
    <row r="1130">
      <c r="A1130" t="inlineStr">
        <is>
          <t>BOGOTA</t>
        </is>
      </c>
      <c r="B1130" t="inlineStr">
        <is>
          <t>CUNDINAMARCA</t>
        </is>
      </c>
      <c r="C1130" t="inlineStr">
        <is>
          <t>0004-0004</t>
        </is>
      </c>
      <c r="D1130" t="inlineStr">
        <is>
          <t>11001</t>
        </is>
      </c>
      <c r="E1130" t="inlineStr">
        <is>
          <t>2657754</t>
        </is>
      </c>
      <c r="F1130" t="inlineStr">
        <is>
          <t>3007050059</t>
        </is>
      </c>
      <c r="G1130" t="inlineStr">
        <is>
          <t>INCIDENTE</t>
        </is>
      </c>
      <c r="H1130" t="inlineStr">
        <is>
          <t>CUNDINAMARCA</t>
        </is>
      </c>
      <c r="I1130" t="inlineStr">
        <is>
          <t>BOGOTA</t>
        </is>
      </c>
      <c r="J1130" t="inlineStr">
        <is>
          <t>BARRIO TIMIZA BOGOTA 2</t>
        </is>
      </c>
      <c r="K1130" t="inlineStr">
        <is>
          <t>BANCOLOMBIA</t>
        </is>
      </c>
      <c r="L1130" t="inlineStr">
        <is>
          <t>FO-25-1438312</t>
        </is>
      </c>
      <c r="M1130" s="49" t="n">
        <v>45897.44069444444</v>
      </c>
      <c r="N1130" s="49" t="n">
        <v>45897.71388888889</v>
      </c>
      <c r="O1130" s="48" t="n">
        <v>0</v>
      </c>
      <c r="P1130" t="inlineStr">
        <is>
          <t>SOFTWARE</t>
        </is>
      </c>
      <c r="Q1130" t="inlineStr">
        <is>
          <t>ACTUALIZACION</t>
        </is>
      </c>
      <c r="R1130" t="inlineStr">
        <is>
          <t>TECNOLOGIA</t>
        </is>
      </c>
      <c r="S1130" t="inlineStr">
        <is>
          <t>CB UNO A UNO</t>
        </is>
      </c>
      <c r="T1130" t="inlineStr">
        <is>
          <t>CB UNO A UNO</t>
        </is>
      </c>
      <c r="U1130" t="inlineStr">
        <is>
          <t>EJECUTADO / CANCELADO</t>
        </is>
      </c>
      <c r="V1130" t="inlineStr">
        <is>
          <t>VISITA TECNICA</t>
        </is>
      </c>
      <c r="W1130" t="inlineStr">
        <is>
          <t>II00S543</t>
        </is>
      </c>
      <c r="X1130" t="inlineStr">
        <is>
          <t>TIPO I</t>
        </is>
      </c>
      <c r="Y1130" t="inlineStr">
        <is>
          <t>TERRESTRE</t>
        </is>
      </c>
      <c r="Z1130" t="inlineStr">
        <is>
          <t>GARCIA PASTRANA KEVIN FERNANDO</t>
        </is>
      </c>
      <c r="AA1130" t="inlineStr">
        <is>
          <t>1</t>
        </is>
      </c>
      <c r="AB1130" t="inlineStr">
        <is>
          <t>0</t>
        </is>
      </c>
      <c r="AC1130" s="48" t="n">
        <v>65960</v>
      </c>
      <c r="AD1130" t="inlineStr">
        <is>
          <t>0</t>
        </is>
      </c>
      <c r="AE1130" s="48" t="n">
        <v>0</v>
      </c>
      <c r="AF1130" s="48" t="n">
        <v>65960</v>
      </c>
    </row>
    <row r="1131">
      <c r="A1131" t="inlineStr">
        <is>
          <t>CARTAGENA</t>
        </is>
      </c>
      <c r="B1131" t="inlineStr">
        <is>
          <t>COSTA</t>
        </is>
      </c>
      <c r="C1131" t="inlineStr">
        <is>
          <t>0004-0001</t>
        </is>
      </c>
      <c r="D1131" t="inlineStr">
        <is>
          <t>13001</t>
        </is>
      </c>
      <c r="E1131" t="inlineStr">
        <is>
          <t>2657796</t>
        </is>
      </c>
      <c r="F1131" t="inlineStr">
        <is>
          <t>3007073807</t>
        </is>
      </c>
      <c r="G1131" t="inlineStr">
        <is>
          <t>INCIDENTE</t>
        </is>
      </c>
      <c r="H1131" t="inlineStr">
        <is>
          <t>BOLIVAR</t>
        </is>
      </c>
      <c r="I1131" t="inlineStr">
        <is>
          <t>CARTAGENA</t>
        </is>
      </c>
      <c r="J1131" t="inlineStr">
        <is>
          <t>PTM EL POZON CARTAGENA DROGUER</t>
        </is>
      </c>
      <c r="K1131" t="inlineStr">
        <is>
          <t>BANCOLOMBIA</t>
        </is>
      </c>
      <c r="L1131" t="inlineStr">
        <is>
          <t>FO-25-1438537</t>
        </is>
      </c>
      <c r="M1131" s="49" t="n">
        <v>45897.45060185185</v>
      </c>
      <c r="N1131" s="49" t="n">
        <v>45897.69583333333</v>
      </c>
      <c r="O1131" s="48" t="n">
        <v>0</v>
      </c>
      <c r="P1131" t="inlineStr">
        <is>
          <t>SOFTWARE</t>
        </is>
      </c>
      <c r="Q1131" t="inlineStr">
        <is>
          <t>COMUNICACION</t>
        </is>
      </c>
      <c r="R1131" t="inlineStr">
        <is>
          <t>PARAMETROS DE CONFIGURACION EN POS</t>
        </is>
      </c>
      <c r="S1131" t="inlineStr">
        <is>
          <t>AGREGADOR</t>
        </is>
      </c>
      <c r="T1131" t="inlineStr">
        <is>
          <t>COMCARD - PTM</t>
        </is>
      </c>
      <c r="U1131" t="inlineStr">
        <is>
          <t>EJECUTADO</t>
        </is>
      </c>
      <c r="V1131" t="inlineStr">
        <is>
          <t>VISITA TECNICA</t>
        </is>
      </c>
      <c r="W1131" t="inlineStr">
        <is>
          <t>EG0FZ773</t>
        </is>
      </c>
      <c r="X1131" t="inlineStr">
        <is>
          <t>TIPO I</t>
        </is>
      </c>
      <c r="Y1131" t="inlineStr">
        <is>
          <t>TERRESTRE</t>
        </is>
      </c>
      <c r="Z1131" t="inlineStr">
        <is>
          <t>MARTINEZ SALGUEDO ANDRES AUGUSTO</t>
        </is>
      </c>
      <c r="AA1131" t="inlineStr">
        <is>
          <t>1</t>
        </is>
      </c>
      <c r="AB1131" t="inlineStr">
        <is>
          <t>0</t>
        </is>
      </c>
      <c r="AC1131" s="48" t="n">
        <v>65960</v>
      </c>
      <c r="AD1131" t="inlineStr">
        <is>
          <t>0</t>
        </is>
      </c>
      <c r="AE1131" s="48" t="n">
        <v>0</v>
      </c>
      <c r="AF1131" s="48" t="n">
        <v>65960</v>
      </c>
    </row>
    <row r="1132">
      <c r="A1132" t="inlineStr">
        <is>
          <t>BARRANQUILLA</t>
        </is>
      </c>
      <c r="B1132" t="inlineStr">
        <is>
          <t>COSTA</t>
        </is>
      </c>
      <c r="C1132" t="inlineStr">
        <is>
          <t>0004-0001</t>
        </is>
      </c>
      <c r="D1132" t="inlineStr">
        <is>
          <t>8433</t>
        </is>
      </c>
      <c r="E1132" t="inlineStr">
        <is>
          <t>2657819</t>
        </is>
      </c>
      <c r="F1132" t="inlineStr">
        <is>
          <t>3007062426</t>
        </is>
      </c>
      <c r="G1132" t="inlineStr">
        <is>
          <t>INCIDENTE</t>
        </is>
      </c>
      <c r="H1132" t="inlineStr">
        <is>
          <t>ATLANTICO</t>
        </is>
      </c>
      <c r="I1132" t="inlineStr">
        <is>
          <t>MALAMBO</t>
        </is>
      </c>
      <c r="J1132" t="inlineStr">
        <is>
          <t>PTM MALAMBO TIENDA Y REFRESQUE</t>
        </is>
      </c>
      <c r="K1132" t="inlineStr">
        <is>
          <t>BANCOLOMBIA</t>
        </is>
      </c>
      <c r="L1132" t="inlineStr">
        <is>
          <t>FO-25-1438306</t>
        </is>
      </c>
      <c r="M1132" s="49" t="n">
        <v>45897.44436342592</v>
      </c>
      <c r="N1132" s="49" t="n">
        <v>45898.62430555555</v>
      </c>
      <c r="O1132" s="48" t="n">
        <v>0</v>
      </c>
      <c r="P1132" t="inlineStr">
        <is>
          <t>HARDWARE</t>
        </is>
      </c>
      <c r="Q1132" t="inlineStr">
        <is>
          <t>LECTOR DE BARRAS</t>
        </is>
      </c>
      <c r="R1132" t="inlineStr">
        <is>
          <t>DAÑO POS</t>
        </is>
      </c>
      <c r="S1132" t="inlineStr">
        <is>
          <t>AGREGADOR</t>
        </is>
      </c>
      <c r="T1132" t="inlineStr">
        <is>
          <t>COMCARD - PTM</t>
        </is>
      </c>
      <c r="U1132" t="inlineStr">
        <is>
          <t>EJECUTADO</t>
        </is>
      </c>
      <c r="V1132" t="inlineStr">
        <is>
          <t>VISITA TECNICA</t>
        </is>
      </c>
      <c r="W1132" t="inlineStr">
        <is>
          <t>HA00N753</t>
        </is>
      </c>
      <c r="X1132" t="inlineStr">
        <is>
          <t>TIPO II</t>
        </is>
      </c>
      <c r="Y1132" t="inlineStr">
        <is>
          <t>TERRESTRE</t>
        </is>
      </c>
      <c r="Z1132" t="inlineStr">
        <is>
          <t>PEÑALOZA GUTIERREZ RAFAEL GUSTAVO</t>
        </is>
      </c>
      <c r="AA1132" t="inlineStr">
        <is>
          <t>1</t>
        </is>
      </c>
      <c r="AB1132" t="inlineStr">
        <is>
          <t>0</t>
        </is>
      </c>
      <c r="AC1132" s="48" t="n">
        <v>144968</v>
      </c>
      <c r="AD1132" t="inlineStr">
        <is>
          <t>0</t>
        </is>
      </c>
      <c r="AE1132" s="48" t="n">
        <v>0</v>
      </c>
      <c r="AF1132" s="48" t="n">
        <v>144968</v>
      </c>
    </row>
    <row r="1133">
      <c r="A1133" t="inlineStr">
        <is>
          <t>MEDELLIN</t>
        </is>
      </c>
      <c r="B1133" t="inlineStr">
        <is>
          <t>NOROCCIDENTE</t>
        </is>
      </c>
      <c r="C1133" t="inlineStr">
        <is>
          <t>0004-0005</t>
        </is>
      </c>
      <c r="D1133" t="inlineStr">
        <is>
          <t>5001</t>
        </is>
      </c>
      <c r="E1133" t="inlineStr">
        <is>
          <t>2657876</t>
        </is>
      </c>
      <c r="F1133" t="inlineStr">
        <is>
          <t>3007022575</t>
        </is>
      </c>
      <c r="G1133" t="inlineStr">
        <is>
          <t>INCIDENTE</t>
        </is>
      </c>
      <c r="H1133" t="inlineStr">
        <is>
          <t>ANTIOQUIA</t>
        </is>
      </c>
      <c r="I1133" t="inlineStr">
        <is>
          <t>MEDELLIN</t>
        </is>
      </c>
      <c r="J1133" t="inlineStr">
        <is>
          <t>MULTIPAGAS UNICENTRO CENTRO CO</t>
        </is>
      </c>
      <c r="K1133" t="inlineStr">
        <is>
          <t>BANCOLOMBIA</t>
        </is>
      </c>
      <c r="L1133" t="inlineStr">
        <is>
          <t>FO-25-1438530</t>
        </is>
      </c>
      <c r="M1133" s="49" t="n">
        <v>45897.45423611111</v>
      </c>
      <c r="N1133" s="49" t="n">
        <v>45897.69375</v>
      </c>
      <c r="O1133" s="48" t="n">
        <v>0</v>
      </c>
      <c r="P1133" t="inlineStr">
        <is>
          <t>HARDWARE</t>
        </is>
      </c>
      <c r="Q1133" t="inlineStr">
        <is>
          <t>LECTOR DE BARRAS</t>
        </is>
      </c>
      <c r="R1133" t="inlineStr">
        <is>
          <t>FORMATO INVALIDO LECTOR DAÑADO</t>
        </is>
      </c>
      <c r="S1133" t="inlineStr">
        <is>
          <t>ROBUSTO</t>
        </is>
      </c>
      <c r="T1133" t="inlineStr">
        <is>
          <t>MULTIPAGAS</t>
        </is>
      </c>
      <c r="U1133" t="inlineStr">
        <is>
          <t>EJECUTADO</t>
        </is>
      </c>
      <c r="V1133" t="inlineStr">
        <is>
          <t>VISITA TECNICA</t>
        </is>
      </c>
      <c r="W1133" t="inlineStr">
        <is>
          <t>ANZZZ799</t>
        </is>
      </c>
      <c r="X1133" t="inlineStr">
        <is>
          <t>TIPO I</t>
        </is>
      </c>
      <c r="Y1133" t="inlineStr">
        <is>
          <t>TERRESTRE</t>
        </is>
      </c>
      <c r="Z1133" t="inlineStr">
        <is>
          <t>ALVAREZ ARENAS VICTOR HUGO</t>
        </is>
      </c>
      <c r="AA1133" t="inlineStr">
        <is>
          <t>1</t>
        </is>
      </c>
      <c r="AB1133" t="inlineStr">
        <is>
          <t>0</t>
        </is>
      </c>
      <c r="AC1133" s="48" t="n">
        <v>65960</v>
      </c>
      <c r="AD1133" t="inlineStr">
        <is>
          <t>0</t>
        </is>
      </c>
      <c r="AE1133" s="48" t="n">
        <v>0</v>
      </c>
      <c r="AF1133" s="48" t="n">
        <v>65960</v>
      </c>
    </row>
    <row r="1134">
      <c r="A1134" t="inlineStr">
        <is>
          <t>PASTO</t>
        </is>
      </c>
      <c r="B1134" t="inlineStr">
        <is>
          <t>SUROCCIDENTE Y EJE CAFETERO</t>
        </is>
      </c>
      <c r="C1134" t="inlineStr">
        <is>
          <t>0004-0003</t>
        </is>
      </c>
      <c r="D1134" t="inlineStr">
        <is>
          <t>52001</t>
        </is>
      </c>
      <c r="E1134" t="inlineStr">
        <is>
          <t>2657988</t>
        </is>
      </c>
      <c r="F1134" t="inlineStr">
        <is>
          <t>3007074270</t>
        </is>
      </c>
      <c r="G1134" t="inlineStr">
        <is>
          <t>INCIDENTE</t>
        </is>
      </c>
      <c r="H1134" t="inlineStr">
        <is>
          <t>NARIÑO</t>
        </is>
      </c>
      <c r="I1134" t="inlineStr">
        <is>
          <t>PASTO</t>
        </is>
      </c>
      <c r="J1134" t="inlineStr">
        <is>
          <t>BARRIO PANORAMICO I PASTO 1</t>
        </is>
      </c>
      <c r="K1134" t="inlineStr">
        <is>
          <t>BANCOLOMBIA</t>
        </is>
      </c>
      <c r="L1134" t="inlineStr">
        <is>
          <t>FO-25-1438518</t>
        </is>
      </c>
      <c r="M1134" s="49" t="n">
        <v>45897.45892361111</v>
      </c>
      <c r="N1134" s="49" t="n">
        <v>45898.44375</v>
      </c>
      <c r="O1134" s="48" t="n">
        <v>0</v>
      </c>
      <c r="P1134" t="inlineStr">
        <is>
          <t>SOFTWARE</t>
        </is>
      </c>
      <c r="Q1134" t="inlineStr">
        <is>
          <t>LECTOR DE BARRAS</t>
        </is>
      </c>
      <c r="R1134" t="inlineStr">
        <is>
          <t>FORMATO INVALIDO</t>
        </is>
      </c>
      <c r="S1134" t="inlineStr">
        <is>
          <t>CB UNO A UNO</t>
        </is>
      </c>
      <c r="T1134" t="inlineStr">
        <is>
          <t>CB UNO A UNO</t>
        </is>
      </c>
      <c r="U1134" t="inlineStr">
        <is>
          <t>EJECUTADO / CANCELADO</t>
        </is>
      </c>
      <c r="V1134" t="inlineStr">
        <is>
          <t>VISITA TECNICA</t>
        </is>
      </c>
      <c r="W1134" t="inlineStr">
        <is>
          <t>4MMD4X2212</t>
        </is>
      </c>
      <c r="X1134" t="inlineStr">
        <is>
          <t>TIPO I</t>
        </is>
      </c>
      <c r="Y1134" t="inlineStr">
        <is>
          <t>TERRESTRE</t>
        </is>
      </c>
      <c r="Z1134" t="inlineStr">
        <is>
          <t>BRAVO MADROÑERO OSCAR ESTEBAN</t>
        </is>
      </c>
      <c r="AA1134" t="inlineStr">
        <is>
          <t>1</t>
        </is>
      </c>
      <c r="AB1134" t="inlineStr">
        <is>
          <t>0</t>
        </is>
      </c>
      <c r="AC1134" s="48" t="n">
        <v>65960</v>
      </c>
      <c r="AD1134" t="inlineStr">
        <is>
          <t>0</t>
        </is>
      </c>
      <c r="AE1134" s="48" t="n">
        <v>0</v>
      </c>
      <c r="AF1134" s="48" t="n">
        <v>65960</v>
      </c>
    </row>
    <row r="1135">
      <c r="A1135" t="inlineStr">
        <is>
          <t>MANIZALES</t>
        </is>
      </c>
      <c r="B1135" t="inlineStr">
        <is>
          <t>SUROCCIDENTE Y EJE CAFETERO</t>
        </is>
      </c>
      <c r="C1135" t="inlineStr">
        <is>
          <t>0004-0002</t>
        </is>
      </c>
      <c r="D1135" t="inlineStr">
        <is>
          <t>17486</t>
        </is>
      </c>
      <c r="E1135" t="inlineStr">
        <is>
          <t>2658106</t>
        </is>
      </c>
      <c r="F1135" t="inlineStr">
        <is>
          <t>3007028986</t>
        </is>
      </c>
      <c r="G1135" t="inlineStr">
        <is>
          <t>INCIDENTE</t>
        </is>
      </c>
      <c r="H1135" t="inlineStr">
        <is>
          <t>CALDAS</t>
        </is>
      </c>
      <c r="I1135" t="inlineStr">
        <is>
          <t>NEIRA</t>
        </is>
      </c>
      <c r="J1135" t="inlineStr">
        <is>
          <t>BARRIO CENTRO 4 NEIRA</t>
        </is>
      </c>
      <c r="K1135" t="inlineStr">
        <is>
          <t>BANCOLOMBIA</t>
        </is>
      </c>
      <c r="L1135" t="inlineStr">
        <is>
          <t>FO-25-1438525</t>
        </is>
      </c>
      <c r="M1135" s="49" t="n">
        <v>45897.45810185185</v>
      </c>
      <c r="N1135" s="49" t="n">
        <v>45897.68263888889</v>
      </c>
      <c r="O1135" s="48" t="n">
        <v>0</v>
      </c>
      <c r="P1135" t="inlineStr">
        <is>
          <t>HARDWARE</t>
        </is>
      </c>
      <c r="Q1135" t="inlineStr">
        <is>
          <t>LECTOR DE BARRAS</t>
        </is>
      </c>
      <c r="R1135" t="inlineStr">
        <is>
          <t>CABLE LECTORA AVERIADO</t>
        </is>
      </c>
      <c r="S1135" t="inlineStr">
        <is>
          <t>CB UNO A UNO</t>
        </is>
      </c>
      <c r="T1135" t="inlineStr">
        <is>
          <t>CB UNO A UNO</t>
        </is>
      </c>
      <c r="U1135" t="inlineStr">
        <is>
          <t>EJECUTADO</t>
        </is>
      </c>
      <c r="V1135" t="inlineStr">
        <is>
          <t>VISITA TECNICA</t>
        </is>
      </c>
      <c r="W1135" t="inlineStr">
        <is>
          <t>BL01Y661</t>
        </is>
      </c>
      <c r="X1135" t="inlineStr">
        <is>
          <t>TIPO II</t>
        </is>
      </c>
      <c r="Y1135" t="inlineStr">
        <is>
          <t>TERRESTRE</t>
        </is>
      </c>
      <c r="Z1135" t="inlineStr">
        <is>
          <t>LOAIZA LOPEZ JHON FREDDY</t>
        </is>
      </c>
      <c r="AA1135" t="inlineStr">
        <is>
          <t>1</t>
        </is>
      </c>
      <c r="AB1135" t="inlineStr">
        <is>
          <t>0</t>
        </is>
      </c>
      <c r="AC1135" s="48" t="n">
        <v>144968</v>
      </c>
      <c r="AD1135" t="inlineStr">
        <is>
          <t>0</t>
        </is>
      </c>
      <c r="AE1135" s="48" t="n">
        <v>0</v>
      </c>
      <c r="AF1135" s="48" t="n">
        <v>144968</v>
      </c>
    </row>
    <row r="1136">
      <c r="A1136" t="inlineStr">
        <is>
          <t>VILLAVICENCIO</t>
        </is>
      </c>
      <c r="B1136" t="inlineStr">
        <is>
          <t>REMOTAS</t>
        </is>
      </c>
      <c r="C1136" t="inlineStr">
        <is>
          <t>0004-0007</t>
        </is>
      </c>
      <c r="D1136" t="inlineStr">
        <is>
          <t>50573</t>
        </is>
      </c>
      <c r="E1136" t="inlineStr">
        <is>
          <t>2658151</t>
        </is>
      </c>
      <c r="F1136" t="inlineStr">
        <is>
          <t>3007070836</t>
        </is>
      </c>
      <c r="G1136" t="inlineStr">
        <is>
          <t>INCIDENTE</t>
        </is>
      </c>
      <c r="H1136" t="inlineStr">
        <is>
          <t>META</t>
        </is>
      </c>
      <c r="I1136" t="inlineStr">
        <is>
          <t>PUERTO LOPEZ</t>
        </is>
      </c>
      <c r="J1136" t="inlineStr">
        <is>
          <t>VEREDA GETSEMANÍ</t>
        </is>
      </c>
      <c r="K1136" t="inlineStr">
        <is>
          <t>BANCOLOMBIA</t>
        </is>
      </c>
      <c r="L1136" t="inlineStr">
        <is>
          <t>FO-25-1438773</t>
        </is>
      </c>
      <c r="M1136" s="49" t="n">
        <v>45897.46358796296</v>
      </c>
      <c r="N1136" s="49" t="n">
        <v>45897.75347222222</v>
      </c>
      <c r="O1136" s="48" t="n">
        <v>0</v>
      </c>
      <c r="P1136" t="inlineStr">
        <is>
          <t>HARDWARE</t>
        </is>
      </c>
      <c r="Q1136" t="inlineStr">
        <is>
          <t>ALERT IRRUPTION</t>
        </is>
      </c>
      <c r="R1136" t="inlineStr">
        <is>
          <t>ALERT IRRUPTION</t>
        </is>
      </c>
      <c r="S1136" t="inlineStr">
        <is>
          <t>CB UNO A UNO</t>
        </is>
      </c>
      <c r="T1136" t="inlineStr">
        <is>
          <t>CB UNO A UNO</t>
        </is>
      </c>
      <c r="U1136" t="inlineStr">
        <is>
          <t>EJECUTADO</t>
        </is>
      </c>
      <c r="V1136" t="inlineStr">
        <is>
          <t>VISITA TECNICA</t>
        </is>
      </c>
      <c r="W1136" t="inlineStr">
        <is>
          <t>EF00B366</t>
        </is>
      </c>
      <c r="X1136" t="inlineStr">
        <is>
          <t>TIPO II</t>
        </is>
      </c>
      <c r="Y1136" t="inlineStr">
        <is>
          <t>TERRESTRE</t>
        </is>
      </c>
      <c r="Z1136" t="inlineStr">
        <is>
          <t>PEDREROS CONTRERAS MICHAEL STEVENS</t>
        </is>
      </c>
      <c r="AA1136" t="inlineStr">
        <is>
          <t>1</t>
        </is>
      </c>
      <c r="AB1136" t="inlineStr">
        <is>
          <t>0</t>
        </is>
      </c>
      <c r="AC1136" s="48" t="n">
        <v>144968</v>
      </c>
      <c r="AD1136" t="inlineStr">
        <is>
          <t>0</t>
        </is>
      </c>
      <c r="AE1136" s="48" t="n">
        <v>0</v>
      </c>
      <c r="AF1136" s="48" t="n">
        <v>144968</v>
      </c>
    </row>
    <row r="1137">
      <c r="A1137" t="inlineStr">
        <is>
          <t>TUNJA</t>
        </is>
      </c>
      <c r="B1137" t="inlineStr">
        <is>
          <t>SANTANDERES</t>
        </is>
      </c>
      <c r="C1137" t="inlineStr">
        <is>
          <t>0004-0008</t>
        </is>
      </c>
      <c r="D1137" t="inlineStr">
        <is>
          <t>15759</t>
        </is>
      </c>
      <c r="E1137" t="inlineStr">
        <is>
          <t>2658299</t>
        </is>
      </c>
      <c r="F1137" t="inlineStr">
        <is>
          <t>3007035074</t>
        </is>
      </c>
      <c r="G1137" t="inlineStr">
        <is>
          <t>INCIDENTE</t>
        </is>
      </c>
      <c r="H1137" t="inlineStr">
        <is>
          <t>BOYACA</t>
        </is>
      </c>
      <c r="I1137" t="inlineStr">
        <is>
          <t>SOGAMOSO</t>
        </is>
      </c>
      <c r="J1137" t="inlineStr">
        <is>
          <t>BARRIO LOS ARRAYANES SOGAMOSO</t>
        </is>
      </c>
      <c r="K1137" t="inlineStr">
        <is>
          <t>BANCOLOMBIA</t>
        </is>
      </c>
      <c r="L1137" t="inlineStr">
        <is>
          <t>FO-25-1438767</t>
        </is>
      </c>
      <c r="M1137" s="49" t="n">
        <v>45897.47760416667</v>
      </c>
      <c r="N1137" s="49" t="n">
        <v>45898.56111111111</v>
      </c>
      <c r="O1137" s="48" t="n">
        <v>0</v>
      </c>
      <c r="P1137" t="inlineStr">
        <is>
          <t>HARDWARE</t>
        </is>
      </c>
      <c r="Q1137" t="inlineStr">
        <is>
          <t>LECTOR DE BARRAS</t>
        </is>
      </c>
      <c r="R1137" t="inlineStr">
        <is>
          <t>DAÑO POS</t>
        </is>
      </c>
      <c r="S1137" t="inlineStr">
        <is>
          <t>CB UNO A UNO</t>
        </is>
      </c>
      <c r="T1137" t="inlineStr">
        <is>
          <t>CB UNO A UNO</t>
        </is>
      </c>
      <c r="U1137" t="inlineStr">
        <is>
          <t>EJECUTADO</t>
        </is>
      </c>
      <c r="V1137" t="inlineStr">
        <is>
          <t>VISITA TECNICA</t>
        </is>
      </c>
      <c r="W1137" t="inlineStr">
        <is>
          <t>BL07Z628</t>
        </is>
      </c>
      <c r="X1137" t="inlineStr">
        <is>
          <t>TIPO II</t>
        </is>
      </c>
      <c r="Y1137" t="inlineStr">
        <is>
          <t>TERRESTRE</t>
        </is>
      </c>
      <c r="Z1137" t="inlineStr">
        <is>
          <t>RODRIGUEZ MURCIA YERSON IVAN</t>
        </is>
      </c>
      <c r="AA1137" t="inlineStr">
        <is>
          <t>1</t>
        </is>
      </c>
      <c r="AB1137" t="inlineStr">
        <is>
          <t>0</t>
        </is>
      </c>
      <c r="AC1137" s="48" t="n">
        <v>144968</v>
      </c>
      <c r="AD1137" t="inlineStr">
        <is>
          <t>0</t>
        </is>
      </c>
      <c r="AE1137" s="48" t="n">
        <v>0</v>
      </c>
      <c r="AF1137" s="48" t="n">
        <v>144968</v>
      </c>
    </row>
    <row r="1138">
      <c r="A1138" t="inlineStr">
        <is>
          <t>MEDELLIN</t>
        </is>
      </c>
      <c r="B1138" t="inlineStr">
        <is>
          <t>NOROCCIDENTE</t>
        </is>
      </c>
      <c r="C1138" t="inlineStr">
        <is>
          <t>0004-0005</t>
        </is>
      </c>
      <c r="D1138" t="inlineStr">
        <is>
          <t>5001</t>
        </is>
      </c>
      <c r="E1138" t="inlineStr">
        <is>
          <t>2658454</t>
        </is>
      </c>
      <c r="F1138" t="inlineStr">
        <is>
          <t>3007080084</t>
        </is>
      </c>
      <c r="G1138" t="inlineStr">
        <is>
          <t>INCIDENTE</t>
        </is>
      </c>
      <c r="H1138" t="inlineStr">
        <is>
          <t>ANTIOQUIA</t>
        </is>
      </c>
      <c r="I1138" t="inlineStr">
        <is>
          <t>MEDELLIN</t>
        </is>
      </c>
      <c r="J1138" t="inlineStr">
        <is>
          <t>BARRIO LA FLORESTA MEDELLIN 3</t>
        </is>
      </c>
      <c r="K1138" t="inlineStr">
        <is>
          <t>BANCOLOMBIA</t>
        </is>
      </c>
      <c r="L1138" t="inlineStr">
        <is>
          <t>FO-25-1438761</t>
        </is>
      </c>
      <c r="M1138" s="49" t="n">
        <v>45897.47825231482</v>
      </c>
      <c r="N1138" s="49" t="n">
        <v>45897.69097222222</v>
      </c>
      <c r="O1138" s="48" t="n">
        <v>0</v>
      </c>
      <c r="P1138" t="inlineStr">
        <is>
          <t>HARDWARE</t>
        </is>
      </c>
      <c r="Q1138" t="inlineStr">
        <is>
          <t>LECTOR DE BARRAS</t>
        </is>
      </c>
      <c r="R1138" t="inlineStr">
        <is>
          <t>DAÑO POS</t>
        </is>
      </c>
      <c r="S1138" t="inlineStr">
        <is>
          <t>UNO A UNO</t>
        </is>
      </c>
      <c r="T1138" t="inlineStr">
        <is>
          <t>UNO A UNO</t>
        </is>
      </c>
      <c r="U1138" t="inlineStr">
        <is>
          <t>EJECUTADO</t>
        </is>
      </c>
      <c r="V1138" t="inlineStr">
        <is>
          <t>VISITA TECNICA</t>
        </is>
      </c>
      <c r="W1138" t="inlineStr">
        <is>
          <t>SAXZZ531</t>
        </is>
      </c>
      <c r="X1138" t="inlineStr">
        <is>
          <t>TIPO I</t>
        </is>
      </c>
      <c r="Y1138" t="inlineStr">
        <is>
          <t>TERRESTRE</t>
        </is>
      </c>
      <c r="Z1138" t="inlineStr">
        <is>
          <t>ALVAREZ ARENAS VICTOR HUGO</t>
        </is>
      </c>
      <c r="AA1138" t="inlineStr">
        <is>
          <t>1</t>
        </is>
      </c>
      <c r="AB1138" t="inlineStr">
        <is>
          <t>0</t>
        </is>
      </c>
      <c r="AC1138" s="48" t="n">
        <v>65960</v>
      </c>
      <c r="AD1138" t="inlineStr">
        <is>
          <t>0</t>
        </is>
      </c>
      <c r="AE1138" s="48" t="n">
        <v>0</v>
      </c>
      <c r="AF1138" s="48" t="n">
        <v>65960</v>
      </c>
    </row>
    <row r="1139">
      <c r="A1139" t="inlineStr">
        <is>
          <t>MEDELLIN</t>
        </is>
      </c>
      <c r="B1139" t="inlineStr">
        <is>
          <t>NOROCCIDENTE</t>
        </is>
      </c>
      <c r="C1139" t="inlineStr">
        <is>
          <t>0004-0005</t>
        </is>
      </c>
      <c r="D1139" t="inlineStr">
        <is>
          <t>5088</t>
        </is>
      </c>
      <c r="E1139" t="inlineStr">
        <is>
          <t>2658740</t>
        </is>
      </c>
      <c r="F1139" t="inlineStr">
        <is>
          <t>3007059435</t>
        </is>
      </c>
      <c r="G1139" t="inlineStr">
        <is>
          <t>INCIDENTE</t>
        </is>
      </c>
      <c r="H1139" t="inlineStr">
        <is>
          <t>ANTIOQUIA</t>
        </is>
      </c>
      <c r="I1139" t="inlineStr">
        <is>
          <t>BELLO</t>
        </is>
      </c>
      <c r="J1139" t="inlineStr">
        <is>
          <t>PTM BELLO TIENDA LA LOMITA</t>
        </is>
      </c>
      <c r="K1139" t="inlineStr">
        <is>
          <t>BANCOLOMBIA</t>
        </is>
      </c>
      <c r="L1139" t="inlineStr">
        <is>
          <t>FO-25-1438943</t>
        </is>
      </c>
      <c r="M1139" s="49" t="n">
        <v>45897.49172453704</v>
      </c>
      <c r="N1139" s="49" t="n">
        <v>45897.75208333333</v>
      </c>
      <c r="O1139" s="48" t="n">
        <v>0</v>
      </c>
      <c r="P1139" t="inlineStr">
        <is>
          <t>HARDWARE</t>
        </is>
      </c>
      <c r="Q1139" t="inlineStr">
        <is>
          <t>IMPRESION</t>
        </is>
      </c>
      <c r="R1139" t="inlineStr">
        <is>
          <t>NO IMPRIME UNO O VARIOS CARACTERES</t>
        </is>
      </c>
      <c r="S1139" t="inlineStr">
        <is>
          <t>AGREGADOR</t>
        </is>
      </c>
      <c r="T1139" t="inlineStr">
        <is>
          <t>COMCARD - PTM</t>
        </is>
      </c>
      <c r="U1139" t="inlineStr">
        <is>
          <t>EJECUTADO</t>
        </is>
      </c>
      <c r="V1139" t="inlineStr">
        <is>
          <t>VISITA TECNICA</t>
        </is>
      </c>
      <c r="W1139" t="inlineStr">
        <is>
          <t>JA007361</t>
        </is>
      </c>
      <c r="X1139" t="inlineStr">
        <is>
          <t>TIPO I</t>
        </is>
      </c>
      <c r="Y1139" t="inlineStr">
        <is>
          <t>TERRESTRE</t>
        </is>
      </c>
      <c r="Z1139" t="inlineStr">
        <is>
          <t>BARRIENTOS HERNANDEZ CRISTIAN HORACIO</t>
        </is>
      </c>
      <c r="AA1139" t="inlineStr">
        <is>
          <t>1</t>
        </is>
      </c>
      <c r="AB1139" t="inlineStr">
        <is>
          <t>0</t>
        </is>
      </c>
      <c r="AC1139" s="48" t="n">
        <v>65960</v>
      </c>
      <c r="AD1139" t="inlineStr">
        <is>
          <t>0</t>
        </is>
      </c>
      <c r="AE1139" s="48" t="n">
        <v>0</v>
      </c>
      <c r="AF1139" s="48" t="n">
        <v>65960</v>
      </c>
    </row>
    <row r="1140">
      <c r="A1140" t="inlineStr">
        <is>
          <t>CUCUTA</t>
        </is>
      </c>
      <c r="B1140" t="inlineStr">
        <is>
          <t>SANTANDERES</t>
        </is>
      </c>
      <c r="C1140" t="inlineStr">
        <is>
          <t>0004-0008</t>
        </is>
      </c>
      <c r="D1140" t="inlineStr">
        <is>
          <t>54001</t>
        </is>
      </c>
      <c r="E1140" t="inlineStr">
        <is>
          <t>2658869</t>
        </is>
      </c>
      <c r="F1140" t="inlineStr">
        <is>
          <t>3007070423</t>
        </is>
      </c>
      <c r="G1140" t="inlineStr">
        <is>
          <t>INCIDENTE</t>
        </is>
      </c>
      <c r="H1140" t="inlineStr">
        <is>
          <t>NORTE DE SANTANDER</t>
        </is>
      </c>
      <c r="I1140" t="inlineStr">
        <is>
          <t>CUCUTA</t>
        </is>
      </c>
      <c r="J1140" t="inlineStr">
        <is>
          <t>PTM CUCUTA DROGUERIA FARMA FUE</t>
        </is>
      </c>
      <c r="K1140" t="inlineStr">
        <is>
          <t>BANCOLOMBIA</t>
        </is>
      </c>
      <c r="L1140" t="inlineStr">
        <is>
          <t>FO-25-1439102</t>
        </is>
      </c>
      <c r="M1140" s="49" t="n">
        <v>45897.51510416667</v>
      </c>
      <c r="N1140" s="49" t="n">
        <v>45897.72152777778</v>
      </c>
      <c r="O1140" s="48" t="n">
        <v>0</v>
      </c>
      <c r="P1140" t="inlineStr">
        <is>
          <t>HARDWARE</t>
        </is>
      </c>
      <c r="Q1140" t="inlineStr">
        <is>
          <t>IMPRESION</t>
        </is>
      </c>
      <c r="R1140" t="inlineStr">
        <is>
          <t>NO AVANZA PAPEL</t>
        </is>
      </c>
      <c r="S1140" t="inlineStr">
        <is>
          <t>AGREGADOR</t>
        </is>
      </c>
      <c r="T1140" t="inlineStr">
        <is>
          <t>COMCARD - PTM</t>
        </is>
      </c>
      <c r="U1140" t="inlineStr">
        <is>
          <t>EJECUTADO</t>
        </is>
      </c>
      <c r="V1140" t="inlineStr">
        <is>
          <t>VISITA TECNICA</t>
        </is>
      </c>
      <c r="W1140" t="inlineStr">
        <is>
          <t>ON005595</t>
        </is>
      </c>
      <c r="X1140" t="inlineStr">
        <is>
          <t>TIPO I</t>
        </is>
      </c>
      <c r="Y1140" t="inlineStr">
        <is>
          <t>TERRESTRE</t>
        </is>
      </c>
      <c r="Z1140" t="inlineStr">
        <is>
          <t>NARANJO AFANADOR RUBEN JESUS</t>
        </is>
      </c>
      <c r="AA1140" t="inlineStr">
        <is>
          <t>1</t>
        </is>
      </c>
      <c r="AB1140" t="inlineStr">
        <is>
          <t>0</t>
        </is>
      </c>
      <c r="AC1140" s="48" t="n">
        <v>65960</v>
      </c>
      <c r="AD1140" t="inlineStr">
        <is>
          <t>0</t>
        </is>
      </c>
      <c r="AE1140" s="48" t="n">
        <v>0</v>
      </c>
      <c r="AF1140" s="48" t="n">
        <v>65960</v>
      </c>
    </row>
    <row r="1141">
      <c r="A1141" t="inlineStr">
        <is>
          <t>MEDELLIN</t>
        </is>
      </c>
      <c r="B1141" t="inlineStr">
        <is>
          <t>NOROCCIDENTE</t>
        </is>
      </c>
      <c r="C1141" t="inlineStr">
        <is>
          <t>0004-0005</t>
        </is>
      </c>
      <c r="D1141" t="inlineStr">
        <is>
          <t>5001</t>
        </is>
      </c>
      <c r="E1141" t="inlineStr">
        <is>
          <t>2658923</t>
        </is>
      </c>
      <c r="F1141" t="inlineStr">
        <is>
          <t>3007018302</t>
        </is>
      </c>
      <c r="G1141" t="inlineStr">
        <is>
          <t>INCIDENTE</t>
        </is>
      </c>
      <c r="H1141" t="inlineStr">
        <is>
          <t>ANTIOQUIA</t>
        </is>
      </c>
      <c r="I1141" t="inlineStr">
        <is>
          <t>MEDELLIN</t>
        </is>
      </c>
      <c r="J1141" t="inlineStr">
        <is>
          <t>REVAL JUMBO CC SANTAFE MEDELLI</t>
        </is>
      </c>
      <c r="K1141" t="inlineStr">
        <is>
          <t>BANCOLOMBIA</t>
        </is>
      </c>
      <c r="L1141" t="inlineStr">
        <is>
          <t>FO-25-1438937</t>
        </is>
      </c>
      <c r="M1141" s="49" t="n">
        <v>45897.50005787037</v>
      </c>
      <c r="N1141" s="49" t="n">
        <v>45898.36666666667</v>
      </c>
      <c r="O1141" s="48" t="n">
        <v>0</v>
      </c>
      <c r="P1141" t="inlineStr">
        <is>
          <t>HARDWARE</t>
        </is>
      </c>
      <c r="Q1141" t="inlineStr">
        <is>
          <t>TECLADO</t>
        </is>
      </c>
      <c r="R1141" t="inlineStr">
        <is>
          <t>DAÑO POS</t>
        </is>
      </c>
      <c r="S1141" t="inlineStr">
        <is>
          <t>ROBUSTO</t>
        </is>
      </c>
      <c r="T1141" t="inlineStr">
        <is>
          <t>REVAL</t>
        </is>
      </c>
      <c r="U1141" t="inlineStr">
        <is>
          <t>EJECUTADO</t>
        </is>
      </c>
      <c r="V1141" t="inlineStr">
        <is>
          <t>VISITA TECNICA</t>
        </is>
      </c>
      <c r="W1141" t="inlineStr">
        <is>
          <t>AB0XZ096</t>
        </is>
      </c>
      <c r="X1141" t="inlineStr">
        <is>
          <t>TIPO I</t>
        </is>
      </c>
      <c r="Y1141" t="inlineStr">
        <is>
          <t>TERRESTRE</t>
        </is>
      </c>
      <c r="Z1141" t="inlineStr">
        <is>
          <t>HERNANDEZ CHAVARRIA JUAN CAMILO</t>
        </is>
      </c>
      <c r="AA1141" t="inlineStr">
        <is>
          <t>1</t>
        </is>
      </c>
      <c r="AB1141" t="inlineStr">
        <is>
          <t>0</t>
        </is>
      </c>
      <c r="AC1141" s="48" t="n">
        <v>65960</v>
      </c>
      <c r="AD1141" t="inlineStr">
        <is>
          <t>0</t>
        </is>
      </c>
      <c r="AE1141" s="48" t="n">
        <v>0</v>
      </c>
      <c r="AF1141" s="48" t="n">
        <v>65960</v>
      </c>
    </row>
    <row r="1142">
      <c r="A1142" t="inlineStr">
        <is>
          <t>CUCUTA</t>
        </is>
      </c>
      <c r="B1142" t="inlineStr">
        <is>
          <t>SANTANDERES</t>
        </is>
      </c>
      <c r="C1142" t="inlineStr">
        <is>
          <t>0004-0008</t>
        </is>
      </c>
      <c r="D1142" t="inlineStr">
        <is>
          <t>54810</t>
        </is>
      </c>
      <c r="E1142" t="inlineStr">
        <is>
          <t>2658963</t>
        </is>
      </c>
      <c r="F1142" t="inlineStr">
        <is>
          <t>3007048466</t>
        </is>
      </c>
      <c r="G1142" t="inlineStr">
        <is>
          <t>INCIDENTE</t>
        </is>
      </c>
      <c r="H1142" t="inlineStr">
        <is>
          <t>NORTE DE SANTANDER</t>
        </is>
      </c>
      <c r="I1142" t="inlineStr">
        <is>
          <t>TIBU</t>
        </is>
      </c>
      <c r="J1142" t="inlineStr">
        <is>
          <t>BARRIO LIBERTADORES TIBU 3</t>
        </is>
      </c>
      <c r="K1142" t="inlineStr">
        <is>
          <t>BANCOLOMBIA</t>
        </is>
      </c>
      <c r="L1142" t="inlineStr">
        <is>
          <t>FO-25-1439111</t>
        </is>
      </c>
      <c r="M1142" s="49" t="n">
        <v>45897.51413194444</v>
      </c>
      <c r="N1142" s="49" t="n">
        <v>45898.55486111111</v>
      </c>
      <c r="O1142" s="48" t="n">
        <v>0</v>
      </c>
      <c r="P1142" t="inlineStr">
        <is>
          <t>HARDWARE</t>
        </is>
      </c>
      <c r="Q1142" t="inlineStr">
        <is>
          <t>IMPRESION</t>
        </is>
      </c>
      <c r="R1142" t="inlineStr">
        <is>
          <t>NO AVANZA PAPEL</t>
        </is>
      </c>
      <c r="S1142" t="inlineStr">
        <is>
          <t>CB UNO A UNO</t>
        </is>
      </c>
      <c r="T1142" t="inlineStr">
        <is>
          <t>CB UNO A UNO</t>
        </is>
      </c>
      <c r="U1142" t="inlineStr">
        <is>
          <t>EJECUTADO</t>
        </is>
      </c>
      <c r="V1142" t="inlineStr">
        <is>
          <t>VISITA TECNICA</t>
        </is>
      </c>
      <c r="W1142" t="inlineStr">
        <is>
          <t>XP00J179</t>
        </is>
      </c>
      <c r="X1142" t="inlineStr">
        <is>
          <t>TIPO IV ESPECIAL</t>
        </is>
      </c>
      <c r="Y1142" t="inlineStr">
        <is>
          <t>TERRESTRE</t>
        </is>
      </c>
      <c r="Z1142" t="inlineStr">
        <is>
          <t>DURAN ACOSTA FRANK YONNY</t>
        </is>
      </c>
      <c r="AA1142" t="inlineStr">
        <is>
          <t>1</t>
        </is>
      </c>
      <c r="AB1142" t="inlineStr">
        <is>
          <t>0</t>
        </is>
      </c>
      <c r="AC1142" s="48" t="n">
        <v>479589</v>
      </c>
      <c r="AD1142" t="inlineStr">
        <is>
          <t>0</t>
        </is>
      </c>
      <c r="AE1142" s="48" t="n">
        <v>0</v>
      </c>
      <c r="AF1142" s="48" t="n">
        <v>479589</v>
      </c>
    </row>
    <row r="1143">
      <c r="A1143" t="inlineStr">
        <is>
          <t>MANIZALES</t>
        </is>
      </c>
      <c r="B1143" t="inlineStr">
        <is>
          <t>SUROCCIDENTE Y EJE CAFETERO</t>
        </is>
      </c>
      <c r="C1143" t="inlineStr">
        <is>
          <t>0004-0002</t>
        </is>
      </c>
      <c r="D1143" t="inlineStr">
        <is>
          <t>17001</t>
        </is>
      </c>
      <c r="E1143" t="inlineStr">
        <is>
          <t>2658968</t>
        </is>
      </c>
      <c r="F1143" t="inlineStr">
        <is>
          <t>3007045898</t>
        </is>
      </c>
      <c r="G1143" t="inlineStr">
        <is>
          <t>INCIDENTE</t>
        </is>
      </c>
      <c r="H1143" t="inlineStr">
        <is>
          <t>CALDAS</t>
        </is>
      </c>
      <c r="I1143" t="inlineStr">
        <is>
          <t>MANIZALES</t>
        </is>
      </c>
      <c r="J1143" t="inlineStr">
        <is>
          <t>BARRIO PERALONSO MANIZALES 1</t>
        </is>
      </c>
      <c r="K1143" t="inlineStr">
        <is>
          <t>BANCOLOMBIA</t>
        </is>
      </c>
      <c r="L1143" t="inlineStr">
        <is>
          <t>FO-25-1439094</t>
        </is>
      </c>
      <c r="M1143" s="49" t="n">
        <v>45897.51715277778</v>
      </c>
      <c r="N1143" s="49" t="n">
        <v>45898.41458333333</v>
      </c>
      <c r="O1143" s="48" t="n">
        <v>0</v>
      </c>
      <c r="P1143" t="inlineStr">
        <is>
          <t>HARDWARE</t>
        </is>
      </c>
      <c r="Q1143" t="inlineStr">
        <is>
          <t>CABLEADO</t>
        </is>
      </c>
      <c r="R1143" t="inlineStr">
        <is>
          <t>CABLE MAGICBOX AVERIADO</t>
        </is>
      </c>
      <c r="S1143" t="inlineStr">
        <is>
          <t>CB UNO A UNO</t>
        </is>
      </c>
      <c r="T1143" t="inlineStr">
        <is>
          <t>CB UNO A UNO</t>
        </is>
      </c>
      <c r="U1143" t="inlineStr">
        <is>
          <t>EJECUTADO</t>
        </is>
      </c>
      <c r="V1143" t="inlineStr">
        <is>
          <t>VISITA TECNICA</t>
        </is>
      </c>
      <c r="W1143" t="inlineStr">
        <is>
          <t>XP001398</t>
        </is>
      </c>
      <c r="X1143" t="inlineStr">
        <is>
          <t>TIPO I</t>
        </is>
      </c>
      <c r="Y1143" t="inlineStr">
        <is>
          <t>TERRESTRE</t>
        </is>
      </c>
      <c r="Z1143" t="inlineStr">
        <is>
          <t>AGUIRRE HENAO RAUL EDUARDO</t>
        </is>
      </c>
      <c r="AA1143" t="inlineStr">
        <is>
          <t>1</t>
        </is>
      </c>
      <c r="AB1143" t="inlineStr">
        <is>
          <t>0</t>
        </is>
      </c>
      <c r="AC1143" s="48" t="n">
        <v>65960</v>
      </c>
      <c r="AD1143" t="inlineStr">
        <is>
          <t>0</t>
        </is>
      </c>
      <c r="AE1143" s="48" t="n">
        <v>0</v>
      </c>
      <c r="AF1143" s="48" t="n">
        <v>65960</v>
      </c>
    </row>
    <row r="1144">
      <c r="A1144" t="inlineStr">
        <is>
          <t>MEDELLIN</t>
        </is>
      </c>
      <c r="B1144" t="inlineStr">
        <is>
          <t>NOROCCIDENTE</t>
        </is>
      </c>
      <c r="C1144" t="inlineStr">
        <is>
          <t>0004-0005</t>
        </is>
      </c>
      <c r="D1144" t="inlineStr">
        <is>
          <t>5001</t>
        </is>
      </c>
      <c r="E1144" t="inlineStr">
        <is>
          <t>2659046</t>
        </is>
      </c>
      <c r="F1144" t="inlineStr">
        <is>
          <t>3007038088</t>
        </is>
      </c>
      <c r="G1144" t="inlineStr">
        <is>
          <t>INCIDENTE</t>
        </is>
      </c>
      <c r="H1144" t="inlineStr">
        <is>
          <t>ANTIOQUIA</t>
        </is>
      </c>
      <c r="I1144" t="inlineStr">
        <is>
          <t>MEDELLIN</t>
        </is>
      </c>
      <c r="J1144" t="inlineStr">
        <is>
          <t>PTM MED AMOURE</t>
        </is>
      </c>
      <c r="K1144" t="inlineStr">
        <is>
          <t>BANCOLOMBIA</t>
        </is>
      </c>
      <c r="L1144" t="inlineStr">
        <is>
          <t>FO-25-1439087</t>
        </is>
      </c>
      <c r="M1144" s="49" t="n">
        <v>45897.51773148148</v>
      </c>
      <c r="N1144" s="49" t="n">
        <v>45897.68611111111</v>
      </c>
      <c r="O1144" s="48" t="n">
        <v>0</v>
      </c>
      <c r="P1144" t="inlineStr">
        <is>
          <t>HARDWARE</t>
        </is>
      </c>
      <c r="Q1144" t="inlineStr">
        <is>
          <t>IMPRESION</t>
        </is>
      </c>
      <c r="R1144" t="inlineStr">
        <is>
          <t>TAPA IMPRESORA</t>
        </is>
      </c>
      <c r="S1144" t="inlineStr">
        <is>
          <t>AGREGADOR</t>
        </is>
      </c>
      <c r="T1144" t="inlineStr">
        <is>
          <t>COMCARD - PTM</t>
        </is>
      </c>
      <c r="U1144" t="inlineStr">
        <is>
          <t>EJECUTADO</t>
        </is>
      </c>
      <c r="V1144" t="inlineStr">
        <is>
          <t>VISITA TECNICA</t>
        </is>
      </c>
      <c r="W1144" t="inlineStr">
        <is>
          <t>GZ00S802</t>
        </is>
      </c>
      <c r="X1144" t="inlineStr">
        <is>
          <t>TIPO I</t>
        </is>
      </c>
      <c r="Y1144" t="inlineStr">
        <is>
          <t>TERRESTRE</t>
        </is>
      </c>
      <c r="Z1144" t="inlineStr">
        <is>
          <t>CASTAÑEDA PALACIO CARLOS FELIPE</t>
        </is>
      </c>
      <c r="AA1144" t="inlineStr">
        <is>
          <t>1</t>
        </is>
      </c>
      <c r="AB1144" t="inlineStr">
        <is>
          <t>0</t>
        </is>
      </c>
      <c r="AC1144" s="48" t="n">
        <v>65960</v>
      </c>
      <c r="AD1144" t="inlineStr">
        <is>
          <t>0</t>
        </is>
      </c>
      <c r="AE1144" s="48" t="n">
        <v>0</v>
      </c>
      <c r="AF1144" s="48" t="n">
        <v>65960</v>
      </c>
    </row>
    <row r="1145">
      <c r="A1145" t="inlineStr">
        <is>
          <t>NEIVA</t>
        </is>
      </c>
      <c r="B1145" t="inlineStr">
        <is>
          <t>REMOTAS</t>
        </is>
      </c>
      <c r="C1145" t="inlineStr">
        <is>
          <t>0004-0007</t>
        </is>
      </c>
      <c r="D1145" t="inlineStr">
        <is>
          <t>41001</t>
        </is>
      </c>
      <c r="E1145" t="inlineStr">
        <is>
          <t>2659120</t>
        </is>
      </c>
      <c r="F1145" t="inlineStr">
        <is>
          <t>3007019561</t>
        </is>
      </c>
      <c r="G1145" t="inlineStr">
        <is>
          <t>INCIDENTE</t>
        </is>
      </c>
      <c r="H1145" t="inlineStr">
        <is>
          <t>HUILA</t>
        </is>
      </c>
      <c r="I1145" t="inlineStr">
        <is>
          <t>NEIVA</t>
        </is>
      </c>
      <c r="J1145" t="inlineStr">
        <is>
          <t>REVAL CP NEIVA</t>
        </is>
      </c>
      <c r="K1145" t="inlineStr">
        <is>
          <t>BANCOLOMBIA</t>
        </is>
      </c>
      <c r="L1145" t="inlineStr">
        <is>
          <t>FO-25-1439345</t>
        </is>
      </c>
      <c r="M1145" s="49" t="n">
        <v>45897.53969907408</v>
      </c>
      <c r="N1145" s="49" t="n">
        <v>45898.46527777778</v>
      </c>
      <c r="O1145" s="48" t="n">
        <v>0</v>
      </c>
      <c r="P1145" t="inlineStr">
        <is>
          <t>HARDWARE</t>
        </is>
      </c>
      <c r="Q1145" t="inlineStr">
        <is>
          <t>PINPAD</t>
        </is>
      </c>
      <c r="R1145" t="inlineStr">
        <is>
          <t>DAÑO POS</t>
        </is>
      </c>
      <c r="S1145" t="inlineStr">
        <is>
          <t>ROBUSTO</t>
        </is>
      </c>
      <c r="T1145" t="inlineStr">
        <is>
          <t>REVAL</t>
        </is>
      </c>
      <c r="U1145" t="inlineStr">
        <is>
          <t>EJECUTADO</t>
        </is>
      </c>
      <c r="V1145" t="inlineStr">
        <is>
          <t>VISITA TECNICA</t>
        </is>
      </c>
      <c r="W1145" t="inlineStr">
        <is>
          <t>VAZZZ350</t>
        </is>
      </c>
      <c r="X1145" t="inlineStr">
        <is>
          <t>TIPO I</t>
        </is>
      </c>
      <c r="Y1145" t="inlineStr">
        <is>
          <t>TERRESTRE</t>
        </is>
      </c>
      <c r="Z1145" t="inlineStr">
        <is>
          <t>DIAZ VARGAS JONATHAN MIGUEL</t>
        </is>
      </c>
      <c r="AA1145" t="inlineStr">
        <is>
          <t>1</t>
        </is>
      </c>
      <c r="AB1145" t="inlineStr">
        <is>
          <t>0</t>
        </is>
      </c>
      <c r="AC1145" s="48" t="n">
        <v>65960</v>
      </c>
      <c r="AD1145" t="inlineStr">
        <is>
          <t>0</t>
        </is>
      </c>
      <c r="AE1145" s="48" t="n">
        <v>0</v>
      </c>
      <c r="AF1145" s="48" t="n">
        <v>65960</v>
      </c>
    </row>
    <row r="1146">
      <c r="A1146" t="inlineStr">
        <is>
          <t>CUCUTA</t>
        </is>
      </c>
      <c r="B1146" t="inlineStr">
        <is>
          <t>SANTANDERES</t>
        </is>
      </c>
      <c r="C1146" t="inlineStr">
        <is>
          <t>0004-0008</t>
        </is>
      </c>
      <c r="D1146" t="inlineStr">
        <is>
          <t>54001</t>
        </is>
      </c>
      <c r="E1146" t="inlineStr">
        <is>
          <t>2659212</t>
        </is>
      </c>
      <c r="F1146" t="inlineStr">
        <is>
          <t>3007052895</t>
        </is>
      </c>
      <c r="G1146" t="inlineStr">
        <is>
          <t>INCIDENTE</t>
        </is>
      </c>
      <c r="H1146" t="inlineStr">
        <is>
          <t>NORTE DE SANTANDER</t>
        </is>
      </c>
      <c r="I1146" t="inlineStr">
        <is>
          <t>CUCUTA</t>
        </is>
      </c>
      <c r="J1146" t="inlineStr">
        <is>
          <t>BARRIO EL BOSQUE CUCUTA 1</t>
        </is>
      </c>
      <c r="K1146" t="inlineStr">
        <is>
          <t>BANCOLOMBIA</t>
        </is>
      </c>
      <c r="L1146" t="inlineStr">
        <is>
          <t>FO-25-1439239</t>
        </is>
      </c>
      <c r="M1146" s="49" t="n">
        <v>45897.53385416666</v>
      </c>
      <c r="N1146" s="49" t="n">
        <v>45897.74861111111</v>
      </c>
      <c r="O1146" s="48" t="n">
        <v>0</v>
      </c>
      <c r="P1146" t="inlineStr">
        <is>
          <t>SOFTWARE</t>
        </is>
      </c>
      <c r="Q1146" t="inlineStr">
        <is>
          <t>ERROR DE TRANSACCIONES</t>
        </is>
      </c>
      <c r="R1146" t="inlineStr">
        <is>
          <t>RECHAZO GENERAL</t>
        </is>
      </c>
      <c r="S1146" t="inlineStr">
        <is>
          <t>CB UNO A UNO</t>
        </is>
      </c>
      <c r="T1146" t="inlineStr">
        <is>
          <t>CB UNO A UNO</t>
        </is>
      </c>
      <c r="U1146" t="inlineStr">
        <is>
          <t>EJECUTADO</t>
        </is>
      </c>
      <c r="V1146" t="inlineStr">
        <is>
          <t>VISITA TECNICA</t>
        </is>
      </c>
      <c r="W1146" t="inlineStr">
        <is>
          <t>BA0IZ198</t>
        </is>
      </c>
      <c r="X1146" t="inlineStr">
        <is>
          <t>TIPO I</t>
        </is>
      </c>
      <c r="Y1146" t="inlineStr">
        <is>
          <t>TERRESTRE</t>
        </is>
      </c>
      <c r="Z1146" t="inlineStr">
        <is>
          <t>PACHECO BUITRAGO JAVIER ALONSO</t>
        </is>
      </c>
      <c r="AA1146" t="inlineStr">
        <is>
          <t>1</t>
        </is>
      </c>
      <c r="AB1146" t="inlineStr">
        <is>
          <t>0</t>
        </is>
      </c>
      <c r="AC1146" s="48" t="n">
        <v>65960</v>
      </c>
      <c r="AD1146" t="inlineStr">
        <is>
          <t>0</t>
        </is>
      </c>
      <c r="AE1146" s="48" t="n">
        <v>0</v>
      </c>
      <c r="AF1146" s="48" t="n">
        <v>65960</v>
      </c>
    </row>
    <row r="1147">
      <c r="A1147" t="inlineStr">
        <is>
          <t>TUNJA</t>
        </is>
      </c>
      <c r="B1147" t="inlineStr">
        <is>
          <t>SANTANDERES</t>
        </is>
      </c>
      <c r="C1147" t="inlineStr">
        <is>
          <t>0004-0008</t>
        </is>
      </c>
      <c r="D1147" t="inlineStr">
        <is>
          <t>25183</t>
        </is>
      </c>
      <c r="E1147" t="inlineStr">
        <is>
          <t>2659282</t>
        </is>
      </c>
      <c r="F1147" t="inlineStr">
        <is>
          <t>3007047011</t>
        </is>
      </c>
      <c r="G1147" t="inlineStr">
        <is>
          <t>INCIDENTE</t>
        </is>
      </c>
      <c r="H1147" t="inlineStr">
        <is>
          <t>CUNDINAMARCA</t>
        </is>
      </c>
      <c r="I1147" t="inlineStr">
        <is>
          <t>CHOCONTA</t>
        </is>
      </c>
      <c r="J1147" t="inlineStr">
        <is>
          <t>BARRIO CENTRO CHOCONTA CHOCONT</t>
        </is>
      </c>
      <c r="K1147" t="inlineStr">
        <is>
          <t>BANCOLOMBIA</t>
        </is>
      </c>
      <c r="L1147" t="inlineStr">
        <is>
          <t>FO-25-1439865</t>
        </is>
      </c>
      <c r="M1147" s="49" t="n">
        <v>45897.56741898148</v>
      </c>
      <c r="N1147" s="49" t="n">
        <v>45898.4625</v>
      </c>
      <c r="O1147" s="48" t="n">
        <v>0</v>
      </c>
      <c r="P1147" t="inlineStr">
        <is>
          <t>HARDWARE</t>
        </is>
      </c>
      <c r="Q1147" t="inlineStr">
        <is>
          <t>IMPRESION</t>
        </is>
      </c>
      <c r="R1147" t="inlineStr">
        <is>
          <t>TAPA IMPRESORA</t>
        </is>
      </c>
      <c r="S1147" t="inlineStr">
        <is>
          <t>CB UNO A UNO</t>
        </is>
      </c>
      <c r="T1147" t="inlineStr">
        <is>
          <t>CB UNO A UNO</t>
        </is>
      </c>
      <c r="U1147" t="inlineStr">
        <is>
          <t>EJECUTADO</t>
        </is>
      </c>
      <c r="V1147" t="inlineStr">
        <is>
          <t>VISITA TECNICA</t>
        </is>
      </c>
      <c r="W1147" t="inlineStr">
        <is>
          <t>TR00B948</t>
        </is>
      </c>
      <c r="X1147" t="inlineStr">
        <is>
          <t>TIPO II</t>
        </is>
      </c>
      <c r="Y1147" t="inlineStr">
        <is>
          <t>TERRESTRE</t>
        </is>
      </c>
      <c r="Z1147" t="inlineStr">
        <is>
          <t>GONZALEZ GONZALEZ MARIO ALBERTO</t>
        </is>
      </c>
      <c r="AA1147" t="inlineStr">
        <is>
          <t>1</t>
        </is>
      </c>
      <c r="AB1147" t="inlineStr">
        <is>
          <t>0</t>
        </is>
      </c>
      <c r="AC1147" s="48" t="n">
        <v>144968</v>
      </c>
      <c r="AD1147" t="inlineStr">
        <is>
          <t>0</t>
        </is>
      </c>
      <c r="AE1147" s="48" t="n">
        <v>0</v>
      </c>
      <c r="AF1147" s="48" t="n">
        <v>144968</v>
      </c>
    </row>
    <row r="1148">
      <c r="A1148" t="inlineStr">
        <is>
          <t>CALI</t>
        </is>
      </c>
      <c r="B1148" t="inlineStr">
        <is>
          <t>SUROCCIDENTE Y EJE CAFETERO</t>
        </is>
      </c>
      <c r="C1148" t="inlineStr">
        <is>
          <t>0004-0003</t>
        </is>
      </c>
      <c r="D1148" t="inlineStr">
        <is>
          <t>76001</t>
        </is>
      </c>
      <c r="E1148" t="inlineStr">
        <is>
          <t>2659288</t>
        </is>
      </c>
      <c r="F1148" t="inlineStr">
        <is>
          <t>3007078290</t>
        </is>
      </c>
      <c r="G1148" t="inlineStr">
        <is>
          <t>INCIDENTE</t>
        </is>
      </c>
      <c r="H1148" t="inlineStr">
        <is>
          <t>VALLE DEL CAUCA</t>
        </is>
      </c>
      <c r="I1148" t="inlineStr">
        <is>
          <t>CALI</t>
        </is>
      </c>
      <c r="J1148" t="inlineStr">
        <is>
          <t>DISTRICOL ARP DISTRIBUCIONES</t>
        </is>
      </c>
      <c r="K1148" t="inlineStr">
        <is>
          <t>BANCOLOMBIA</t>
        </is>
      </c>
      <c r="L1148" t="inlineStr">
        <is>
          <t>FO-25-1439860</t>
        </is>
      </c>
      <c r="M1148" s="49" t="n">
        <v>45897.56959490741</v>
      </c>
      <c r="N1148" s="49" t="n">
        <v>45897.6875</v>
      </c>
      <c r="O1148" s="48" t="n">
        <v>0</v>
      </c>
      <c r="P1148" t="inlineStr">
        <is>
          <t>HARDWARE</t>
        </is>
      </c>
      <c r="Q1148" t="inlineStr">
        <is>
          <t>COMUNICACION</t>
        </is>
      </c>
      <c r="R1148" t="inlineStr">
        <is>
          <t>CAMBIO DE IP</t>
        </is>
      </c>
      <c r="S1148" t="inlineStr">
        <is>
          <t>AGREGADOR</t>
        </is>
      </c>
      <c r="T1148" t="inlineStr">
        <is>
          <t>DISTRICOL</t>
        </is>
      </c>
      <c r="U1148" t="inlineStr">
        <is>
          <t>EJECUTADO</t>
        </is>
      </c>
      <c r="V1148" t="inlineStr">
        <is>
          <t>VISITA TECNICA</t>
        </is>
      </c>
      <c r="W1148" t="inlineStr">
        <is>
          <t>SXOZZ549</t>
        </is>
      </c>
      <c r="X1148" t="inlineStr">
        <is>
          <t>TIPO I</t>
        </is>
      </c>
      <c r="Y1148" t="inlineStr">
        <is>
          <t>TERRESTRE</t>
        </is>
      </c>
      <c r="Z1148" t="inlineStr">
        <is>
          <t>CUERO RUIZ JHONNY</t>
        </is>
      </c>
      <c r="AA1148" t="inlineStr">
        <is>
          <t>1</t>
        </is>
      </c>
      <c r="AB1148" t="inlineStr">
        <is>
          <t>0</t>
        </is>
      </c>
      <c r="AC1148" s="48" t="n">
        <v>65960</v>
      </c>
      <c r="AD1148" t="inlineStr">
        <is>
          <t>0</t>
        </is>
      </c>
      <c r="AE1148" s="48" t="n">
        <v>0</v>
      </c>
      <c r="AF1148" s="48" t="n">
        <v>65960</v>
      </c>
    </row>
    <row r="1149">
      <c r="A1149" t="inlineStr">
        <is>
          <t>MEDELLIN</t>
        </is>
      </c>
      <c r="B1149" t="inlineStr">
        <is>
          <t>NOROCCIDENTE</t>
        </is>
      </c>
      <c r="C1149" t="inlineStr">
        <is>
          <t>0004-0005</t>
        </is>
      </c>
      <c r="D1149" t="inlineStr">
        <is>
          <t>5001</t>
        </is>
      </c>
      <c r="E1149" t="inlineStr">
        <is>
          <t>2659365</t>
        </is>
      </c>
      <c r="F1149" t="inlineStr">
        <is>
          <t>3007079732</t>
        </is>
      </c>
      <c r="G1149" t="inlineStr">
        <is>
          <t>INCIDENTE</t>
        </is>
      </c>
      <c r="H1149" t="inlineStr">
        <is>
          <t>ANTIOQUIA</t>
        </is>
      </c>
      <c r="I1149" t="inlineStr">
        <is>
          <t>MEDELLIN</t>
        </is>
      </c>
      <c r="J1149" t="inlineStr">
        <is>
          <t>PTM MEDELLIN CELUPARTS</t>
        </is>
      </c>
      <c r="K1149" t="inlineStr">
        <is>
          <t>BANCOLOMBIA</t>
        </is>
      </c>
      <c r="L1149" t="inlineStr">
        <is>
          <t>FO-25-1439856</t>
        </is>
      </c>
      <c r="M1149" s="49" t="n">
        <v>45897.57872685185</v>
      </c>
      <c r="N1149" s="49" t="n">
        <v>45898.53402777778</v>
      </c>
      <c r="O1149" s="48" t="n">
        <v>0</v>
      </c>
      <c r="P1149" t="inlineStr">
        <is>
          <t>HARDWARE</t>
        </is>
      </c>
      <c r="Q1149" t="inlineStr">
        <is>
          <t>DETERIORO</t>
        </is>
      </c>
      <c r="R1149" t="inlineStr">
        <is>
          <t>DATAFONO</t>
        </is>
      </c>
      <c r="S1149" t="inlineStr">
        <is>
          <t>AGREGADOR</t>
        </is>
      </c>
      <c r="T1149" t="inlineStr">
        <is>
          <t>COMCARD - PTM</t>
        </is>
      </c>
      <c r="U1149" t="inlineStr">
        <is>
          <t>EJECUTADO</t>
        </is>
      </c>
      <c r="V1149" t="inlineStr">
        <is>
          <t>VISITA TECNICA</t>
        </is>
      </c>
      <c r="W1149" t="inlineStr">
        <is>
          <t>F1WZZ960</t>
        </is>
      </c>
      <c r="X1149" t="inlineStr">
        <is>
          <t>TIPO I</t>
        </is>
      </c>
      <c r="Y1149" t="inlineStr">
        <is>
          <t>TERRESTRE</t>
        </is>
      </c>
      <c r="Z1149" t="inlineStr">
        <is>
          <t>ZAPATA LOPEZ EDWARD ASDRUBAL</t>
        </is>
      </c>
      <c r="AA1149" t="inlineStr">
        <is>
          <t>1</t>
        </is>
      </c>
      <c r="AB1149" t="inlineStr">
        <is>
          <t>0</t>
        </is>
      </c>
      <c r="AC1149" s="48" t="n">
        <v>65960</v>
      </c>
      <c r="AD1149" t="inlineStr">
        <is>
          <t>0</t>
        </is>
      </c>
      <c r="AE1149" s="48" t="n">
        <v>0</v>
      </c>
      <c r="AF1149" s="48" t="n">
        <v>65960</v>
      </c>
    </row>
    <row r="1150">
      <c r="A1150" t="inlineStr">
        <is>
          <t>VALLEDUPAR</t>
        </is>
      </c>
      <c r="B1150" t="inlineStr">
        <is>
          <t>COSTA</t>
        </is>
      </c>
      <c r="C1150" t="inlineStr">
        <is>
          <t>0004-0001</t>
        </is>
      </c>
      <c r="D1150" t="inlineStr">
        <is>
          <t>20001</t>
        </is>
      </c>
      <c r="E1150" t="inlineStr">
        <is>
          <t>2659412</t>
        </is>
      </c>
      <c r="F1150" t="inlineStr">
        <is>
          <t>3007076517</t>
        </is>
      </c>
      <c r="G1150" t="inlineStr">
        <is>
          <t>INCIDENTE</t>
        </is>
      </c>
      <c r="H1150" t="inlineStr">
        <is>
          <t>CESAR</t>
        </is>
      </c>
      <c r="I1150" t="inlineStr">
        <is>
          <t>VALLEDUPAR</t>
        </is>
      </c>
      <c r="J1150" t="inlineStr">
        <is>
          <t>MULTIPAGAS MERCADO PUBLICO VAL</t>
        </is>
      </c>
      <c r="K1150" t="inlineStr">
        <is>
          <t>BANCOLOMBIA</t>
        </is>
      </c>
      <c r="L1150" t="inlineStr">
        <is>
          <t>FO-25-1439850</t>
        </is>
      </c>
      <c r="M1150" s="49" t="n">
        <v>45897.58005787037</v>
      </c>
      <c r="N1150" s="49" t="n">
        <v>45898.42430555556</v>
      </c>
      <c r="O1150" s="48" t="n">
        <v>0</v>
      </c>
      <c r="P1150" t="inlineStr">
        <is>
          <t>HARDWARE</t>
        </is>
      </c>
      <c r="Q1150" t="inlineStr">
        <is>
          <t>IMPRESION</t>
        </is>
      </c>
      <c r="R1150" t="inlineStr">
        <is>
          <t>NO IMPRIME UNO O VARIOS CARACTERES</t>
        </is>
      </c>
      <c r="S1150" t="inlineStr">
        <is>
          <t>ROBUSTO</t>
        </is>
      </c>
      <c r="T1150" t="inlineStr">
        <is>
          <t>MULTIPAGAS</t>
        </is>
      </c>
      <c r="U1150" t="inlineStr">
        <is>
          <t>EJECUTADO</t>
        </is>
      </c>
      <c r="V1150" t="inlineStr">
        <is>
          <t>VISITA TECNICA</t>
        </is>
      </c>
      <c r="W1150" t="inlineStr">
        <is>
          <t>LA0UZ980</t>
        </is>
      </c>
      <c r="X1150" t="inlineStr">
        <is>
          <t>TIPO I</t>
        </is>
      </c>
      <c r="Y1150" t="inlineStr">
        <is>
          <t>TERRESTRE</t>
        </is>
      </c>
      <c r="Z1150" t="inlineStr">
        <is>
          <t>BENITEZ CARVAJAL ALVARO JAVIER</t>
        </is>
      </c>
      <c r="AA1150" t="inlineStr">
        <is>
          <t>1</t>
        </is>
      </c>
      <c r="AB1150" t="inlineStr">
        <is>
          <t>0</t>
        </is>
      </c>
      <c r="AC1150" s="48" t="n">
        <v>65960</v>
      </c>
      <c r="AD1150" t="inlineStr">
        <is>
          <t>0</t>
        </is>
      </c>
      <c r="AE1150" s="48" t="n">
        <v>0</v>
      </c>
      <c r="AF1150" s="48" t="n">
        <v>65960</v>
      </c>
    </row>
    <row r="1151">
      <c r="A1151" t="inlineStr">
        <is>
          <t>CALI</t>
        </is>
      </c>
      <c r="B1151" t="inlineStr">
        <is>
          <t>SUROCCIDENTE Y EJE CAFETERO</t>
        </is>
      </c>
      <c r="C1151" t="inlineStr">
        <is>
          <t>0004-0003</t>
        </is>
      </c>
      <c r="D1151" t="inlineStr">
        <is>
          <t>19137</t>
        </is>
      </c>
      <c r="E1151" t="inlineStr">
        <is>
          <t>2660004</t>
        </is>
      </c>
      <c r="F1151" t="inlineStr">
        <is>
          <t>3007068267</t>
        </is>
      </c>
      <c r="G1151" t="inlineStr">
        <is>
          <t>INCIDENTE</t>
        </is>
      </c>
      <c r="H1151" t="inlineStr">
        <is>
          <t>CAUCA</t>
        </is>
      </c>
      <c r="I1151" t="inlineStr">
        <is>
          <t>CALDONO</t>
        </is>
      </c>
      <c r="J1151" t="inlineStr">
        <is>
          <t>BARRIO CALDONO CALDONO</t>
        </is>
      </c>
      <c r="K1151" t="inlineStr">
        <is>
          <t>BANCOLOMBIA</t>
        </is>
      </c>
      <c r="L1151" t="inlineStr">
        <is>
          <t>FO-25-1440236</t>
        </is>
      </c>
      <c r="M1151" s="49" t="n">
        <v>45897.61635416667</v>
      </c>
      <c r="N1151" s="49" t="n">
        <v>45898.60486111111</v>
      </c>
      <c r="O1151" s="48" t="n">
        <v>0</v>
      </c>
      <c r="P1151" t="inlineStr">
        <is>
          <t>HARDWARE</t>
        </is>
      </c>
      <c r="Q1151" t="inlineStr">
        <is>
          <t>LLT MEMORIA INSUFICIENTE</t>
        </is>
      </c>
      <c r="R1151" t="inlineStr">
        <is>
          <t>LLT</t>
        </is>
      </c>
      <c r="S1151" t="inlineStr">
        <is>
          <t>CB UNO A UNO</t>
        </is>
      </c>
      <c r="T1151" t="inlineStr">
        <is>
          <t>CB UNO A UNO</t>
        </is>
      </c>
      <c r="U1151" t="inlineStr">
        <is>
          <t>EJECUTADO</t>
        </is>
      </c>
      <c r="V1151" t="inlineStr">
        <is>
          <t>VISITA TECNICA</t>
        </is>
      </c>
      <c r="W1151" t="inlineStr">
        <is>
          <t>A1006488</t>
        </is>
      </c>
      <c r="X1151" t="inlineStr">
        <is>
          <t>TIPO III</t>
        </is>
      </c>
      <c r="Y1151" t="inlineStr">
        <is>
          <t>TERRESTRE</t>
        </is>
      </c>
      <c r="Z1151" t="inlineStr">
        <is>
          <t>GIMBUEL LASSO LUIS GERMAN</t>
        </is>
      </c>
      <c r="AA1151" t="inlineStr">
        <is>
          <t>1</t>
        </is>
      </c>
      <c r="AB1151" t="inlineStr">
        <is>
          <t>0</t>
        </is>
      </c>
      <c r="AC1151" s="48" t="n">
        <v>275729</v>
      </c>
      <c r="AD1151" t="inlineStr">
        <is>
          <t>0</t>
        </is>
      </c>
      <c r="AE1151" s="48" t="n">
        <v>0</v>
      </c>
      <c r="AF1151" s="48" t="n">
        <v>275729</v>
      </c>
    </row>
    <row r="1152">
      <c r="A1152" t="inlineStr">
        <is>
          <t>MEDELLIN</t>
        </is>
      </c>
      <c r="B1152" t="inlineStr">
        <is>
          <t>NOROCCIDENTE</t>
        </is>
      </c>
      <c r="C1152" t="inlineStr">
        <is>
          <t>0004-0005</t>
        </is>
      </c>
      <c r="D1152" t="inlineStr">
        <is>
          <t>5001</t>
        </is>
      </c>
      <c r="E1152" t="inlineStr">
        <is>
          <t>2660196</t>
        </is>
      </c>
      <c r="F1152" t="inlineStr">
        <is>
          <t>3007017517</t>
        </is>
      </c>
      <c r="G1152" t="inlineStr">
        <is>
          <t>INCIDENTE</t>
        </is>
      </c>
      <c r="H1152" t="inlineStr">
        <is>
          <t>ANTIOQUIA</t>
        </is>
      </c>
      <c r="I1152" t="inlineStr">
        <is>
          <t>MEDELLIN</t>
        </is>
      </c>
      <c r="J1152" t="inlineStr">
        <is>
          <t>PAGAFACIL LA AMERICA MEDELLIN</t>
        </is>
      </c>
      <c r="K1152" t="inlineStr">
        <is>
          <t>BANCOLOMBIA</t>
        </is>
      </c>
      <c r="L1152" t="inlineStr">
        <is>
          <t>FO-25-1440603</t>
        </is>
      </c>
      <c r="M1152" s="49" t="n">
        <v>45897.64796296296</v>
      </c>
      <c r="N1152" s="49" t="n">
        <v>45898.54583333333</v>
      </c>
      <c r="O1152" s="48" t="n">
        <v>0</v>
      </c>
      <c r="P1152" t="inlineStr">
        <is>
          <t>HARDWARE</t>
        </is>
      </c>
      <c r="Q1152" t="inlineStr">
        <is>
          <t>PINPAD</t>
        </is>
      </c>
      <c r="R1152" t="inlineStr">
        <is>
          <t>SE REINICIA</t>
        </is>
      </c>
      <c r="S1152" t="inlineStr">
        <is>
          <t>ROBUSTO</t>
        </is>
      </c>
      <c r="T1152" t="inlineStr">
        <is>
          <t>PAGAFACIL</t>
        </is>
      </c>
      <c r="U1152" t="inlineStr">
        <is>
          <t>EJECUTADO</t>
        </is>
      </c>
      <c r="V1152" t="inlineStr">
        <is>
          <t>VISITA TECNICA</t>
        </is>
      </c>
      <c r="W1152" t="inlineStr">
        <is>
          <t>A000L298</t>
        </is>
      </c>
      <c r="X1152" t="inlineStr">
        <is>
          <t>TIPO I</t>
        </is>
      </c>
      <c r="Y1152" t="inlineStr">
        <is>
          <t>TERRESTRE</t>
        </is>
      </c>
      <c r="Z1152" t="inlineStr">
        <is>
          <t>BADEL ACUÑA LUIS ALBERTO</t>
        </is>
      </c>
      <c r="AA1152" t="inlineStr">
        <is>
          <t>1</t>
        </is>
      </c>
      <c r="AB1152" t="inlineStr">
        <is>
          <t>0</t>
        </is>
      </c>
      <c r="AC1152" s="48" t="n">
        <v>65960</v>
      </c>
      <c r="AD1152" t="inlineStr">
        <is>
          <t>0</t>
        </is>
      </c>
      <c r="AE1152" s="48" t="n">
        <v>0</v>
      </c>
      <c r="AF1152" s="48" t="n">
        <v>65960</v>
      </c>
    </row>
    <row r="1153">
      <c r="A1153" t="inlineStr">
        <is>
          <t>MONTERIA</t>
        </is>
      </c>
      <c r="B1153" t="inlineStr">
        <is>
          <t>COSTA</t>
        </is>
      </c>
      <c r="C1153" t="inlineStr">
        <is>
          <t>0004-0001</t>
        </is>
      </c>
      <c r="D1153" t="inlineStr">
        <is>
          <t>23001</t>
        </is>
      </c>
      <c r="E1153" t="inlineStr">
        <is>
          <t>2660216</t>
        </is>
      </c>
      <c r="F1153" t="inlineStr">
        <is>
          <t>3007061128</t>
        </is>
      </c>
      <c r="G1153" t="inlineStr">
        <is>
          <t>INCIDENTE</t>
        </is>
      </c>
      <c r="H1153" t="inlineStr">
        <is>
          <t>CORDOBA</t>
        </is>
      </c>
      <c r="I1153" t="inlineStr">
        <is>
          <t>MONTERIA</t>
        </is>
      </c>
      <c r="J1153" t="inlineStr">
        <is>
          <t>BARRIO MOGAMBITO MONTERIA 1</t>
        </is>
      </c>
      <c r="K1153" t="inlineStr">
        <is>
          <t>BANCOLOMBIA</t>
        </is>
      </c>
      <c r="L1153" t="inlineStr">
        <is>
          <t>FO-25-1440626</t>
        </is>
      </c>
      <c r="M1153" s="49" t="n">
        <v>45897.63635416667</v>
      </c>
      <c r="N1153" s="49" t="n">
        <v>45898.57847222222</v>
      </c>
      <c r="O1153" s="48" t="n">
        <v>0</v>
      </c>
      <c r="P1153" t="inlineStr">
        <is>
          <t>HARDWARE</t>
        </is>
      </c>
      <c r="Q1153" t="inlineStr">
        <is>
          <t>COMUNICACION</t>
        </is>
      </c>
      <c r="R1153" t="inlineStr">
        <is>
          <t>DAÑO POS</t>
        </is>
      </c>
      <c r="S1153" t="inlineStr">
        <is>
          <t>CB UNO A UNO</t>
        </is>
      </c>
      <c r="T1153" t="inlineStr">
        <is>
          <t>CB UNO A UNO</t>
        </is>
      </c>
      <c r="U1153" t="inlineStr">
        <is>
          <t>EJECUTADO</t>
        </is>
      </c>
      <c r="V1153" t="inlineStr">
        <is>
          <t>VISITA TECNICA</t>
        </is>
      </c>
      <c r="W1153" t="inlineStr">
        <is>
          <t>NA00F180</t>
        </is>
      </c>
      <c r="X1153" t="inlineStr">
        <is>
          <t>TIPO I</t>
        </is>
      </c>
      <c r="Y1153" t="inlineStr">
        <is>
          <t>TERRESTRE</t>
        </is>
      </c>
      <c r="Z1153" t="inlineStr">
        <is>
          <t>GONZALEZ FERRER JESUS ALEXANDER</t>
        </is>
      </c>
      <c r="AA1153" t="inlineStr">
        <is>
          <t>1</t>
        </is>
      </c>
      <c r="AB1153" t="inlineStr">
        <is>
          <t>0</t>
        </is>
      </c>
      <c r="AC1153" s="48" t="n">
        <v>65960</v>
      </c>
      <c r="AD1153" t="inlineStr">
        <is>
          <t>0</t>
        </is>
      </c>
      <c r="AE1153" s="48" t="n">
        <v>0</v>
      </c>
      <c r="AF1153" s="48" t="n">
        <v>65960</v>
      </c>
    </row>
    <row r="1154">
      <c r="A1154" t="inlineStr">
        <is>
          <t>MEDELLIN</t>
        </is>
      </c>
      <c r="B1154" t="inlineStr">
        <is>
          <t>NOROCCIDENTE</t>
        </is>
      </c>
      <c r="C1154" t="inlineStr">
        <is>
          <t>0004-0005</t>
        </is>
      </c>
      <c r="D1154" t="inlineStr">
        <is>
          <t>27001</t>
        </is>
      </c>
      <c r="E1154" t="inlineStr">
        <is>
          <t>2660315</t>
        </is>
      </c>
      <c r="F1154" t="inlineStr">
        <is>
          <t>3007069783</t>
        </is>
      </c>
      <c r="G1154" t="inlineStr">
        <is>
          <t>INCIDENTE</t>
        </is>
      </c>
      <c r="H1154" t="inlineStr">
        <is>
          <t>CHOCO</t>
        </is>
      </c>
      <c r="I1154" t="inlineStr">
        <is>
          <t>QUIBDO</t>
        </is>
      </c>
      <c r="J1154" t="inlineStr">
        <is>
          <t>PAGAFACIL QUIBDO 2</t>
        </is>
      </c>
      <c r="K1154" t="inlineStr">
        <is>
          <t>BANCOLOMBIA</t>
        </is>
      </c>
      <c r="L1154" t="inlineStr">
        <is>
          <t>FO-25-1440615</t>
        </is>
      </c>
      <c r="M1154" s="49" t="n">
        <v>45897.63842592593</v>
      </c>
      <c r="N1154" s="49" t="n">
        <v>45898.74236111111</v>
      </c>
      <c r="O1154" s="48" t="n">
        <v>0</v>
      </c>
      <c r="P1154" t="inlineStr">
        <is>
          <t>HARDWARE</t>
        </is>
      </c>
      <c r="Q1154" t="inlineStr">
        <is>
          <t>PINPAD</t>
        </is>
      </c>
      <c r="R1154" t="inlineStr">
        <is>
          <t>SE REINICIA</t>
        </is>
      </c>
      <c r="S1154" t="inlineStr">
        <is>
          <t>ROBUSTO</t>
        </is>
      </c>
      <c r="T1154" t="inlineStr">
        <is>
          <t>PAGAFACIL</t>
        </is>
      </c>
      <c r="U1154" t="inlineStr">
        <is>
          <t>EJECUTADO</t>
        </is>
      </c>
      <c r="V1154" t="inlineStr">
        <is>
          <t>VISITA TECNICA</t>
        </is>
      </c>
      <c r="W1154" t="inlineStr">
        <is>
          <t>NN000809</t>
        </is>
      </c>
      <c r="X1154" t="inlineStr">
        <is>
          <t>TIPO IV ESPECIAL</t>
        </is>
      </c>
      <c r="Y1154" t="inlineStr">
        <is>
          <t>AEREO</t>
        </is>
      </c>
      <c r="Z1154" t="inlineStr">
        <is>
          <t>ROBLEDO DIAZ ANDRES FELIPE</t>
        </is>
      </c>
      <c r="AA1154" t="inlineStr">
        <is>
          <t>1</t>
        </is>
      </c>
      <c r="AB1154" t="inlineStr">
        <is>
          <t>0</t>
        </is>
      </c>
      <c r="AC1154" s="48" t="n">
        <v>988463</v>
      </c>
      <c r="AD1154" t="inlineStr">
        <is>
          <t>0</t>
        </is>
      </c>
      <c r="AE1154" s="48" t="n">
        <v>0</v>
      </c>
      <c r="AF1154" s="48" t="n">
        <v>988463</v>
      </c>
    </row>
    <row r="1155">
      <c r="A1155" t="inlineStr">
        <is>
          <t>BOGOTA</t>
        </is>
      </c>
      <c r="B1155" t="inlineStr">
        <is>
          <t>CUNDINAMARCA</t>
        </is>
      </c>
      <c r="C1155" t="inlineStr">
        <is>
          <t>0004-0004</t>
        </is>
      </c>
      <c r="D1155" t="inlineStr">
        <is>
          <t>11001</t>
        </is>
      </c>
      <c r="E1155" t="inlineStr">
        <is>
          <t>2660778</t>
        </is>
      </c>
      <c r="F1155" t="inlineStr">
        <is>
          <t>3007022210</t>
        </is>
      </c>
      <c r="G1155" t="inlineStr">
        <is>
          <t>INCIDENTE</t>
        </is>
      </c>
      <c r="H1155" t="inlineStr">
        <is>
          <t>CUNDINAMARCA</t>
        </is>
      </c>
      <c r="I1155" t="inlineStr">
        <is>
          <t>BOGOTA</t>
        </is>
      </c>
      <c r="J1155" t="inlineStr">
        <is>
          <t>REVAL EXITO SUBA</t>
        </is>
      </c>
      <c r="K1155" t="inlineStr">
        <is>
          <t>BANCOLOMBIA</t>
        </is>
      </c>
      <c r="L1155" t="inlineStr">
        <is>
          <t>FO-25-1441115</t>
        </is>
      </c>
      <c r="M1155" s="49" t="n">
        <v>45897.69690972222</v>
      </c>
      <c r="N1155" s="49" t="n">
        <v>45898.54930555556</v>
      </c>
      <c r="O1155" s="48" t="n">
        <v>0</v>
      </c>
      <c r="P1155" t="inlineStr">
        <is>
          <t>HARDWARE</t>
        </is>
      </c>
      <c r="Q1155" t="inlineStr">
        <is>
          <t>LECTOR DE BARRAS</t>
        </is>
      </c>
      <c r="R1155" t="inlineStr">
        <is>
          <t>CABLE LECTORA AVERIADO</t>
        </is>
      </c>
      <c r="S1155" t="inlineStr">
        <is>
          <t>ROBUSTO</t>
        </is>
      </c>
      <c r="T1155" t="inlineStr">
        <is>
          <t>REVAL</t>
        </is>
      </c>
      <c r="U1155" t="inlineStr">
        <is>
          <t>EJECUTADO</t>
        </is>
      </c>
      <c r="V1155" t="inlineStr">
        <is>
          <t>VISITA TECNICA</t>
        </is>
      </c>
      <c r="W1155" t="inlineStr">
        <is>
          <t>SXMZZ311</t>
        </is>
      </c>
      <c r="X1155" t="inlineStr">
        <is>
          <t>TIPO I</t>
        </is>
      </c>
      <c r="Y1155" t="inlineStr">
        <is>
          <t>TERRESTRE</t>
        </is>
      </c>
      <c r="Z1155" t="inlineStr">
        <is>
          <t>MURCIA HERNANDEZ HARVEY IGNACIO</t>
        </is>
      </c>
      <c r="AA1155" t="inlineStr">
        <is>
          <t>1</t>
        </is>
      </c>
      <c r="AB1155" t="inlineStr">
        <is>
          <t>0</t>
        </is>
      </c>
      <c r="AC1155" s="48" t="n">
        <v>65960</v>
      </c>
      <c r="AD1155" t="inlineStr">
        <is>
          <t>0</t>
        </is>
      </c>
      <c r="AE1155" s="48" t="n">
        <v>0</v>
      </c>
      <c r="AF1155" s="48" t="n">
        <v>65960</v>
      </c>
    </row>
    <row r="1156">
      <c r="A1156" t="inlineStr">
        <is>
          <t>BUCARAMANGA</t>
        </is>
      </c>
      <c r="B1156" t="inlineStr">
        <is>
          <t>SANTANDERES</t>
        </is>
      </c>
      <c r="C1156" t="inlineStr">
        <is>
          <t>0004-0008</t>
        </is>
      </c>
      <c r="D1156" t="inlineStr">
        <is>
          <t>68406</t>
        </is>
      </c>
      <c r="E1156" t="inlineStr">
        <is>
          <t>2661324</t>
        </is>
      </c>
      <c r="F1156" t="inlineStr">
        <is>
          <t>3007019677</t>
        </is>
      </c>
      <c r="G1156" t="inlineStr">
        <is>
          <t>INCIDENTE</t>
        </is>
      </c>
      <c r="H1156" t="inlineStr">
        <is>
          <t>SANTANDER</t>
        </is>
      </c>
      <c r="I1156" t="inlineStr">
        <is>
          <t>LEBRIJA</t>
        </is>
      </c>
      <c r="J1156" t="inlineStr">
        <is>
          <t>EXXON LEBRIJA II LEBRIJA</t>
        </is>
      </c>
      <c r="K1156" t="inlineStr">
        <is>
          <t>BANCOLOMBIA</t>
        </is>
      </c>
      <c r="L1156" t="inlineStr">
        <is>
          <t>FO-25-1441255</t>
        </is>
      </c>
      <c r="M1156" s="49" t="n">
        <v>45898.33333333334</v>
      </c>
      <c r="N1156" s="49" t="n">
        <v>45898.54305555556</v>
      </c>
      <c r="O1156" s="48" t="n">
        <v>0</v>
      </c>
      <c r="P1156" t="inlineStr">
        <is>
          <t>HARDWARE</t>
        </is>
      </c>
      <c r="Q1156" t="inlineStr">
        <is>
          <t>SE REINICIA</t>
        </is>
      </c>
      <c r="R1156" t="inlineStr">
        <is>
          <t>DAÑO POS</t>
        </is>
      </c>
      <c r="S1156" t="inlineStr">
        <is>
          <t>CB UNO A UNO</t>
        </is>
      </c>
      <c r="T1156" t="inlineStr">
        <is>
          <t>CB UNO A UNO</t>
        </is>
      </c>
      <c r="U1156" t="inlineStr">
        <is>
          <t>EJECUTADO</t>
        </is>
      </c>
      <c r="V1156" t="inlineStr">
        <is>
          <t>VISITA TECNICA</t>
        </is>
      </c>
      <c r="W1156" t="inlineStr">
        <is>
          <t>AAAAH206</t>
        </is>
      </c>
      <c r="X1156" t="inlineStr">
        <is>
          <t>TIPO II</t>
        </is>
      </c>
      <c r="Y1156" t="inlineStr">
        <is>
          <t>TERRESTRE</t>
        </is>
      </c>
      <c r="Z1156" t="inlineStr">
        <is>
          <t>SANTOS GONZALEZ JOHAN FABIAN</t>
        </is>
      </c>
      <c r="AA1156" t="inlineStr">
        <is>
          <t>1</t>
        </is>
      </c>
      <c r="AB1156" t="inlineStr">
        <is>
          <t>0</t>
        </is>
      </c>
      <c r="AC1156" s="48" t="n">
        <v>144968</v>
      </c>
      <c r="AD1156" t="inlineStr">
        <is>
          <t>0</t>
        </is>
      </c>
      <c r="AE1156" s="48" t="n">
        <v>0</v>
      </c>
      <c r="AF1156" s="48" t="n">
        <v>144968</v>
      </c>
    </row>
    <row r="1157">
      <c r="A1157" t="inlineStr">
        <is>
          <t>MEDELLIN</t>
        </is>
      </c>
      <c r="B1157" t="inlineStr">
        <is>
          <t>NOROCCIDENTE</t>
        </is>
      </c>
      <c r="C1157" t="inlineStr">
        <is>
          <t>0004-0005</t>
        </is>
      </c>
      <c r="D1157" t="inlineStr">
        <is>
          <t>5212</t>
        </is>
      </c>
      <c r="E1157" t="inlineStr">
        <is>
          <t>2661332</t>
        </is>
      </c>
      <c r="F1157" t="inlineStr">
        <is>
          <t>3007068622</t>
        </is>
      </c>
      <c r="G1157" t="inlineStr">
        <is>
          <t>INCIDENTE</t>
        </is>
      </c>
      <c r="H1157" t="inlineStr">
        <is>
          <t>ANTIOQUIA</t>
        </is>
      </c>
      <c r="I1157" t="inlineStr">
        <is>
          <t>COPACABANA</t>
        </is>
      </c>
      <c r="J1157" t="inlineStr">
        <is>
          <t>DISTRICOL PUNTO LLAVES</t>
        </is>
      </c>
      <c r="K1157" t="inlineStr">
        <is>
          <t>BANCOLOMBIA</t>
        </is>
      </c>
      <c r="L1157" t="inlineStr">
        <is>
          <t>FO-25-1441283</t>
        </is>
      </c>
      <c r="M1157" s="49" t="n">
        <v>45898.33333333334</v>
      </c>
      <c r="N1157" s="49" t="n">
        <v>45898.60347222222</v>
      </c>
      <c r="O1157" s="48" t="n">
        <v>0</v>
      </c>
      <c r="P1157" t="inlineStr">
        <is>
          <t>HARDWARE</t>
        </is>
      </c>
      <c r="Q1157" t="inlineStr">
        <is>
          <t>IMPRESION</t>
        </is>
      </c>
      <c r="R1157" t="inlineStr">
        <is>
          <t>NO IMPRIME UNO O VARIOS CARACTERES</t>
        </is>
      </c>
      <c r="S1157" t="inlineStr">
        <is>
          <t>AGREGADOR</t>
        </is>
      </c>
      <c r="T1157" t="inlineStr">
        <is>
          <t>DISTRICOL</t>
        </is>
      </c>
      <c r="U1157" t="inlineStr">
        <is>
          <t>EJECUTADO</t>
        </is>
      </c>
      <c r="V1157" t="inlineStr">
        <is>
          <t>VISITA TECNICA</t>
        </is>
      </c>
      <c r="W1157" t="inlineStr">
        <is>
          <t>A100T088</t>
        </is>
      </c>
      <c r="X1157" t="inlineStr">
        <is>
          <t>TIPO I</t>
        </is>
      </c>
      <c r="Y1157" t="inlineStr">
        <is>
          <t>TERRESTRE</t>
        </is>
      </c>
      <c r="Z1157" t="inlineStr">
        <is>
          <t>BARRIENTOS HERNANDEZ CRISTIAN HORACIO</t>
        </is>
      </c>
      <c r="AA1157" t="inlineStr">
        <is>
          <t>1</t>
        </is>
      </c>
      <c r="AB1157" t="inlineStr">
        <is>
          <t>0</t>
        </is>
      </c>
      <c r="AC1157" s="48" t="n">
        <v>65960</v>
      </c>
      <c r="AD1157" t="inlineStr">
        <is>
          <t>0</t>
        </is>
      </c>
      <c r="AE1157" s="48" t="n">
        <v>0</v>
      </c>
      <c r="AF1157" s="48" t="n">
        <v>65960</v>
      </c>
    </row>
    <row r="1158">
      <c r="A1158" t="inlineStr">
        <is>
          <t>BUCARAMANGA</t>
        </is>
      </c>
      <c r="B1158" t="inlineStr">
        <is>
          <t>SANTANDERES</t>
        </is>
      </c>
      <c r="C1158" t="inlineStr">
        <is>
          <t>0004-0008</t>
        </is>
      </c>
      <c r="D1158" t="inlineStr">
        <is>
          <t>68655</t>
        </is>
      </c>
      <c r="E1158" t="inlineStr">
        <is>
          <t>2661335</t>
        </is>
      </c>
      <c r="F1158" t="inlineStr">
        <is>
          <t>3007050225</t>
        </is>
      </c>
      <c r="G1158" t="inlineStr">
        <is>
          <t>INCIDENTE</t>
        </is>
      </c>
      <c r="H1158" t="inlineStr">
        <is>
          <t>SANTANDER</t>
        </is>
      </c>
      <c r="I1158" t="inlineStr">
        <is>
          <t>SABANA DE TORRES</t>
        </is>
      </c>
      <c r="J1158" t="inlineStr">
        <is>
          <t>DROGUERÍA Y VARIEDADES H&amp;H</t>
        </is>
      </c>
      <c r="K1158" t="inlineStr">
        <is>
          <t>BANCOLOMBIA</t>
        </is>
      </c>
      <c r="L1158" t="inlineStr">
        <is>
          <t>FO-25-1441280</t>
        </is>
      </c>
      <c r="M1158" s="49" t="n">
        <v>45898.33333333334</v>
      </c>
      <c r="N1158" s="49" t="n">
        <v>45899.61805555555</v>
      </c>
      <c r="O1158" s="48" t="n">
        <v>0</v>
      </c>
      <c r="P1158" t="inlineStr">
        <is>
          <t>HARDWARE</t>
        </is>
      </c>
      <c r="Q1158" t="inlineStr">
        <is>
          <t>COMUNICACION</t>
        </is>
      </c>
      <c r="R1158" t="inlineStr">
        <is>
          <t>DAÑO POS</t>
        </is>
      </c>
      <c r="S1158" t="inlineStr">
        <is>
          <t>AGREGADOR</t>
        </is>
      </c>
      <c r="T1158" t="inlineStr">
        <is>
          <t>COMCARD - PTM</t>
        </is>
      </c>
      <c r="U1158" t="inlineStr">
        <is>
          <t>EJECUTADO</t>
        </is>
      </c>
      <c r="V1158" t="inlineStr">
        <is>
          <t>VISITA TECNICA</t>
        </is>
      </c>
      <c r="W1158" t="inlineStr">
        <is>
          <t>MA00H199</t>
        </is>
      </c>
      <c r="X1158" t="inlineStr">
        <is>
          <t>TIPO III</t>
        </is>
      </c>
      <c r="Y1158" t="inlineStr">
        <is>
          <t>TERRESTRE</t>
        </is>
      </c>
      <c r="Z1158" t="inlineStr">
        <is>
          <t>GONZALEZ ESTUPIÑAN YEISON WALTER ANTONIO</t>
        </is>
      </c>
      <c r="AA1158" t="inlineStr">
        <is>
          <t>1</t>
        </is>
      </c>
      <c r="AB1158" t="inlineStr">
        <is>
          <t>0</t>
        </is>
      </c>
      <c r="AC1158" s="48" t="n">
        <v>275729</v>
      </c>
      <c r="AD1158" t="inlineStr">
        <is>
          <t>0</t>
        </is>
      </c>
      <c r="AE1158" s="48" t="n">
        <v>0</v>
      </c>
      <c r="AF1158" s="48" t="n">
        <v>275729</v>
      </c>
    </row>
    <row r="1159">
      <c r="A1159" t="inlineStr">
        <is>
          <t>VALLEDUPAR</t>
        </is>
      </c>
      <c r="B1159" t="inlineStr">
        <is>
          <t>COSTA</t>
        </is>
      </c>
      <c r="C1159" t="inlineStr">
        <is>
          <t>0004-0001</t>
        </is>
      </c>
      <c r="D1159" t="inlineStr">
        <is>
          <t>20001</t>
        </is>
      </c>
      <c r="E1159" t="inlineStr">
        <is>
          <t>2661415</t>
        </is>
      </c>
      <c r="F1159" t="inlineStr">
        <is>
          <t>3007035882</t>
        </is>
      </c>
      <c r="G1159" t="inlineStr">
        <is>
          <t>INCIDENTE</t>
        </is>
      </c>
      <c r="H1159" t="inlineStr">
        <is>
          <t>CESAR</t>
        </is>
      </c>
      <c r="I1159" t="inlineStr">
        <is>
          <t>VALLEDUPAR</t>
        </is>
      </c>
      <c r="J1159" t="inlineStr">
        <is>
          <t>PAGAFACIL MAYALES PLAZA</t>
        </is>
      </c>
      <c r="K1159" t="inlineStr">
        <is>
          <t>BANCOLOMBIA</t>
        </is>
      </c>
      <c r="L1159" t="inlineStr">
        <is>
          <t>FO-25-1441258</t>
        </is>
      </c>
      <c r="M1159" s="49" t="n">
        <v>45898.33333333334</v>
      </c>
      <c r="N1159" s="49" t="n">
        <v>45898.70972222222</v>
      </c>
      <c r="O1159" s="48" t="n">
        <v>0</v>
      </c>
      <c r="P1159" t="inlineStr">
        <is>
          <t>HARDWARE</t>
        </is>
      </c>
      <c r="Q1159" t="inlineStr">
        <is>
          <t>TECLADO</t>
        </is>
      </c>
      <c r="R1159" t="inlineStr">
        <is>
          <t>DAÑO POS</t>
        </is>
      </c>
      <c r="S1159" t="inlineStr">
        <is>
          <t>ROBUSTO</t>
        </is>
      </c>
      <c r="T1159" t="inlineStr">
        <is>
          <t>PAGAFACIL</t>
        </is>
      </c>
      <c r="U1159" t="inlineStr">
        <is>
          <t>EJECUTADO</t>
        </is>
      </c>
      <c r="V1159" t="inlineStr">
        <is>
          <t>VISITA TECNICA</t>
        </is>
      </c>
      <c r="W1159" t="inlineStr">
        <is>
          <t>GZ005410</t>
        </is>
      </c>
      <c r="X1159" t="inlineStr">
        <is>
          <t>TIPO I</t>
        </is>
      </c>
      <c r="Y1159" t="inlineStr">
        <is>
          <t>TERRESTRE</t>
        </is>
      </c>
      <c r="Z1159" t="inlineStr">
        <is>
          <t>BENITEZ CARVAJAL ALVARO JAVIER</t>
        </is>
      </c>
      <c r="AA1159" t="inlineStr">
        <is>
          <t>1</t>
        </is>
      </c>
      <c r="AB1159" t="inlineStr">
        <is>
          <t>0</t>
        </is>
      </c>
      <c r="AC1159" s="48" t="n">
        <v>65960</v>
      </c>
      <c r="AD1159" t="inlineStr">
        <is>
          <t>0</t>
        </is>
      </c>
      <c r="AE1159" s="48" t="n">
        <v>0</v>
      </c>
      <c r="AF1159" s="48" t="n">
        <v>65960</v>
      </c>
    </row>
    <row r="1160">
      <c r="A1160" t="inlineStr">
        <is>
          <t>TUNJA</t>
        </is>
      </c>
      <c r="B1160" t="inlineStr">
        <is>
          <t>SANTANDERES</t>
        </is>
      </c>
      <c r="C1160" t="inlineStr">
        <is>
          <t>0004-0008</t>
        </is>
      </c>
      <c r="D1160" t="inlineStr">
        <is>
          <t>15238</t>
        </is>
      </c>
      <c r="E1160" t="inlineStr">
        <is>
          <t>2661444</t>
        </is>
      </c>
      <c r="F1160" t="inlineStr">
        <is>
          <t>3007059686</t>
        </is>
      </c>
      <c r="G1160" t="inlineStr">
        <is>
          <t>INCIDENTE</t>
        </is>
      </c>
      <c r="H1160" t="inlineStr">
        <is>
          <t>BOYACA</t>
        </is>
      </c>
      <c r="I1160" t="inlineStr">
        <is>
          <t>DUITAMA</t>
        </is>
      </c>
      <c r="J1160" t="inlineStr">
        <is>
          <t>BARRIO LA FLORESTA DUITAMA 2</t>
        </is>
      </c>
      <c r="K1160" t="inlineStr">
        <is>
          <t>BANCOLOMBIA</t>
        </is>
      </c>
      <c r="L1160" t="inlineStr">
        <is>
          <t>FO-25-1442106</t>
        </is>
      </c>
      <c r="M1160" s="49" t="n">
        <v>45898.33333333334</v>
      </c>
      <c r="N1160" s="49" t="n">
        <v>45898.6625</v>
      </c>
      <c r="O1160" s="48" t="n">
        <v>0</v>
      </c>
      <c r="P1160" t="inlineStr">
        <is>
          <t>HARDWARE</t>
        </is>
      </c>
      <c r="Q1160" t="inlineStr">
        <is>
          <t>LECTOR DE BARRAS</t>
        </is>
      </c>
      <c r="R1160" t="inlineStr">
        <is>
          <t>CABLE LECTORA AVERIADO</t>
        </is>
      </c>
      <c r="S1160" t="inlineStr">
        <is>
          <t>CB UNO A UNO</t>
        </is>
      </c>
      <c r="T1160" t="inlineStr">
        <is>
          <t>CB UNO A UNO</t>
        </is>
      </c>
      <c r="U1160" t="inlineStr">
        <is>
          <t>EJECUTADO</t>
        </is>
      </c>
      <c r="V1160" t="inlineStr">
        <is>
          <t>VISITA TECNICA</t>
        </is>
      </c>
      <c r="W1160" t="inlineStr">
        <is>
          <t>LA009543</t>
        </is>
      </c>
      <c r="X1160" t="inlineStr">
        <is>
          <t>TIPO II</t>
        </is>
      </c>
      <c r="Y1160" t="inlineStr">
        <is>
          <t>TERRESTRE</t>
        </is>
      </c>
      <c r="Z1160" t="inlineStr">
        <is>
          <t>RODRIGUEZ MURCIA YERSON IVAN</t>
        </is>
      </c>
      <c r="AA1160" t="inlineStr">
        <is>
          <t>1</t>
        </is>
      </c>
      <c r="AB1160" t="inlineStr">
        <is>
          <t>0</t>
        </is>
      </c>
      <c r="AC1160" s="48" t="n">
        <v>144968</v>
      </c>
      <c r="AD1160" t="inlineStr">
        <is>
          <t>0</t>
        </is>
      </c>
      <c r="AE1160" s="48" t="n">
        <v>0</v>
      </c>
      <c r="AF1160" s="48" t="n">
        <v>144968</v>
      </c>
    </row>
    <row r="1161">
      <c r="A1161" t="inlineStr">
        <is>
          <t>BUCARAMANGA</t>
        </is>
      </c>
      <c r="B1161" t="inlineStr">
        <is>
          <t>SANTANDERES</t>
        </is>
      </c>
      <c r="C1161" t="inlineStr">
        <is>
          <t>0004-0008</t>
        </is>
      </c>
      <c r="D1161" t="inlineStr">
        <is>
          <t>68001</t>
        </is>
      </c>
      <c r="E1161" t="inlineStr">
        <is>
          <t>2661622</t>
        </is>
      </c>
      <c r="F1161" t="inlineStr">
        <is>
          <t>3007031581</t>
        </is>
      </c>
      <c r="G1161" t="inlineStr">
        <is>
          <t>INCIDENTE</t>
        </is>
      </c>
      <c r="H1161" t="inlineStr">
        <is>
          <t>SANTANDER</t>
        </is>
      </c>
      <c r="I1161" t="inlineStr">
        <is>
          <t>BUCARAMANGA</t>
        </is>
      </c>
      <c r="J1161" t="inlineStr">
        <is>
          <t>COMCARD B MANGA PAPEL ISABELA</t>
        </is>
      </c>
      <c r="K1161" t="inlineStr">
        <is>
          <t>BANCOLOMBIA</t>
        </is>
      </c>
      <c r="L1161" t="inlineStr">
        <is>
          <t>FO-25-1442102</t>
        </is>
      </c>
      <c r="M1161" s="49" t="n">
        <v>45898.33333333334</v>
      </c>
      <c r="N1161" s="49" t="n">
        <v>45898.46875</v>
      </c>
      <c r="O1161" s="48" t="n">
        <v>0</v>
      </c>
      <c r="P1161" t="inlineStr">
        <is>
          <t>SOFTWARE</t>
        </is>
      </c>
      <c r="Q1161" t="inlineStr">
        <is>
          <t>CIERRE</t>
        </is>
      </c>
      <c r="R1161" t="inlineStr">
        <is>
          <t>CIERRE NO HABILITADO</t>
        </is>
      </c>
      <c r="S1161" t="inlineStr">
        <is>
          <t>AGREGADOR</t>
        </is>
      </c>
      <c r="T1161" t="inlineStr">
        <is>
          <t>COMCARD - PTM</t>
        </is>
      </c>
      <c r="U1161" t="inlineStr">
        <is>
          <t>EJECUTADO</t>
        </is>
      </c>
      <c r="V1161" t="inlineStr">
        <is>
          <t>VISITA TECNICA</t>
        </is>
      </c>
      <c r="W1161" t="inlineStr">
        <is>
          <t>1111G221</t>
        </is>
      </c>
      <c r="X1161" t="inlineStr">
        <is>
          <t>TIPO I</t>
        </is>
      </c>
      <c r="Y1161" t="inlineStr">
        <is>
          <t>TERRESTRE</t>
        </is>
      </c>
      <c r="Z1161" t="inlineStr">
        <is>
          <t>REYES RAMIREZ DIEGO ALEXANDER</t>
        </is>
      </c>
      <c r="AA1161" t="inlineStr">
        <is>
          <t>1</t>
        </is>
      </c>
      <c r="AB1161" t="inlineStr">
        <is>
          <t>0</t>
        </is>
      </c>
      <c r="AC1161" s="48" t="n">
        <v>65960</v>
      </c>
      <c r="AD1161" t="inlineStr">
        <is>
          <t>0</t>
        </is>
      </c>
      <c r="AE1161" s="48" t="n">
        <v>0</v>
      </c>
      <c r="AF1161" s="48" t="n">
        <v>65960</v>
      </c>
    </row>
    <row r="1162">
      <c r="A1162" t="inlineStr">
        <is>
          <t>NEIVA</t>
        </is>
      </c>
      <c r="B1162" t="inlineStr">
        <is>
          <t>REMOTAS</t>
        </is>
      </c>
      <c r="C1162" t="inlineStr">
        <is>
          <t>0004-0007</t>
        </is>
      </c>
      <c r="D1162" t="inlineStr">
        <is>
          <t>41001</t>
        </is>
      </c>
      <c r="E1162" t="inlineStr">
        <is>
          <t>2661623</t>
        </is>
      </c>
      <c r="F1162" t="inlineStr">
        <is>
          <t>3007080680</t>
        </is>
      </c>
      <c r="G1162" t="inlineStr">
        <is>
          <t>INCIDENTE</t>
        </is>
      </c>
      <c r="H1162" t="inlineStr">
        <is>
          <t>HUILA</t>
        </is>
      </c>
      <c r="I1162" t="inlineStr">
        <is>
          <t>NEIVA</t>
        </is>
      </c>
      <c r="J1162" t="inlineStr">
        <is>
          <t>BARRIO PALMAS NEIVA 1</t>
        </is>
      </c>
      <c r="K1162" t="inlineStr">
        <is>
          <t>BANCOLOMBIA</t>
        </is>
      </c>
      <c r="L1162" t="inlineStr">
        <is>
          <t>FO-25-1442095</t>
        </is>
      </c>
      <c r="M1162" s="49" t="n">
        <v>45898.33333333334</v>
      </c>
      <c r="N1162" s="49" t="n">
        <v>45898.55138888889</v>
      </c>
      <c r="O1162" s="48" t="n">
        <v>0</v>
      </c>
      <c r="P1162" t="inlineStr">
        <is>
          <t>HARDWARE</t>
        </is>
      </c>
      <c r="Q1162" t="inlineStr">
        <is>
          <t>NO ENCIENDE</t>
        </is>
      </c>
      <c r="R1162" t="inlineStr">
        <is>
          <t>DAÑO POS</t>
        </is>
      </c>
      <c r="S1162" t="inlineStr">
        <is>
          <t>UNO A UNO</t>
        </is>
      </c>
      <c r="T1162" t="inlineStr">
        <is>
          <t>UNO A UNO</t>
        </is>
      </c>
      <c r="U1162" t="inlineStr">
        <is>
          <t>EJECUTADO</t>
        </is>
      </c>
      <c r="V1162" t="inlineStr">
        <is>
          <t>VISITA TECNICA</t>
        </is>
      </c>
      <c r="W1162" t="inlineStr">
        <is>
          <t>V8ZZZ396</t>
        </is>
      </c>
      <c r="X1162" t="inlineStr">
        <is>
          <t>TIPO I</t>
        </is>
      </c>
      <c r="Y1162" t="inlineStr">
        <is>
          <t>TERRESTRE</t>
        </is>
      </c>
      <c r="Z1162" t="inlineStr">
        <is>
          <t>DIAZ VARGAS JONATHAN MIGUEL</t>
        </is>
      </c>
      <c r="AA1162" t="inlineStr">
        <is>
          <t>1</t>
        </is>
      </c>
      <c r="AB1162" t="inlineStr">
        <is>
          <t>0</t>
        </is>
      </c>
      <c r="AC1162" s="48" t="n">
        <v>65960</v>
      </c>
      <c r="AD1162" t="inlineStr">
        <is>
          <t>0</t>
        </is>
      </c>
      <c r="AE1162" s="48" t="n">
        <v>0</v>
      </c>
      <c r="AF1162" s="48" t="n">
        <v>65960</v>
      </c>
    </row>
    <row r="1163">
      <c r="A1163" t="inlineStr">
        <is>
          <t>BARRANQUILLA</t>
        </is>
      </c>
      <c r="B1163" t="inlineStr">
        <is>
          <t>COSTA</t>
        </is>
      </c>
      <c r="C1163" t="inlineStr">
        <is>
          <t>0004-0001</t>
        </is>
      </c>
      <c r="D1163" t="inlineStr">
        <is>
          <t>8001</t>
        </is>
      </c>
      <c r="E1163" t="inlineStr">
        <is>
          <t>2661948</t>
        </is>
      </c>
      <c r="F1163" t="inlineStr">
        <is>
          <t>3007050687</t>
        </is>
      </c>
      <c r="G1163" t="inlineStr">
        <is>
          <t>INCIDENTE</t>
        </is>
      </c>
      <c r="H1163" t="inlineStr">
        <is>
          <t>ATLANTICO</t>
        </is>
      </c>
      <c r="I1163" t="inlineStr">
        <is>
          <t>BARRANQUILLA</t>
        </is>
      </c>
      <c r="J1163" t="inlineStr">
        <is>
          <t>PTM BARRANQUILLA VARIEDADES CA</t>
        </is>
      </c>
      <c r="K1163" t="inlineStr">
        <is>
          <t>BANCOLOMBIA</t>
        </is>
      </c>
      <c r="L1163" t="inlineStr">
        <is>
          <t>FO-25-1442081</t>
        </is>
      </c>
      <c r="M1163" s="49" t="n">
        <v>45898.33333333334</v>
      </c>
      <c r="N1163" s="49" t="n">
        <v>45898.69166666667</v>
      </c>
      <c r="O1163" s="48" t="n">
        <v>0</v>
      </c>
      <c r="P1163" t="inlineStr">
        <is>
          <t>HARDWARE</t>
        </is>
      </c>
      <c r="Q1163" t="inlineStr">
        <is>
          <t>LECTOR DE BARRAS</t>
        </is>
      </c>
      <c r="R1163" t="inlineStr">
        <is>
          <t>FORMATO INVALIDO LECTOR DAÑADO</t>
        </is>
      </c>
      <c r="S1163" t="inlineStr">
        <is>
          <t>AGREGADOR</t>
        </is>
      </c>
      <c r="T1163" t="inlineStr">
        <is>
          <t>COMCARD - PTM</t>
        </is>
      </c>
      <c r="U1163" t="inlineStr">
        <is>
          <t>EJECUTADO</t>
        </is>
      </c>
      <c r="V1163" t="inlineStr">
        <is>
          <t>VISITA TECNICA</t>
        </is>
      </c>
      <c r="W1163" t="inlineStr">
        <is>
          <t>ON006633</t>
        </is>
      </c>
      <c r="X1163" t="inlineStr">
        <is>
          <t>TIPO I</t>
        </is>
      </c>
      <c r="Y1163" t="inlineStr">
        <is>
          <t>TERRESTRE</t>
        </is>
      </c>
      <c r="Z1163" t="inlineStr">
        <is>
          <t>PORRAS CASTRO DARLON NASCK</t>
        </is>
      </c>
      <c r="AA1163" t="inlineStr">
        <is>
          <t>1</t>
        </is>
      </c>
      <c r="AB1163" t="inlineStr">
        <is>
          <t>0</t>
        </is>
      </c>
      <c r="AC1163" s="48" t="n">
        <v>65960</v>
      </c>
      <c r="AD1163" t="inlineStr">
        <is>
          <t>0</t>
        </is>
      </c>
      <c r="AE1163" s="48" t="n">
        <v>0</v>
      </c>
      <c r="AF1163" s="48" t="n">
        <v>65960</v>
      </c>
    </row>
    <row r="1164">
      <c r="A1164" t="inlineStr">
        <is>
          <t>CARTAGENA</t>
        </is>
      </c>
      <c r="B1164" t="inlineStr">
        <is>
          <t>COSTA</t>
        </is>
      </c>
      <c r="C1164" t="inlineStr">
        <is>
          <t>0004-0001</t>
        </is>
      </c>
      <c r="D1164" t="inlineStr">
        <is>
          <t>13430</t>
        </is>
      </c>
      <c r="E1164" t="inlineStr">
        <is>
          <t>2662099</t>
        </is>
      </c>
      <c r="F1164" t="inlineStr">
        <is>
          <t>3007060167</t>
        </is>
      </c>
      <c r="G1164" t="inlineStr">
        <is>
          <t>INCIDENTE</t>
        </is>
      </c>
      <c r="H1164" t="inlineStr">
        <is>
          <t>BOLIVAR</t>
        </is>
      </c>
      <c r="I1164" t="inlineStr">
        <is>
          <t>MAGANGUE</t>
        </is>
      </c>
      <c r="J1164" t="inlineStr">
        <is>
          <t>BARRIO CENTRO MAGANGUE 7</t>
        </is>
      </c>
      <c r="K1164" t="inlineStr">
        <is>
          <t>BANCOLOMBIA</t>
        </is>
      </c>
      <c r="L1164" t="inlineStr">
        <is>
          <t>FO-25-1442749</t>
        </is>
      </c>
      <c r="M1164" s="49" t="n">
        <v>45898.34513888889</v>
      </c>
      <c r="N1164" s="49" t="n">
        <v>45899.61527777778</v>
      </c>
      <c r="O1164" s="48" t="n">
        <v>0</v>
      </c>
      <c r="P1164" t="inlineStr">
        <is>
          <t>HARDWARE</t>
        </is>
      </c>
      <c r="Q1164" t="inlineStr">
        <is>
          <t>IMPRESION</t>
        </is>
      </c>
      <c r="R1164" t="inlineStr">
        <is>
          <t>TAPA IMPRESORA</t>
        </is>
      </c>
      <c r="S1164" t="inlineStr">
        <is>
          <t>CB UNO A UNO</t>
        </is>
      </c>
      <c r="T1164" t="inlineStr">
        <is>
          <t>CB UNO A UNO</t>
        </is>
      </c>
      <c r="U1164" t="inlineStr">
        <is>
          <t>EJECUTADO</t>
        </is>
      </c>
      <c r="V1164" t="inlineStr">
        <is>
          <t>VISITA TECNICA</t>
        </is>
      </c>
      <c r="W1164" t="inlineStr">
        <is>
          <t>NA00A478</t>
        </is>
      </c>
      <c r="X1164" t="inlineStr">
        <is>
          <t>TIPO IV</t>
        </is>
      </c>
      <c r="Y1164" t="inlineStr">
        <is>
          <t>TERRESTRE</t>
        </is>
      </c>
      <c r="Z1164" t="inlineStr">
        <is>
          <t>CACERES HERNANDEZ ANDRES</t>
        </is>
      </c>
      <c r="AA1164" t="inlineStr">
        <is>
          <t>1</t>
        </is>
      </c>
      <c r="AB1164" t="inlineStr">
        <is>
          <t>0</t>
        </is>
      </c>
      <c r="AC1164" s="48" t="n">
        <v>479589</v>
      </c>
      <c r="AD1164" t="inlineStr">
        <is>
          <t>0</t>
        </is>
      </c>
      <c r="AE1164" s="48" t="n">
        <v>0</v>
      </c>
      <c r="AF1164" s="48" t="n">
        <v>479589</v>
      </c>
    </row>
    <row r="1165">
      <c r="A1165" t="inlineStr">
        <is>
          <t>CUCUTA</t>
        </is>
      </c>
      <c r="B1165" t="inlineStr">
        <is>
          <t>SANTANDERES</t>
        </is>
      </c>
      <c r="C1165" t="inlineStr">
        <is>
          <t>0004-0008</t>
        </is>
      </c>
      <c r="D1165" t="inlineStr">
        <is>
          <t>54001</t>
        </is>
      </c>
      <c r="E1165" t="inlineStr">
        <is>
          <t>2662226</t>
        </is>
      </c>
      <c r="F1165" t="inlineStr">
        <is>
          <t>3007032014</t>
        </is>
      </c>
      <c r="G1165" t="inlineStr">
        <is>
          <t>INCIDENTE</t>
        </is>
      </c>
      <c r="H1165" t="inlineStr">
        <is>
          <t>NORTE DE SANTANDER</t>
        </is>
      </c>
      <c r="I1165" t="inlineStr">
        <is>
          <t>CUCUTA</t>
        </is>
      </c>
      <c r="J1165" t="inlineStr">
        <is>
          <t>BARRIO ZONA INDUSTRIAL CUCUTA</t>
        </is>
      </c>
      <c r="K1165" t="inlineStr">
        <is>
          <t>BANCOLOMBIA</t>
        </is>
      </c>
      <c r="L1165" t="inlineStr">
        <is>
          <t>FO-25-1442744</t>
        </is>
      </c>
      <c r="M1165" s="49" t="n">
        <v>45898.35069444445</v>
      </c>
      <c r="N1165" s="49" t="n">
        <v>45898.76736111111</v>
      </c>
      <c r="O1165" s="48" t="n">
        <v>0</v>
      </c>
      <c r="P1165" t="inlineStr">
        <is>
          <t>HARDWARE</t>
        </is>
      </c>
      <c r="Q1165" t="inlineStr">
        <is>
          <t>IMPRESION</t>
        </is>
      </c>
      <c r="R1165" t="inlineStr">
        <is>
          <t>NO IMPRIME UNO O VARIOS CARACTERES</t>
        </is>
      </c>
      <c r="S1165" t="inlineStr">
        <is>
          <t>CB UNO A UNO</t>
        </is>
      </c>
      <c r="T1165" t="inlineStr">
        <is>
          <t>CB UNO A UNO</t>
        </is>
      </c>
      <c r="U1165" t="inlineStr">
        <is>
          <t>EJECUTADO</t>
        </is>
      </c>
      <c r="V1165" t="inlineStr">
        <is>
          <t>VISITA TECNICA</t>
        </is>
      </c>
      <c r="W1165" t="inlineStr">
        <is>
          <t>1111W536</t>
        </is>
      </c>
      <c r="X1165" t="inlineStr">
        <is>
          <t>TIPO I</t>
        </is>
      </c>
      <c r="Y1165" t="inlineStr">
        <is>
          <t>TERRESTRE</t>
        </is>
      </c>
      <c r="Z1165" t="inlineStr">
        <is>
          <t>DURAN ACOSTA FRANK YONNY</t>
        </is>
      </c>
      <c r="AA1165" t="inlineStr">
        <is>
          <t>1</t>
        </is>
      </c>
      <c r="AB1165" t="inlineStr">
        <is>
          <t>0</t>
        </is>
      </c>
      <c r="AC1165" s="48" t="n">
        <v>65960</v>
      </c>
      <c r="AD1165" t="inlineStr">
        <is>
          <t>0</t>
        </is>
      </c>
      <c r="AE1165" s="48" t="n">
        <v>0</v>
      </c>
      <c r="AF1165" s="48" t="n">
        <v>65960</v>
      </c>
    </row>
    <row r="1166">
      <c r="A1166" t="inlineStr">
        <is>
          <t>BUCARAMANGA</t>
        </is>
      </c>
      <c r="B1166" t="inlineStr">
        <is>
          <t>SANTANDERES</t>
        </is>
      </c>
      <c r="C1166" t="inlineStr">
        <is>
          <t>0004-0008</t>
        </is>
      </c>
      <c r="D1166" t="inlineStr">
        <is>
          <t>68081</t>
        </is>
      </c>
      <c r="E1166" t="inlineStr">
        <is>
          <t>2662346</t>
        </is>
      </c>
      <c r="F1166" t="inlineStr">
        <is>
          <t>3007039022</t>
        </is>
      </c>
      <c r="G1166" t="inlineStr">
        <is>
          <t>INCIDENTE</t>
        </is>
      </c>
      <c r="H1166" t="inlineStr">
        <is>
          <t>SANTANDER</t>
        </is>
      </c>
      <c r="I1166" t="inlineStr">
        <is>
          <t>BARRANCABERMEJA</t>
        </is>
      </c>
      <c r="J1166" t="inlineStr">
        <is>
          <t>PTM CORRESPONSALES KT</t>
        </is>
      </c>
      <c r="K1166" t="inlineStr">
        <is>
          <t>BANCOLOMBIA</t>
        </is>
      </c>
      <c r="L1166" t="inlineStr">
        <is>
          <t>FO-25-1442735</t>
        </is>
      </c>
      <c r="M1166" s="49" t="n">
        <v>45898.35625</v>
      </c>
      <c r="N1166" s="49" t="n">
        <v>45898.6875</v>
      </c>
      <c r="O1166" s="48" t="n">
        <v>0</v>
      </c>
      <c r="P1166" t="inlineStr">
        <is>
          <t>HARDWARE</t>
        </is>
      </c>
      <c r="Q1166" t="inlineStr">
        <is>
          <t>LECTOR DE BARRAS</t>
        </is>
      </c>
      <c r="R1166" t="inlineStr">
        <is>
          <t>FORMATO INVALIDO LECTOR DAÑADO</t>
        </is>
      </c>
      <c r="S1166" t="inlineStr">
        <is>
          <t>AGREGADOR</t>
        </is>
      </c>
      <c r="T1166" t="inlineStr">
        <is>
          <t>COMCARD - PTM</t>
        </is>
      </c>
      <c r="U1166" t="inlineStr">
        <is>
          <t>EJECUTADO</t>
        </is>
      </c>
      <c r="V1166" t="inlineStr">
        <is>
          <t>VISITA TECNICA</t>
        </is>
      </c>
      <c r="W1166" t="inlineStr">
        <is>
          <t>9A06Z204</t>
        </is>
      </c>
      <c r="X1166" t="inlineStr">
        <is>
          <t>TIPO III</t>
        </is>
      </c>
      <c r="Y1166" t="inlineStr">
        <is>
          <t>TERRESTRE</t>
        </is>
      </c>
      <c r="Z1166" t="inlineStr">
        <is>
          <t>GONZALEZ ESTUPIÑAN YEISON WALTER ANTONIO</t>
        </is>
      </c>
      <c r="AA1166" t="inlineStr">
        <is>
          <t>1</t>
        </is>
      </c>
      <c r="AB1166" t="inlineStr">
        <is>
          <t>0</t>
        </is>
      </c>
      <c r="AC1166" s="48" t="n">
        <v>275729</v>
      </c>
      <c r="AD1166" t="inlineStr">
        <is>
          <t>0</t>
        </is>
      </c>
      <c r="AE1166" s="48" t="n">
        <v>0</v>
      </c>
      <c r="AF1166" s="48" t="n">
        <v>275729</v>
      </c>
    </row>
    <row r="1167">
      <c r="A1167" t="inlineStr">
        <is>
          <t>MEDELLIN</t>
        </is>
      </c>
      <c r="B1167" t="inlineStr">
        <is>
          <t>NOROCCIDENTE</t>
        </is>
      </c>
      <c r="C1167" t="inlineStr">
        <is>
          <t>0004-0005</t>
        </is>
      </c>
      <c r="D1167" t="inlineStr">
        <is>
          <t>5360</t>
        </is>
      </c>
      <c r="E1167" t="inlineStr">
        <is>
          <t>2662364</t>
        </is>
      </c>
      <c r="F1167" t="inlineStr">
        <is>
          <t>3007044593</t>
        </is>
      </c>
      <c r="G1167" t="inlineStr">
        <is>
          <t>INCIDENTE</t>
        </is>
      </c>
      <c r="H1167" t="inlineStr">
        <is>
          <t>ANTIOQUIA</t>
        </is>
      </c>
      <c r="I1167" t="inlineStr">
        <is>
          <t>ITAGUI</t>
        </is>
      </c>
      <c r="J1167" t="inlineStr">
        <is>
          <t>BARRIO SANTA MARIA MEDELLIN</t>
        </is>
      </c>
      <c r="K1167" t="inlineStr">
        <is>
          <t>BANCOLOMBIA</t>
        </is>
      </c>
      <c r="L1167" t="inlineStr">
        <is>
          <t>FO-25-1442726</t>
        </is>
      </c>
      <c r="M1167" s="49" t="n">
        <v>45898.36319444444</v>
      </c>
      <c r="N1167" s="49" t="n">
        <v>45900.54652777778</v>
      </c>
      <c r="O1167" s="48" t="n">
        <v>0</v>
      </c>
      <c r="P1167" t="inlineStr">
        <is>
          <t>HARDWARE</t>
        </is>
      </c>
      <c r="Q1167" t="inlineStr">
        <is>
          <t>NO ENCIENDE</t>
        </is>
      </c>
      <c r="R1167" t="inlineStr">
        <is>
          <t>DAÑO POS</t>
        </is>
      </c>
      <c r="S1167" t="inlineStr">
        <is>
          <t>CB UNO A UNO</t>
        </is>
      </c>
      <c r="T1167" t="inlineStr">
        <is>
          <t>CB UNO A UNO</t>
        </is>
      </c>
      <c r="U1167" t="inlineStr">
        <is>
          <t>EJECUTADO</t>
        </is>
      </c>
      <c r="V1167" t="inlineStr">
        <is>
          <t>VISITA TECNICA</t>
        </is>
      </c>
      <c r="W1167" t="inlineStr">
        <is>
          <t>AB1BZ694</t>
        </is>
      </c>
      <c r="X1167" t="inlineStr">
        <is>
          <t>TIPO I</t>
        </is>
      </c>
      <c r="Y1167" t="inlineStr">
        <is>
          <t>TERRESTRE</t>
        </is>
      </c>
      <c r="Z1167" t="inlineStr">
        <is>
          <t>HERNANDEZ CHAVARRIA JUAN CAMILO</t>
        </is>
      </c>
      <c r="AA1167" t="inlineStr">
        <is>
          <t>1</t>
        </is>
      </c>
      <c r="AB1167" t="inlineStr">
        <is>
          <t>0</t>
        </is>
      </c>
      <c r="AC1167" s="48" t="n">
        <v>65960</v>
      </c>
      <c r="AD1167" t="inlineStr">
        <is>
          <t>0</t>
        </is>
      </c>
      <c r="AE1167" s="48" t="n">
        <v>0</v>
      </c>
      <c r="AF1167" s="48" t="n">
        <v>65960</v>
      </c>
    </row>
    <row r="1168">
      <c r="A1168" t="inlineStr">
        <is>
          <t>TUNJA</t>
        </is>
      </c>
      <c r="B1168" t="inlineStr">
        <is>
          <t>SANTANDERES</t>
        </is>
      </c>
      <c r="C1168" t="inlineStr">
        <is>
          <t>0004-0008</t>
        </is>
      </c>
      <c r="D1168" t="inlineStr">
        <is>
          <t>68077</t>
        </is>
      </c>
      <c r="E1168" t="inlineStr">
        <is>
          <t>2662440</t>
        </is>
      </c>
      <c r="F1168" t="inlineStr">
        <is>
          <t>3007070524</t>
        </is>
      </c>
      <c r="G1168" t="inlineStr">
        <is>
          <t>INCIDENTE</t>
        </is>
      </c>
      <c r="H1168" t="inlineStr">
        <is>
          <t>SANTANDER</t>
        </is>
      </c>
      <c r="I1168" t="inlineStr">
        <is>
          <t>BARBOSA</t>
        </is>
      </c>
      <c r="J1168" t="inlineStr">
        <is>
          <t>BARRIO AVENIDA LAS AMERICAS BA</t>
        </is>
      </c>
      <c r="K1168" t="inlineStr">
        <is>
          <t>BANCOLOMBIA</t>
        </is>
      </c>
      <c r="L1168" t="inlineStr">
        <is>
          <t>FO-25-1442716</t>
        </is>
      </c>
      <c r="M1168" s="49" t="n">
        <v>45898.36805555555</v>
      </c>
      <c r="N1168" s="49" t="n">
        <v>45898.6</v>
      </c>
      <c r="O1168" s="48" t="n">
        <v>0</v>
      </c>
      <c r="P1168" t="inlineStr">
        <is>
          <t>HARDWARE</t>
        </is>
      </c>
      <c r="Q1168" t="inlineStr">
        <is>
          <t>TECLADO</t>
        </is>
      </c>
      <c r="R1168" t="inlineStr">
        <is>
          <t>DAÑO POS</t>
        </is>
      </c>
      <c r="S1168" t="inlineStr">
        <is>
          <t>CB UNO A UNO</t>
        </is>
      </c>
      <c r="T1168" t="inlineStr">
        <is>
          <t>CB UNO A UNO</t>
        </is>
      </c>
      <c r="U1168" t="inlineStr">
        <is>
          <t>EJECUTADO</t>
        </is>
      </c>
      <c r="V1168" t="inlineStr">
        <is>
          <t>VISITA TECNICA</t>
        </is>
      </c>
      <c r="W1168" t="inlineStr">
        <is>
          <t>ON008931</t>
        </is>
      </c>
      <c r="X1168" t="inlineStr">
        <is>
          <t>TIPO II</t>
        </is>
      </c>
      <c r="Y1168" t="inlineStr">
        <is>
          <t>TERRESTRE</t>
        </is>
      </c>
      <c r="Z1168" t="inlineStr">
        <is>
          <t>SOLER HOYOS CRISTIAN LEONARDO</t>
        </is>
      </c>
      <c r="AA1168" t="inlineStr">
        <is>
          <t>1</t>
        </is>
      </c>
      <c r="AB1168" t="inlineStr">
        <is>
          <t>0</t>
        </is>
      </c>
      <c r="AC1168" s="48" t="n">
        <v>144968</v>
      </c>
      <c r="AD1168" t="inlineStr">
        <is>
          <t>0</t>
        </is>
      </c>
      <c r="AE1168" s="48" t="n">
        <v>0</v>
      </c>
      <c r="AF1168" s="48" t="n">
        <v>144968</v>
      </c>
    </row>
    <row r="1169">
      <c r="A1169" t="inlineStr">
        <is>
          <t>CALI</t>
        </is>
      </c>
      <c r="B1169" t="inlineStr">
        <is>
          <t>SUROCCIDENTE Y EJE CAFETERO</t>
        </is>
      </c>
      <c r="C1169" t="inlineStr">
        <is>
          <t>0004-0003</t>
        </is>
      </c>
      <c r="D1169" t="inlineStr">
        <is>
          <t>76111</t>
        </is>
      </c>
      <c r="E1169" t="inlineStr">
        <is>
          <t>2662612</t>
        </is>
      </c>
      <c r="F1169" t="inlineStr">
        <is>
          <t>3007051010</t>
        </is>
      </c>
      <c r="G1169" t="inlineStr">
        <is>
          <t>INCIDENTE</t>
        </is>
      </c>
      <c r="H1169" t="inlineStr">
        <is>
          <t>VALLE DEL CAUCA</t>
        </is>
      </c>
      <c r="I1169" t="inlineStr">
        <is>
          <t>GUADALAJARA DE BUGA</t>
        </is>
      </c>
      <c r="J1169" t="inlineStr">
        <is>
          <t>BARRIO CENTRO GUADALAJARA DE B</t>
        </is>
      </c>
      <c r="K1169" t="inlineStr">
        <is>
          <t>BANCOLOMBIA</t>
        </is>
      </c>
      <c r="L1169" t="inlineStr">
        <is>
          <t>FO-25-1442697</t>
        </is>
      </c>
      <c r="M1169" s="49" t="n">
        <v>45898.36944444444</v>
      </c>
      <c r="N1169" s="49" t="n">
        <v>45899.58680555555</v>
      </c>
      <c r="O1169" s="48" t="n">
        <v>0</v>
      </c>
      <c r="P1169" t="inlineStr">
        <is>
          <t>HARDWARE</t>
        </is>
      </c>
      <c r="Q1169" t="inlineStr">
        <is>
          <t>IMPRESION</t>
        </is>
      </c>
      <c r="R1169" t="inlineStr">
        <is>
          <t>NO IMPRIME UNO O VARIOS CARACTERES</t>
        </is>
      </c>
      <c r="S1169" t="inlineStr">
        <is>
          <t>CB UNO A UNO</t>
        </is>
      </c>
      <c r="T1169" t="inlineStr">
        <is>
          <t>CB UNO A UNO</t>
        </is>
      </c>
      <c r="U1169" t="inlineStr">
        <is>
          <t>EJECUTADO</t>
        </is>
      </c>
      <c r="V1169" t="inlineStr">
        <is>
          <t>VISITA TECNICA</t>
        </is>
      </c>
      <c r="W1169" t="inlineStr">
        <is>
          <t>AD04Z049</t>
        </is>
      </c>
      <c r="X1169" t="inlineStr">
        <is>
          <t>TIPO II</t>
        </is>
      </c>
      <c r="Y1169" t="inlineStr">
        <is>
          <t>TERRESTRE</t>
        </is>
      </c>
      <c r="Z1169" t="inlineStr">
        <is>
          <t>SANCHEZ URREGO ROBINSON DAVID</t>
        </is>
      </c>
      <c r="AA1169" t="inlineStr">
        <is>
          <t>1</t>
        </is>
      </c>
      <c r="AB1169" t="inlineStr">
        <is>
          <t>0</t>
        </is>
      </c>
      <c r="AC1169" s="48" t="n">
        <v>144968</v>
      </c>
      <c r="AD1169" t="inlineStr">
        <is>
          <t>0</t>
        </is>
      </c>
      <c r="AE1169" s="48" t="n">
        <v>0</v>
      </c>
      <c r="AF1169" s="48" t="n">
        <v>144968</v>
      </c>
    </row>
    <row r="1170">
      <c r="A1170" t="inlineStr">
        <is>
          <t>CALI</t>
        </is>
      </c>
      <c r="B1170" t="inlineStr">
        <is>
          <t>SUROCCIDENTE Y EJE CAFETERO</t>
        </is>
      </c>
      <c r="C1170" t="inlineStr">
        <is>
          <t>0004-0003</t>
        </is>
      </c>
      <c r="D1170" t="inlineStr">
        <is>
          <t>76520</t>
        </is>
      </c>
      <c r="E1170" t="inlineStr">
        <is>
          <t>2662618</t>
        </is>
      </c>
      <c r="F1170" t="inlineStr">
        <is>
          <t>3007012383</t>
        </is>
      </c>
      <c r="G1170" t="inlineStr">
        <is>
          <t>INCIDENTE</t>
        </is>
      </c>
      <c r="H1170" t="inlineStr">
        <is>
          <t>VALLE DEL CAUCA</t>
        </is>
      </c>
      <c r="I1170" t="inlineStr">
        <is>
          <t>PALMIRA</t>
        </is>
      </c>
      <c r="J1170" t="inlineStr">
        <is>
          <t>MULTIPA A  A A ERA</t>
        </is>
      </c>
      <c r="K1170" t="inlineStr">
        <is>
          <t>BANCOLOMBIA</t>
        </is>
      </c>
      <c r="L1170" t="inlineStr">
        <is>
          <t>FO-25-1442685</t>
        </is>
      </c>
      <c r="M1170" s="49" t="n">
        <v>45898.37083333333</v>
      </c>
      <c r="N1170" s="49" t="n">
        <v>45898.59652777778</v>
      </c>
      <c r="O1170" s="48" t="n">
        <v>0</v>
      </c>
      <c r="P1170" t="inlineStr">
        <is>
          <t>HARDWARE</t>
        </is>
      </c>
      <c r="Q1170" t="inlineStr">
        <is>
          <t>PINPAD</t>
        </is>
      </c>
      <c r="R1170" t="inlineStr">
        <is>
          <t>DAÑO POS</t>
        </is>
      </c>
      <c r="S1170" t="inlineStr">
        <is>
          <t>ROBUSTO</t>
        </is>
      </c>
      <c r="T1170" t="inlineStr">
        <is>
          <t>MULTIPAGAS</t>
        </is>
      </c>
      <c r="U1170" t="inlineStr">
        <is>
          <t>EJECUTADO</t>
        </is>
      </c>
      <c r="V1170" t="inlineStr">
        <is>
          <t>VISITA TECNICA</t>
        </is>
      </c>
      <c r="W1170" t="inlineStr">
        <is>
          <t>JAATZ139-JAAXZ708</t>
        </is>
      </c>
      <c r="X1170" t="inlineStr">
        <is>
          <t>TIPO I</t>
        </is>
      </c>
      <c r="Y1170" t="inlineStr">
        <is>
          <t>TERRESTRE</t>
        </is>
      </c>
      <c r="Z1170" t="inlineStr">
        <is>
          <t>CUERO RUIZ JHONNY</t>
        </is>
      </c>
      <c r="AA1170" t="inlineStr">
        <is>
          <t>1</t>
        </is>
      </c>
      <c r="AB1170" t="inlineStr">
        <is>
          <t>0</t>
        </is>
      </c>
      <c r="AC1170" s="48" t="n">
        <v>65960</v>
      </c>
      <c r="AD1170" t="inlineStr">
        <is>
          <t>0</t>
        </is>
      </c>
      <c r="AE1170" s="48" t="n">
        <v>0</v>
      </c>
      <c r="AF1170" s="48" t="n">
        <v>65960</v>
      </c>
    </row>
    <row r="1171">
      <c r="A1171" t="inlineStr">
        <is>
          <t>VILLAVICENCIO</t>
        </is>
      </c>
      <c r="B1171" t="inlineStr">
        <is>
          <t>REMOTAS</t>
        </is>
      </c>
      <c r="C1171" t="inlineStr">
        <is>
          <t>0004-0007</t>
        </is>
      </c>
      <c r="D1171" t="inlineStr">
        <is>
          <t>50001</t>
        </is>
      </c>
      <c r="E1171" t="inlineStr">
        <is>
          <t>2662854</t>
        </is>
      </c>
      <c r="F1171" t="inlineStr">
        <is>
          <t>3007050786</t>
        </is>
      </c>
      <c r="G1171" t="inlineStr">
        <is>
          <t>INCIDENTE</t>
        </is>
      </c>
      <c r="H1171" t="inlineStr">
        <is>
          <t>META</t>
        </is>
      </c>
      <c r="I1171" t="inlineStr">
        <is>
          <t>VILLAVICENCIO</t>
        </is>
      </c>
      <c r="J1171" t="inlineStr">
        <is>
          <t>MULTIPAGAS CC CENTAUROS</t>
        </is>
      </c>
      <c r="K1171" t="inlineStr">
        <is>
          <t>BANCOLOMBIA</t>
        </is>
      </c>
      <c r="L1171" t="inlineStr">
        <is>
          <t>FO-25-1442825</t>
        </is>
      </c>
      <c r="M1171" s="49" t="n">
        <v>45898.38864583334</v>
      </c>
      <c r="N1171" s="49" t="n">
        <v>45898.70625</v>
      </c>
      <c r="O1171" s="48" t="n">
        <v>0</v>
      </c>
      <c r="P1171" t="inlineStr">
        <is>
          <t>HARDWARE</t>
        </is>
      </c>
      <c r="Q1171" t="inlineStr">
        <is>
          <t>LECTOR DE TARJETAS</t>
        </is>
      </c>
      <c r="R1171" t="inlineStr">
        <is>
          <t>MENSAJE RETIRE TARJETA</t>
        </is>
      </c>
      <c r="S1171" t="inlineStr">
        <is>
          <t>ROBUSTO</t>
        </is>
      </c>
      <c r="T1171" t="inlineStr">
        <is>
          <t>MULTIPAGAS</t>
        </is>
      </c>
      <c r="U1171" t="inlineStr">
        <is>
          <t>EJECUTADO</t>
        </is>
      </c>
      <c r="V1171" t="inlineStr">
        <is>
          <t>VISITA TECNICA</t>
        </is>
      </c>
      <c r="W1171" t="inlineStr">
        <is>
          <t>BA00Z423</t>
        </is>
      </c>
      <c r="X1171" t="inlineStr">
        <is>
          <t>TIPO I</t>
        </is>
      </c>
      <c r="Y1171" t="inlineStr">
        <is>
          <t>TERRESTRE</t>
        </is>
      </c>
      <c r="Z1171" t="inlineStr">
        <is>
          <t>GARZON RUIZ LUIS MIGUEL</t>
        </is>
      </c>
      <c r="AA1171" t="inlineStr">
        <is>
          <t>1</t>
        </is>
      </c>
      <c r="AB1171" t="inlineStr">
        <is>
          <t>0</t>
        </is>
      </c>
      <c r="AC1171" s="48" t="n">
        <v>65960</v>
      </c>
      <c r="AD1171" t="inlineStr">
        <is>
          <t>0</t>
        </is>
      </c>
      <c r="AE1171" s="48" t="n">
        <v>0</v>
      </c>
      <c r="AF1171" s="48" t="n">
        <v>65960</v>
      </c>
    </row>
    <row r="1172">
      <c r="A1172" t="inlineStr">
        <is>
          <t>BOGOTA</t>
        </is>
      </c>
      <c r="B1172" t="inlineStr">
        <is>
          <t>CUNDINAMARCA</t>
        </is>
      </c>
      <c r="C1172" t="inlineStr">
        <is>
          <t>0004-0004</t>
        </is>
      </c>
      <c r="D1172" t="inlineStr">
        <is>
          <t>25326</t>
        </is>
      </c>
      <c r="E1172" t="inlineStr">
        <is>
          <t>2662900</t>
        </is>
      </c>
      <c r="F1172" t="inlineStr">
        <is>
          <t>3007029809</t>
        </is>
      </c>
      <c r="G1172" t="inlineStr">
        <is>
          <t>INCIDENTE</t>
        </is>
      </c>
      <c r="H1172" t="inlineStr">
        <is>
          <t>CUNDINAMARCA</t>
        </is>
      </c>
      <c r="I1172" t="inlineStr">
        <is>
          <t>GUATAVITA</t>
        </is>
      </c>
      <c r="J1172" t="inlineStr">
        <is>
          <t>BARRIO GUATAVITA CUNDINAMARCA</t>
        </is>
      </c>
      <c r="K1172" t="inlineStr">
        <is>
          <t>BANCOLOMBIA</t>
        </is>
      </c>
      <c r="L1172" t="inlineStr">
        <is>
          <t>FO-25-1442929</t>
        </is>
      </c>
      <c r="M1172" s="49" t="n">
        <v>45898.38234953704</v>
      </c>
      <c r="N1172" s="49" t="n">
        <v>45898.6625</v>
      </c>
      <c r="O1172" s="48" t="n">
        <v>0</v>
      </c>
      <c r="P1172" t="inlineStr">
        <is>
          <t>SOFTWARE</t>
        </is>
      </c>
      <c r="Q1172" t="inlineStr">
        <is>
          <t>ACTUALIZACION</t>
        </is>
      </c>
      <c r="R1172" t="inlineStr">
        <is>
          <t>TECNOLOGIA</t>
        </is>
      </c>
      <c r="S1172" t="inlineStr">
        <is>
          <t>CB UNO A UNO</t>
        </is>
      </c>
      <c r="T1172" t="inlineStr">
        <is>
          <t>CB UNO A UNO</t>
        </is>
      </c>
      <c r="U1172" t="inlineStr">
        <is>
          <t>EJECUTADO</t>
        </is>
      </c>
      <c r="V1172" t="inlineStr">
        <is>
          <t>VISITA TECNICA</t>
        </is>
      </c>
      <c r="W1172" t="inlineStr">
        <is>
          <t>111YZ879</t>
        </is>
      </c>
      <c r="X1172" t="inlineStr">
        <is>
          <t>TIPO II</t>
        </is>
      </c>
      <c r="Y1172" t="inlineStr">
        <is>
          <t>TERRESTRE</t>
        </is>
      </c>
      <c r="Z1172" t="inlineStr">
        <is>
          <t>GARCIA PASTRANA KEVIN FERNANDO</t>
        </is>
      </c>
      <c r="AA1172" t="inlineStr">
        <is>
          <t>1</t>
        </is>
      </c>
      <c r="AB1172" t="inlineStr">
        <is>
          <t>0</t>
        </is>
      </c>
      <c r="AC1172" s="48" t="n">
        <v>144968</v>
      </c>
      <c r="AD1172" t="inlineStr">
        <is>
          <t>0</t>
        </is>
      </c>
      <c r="AE1172" s="48" t="n">
        <v>0</v>
      </c>
      <c r="AF1172" s="48" t="n">
        <v>144968</v>
      </c>
    </row>
    <row r="1173">
      <c r="A1173" t="inlineStr">
        <is>
          <t>SANTA MARTA</t>
        </is>
      </c>
      <c r="B1173" t="inlineStr">
        <is>
          <t>COSTA</t>
        </is>
      </c>
      <c r="C1173" t="inlineStr">
        <is>
          <t>0004-0001</t>
        </is>
      </c>
      <c r="D1173" t="inlineStr">
        <is>
          <t>47189</t>
        </is>
      </c>
      <c r="E1173" t="inlineStr">
        <is>
          <t>2662940</t>
        </is>
      </c>
      <c r="F1173" t="inlineStr">
        <is>
          <t>3007034097</t>
        </is>
      </c>
      <c r="G1173" t="inlineStr">
        <is>
          <t>INCIDENTE</t>
        </is>
      </c>
      <c r="H1173" t="inlineStr">
        <is>
          <t>MAGDALENA</t>
        </is>
      </c>
      <c r="I1173" t="inlineStr">
        <is>
          <t>CIENAGA</t>
        </is>
      </c>
      <c r="J1173" t="inlineStr">
        <is>
          <t>ARRIO CENTRO CIENAGA 2</t>
        </is>
      </c>
      <c r="K1173" t="inlineStr">
        <is>
          <t>BANCOLOMBIA</t>
        </is>
      </c>
      <c r="L1173" t="inlineStr">
        <is>
          <t>FO-25-1442901</t>
        </is>
      </c>
      <c r="M1173" s="49" t="n">
        <v>45898.3915162037</v>
      </c>
      <c r="N1173" s="49" t="n">
        <v>45898.73263888889</v>
      </c>
      <c r="O1173" s="48" t="n">
        <v>0</v>
      </c>
      <c r="P1173" t="inlineStr">
        <is>
          <t>HARDWARE</t>
        </is>
      </c>
      <c r="Q1173" t="inlineStr">
        <is>
          <t>PINPAD</t>
        </is>
      </c>
      <c r="R1173" t="inlineStr">
        <is>
          <t>DAÑO POS</t>
        </is>
      </c>
      <c r="S1173" t="inlineStr">
        <is>
          <t>CB UNO A UNO</t>
        </is>
      </c>
      <c r="T1173" t="inlineStr">
        <is>
          <t>CB UNO A UNO</t>
        </is>
      </c>
      <c r="U1173" t="inlineStr">
        <is>
          <t>EJECUTADO</t>
        </is>
      </c>
      <c r="V1173" t="inlineStr">
        <is>
          <t>VISITA TECNICA</t>
        </is>
      </c>
      <c r="W1173" t="inlineStr">
        <is>
          <t>BL01Y283</t>
        </is>
      </c>
      <c r="X1173" t="inlineStr">
        <is>
          <t>TIPO II</t>
        </is>
      </c>
      <c r="Y1173" t="inlineStr">
        <is>
          <t>TERRESTRE</t>
        </is>
      </c>
      <c r="Z1173" t="inlineStr">
        <is>
          <t>THOMAS  CAMPO SIGIFREDO SEGUNDO</t>
        </is>
      </c>
      <c r="AA1173" t="inlineStr">
        <is>
          <t>1</t>
        </is>
      </c>
      <c r="AB1173" t="inlineStr">
        <is>
          <t>0</t>
        </is>
      </c>
      <c r="AC1173" s="48" t="n">
        <v>144968</v>
      </c>
      <c r="AD1173" t="inlineStr">
        <is>
          <t>0</t>
        </is>
      </c>
      <c r="AE1173" s="48" t="n">
        <v>0</v>
      </c>
      <c r="AF1173" s="48" t="n">
        <v>144968</v>
      </c>
    </row>
    <row r="1174">
      <c r="A1174" t="inlineStr">
        <is>
          <t>CALI</t>
        </is>
      </c>
      <c r="B1174" t="inlineStr">
        <is>
          <t>SUROCCIDENTE Y EJE CAFETERO</t>
        </is>
      </c>
      <c r="C1174" t="inlineStr">
        <is>
          <t>0004-0003</t>
        </is>
      </c>
      <c r="D1174" t="inlineStr">
        <is>
          <t>76520</t>
        </is>
      </c>
      <c r="E1174" t="inlineStr">
        <is>
          <t>2663393</t>
        </is>
      </c>
      <c r="F1174" t="inlineStr">
        <is>
          <t>3007057075</t>
        </is>
      </c>
      <c r="G1174" t="inlineStr">
        <is>
          <t>INCIDENTE</t>
        </is>
      </c>
      <c r="H1174" t="inlineStr">
        <is>
          <t>VALLE DEL CAUCA</t>
        </is>
      </c>
      <c r="I1174" t="inlineStr">
        <is>
          <t>PALMIRA</t>
        </is>
      </c>
      <c r="J1174" t="inlineStr">
        <is>
          <t>PTM PALMIRA TIENDA DE MASCOTAS</t>
        </is>
      </c>
      <c r="K1174" t="inlineStr">
        <is>
          <t>BANCOLOMBIA</t>
        </is>
      </c>
      <c r="L1174" t="inlineStr">
        <is>
          <t>FO-25-1443561</t>
        </is>
      </c>
      <c r="M1174" s="49" t="n">
        <v>45898.42364583333</v>
      </c>
      <c r="N1174" s="49" t="n">
        <v>45898.67569444444</v>
      </c>
      <c r="O1174" s="48" t="n">
        <v>0</v>
      </c>
      <c r="P1174" t="inlineStr">
        <is>
          <t>HARDWARE</t>
        </is>
      </c>
      <c r="Q1174" t="inlineStr">
        <is>
          <t>NO ENCIENDE</t>
        </is>
      </c>
      <c r="R1174" t="inlineStr">
        <is>
          <t>DAÑO POS</t>
        </is>
      </c>
      <c r="S1174" t="inlineStr">
        <is>
          <t>AGREGADOR</t>
        </is>
      </c>
      <c r="T1174" t="inlineStr">
        <is>
          <t>COMCARD - PTM</t>
        </is>
      </c>
      <c r="U1174" t="inlineStr">
        <is>
          <t>EJECUTADO</t>
        </is>
      </c>
      <c r="V1174" t="inlineStr">
        <is>
          <t>VISITA TECNICA</t>
        </is>
      </c>
      <c r="W1174" t="inlineStr">
        <is>
          <t>XPSZZ326</t>
        </is>
      </c>
      <c r="X1174" t="inlineStr">
        <is>
          <t>TIPO I</t>
        </is>
      </c>
      <c r="Y1174" t="inlineStr">
        <is>
          <t>TERRESTRE</t>
        </is>
      </c>
      <c r="Z1174" t="inlineStr">
        <is>
          <t>CUERO RUIZ JHONNY</t>
        </is>
      </c>
      <c r="AA1174" t="inlineStr">
        <is>
          <t>1</t>
        </is>
      </c>
      <c r="AB1174" t="inlineStr">
        <is>
          <t>0</t>
        </is>
      </c>
      <c r="AC1174" s="48" t="n">
        <v>65960</v>
      </c>
      <c r="AD1174" t="inlineStr">
        <is>
          <t>0</t>
        </is>
      </c>
      <c r="AE1174" s="48" t="n">
        <v>0</v>
      </c>
      <c r="AF1174" s="48" t="n">
        <v>65960</v>
      </c>
    </row>
    <row r="1175">
      <c r="A1175" t="inlineStr">
        <is>
          <t>IBAGUE</t>
        </is>
      </c>
      <c r="B1175" t="inlineStr">
        <is>
          <t>REMOTAS</t>
        </is>
      </c>
      <c r="C1175" t="inlineStr">
        <is>
          <t>0004-0007</t>
        </is>
      </c>
      <c r="D1175" t="inlineStr">
        <is>
          <t>73001</t>
        </is>
      </c>
      <c r="E1175" t="inlineStr">
        <is>
          <t>2663648</t>
        </is>
      </c>
      <c r="F1175" t="inlineStr">
        <is>
          <t>3007066937</t>
        </is>
      </c>
      <c r="G1175" t="inlineStr">
        <is>
          <t>INCIDENTE</t>
        </is>
      </c>
      <c r="H1175" t="inlineStr">
        <is>
          <t>TOLIMA</t>
        </is>
      </c>
      <c r="I1175" t="inlineStr">
        <is>
          <t>IBAGUE</t>
        </is>
      </c>
      <c r="J1175" t="inlineStr">
        <is>
          <t>BARRIO URBANIZACION MODELIA I</t>
        </is>
      </c>
      <c r="K1175" t="inlineStr">
        <is>
          <t>BANCOLOMBIA</t>
        </is>
      </c>
      <c r="L1175" t="inlineStr">
        <is>
          <t>FO-25-1443605</t>
        </is>
      </c>
      <c r="M1175" s="49" t="n">
        <v>45898.43185185185</v>
      </c>
      <c r="N1175" s="49" t="n">
        <v>45898.67291666667</v>
      </c>
      <c r="O1175" s="48" t="n">
        <v>0</v>
      </c>
      <c r="P1175" t="inlineStr">
        <is>
          <t>HARDWARE</t>
        </is>
      </c>
      <c r="Q1175" t="inlineStr">
        <is>
          <t>ALERT IRRUPTION</t>
        </is>
      </c>
      <c r="R1175" t="inlineStr">
        <is>
          <t>ALERT IRRUPTION</t>
        </is>
      </c>
      <c r="S1175" t="inlineStr">
        <is>
          <t>CB UNO A UNO</t>
        </is>
      </c>
      <c r="T1175" t="inlineStr">
        <is>
          <t>CB UNO A UNO</t>
        </is>
      </c>
      <c r="U1175" t="inlineStr">
        <is>
          <t>EJECUTADO</t>
        </is>
      </c>
      <c r="V1175" t="inlineStr">
        <is>
          <t>VISITA TECNICA</t>
        </is>
      </c>
      <c r="W1175" t="inlineStr">
        <is>
          <t>4A0AZ465</t>
        </is>
      </c>
      <c r="X1175" t="inlineStr">
        <is>
          <t>TIPO I</t>
        </is>
      </c>
      <c r="Y1175" t="inlineStr">
        <is>
          <t>TERRESTRE</t>
        </is>
      </c>
      <c r="Z1175" t="inlineStr">
        <is>
          <t>BARRAGAN TAFUR EDWIN ESTEBAN</t>
        </is>
      </c>
      <c r="AA1175" t="inlineStr">
        <is>
          <t>1</t>
        </is>
      </c>
      <c r="AB1175" t="inlineStr">
        <is>
          <t>0</t>
        </is>
      </c>
      <c r="AC1175" s="48" t="n">
        <v>65960</v>
      </c>
      <c r="AD1175" t="inlineStr">
        <is>
          <t>0</t>
        </is>
      </c>
      <c r="AE1175" s="48" t="n">
        <v>0</v>
      </c>
      <c r="AF1175" s="48" t="n">
        <v>65960</v>
      </c>
    </row>
    <row r="1176">
      <c r="A1176" t="inlineStr">
        <is>
          <t>BUCARAMANGA</t>
        </is>
      </c>
      <c r="B1176" t="inlineStr">
        <is>
          <t>SANTANDERES</t>
        </is>
      </c>
      <c r="C1176" t="inlineStr">
        <is>
          <t>0004-0008</t>
        </is>
      </c>
      <c r="D1176" t="inlineStr">
        <is>
          <t>68081</t>
        </is>
      </c>
      <c r="E1176" t="inlineStr">
        <is>
          <t>2663698</t>
        </is>
      </c>
      <c r="F1176" t="inlineStr">
        <is>
          <t>3007067772</t>
        </is>
      </c>
      <c r="G1176" t="inlineStr">
        <is>
          <t>INCIDENTE</t>
        </is>
      </c>
      <c r="H1176" t="inlineStr">
        <is>
          <t>SANTANDER</t>
        </is>
      </c>
      <c r="I1176" t="inlineStr">
        <is>
          <t>BARRANCABERMEJA</t>
        </is>
      </c>
      <c r="J1176" t="inlineStr">
        <is>
          <t>BARRIO EL CENTRO BARRANCABERME</t>
        </is>
      </c>
      <c r="K1176" t="inlineStr">
        <is>
          <t>BANCOLOMBIA</t>
        </is>
      </c>
      <c r="L1176" t="inlineStr">
        <is>
          <t>FO-25-1443649</t>
        </is>
      </c>
      <c r="M1176" s="49" t="n">
        <v>45898.44049768519</v>
      </c>
      <c r="N1176" s="49" t="n">
        <v>45898.65486111111</v>
      </c>
      <c r="O1176" s="48" t="n">
        <v>0</v>
      </c>
      <c r="P1176" t="inlineStr">
        <is>
          <t>HARDWARE</t>
        </is>
      </c>
      <c r="Q1176" t="inlineStr">
        <is>
          <t>LECTOR DE TARJETAS</t>
        </is>
      </c>
      <c r="R1176" t="inlineStr">
        <is>
          <t>DAÑO POS</t>
        </is>
      </c>
      <c r="S1176" t="inlineStr">
        <is>
          <t>CB UNO A UNO</t>
        </is>
      </c>
      <c r="T1176" t="inlineStr">
        <is>
          <t>CB UNO A UNO</t>
        </is>
      </c>
      <c r="U1176" t="inlineStr">
        <is>
          <t>EJECUTADO</t>
        </is>
      </c>
      <c r="V1176" t="inlineStr">
        <is>
          <t>VISITA TECNICA</t>
        </is>
      </c>
      <c r="W1176" t="inlineStr">
        <is>
          <t>6A8ZZ288</t>
        </is>
      </c>
      <c r="X1176" t="inlineStr">
        <is>
          <t>TIPO III</t>
        </is>
      </c>
      <c r="Y1176" t="inlineStr">
        <is>
          <t>TERRESTRE</t>
        </is>
      </c>
      <c r="Z1176" t="inlineStr">
        <is>
          <t>GONZALEZ ESTUPIÑAN YEISON WALTER ANTONIO</t>
        </is>
      </c>
      <c r="AA1176" t="inlineStr">
        <is>
          <t>1</t>
        </is>
      </c>
      <c r="AB1176" t="inlineStr">
        <is>
          <t>0</t>
        </is>
      </c>
      <c r="AC1176" s="48" t="n">
        <v>275729</v>
      </c>
      <c r="AD1176" t="inlineStr">
        <is>
          <t>0</t>
        </is>
      </c>
      <c r="AE1176" s="48" t="n">
        <v>0</v>
      </c>
      <c r="AF1176" s="48" t="n">
        <v>275729</v>
      </c>
    </row>
    <row r="1177">
      <c r="A1177" t="inlineStr">
        <is>
          <t>VILLAVICENCIO</t>
        </is>
      </c>
      <c r="B1177" t="inlineStr">
        <is>
          <t>REMOTAS</t>
        </is>
      </c>
      <c r="C1177" t="inlineStr">
        <is>
          <t>0004-0007</t>
        </is>
      </c>
      <c r="D1177" t="inlineStr">
        <is>
          <t>50313</t>
        </is>
      </c>
      <c r="E1177" t="inlineStr">
        <is>
          <t>2664376</t>
        </is>
      </c>
      <c r="F1177" t="inlineStr">
        <is>
          <t>3007056118</t>
        </is>
      </c>
      <c r="G1177" t="inlineStr">
        <is>
          <t>INCIDENTE</t>
        </is>
      </c>
      <c r="H1177" t="inlineStr">
        <is>
          <t>META</t>
        </is>
      </c>
      <c r="I1177" t="inlineStr">
        <is>
          <t>GRANADA</t>
        </is>
      </c>
      <c r="J1177" t="inlineStr">
        <is>
          <t>BARRIO PARAISO MEDIO EL PARAIS</t>
        </is>
      </c>
      <c r="K1177" t="inlineStr">
        <is>
          <t>BANCOLOMBIA</t>
        </is>
      </c>
      <c r="L1177" t="inlineStr">
        <is>
          <t>FO-25-1444210</t>
        </is>
      </c>
      <c r="M1177" s="49" t="n">
        <v>45898.47710648148</v>
      </c>
      <c r="N1177" s="49" t="n">
        <v>45899.58333333334</v>
      </c>
      <c r="O1177" s="48" t="n">
        <v>0</v>
      </c>
      <c r="P1177" t="inlineStr">
        <is>
          <t>HARDWARE</t>
        </is>
      </c>
      <c r="Q1177" t="inlineStr">
        <is>
          <t>IMPRESION</t>
        </is>
      </c>
      <c r="R1177" t="inlineStr">
        <is>
          <t>TAPA IMPRESORA</t>
        </is>
      </c>
      <c r="S1177" t="inlineStr">
        <is>
          <t>CB UNO A UNO</t>
        </is>
      </c>
      <c r="T1177" t="inlineStr">
        <is>
          <t>CB UNO A UNO</t>
        </is>
      </c>
      <c r="U1177" t="inlineStr">
        <is>
          <t>EJECUTADO</t>
        </is>
      </c>
      <c r="V1177" t="inlineStr">
        <is>
          <t>VISITA TECNICA</t>
        </is>
      </c>
      <c r="W1177" t="inlineStr">
        <is>
          <t>9BMZZ479</t>
        </is>
      </c>
      <c r="X1177" t="inlineStr">
        <is>
          <t>TIPO II</t>
        </is>
      </c>
      <c r="Y1177" t="inlineStr">
        <is>
          <t>TERRESTRE</t>
        </is>
      </c>
      <c r="Z1177" t="inlineStr">
        <is>
          <t>ROZO JIMENEZ EDGAR ARMANDO</t>
        </is>
      </c>
      <c r="AA1177" t="inlineStr">
        <is>
          <t>1</t>
        </is>
      </c>
      <c r="AB1177" t="inlineStr">
        <is>
          <t>0</t>
        </is>
      </c>
      <c r="AC1177" s="48" t="n">
        <v>144968</v>
      </c>
      <c r="AD1177" t="inlineStr">
        <is>
          <t>0</t>
        </is>
      </c>
      <c r="AE1177" s="48" t="n">
        <v>0</v>
      </c>
      <c r="AF1177" s="48" t="n">
        <v>144968</v>
      </c>
    </row>
    <row r="1178">
      <c r="A1178" t="inlineStr">
        <is>
          <t>MONTERIA</t>
        </is>
      </c>
      <c r="B1178" t="inlineStr">
        <is>
          <t>COSTA</t>
        </is>
      </c>
      <c r="C1178" t="inlineStr">
        <is>
          <t>0004-0001</t>
        </is>
      </c>
      <c r="D1178" t="inlineStr">
        <is>
          <t>23001</t>
        </is>
      </c>
      <c r="E1178" t="inlineStr">
        <is>
          <t>2664525</t>
        </is>
      </c>
      <c r="F1178" t="inlineStr">
        <is>
          <t>3007060822</t>
        </is>
      </c>
      <c r="G1178" t="inlineStr">
        <is>
          <t>INCIDENTE</t>
        </is>
      </c>
      <c r="H1178" t="inlineStr">
        <is>
          <t>CORDOBA</t>
        </is>
      </c>
      <c r="I1178" t="inlineStr">
        <is>
          <t>MONTERIA</t>
        </is>
      </c>
      <c r="J1178" t="inlineStr">
        <is>
          <t>BARRIO CHUCHURUBI MONTERIA 2</t>
        </is>
      </c>
      <c r="K1178" t="inlineStr">
        <is>
          <t>BANCOLOMBIA</t>
        </is>
      </c>
      <c r="L1178" t="inlineStr">
        <is>
          <t>FO-25-1444241</t>
        </is>
      </c>
      <c r="M1178" s="49" t="n">
        <v>45898.4825462963</v>
      </c>
      <c r="N1178" s="49" t="n">
        <v>45898.64166666667</v>
      </c>
      <c r="O1178" s="48" t="n">
        <v>0</v>
      </c>
      <c r="P1178" t="inlineStr">
        <is>
          <t>HARDWARE</t>
        </is>
      </c>
      <c r="Q1178" t="inlineStr">
        <is>
          <t>LECTOR DE BARRAS</t>
        </is>
      </c>
      <c r="R1178" t="inlineStr">
        <is>
          <t>CABLE LECTORA AVERIADO</t>
        </is>
      </c>
      <c r="S1178" t="inlineStr">
        <is>
          <t>CB UNO A UNO</t>
        </is>
      </c>
      <c r="T1178" t="inlineStr">
        <is>
          <t>CB UNO A UNO</t>
        </is>
      </c>
      <c r="U1178" t="inlineStr">
        <is>
          <t>EJECUTADO</t>
        </is>
      </c>
      <c r="V1178" t="inlineStr">
        <is>
          <t>VISITA TECNICA</t>
        </is>
      </c>
      <c r="W1178" t="inlineStr">
        <is>
          <t>FUA0G706</t>
        </is>
      </c>
      <c r="X1178" t="inlineStr">
        <is>
          <t>TIPO I</t>
        </is>
      </c>
      <c r="Y1178" t="inlineStr">
        <is>
          <t>TERRESTRE</t>
        </is>
      </c>
      <c r="Z1178" t="inlineStr">
        <is>
          <t>GONZALEZ FERRER JESUS ALEXANDER</t>
        </is>
      </c>
      <c r="AA1178" t="inlineStr">
        <is>
          <t>1</t>
        </is>
      </c>
      <c r="AB1178" t="inlineStr">
        <is>
          <t>0</t>
        </is>
      </c>
      <c r="AC1178" s="48" t="n">
        <v>65960</v>
      </c>
      <c r="AD1178" t="inlineStr">
        <is>
          <t>0</t>
        </is>
      </c>
      <c r="AE1178" s="48" t="n">
        <v>0</v>
      </c>
      <c r="AF1178" s="48" t="n">
        <v>65960</v>
      </c>
    </row>
    <row r="1179">
      <c r="A1179" t="inlineStr">
        <is>
          <t>CUCUTA</t>
        </is>
      </c>
      <c r="B1179" t="inlineStr">
        <is>
          <t>SANTANDERES</t>
        </is>
      </c>
      <c r="C1179" t="inlineStr">
        <is>
          <t>0004-0008</t>
        </is>
      </c>
      <c r="D1179" t="inlineStr">
        <is>
          <t>54001</t>
        </is>
      </c>
      <c r="E1179" t="inlineStr">
        <is>
          <t>2665355</t>
        </is>
      </c>
      <c r="F1179" t="inlineStr">
        <is>
          <t>3007059217</t>
        </is>
      </c>
      <c r="G1179" t="inlineStr">
        <is>
          <t>INCIDENTE</t>
        </is>
      </c>
      <c r="H1179" t="inlineStr">
        <is>
          <t>NORTE DE SANTANDER</t>
        </is>
      </c>
      <c r="I1179" t="inlineStr">
        <is>
          <t>CUCUTA</t>
        </is>
      </c>
      <c r="J1179" t="inlineStr">
        <is>
          <t>DISTRICOL CALZADO DARIANA</t>
        </is>
      </c>
      <c r="K1179" t="inlineStr">
        <is>
          <t>BANCOLOMBIA</t>
        </is>
      </c>
      <c r="L1179" t="inlineStr">
        <is>
          <t>FO-25-1446448</t>
        </is>
      </c>
      <c r="M1179" s="49" t="n">
        <v>45898.58087962963</v>
      </c>
      <c r="N1179" s="49" t="n">
        <v>45899.50208333333</v>
      </c>
      <c r="O1179" s="48" t="n">
        <v>0</v>
      </c>
      <c r="P1179" t="inlineStr">
        <is>
          <t>HARDWARE</t>
        </is>
      </c>
      <c r="Q1179" t="inlineStr">
        <is>
          <t>ALERT IRRUPTION</t>
        </is>
      </c>
      <c r="R1179" t="inlineStr">
        <is>
          <t>ALERT IRRUPTION</t>
        </is>
      </c>
      <c r="S1179" t="inlineStr">
        <is>
          <t>AGREGADOR</t>
        </is>
      </c>
      <c r="T1179" t="inlineStr">
        <is>
          <t>DISTRICOL</t>
        </is>
      </c>
      <c r="U1179" t="inlineStr">
        <is>
          <t>EJECUTADO</t>
        </is>
      </c>
      <c r="V1179" t="inlineStr">
        <is>
          <t>VISITA TECNICA</t>
        </is>
      </c>
      <c r="W1179" t="inlineStr">
        <is>
          <t>JA002593</t>
        </is>
      </c>
      <c r="X1179" t="inlineStr">
        <is>
          <t>TIPO I</t>
        </is>
      </c>
      <c r="Y1179" t="inlineStr">
        <is>
          <t>TERRESTRE</t>
        </is>
      </c>
      <c r="Z1179" t="inlineStr">
        <is>
          <t>DURAN ACOSTA FRANK YONNY</t>
        </is>
      </c>
      <c r="AA1179" t="inlineStr">
        <is>
          <t>1</t>
        </is>
      </c>
      <c r="AB1179" t="inlineStr">
        <is>
          <t>0</t>
        </is>
      </c>
      <c r="AC1179" s="48" t="n">
        <v>65960</v>
      </c>
      <c r="AD1179" t="inlineStr">
        <is>
          <t>0</t>
        </is>
      </c>
      <c r="AE1179" s="48" t="n">
        <v>0</v>
      </c>
      <c r="AF1179" s="48" t="n">
        <v>65960</v>
      </c>
    </row>
    <row r="1180">
      <c r="A1180" t="inlineStr">
        <is>
          <t>CALI</t>
        </is>
      </c>
      <c r="B1180" t="inlineStr">
        <is>
          <t>SUROCCIDENTE Y EJE CAFETERO</t>
        </is>
      </c>
      <c r="C1180" t="inlineStr">
        <is>
          <t>0004-0003</t>
        </is>
      </c>
      <c r="D1180" t="inlineStr">
        <is>
          <t>76001</t>
        </is>
      </c>
      <c r="E1180" t="inlineStr">
        <is>
          <t>2665366</t>
        </is>
      </c>
      <c r="F1180" t="inlineStr">
        <is>
          <t>3007076366</t>
        </is>
      </c>
      <c r="G1180" t="inlineStr">
        <is>
          <t>INCIDENTE</t>
        </is>
      </c>
      <c r="H1180" t="inlineStr">
        <is>
          <t>VALLE DEL CAUCA</t>
        </is>
      </c>
      <c r="I1180" t="inlineStr">
        <is>
          <t>CALI</t>
        </is>
      </c>
      <c r="J1180" t="inlineStr">
        <is>
          <t>BARRIO LOS LAGOS CALI 3</t>
        </is>
      </c>
      <c r="K1180" t="inlineStr">
        <is>
          <t>BANCOLOMBIA</t>
        </is>
      </c>
      <c r="L1180" t="inlineStr">
        <is>
          <t>FO-25-1445178</t>
        </is>
      </c>
      <c r="M1180" s="49" t="n">
        <v>45898.58252314815</v>
      </c>
      <c r="N1180" s="49" t="n">
        <v>45898.71805555555</v>
      </c>
      <c r="O1180" s="48" t="n">
        <v>0</v>
      </c>
      <c r="P1180" t="inlineStr">
        <is>
          <t>HARDWARE</t>
        </is>
      </c>
      <c r="Q1180" t="inlineStr">
        <is>
          <t>COMUNICACION</t>
        </is>
      </c>
      <c r="R1180" t="inlineStr">
        <is>
          <t>MENSAJE CABLE DE RED DESCONECTADO</t>
        </is>
      </c>
      <c r="S1180" t="inlineStr">
        <is>
          <t>CB UNO A UNO</t>
        </is>
      </c>
      <c r="T1180" t="inlineStr">
        <is>
          <t>CB UNO A UNO</t>
        </is>
      </c>
      <c r="U1180" t="inlineStr">
        <is>
          <t>EJECUTADO</t>
        </is>
      </c>
      <c r="V1180" t="inlineStr">
        <is>
          <t>VISITA TECNICA</t>
        </is>
      </c>
      <c r="W1180" t="inlineStr">
        <is>
          <t>A10RZ463</t>
        </is>
      </c>
      <c r="X1180" t="inlineStr">
        <is>
          <t>TIPO I</t>
        </is>
      </c>
      <c r="Y1180" t="inlineStr">
        <is>
          <t>TERRESTRE</t>
        </is>
      </c>
      <c r="Z1180" t="inlineStr">
        <is>
          <t>HERRERA MONAR GEOVANNY</t>
        </is>
      </c>
      <c r="AA1180" t="inlineStr">
        <is>
          <t>1</t>
        </is>
      </c>
      <c r="AB1180" t="inlineStr">
        <is>
          <t>0</t>
        </is>
      </c>
      <c r="AC1180" s="48" t="n">
        <v>65960</v>
      </c>
      <c r="AD1180" t="inlineStr">
        <is>
          <t>0</t>
        </is>
      </c>
      <c r="AE1180" s="48" t="n">
        <v>0</v>
      </c>
      <c r="AF1180" s="48" t="n">
        <v>65960</v>
      </c>
    </row>
    <row r="1181">
      <c r="A1181" t="inlineStr">
        <is>
          <t>MEDELLIN</t>
        </is>
      </c>
      <c r="B1181" t="inlineStr">
        <is>
          <t>NOROCCIDENTE</t>
        </is>
      </c>
      <c r="C1181" t="inlineStr">
        <is>
          <t>0004-0005</t>
        </is>
      </c>
      <c r="D1181" t="inlineStr">
        <is>
          <t>5001</t>
        </is>
      </c>
      <c r="E1181" t="inlineStr">
        <is>
          <t>2665404</t>
        </is>
      </c>
      <c r="F1181" t="inlineStr">
        <is>
          <t>3007045702</t>
        </is>
      </c>
      <c r="G1181" t="inlineStr">
        <is>
          <t>INCIDENTE</t>
        </is>
      </c>
      <c r="H1181" t="inlineStr">
        <is>
          <t>ANTIOQUIA</t>
        </is>
      </c>
      <c r="I1181" t="inlineStr">
        <is>
          <t>MEDELLIN</t>
        </is>
      </c>
      <c r="J1181" t="inlineStr">
        <is>
          <t>DISTRICOL JM TECNOLOGIA Y VARI</t>
        </is>
      </c>
      <c r="K1181" t="inlineStr">
        <is>
          <t>BANCOLOMBIA</t>
        </is>
      </c>
      <c r="L1181" t="inlineStr">
        <is>
          <t>FO-25-1444954</t>
        </is>
      </c>
      <c r="M1181" s="49" t="n">
        <v>45898.56228009259</v>
      </c>
      <c r="N1181" s="49" t="n">
        <v>45898.76944444444</v>
      </c>
      <c r="O1181" s="48" t="n">
        <v>0</v>
      </c>
      <c r="P1181" t="inlineStr">
        <is>
          <t>SOFTWARE</t>
        </is>
      </c>
      <c r="Q1181" t="inlineStr">
        <is>
          <t>COMUNICACION</t>
        </is>
      </c>
      <c r="R1181" t="inlineStr">
        <is>
          <t>VERIFIQUE PARAMETROS</t>
        </is>
      </c>
      <c r="S1181" t="inlineStr">
        <is>
          <t>AGREGADOR</t>
        </is>
      </c>
      <c r="T1181" t="inlineStr">
        <is>
          <t>DISTRICOL</t>
        </is>
      </c>
      <c r="U1181" t="inlineStr">
        <is>
          <t>EJECUTADO</t>
        </is>
      </c>
      <c r="V1181" t="inlineStr">
        <is>
          <t>VISITA TECNICA</t>
        </is>
      </c>
      <c r="W1181" t="inlineStr">
        <is>
          <t>BA000695</t>
        </is>
      </c>
      <c r="X1181" t="inlineStr">
        <is>
          <t>TIPO I</t>
        </is>
      </c>
      <c r="Y1181" t="inlineStr">
        <is>
          <t>TERRESTRE</t>
        </is>
      </c>
      <c r="Z1181" t="inlineStr">
        <is>
          <t>RAMIREZ TABARES JUAN DIEGO</t>
        </is>
      </c>
      <c r="AA1181" t="inlineStr">
        <is>
          <t>1</t>
        </is>
      </c>
      <c r="AB1181" t="inlineStr">
        <is>
          <t>0</t>
        </is>
      </c>
      <c r="AC1181" s="48" t="n">
        <v>65960</v>
      </c>
      <c r="AD1181" t="inlineStr">
        <is>
          <t>0</t>
        </is>
      </c>
      <c r="AE1181" s="48" t="n">
        <v>0</v>
      </c>
      <c r="AF1181" s="48" t="n">
        <v>65960</v>
      </c>
    </row>
    <row r="1182">
      <c r="A1182" t="inlineStr">
        <is>
          <t>IBAGUE</t>
        </is>
      </c>
      <c r="B1182" t="inlineStr">
        <is>
          <t>REMOTAS</t>
        </is>
      </c>
      <c r="C1182" t="inlineStr">
        <is>
          <t>0004-0007</t>
        </is>
      </c>
      <c r="D1182" t="inlineStr">
        <is>
          <t>73001</t>
        </is>
      </c>
      <c r="E1182" t="inlineStr">
        <is>
          <t>2665874</t>
        </is>
      </c>
      <c r="F1182" t="inlineStr">
        <is>
          <t>3007048551</t>
        </is>
      </c>
      <c r="G1182" t="inlineStr">
        <is>
          <t>INCIDENTE</t>
        </is>
      </c>
      <c r="H1182" t="inlineStr">
        <is>
          <t>TOLIMA</t>
        </is>
      </c>
      <c r="I1182" t="inlineStr">
        <is>
          <t>IBAGUE</t>
        </is>
      </c>
      <c r="J1182" t="inlineStr">
        <is>
          <t>BARRIO URBANIZACION JARDIN ETA</t>
        </is>
      </c>
      <c r="K1182" t="inlineStr">
        <is>
          <t>BANCOLOMBIA</t>
        </is>
      </c>
      <c r="L1182" t="inlineStr">
        <is>
          <t>FO-25-1445847</t>
        </is>
      </c>
      <c r="M1182" s="49" t="n">
        <v>45898.62863425926</v>
      </c>
      <c r="N1182" s="49" t="n">
        <v>45899.50625</v>
      </c>
      <c r="O1182" s="48" t="n">
        <v>0</v>
      </c>
      <c r="P1182" t="inlineStr">
        <is>
          <t>HARDWARE</t>
        </is>
      </c>
      <c r="Q1182" t="inlineStr">
        <is>
          <t>TECLADO</t>
        </is>
      </c>
      <c r="R1182" t="inlineStr">
        <is>
          <t>DAÑO POS</t>
        </is>
      </c>
      <c r="S1182" t="inlineStr">
        <is>
          <t>CB UNO A UNO</t>
        </is>
      </c>
      <c r="T1182" t="inlineStr">
        <is>
          <t>CB UNO A UNO</t>
        </is>
      </c>
      <c r="U1182" t="inlineStr">
        <is>
          <t>EJECUTADO</t>
        </is>
      </c>
      <c r="V1182" t="inlineStr">
        <is>
          <t>VISITA TECNICA</t>
        </is>
      </c>
      <c r="W1182" t="inlineStr">
        <is>
          <t>II00J498</t>
        </is>
      </c>
      <c r="X1182" t="inlineStr">
        <is>
          <t>TIPO I</t>
        </is>
      </c>
      <c r="Y1182" t="inlineStr">
        <is>
          <t>TERRESTRE</t>
        </is>
      </c>
      <c r="Z1182" t="inlineStr">
        <is>
          <t>VARGAS HERRERA JHON JAIRO</t>
        </is>
      </c>
      <c r="AA1182" t="inlineStr">
        <is>
          <t>1</t>
        </is>
      </c>
      <c r="AB1182" t="inlineStr">
        <is>
          <t>0</t>
        </is>
      </c>
      <c r="AC1182" s="48" t="n">
        <v>65960</v>
      </c>
      <c r="AD1182" t="inlineStr">
        <is>
          <t>0</t>
        </is>
      </c>
      <c r="AE1182" s="48" t="n">
        <v>0</v>
      </c>
      <c r="AF1182" s="48" t="n">
        <v>65960</v>
      </c>
    </row>
    <row r="1183">
      <c r="A1183" t="inlineStr">
        <is>
          <t>MANIZALES</t>
        </is>
      </c>
      <c r="B1183" t="inlineStr">
        <is>
          <t>SUROCCIDENTE Y EJE CAFETERO</t>
        </is>
      </c>
      <c r="C1183" t="inlineStr">
        <is>
          <t>0004-0002</t>
        </is>
      </c>
      <c r="D1183" t="inlineStr">
        <is>
          <t>17001</t>
        </is>
      </c>
      <c r="E1183" t="inlineStr">
        <is>
          <t>2666115</t>
        </is>
      </c>
      <c r="F1183" t="inlineStr">
        <is>
          <t>3007022468</t>
        </is>
      </c>
      <c r="G1183" t="inlineStr">
        <is>
          <t>INCIDENTE</t>
        </is>
      </c>
      <c r="H1183" t="inlineStr">
        <is>
          <t>CALDAS</t>
        </is>
      </c>
      <c r="I1183" t="inlineStr">
        <is>
          <t>MANIZALES</t>
        </is>
      </c>
      <c r="J1183" t="inlineStr">
        <is>
          <t>MULTIPAGAS AVENIDA SANTANDER</t>
        </is>
      </c>
      <c r="K1183" t="inlineStr">
        <is>
          <t>BANCOLOMBIA</t>
        </is>
      </c>
      <c r="L1183" t="inlineStr">
        <is>
          <t>FO-25-1446206</t>
        </is>
      </c>
      <c r="M1183" s="49" t="n">
        <v>45898.63439814815</v>
      </c>
      <c r="N1183" s="49" t="n">
        <v>45899.55486111111</v>
      </c>
      <c r="O1183" s="48" t="n">
        <v>0</v>
      </c>
      <c r="P1183" t="inlineStr">
        <is>
          <t>HARDWARE</t>
        </is>
      </c>
      <c r="Q1183" t="inlineStr">
        <is>
          <t>TECLADO</t>
        </is>
      </c>
      <c r="R1183" t="inlineStr">
        <is>
          <t>DAÑO POS</t>
        </is>
      </c>
      <c r="S1183" t="inlineStr">
        <is>
          <t>ROBUSTO</t>
        </is>
      </c>
      <c r="T1183" t="inlineStr">
        <is>
          <t>MULTIPAGAS</t>
        </is>
      </c>
      <c r="U1183" t="inlineStr">
        <is>
          <t>EJECUTADO</t>
        </is>
      </c>
      <c r="V1183" t="inlineStr">
        <is>
          <t>VISITA TECNICA</t>
        </is>
      </c>
      <c r="W1183" t="inlineStr">
        <is>
          <t>AIZZZ113</t>
        </is>
      </c>
      <c r="X1183" t="inlineStr">
        <is>
          <t>TIPO I</t>
        </is>
      </c>
      <c r="Y1183" t="inlineStr">
        <is>
          <t>TERRESTRE</t>
        </is>
      </c>
      <c r="Z1183" t="inlineStr">
        <is>
          <t>AGUIRRE HENAO RAUL EDUARDO</t>
        </is>
      </c>
      <c r="AA1183" t="inlineStr">
        <is>
          <t>1</t>
        </is>
      </c>
      <c r="AB1183" t="inlineStr">
        <is>
          <t>0</t>
        </is>
      </c>
      <c r="AC1183" s="48" t="n">
        <v>65960</v>
      </c>
      <c r="AD1183" t="inlineStr">
        <is>
          <t>0</t>
        </is>
      </c>
      <c r="AE1183" s="48" t="n">
        <v>0</v>
      </c>
      <c r="AF1183" s="48" t="n">
        <v>65960</v>
      </c>
    </row>
    <row r="1184">
      <c r="A1184" t="inlineStr">
        <is>
          <t>MONTERIA</t>
        </is>
      </c>
      <c r="B1184" t="inlineStr">
        <is>
          <t>COSTA</t>
        </is>
      </c>
      <c r="C1184" t="inlineStr">
        <is>
          <t>0004-0001</t>
        </is>
      </c>
      <c r="D1184" t="inlineStr">
        <is>
          <t>23807</t>
        </is>
      </c>
      <c r="E1184" t="inlineStr">
        <is>
          <t>2666118</t>
        </is>
      </c>
      <c r="F1184" t="inlineStr">
        <is>
          <t>3007065474</t>
        </is>
      </c>
      <c r="G1184" t="inlineStr">
        <is>
          <t>INCIDENTE</t>
        </is>
      </c>
      <c r="H1184" t="inlineStr">
        <is>
          <t>CORDOBA</t>
        </is>
      </c>
      <c r="I1184" t="inlineStr">
        <is>
          <t>TIERRALTA</t>
        </is>
      </c>
      <c r="J1184" t="inlineStr">
        <is>
          <t>BARRIO CENTRO TIERRALTA 6</t>
        </is>
      </c>
      <c r="K1184" t="inlineStr">
        <is>
          <t>BANCOLOMBIA</t>
        </is>
      </c>
      <c r="L1184" t="inlineStr">
        <is>
          <t>FO-25-1446201</t>
        </is>
      </c>
      <c r="M1184" s="49" t="n">
        <v>45898.63503472223</v>
      </c>
      <c r="N1184" s="49" t="n">
        <v>45900.40763888889</v>
      </c>
      <c r="O1184" s="48" t="n">
        <v>0</v>
      </c>
      <c r="P1184" t="inlineStr">
        <is>
          <t>HARDWARE</t>
        </is>
      </c>
      <c r="Q1184" t="inlineStr">
        <is>
          <t>ALERT IRRUPTION</t>
        </is>
      </c>
      <c r="R1184" t="inlineStr">
        <is>
          <t>ALERT IRRUPTION</t>
        </is>
      </c>
      <c r="S1184" t="inlineStr">
        <is>
          <t>CB UNO A UNO</t>
        </is>
      </c>
      <c r="T1184" t="inlineStr">
        <is>
          <t>CB UNO A UNO</t>
        </is>
      </c>
      <c r="U1184" t="inlineStr">
        <is>
          <t>EJECUTADO</t>
        </is>
      </c>
      <c r="V1184" t="inlineStr">
        <is>
          <t>VISITA TECNICA</t>
        </is>
      </c>
      <c r="W1184" t="inlineStr">
        <is>
          <t>7A00B331</t>
        </is>
      </c>
      <c r="X1184" t="inlineStr">
        <is>
          <t>TIPO III</t>
        </is>
      </c>
      <c r="Y1184" t="inlineStr">
        <is>
          <t>TERRESTRE</t>
        </is>
      </c>
      <c r="Z1184" t="inlineStr">
        <is>
          <t>CASSIANI PEREZ RAUL RAMIRO</t>
        </is>
      </c>
      <c r="AA1184" t="inlineStr">
        <is>
          <t>1</t>
        </is>
      </c>
      <c r="AB1184" t="inlineStr">
        <is>
          <t>0</t>
        </is>
      </c>
      <c r="AC1184" s="48" t="n">
        <v>275729</v>
      </c>
      <c r="AD1184" t="inlineStr">
        <is>
          <t>0</t>
        </is>
      </c>
      <c r="AE1184" s="48" t="n">
        <v>0</v>
      </c>
      <c r="AF1184" s="48" t="n">
        <v>275729</v>
      </c>
    </row>
    <row r="1185">
      <c r="A1185" t="inlineStr">
        <is>
          <t>CALI</t>
        </is>
      </c>
      <c r="B1185" t="inlineStr">
        <is>
          <t>SUROCCIDENTE Y EJE CAFETERO</t>
        </is>
      </c>
      <c r="C1185" t="inlineStr">
        <is>
          <t>0004-0003</t>
        </is>
      </c>
      <c r="D1185" t="inlineStr">
        <is>
          <t>76001</t>
        </is>
      </c>
      <c r="E1185" t="inlineStr">
        <is>
          <t>2666125</t>
        </is>
      </c>
      <c r="F1185" t="inlineStr">
        <is>
          <t>3007035513</t>
        </is>
      </c>
      <c r="G1185" t="inlineStr">
        <is>
          <t>INCIDENTE</t>
        </is>
      </c>
      <c r="H1185" t="inlineStr">
        <is>
          <t>VALLE DEL CAUCA</t>
        </is>
      </c>
      <c r="I1185" t="inlineStr">
        <is>
          <t>CALI</t>
        </is>
      </c>
      <c r="J1185" t="inlineStr">
        <is>
          <t>REDY LOS PINOS</t>
        </is>
      </c>
      <c r="K1185" t="inlineStr">
        <is>
          <t>BANCOLOMBIA</t>
        </is>
      </c>
      <c r="L1185" t="inlineStr">
        <is>
          <t>FO-25-1446196</t>
        </is>
      </c>
      <c r="M1185" s="49" t="n">
        <v>45898.63599537037</v>
      </c>
      <c r="N1185" s="49" t="n">
        <v>45899.50833333333</v>
      </c>
      <c r="O1185" s="48" t="n">
        <v>0</v>
      </c>
      <c r="P1185" t="inlineStr">
        <is>
          <t>HARDWARE</t>
        </is>
      </c>
      <c r="Q1185" t="inlineStr">
        <is>
          <t>HUB</t>
        </is>
      </c>
      <c r="R1185" t="inlineStr">
        <is>
          <t>SE REINICIA</t>
        </is>
      </c>
      <c r="S1185" t="inlineStr">
        <is>
          <t>ROBUSTO</t>
        </is>
      </c>
      <c r="T1185" t="inlineStr">
        <is>
          <t>REDY</t>
        </is>
      </c>
      <c r="U1185" t="inlineStr">
        <is>
          <t>EJECUTADO</t>
        </is>
      </c>
      <c r="V1185" t="inlineStr">
        <is>
          <t>VISITA TECNICA</t>
        </is>
      </c>
      <c r="W1185" t="inlineStr">
        <is>
          <t>GZ001391</t>
        </is>
      </c>
      <c r="X1185" t="inlineStr">
        <is>
          <t>TIPO I</t>
        </is>
      </c>
      <c r="Y1185" t="inlineStr">
        <is>
          <t>TERRESTRE</t>
        </is>
      </c>
      <c r="Z1185" t="inlineStr">
        <is>
          <t>MONTERO MUESES GIAN CARLO</t>
        </is>
      </c>
      <c r="AA1185" t="inlineStr">
        <is>
          <t>1</t>
        </is>
      </c>
      <c r="AB1185" t="inlineStr">
        <is>
          <t>0</t>
        </is>
      </c>
      <c r="AC1185" s="48" t="n">
        <v>65960</v>
      </c>
      <c r="AD1185" t="inlineStr">
        <is>
          <t>0</t>
        </is>
      </c>
      <c r="AE1185" s="48" t="n">
        <v>0</v>
      </c>
      <c r="AF1185" s="48" t="n">
        <v>65960</v>
      </c>
    </row>
    <row r="1186">
      <c r="A1186" t="inlineStr">
        <is>
          <t>BARRANQUILLA</t>
        </is>
      </c>
      <c r="B1186" t="inlineStr">
        <is>
          <t>COSTA</t>
        </is>
      </c>
      <c r="C1186" t="inlineStr">
        <is>
          <t>0004-0001</t>
        </is>
      </c>
      <c r="D1186" t="inlineStr">
        <is>
          <t>8638</t>
        </is>
      </c>
      <c r="E1186" t="inlineStr">
        <is>
          <t>2666164</t>
        </is>
      </c>
      <c r="F1186" t="inlineStr">
        <is>
          <t>3007078812</t>
        </is>
      </c>
      <c r="G1186" t="inlineStr">
        <is>
          <t>INCIDENTE</t>
        </is>
      </c>
      <c r="H1186" t="inlineStr">
        <is>
          <t>ATLANTICO</t>
        </is>
      </c>
      <c r="I1186" t="inlineStr">
        <is>
          <t>SABANALARGA</t>
        </is>
      </c>
      <c r="J1186" t="inlineStr">
        <is>
          <t>BARRIO LA CONCEPCION SABANALAR</t>
        </is>
      </c>
      <c r="K1186" t="inlineStr">
        <is>
          <t>BANCOLOMBIA</t>
        </is>
      </c>
      <c r="L1186" t="inlineStr">
        <is>
          <t>FO-25-1446185</t>
        </is>
      </c>
      <c r="M1186" s="49" t="n">
        <v>45898.644375</v>
      </c>
      <c r="N1186" s="49" t="n">
        <v>45899.61388888889</v>
      </c>
      <c r="O1186" s="48" t="n">
        <v>0</v>
      </c>
      <c r="P1186" t="inlineStr">
        <is>
          <t>HARDWARE</t>
        </is>
      </c>
      <c r="Q1186" t="inlineStr">
        <is>
          <t>COMUNICACION</t>
        </is>
      </c>
      <c r="R1186" t="inlineStr">
        <is>
          <t>MENSAJE CABLE DE RED DESCONECTADO</t>
        </is>
      </c>
      <c r="S1186" t="inlineStr">
        <is>
          <t>CB UNO A UNO</t>
        </is>
      </c>
      <c r="T1186" t="inlineStr">
        <is>
          <t>CB UNO A UNO</t>
        </is>
      </c>
      <c r="U1186" t="inlineStr">
        <is>
          <t>EJECUTADO</t>
        </is>
      </c>
      <c r="V1186" t="inlineStr">
        <is>
          <t>VISITA TECNICA</t>
        </is>
      </c>
      <c r="W1186" t="inlineStr">
        <is>
          <t>SEZZZ711</t>
        </is>
      </c>
      <c r="X1186" t="inlineStr">
        <is>
          <t>TIPO II</t>
        </is>
      </c>
      <c r="Y1186" t="inlineStr">
        <is>
          <t>TERRESTRE</t>
        </is>
      </c>
      <c r="Z1186" t="inlineStr">
        <is>
          <t>PORRAS CASTRO DARLON NASCK</t>
        </is>
      </c>
      <c r="AA1186" t="inlineStr">
        <is>
          <t>1</t>
        </is>
      </c>
      <c r="AB1186" t="inlineStr">
        <is>
          <t>0</t>
        </is>
      </c>
      <c r="AC1186" s="48" t="n">
        <v>144968</v>
      </c>
      <c r="AD1186" t="inlineStr">
        <is>
          <t>0</t>
        </is>
      </c>
      <c r="AE1186" s="48" t="n">
        <v>0</v>
      </c>
      <c r="AF1186" s="48" t="n">
        <v>144968</v>
      </c>
    </row>
    <row r="1187">
      <c r="A1187" t="inlineStr">
        <is>
          <t>MONTERIA</t>
        </is>
      </c>
      <c r="B1187" t="inlineStr">
        <is>
          <t>COSTA</t>
        </is>
      </c>
      <c r="C1187" t="inlineStr">
        <is>
          <t>0004-0001</t>
        </is>
      </c>
      <c r="D1187" t="inlineStr">
        <is>
          <t>23001</t>
        </is>
      </c>
      <c r="E1187" t="inlineStr">
        <is>
          <t>2666226</t>
        </is>
      </c>
      <c r="F1187" t="inlineStr">
        <is>
          <t>3007077932</t>
        </is>
      </c>
      <c r="G1187" t="inlineStr">
        <is>
          <t>INCIDENTE</t>
        </is>
      </c>
      <c r="H1187" t="inlineStr">
        <is>
          <t>CORDOBA</t>
        </is>
      </c>
      <c r="I1187" t="inlineStr">
        <is>
          <t>MONTERIA</t>
        </is>
      </c>
      <c r="J1187" t="inlineStr">
        <is>
          <t>BARRIO  CGT EL SABANAL MONTERI</t>
        </is>
      </c>
      <c r="K1187" t="inlineStr">
        <is>
          <t>BANCOLOMBIA</t>
        </is>
      </c>
      <c r="L1187" t="inlineStr">
        <is>
          <t>FO-25-1446190</t>
        </is>
      </c>
      <c r="M1187" s="49" t="n">
        <v>45898.64392361111</v>
      </c>
      <c r="N1187" s="49" t="n">
        <v>45899.51111111111</v>
      </c>
      <c r="O1187" s="48" t="n">
        <v>0</v>
      </c>
      <c r="P1187" t="inlineStr">
        <is>
          <t>HARDWARE</t>
        </is>
      </c>
      <c r="Q1187" t="inlineStr">
        <is>
          <t>COMUNICACION</t>
        </is>
      </c>
      <c r="R1187" t="inlineStr">
        <is>
          <t>MENSAJE CABLE DE RED DESCONECTADO</t>
        </is>
      </c>
      <c r="S1187" t="inlineStr">
        <is>
          <t>CB UNO A UNO</t>
        </is>
      </c>
      <c r="T1187" t="inlineStr">
        <is>
          <t>CB UNO A UNO</t>
        </is>
      </c>
      <c r="U1187" t="inlineStr">
        <is>
          <t>EJECUTADO / CANCELADO</t>
        </is>
      </c>
      <c r="V1187" t="inlineStr">
        <is>
          <t>VISITA TECNICA</t>
        </is>
      </c>
      <c r="W1187" t="inlineStr">
        <is>
          <t xml:space="preserve">SIN INTERVENIR </t>
        </is>
      </c>
      <c r="X1187" t="inlineStr">
        <is>
          <t>TIPO I</t>
        </is>
      </c>
      <c r="Y1187" t="inlineStr">
        <is>
          <t>TERRESTRE</t>
        </is>
      </c>
      <c r="Z1187" t="inlineStr">
        <is>
          <t>GONZALEZ FERRER JESUS ALEXANDER</t>
        </is>
      </c>
      <c r="AA1187" t="inlineStr">
        <is>
          <t>1</t>
        </is>
      </c>
      <c r="AB1187" t="inlineStr">
        <is>
          <t>0</t>
        </is>
      </c>
      <c r="AC1187" s="48" t="n">
        <v>65960</v>
      </c>
      <c r="AD1187" t="inlineStr">
        <is>
          <t>0</t>
        </is>
      </c>
      <c r="AE1187" s="48" t="n">
        <v>0</v>
      </c>
      <c r="AF1187" s="48" t="n">
        <v>65960</v>
      </c>
    </row>
    <row r="1188">
      <c r="A1188" t="inlineStr">
        <is>
          <t>MEDELLIN</t>
        </is>
      </c>
      <c r="B1188" t="inlineStr">
        <is>
          <t>NOROCCIDENTE</t>
        </is>
      </c>
      <c r="C1188" t="inlineStr">
        <is>
          <t>0004-0005</t>
        </is>
      </c>
      <c r="D1188" t="inlineStr">
        <is>
          <t>5001</t>
        </is>
      </c>
      <c r="E1188" t="inlineStr">
        <is>
          <t>2666232</t>
        </is>
      </c>
      <c r="F1188" t="inlineStr">
        <is>
          <t>3007036272</t>
        </is>
      </c>
      <c r="G1188" t="inlineStr">
        <is>
          <t>INCIDENTE</t>
        </is>
      </c>
      <c r="H1188" t="inlineStr">
        <is>
          <t>ANTIOQUIA</t>
        </is>
      </c>
      <c r="I1188" t="inlineStr">
        <is>
          <t>MEDELLIN</t>
        </is>
      </c>
      <c r="J1188" t="inlineStr">
        <is>
          <t>PTM MED SALUD PLUS</t>
        </is>
      </c>
      <c r="K1188" t="inlineStr">
        <is>
          <t>BANCOLOMBIA</t>
        </is>
      </c>
      <c r="L1188" t="inlineStr">
        <is>
          <t>FO-25-1446179</t>
        </is>
      </c>
      <c r="M1188" s="49" t="n">
        <v>45898.64479166667</v>
      </c>
      <c r="N1188" s="49" t="n">
        <v>45899.55138888889</v>
      </c>
      <c r="O1188" s="48" t="n">
        <v>0</v>
      </c>
      <c r="P1188" t="inlineStr">
        <is>
          <t>HARDWARE</t>
        </is>
      </c>
      <c r="Q1188" t="inlineStr">
        <is>
          <t>LECTOR DE BARRAS</t>
        </is>
      </c>
      <c r="R1188" t="inlineStr">
        <is>
          <t>CABLE LECTORA AVERIADO</t>
        </is>
      </c>
      <c r="S1188" t="inlineStr">
        <is>
          <t>AGREGADOR</t>
        </is>
      </c>
      <c r="T1188" t="inlineStr">
        <is>
          <t>COMCARD - PTM</t>
        </is>
      </c>
      <c r="U1188" t="inlineStr">
        <is>
          <t>EJECUTADO</t>
        </is>
      </c>
      <c r="V1188" t="inlineStr">
        <is>
          <t>VISITA TECNICA</t>
        </is>
      </c>
      <c r="W1188" t="inlineStr">
        <is>
          <t>GZ00B498</t>
        </is>
      </c>
      <c r="X1188" t="inlineStr">
        <is>
          <t>TIPO I</t>
        </is>
      </c>
      <c r="Y1188" t="inlineStr">
        <is>
          <t>TERRESTRE</t>
        </is>
      </c>
      <c r="Z1188" t="inlineStr">
        <is>
          <t>QUINTERO SANCHEZ JUAN SEBASTIAN</t>
        </is>
      </c>
      <c r="AA1188" t="inlineStr">
        <is>
          <t>1</t>
        </is>
      </c>
      <c r="AB1188" t="inlineStr">
        <is>
          <t>0</t>
        </is>
      </c>
      <c r="AC1188" s="48" t="n">
        <v>65960</v>
      </c>
      <c r="AD1188" t="inlineStr">
        <is>
          <t>0</t>
        </is>
      </c>
      <c r="AE1188" s="48" t="n">
        <v>0</v>
      </c>
      <c r="AF1188" s="48" t="n">
        <v>65960</v>
      </c>
    </row>
    <row r="1189">
      <c r="A1189" t="inlineStr">
        <is>
          <t>MEDELLIN</t>
        </is>
      </c>
      <c r="B1189" t="inlineStr">
        <is>
          <t>NOROCCIDENTE</t>
        </is>
      </c>
      <c r="C1189" t="inlineStr">
        <is>
          <t>0004-0005</t>
        </is>
      </c>
      <c r="D1189" t="inlineStr">
        <is>
          <t>5088</t>
        </is>
      </c>
      <c r="E1189" t="inlineStr">
        <is>
          <t>2666273</t>
        </is>
      </c>
      <c r="F1189" t="inlineStr">
        <is>
          <t>3007080225</t>
        </is>
      </c>
      <c r="G1189" t="inlineStr">
        <is>
          <t>INCIDENTE</t>
        </is>
      </c>
      <c r="H1189" t="inlineStr">
        <is>
          <t>ANTIOQUIA</t>
        </is>
      </c>
      <c r="I1189" t="inlineStr">
        <is>
          <t>BELLO</t>
        </is>
      </c>
      <c r="J1189" t="inlineStr">
        <is>
          <t>PTM BELLO PAULA S STORE</t>
        </is>
      </c>
      <c r="K1189" t="inlineStr">
        <is>
          <t>BANCOLOMBIA</t>
        </is>
      </c>
      <c r="L1189" t="inlineStr">
        <is>
          <t>FO-25-1446254</t>
        </is>
      </c>
      <c r="M1189" s="49" t="n">
        <v>45898.65170138889</v>
      </c>
      <c r="N1189" s="49" t="n">
        <v>45899.51597222222</v>
      </c>
      <c r="O1189" s="48" t="n">
        <v>0</v>
      </c>
      <c r="P1189" t="inlineStr">
        <is>
          <t>SOFTWARE</t>
        </is>
      </c>
      <c r="Q1189" t="inlineStr">
        <is>
          <t>ERROR DE TRANSACCIONES</t>
        </is>
      </c>
      <c r="R1189" t="inlineStr">
        <is>
          <t>RECHAZO GENERAL</t>
        </is>
      </c>
      <c r="S1189" t="inlineStr">
        <is>
          <t>AGREGADOR</t>
        </is>
      </c>
      <c r="T1189" t="inlineStr">
        <is>
          <t>COMCARD - PTM</t>
        </is>
      </c>
      <c r="V1189" t="inlineStr">
        <is>
          <t>SOPORTE TELEFONICO</t>
        </is>
      </c>
      <c r="X1189" t="inlineStr">
        <is>
          <t>TIPO I</t>
        </is>
      </c>
      <c r="Y1189" t="inlineStr">
        <is>
          <t>TERRESTRE</t>
        </is>
      </c>
      <c r="Z1189" t="inlineStr">
        <is>
          <t>MARTINEZ TOVAR OSCAR DAVID</t>
        </is>
      </c>
      <c r="AA1189" t="inlineStr">
        <is>
          <t>1</t>
        </is>
      </c>
      <c r="AB1189" t="inlineStr">
        <is>
          <t>0</t>
        </is>
      </c>
      <c r="AC1189" s="48" t="n">
        <v>41241</v>
      </c>
      <c r="AD1189" t="inlineStr">
        <is>
          <t>0</t>
        </is>
      </c>
      <c r="AE1189" s="48" t="n">
        <v>0</v>
      </c>
      <c r="AF1189" s="48" t="n">
        <v>41241</v>
      </c>
    </row>
    <row r="1190">
      <c r="A1190" t="inlineStr">
        <is>
          <t>VILLAVICENCIO</t>
        </is>
      </c>
      <c r="B1190" t="inlineStr">
        <is>
          <t>REMOTAS</t>
        </is>
      </c>
      <c r="C1190" t="inlineStr">
        <is>
          <t>0004-0007</t>
        </is>
      </c>
      <c r="D1190" t="inlineStr">
        <is>
          <t>50313</t>
        </is>
      </c>
      <c r="E1190" t="inlineStr">
        <is>
          <t>2666634</t>
        </is>
      </c>
      <c r="F1190" t="inlineStr">
        <is>
          <t>3007018286</t>
        </is>
      </c>
      <c r="G1190" t="inlineStr">
        <is>
          <t>INCIDENTE</t>
        </is>
      </c>
      <c r="H1190" t="inlineStr">
        <is>
          <t>META</t>
        </is>
      </c>
      <c r="I1190" t="inlineStr">
        <is>
          <t>GRANADA</t>
        </is>
      </c>
      <c r="J1190" t="inlineStr">
        <is>
          <t>BARRIO CENTRO GRANADA X GRANAD</t>
        </is>
      </c>
      <c r="K1190" t="inlineStr">
        <is>
          <t>BANCOLOMBIA</t>
        </is>
      </c>
      <c r="L1190" t="inlineStr">
        <is>
          <t>FO-25-1446428</t>
        </is>
      </c>
      <c r="M1190" s="49" t="n">
        <v>45898.66828703704</v>
      </c>
      <c r="N1190" s="49" t="n">
        <v>45899.60555555556</v>
      </c>
      <c r="O1190" s="48" t="n">
        <v>0</v>
      </c>
      <c r="P1190" t="inlineStr">
        <is>
          <t>HARDWARE</t>
        </is>
      </c>
      <c r="Q1190" t="inlineStr">
        <is>
          <t>COMUNICACION</t>
        </is>
      </c>
      <c r="R1190" t="inlineStr">
        <is>
          <t>MENSAJE CABLE DE RED DESCONECTADO</t>
        </is>
      </c>
      <c r="S1190" t="inlineStr">
        <is>
          <t>CB UNO A UNO</t>
        </is>
      </c>
      <c r="T1190" t="inlineStr">
        <is>
          <t>CB UNO A UNO</t>
        </is>
      </c>
      <c r="U1190" t="inlineStr">
        <is>
          <t>EJECUTADO</t>
        </is>
      </c>
      <c r="V1190" t="inlineStr">
        <is>
          <t>VISITA TECNICA</t>
        </is>
      </c>
      <c r="W1190" t="inlineStr">
        <is>
          <t>JYZZZ360</t>
        </is>
      </c>
      <c r="X1190" t="inlineStr">
        <is>
          <t>TIPO II</t>
        </is>
      </c>
      <c r="Y1190" t="inlineStr">
        <is>
          <t>TERRESTRE</t>
        </is>
      </c>
      <c r="Z1190" t="inlineStr">
        <is>
          <t>ROZO JIMENEZ EDGAR ARMANDO</t>
        </is>
      </c>
      <c r="AA1190" t="inlineStr">
        <is>
          <t>1</t>
        </is>
      </c>
      <c r="AB1190" t="inlineStr">
        <is>
          <t>0</t>
        </is>
      </c>
      <c r="AC1190" s="48" t="n">
        <v>144968</v>
      </c>
      <c r="AD1190" t="inlineStr">
        <is>
          <t>0</t>
        </is>
      </c>
      <c r="AE1190" s="48" t="n">
        <v>0</v>
      </c>
      <c r="AF1190" s="48" t="n">
        <v>144968</v>
      </c>
    </row>
    <row r="1191">
      <c r="A1191" t="inlineStr">
        <is>
          <t>MEDELLIN</t>
        </is>
      </c>
      <c r="B1191" t="inlineStr">
        <is>
          <t>NOROCCIDENTE</t>
        </is>
      </c>
      <c r="C1191" t="inlineStr">
        <is>
          <t>0004-0005</t>
        </is>
      </c>
      <c r="D1191" t="inlineStr">
        <is>
          <t>5001</t>
        </is>
      </c>
      <c r="E1191" t="inlineStr">
        <is>
          <t>2667171</t>
        </is>
      </c>
      <c r="F1191" t="inlineStr">
        <is>
          <t>3007049828</t>
        </is>
      </c>
      <c r="G1191" t="inlineStr">
        <is>
          <t>INCIDENTE</t>
        </is>
      </c>
      <c r="H1191" t="inlineStr">
        <is>
          <t>ANTIOQUIA</t>
        </is>
      </c>
      <c r="I1191" t="inlineStr">
        <is>
          <t>MEDELLIN</t>
        </is>
      </c>
      <c r="J1191" t="inlineStr">
        <is>
          <t>PTM MISCELANEA LA ABUNDANCIA</t>
        </is>
      </c>
      <c r="K1191" t="inlineStr">
        <is>
          <t>BANCOLOMBIA</t>
        </is>
      </c>
      <c r="L1191" t="inlineStr">
        <is>
          <t>FO-25-1446810</t>
        </is>
      </c>
      <c r="M1191" s="49" t="n">
        <v>45898.72408564815</v>
      </c>
      <c r="N1191" s="49" t="n">
        <v>45899.58055555556</v>
      </c>
      <c r="O1191" s="48" t="n">
        <v>0</v>
      </c>
      <c r="P1191" t="inlineStr">
        <is>
          <t>HARDWARE</t>
        </is>
      </c>
      <c r="Q1191" t="inlineStr">
        <is>
          <t>LECTOR DE BARRAS</t>
        </is>
      </c>
      <c r="R1191" t="inlineStr">
        <is>
          <t>DAÑO POS</t>
        </is>
      </c>
      <c r="S1191" t="inlineStr">
        <is>
          <t>AGREGADOR</t>
        </is>
      </c>
      <c r="T1191" t="inlineStr">
        <is>
          <t>COMCARD - PTM</t>
        </is>
      </c>
      <c r="U1191" t="inlineStr">
        <is>
          <t>EJECUTADO</t>
        </is>
      </c>
      <c r="V1191" t="inlineStr">
        <is>
          <t>VISITA TECNICA</t>
        </is>
      </c>
      <c r="W1191" t="inlineStr">
        <is>
          <t>BA00T592</t>
        </is>
      </c>
      <c r="X1191" t="inlineStr">
        <is>
          <t>TIPO I</t>
        </is>
      </c>
      <c r="Y1191" t="inlineStr">
        <is>
          <t>TERRESTRE</t>
        </is>
      </c>
      <c r="Z1191" t="inlineStr">
        <is>
          <t>BADEL ACUÑA LUIS ALBERTO</t>
        </is>
      </c>
      <c r="AA1191" t="inlineStr">
        <is>
          <t>1</t>
        </is>
      </c>
      <c r="AB1191" t="inlineStr">
        <is>
          <t>0</t>
        </is>
      </c>
      <c r="AC1191" s="48" t="n">
        <v>65960</v>
      </c>
      <c r="AD1191" t="inlineStr">
        <is>
          <t>0</t>
        </is>
      </c>
      <c r="AE1191" s="48" t="n">
        <v>0</v>
      </c>
      <c r="AF1191" s="48" t="n">
        <v>65960</v>
      </c>
    </row>
    <row r="1192">
      <c r="A1192" t="inlineStr">
        <is>
          <t>BOGOTA</t>
        </is>
      </c>
      <c r="B1192" t="inlineStr">
        <is>
          <t>CUNDINAMARCA</t>
        </is>
      </c>
      <c r="C1192" t="inlineStr">
        <is>
          <t>0004-0004</t>
        </is>
      </c>
      <c r="D1192" t="inlineStr">
        <is>
          <t>11001</t>
        </is>
      </c>
      <c r="E1192" t="inlineStr">
        <is>
          <t>2667384</t>
        </is>
      </c>
      <c r="F1192" t="inlineStr">
        <is>
          <t>3007057886</t>
        </is>
      </c>
      <c r="G1192" t="inlineStr">
        <is>
          <t>INCIDENTE</t>
        </is>
      </c>
      <c r="H1192" t="inlineStr">
        <is>
          <t>CUNDINAMARCA</t>
        </is>
      </c>
      <c r="I1192" t="inlineStr">
        <is>
          <t>BOGOTA</t>
        </is>
      </c>
      <c r="J1192" t="inlineStr">
        <is>
          <t>BARRIO LOS LACHES BOGOTA 1</t>
        </is>
      </c>
      <c r="K1192" t="inlineStr">
        <is>
          <t>BANCOLOMBIA</t>
        </is>
      </c>
      <c r="L1192" t="inlineStr">
        <is>
          <t>FO-25-1447627</t>
        </is>
      </c>
      <c r="M1192" s="49" t="n">
        <v>45899.33333333334</v>
      </c>
      <c r="N1192" s="49" t="n">
        <v>45899.59513888889</v>
      </c>
      <c r="O1192" s="48" t="n">
        <v>0</v>
      </c>
      <c r="P1192" t="inlineStr">
        <is>
          <t>HARDWARE</t>
        </is>
      </c>
      <c r="Q1192" t="inlineStr">
        <is>
          <t>LECTOR DE BARRAS</t>
        </is>
      </c>
      <c r="R1192" t="inlineStr">
        <is>
          <t>CABLE LECTORA AVERIADO</t>
        </is>
      </c>
      <c r="S1192" t="inlineStr">
        <is>
          <t>CB UNO A UNO</t>
        </is>
      </c>
      <c r="T1192" t="inlineStr">
        <is>
          <t>CB UNO A UNO</t>
        </is>
      </c>
      <c r="U1192" t="inlineStr">
        <is>
          <t>EJECUTADO</t>
        </is>
      </c>
      <c r="V1192" t="inlineStr">
        <is>
          <t>VISITA TECNICA</t>
        </is>
      </c>
      <c r="W1192" t="inlineStr">
        <is>
          <t>XRZZZ614</t>
        </is>
      </c>
      <c r="X1192" t="inlineStr">
        <is>
          <t>TIPO I</t>
        </is>
      </c>
      <c r="Y1192" t="inlineStr">
        <is>
          <t>TERRESTRE</t>
        </is>
      </c>
      <c r="Z1192" t="inlineStr">
        <is>
          <t>MURCIA HERNANDEZ HARVEY IGNACIO</t>
        </is>
      </c>
      <c r="AA1192" t="inlineStr">
        <is>
          <t>1</t>
        </is>
      </c>
      <c r="AB1192" t="inlineStr">
        <is>
          <t>0</t>
        </is>
      </c>
      <c r="AC1192" s="48" t="n">
        <v>65960</v>
      </c>
      <c r="AD1192" t="inlineStr">
        <is>
          <t>0</t>
        </is>
      </c>
      <c r="AE1192" s="48" t="n">
        <v>0</v>
      </c>
      <c r="AF1192" s="48" t="n">
        <v>65960</v>
      </c>
    </row>
    <row r="1193">
      <c r="A1193" t="inlineStr">
        <is>
          <t>CALI</t>
        </is>
      </c>
      <c r="B1193" t="inlineStr">
        <is>
          <t>SUROCCIDENTE Y EJE CAFETERO</t>
        </is>
      </c>
      <c r="C1193" t="inlineStr">
        <is>
          <t>0004-0003</t>
        </is>
      </c>
      <c r="D1193" t="inlineStr">
        <is>
          <t>19001</t>
        </is>
      </c>
      <c r="E1193" t="inlineStr">
        <is>
          <t>2667421</t>
        </is>
      </c>
      <c r="F1193" t="inlineStr">
        <is>
          <t>3007060462</t>
        </is>
      </c>
      <c r="G1193" t="inlineStr">
        <is>
          <t>INCIDENTE</t>
        </is>
      </c>
      <c r="H1193" t="inlineStr">
        <is>
          <t>CAUCA</t>
        </is>
      </c>
      <c r="I1193" t="inlineStr">
        <is>
          <t>POPAYAN</t>
        </is>
      </c>
      <c r="J1193" t="inlineStr">
        <is>
          <t>BARRIO PRADOS DEL NORTE POPAYA</t>
        </is>
      </c>
      <c r="K1193" t="inlineStr">
        <is>
          <t>BANCOLOMBIA</t>
        </is>
      </c>
      <c r="L1193" t="inlineStr">
        <is>
          <t>FO-25-1447667</t>
        </is>
      </c>
      <c r="M1193" s="49" t="n">
        <v>45899.33333333334</v>
      </c>
      <c r="N1193" s="49" t="n">
        <v>45899.60208333333</v>
      </c>
      <c r="O1193" s="48" t="n">
        <v>0</v>
      </c>
      <c r="P1193" t="inlineStr">
        <is>
          <t>HARDWARE</t>
        </is>
      </c>
      <c r="Q1193" t="inlineStr">
        <is>
          <t>LECTOR DE TARJETAS</t>
        </is>
      </c>
      <c r="R1193" t="inlineStr">
        <is>
          <t>MENSAJE RETIRE TARJETA</t>
        </is>
      </c>
      <c r="S1193" t="inlineStr">
        <is>
          <t>CB UNO A UNO</t>
        </is>
      </c>
      <c r="T1193" t="inlineStr">
        <is>
          <t>CB UNO A UNO</t>
        </is>
      </c>
      <c r="U1193" t="inlineStr">
        <is>
          <t>EJECUTADO</t>
        </is>
      </c>
      <c r="V1193" t="inlineStr">
        <is>
          <t>VISITA TECNICA</t>
        </is>
      </c>
      <c r="W1193" t="inlineStr">
        <is>
          <t>KA00C843</t>
        </is>
      </c>
      <c r="X1193" t="inlineStr">
        <is>
          <t>TIPO III</t>
        </is>
      </c>
      <c r="Y1193" t="inlineStr">
        <is>
          <t>TERRESTRE</t>
        </is>
      </c>
      <c r="Z1193" t="inlineStr">
        <is>
          <t>GIMBUEL LASSO LUIS GERMAN</t>
        </is>
      </c>
      <c r="AA1193" t="inlineStr">
        <is>
          <t>1</t>
        </is>
      </c>
      <c r="AB1193" t="inlineStr">
        <is>
          <t>0</t>
        </is>
      </c>
      <c r="AC1193" s="48" t="n">
        <v>275729</v>
      </c>
      <c r="AD1193" t="inlineStr">
        <is>
          <t>0</t>
        </is>
      </c>
      <c r="AE1193" s="48" t="n">
        <v>0</v>
      </c>
      <c r="AF1193" s="48" t="n">
        <v>275729</v>
      </c>
    </row>
    <row r="1194">
      <c r="A1194" t="inlineStr">
        <is>
          <t>VALLEDUPAR</t>
        </is>
      </c>
      <c r="B1194" t="inlineStr">
        <is>
          <t>COSTA</t>
        </is>
      </c>
      <c r="C1194" t="inlineStr">
        <is>
          <t>0004-0001</t>
        </is>
      </c>
      <c r="D1194" t="inlineStr">
        <is>
          <t>20001</t>
        </is>
      </c>
      <c r="E1194" t="inlineStr">
        <is>
          <t>2667430</t>
        </is>
      </c>
      <c r="F1194" t="inlineStr">
        <is>
          <t>3007065049</t>
        </is>
      </c>
      <c r="G1194" t="inlineStr">
        <is>
          <t>INCIDENTE</t>
        </is>
      </c>
      <c r="H1194" t="inlineStr">
        <is>
          <t>CESAR</t>
        </is>
      </c>
      <c r="I1194" t="inlineStr">
        <is>
          <t>VALLEDUPAR</t>
        </is>
      </c>
      <c r="J1194" t="inlineStr">
        <is>
          <t>BARRIO BELLA VISTA VALLEDUPAR</t>
        </is>
      </c>
      <c r="K1194" t="inlineStr">
        <is>
          <t>BANCOLOMBIA</t>
        </is>
      </c>
      <c r="L1194" t="inlineStr">
        <is>
          <t>FO-25-1447645</t>
        </is>
      </c>
      <c r="M1194" s="49" t="n">
        <v>45899.33333333334</v>
      </c>
      <c r="N1194" s="49" t="n">
        <v>45899.59861111111</v>
      </c>
      <c r="O1194" s="48" t="n">
        <v>0</v>
      </c>
      <c r="P1194" t="inlineStr">
        <is>
          <t>HARDWARE</t>
        </is>
      </c>
      <c r="Q1194" t="inlineStr">
        <is>
          <t>LECTOR DE BARRAS</t>
        </is>
      </c>
      <c r="R1194" t="inlineStr">
        <is>
          <t>DAÑO POS</t>
        </is>
      </c>
      <c r="S1194" t="inlineStr">
        <is>
          <t>CB UNO A UNO</t>
        </is>
      </c>
      <c r="T1194" t="inlineStr">
        <is>
          <t>CB UNO A UNO</t>
        </is>
      </c>
      <c r="U1194" t="inlineStr">
        <is>
          <t>EJECUTADO</t>
        </is>
      </c>
      <c r="V1194" t="inlineStr">
        <is>
          <t>VISITA TECNICA</t>
        </is>
      </c>
      <c r="W1194" t="inlineStr">
        <is>
          <t>6Z005717</t>
        </is>
      </c>
      <c r="X1194" t="inlineStr">
        <is>
          <t>TIPO I</t>
        </is>
      </c>
      <c r="Y1194" t="inlineStr">
        <is>
          <t>TERRESTRE</t>
        </is>
      </c>
      <c r="Z1194" t="inlineStr">
        <is>
          <t>MAESTRE MENGUAL EDGAR ENRIQUE</t>
        </is>
      </c>
      <c r="AA1194" t="inlineStr">
        <is>
          <t>1</t>
        </is>
      </c>
      <c r="AB1194" t="inlineStr">
        <is>
          <t>0</t>
        </is>
      </c>
      <c r="AC1194" s="48" t="n">
        <v>65960</v>
      </c>
      <c r="AD1194" t="inlineStr">
        <is>
          <t>0</t>
        </is>
      </c>
      <c r="AE1194" s="48" t="n">
        <v>0</v>
      </c>
      <c r="AF1194" s="48" t="n">
        <v>65960</v>
      </c>
    </row>
    <row r="1195">
      <c r="A1195" t="inlineStr">
        <is>
          <t>MEDELLIN</t>
        </is>
      </c>
      <c r="B1195" t="inlineStr">
        <is>
          <t>NOROCCIDENTE</t>
        </is>
      </c>
      <c r="C1195" t="inlineStr">
        <is>
          <t>0004-0005</t>
        </is>
      </c>
      <c r="D1195" t="inlineStr">
        <is>
          <t>5088</t>
        </is>
      </c>
      <c r="E1195" t="inlineStr">
        <is>
          <t>2667497</t>
        </is>
      </c>
      <c r="F1195" t="inlineStr">
        <is>
          <t>3007073592</t>
        </is>
      </c>
      <c r="G1195" t="inlineStr">
        <is>
          <t>INCIDENTE</t>
        </is>
      </c>
      <c r="H1195" t="inlineStr">
        <is>
          <t>ANTIOQUIA</t>
        </is>
      </c>
      <c r="I1195" t="inlineStr">
        <is>
          <t>BELLO</t>
        </is>
      </c>
      <c r="J1195" t="inlineStr">
        <is>
          <t>PTM BELLO  SALSAMENTARIA LA 37</t>
        </is>
      </c>
      <c r="K1195" t="inlineStr">
        <is>
          <t>BANCOLOMBIA</t>
        </is>
      </c>
      <c r="L1195" t="inlineStr">
        <is>
          <t>FO-25-1447617</t>
        </is>
      </c>
      <c r="M1195" s="49" t="n">
        <v>45899.33333333334</v>
      </c>
      <c r="N1195" s="49" t="n">
        <v>45899.57638888889</v>
      </c>
      <c r="O1195" s="48" t="n">
        <v>0</v>
      </c>
      <c r="P1195" t="inlineStr">
        <is>
          <t>HARDWARE</t>
        </is>
      </c>
      <c r="Q1195" t="inlineStr">
        <is>
          <t>COMUNICACION</t>
        </is>
      </c>
      <c r="R1195" t="inlineStr">
        <is>
          <t>MENSAJE CABLE DE RED DESCONECTADO</t>
        </is>
      </c>
      <c r="S1195" t="inlineStr">
        <is>
          <t>AGREGADOR</t>
        </is>
      </c>
      <c r="T1195" t="inlineStr">
        <is>
          <t>COMCARD - PTM</t>
        </is>
      </c>
      <c r="U1195" t="inlineStr">
        <is>
          <t>EJECUTADO</t>
        </is>
      </c>
      <c r="V1195" t="inlineStr">
        <is>
          <t>VISITA TECNICA</t>
        </is>
      </c>
      <c r="W1195" t="inlineStr">
        <is>
          <t>SV00W517</t>
        </is>
      </c>
      <c r="X1195" t="inlineStr">
        <is>
          <t>TIPO I</t>
        </is>
      </c>
      <c r="Y1195" t="inlineStr">
        <is>
          <t>TERRESTRE</t>
        </is>
      </c>
      <c r="Z1195" t="inlineStr">
        <is>
          <t>ZAPATA LOPEZ EDWARD ASDRUBAL</t>
        </is>
      </c>
      <c r="AA1195" t="inlineStr">
        <is>
          <t>1</t>
        </is>
      </c>
      <c r="AB1195" t="inlineStr">
        <is>
          <t>0</t>
        </is>
      </c>
      <c r="AC1195" s="48" t="n">
        <v>65960</v>
      </c>
      <c r="AD1195" t="inlineStr">
        <is>
          <t>0</t>
        </is>
      </c>
      <c r="AE1195" s="48" t="n">
        <v>0</v>
      </c>
      <c r="AF1195" s="48" t="n">
        <v>65960</v>
      </c>
    </row>
    <row r="1196">
      <c r="A1196" t="inlineStr">
        <is>
          <t>CALI</t>
        </is>
      </c>
      <c r="B1196" t="inlineStr">
        <is>
          <t>SUROCCIDENTE Y EJE CAFETERO</t>
        </is>
      </c>
      <c r="C1196" t="inlineStr">
        <is>
          <t>0004-0003</t>
        </is>
      </c>
      <c r="D1196" t="inlineStr">
        <is>
          <t>76001</t>
        </is>
      </c>
      <c r="E1196" t="inlineStr">
        <is>
          <t>2667922</t>
        </is>
      </c>
      <c r="F1196" t="inlineStr">
        <is>
          <t>3007073730</t>
        </is>
      </c>
      <c r="G1196" t="inlineStr">
        <is>
          <t>INCIDENTE</t>
        </is>
      </c>
      <c r="H1196" t="inlineStr">
        <is>
          <t>VALLE DEL CAUCA</t>
        </is>
      </c>
      <c r="I1196" t="inlineStr">
        <is>
          <t>CALI</t>
        </is>
      </c>
      <c r="J1196" t="inlineStr">
        <is>
          <t>BARRIO COMUNEROS I CALI 1</t>
        </is>
      </c>
      <c r="K1196" t="inlineStr">
        <is>
          <t>BANCOLOMBIA</t>
        </is>
      </c>
      <c r="L1196" t="inlineStr">
        <is>
          <t>FO-25-1448388</t>
        </is>
      </c>
      <c r="M1196" s="49" t="n">
        <v>45899.36414351852</v>
      </c>
      <c r="N1196" s="49" t="n">
        <v>45899.56875</v>
      </c>
      <c r="O1196" s="48" t="n">
        <v>0</v>
      </c>
      <c r="P1196" t="inlineStr">
        <is>
          <t>SOFTWARE</t>
        </is>
      </c>
      <c r="Q1196" t="inlineStr">
        <is>
          <t>LLT</t>
        </is>
      </c>
      <c r="R1196" t="inlineStr">
        <is>
          <t>LLT</t>
        </is>
      </c>
      <c r="S1196" t="inlineStr">
        <is>
          <t>CB UNO A UNO</t>
        </is>
      </c>
      <c r="T1196" t="inlineStr">
        <is>
          <t>CB UNO A UNO</t>
        </is>
      </c>
      <c r="U1196" t="inlineStr">
        <is>
          <t>EJECUTADO</t>
        </is>
      </c>
      <c r="V1196" t="inlineStr">
        <is>
          <t>VISITA TECNICA</t>
        </is>
      </c>
      <c r="W1196" t="inlineStr">
        <is>
          <t>ON04Z825</t>
        </is>
      </c>
      <c r="X1196" t="inlineStr">
        <is>
          <t>TIPO I</t>
        </is>
      </c>
      <c r="Y1196" t="inlineStr">
        <is>
          <t>TERRESTRE</t>
        </is>
      </c>
      <c r="Z1196" t="inlineStr">
        <is>
          <t>TORRES GARCIA JENDRY JOSE</t>
        </is>
      </c>
      <c r="AA1196" t="inlineStr">
        <is>
          <t>1</t>
        </is>
      </c>
      <c r="AB1196" t="inlineStr">
        <is>
          <t>0</t>
        </is>
      </c>
      <c r="AC1196" s="48" t="n">
        <v>65960</v>
      </c>
      <c r="AD1196" t="inlineStr">
        <is>
          <t>0</t>
        </is>
      </c>
      <c r="AE1196" s="48" t="n">
        <v>0</v>
      </c>
      <c r="AF1196" s="48" t="n">
        <v>65960</v>
      </c>
    </row>
    <row r="1197">
      <c r="A1197" t="inlineStr">
        <is>
          <t>CUCUTA</t>
        </is>
      </c>
      <c r="B1197" t="inlineStr">
        <is>
          <t>SANTANDERES</t>
        </is>
      </c>
      <c r="C1197" t="inlineStr">
        <is>
          <t>0004-0008</t>
        </is>
      </c>
      <c r="D1197" t="inlineStr">
        <is>
          <t>54001</t>
        </is>
      </c>
      <c r="E1197" t="inlineStr">
        <is>
          <t>2667991</t>
        </is>
      </c>
      <c r="F1197" t="inlineStr">
        <is>
          <t>3007078948</t>
        </is>
      </c>
      <c r="G1197" t="inlineStr">
        <is>
          <t>INCIDENTE</t>
        </is>
      </c>
      <c r="H1197" t="inlineStr">
        <is>
          <t>NORTE DE SANTANDER</t>
        </is>
      </c>
      <c r="I1197" t="inlineStr">
        <is>
          <t>CUCUTA</t>
        </is>
      </c>
      <c r="J1197" t="inlineStr">
        <is>
          <t>BARRIO LA PLAYA CUCUTA 13</t>
        </is>
      </c>
      <c r="K1197" t="inlineStr">
        <is>
          <t>BANCOLOMBIA</t>
        </is>
      </c>
      <c r="L1197" t="inlineStr">
        <is>
          <t>FO-25-1448813</t>
        </is>
      </c>
      <c r="M1197" s="49" t="n">
        <v>45899.42563657407</v>
      </c>
      <c r="N1197" s="49" t="n">
        <v>45899.56388888889</v>
      </c>
      <c r="O1197" s="48" t="n">
        <v>0</v>
      </c>
      <c r="P1197" t="inlineStr">
        <is>
          <t>HARDWARE</t>
        </is>
      </c>
      <c r="Q1197" t="inlineStr">
        <is>
          <t>NO ENCIENDE</t>
        </is>
      </c>
      <c r="R1197" t="inlineStr">
        <is>
          <t>DAÑO POS</t>
        </is>
      </c>
      <c r="S1197" t="inlineStr">
        <is>
          <t>CB UNO A UNO</t>
        </is>
      </c>
      <c r="T1197" t="inlineStr">
        <is>
          <t>CB UNO A UNO</t>
        </is>
      </c>
      <c r="U1197" t="inlineStr">
        <is>
          <t>EJECUTADO</t>
        </is>
      </c>
      <c r="V1197" t="inlineStr">
        <is>
          <t>VISITA TECNICA</t>
        </is>
      </c>
      <c r="W1197" t="inlineStr">
        <is>
          <t>FASZZ018</t>
        </is>
      </c>
      <c r="X1197" t="inlineStr">
        <is>
          <t>TIPO I</t>
        </is>
      </c>
      <c r="Y1197" t="inlineStr">
        <is>
          <t>TERRESTRE</t>
        </is>
      </c>
      <c r="Z1197" t="inlineStr">
        <is>
          <t>NARANJO AFANADOR RUBEN JESUS</t>
        </is>
      </c>
      <c r="AA1197" t="inlineStr">
        <is>
          <t>1</t>
        </is>
      </c>
      <c r="AB1197" t="inlineStr">
        <is>
          <t>0</t>
        </is>
      </c>
      <c r="AC1197" s="48" t="n">
        <v>65960</v>
      </c>
      <c r="AD1197" t="inlineStr">
        <is>
          <t>0</t>
        </is>
      </c>
      <c r="AE1197" s="48" t="n">
        <v>0</v>
      </c>
      <c r="AF1197" s="48" t="n">
        <v>65960</v>
      </c>
    </row>
    <row r="1198">
      <c r="A1198" t="inlineStr">
        <is>
          <t>BOGOTA</t>
        </is>
      </c>
      <c r="B1198" t="inlineStr">
        <is>
          <t>CUNDINAMARCA</t>
        </is>
      </c>
      <c r="C1198" t="inlineStr">
        <is>
          <t>0004-0004</t>
        </is>
      </c>
      <c r="D1198" t="inlineStr">
        <is>
          <t>11001</t>
        </is>
      </c>
      <c r="E1198" t="inlineStr">
        <is>
          <t>2668075</t>
        </is>
      </c>
      <c r="F1198" t="inlineStr">
        <is>
          <t>3007053600</t>
        </is>
      </c>
      <c r="G1198" t="inlineStr">
        <is>
          <t>INCIDENTE</t>
        </is>
      </c>
      <c r="H1198" t="inlineStr">
        <is>
          <t>CUNDINAMARCA</t>
        </is>
      </c>
      <c r="I1198" t="inlineStr">
        <is>
          <t>BOGOTA</t>
        </is>
      </c>
      <c r="J1198" t="inlineStr">
        <is>
          <t>PTMBOGOTAPAPELERIA LYS</t>
        </is>
      </c>
      <c r="K1198" t="inlineStr">
        <is>
          <t>BANCOLOMBIA</t>
        </is>
      </c>
      <c r="L1198" t="inlineStr">
        <is>
          <t>FO-25-1448808</t>
        </is>
      </c>
      <c r="M1198" s="49" t="n">
        <v>45899.42511574074</v>
      </c>
      <c r="N1198" s="49" t="n">
        <v>45899.55902777778</v>
      </c>
      <c r="O1198" s="48" t="n">
        <v>0</v>
      </c>
      <c r="P1198" t="inlineStr">
        <is>
          <t>HARDWARE</t>
        </is>
      </c>
      <c r="Q1198" t="inlineStr">
        <is>
          <t>COMUNICACION</t>
        </is>
      </c>
      <c r="R1198" t="inlineStr">
        <is>
          <t>DAÑO POS</t>
        </is>
      </c>
      <c r="S1198" t="inlineStr">
        <is>
          <t>AGREGADOR</t>
        </is>
      </c>
      <c r="T1198" t="inlineStr">
        <is>
          <t>COMCARD - PTM</t>
        </is>
      </c>
      <c r="U1198" t="inlineStr">
        <is>
          <t>EJECUTADO</t>
        </is>
      </c>
      <c r="V1198" t="inlineStr">
        <is>
          <t>VISITA TECNICA</t>
        </is>
      </c>
      <c r="W1198" t="inlineStr">
        <is>
          <t>TR0VZ682</t>
        </is>
      </c>
      <c r="X1198" t="inlineStr">
        <is>
          <t>TIPO I</t>
        </is>
      </c>
      <c r="Y1198" t="inlineStr">
        <is>
          <t>TERRESTRE</t>
        </is>
      </c>
      <c r="Z1198" t="inlineStr">
        <is>
          <t>ORTIZ MARTINEZ STIVEN</t>
        </is>
      </c>
      <c r="AA1198" t="inlineStr">
        <is>
          <t>1</t>
        </is>
      </c>
      <c r="AB1198" t="inlineStr">
        <is>
          <t>0</t>
        </is>
      </c>
      <c r="AC1198" s="48" t="n">
        <v>65960</v>
      </c>
      <c r="AD1198" t="inlineStr">
        <is>
          <t>0</t>
        </is>
      </c>
      <c r="AE1198" s="48" t="n">
        <v>0</v>
      </c>
      <c r="AF1198" s="48" t="n">
        <v>65960</v>
      </c>
    </row>
    <row r="1199">
      <c r="A1199" t="inlineStr">
        <is>
          <t>BARRANQUILLA</t>
        </is>
      </c>
      <c r="B1199" t="inlineStr">
        <is>
          <t>COSTA</t>
        </is>
      </c>
      <c r="C1199" t="inlineStr">
        <is>
          <t>0004-0001</t>
        </is>
      </c>
      <c r="D1199" t="inlineStr">
        <is>
          <t>8001</t>
        </is>
      </c>
      <c r="E1199" t="inlineStr">
        <is>
          <t>2668095</t>
        </is>
      </c>
      <c r="F1199" t="inlineStr">
        <is>
          <t>3007047100</t>
        </is>
      </c>
      <c r="G1199" t="inlineStr">
        <is>
          <t>INCIDENTE</t>
        </is>
      </c>
      <c r="H1199" t="inlineStr">
        <is>
          <t>ATLANTICO</t>
        </is>
      </c>
      <c r="I1199" t="inlineStr">
        <is>
          <t>BARRANQUILLA</t>
        </is>
      </c>
      <c r="J1199" t="inlineStr">
        <is>
          <t>BARRIO BARRANQUILLA ATLANTICO</t>
        </is>
      </c>
      <c r="K1199" t="inlineStr">
        <is>
          <t>BANCOLOMBIA</t>
        </is>
      </c>
      <c r="L1199" t="inlineStr">
        <is>
          <t>FO-25-1449296</t>
        </is>
      </c>
      <c r="M1199" s="49" t="n">
        <v>45899.46403935185</v>
      </c>
      <c r="N1199" s="49" t="n">
        <v>45900.39930555555</v>
      </c>
      <c r="O1199" s="48" t="n">
        <v>0</v>
      </c>
      <c r="P1199" t="inlineStr">
        <is>
          <t>HARDWARE</t>
        </is>
      </c>
      <c r="Q1199" t="inlineStr">
        <is>
          <t>HUB</t>
        </is>
      </c>
      <c r="R1199" t="inlineStr">
        <is>
          <t>SE REINICIA</t>
        </is>
      </c>
      <c r="S1199" t="inlineStr">
        <is>
          <t>CB UNO A UNO</t>
        </is>
      </c>
      <c r="T1199" t="inlineStr">
        <is>
          <t>CB UNO A UNO</t>
        </is>
      </c>
      <c r="U1199" t="inlineStr">
        <is>
          <t>EJECUTADO</t>
        </is>
      </c>
      <c r="V1199" t="inlineStr">
        <is>
          <t>VISITA TECNICA</t>
        </is>
      </c>
      <c r="W1199" t="inlineStr">
        <is>
          <t>9C00D615</t>
        </is>
      </c>
      <c r="X1199" t="inlineStr">
        <is>
          <t>TIPO I</t>
        </is>
      </c>
      <c r="Y1199" t="inlineStr">
        <is>
          <t>TERRESTRE</t>
        </is>
      </c>
      <c r="Z1199" t="inlineStr">
        <is>
          <t>DE AGUAS MUÑOZ DAVID JOSE</t>
        </is>
      </c>
      <c r="AA1199" t="inlineStr">
        <is>
          <t>1</t>
        </is>
      </c>
      <c r="AB1199" t="inlineStr">
        <is>
          <t>0</t>
        </is>
      </c>
      <c r="AC1199" s="48" t="n">
        <v>65960</v>
      </c>
      <c r="AD1199" t="inlineStr">
        <is>
          <t>0</t>
        </is>
      </c>
      <c r="AE1199" s="48" t="n">
        <v>0</v>
      </c>
      <c r="AF1199" s="48" t="n">
        <v>65960</v>
      </c>
    </row>
    <row r="1200">
      <c r="A1200" t="inlineStr">
        <is>
          <t>BARRANQUILLA</t>
        </is>
      </c>
      <c r="B1200" t="inlineStr">
        <is>
          <t>COSTA</t>
        </is>
      </c>
      <c r="C1200" t="inlineStr">
        <is>
          <t>0004-0001</t>
        </is>
      </c>
      <c r="D1200" t="inlineStr">
        <is>
          <t>8634</t>
        </is>
      </c>
      <c r="E1200" t="inlineStr">
        <is>
          <t>2668153</t>
        </is>
      </c>
      <c r="F1200" t="inlineStr">
        <is>
          <t>3007076916</t>
        </is>
      </c>
      <c r="G1200" t="inlineStr">
        <is>
          <t>INCIDENTE</t>
        </is>
      </c>
      <c r="H1200" t="inlineStr">
        <is>
          <t>ATLANTICO</t>
        </is>
      </c>
      <c r="I1200" t="inlineStr">
        <is>
          <t>SABANAGRANDE</t>
        </is>
      </c>
      <c r="J1200" t="inlineStr">
        <is>
          <t>BARRIO VILLA SOFIA SABANAGRAND</t>
        </is>
      </c>
      <c r="K1200" t="inlineStr">
        <is>
          <t>BANCOLOMBIA</t>
        </is>
      </c>
      <c r="L1200" t="inlineStr">
        <is>
          <t>FO-25-1448379</t>
        </is>
      </c>
      <c r="M1200" s="49" t="n">
        <v>45899.39622685185</v>
      </c>
      <c r="N1200" s="49" t="n">
        <v>45900.40347222222</v>
      </c>
      <c r="O1200" s="48" t="n">
        <v>0</v>
      </c>
      <c r="P1200" t="inlineStr">
        <is>
          <t>HARDWARE</t>
        </is>
      </c>
      <c r="Q1200" t="inlineStr">
        <is>
          <t>NO ENCIENDE SE REINICIA</t>
        </is>
      </c>
      <c r="R1200" t="inlineStr">
        <is>
          <t>FUENTE PODER AVERIADA</t>
        </is>
      </c>
      <c r="S1200" t="inlineStr">
        <is>
          <t>CB UNO A UNO</t>
        </is>
      </c>
      <c r="T1200" t="inlineStr">
        <is>
          <t>CB UNO A UNO</t>
        </is>
      </c>
      <c r="V1200" t="inlineStr">
        <is>
          <t>SOPORTE TELEFONICO</t>
        </is>
      </c>
      <c r="X1200" t="inlineStr">
        <is>
          <t>TIPO II</t>
        </is>
      </c>
      <c r="Y1200" t="inlineStr">
        <is>
          <t>TERRESTRE</t>
        </is>
      </c>
      <c r="Z1200" t="inlineStr">
        <is>
          <t>DE AVILA SIADES ALBERTO ENRIQUE</t>
        </is>
      </c>
      <c r="AA1200" t="inlineStr">
        <is>
          <t>1</t>
        </is>
      </c>
      <c r="AB1200" t="inlineStr">
        <is>
          <t>0</t>
        </is>
      </c>
      <c r="AC1200" s="48" t="n">
        <v>41241</v>
      </c>
      <c r="AD1200" t="inlineStr">
        <is>
          <t>0</t>
        </is>
      </c>
      <c r="AE1200" s="48" t="n">
        <v>0</v>
      </c>
      <c r="AF1200" s="48" t="n">
        <v>41241</v>
      </c>
    </row>
    <row r="1201">
      <c r="A1201" t="inlineStr">
        <is>
          <t>VALLEDUPAR</t>
        </is>
      </c>
      <c r="B1201" t="inlineStr">
        <is>
          <t>COSTA</t>
        </is>
      </c>
      <c r="C1201" t="inlineStr">
        <is>
          <t>0004-0001</t>
        </is>
      </c>
      <c r="D1201" t="inlineStr">
        <is>
          <t>20001</t>
        </is>
      </c>
      <c r="E1201" t="inlineStr">
        <is>
          <t>2668155</t>
        </is>
      </c>
      <c r="F1201" t="inlineStr">
        <is>
          <t>3007028993</t>
        </is>
      </c>
      <c r="G1201" t="inlineStr">
        <is>
          <t>INCIDENTE</t>
        </is>
      </c>
      <c r="H1201" t="inlineStr">
        <is>
          <t>CESAR</t>
        </is>
      </c>
      <c r="I1201" t="inlineStr">
        <is>
          <t>VALLEDUPAR</t>
        </is>
      </c>
      <c r="J1201" t="inlineStr">
        <is>
          <t>BARRIO PRIMERO DE MAYO 7 VALLE</t>
        </is>
      </c>
      <c r="K1201" t="inlineStr">
        <is>
          <t>BANCOLOMBIA</t>
        </is>
      </c>
      <c r="L1201" t="inlineStr">
        <is>
          <t>FO-25-1448374</t>
        </is>
      </c>
      <c r="M1201" s="49" t="n">
        <v>45899.39769675926</v>
      </c>
      <c r="N1201" s="49" t="n">
        <v>45899.56597222222</v>
      </c>
      <c r="O1201" s="48" t="n">
        <v>0</v>
      </c>
      <c r="P1201" t="inlineStr">
        <is>
          <t>HARDWARE</t>
        </is>
      </c>
      <c r="Q1201" t="inlineStr">
        <is>
          <t>LECTOR DE BARRAS</t>
        </is>
      </c>
      <c r="R1201" t="inlineStr">
        <is>
          <t>CABLE LECTORA AVERIADO</t>
        </is>
      </c>
      <c r="S1201" t="inlineStr">
        <is>
          <t>CB UNO A UNO</t>
        </is>
      </c>
      <c r="T1201" t="inlineStr">
        <is>
          <t>CB UNO A UNO</t>
        </is>
      </c>
      <c r="U1201" t="inlineStr">
        <is>
          <t>EJECUTADO</t>
        </is>
      </c>
      <c r="V1201" t="inlineStr">
        <is>
          <t>VISITA TECNICA</t>
        </is>
      </c>
      <c r="W1201" t="inlineStr">
        <is>
          <t>6A008618</t>
        </is>
      </c>
      <c r="X1201" t="inlineStr">
        <is>
          <t>TIPO I</t>
        </is>
      </c>
      <c r="Y1201" t="inlineStr">
        <is>
          <t>TERRESTRE</t>
        </is>
      </c>
      <c r="Z1201" t="inlineStr">
        <is>
          <t>BENITEZ CARVAJAL ALVARO JAVIER</t>
        </is>
      </c>
      <c r="AA1201" t="inlineStr">
        <is>
          <t>1</t>
        </is>
      </c>
      <c r="AB1201" t="inlineStr">
        <is>
          <t>0</t>
        </is>
      </c>
      <c r="AC1201" s="48" t="n">
        <v>65960</v>
      </c>
      <c r="AD1201" t="inlineStr">
        <is>
          <t>0</t>
        </is>
      </c>
      <c r="AE1201" s="48" t="n">
        <v>0</v>
      </c>
      <c r="AF1201" s="48" t="n">
        <v>65960</v>
      </c>
    </row>
    <row r="1202">
      <c r="A1202" t="inlineStr">
        <is>
          <t>CALI</t>
        </is>
      </c>
      <c r="B1202" t="inlineStr">
        <is>
          <t>SUROCCIDENTE Y EJE CAFETERO</t>
        </is>
      </c>
      <c r="C1202" t="inlineStr">
        <is>
          <t>0004-0003</t>
        </is>
      </c>
      <c r="D1202" t="inlineStr">
        <is>
          <t>76001</t>
        </is>
      </c>
      <c r="E1202" t="inlineStr">
        <is>
          <t>2668317</t>
        </is>
      </c>
      <c r="F1202" t="inlineStr">
        <is>
          <t>3007035133</t>
        </is>
      </c>
      <c r="G1202" t="inlineStr">
        <is>
          <t>INCIDENTE</t>
        </is>
      </c>
      <c r="H1202" t="inlineStr">
        <is>
          <t>VALLE DEL CAUCA</t>
        </is>
      </c>
      <c r="I1202" t="inlineStr">
        <is>
          <t>CALI</t>
        </is>
      </c>
      <c r="J1202" t="inlineStr">
        <is>
          <t>DISTRICOL COMUNICACIONES ISAPI</t>
        </is>
      </c>
      <c r="K1202" t="inlineStr">
        <is>
          <t>BANCOLOMBIA</t>
        </is>
      </c>
      <c r="L1202" t="inlineStr">
        <is>
          <t>FO-25-1449304</t>
        </is>
      </c>
      <c r="M1202" s="49" t="n">
        <v>45899.46177083333</v>
      </c>
      <c r="N1202" s="49" t="n">
        <v>45900.44027777778</v>
      </c>
      <c r="O1202" s="48" t="n">
        <v>0</v>
      </c>
      <c r="P1202" t="inlineStr">
        <is>
          <t>HARDWARE</t>
        </is>
      </c>
      <c r="Q1202" t="inlineStr">
        <is>
          <t>CABLEADO</t>
        </is>
      </c>
      <c r="R1202" t="inlineStr">
        <is>
          <t>CABLE MAGICBOX AVERIADO</t>
        </is>
      </c>
      <c r="S1202" t="inlineStr">
        <is>
          <t>AGREGADOR</t>
        </is>
      </c>
      <c r="T1202" t="inlineStr">
        <is>
          <t>DISTRICOL</t>
        </is>
      </c>
      <c r="U1202" t="inlineStr">
        <is>
          <t>EJECUTADO / CANCELADO</t>
        </is>
      </c>
      <c r="V1202" t="inlineStr">
        <is>
          <t>VISITA TECNICA</t>
        </is>
      </c>
      <c r="W1202" t="inlineStr">
        <is>
          <t xml:space="preserve">NO APLICA </t>
        </is>
      </c>
      <c r="X1202" t="inlineStr">
        <is>
          <t>TIPO I</t>
        </is>
      </c>
      <c r="Y1202" t="inlineStr">
        <is>
          <t>TERRESTRE</t>
        </is>
      </c>
      <c r="Z1202" t="inlineStr">
        <is>
          <t>BOLAÑOS TABORDA JORGE ENRIQUE</t>
        </is>
      </c>
      <c r="AA1202" t="inlineStr">
        <is>
          <t>1</t>
        </is>
      </c>
      <c r="AB1202" t="inlineStr">
        <is>
          <t>0</t>
        </is>
      </c>
      <c r="AC1202" s="48" t="n">
        <v>65960</v>
      </c>
      <c r="AD1202" t="inlineStr">
        <is>
          <t>0</t>
        </is>
      </c>
      <c r="AE1202" s="48" t="n">
        <v>0</v>
      </c>
      <c r="AF1202" s="48" t="n">
        <v>65960</v>
      </c>
    </row>
    <row r="1203">
      <c r="A1203" t="inlineStr">
        <is>
          <t>MEDELLIN</t>
        </is>
      </c>
      <c r="B1203" t="inlineStr">
        <is>
          <t>NOROCCIDENTE</t>
        </is>
      </c>
      <c r="C1203" t="inlineStr">
        <is>
          <t>0004-0005</t>
        </is>
      </c>
      <c r="D1203" t="inlineStr">
        <is>
          <t>5001</t>
        </is>
      </c>
      <c r="E1203" t="inlineStr">
        <is>
          <t>2668322</t>
        </is>
      </c>
      <c r="F1203" t="inlineStr">
        <is>
          <t>3007060157</t>
        </is>
      </c>
      <c r="G1203" t="inlineStr">
        <is>
          <t>INCIDENTE</t>
        </is>
      </c>
      <c r="H1203" t="inlineStr">
        <is>
          <t>ANTIOQUIA</t>
        </is>
      </c>
      <c r="I1203" t="inlineStr">
        <is>
          <t>MEDELLIN</t>
        </is>
      </c>
      <c r="J1203" t="inlineStr">
        <is>
          <t>BARRIO CENTRO MEDELLIN 84</t>
        </is>
      </c>
      <c r="K1203" t="inlineStr">
        <is>
          <t>BANCOLOMBIA</t>
        </is>
      </c>
      <c r="L1203" t="inlineStr">
        <is>
          <t>FO-25-1449300</t>
        </is>
      </c>
      <c r="M1203" s="49" t="n">
        <v>45899.46361111111</v>
      </c>
      <c r="N1203" s="49" t="n">
        <v>45899.59027777778</v>
      </c>
      <c r="O1203" s="48" t="n">
        <v>0</v>
      </c>
      <c r="P1203" t="inlineStr">
        <is>
          <t>HARDWARE</t>
        </is>
      </c>
      <c r="Q1203" t="inlineStr">
        <is>
          <t>LECTOR DE TARJETAS</t>
        </is>
      </c>
      <c r="R1203" t="inlineStr">
        <is>
          <t>DAÑO POS</t>
        </is>
      </c>
      <c r="S1203" t="inlineStr">
        <is>
          <t>CB UNO A UNO</t>
        </is>
      </c>
      <c r="T1203" t="inlineStr">
        <is>
          <t>CB UNO A UNO</t>
        </is>
      </c>
      <c r="U1203" t="inlineStr">
        <is>
          <t>EJECUTADO</t>
        </is>
      </c>
      <c r="V1203" t="inlineStr">
        <is>
          <t>VISITA TECNICA</t>
        </is>
      </c>
      <c r="W1203" t="inlineStr">
        <is>
          <t>NA00A468</t>
        </is>
      </c>
      <c r="X1203" t="inlineStr">
        <is>
          <t>TIPO I</t>
        </is>
      </c>
      <c r="Y1203" t="inlineStr">
        <is>
          <t>TERRESTRE</t>
        </is>
      </c>
      <c r="Z1203" t="inlineStr">
        <is>
          <t>PAREJA ECHAVARRIA JHON DAVID</t>
        </is>
      </c>
      <c r="AA1203" t="inlineStr">
        <is>
          <t>1</t>
        </is>
      </c>
      <c r="AB1203" t="inlineStr">
        <is>
          <t>0</t>
        </is>
      </c>
      <c r="AC1203" s="48" t="n">
        <v>65960</v>
      </c>
      <c r="AD1203" t="inlineStr">
        <is>
          <t>0</t>
        </is>
      </c>
      <c r="AE1203" s="48" t="n">
        <v>0</v>
      </c>
      <c r="AF1203" s="48" t="n">
        <v>65960</v>
      </c>
    </row>
    <row r="1204">
      <c r="A1204" t="inlineStr">
        <is>
          <t>PEREIRA</t>
        </is>
      </c>
      <c r="B1204" t="inlineStr">
        <is>
          <t>SUROCCIDENTE Y EJE CAFETERO</t>
        </is>
      </c>
      <c r="C1204" t="inlineStr">
        <is>
          <t>0004-0002</t>
        </is>
      </c>
      <c r="D1204" t="inlineStr">
        <is>
          <t>66001</t>
        </is>
      </c>
      <c r="E1204" t="inlineStr">
        <is>
          <t>48921-ACT-1</t>
        </is>
      </c>
      <c r="F1204" t="inlineStr">
        <is>
          <t>3007048921</t>
        </is>
      </c>
      <c r="G1204" t="inlineStr">
        <is>
          <t>INCIDENTE</t>
        </is>
      </c>
      <c r="H1204" t="inlineStr">
        <is>
          <t>RISARALDA</t>
        </is>
      </c>
      <c r="I1204" t="inlineStr">
        <is>
          <t>PEREIRA</t>
        </is>
      </c>
      <c r="J1204" t="inlineStr">
        <is>
          <t>DISTRICOL DETALLES SAMY</t>
        </is>
      </c>
      <c r="K1204" t="inlineStr">
        <is>
          <t>BANCOLOMBIA</t>
        </is>
      </c>
      <c r="L1204" t="inlineStr">
        <is>
          <t>FO-25-1311244</t>
        </is>
      </c>
      <c r="M1204" s="49" t="n">
        <v>45869.47708333333</v>
      </c>
      <c r="N1204" s="49" t="n">
        <v>45870.75416666667</v>
      </c>
      <c r="O1204" s="48" t="n">
        <v>0</v>
      </c>
      <c r="P1204" t="inlineStr">
        <is>
          <t>SOFTWARE</t>
        </is>
      </c>
      <c r="Q1204" t="inlineStr">
        <is>
          <t>ACTUALIZACION</t>
        </is>
      </c>
      <c r="R1204" t="inlineStr">
        <is>
          <t>TECNOLOGIA</t>
        </is>
      </c>
      <c r="S1204" t="inlineStr">
        <is>
          <t>AGREGADOR</t>
        </is>
      </c>
      <c r="T1204" t="inlineStr">
        <is>
          <t>DISTRICOL</t>
        </is>
      </c>
      <c r="U1204" t="inlineStr">
        <is>
          <t>EJECUTADO</t>
        </is>
      </c>
      <c r="V1204" t="inlineStr">
        <is>
          <t>VISITA TECNICA</t>
        </is>
      </c>
      <c r="W1204" t="inlineStr">
        <is>
          <t>AD00M853</t>
        </is>
      </c>
      <c r="X1204" t="inlineStr">
        <is>
          <t>TIPO I</t>
        </is>
      </c>
      <c r="Y1204" t="inlineStr">
        <is>
          <t>TERRESTRE</t>
        </is>
      </c>
      <c r="Z1204" t="inlineStr">
        <is>
          <t>LOAIZA LOPEZ JHON FREDDY</t>
        </is>
      </c>
      <c r="AA1204" t="inlineStr">
        <is>
          <t>1</t>
        </is>
      </c>
      <c r="AB1204" t="inlineStr">
        <is>
          <t>0</t>
        </is>
      </c>
      <c r="AC1204" s="48" t="n">
        <v>65960</v>
      </c>
      <c r="AD1204" t="inlineStr">
        <is>
          <t>0</t>
        </is>
      </c>
      <c r="AE1204" s="48" t="n">
        <v>0</v>
      </c>
      <c r="AF1204" s="48" t="n">
        <v>65960</v>
      </c>
    </row>
    <row r="1205">
      <c r="A1205" t="inlineStr">
        <is>
          <t>MEDELLIN</t>
        </is>
      </c>
      <c r="B1205" t="inlineStr">
        <is>
          <t>NOROCCIDENTE</t>
        </is>
      </c>
      <c r="C1205" t="inlineStr">
        <is>
          <t>0004-0005</t>
        </is>
      </c>
      <c r="D1205" t="inlineStr">
        <is>
          <t>5001</t>
        </is>
      </c>
      <c r="E1205" t="inlineStr">
        <is>
          <t>TA-25-1039899</t>
        </is>
      </c>
      <c r="F1205" t="inlineStr">
        <is>
          <t>3007022573</t>
        </is>
      </c>
      <c r="G1205" t="inlineStr">
        <is>
          <t>INCIDENTE</t>
        </is>
      </c>
      <c r="H1205" t="inlineStr">
        <is>
          <t>ANTIOQUIA</t>
        </is>
      </c>
      <c r="I1205" t="inlineStr">
        <is>
          <t>MEDELLIN</t>
        </is>
      </c>
      <c r="J1205" t="inlineStr">
        <is>
          <t>MULTIPAGAS CARABOBO</t>
        </is>
      </c>
      <c r="K1205" t="inlineStr">
        <is>
          <t>BANCOLOMBIA</t>
        </is>
      </c>
      <c r="L1205" t="inlineStr">
        <is>
          <t>FO-25-1443999</t>
        </is>
      </c>
      <c r="M1205" s="49" t="n">
        <v>45898.46666666667</v>
      </c>
      <c r="N1205" s="49" t="n">
        <v>45899.39027777778</v>
      </c>
      <c r="O1205" s="48" t="n">
        <v>0</v>
      </c>
      <c r="P1205" t="inlineStr">
        <is>
          <t>SOFTWARE</t>
        </is>
      </c>
      <c r="Q1205" t="inlineStr">
        <is>
          <t>COMUNICACION</t>
        </is>
      </c>
      <c r="R1205" t="inlineStr">
        <is>
          <t>VERIFIQUE PARAMETROS</t>
        </is>
      </c>
      <c r="S1205" t="inlineStr">
        <is>
          <t>ROBUSTO</t>
        </is>
      </c>
      <c r="T1205" t="inlineStr">
        <is>
          <t>MULTIPAGAS</t>
        </is>
      </c>
      <c r="U1205" t="inlineStr">
        <is>
          <t>EJECUTADO</t>
        </is>
      </c>
      <c r="V1205" t="inlineStr">
        <is>
          <t>VISITA TECNICA</t>
        </is>
      </c>
      <c r="W1205" t="inlineStr">
        <is>
          <t>9DZZZ792-7ZZZZ687-7ZZZZ685</t>
        </is>
      </c>
      <c r="X1205" t="inlineStr">
        <is>
          <t>TIPO I</t>
        </is>
      </c>
      <c r="Y1205" t="inlineStr">
        <is>
          <t>TERRESTRE</t>
        </is>
      </c>
      <c r="Z1205" t="inlineStr">
        <is>
          <t>BADEL ACUÑA LUIS ALBERTO</t>
        </is>
      </c>
      <c r="AA1205" t="inlineStr">
        <is>
          <t>1</t>
        </is>
      </c>
      <c r="AB1205" t="inlineStr">
        <is>
          <t>0</t>
        </is>
      </c>
      <c r="AC1205" s="48" t="n">
        <v>65960</v>
      </c>
      <c r="AD1205" t="inlineStr">
        <is>
          <t>0</t>
        </is>
      </c>
      <c r="AE1205" s="48" t="n">
        <v>0</v>
      </c>
      <c r="AF1205" s="48" t="n">
        <v>65960</v>
      </c>
    </row>
    <row r="1206">
      <c r="A1206" t="inlineStr">
        <is>
          <t>VILLAVICENCIO</t>
        </is>
      </c>
      <c r="B1206" t="inlineStr">
        <is>
          <t>REMOTAS</t>
        </is>
      </c>
      <c r="C1206" t="inlineStr">
        <is>
          <t>0004-0007</t>
        </is>
      </c>
      <c r="D1206" t="inlineStr">
        <is>
          <t>50001</t>
        </is>
      </c>
      <c r="E1206" t="inlineStr">
        <is>
          <t>TA-25-921008</t>
        </is>
      </c>
      <c r="F1206" t="inlineStr">
        <is>
          <t>3007078576</t>
        </is>
      </c>
      <c r="G1206" t="inlineStr">
        <is>
          <t>INCIDENTE</t>
        </is>
      </c>
      <c r="H1206" t="inlineStr">
        <is>
          <t>META</t>
        </is>
      </c>
      <c r="I1206" t="inlineStr">
        <is>
          <t>VILLAVICENCIO</t>
        </is>
      </c>
      <c r="J1206" t="inlineStr">
        <is>
          <t>BARRIO LA PRADERA VILLAVICENCIO</t>
        </is>
      </c>
      <c r="K1206" t="inlineStr">
        <is>
          <t>BANCOLOMBIA</t>
        </is>
      </c>
      <c r="L1206" t="inlineStr">
        <is>
          <t>FO-25-1328423</t>
        </is>
      </c>
      <c r="M1206" s="49" t="n">
        <v>45870.75</v>
      </c>
      <c r="N1206" s="49" t="n">
        <v>45874.43125</v>
      </c>
      <c r="O1206" s="48" t="n">
        <v>0</v>
      </c>
      <c r="P1206" t="inlineStr">
        <is>
          <t>SOFTWARE</t>
        </is>
      </c>
      <c r="Q1206" t="inlineStr">
        <is>
          <t>ERROR DE TRANSACCIONES</t>
        </is>
      </c>
      <c r="R1206" t="inlineStr">
        <is>
          <t>RECHAZO GENERAL</t>
        </is>
      </c>
      <c r="S1206" t="inlineStr">
        <is>
          <t>UNO A UNO</t>
        </is>
      </c>
      <c r="T1206" t="inlineStr">
        <is>
          <t>UNO A UNO</t>
        </is>
      </c>
      <c r="U1206" t="inlineStr">
        <is>
          <t>EJECUTADO</t>
        </is>
      </c>
      <c r="V1206" t="inlineStr">
        <is>
          <t>VISITA TECNICA</t>
        </is>
      </c>
      <c r="W1206" t="inlineStr">
        <is>
          <t>F1LZZ984</t>
        </is>
      </c>
      <c r="X1206" t="inlineStr">
        <is>
          <t>TIPO I</t>
        </is>
      </c>
      <c r="Y1206" t="inlineStr">
        <is>
          <t>TERRESTRE</t>
        </is>
      </c>
      <c r="Z1206" t="inlineStr">
        <is>
          <t>CASTRILLON URREA LONDIER LEANDRO</t>
        </is>
      </c>
      <c r="AA1206" t="inlineStr">
        <is>
          <t>1</t>
        </is>
      </c>
      <c r="AB1206" t="inlineStr">
        <is>
          <t>0</t>
        </is>
      </c>
      <c r="AC1206" s="48" t="n">
        <v>65960</v>
      </c>
      <c r="AD1206" t="inlineStr">
        <is>
          <t>0</t>
        </is>
      </c>
      <c r="AE1206" s="48" t="n">
        <v>0</v>
      </c>
      <c r="AF1206" s="48" t="n">
        <v>65960</v>
      </c>
    </row>
    <row r="1207">
      <c r="A1207" t="inlineStr">
        <is>
          <t>CALI</t>
        </is>
      </c>
      <c r="B1207" t="inlineStr">
        <is>
          <t>SUROCCIDENTE Y EJE CAFETERO</t>
        </is>
      </c>
      <c r="C1207" t="inlineStr">
        <is>
          <t>0004-0003</t>
        </is>
      </c>
      <c r="D1207" t="inlineStr">
        <is>
          <t>76001</t>
        </is>
      </c>
      <c r="E1207" t="inlineStr">
        <is>
          <t>TA-25-924233</t>
        </is>
      </c>
      <c r="F1207" t="inlineStr">
        <is>
          <t>3007014454</t>
        </is>
      </c>
      <c r="G1207" t="inlineStr">
        <is>
          <t>INCIDENTE</t>
        </is>
      </c>
      <c r="H1207" t="inlineStr">
        <is>
          <t>VALLE DEL CAUCA</t>
        </is>
      </c>
      <c r="I1207" t="inlineStr">
        <is>
          <t>CALI</t>
        </is>
      </c>
      <c r="J1207" t="inlineStr">
        <is>
          <t>BARRIO EL JARDIN II CALI</t>
        </is>
      </c>
      <c r="K1207" t="inlineStr">
        <is>
          <t>BANCOLOMBIA</t>
        </is>
      </c>
      <c r="L1207" t="inlineStr">
        <is>
          <t>FO-25-1333280</t>
        </is>
      </c>
      <c r="M1207" s="49" t="n">
        <v>45874.62291666667</v>
      </c>
      <c r="N1207" s="49" t="n">
        <v>45875.60416666666</v>
      </c>
      <c r="O1207" s="48" t="n">
        <v>0</v>
      </c>
      <c r="P1207" t="inlineStr">
        <is>
          <t>SOFTWARE</t>
        </is>
      </c>
      <c r="Q1207" t="inlineStr">
        <is>
          <t>ACTUALIZACION</t>
        </is>
      </c>
      <c r="R1207" t="inlineStr">
        <is>
          <t>VERSION CARGA SO VR</t>
        </is>
      </c>
      <c r="S1207" t="inlineStr">
        <is>
          <t>CB UNO A UNO</t>
        </is>
      </c>
      <c r="T1207" t="inlineStr">
        <is>
          <t>CB UNO A UNO</t>
        </is>
      </c>
      <c r="U1207" t="inlineStr">
        <is>
          <t>EJECUTADO</t>
        </is>
      </c>
      <c r="V1207" t="inlineStr">
        <is>
          <t>VISITA TECNICA</t>
        </is>
      </c>
      <c r="W1207" t="inlineStr">
        <is>
          <t>IZ00Q965 - JAPZZ360</t>
        </is>
      </c>
      <c r="X1207" t="inlineStr">
        <is>
          <t>TIPO I</t>
        </is>
      </c>
      <c r="Y1207" t="inlineStr">
        <is>
          <t>TERRESTRE</t>
        </is>
      </c>
      <c r="Z1207" t="inlineStr">
        <is>
          <t>PAREDES CASTILLO DIEGO</t>
        </is>
      </c>
      <c r="AA1207" t="inlineStr">
        <is>
          <t>1</t>
        </is>
      </c>
      <c r="AB1207" t="inlineStr">
        <is>
          <t>0</t>
        </is>
      </c>
      <c r="AC1207" s="48" t="n">
        <v>65960</v>
      </c>
      <c r="AD1207" t="inlineStr">
        <is>
          <t>0</t>
        </is>
      </c>
      <c r="AE1207" s="48" t="n">
        <v>0</v>
      </c>
      <c r="AF1207" s="48" t="n">
        <v>65960</v>
      </c>
    </row>
    <row r="1208">
      <c r="A1208" t="inlineStr">
        <is>
          <t>MEDELLIN</t>
        </is>
      </c>
      <c r="B1208" t="inlineStr">
        <is>
          <t>NOROCCIDENTE</t>
        </is>
      </c>
      <c r="C1208" t="inlineStr">
        <is>
          <t>0004-0005</t>
        </is>
      </c>
      <c r="D1208" t="inlineStr">
        <is>
          <t>5001</t>
        </is>
      </c>
      <c r="E1208" t="inlineStr">
        <is>
          <t>TA-25-969036</t>
        </is>
      </c>
      <c r="F1208" t="inlineStr">
        <is>
          <t>3007029374</t>
        </is>
      </c>
      <c r="G1208" t="inlineStr">
        <is>
          <t>INCIDENTE</t>
        </is>
      </c>
      <c r="H1208" t="inlineStr">
        <is>
          <t>ANTIOQUIA</t>
        </is>
      </c>
      <c r="I1208" t="inlineStr">
        <is>
          <t>MEDELLIN</t>
        </is>
      </c>
      <c r="J1208" t="inlineStr">
        <is>
          <t>BARRIO PRADO 4 MEDELLIN</t>
        </is>
      </c>
      <c r="K1208" t="inlineStr">
        <is>
          <t>BANCOLOMBIA</t>
        </is>
      </c>
      <c r="L1208" t="inlineStr">
        <is>
          <t>FO-25-1371306</t>
        </is>
      </c>
      <c r="M1208" s="49" t="n">
        <v>45882.49861111111</v>
      </c>
      <c r="N1208" s="49" t="n">
        <v>45882.60208333333</v>
      </c>
      <c r="O1208" s="48" t="n">
        <v>0</v>
      </c>
      <c r="P1208" t="inlineStr">
        <is>
          <t>HARDWARE</t>
        </is>
      </c>
      <c r="Q1208" t="inlineStr">
        <is>
          <t>ACTUALIZACION</t>
        </is>
      </c>
      <c r="R1208" t="inlineStr">
        <is>
          <t>VERSION CAMBIO POS</t>
        </is>
      </c>
      <c r="S1208" t="inlineStr">
        <is>
          <t>UNO A UNO</t>
        </is>
      </c>
      <c r="T1208" t="inlineStr">
        <is>
          <t>CB UNO A UNO</t>
        </is>
      </c>
      <c r="U1208" t="inlineStr">
        <is>
          <t>EJECUTADO / CANCELADO</t>
        </is>
      </c>
      <c r="V1208" t="inlineStr">
        <is>
          <t>VISITA TECNICA</t>
        </is>
      </c>
      <c r="W1208" t="inlineStr">
        <is>
          <t>NONE</t>
        </is>
      </c>
      <c r="X1208" t="inlineStr">
        <is>
          <t>TIPO I</t>
        </is>
      </c>
      <c r="Y1208" t="inlineStr">
        <is>
          <t>TERRESTRE</t>
        </is>
      </c>
      <c r="Z1208" t="inlineStr">
        <is>
          <t>RUA ALVAREZ RICHARD ANDRES</t>
        </is>
      </c>
      <c r="AA1208" t="inlineStr">
        <is>
          <t>1</t>
        </is>
      </c>
      <c r="AB1208" t="inlineStr">
        <is>
          <t>0</t>
        </is>
      </c>
      <c r="AC1208" s="48" t="n">
        <v>65960</v>
      </c>
      <c r="AD1208" t="inlineStr">
        <is>
          <t>0</t>
        </is>
      </c>
      <c r="AE1208" s="48" t="n">
        <v>0</v>
      </c>
      <c r="AF1208" s="48" t="n">
        <v>65960</v>
      </c>
    </row>
  </sheetData>
  <autoFilter ref="A1:AF1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DEPARTAMENTO</t>
        </is>
      </c>
      <c r="I1" s="46" t="inlineStr">
        <is>
          <t>CIUDAD</t>
        </is>
      </c>
      <c r="J1" s="46" t="inlineStr">
        <is>
          <t xml:space="preserve">NOMBRE  DEL CB </t>
        </is>
      </c>
      <c r="K1" s="46" t="inlineStr">
        <is>
          <t>RED</t>
        </is>
      </c>
      <c r="L1" s="46" t="inlineStr">
        <is>
          <t>FO</t>
        </is>
      </c>
      <c r="M1" s="46" t="inlineStr">
        <is>
          <t>FECHA ASIGNACION A LINEA COMUNICACIONES</t>
        </is>
      </c>
      <c r="N1" s="46" t="inlineStr">
        <is>
          <t>FECHA CIERRE DEL TICKET (DD/MM/AAAA HH:MM)</t>
        </is>
      </c>
      <c r="O1" s="46" t="inlineStr">
        <is>
          <t>ACOMETIDA DATOS</t>
        </is>
      </c>
      <c r="P1" s="46" t="inlineStr">
        <is>
          <t>FORMATO</t>
        </is>
      </c>
      <c r="Q1" s="46" t="inlineStr">
        <is>
          <t>CADENA</t>
        </is>
      </c>
      <c r="R1" s="46" t="inlineStr">
        <is>
          <t>ESTADO</t>
        </is>
      </c>
      <c r="S1" s="46" t="inlineStr">
        <is>
          <t>CAUSAL ESTADO</t>
        </is>
      </c>
      <c r="T1" s="46" t="inlineStr">
        <is>
          <t>FORMA DE ATENCION</t>
        </is>
      </c>
      <c r="U1" s="46" t="inlineStr">
        <is>
          <t>TERMINAL(ES)</t>
        </is>
      </c>
      <c r="V1" s="46" t="inlineStr">
        <is>
          <t>TIPIFICACION</t>
        </is>
      </c>
      <c r="W1" s="46" t="inlineStr">
        <is>
          <t>TIPO DE TRAYECTO</t>
        </is>
      </c>
      <c r="X1" s="46" t="inlineStr">
        <is>
          <t>NOMBRE DEL TECNICO</t>
        </is>
      </c>
      <c r="Y1" s="46" t="inlineStr">
        <is>
          <t>DIAS DE VISITA</t>
        </is>
      </c>
      <c r="Z1" s="46" t="inlineStr">
        <is>
          <t>DIA ADICIONAL</t>
        </is>
      </c>
      <c r="AA1" s="46" t="inlineStr">
        <is>
          <t>VALOR DIAS ACTIVIDAD FACTURABLES R</t>
        </is>
      </c>
      <c r="AB1" s="46" t="inlineStr">
        <is>
          <t>VALOR TOTAL</t>
        </is>
      </c>
      <c r="AC1" s="46" t="inlineStr">
        <is>
          <t>VALOR TOTAL</t>
        </is>
      </c>
    </row>
    <row r="2">
      <c r="A2" t="inlineStr">
        <is>
          <t>MEDELLIN</t>
        </is>
      </c>
      <c r="B2" t="inlineStr">
        <is>
          <t>NOROCCIDENTE</t>
        </is>
      </c>
      <c r="C2" t="inlineStr">
        <is>
          <t>0004-0005</t>
        </is>
      </c>
      <c r="D2" t="inlineStr">
        <is>
          <t>5440</t>
        </is>
      </c>
      <c r="E2" t="inlineStr">
        <is>
          <t>1117016</t>
        </is>
      </c>
      <c r="F2" t="inlineStr">
        <is>
          <t>3007048499</t>
        </is>
      </c>
      <c r="G2" t="inlineStr">
        <is>
          <t>OC BASE DATAFONO</t>
        </is>
      </c>
      <c r="H2" t="inlineStr">
        <is>
          <t>ANTIOQUIA</t>
        </is>
      </c>
      <c r="I2" t="inlineStr">
        <is>
          <t>MARINILLA</t>
        </is>
      </c>
      <c r="J2" t="inlineStr">
        <is>
          <t>BARRIO ALTO DEL CHOCHO MARINIL</t>
        </is>
      </c>
      <c r="K2" t="inlineStr">
        <is>
          <t>BANCOLOMBIA</t>
        </is>
      </c>
      <c r="L2" t="inlineStr">
        <is>
          <t>FO-24-1461561</t>
        </is>
      </c>
      <c r="M2" s="49" t="n">
        <v>45553.75902777778</v>
      </c>
      <c r="N2" s="49" t="n">
        <v>45873.36875</v>
      </c>
      <c r="O2" s="48" t="n">
        <v>0</v>
      </c>
      <c r="P2" t="inlineStr">
        <is>
          <t>CB UNO A UNO</t>
        </is>
      </c>
      <c r="Q2" t="inlineStr">
        <is>
          <t>CB UNO A UNO</t>
        </is>
      </c>
      <c r="R2" t="inlineStr">
        <is>
          <t>EJECUTADO</t>
        </is>
      </c>
      <c r="S2" t="inlineStr">
        <is>
          <t>EJECUTADO EXITOSO</t>
        </is>
      </c>
      <c r="T2" t="inlineStr">
        <is>
          <t>VISITA TECNICA</t>
        </is>
      </c>
      <c r="U2" t="inlineStr">
        <is>
          <t>II00J446</t>
        </is>
      </c>
      <c r="V2" t="inlineStr">
        <is>
          <t>TIPO II</t>
        </is>
      </c>
      <c r="W2" t="inlineStr">
        <is>
          <t>TERRESTRE</t>
        </is>
      </c>
      <c r="X2" t="inlineStr">
        <is>
          <t>CASTAÑEDA PALACIO CARLOS FELIPE</t>
        </is>
      </c>
      <c r="Y2" t="inlineStr">
        <is>
          <t>1</t>
        </is>
      </c>
      <c r="Z2" t="inlineStr">
        <is>
          <t>0</t>
        </is>
      </c>
      <c r="AA2" s="48" t="n">
        <v>137802.16</v>
      </c>
      <c r="AB2" s="48" t="n">
        <v>0</v>
      </c>
      <c r="AC2" s="48" t="n">
        <v>137802.16</v>
      </c>
    </row>
    <row r="3">
      <c r="A3" t="inlineStr">
        <is>
          <t>CUCUTA</t>
        </is>
      </c>
      <c r="B3" t="inlineStr">
        <is>
          <t>SANTANDERES</t>
        </is>
      </c>
      <c r="C3" t="inlineStr">
        <is>
          <t>0004-0008</t>
        </is>
      </c>
      <c r="D3" t="inlineStr">
        <is>
          <t>54001</t>
        </is>
      </c>
      <c r="E3" t="inlineStr">
        <is>
          <t>13618199</t>
        </is>
      </c>
      <c r="F3" t="inlineStr">
        <is>
          <t>3007079509</t>
        </is>
      </c>
      <c r="G3" t="inlineStr">
        <is>
          <t>OC PINPAD</t>
        </is>
      </c>
      <c r="H3" t="inlineStr">
        <is>
          <t>NORTE DE SANTANDER</t>
        </is>
      </c>
      <c r="I3" t="inlineStr">
        <is>
          <t>CUCUTA</t>
        </is>
      </c>
      <c r="J3" t="inlineStr">
        <is>
          <t>BARRIO CIUDAD JARDIN CUCUTA  2</t>
        </is>
      </c>
      <c r="K3" t="inlineStr">
        <is>
          <t>BANCOLOMBIA</t>
        </is>
      </c>
      <c r="L3" t="inlineStr">
        <is>
          <t>FO-25-1129985</t>
        </is>
      </c>
      <c r="M3" s="49" t="n">
        <v>45832.48541666667</v>
      </c>
      <c r="N3" s="49" t="n">
        <v>45871.34236111111</v>
      </c>
      <c r="O3" s="48" t="n">
        <v>0</v>
      </c>
      <c r="P3" t="inlineStr">
        <is>
          <t>CB UNO A UNO</t>
        </is>
      </c>
      <c r="Q3" t="inlineStr">
        <is>
          <t>CB UNO A UNO</t>
        </is>
      </c>
      <c r="R3" t="inlineStr">
        <is>
          <t>EJECUTADO</t>
        </is>
      </c>
      <c r="S3" t="inlineStr">
        <is>
          <t>EJECUTADO EXITOSO</t>
        </is>
      </c>
      <c r="T3" t="inlineStr">
        <is>
          <t>VISITA TECNICA</t>
        </is>
      </c>
      <c r="U3" t="inlineStr">
        <is>
          <t>A1VZZ388</t>
        </is>
      </c>
      <c r="V3" t="inlineStr">
        <is>
          <t>TIPO I</t>
        </is>
      </c>
      <c r="W3" t="inlineStr">
        <is>
          <t>TERRESTRE</t>
        </is>
      </c>
      <c r="X3" t="inlineStr">
        <is>
          <t>PACHECO BUITRAGO JAVIER ALONSO</t>
        </is>
      </c>
      <c r="Y3" t="inlineStr">
        <is>
          <t>1</t>
        </is>
      </c>
      <c r="Z3" t="inlineStr">
        <is>
          <t>0</t>
        </is>
      </c>
      <c r="AA3" s="48" t="n">
        <v>65960</v>
      </c>
      <c r="AB3" s="48" t="n">
        <v>0</v>
      </c>
      <c r="AC3" s="48" t="n">
        <v>65960</v>
      </c>
    </row>
    <row r="4">
      <c r="A4" t="inlineStr">
        <is>
          <t>BOGOTA</t>
        </is>
      </c>
      <c r="B4" t="inlineStr">
        <is>
          <t>CUNDINAMARCA</t>
        </is>
      </c>
      <c r="C4" t="inlineStr">
        <is>
          <t>0004-0004</t>
        </is>
      </c>
      <c r="D4" t="inlineStr">
        <is>
          <t>11001</t>
        </is>
      </c>
      <c r="E4" t="inlineStr">
        <is>
          <t>13742048</t>
        </is>
      </c>
      <c r="F4" t="inlineStr">
        <is>
          <t>3007013194</t>
        </is>
      </c>
      <c r="G4" t="inlineStr">
        <is>
          <t>OC PINPAD</t>
        </is>
      </c>
      <c r="H4" t="inlineStr">
        <is>
          <t>CUNDINAMARCA</t>
        </is>
      </c>
      <c r="I4" t="inlineStr">
        <is>
          <t>BOGOTA</t>
        </is>
      </c>
      <c r="J4" t="inlineStr">
        <is>
          <t>CENTRO COMERCIAL DIVER PLAZA</t>
        </is>
      </c>
      <c r="K4" t="inlineStr">
        <is>
          <t>BANCOLOMBIA</t>
        </is>
      </c>
      <c r="L4" t="inlineStr">
        <is>
          <t>FO-25-1316173</t>
        </is>
      </c>
      <c r="M4" s="49" t="n">
        <v>45869.52430555555</v>
      </c>
      <c r="N4" s="49" t="n">
        <v>45871.51180555556</v>
      </c>
      <c r="O4" s="48" t="n">
        <v>0</v>
      </c>
      <c r="P4" t="inlineStr">
        <is>
          <t>ROBUSTO</t>
        </is>
      </c>
      <c r="Q4" t="inlineStr">
        <is>
          <t>OPRAP</t>
        </is>
      </c>
      <c r="R4" t="inlineStr">
        <is>
          <t>EJECUTADO</t>
        </is>
      </c>
      <c r="S4" t="inlineStr">
        <is>
          <t>PETICIÓN USUARIO</t>
        </is>
      </c>
      <c r="T4" t="inlineStr">
        <is>
          <t>VISITA TECNICA</t>
        </is>
      </c>
      <c r="V4" t="inlineStr">
        <is>
          <t>TIPO I</t>
        </is>
      </c>
      <c r="W4" t="inlineStr">
        <is>
          <t>TERRESTRE</t>
        </is>
      </c>
      <c r="X4" t="inlineStr">
        <is>
          <t>MURCIA HERNANDEZ HARVEY IGNACIO</t>
        </is>
      </c>
      <c r="Y4" t="inlineStr">
        <is>
          <t>1</t>
        </is>
      </c>
      <c r="Z4" t="inlineStr">
        <is>
          <t>0</t>
        </is>
      </c>
      <c r="AA4" s="48" t="n">
        <v>65960</v>
      </c>
      <c r="AB4" s="48" t="n">
        <v>0</v>
      </c>
      <c r="AC4" s="48" t="n">
        <v>65960</v>
      </c>
    </row>
    <row r="5">
      <c r="A5" t="inlineStr">
        <is>
          <t>NEIVA</t>
        </is>
      </c>
      <c r="B5" t="inlineStr">
        <is>
          <t>REMOTAS</t>
        </is>
      </c>
      <c r="C5" t="inlineStr">
        <is>
          <t>0004-0007</t>
        </is>
      </c>
      <c r="D5" t="inlineStr">
        <is>
          <t>18247</t>
        </is>
      </c>
      <c r="E5" t="inlineStr">
        <is>
          <t>13783471</t>
        </is>
      </c>
      <c r="F5" t="inlineStr">
        <is>
          <t>3007064332</t>
        </is>
      </c>
      <c r="G5" t="inlineStr">
        <is>
          <t>OC TRASLADO</t>
        </is>
      </c>
      <c r="H5" t="inlineStr">
        <is>
          <t>CAQUETA</t>
        </is>
      </c>
      <c r="I5" t="inlineStr">
        <is>
          <t>EL DONCELLO</t>
        </is>
      </c>
      <c r="J5" t="inlineStr">
        <is>
          <t>BARRIO EL JARDIN EL DONCELLO</t>
        </is>
      </c>
      <c r="K5" t="inlineStr">
        <is>
          <t>BANCOLOMBIA</t>
        </is>
      </c>
      <c r="L5" t="inlineStr">
        <is>
          <t>FO-25-1302285</t>
        </is>
      </c>
      <c r="M5" s="49" t="n">
        <v>45867.65694444445</v>
      </c>
      <c r="N5" s="49" t="n">
        <v>45871.33888888889</v>
      </c>
      <c r="O5" s="48" t="n">
        <v>0</v>
      </c>
      <c r="P5" t="inlineStr">
        <is>
          <t>CB UNO A UNO</t>
        </is>
      </c>
      <c r="Q5" t="inlineStr">
        <is>
          <t>CB UNO A UNO</t>
        </is>
      </c>
      <c r="R5" t="inlineStr">
        <is>
          <t>EJECUTADO</t>
        </is>
      </c>
      <c r="S5" t="inlineStr">
        <is>
          <t>EJECUTADO EXITOSO</t>
        </is>
      </c>
      <c r="T5" t="inlineStr">
        <is>
          <t>VISITA TECNICA</t>
        </is>
      </c>
      <c r="U5" t="inlineStr">
        <is>
          <t>6A001351</t>
        </is>
      </c>
      <c r="V5" t="inlineStr">
        <is>
          <t>TIPO IV</t>
        </is>
      </c>
      <c r="W5" t="inlineStr">
        <is>
          <t>TERRESTRE</t>
        </is>
      </c>
      <c r="X5" t="inlineStr">
        <is>
          <t>BERMUDEZ SANCHEZ JOSE NEYBER</t>
        </is>
      </c>
      <c r="Y5" t="inlineStr">
        <is>
          <t>1</t>
        </is>
      </c>
      <c r="Z5" t="inlineStr">
        <is>
          <t>0</t>
        </is>
      </c>
      <c r="AA5" s="48" t="n">
        <v>479589</v>
      </c>
      <c r="AB5" s="48" t="n">
        <v>0</v>
      </c>
      <c r="AC5" s="48" t="n">
        <v>479589</v>
      </c>
    </row>
    <row r="6">
      <c r="A6" t="inlineStr">
        <is>
          <t>BARRANQUILLA</t>
        </is>
      </c>
      <c r="B6" t="inlineStr">
        <is>
          <t>COSTA</t>
        </is>
      </c>
      <c r="C6" t="inlineStr">
        <is>
          <t>0004-0001</t>
        </is>
      </c>
      <c r="D6" t="inlineStr">
        <is>
          <t>8001</t>
        </is>
      </c>
      <c r="E6" t="inlineStr">
        <is>
          <t>13783584</t>
        </is>
      </c>
      <c r="F6" t="inlineStr">
        <is>
          <t>3007073803</t>
        </is>
      </c>
      <c r="G6" t="inlineStr">
        <is>
          <t>OC TRASLADO</t>
        </is>
      </c>
      <c r="H6" t="inlineStr">
        <is>
          <t>ATLANTICO</t>
        </is>
      </c>
      <c r="I6" t="inlineStr">
        <is>
          <t>BARRANQUILLA</t>
        </is>
      </c>
      <c r="J6" t="inlineStr">
        <is>
          <t>BARRIO LOS PINOS BARRANQUILLA</t>
        </is>
      </c>
      <c r="K6" t="inlineStr">
        <is>
          <t>BANCOLOMBIA</t>
        </is>
      </c>
      <c r="L6" t="inlineStr">
        <is>
          <t>FO-25-1320576</t>
        </is>
      </c>
      <c r="M6" s="49" t="n">
        <v>45870.70347222222</v>
      </c>
      <c r="N6" s="49" t="n">
        <v>45873.72291666667</v>
      </c>
      <c r="O6" s="48" t="n">
        <v>0</v>
      </c>
      <c r="P6" t="inlineStr">
        <is>
          <t>CB UNO A UNO</t>
        </is>
      </c>
      <c r="Q6" t="inlineStr">
        <is>
          <t>CB UNO A UNO</t>
        </is>
      </c>
      <c r="R6" t="inlineStr">
        <is>
          <t>EJECUTADO</t>
        </is>
      </c>
      <c r="S6" t="inlineStr">
        <is>
          <t>EJECUTADO EXITOSO</t>
        </is>
      </c>
      <c r="T6" t="inlineStr">
        <is>
          <t>VISITA TECNICA</t>
        </is>
      </c>
      <c r="U6" t="inlineStr">
        <is>
          <t>EG0FZ769</t>
        </is>
      </c>
      <c r="V6" t="inlineStr">
        <is>
          <t>TIPO I</t>
        </is>
      </c>
      <c r="W6" t="inlineStr">
        <is>
          <t>TERRESTRE</t>
        </is>
      </c>
      <c r="X6" t="inlineStr">
        <is>
          <t>DE AVILA SIADES ALBERTO ENRIQUE</t>
        </is>
      </c>
      <c r="Y6" t="inlineStr">
        <is>
          <t>1</t>
        </is>
      </c>
      <c r="Z6" t="inlineStr">
        <is>
          <t>0</t>
        </is>
      </c>
      <c r="AA6" s="48" t="n">
        <v>65960</v>
      </c>
      <c r="AB6" s="48" t="n">
        <v>0</v>
      </c>
      <c r="AC6" s="48" t="n">
        <v>65960</v>
      </c>
    </row>
    <row r="7">
      <c r="A7" t="inlineStr">
        <is>
          <t>YOPAL</t>
        </is>
      </c>
      <c r="B7" t="inlineStr">
        <is>
          <t>REMOTAS</t>
        </is>
      </c>
      <c r="C7" t="inlineStr">
        <is>
          <t>0004-0007</t>
        </is>
      </c>
      <c r="D7" t="inlineStr">
        <is>
          <t>85001</t>
        </is>
      </c>
      <c r="E7" t="inlineStr">
        <is>
          <t>13789448</t>
        </is>
      </c>
      <c r="F7" t="inlineStr">
        <is>
          <t>3007080418</t>
        </is>
      </c>
      <c r="G7" t="inlineStr">
        <is>
          <t>OC PINPAD</t>
        </is>
      </c>
      <c r="H7" t="inlineStr">
        <is>
          <t>CASANARE</t>
        </is>
      </c>
      <c r="I7" t="inlineStr">
        <is>
          <t>YOPAL</t>
        </is>
      </c>
      <c r="J7" t="inlineStr">
        <is>
          <t>BARRIO LLANO LINDO YOPAL 4</t>
        </is>
      </c>
      <c r="K7" t="inlineStr">
        <is>
          <t>BANCOLOMBIA</t>
        </is>
      </c>
      <c r="L7" t="inlineStr">
        <is>
          <t>FO-25-1302329</t>
        </is>
      </c>
      <c r="M7" s="49" t="n">
        <v>45867.65694444445</v>
      </c>
      <c r="N7" s="49" t="n">
        <v>45873.94236111111</v>
      </c>
      <c r="O7" s="48" t="n">
        <v>0</v>
      </c>
      <c r="P7" t="inlineStr">
        <is>
          <t>UNO A UNO</t>
        </is>
      </c>
      <c r="Q7" t="inlineStr">
        <is>
          <t>UNO A UNO</t>
        </is>
      </c>
      <c r="R7" t="inlineStr">
        <is>
          <t>EJECUTADO</t>
        </is>
      </c>
      <c r="S7" t="inlineStr">
        <is>
          <t>EJECUTADO EXITOSO</t>
        </is>
      </c>
      <c r="T7" t="inlineStr">
        <is>
          <t>VISITA TECNICA</t>
        </is>
      </c>
      <c r="U7" t="inlineStr">
        <is>
          <t>LBZZZ676</t>
        </is>
      </c>
      <c r="V7" t="inlineStr">
        <is>
          <t>TIPO I</t>
        </is>
      </c>
      <c r="W7" t="inlineStr">
        <is>
          <t>TERRESTRE</t>
        </is>
      </c>
      <c r="X7" t="inlineStr">
        <is>
          <t>BERNAL ELAICA EDGAR ALEXIS</t>
        </is>
      </c>
      <c r="Y7" t="inlineStr">
        <is>
          <t>1</t>
        </is>
      </c>
      <c r="Z7" t="inlineStr">
        <is>
          <t>0</t>
        </is>
      </c>
      <c r="AA7" s="48" t="n">
        <v>65960</v>
      </c>
      <c r="AB7" s="48" t="n">
        <v>0</v>
      </c>
      <c r="AC7" s="48" t="n">
        <v>65960</v>
      </c>
    </row>
    <row r="8">
      <c r="A8" t="inlineStr">
        <is>
          <t>CALI</t>
        </is>
      </c>
      <c r="B8" t="inlineStr">
        <is>
          <t>SUROCCIDENTE Y EJE CAFETERO</t>
        </is>
      </c>
      <c r="C8" t="inlineStr">
        <is>
          <t>0004-0003</t>
        </is>
      </c>
      <c r="D8" t="inlineStr">
        <is>
          <t>19807</t>
        </is>
      </c>
      <c r="E8" t="inlineStr">
        <is>
          <t>13789667</t>
        </is>
      </c>
      <c r="F8" t="inlineStr">
        <is>
          <t>3007050878</t>
        </is>
      </c>
      <c r="G8" t="inlineStr">
        <is>
          <t>OC TRASLADO</t>
        </is>
      </c>
      <c r="H8" t="inlineStr">
        <is>
          <t>CAUCA</t>
        </is>
      </c>
      <c r="I8" t="inlineStr">
        <is>
          <t>TIMBIO</t>
        </is>
      </c>
      <c r="J8" t="inlineStr">
        <is>
          <t>BARRIO CENTRO TIMBIO 1</t>
        </is>
      </c>
      <c r="K8" t="inlineStr">
        <is>
          <t>BANCOLOMBIA</t>
        </is>
      </c>
      <c r="L8" t="inlineStr">
        <is>
          <t>FO-25-1320560</t>
        </is>
      </c>
      <c r="M8" s="49" t="n">
        <v>45870.70347222222</v>
      </c>
      <c r="N8" s="49" t="n">
        <v>45875.60486111111</v>
      </c>
      <c r="O8" s="48" t="n">
        <v>0</v>
      </c>
      <c r="P8" t="inlineStr">
        <is>
          <t>CB UNO A UNO</t>
        </is>
      </c>
      <c r="Q8" t="inlineStr">
        <is>
          <t>CB UNO A UNO</t>
        </is>
      </c>
      <c r="R8" t="inlineStr">
        <is>
          <t>EJECUTADO</t>
        </is>
      </c>
      <c r="S8" t="inlineStr">
        <is>
          <t>EJECUTADO EXITOSO</t>
        </is>
      </c>
      <c r="T8" t="inlineStr">
        <is>
          <t>VISITA TECNICA</t>
        </is>
      </c>
      <c r="U8" t="inlineStr">
        <is>
          <t>II01Z055-EF008184</t>
        </is>
      </c>
      <c r="V8" t="inlineStr">
        <is>
          <t>TIPO III</t>
        </is>
      </c>
      <c r="W8" t="inlineStr">
        <is>
          <t>TERRESTRE</t>
        </is>
      </c>
      <c r="X8" t="inlineStr">
        <is>
          <t>GIMBUEL LASSO LUIS GERMAN</t>
        </is>
      </c>
      <c r="Y8" t="inlineStr">
        <is>
          <t>1</t>
        </is>
      </c>
      <c r="Z8" t="inlineStr">
        <is>
          <t>0</t>
        </is>
      </c>
      <c r="AA8" s="48" t="n">
        <v>275729</v>
      </c>
      <c r="AB8" s="48" t="n">
        <v>0</v>
      </c>
      <c r="AC8" s="48" t="n">
        <v>275729</v>
      </c>
    </row>
    <row r="9">
      <c r="A9" t="inlineStr">
        <is>
          <t>VILLAVICENCIO</t>
        </is>
      </c>
      <c r="B9" t="inlineStr">
        <is>
          <t>REMOTAS</t>
        </is>
      </c>
      <c r="C9" t="inlineStr">
        <is>
          <t>0004-0007</t>
        </is>
      </c>
      <c r="D9" t="inlineStr">
        <is>
          <t>50223</t>
        </is>
      </c>
      <c r="E9" t="inlineStr">
        <is>
          <t>13792400</t>
        </is>
      </c>
      <c r="F9" t="inlineStr">
        <is>
          <t>3007056768</t>
        </is>
      </c>
      <c r="G9" t="inlineStr">
        <is>
          <t>OC TRASLADO</t>
        </is>
      </c>
      <c r="H9" t="inlineStr">
        <is>
          <t>META</t>
        </is>
      </c>
      <c r="I9" t="inlineStr">
        <is>
          <t>CUBARRAL</t>
        </is>
      </c>
      <c r="J9" t="inlineStr">
        <is>
          <t>BARRIO SAN ALEJO CUBARRAL 1</t>
        </is>
      </c>
      <c r="K9" t="inlineStr">
        <is>
          <t>BANCOLOMBIA</t>
        </is>
      </c>
      <c r="L9" t="inlineStr">
        <is>
          <t>FO-25-1320568</t>
        </is>
      </c>
      <c r="M9" s="49" t="n">
        <v>45870.70347222222</v>
      </c>
      <c r="N9" s="49" t="n">
        <v>45873.52361111111</v>
      </c>
      <c r="O9" s="48" t="n">
        <v>0</v>
      </c>
      <c r="P9" t="inlineStr">
        <is>
          <t>CB UNO A UNO</t>
        </is>
      </c>
      <c r="Q9" t="inlineStr">
        <is>
          <t>CB UNO A UNO</t>
        </is>
      </c>
      <c r="R9" t="inlineStr">
        <is>
          <t>EJECUTADO</t>
        </is>
      </c>
      <c r="S9" t="inlineStr">
        <is>
          <t>EJECUTADO EXITOSO</t>
        </is>
      </c>
      <c r="T9" t="inlineStr">
        <is>
          <t>VISITA TECNICA</t>
        </is>
      </c>
      <c r="U9" t="inlineStr">
        <is>
          <t>TRNZZ789</t>
        </is>
      </c>
      <c r="V9" t="inlineStr">
        <is>
          <t>TIPO II</t>
        </is>
      </c>
      <c r="W9" t="inlineStr">
        <is>
          <t>TERRESTRE</t>
        </is>
      </c>
      <c r="X9" t="inlineStr">
        <is>
          <t>CASTRILLON URREA LONDIER LEANDRO</t>
        </is>
      </c>
      <c r="Y9" t="inlineStr">
        <is>
          <t>1</t>
        </is>
      </c>
      <c r="Z9" t="inlineStr">
        <is>
          <t>0</t>
        </is>
      </c>
      <c r="AA9" s="48" t="n">
        <v>144968</v>
      </c>
      <c r="AB9" s="48" t="n">
        <v>0</v>
      </c>
      <c r="AC9" s="48" t="n">
        <v>144968</v>
      </c>
    </row>
    <row r="10">
      <c r="A10" t="inlineStr">
        <is>
          <t>TUNJA</t>
        </is>
      </c>
      <c r="B10" t="inlineStr">
        <is>
          <t>SANTANDERES</t>
        </is>
      </c>
      <c r="C10" t="inlineStr">
        <is>
          <t>0004-0008</t>
        </is>
      </c>
      <c r="D10" t="inlineStr">
        <is>
          <t>15469</t>
        </is>
      </c>
      <c r="E10" t="inlineStr">
        <is>
          <t>13792799</t>
        </is>
      </c>
      <c r="F10" t="inlineStr">
        <is>
          <t>3007076900</t>
        </is>
      </c>
      <c r="G10" t="inlineStr">
        <is>
          <t>OC TRASLADO</t>
        </is>
      </c>
      <c r="H10" t="inlineStr">
        <is>
          <t>BOYACA</t>
        </is>
      </c>
      <c r="I10" t="inlineStr">
        <is>
          <t>MONIQUIRA</t>
        </is>
      </c>
      <c r="J10" t="inlineStr">
        <is>
          <t>BARRIO LA AURORA MONIQUIRA 1</t>
        </is>
      </c>
      <c r="K10" t="inlineStr">
        <is>
          <t>BANCOLOMBIA</t>
        </is>
      </c>
      <c r="L10" t="inlineStr">
        <is>
          <t>FO-25-1320571</t>
        </is>
      </c>
      <c r="M10" s="49" t="n">
        <v>45870.70347222222</v>
      </c>
      <c r="N10" s="49" t="n">
        <v>45873.51527777778</v>
      </c>
      <c r="O10" s="48" t="n">
        <v>0</v>
      </c>
      <c r="P10" t="inlineStr">
        <is>
          <t>UNO A UNO</t>
        </is>
      </c>
      <c r="Q10" t="inlineStr">
        <is>
          <t>UNO A UNO</t>
        </is>
      </c>
      <c r="R10" t="inlineStr">
        <is>
          <t>EJECUTADO</t>
        </is>
      </c>
      <c r="S10" t="inlineStr">
        <is>
          <t>EJECUTADO EXITOSO</t>
        </is>
      </c>
      <c r="T10" t="inlineStr">
        <is>
          <t>VISITA TECNICA</t>
        </is>
      </c>
      <c r="U10" t="inlineStr">
        <is>
          <t>A16ZZ199</t>
        </is>
      </c>
      <c r="V10" t="inlineStr">
        <is>
          <t>TIPO II</t>
        </is>
      </c>
      <c r="W10" t="inlineStr">
        <is>
          <t>TERRESTRE</t>
        </is>
      </c>
      <c r="X10" t="inlineStr">
        <is>
          <t>GONZALEZ GONZALEZ MARIO ALBERTO</t>
        </is>
      </c>
      <c r="Y10" t="inlineStr">
        <is>
          <t>1</t>
        </is>
      </c>
      <c r="Z10" t="inlineStr">
        <is>
          <t>0</t>
        </is>
      </c>
      <c r="AA10" s="48" t="n">
        <v>144968</v>
      </c>
      <c r="AB10" s="48" t="n">
        <v>0</v>
      </c>
      <c r="AC10" s="48" t="n">
        <v>144968</v>
      </c>
    </row>
    <row r="11">
      <c r="A11" t="inlineStr">
        <is>
          <t>VILLAVICENCIO</t>
        </is>
      </c>
      <c r="B11" t="inlineStr">
        <is>
          <t>REMOTAS</t>
        </is>
      </c>
      <c r="C11" t="inlineStr">
        <is>
          <t>0004-0007</t>
        </is>
      </c>
      <c r="D11" t="inlineStr">
        <is>
          <t>50001</t>
        </is>
      </c>
      <c r="E11" t="inlineStr">
        <is>
          <t>13797878</t>
        </is>
      </c>
      <c r="F11" t="inlineStr">
        <is>
          <t>3007079202</t>
        </is>
      </c>
      <c r="G11" t="inlineStr">
        <is>
          <t>OC TRASLADO</t>
        </is>
      </c>
      <c r="H11" t="inlineStr">
        <is>
          <t>META</t>
        </is>
      </c>
      <c r="I11" t="inlineStr">
        <is>
          <t>VILLAVICENCIO</t>
        </is>
      </c>
      <c r="J11" t="inlineStr">
        <is>
          <t>BARRIO OLIMPICO VILLAVICENCIO 4</t>
        </is>
      </c>
      <c r="K11" t="inlineStr">
        <is>
          <t>BANCOLOMBIA</t>
        </is>
      </c>
      <c r="L11" t="inlineStr">
        <is>
          <t>FO-25-1320564</t>
        </is>
      </c>
      <c r="M11" s="49" t="n">
        <v>45870.70347222222</v>
      </c>
      <c r="N11" s="49" t="n">
        <v>45875.44375</v>
      </c>
      <c r="O11" s="48" t="n">
        <v>0</v>
      </c>
      <c r="P11" t="inlineStr">
        <is>
          <t>UNO A UNO</t>
        </is>
      </c>
      <c r="Q11" t="inlineStr">
        <is>
          <t>UNO A UNO</t>
        </is>
      </c>
      <c r="R11" t="inlineStr">
        <is>
          <t>EJECUTADO</t>
        </is>
      </c>
      <c r="S11" t="inlineStr">
        <is>
          <t>EJECUTADO EXITOSO</t>
        </is>
      </c>
      <c r="T11" t="inlineStr">
        <is>
          <t>VISITA TECNICA</t>
        </is>
      </c>
      <c r="U11" t="inlineStr">
        <is>
          <t>A4UZZ556</t>
        </is>
      </c>
      <c r="V11" t="inlineStr">
        <is>
          <t>TIPO I</t>
        </is>
      </c>
      <c r="W11" t="inlineStr">
        <is>
          <t>TERRESTRE</t>
        </is>
      </c>
      <c r="X11" t="inlineStr">
        <is>
          <t>ROZO JIMENEZ EDGAR ARMANDO</t>
        </is>
      </c>
      <c r="Y11" t="inlineStr">
        <is>
          <t>1</t>
        </is>
      </c>
      <c r="Z11" t="inlineStr">
        <is>
          <t>0</t>
        </is>
      </c>
      <c r="AA11" s="48" t="n">
        <v>65960</v>
      </c>
      <c r="AB11" s="48" t="n">
        <v>0</v>
      </c>
      <c r="AC11" s="48" t="n">
        <v>65960</v>
      </c>
    </row>
    <row r="12">
      <c r="A12" t="inlineStr">
        <is>
          <t>MEDELLIN</t>
        </is>
      </c>
      <c r="B12" t="inlineStr">
        <is>
          <t>NOROCCIDENTE</t>
        </is>
      </c>
      <c r="C12" t="inlineStr">
        <is>
          <t>0004-0005</t>
        </is>
      </c>
      <c r="D12" t="inlineStr">
        <is>
          <t>5001</t>
        </is>
      </c>
      <c r="E12" t="inlineStr">
        <is>
          <t>13807929</t>
        </is>
      </c>
      <c r="F12" t="inlineStr">
        <is>
          <t>3007071800</t>
        </is>
      </c>
      <c r="G12" t="inlineStr">
        <is>
          <t>OC TRASLADO</t>
        </is>
      </c>
      <c r="H12" t="inlineStr">
        <is>
          <t>ANTIOQUIA</t>
        </is>
      </c>
      <c r="I12" t="inlineStr">
        <is>
          <t>MEDELLIN</t>
        </is>
      </c>
      <c r="J12" t="inlineStr">
        <is>
          <t>BARRIO TRINIDAD MEDELLIN ANTIO</t>
        </is>
      </c>
      <c r="K12" t="inlineStr">
        <is>
          <t>BANCOLOMBIA</t>
        </is>
      </c>
      <c r="L12" t="inlineStr">
        <is>
          <t>FO-25-1320578</t>
        </is>
      </c>
      <c r="M12" s="49" t="n">
        <v>45880.70347222222</v>
      </c>
      <c r="N12" s="49" t="n">
        <v>45875.44305555556</v>
      </c>
      <c r="O12" s="48" t="n">
        <v>0</v>
      </c>
      <c r="P12" t="inlineStr">
        <is>
          <t>CB UNO A UNO</t>
        </is>
      </c>
      <c r="Q12" t="inlineStr">
        <is>
          <t>CB UNO A UNO</t>
        </is>
      </c>
      <c r="R12" t="inlineStr">
        <is>
          <t>EJECUTADO</t>
        </is>
      </c>
      <c r="S12" t="inlineStr">
        <is>
          <t>EJECUTADO EXITOSO</t>
        </is>
      </c>
      <c r="T12" t="inlineStr">
        <is>
          <t>VISITA TECNICA</t>
        </is>
      </c>
      <c r="U12" t="inlineStr">
        <is>
          <t>A30TZ858</t>
        </is>
      </c>
      <c r="V12" t="inlineStr">
        <is>
          <t>TIPO I</t>
        </is>
      </c>
      <c r="W12" t="inlineStr">
        <is>
          <t>TERRESTRE</t>
        </is>
      </c>
      <c r="X12" t="inlineStr">
        <is>
          <t>QUINTERO SANCHEZ JUAN SEBASTIAN</t>
        </is>
      </c>
      <c r="Y12" t="inlineStr">
        <is>
          <t>1</t>
        </is>
      </c>
      <c r="Z12" t="inlineStr">
        <is>
          <t>0</t>
        </is>
      </c>
      <c r="AA12" s="48" t="n">
        <v>65960</v>
      </c>
      <c r="AB12" s="48" t="n">
        <v>0</v>
      </c>
      <c r="AC12" s="48" t="n">
        <v>65960</v>
      </c>
    </row>
    <row r="13">
      <c r="A13" t="inlineStr">
        <is>
          <t>MONTERIA</t>
        </is>
      </c>
      <c r="B13" t="inlineStr">
        <is>
          <t>COSTA</t>
        </is>
      </c>
      <c r="C13" t="inlineStr">
        <is>
          <t>0004-0001</t>
        </is>
      </c>
      <c r="D13" t="inlineStr">
        <is>
          <t>5250</t>
        </is>
      </c>
      <c r="E13" t="inlineStr">
        <is>
          <t>13810856</t>
        </is>
      </c>
      <c r="F13" t="inlineStr">
        <is>
          <t>3007058297</t>
        </is>
      </c>
      <c r="G13" t="inlineStr">
        <is>
          <t>OC PINPAD</t>
        </is>
      </c>
      <c r="H13" t="inlineStr">
        <is>
          <t>ANTIOQUIA</t>
        </is>
      </c>
      <c r="I13" t="inlineStr">
        <is>
          <t>EL BAGRE</t>
        </is>
      </c>
      <c r="J13" t="inlineStr">
        <is>
          <t>BARRIO BRR EL PORVENIR EL BAGR</t>
        </is>
      </c>
      <c r="K13" t="inlineStr">
        <is>
          <t>BANCOLOMBIA</t>
        </is>
      </c>
      <c r="L13" t="inlineStr">
        <is>
          <t>FO-25-1302342</t>
        </is>
      </c>
      <c r="M13" s="49" t="n">
        <v>45867.65694444445</v>
      </c>
      <c r="N13" s="49" t="n">
        <v>45874.58958333333</v>
      </c>
      <c r="O13" s="48" t="n">
        <v>0</v>
      </c>
      <c r="P13" t="inlineStr">
        <is>
          <t>CB UNO A UNO</t>
        </is>
      </c>
      <c r="Q13" t="inlineStr">
        <is>
          <t>CB UNO A UNO</t>
        </is>
      </c>
      <c r="R13" t="inlineStr">
        <is>
          <t>EJECUTADO</t>
        </is>
      </c>
      <c r="S13" t="inlineStr">
        <is>
          <t>EJECUTADO EXITOSO</t>
        </is>
      </c>
      <c r="T13" t="inlineStr">
        <is>
          <t>VISITA TECNICA</t>
        </is>
      </c>
      <c r="U13" t="inlineStr">
        <is>
          <t>IMZZZ418</t>
        </is>
      </c>
      <c r="V13" t="inlineStr">
        <is>
          <t>TIPO IV</t>
        </is>
      </c>
      <c r="W13" t="inlineStr">
        <is>
          <t>TERRESTRE</t>
        </is>
      </c>
      <c r="X13" t="inlineStr">
        <is>
          <t>CALDERA SALCEDO CARLOS JULIO</t>
        </is>
      </c>
      <c r="Y13" t="inlineStr">
        <is>
          <t>1</t>
        </is>
      </c>
      <c r="Z13" t="inlineStr">
        <is>
          <t>0</t>
        </is>
      </c>
      <c r="AA13" s="48" t="n">
        <v>479589</v>
      </c>
      <c r="AB13" s="48" t="n">
        <v>0</v>
      </c>
      <c r="AC13" s="48" t="n">
        <v>479589</v>
      </c>
    </row>
    <row r="14">
      <c r="A14" t="inlineStr">
        <is>
          <t>MEDELLIN</t>
        </is>
      </c>
      <c r="B14" t="inlineStr">
        <is>
          <t>NOROCCIDENTE</t>
        </is>
      </c>
      <c r="C14" t="inlineStr">
        <is>
          <t>0004-0005</t>
        </is>
      </c>
      <c r="D14" t="inlineStr">
        <is>
          <t>5360</t>
        </is>
      </c>
      <c r="E14" t="inlineStr">
        <is>
          <t>13811144</t>
        </is>
      </c>
      <c r="F14" t="inlineStr">
        <is>
          <t>3007075314</t>
        </is>
      </c>
      <c r="G14" t="inlineStr">
        <is>
          <t>OC TRASLADO</t>
        </is>
      </c>
      <c r="H14" t="inlineStr">
        <is>
          <t>ANTIOQUIA</t>
        </is>
      </c>
      <c r="I14" t="inlineStr">
        <is>
          <t>ITAGUI</t>
        </is>
      </c>
      <c r="J14" t="inlineStr">
        <is>
          <t>BARRIO SAMARIA ITAGUI 4</t>
        </is>
      </c>
      <c r="K14" t="inlineStr">
        <is>
          <t>BANCOLOMBIA</t>
        </is>
      </c>
      <c r="L14" t="inlineStr">
        <is>
          <t>FO-25-1353039</t>
        </is>
      </c>
      <c r="M14" s="49" t="n">
        <v>45877.71458333333</v>
      </c>
      <c r="N14" s="49" t="n">
        <v>45883.65138888889</v>
      </c>
      <c r="O14" s="48" t="n">
        <v>0</v>
      </c>
      <c r="P14" t="inlineStr">
        <is>
          <t>CB UNO A UNO</t>
        </is>
      </c>
      <c r="Q14" t="inlineStr">
        <is>
          <t>CB UNO A UNO</t>
        </is>
      </c>
      <c r="R14" t="inlineStr">
        <is>
          <t>EJECUTADO</t>
        </is>
      </c>
      <c r="S14" t="inlineStr">
        <is>
          <t>EJECUTADO EXITOSO</t>
        </is>
      </c>
      <c r="T14" t="inlineStr">
        <is>
          <t>VISITA TECNICA</t>
        </is>
      </c>
      <c r="U14" t="inlineStr">
        <is>
          <t>LM003501</t>
        </is>
      </c>
      <c r="V14" t="inlineStr">
        <is>
          <t>TIPO I</t>
        </is>
      </c>
      <c r="W14" t="inlineStr">
        <is>
          <t>TERRESTRE</t>
        </is>
      </c>
      <c r="X14" t="inlineStr">
        <is>
          <t>QUINTERO SANCHEZ JUAN SEBASTIAN</t>
        </is>
      </c>
      <c r="Y14" t="inlineStr">
        <is>
          <t>1</t>
        </is>
      </c>
      <c r="Z14" t="inlineStr">
        <is>
          <t>0</t>
        </is>
      </c>
      <c r="AA14" s="48" t="n">
        <v>65960</v>
      </c>
      <c r="AB14" s="48" t="n">
        <v>0</v>
      </c>
      <c r="AC14" s="48" t="n">
        <v>65960</v>
      </c>
    </row>
    <row r="15">
      <c r="A15" t="inlineStr">
        <is>
          <t>CALI</t>
        </is>
      </c>
      <c r="B15" t="inlineStr">
        <is>
          <t>SUROCCIDENTE Y EJE CAFETERO</t>
        </is>
      </c>
      <c r="C15" t="inlineStr">
        <is>
          <t>0004-0003</t>
        </is>
      </c>
      <c r="D15" t="inlineStr">
        <is>
          <t>76001</t>
        </is>
      </c>
      <c r="E15" t="inlineStr">
        <is>
          <t>13818623</t>
        </is>
      </c>
      <c r="F15" t="inlineStr">
        <is>
          <t>3007071394</t>
        </is>
      </c>
      <c r="G15" t="inlineStr">
        <is>
          <t>OC TRASLADO</t>
        </is>
      </c>
      <c r="H15" t="inlineStr">
        <is>
          <t>VALLE DEL CAUCA</t>
        </is>
      </c>
      <c r="I15" t="inlineStr">
        <is>
          <t>CALI</t>
        </is>
      </c>
      <c r="J15" t="inlineStr">
        <is>
          <t>BARRIO PRIMITIVO CRESPO CALI 2</t>
        </is>
      </c>
      <c r="K15" t="inlineStr">
        <is>
          <t>BANCOLOMBIA</t>
        </is>
      </c>
      <c r="L15" t="inlineStr">
        <is>
          <t>FO-25-1353045</t>
        </is>
      </c>
      <c r="M15" s="49" t="n">
        <v>45877.71458333333</v>
      </c>
      <c r="N15" s="49" t="n">
        <v>45878.51111111111</v>
      </c>
      <c r="O15" s="48" t="n">
        <v>0</v>
      </c>
      <c r="P15" t="inlineStr">
        <is>
          <t>CB UNO A UNO</t>
        </is>
      </c>
      <c r="Q15" t="inlineStr">
        <is>
          <t>CB UNO A UNO</t>
        </is>
      </c>
      <c r="R15" t="inlineStr">
        <is>
          <t>EJECUTADO</t>
        </is>
      </c>
      <c r="S15" t="inlineStr">
        <is>
          <t>EJECUTADO EXITOSO</t>
        </is>
      </c>
      <c r="T15" t="inlineStr">
        <is>
          <t>VISITA TECNICA</t>
        </is>
      </c>
      <c r="U15" t="inlineStr">
        <is>
          <t>SV00E623</t>
        </is>
      </c>
      <c r="V15" t="inlineStr">
        <is>
          <t>TIPO I</t>
        </is>
      </c>
      <c r="W15" t="inlineStr">
        <is>
          <t>TERRESTRE</t>
        </is>
      </c>
      <c r="X15" t="inlineStr">
        <is>
          <t>CUERO RUIZ JHONNY</t>
        </is>
      </c>
      <c r="Y15" t="inlineStr">
        <is>
          <t>1</t>
        </is>
      </c>
      <c r="Z15" t="inlineStr">
        <is>
          <t>0</t>
        </is>
      </c>
      <c r="AA15" s="48" t="n">
        <v>65960</v>
      </c>
      <c r="AB15" s="48" t="n">
        <v>0</v>
      </c>
      <c r="AC15" s="48" t="n">
        <v>65960</v>
      </c>
    </row>
    <row r="16">
      <c r="A16" t="inlineStr">
        <is>
          <t>BOGOTA</t>
        </is>
      </c>
      <c r="B16" t="inlineStr">
        <is>
          <t>CUNDINAMARCA</t>
        </is>
      </c>
      <c r="C16" t="inlineStr">
        <is>
          <t>0004-0004</t>
        </is>
      </c>
      <c r="D16" t="inlineStr">
        <is>
          <t>25645</t>
        </is>
      </c>
      <c r="E16" t="inlineStr">
        <is>
          <t>13818769</t>
        </is>
      </c>
      <c r="F16" t="inlineStr">
        <is>
          <t>3007076811</t>
        </is>
      </c>
      <c r="G16" t="inlineStr">
        <is>
          <t>OC TRASLADO</t>
        </is>
      </c>
      <c r="H16" t="inlineStr">
        <is>
          <t>CUNDINAMARCA</t>
        </is>
      </c>
      <c r="I16" t="inlineStr">
        <is>
          <t>SAN ANTONIO DEL TEQUENDAMA</t>
        </is>
      </c>
      <c r="J16" t="inlineStr">
        <is>
          <t>BARRIO SAN ANTONIO DEL TEQUEND</t>
        </is>
      </c>
      <c r="K16" t="inlineStr">
        <is>
          <t>BANCOLOMBIA</t>
        </is>
      </c>
      <c r="L16" t="inlineStr">
        <is>
          <t>FO-25-1353055</t>
        </is>
      </c>
      <c r="M16" s="49" t="n">
        <v>45877.71458333333</v>
      </c>
      <c r="N16" s="49" t="n">
        <v>45880.67638888889</v>
      </c>
      <c r="O16" s="48" t="n">
        <v>0</v>
      </c>
      <c r="P16" t="inlineStr">
        <is>
          <t>CB UNO A UNO</t>
        </is>
      </c>
      <c r="Q16" t="inlineStr">
        <is>
          <t>CB UNO A UNO</t>
        </is>
      </c>
      <c r="R16" t="inlineStr">
        <is>
          <t>EJECUTADO</t>
        </is>
      </c>
      <c r="S16" t="inlineStr">
        <is>
          <t>EJECUTADO EXITOSO</t>
        </is>
      </c>
      <c r="T16" t="inlineStr">
        <is>
          <t>VISITA TECNICA</t>
        </is>
      </c>
      <c r="U16" t="inlineStr">
        <is>
          <t>105ZZ357</t>
        </is>
      </c>
      <c r="V16" t="inlineStr">
        <is>
          <t>TIPO II</t>
        </is>
      </c>
      <c r="W16" t="inlineStr">
        <is>
          <t>TERRESTRE</t>
        </is>
      </c>
      <c r="X16" t="inlineStr">
        <is>
          <t>BUSTOS MORA DIEGO MANUEL</t>
        </is>
      </c>
      <c r="Y16" t="inlineStr">
        <is>
          <t>1</t>
        </is>
      </c>
      <c r="Z16" t="inlineStr">
        <is>
          <t>0</t>
        </is>
      </c>
      <c r="AA16" s="48" t="n">
        <v>144968</v>
      </c>
      <c r="AB16" s="48" t="n">
        <v>0</v>
      </c>
      <c r="AC16" s="48" t="n">
        <v>144968</v>
      </c>
    </row>
    <row r="17">
      <c r="A17" t="inlineStr">
        <is>
          <t>BOGOTA</t>
        </is>
      </c>
      <c r="B17" t="inlineStr">
        <is>
          <t>CUNDINAMARCA</t>
        </is>
      </c>
      <c r="C17" t="inlineStr">
        <is>
          <t>0004-0004</t>
        </is>
      </c>
      <c r="D17" t="inlineStr">
        <is>
          <t>11001</t>
        </is>
      </c>
      <c r="E17" t="inlineStr">
        <is>
          <t>13818981</t>
        </is>
      </c>
      <c r="F17" t="inlineStr">
        <is>
          <t>3007078974</t>
        </is>
      </c>
      <c r="G17" t="inlineStr">
        <is>
          <t>OC PINPAD</t>
        </is>
      </c>
      <c r="H17" t="inlineStr">
        <is>
          <t>CUNDINAMARCA</t>
        </is>
      </c>
      <c r="I17" t="inlineStr">
        <is>
          <t>BOGOTA</t>
        </is>
      </c>
      <c r="J17" t="inlineStr">
        <is>
          <t>PTM BOGOTA PUNTOSERVIS BOGOTA</t>
        </is>
      </c>
      <c r="K17" t="inlineStr">
        <is>
          <t>BANCOLOMBIA</t>
        </is>
      </c>
      <c r="L17" t="inlineStr">
        <is>
          <t>FO-25-1322529</t>
        </is>
      </c>
      <c r="M17" s="49" t="n">
        <v>45869.52430555555</v>
      </c>
      <c r="N17" s="49" t="n">
        <v>45874.59305555555</v>
      </c>
      <c r="O17" s="48" t="n">
        <v>0</v>
      </c>
      <c r="P17" t="inlineStr">
        <is>
          <t>AGREGADOR</t>
        </is>
      </c>
      <c r="Q17" t="inlineStr">
        <is>
          <t>COMCARD - PTM</t>
        </is>
      </c>
      <c r="R17" t="inlineStr">
        <is>
          <t>EJECUTADO</t>
        </is>
      </c>
      <c r="S17" t="inlineStr">
        <is>
          <t>EJECUTADO EXITOSO</t>
        </is>
      </c>
      <c r="T17" t="inlineStr">
        <is>
          <t>VISITA TECNICA</t>
        </is>
      </c>
      <c r="U17" t="inlineStr">
        <is>
          <t>FATZZ876-LMQZZ765</t>
        </is>
      </c>
      <c r="V17" t="inlineStr">
        <is>
          <t>TIPO I</t>
        </is>
      </c>
      <c r="W17" t="inlineStr">
        <is>
          <t>TERRESTRE</t>
        </is>
      </c>
      <c r="X17" t="inlineStr">
        <is>
          <t>GALEANO SORIANO JUAN DAVID</t>
        </is>
      </c>
      <c r="Y17" t="inlineStr">
        <is>
          <t>2</t>
        </is>
      </c>
      <c r="Z17" t="inlineStr">
        <is>
          <t>0</t>
        </is>
      </c>
      <c r="AA17" s="48" t="n">
        <v>131920</v>
      </c>
      <c r="AB17" s="48" t="n">
        <v>0</v>
      </c>
      <c r="AC17" s="48" t="n">
        <v>131920</v>
      </c>
    </row>
    <row r="18">
      <c r="A18" t="inlineStr">
        <is>
          <t>CALI</t>
        </is>
      </c>
      <c r="B18" t="inlineStr">
        <is>
          <t>SUROCCIDENTE Y EJE CAFETERO</t>
        </is>
      </c>
      <c r="C18" t="inlineStr">
        <is>
          <t>0004-0003</t>
        </is>
      </c>
      <c r="D18" t="inlineStr">
        <is>
          <t>76001</t>
        </is>
      </c>
      <c r="E18" t="inlineStr">
        <is>
          <t>13820032</t>
        </is>
      </c>
      <c r="F18" t="inlineStr">
        <is>
          <t>3007066594</t>
        </is>
      </c>
      <c r="G18" t="inlineStr">
        <is>
          <t>OC PINPAD</t>
        </is>
      </c>
      <c r="H18" t="inlineStr">
        <is>
          <t>VALLE DEL CAUCA</t>
        </is>
      </c>
      <c r="I18" t="inlineStr">
        <is>
          <t>CALI</t>
        </is>
      </c>
      <c r="J18" t="inlineStr">
        <is>
          <t>BARRIO LOS LAGOS CALI 2</t>
        </is>
      </c>
      <c r="K18" t="inlineStr">
        <is>
          <t>BANCOLOMBIA</t>
        </is>
      </c>
      <c r="L18" t="inlineStr">
        <is>
          <t>FO-25-1320547</t>
        </is>
      </c>
      <c r="M18" s="49" t="n">
        <v>45870.70347222222</v>
      </c>
      <c r="N18" s="49" t="n">
        <v>45874.57847222222</v>
      </c>
      <c r="O18" s="48" t="n">
        <v>0</v>
      </c>
      <c r="P18" t="inlineStr">
        <is>
          <t>CB UNO A UNO</t>
        </is>
      </c>
      <c r="Q18" t="inlineStr">
        <is>
          <t>CB UNO A UNO</t>
        </is>
      </c>
      <c r="R18" t="inlineStr">
        <is>
          <t>EJECUTADO / CANCELADO</t>
        </is>
      </c>
      <c r="S18" t="inlineStr">
        <is>
          <t>PETICIÓN RED</t>
        </is>
      </c>
      <c r="T18" t="inlineStr">
        <is>
          <t>VISITA TECNICA</t>
        </is>
      </c>
      <c r="V18" t="inlineStr">
        <is>
          <t>TIPO I</t>
        </is>
      </c>
      <c r="W18" t="inlineStr">
        <is>
          <t>TERRESTRE</t>
        </is>
      </c>
      <c r="X18" t="inlineStr">
        <is>
          <t>MONTERO MUESES GIAN CARLO</t>
        </is>
      </c>
      <c r="Y18" t="inlineStr">
        <is>
          <t>1</t>
        </is>
      </c>
      <c r="Z18" t="inlineStr">
        <is>
          <t>0</t>
        </is>
      </c>
      <c r="AA18" s="48" t="n">
        <v>65960</v>
      </c>
      <c r="AB18" s="48" t="n">
        <v>0</v>
      </c>
      <c r="AC18" s="48" t="n">
        <v>65960</v>
      </c>
    </row>
    <row r="19">
      <c r="A19" t="inlineStr">
        <is>
          <t>CALI</t>
        </is>
      </c>
      <c r="B19" t="inlineStr">
        <is>
          <t>SUROCCIDENTE Y EJE CAFETERO</t>
        </is>
      </c>
      <c r="C19" t="inlineStr">
        <is>
          <t>0004-0003</t>
        </is>
      </c>
      <c r="D19" t="inlineStr">
        <is>
          <t>76520</t>
        </is>
      </c>
      <c r="E19" t="inlineStr">
        <is>
          <t>13822344</t>
        </is>
      </c>
      <c r="F19" t="inlineStr">
        <is>
          <t>3007039121</t>
        </is>
      </c>
      <c r="G19" t="inlineStr">
        <is>
          <t>OC PINPAD</t>
        </is>
      </c>
      <c r="H19" t="inlineStr">
        <is>
          <t>VALLE DEL CAUCA</t>
        </is>
      </c>
      <c r="I19" t="inlineStr">
        <is>
          <t>PALMIRA</t>
        </is>
      </c>
      <c r="J19" t="inlineStr">
        <is>
          <t>BARRIO CENTRO PALMIRA 3</t>
        </is>
      </c>
      <c r="K19" t="inlineStr">
        <is>
          <t>BANCOLOMBIA</t>
        </is>
      </c>
      <c r="L19" t="inlineStr">
        <is>
          <t>FO-25-1320557</t>
        </is>
      </c>
      <c r="M19" s="49" t="n">
        <v>45870.70347222222</v>
      </c>
      <c r="N19" s="49" t="n">
        <v>45874.49930555555</v>
      </c>
      <c r="O19" s="48" t="n">
        <v>0</v>
      </c>
      <c r="P19" t="inlineStr">
        <is>
          <t>CB UNO A UNO</t>
        </is>
      </c>
      <c r="Q19" t="inlineStr">
        <is>
          <t>CB UNO A UNO</t>
        </is>
      </c>
      <c r="R19" t="inlineStr">
        <is>
          <t>EJECUTADO</t>
        </is>
      </c>
      <c r="S19" t="inlineStr">
        <is>
          <t>EJECUTADO EXITOSO</t>
        </is>
      </c>
      <c r="T19" t="inlineStr">
        <is>
          <t>VISITA TECNICA</t>
        </is>
      </c>
      <c r="U19" t="inlineStr">
        <is>
          <t>TV009829</t>
        </is>
      </c>
      <c r="V19" t="inlineStr">
        <is>
          <t>TIPO I</t>
        </is>
      </c>
      <c r="W19" t="inlineStr">
        <is>
          <t>TERRESTRE</t>
        </is>
      </c>
      <c r="X19" t="inlineStr">
        <is>
          <t>SANCHEZ URREGO ROBINSON DAVID</t>
        </is>
      </c>
      <c r="Y19" t="inlineStr">
        <is>
          <t>1</t>
        </is>
      </c>
      <c r="Z19" t="inlineStr">
        <is>
          <t>0</t>
        </is>
      </c>
      <c r="AA19" s="48" t="n">
        <v>65960</v>
      </c>
      <c r="AB19" s="48" t="n">
        <v>0</v>
      </c>
      <c r="AC19" s="48" t="n">
        <v>65960</v>
      </c>
    </row>
    <row r="20">
      <c r="A20" t="inlineStr">
        <is>
          <t>CUCUTA</t>
        </is>
      </c>
      <c r="B20" t="inlineStr">
        <is>
          <t>SANTANDERES</t>
        </is>
      </c>
      <c r="C20" t="inlineStr">
        <is>
          <t>0004-0008</t>
        </is>
      </c>
      <c r="D20" t="inlineStr">
        <is>
          <t>54874</t>
        </is>
      </c>
      <c r="E20" t="inlineStr">
        <is>
          <t>13822801</t>
        </is>
      </c>
      <c r="F20" t="inlineStr">
        <is>
          <t>3007078398</t>
        </is>
      </c>
      <c r="G20" t="inlineStr">
        <is>
          <t>OC TRASLADO</t>
        </is>
      </c>
      <c r="H20" t="inlineStr">
        <is>
          <t>NORTE DE SANTANDER</t>
        </is>
      </c>
      <c r="I20" t="inlineStr">
        <is>
          <t>VILLA DEL ROSARIO</t>
        </is>
      </c>
      <c r="J20" t="inlineStr">
        <is>
          <t>BARRIO SAN GREGROP SA GREGORIO VILLA    DEL ROSARIO</t>
        </is>
      </c>
      <c r="K20" t="inlineStr">
        <is>
          <t>BANCOLOMBIA</t>
        </is>
      </c>
      <c r="L20" t="inlineStr">
        <is>
          <t>FO-25-1364827</t>
        </is>
      </c>
      <c r="M20" s="49" t="n">
        <v>45880.73472222222</v>
      </c>
      <c r="N20" s="49" t="n">
        <v>45883.64722222222</v>
      </c>
      <c r="O20" s="48" t="n">
        <v>0</v>
      </c>
      <c r="P20" t="inlineStr">
        <is>
          <t>UNO A UNO</t>
        </is>
      </c>
      <c r="Q20" t="inlineStr">
        <is>
          <t>UNO A UNO</t>
        </is>
      </c>
      <c r="R20" t="inlineStr">
        <is>
          <t>EJECUTADO</t>
        </is>
      </c>
      <c r="S20" t="inlineStr">
        <is>
          <t>EJECUTADO EXITOSO</t>
        </is>
      </c>
      <c r="T20" t="inlineStr">
        <is>
          <t>VISITA TECNICA</t>
        </is>
      </c>
      <c r="U20" t="inlineStr">
        <is>
          <t>V1MZZ317</t>
        </is>
      </c>
      <c r="V20" t="inlineStr">
        <is>
          <t>TIPO I</t>
        </is>
      </c>
      <c r="W20" t="inlineStr">
        <is>
          <t>TERRESTRE</t>
        </is>
      </c>
      <c r="X20" t="inlineStr">
        <is>
          <t>PACHECO BUITRAGO JAVIER ALONSO</t>
        </is>
      </c>
      <c r="Y20" t="inlineStr">
        <is>
          <t>1</t>
        </is>
      </c>
      <c r="Z20" t="inlineStr">
        <is>
          <t>0</t>
        </is>
      </c>
      <c r="AA20" s="48" t="n">
        <v>65960</v>
      </c>
      <c r="AB20" s="48" t="n">
        <v>0</v>
      </c>
      <c r="AC20" s="48" t="n">
        <v>65960</v>
      </c>
    </row>
    <row r="21">
      <c r="A21" t="inlineStr">
        <is>
          <t>CUCUTA</t>
        </is>
      </c>
      <c r="B21" t="inlineStr">
        <is>
          <t>SANTANDERES</t>
        </is>
      </c>
      <c r="C21" t="inlineStr">
        <is>
          <t>0004-0008</t>
        </is>
      </c>
      <c r="D21" t="inlineStr">
        <is>
          <t>54001</t>
        </is>
      </c>
      <c r="E21" t="inlineStr">
        <is>
          <t>13843835</t>
        </is>
      </c>
      <c r="F21" t="inlineStr">
        <is>
          <t>3007046038</t>
        </is>
      </c>
      <c r="G21" t="inlineStr">
        <is>
          <t>OC TRASLADO</t>
        </is>
      </c>
      <c r="H21" t="inlineStr">
        <is>
          <t>NORTE DE SANTANDER</t>
        </is>
      </c>
      <c r="I21" t="inlineStr">
        <is>
          <t>CUCUTA</t>
        </is>
      </c>
      <c r="J21" t="inlineStr">
        <is>
          <t>BARRIO EL ESCOBAL CUCUTA 2</t>
        </is>
      </c>
      <c r="K21" t="inlineStr">
        <is>
          <t>BANCOLOMBIA</t>
        </is>
      </c>
      <c r="L21" t="inlineStr">
        <is>
          <t>FO-25-1364790</t>
        </is>
      </c>
      <c r="M21" s="49" t="n">
        <v>45880.73472222222</v>
      </c>
      <c r="N21" s="49" t="n">
        <v>45883.67013888889</v>
      </c>
      <c r="O21" s="48" t="n">
        <v>0</v>
      </c>
      <c r="P21" t="inlineStr">
        <is>
          <t>UNO A UNO</t>
        </is>
      </c>
      <c r="Q21" t="inlineStr">
        <is>
          <t>CB UNO A UNO</t>
        </is>
      </c>
      <c r="R21" t="inlineStr">
        <is>
          <t>EJECUTADO</t>
        </is>
      </c>
      <c r="S21" t="inlineStr">
        <is>
          <t>EJECUTADO EXITOSO</t>
        </is>
      </c>
      <c r="T21" t="inlineStr">
        <is>
          <t>VISITA TECNICA</t>
        </is>
      </c>
      <c r="U21" t="inlineStr">
        <is>
          <t>AD003920</t>
        </is>
      </c>
      <c r="V21" t="inlineStr">
        <is>
          <t>TIPO I</t>
        </is>
      </c>
      <c r="W21" t="inlineStr">
        <is>
          <t>TERRESTRE</t>
        </is>
      </c>
      <c r="X21" t="inlineStr">
        <is>
          <t>PACHECO BUITRAGO JAVIER ALONSO</t>
        </is>
      </c>
      <c r="Y21" t="inlineStr">
        <is>
          <t>1</t>
        </is>
      </c>
      <c r="Z21" t="inlineStr">
        <is>
          <t>0</t>
        </is>
      </c>
      <c r="AA21" s="48" t="n">
        <v>65960</v>
      </c>
      <c r="AB21" s="48" t="n">
        <v>0</v>
      </c>
      <c r="AC21" s="48" t="n">
        <v>65960</v>
      </c>
    </row>
    <row r="22">
      <c r="A22" t="inlineStr">
        <is>
          <t>CALI</t>
        </is>
      </c>
      <c r="B22" t="inlineStr">
        <is>
          <t>SUROCCIDENTE Y EJE CAFETERO</t>
        </is>
      </c>
      <c r="C22" t="inlineStr">
        <is>
          <t>0004-0003</t>
        </is>
      </c>
      <c r="D22" t="inlineStr">
        <is>
          <t>76892</t>
        </is>
      </c>
      <c r="E22" t="inlineStr">
        <is>
          <t>13843928</t>
        </is>
      </c>
      <c r="F22" t="inlineStr">
        <is>
          <t>3007074017</t>
        </is>
      </c>
      <c r="G22" t="inlineStr">
        <is>
          <t>OC TRASLADO</t>
        </is>
      </c>
      <c r="H22" t="inlineStr">
        <is>
          <t>VALLE DEL CAUCA</t>
        </is>
      </c>
      <c r="I22" t="inlineStr">
        <is>
          <t>YUMBO</t>
        </is>
      </c>
      <c r="J22" t="inlineStr">
        <is>
          <t>DISTRICOL CE INT DEL SABER SAS</t>
        </is>
      </c>
      <c r="K22" t="inlineStr">
        <is>
          <t>BANCOLOMBIA</t>
        </is>
      </c>
      <c r="L22" t="inlineStr">
        <is>
          <t>FO-25-1336536</t>
        </is>
      </c>
      <c r="M22" s="49" t="n">
        <v>45875.35694444444</v>
      </c>
      <c r="N22" s="49" t="n">
        <v>45877.48888888889</v>
      </c>
      <c r="O22" s="48" t="n">
        <v>0</v>
      </c>
      <c r="P22" t="inlineStr">
        <is>
          <t>AGREGADOR</t>
        </is>
      </c>
      <c r="Q22" t="inlineStr">
        <is>
          <t>DISTRICOL</t>
        </is>
      </c>
      <c r="R22" t="inlineStr">
        <is>
          <t>EJECUTADO</t>
        </is>
      </c>
      <c r="S22" t="inlineStr">
        <is>
          <t>EJECUTADO EXITOSO</t>
        </is>
      </c>
      <c r="T22" t="inlineStr">
        <is>
          <t>VISITA TECNICA</t>
        </is>
      </c>
      <c r="U22" t="inlineStr">
        <is>
          <t>MN0SZ922</t>
        </is>
      </c>
      <c r="V22" t="inlineStr">
        <is>
          <t>TIPO I</t>
        </is>
      </c>
      <c r="W22" t="inlineStr">
        <is>
          <t>TERRESTRE</t>
        </is>
      </c>
      <c r="X22" t="inlineStr">
        <is>
          <t>MONTERO MUESES GIAN CARLO</t>
        </is>
      </c>
      <c r="Y22" t="inlineStr">
        <is>
          <t>1</t>
        </is>
      </c>
      <c r="Z22" t="inlineStr">
        <is>
          <t>0</t>
        </is>
      </c>
      <c r="AA22" s="48" t="n">
        <v>65960</v>
      </c>
      <c r="AB22" s="48" t="n">
        <v>0</v>
      </c>
      <c r="AC22" s="48" t="n">
        <v>65960</v>
      </c>
    </row>
    <row r="23">
      <c r="A23" t="inlineStr">
        <is>
          <t>BOGOTA</t>
        </is>
      </c>
      <c r="B23" t="inlineStr">
        <is>
          <t>CUNDINAMARCA</t>
        </is>
      </c>
      <c r="C23" t="inlineStr">
        <is>
          <t>0004-0004</t>
        </is>
      </c>
      <c r="D23" t="inlineStr">
        <is>
          <t>25430</t>
        </is>
      </c>
      <c r="E23" t="inlineStr">
        <is>
          <t>13845831</t>
        </is>
      </c>
      <c r="F23" t="inlineStr">
        <is>
          <t>3007076237</t>
        </is>
      </c>
      <c r="G23" t="inlineStr">
        <is>
          <t>OC TRASLADO</t>
        </is>
      </c>
      <c r="H23" t="inlineStr">
        <is>
          <t>CUNDINAMARCA</t>
        </is>
      </c>
      <c r="I23" t="inlineStr">
        <is>
          <t>MADRID</t>
        </is>
      </c>
      <c r="J23" t="inlineStr">
        <is>
          <t>BARRIO EL SOSIEGO MADRID MADRI</t>
        </is>
      </c>
      <c r="K23" t="inlineStr">
        <is>
          <t>BANCOLOMBIA</t>
        </is>
      </c>
      <c r="L23" t="inlineStr">
        <is>
          <t>FO-25-1376478</t>
        </is>
      </c>
      <c r="M23" s="49" t="n">
        <v>45882.70208333333</v>
      </c>
      <c r="N23" s="49" t="n">
        <v>45884.60555555556</v>
      </c>
      <c r="O23" s="48" t="n">
        <v>0</v>
      </c>
      <c r="P23" t="inlineStr">
        <is>
          <t>CB UNO A UNO</t>
        </is>
      </c>
      <c r="Q23" t="inlineStr">
        <is>
          <t>CB UNO A UNO</t>
        </is>
      </c>
      <c r="R23" t="inlineStr">
        <is>
          <t>EJECUTADO</t>
        </is>
      </c>
      <c r="S23" t="inlineStr">
        <is>
          <t>EJECUTADO EXITOSO</t>
        </is>
      </c>
      <c r="T23" t="inlineStr">
        <is>
          <t>VISITA TECNICA</t>
        </is>
      </c>
      <c r="U23" t="inlineStr">
        <is>
          <t>A40NZ746</t>
        </is>
      </c>
      <c r="V23" t="inlineStr">
        <is>
          <t>TIPO II</t>
        </is>
      </c>
      <c r="W23" t="inlineStr">
        <is>
          <t>TERRESTRE</t>
        </is>
      </c>
      <c r="X23" t="inlineStr">
        <is>
          <t>BUSTOS MORA DIEGO MANUEL</t>
        </is>
      </c>
      <c r="Y23" t="inlineStr">
        <is>
          <t>1</t>
        </is>
      </c>
      <c r="Z23" t="inlineStr">
        <is>
          <t>0</t>
        </is>
      </c>
      <c r="AA23" s="48" t="n">
        <v>144968</v>
      </c>
      <c r="AB23" s="48" t="n">
        <v>0</v>
      </c>
      <c r="AC23" s="48" t="n">
        <v>144968</v>
      </c>
    </row>
    <row r="24">
      <c r="A24" t="inlineStr">
        <is>
          <t>BUCARAMANGA</t>
        </is>
      </c>
      <c r="B24" t="inlineStr">
        <is>
          <t>SANTANDERES</t>
        </is>
      </c>
      <c r="C24" t="inlineStr">
        <is>
          <t>0004-0008</t>
        </is>
      </c>
      <c r="D24" t="inlineStr">
        <is>
          <t>68001</t>
        </is>
      </c>
      <c r="E24" t="inlineStr">
        <is>
          <t>13846754</t>
        </is>
      </c>
      <c r="F24" t="inlineStr">
        <is>
          <t>3007062914</t>
        </is>
      </c>
      <c r="G24" t="inlineStr">
        <is>
          <t>OC TRASLADO</t>
        </is>
      </c>
      <c r="H24" t="inlineStr">
        <is>
          <t>SANTANDER</t>
        </is>
      </c>
      <c r="I24" t="inlineStr">
        <is>
          <t>BUCARAMANGA</t>
        </is>
      </c>
      <c r="J24" t="inlineStr">
        <is>
          <t>BARRIO GAITAN BUCARAMANGA 2</t>
        </is>
      </c>
      <c r="K24" t="inlineStr">
        <is>
          <t>BANCOLOMBIA</t>
        </is>
      </c>
      <c r="L24" t="inlineStr">
        <is>
          <t>FO-25-1378133</t>
        </is>
      </c>
      <c r="M24" s="49" t="n">
        <v>45882.70208333333</v>
      </c>
      <c r="N24" s="49" t="n">
        <v>45884.59652777778</v>
      </c>
      <c r="O24" s="48" t="n">
        <v>0</v>
      </c>
      <c r="P24" t="inlineStr">
        <is>
          <t>UNO A UNO</t>
        </is>
      </c>
      <c r="Q24" t="inlineStr">
        <is>
          <t>CB UNO A UNO</t>
        </is>
      </c>
      <c r="R24" t="inlineStr">
        <is>
          <t>EJECUTADO</t>
        </is>
      </c>
      <c r="S24" t="inlineStr">
        <is>
          <t>EJECUTADO EXITOSO</t>
        </is>
      </c>
      <c r="T24" t="inlineStr">
        <is>
          <t>VISITA TECNICA</t>
        </is>
      </c>
      <c r="U24" t="inlineStr">
        <is>
          <t>MA00Q884</t>
        </is>
      </c>
      <c r="V24" t="inlineStr">
        <is>
          <t>TIPO I</t>
        </is>
      </c>
      <c r="W24" t="inlineStr">
        <is>
          <t>TERRESTRE</t>
        </is>
      </c>
      <c r="X24" t="inlineStr">
        <is>
          <t>GONZALEZ ESTUPIÑAN YEISON WALTER ANTONIO</t>
        </is>
      </c>
      <c r="Y24" t="inlineStr">
        <is>
          <t>2</t>
        </is>
      </c>
      <c r="Z24" t="inlineStr">
        <is>
          <t>0</t>
        </is>
      </c>
      <c r="AA24" s="48" t="n">
        <v>65960</v>
      </c>
      <c r="AB24" s="48" t="n">
        <v>0</v>
      </c>
      <c r="AC24" s="48" t="n">
        <v>65960</v>
      </c>
    </row>
    <row r="25">
      <c r="A25" t="inlineStr">
        <is>
          <t>IBAGUE</t>
        </is>
      </c>
      <c r="B25" t="inlineStr">
        <is>
          <t>REMOTAS</t>
        </is>
      </c>
      <c r="C25" t="inlineStr">
        <is>
          <t>0004-0007</t>
        </is>
      </c>
      <c r="D25" t="inlineStr">
        <is>
          <t>73001</t>
        </is>
      </c>
      <c r="E25" t="inlineStr">
        <is>
          <t>13847102</t>
        </is>
      </c>
      <c r="F25" t="inlineStr">
        <is>
          <t>3007040564</t>
        </is>
      </c>
      <c r="G25" t="inlineStr">
        <is>
          <t>OC PINPAD</t>
        </is>
      </c>
      <c r="H25" t="inlineStr">
        <is>
          <t>TOLIMA</t>
        </is>
      </c>
      <c r="I25" t="inlineStr">
        <is>
          <t>IBAGUE</t>
        </is>
      </c>
      <c r="J25" t="inlineStr">
        <is>
          <t>BARRIO PICALENA IBAGUE 1</t>
        </is>
      </c>
      <c r="K25" t="inlineStr">
        <is>
          <t>BANCOLOMBIA</t>
        </is>
      </c>
      <c r="L25" t="inlineStr">
        <is>
          <t>FO-25-1353062</t>
        </is>
      </c>
      <c r="M25" s="49" t="n">
        <v>45877.71458333333</v>
      </c>
      <c r="N25" s="49" t="n">
        <v>45883.6875</v>
      </c>
      <c r="O25" s="48" t="n">
        <v>0</v>
      </c>
      <c r="P25" t="inlineStr">
        <is>
          <t>CB UNO A UNO</t>
        </is>
      </c>
      <c r="Q25" t="inlineStr">
        <is>
          <t>CB UNO A UNO</t>
        </is>
      </c>
      <c r="R25" t="inlineStr">
        <is>
          <t>EJECUTADO</t>
        </is>
      </c>
      <c r="S25" t="inlineStr">
        <is>
          <t>EJECUTADO EXITOSO</t>
        </is>
      </c>
      <c r="T25" t="inlineStr">
        <is>
          <t>VISITA TECNICA</t>
        </is>
      </c>
      <c r="U25" t="inlineStr">
        <is>
          <t>GZ0LZ657</t>
        </is>
      </c>
      <c r="V25" t="inlineStr">
        <is>
          <t>TIPO I</t>
        </is>
      </c>
      <c r="W25" t="inlineStr">
        <is>
          <t>TERRESTRE</t>
        </is>
      </c>
      <c r="X25" t="inlineStr">
        <is>
          <t>GUTIERREZ  CAMILO ANDRES</t>
        </is>
      </c>
      <c r="Y25" t="inlineStr">
        <is>
          <t>1</t>
        </is>
      </c>
      <c r="Z25" t="inlineStr">
        <is>
          <t>0</t>
        </is>
      </c>
      <c r="AA25" s="48" t="n">
        <v>65960</v>
      </c>
      <c r="AB25" s="48" t="n">
        <v>0</v>
      </c>
      <c r="AC25" s="48" t="n">
        <v>65960</v>
      </c>
    </row>
    <row r="26">
      <c r="A26" t="inlineStr">
        <is>
          <t>CALI</t>
        </is>
      </c>
      <c r="B26" t="inlineStr">
        <is>
          <t>SUROCCIDENTE Y EJE CAFETERO</t>
        </is>
      </c>
      <c r="C26" t="inlineStr">
        <is>
          <t>0004-0003</t>
        </is>
      </c>
      <c r="D26" t="inlineStr">
        <is>
          <t>76890</t>
        </is>
      </c>
      <c r="E26" t="inlineStr">
        <is>
          <t>13847236</t>
        </is>
      </c>
      <c r="F26" t="inlineStr">
        <is>
          <t>3007058373</t>
        </is>
      </c>
      <c r="G26" t="inlineStr">
        <is>
          <t>OC TRASLADO</t>
        </is>
      </c>
      <c r="H26" t="inlineStr">
        <is>
          <t>VALLE DEL CAUCA</t>
        </is>
      </c>
      <c r="I26" t="inlineStr">
        <is>
          <t>YOTOCO</t>
        </is>
      </c>
      <c r="J26" t="inlineStr">
        <is>
          <t>BARRIO CENTRO YOTOCO 3</t>
        </is>
      </c>
      <c r="K26" t="inlineStr">
        <is>
          <t>BANCOLOMBIA</t>
        </is>
      </c>
      <c r="L26" t="inlineStr">
        <is>
          <t>FO-25-1376466</t>
        </is>
      </c>
      <c r="M26" s="49" t="n">
        <v>45882.70208333333</v>
      </c>
      <c r="N26" s="49" t="n">
        <v>45884.70625</v>
      </c>
      <c r="O26" s="48" t="n">
        <v>0</v>
      </c>
      <c r="P26" t="inlineStr">
        <is>
          <t>CB UNO A UNO</t>
        </is>
      </c>
      <c r="Q26" t="inlineStr">
        <is>
          <t>CB UNO A UNO</t>
        </is>
      </c>
      <c r="R26" t="inlineStr">
        <is>
          <t>EJECUTADO</t>
        </is>
      </c>
      <c r="S26" t="inlineStr">
        <is>
          <t>EJECUTADO EXITOSO</t>
        </is>
      </c>
      <c r="T26" t="inlineStr">
        <is>
          <t>VISITA TECNICA</t>
        </is>
      </c>
      <c r="U26" t="inlineStr">
        <is>
          <t>NA00B599, IMZZZ495</t>
        </is>
      </c>
      <c r="V26" t="inlineStr">
        <is>
          <t>TIPO II</t>
        </is>
      </c>
      <c r="W26" t="inlineStr">
        <is>
          <t>TERRESTRE</t>
        </is>
      </c>
      <c r="X26" t="inlineStr">
        <is>
          <t>BOLAÑOS TABORDA JORGE ENRIQUE</t>
        </is>
      </c>
      <c r="Y26" t="inlineStr">
        <is>
          <t>1</t>
        </is>
      </c>
      <c r="Z26" t="inlineStr">
        <is>
          <t>0</t>
        </is>
      </c>
      <c r="AA26" s="48" t="n">
        <v>144968</v>
      </c>
      <c r="AB26" s="48" t="n">
        <v>0</v>
      </c>
      <c r="AC26" s="48" t="n">
        <v>144968</v>
      </c>
    </row>
    <row r="27">
      <c r="A27" t="inlineStr">
        <is>
          <t>SANTA MARTA</t>
        </is>
      </c>
      <c r="B27" t="inlineStr">
        <is>
          <t>COSTA</t>
        </is>
      </c>
      <c r="C27" t="inlineStr">
        <is>
          <t>0004-0001</t>
        </is>
      </c>
      <c r="D27" t="inlineStr">
        <is>
          <t>47545</t>
        </is>
      </c>
      <c r="E27" t="inlineStr">
        <is>
          <t>13849379</t>
        </is>
      </c>
      <c r="F27" t="inlineStr">
        <is>
          <t>3007056170</t>
        </is>
      </c>
      <c r="G27" t="inlineStr">
        <is>
          <t>OC TRASLADO</t>
        </is>
      </c>
      <c r="H27" t="inlineStr">
        <is>
          <t>MAGDALENA</t>
        </is>
      </c>
      <c r="I27" t="inlineStr">
        <is>
          <t>PIJIÑO DEL CARMEN</t>
        </is>
      </c>
      <c r="J27" t="inlineStr">
        <is>
          <t>DISTRICOL BON APPETIT AQ</t>
        </is>
      </c>
      <c r="K27" t="inlineStr">
        <is>
          <t>BANCOLOMBIA</t>
        </is>
      </c>
      <c r="L27" t="inlineStr">
        <is>
          <t>FO-25-1336552</t>
        </is>
      </c>
      <c r="M27" s="49" t="n">
        <v>45875.35694444444</v>
      </c>
      <c r="N27" s="49" t="n">
        <v>45882.47569444445</v>
      </c>
      <c r="O27" s="48" t="n">
        <v>0</v>
      </c>
      <c r="P27" t="inlineStr">
        <is>
          <t>AGREGADOR</t>
        </is>
      </c>
      <c r="Q27" t="inlineStr">
        <is>
          <t>DISTRICOL</t>
        </is>
      </c>
      <c r="R27" t="inlineStr">
        <is>
          <t>EJECUTADO</t>
        </is>
      </c>
      <c r="S27" t="inlineStr">
        <is>
          <t>EJECUTADO EXITOSO</t>
        </is>
      </c>
      <c r="T27" t="inlineStr">
        <is>
          <t>VISITA TECNICA</t>
        </is>
      </c>
      <c r="U27" t="inlineStr">
        <is>
          <t>XPMZZ055</t>
        </is>
      </c>
      <c r="V27" t="inlineStr">
        <is>
          <t>TIPO IV</t>
        </is>
      </c>
      <c r="W27" t="inlineStr">
        <is>
          <t>TERRESTRE</t>
        </is>
      </c>
      <c r="X27" t="inlineStr">
        <is>
          <t>BENITEZ CARVAJAL ALVARO JAVIER</t>
        </is>
      </c>
      <c r="Y27" t="inlineStr">
        <is>
          <t>1</t>
        </is>
      </c>
      <c r="Z27" t="inlineStr">
        <is>
          <t>0</t>
        </is>
      </c>
      <c r="AA27" s="48" t="n">
        <v>479589</v>
      </c>
      <c r="AB27" s="48" t="n">
        <v>0</v>
      </c>
      <c r="AC27" s="48" t="n">
        <v>479589</v>
      </c>
    </row>
    <row r="28">
      <c r="A28" t="inlineStr">
        <is>
          <t>BOGOTA</t>
        </is>
      </c>
      <c r="B28" t="inlineStr">
        <is>
          <t>CUNDINAMARCA</t>
        </is>
      </c>
      <c r="C28" t="inlineStr">
        <is>
          <t>0004-0004</t>
        </is>
      </c>
      <c r="D28" t="inlineStr">
        <is>
          <t>11001</t>
        </is>
      </c>
      <c r="E28" t="inlineStr">
        <is>
          <t>13849471</t>
        </is>
      </c>
      <c r="F28" t="inlineStr">
        <is>
          <t>3007073244</t>
        </is>
      </c>
      <c r="G28" t="inlineStr">
        <is>
          <t>OC TRASLADO</t>
        </is>
      </c>
      <c r="H28" t="inlineStr">
        <is>
          <t>CUNDINAMARCA</t>
        </is>
      </c>
      <c r="I28" t="inlineStr">
        <is>
          <t>BOGOTA</t>
        </is>
      </c>
      <c r="J28" t="inlineStr">
        <is>
          <t>DISTRICOL PAPELERIA LA ESQUINA</t>
        </is>
      </c>
      <c r="K28" t="inlineStr">
        <is>
          <t>BANCOLOMBIA</t>
        </is>
      </c>
      <c r="L28" t="inlineStr">
        <is>
          <t>FO-25-1371322</t>
        </is>
      </c>
      <c r="M28" s="49" t="n">
        <v>45875.35694444444</v>
      </c>
      <c r="N28" s="49" t="n">
        <v>45883.46805555555</v>
      </c>
      <c r="O28" s="48" t="n">
        <v>0</v>
      </c>
      <c r="P28" t="inlineStr">
        <is>
          <t>AGREGADOR</t>
        </is>
      </c>
      <c r="Q28" t="inlineStr">
        <is>
          <t>DISTRICOL</t>
        </is>
      </c>
      <c r="R28" t="inlineStr">
        <is>
          <t>EJECUTADO</t>
        </is>
      </c>
      <c r="S28" t="inlineStr">
        <is>
          <t>EJECUTADO EXITOSO</t>
        </is>
      </c>
      <c r="T28" t="inlineStr">
        <is>
          <t>VISITA TECNICA</t>
        </is>
      </c>
      <c r="U28" t="inlineStr">
        <is>
          <t>SV00T124</t>
        </is>
      </c>
      <c r="V28" t="inlineStr">
        <is>
          <t>TIPO I</t>
        </is>
      </c>
      <c r="W28" t="inlineStr">
        <is>
          <t>TERRESTRE</t>
        </is>
      </c>
      <c r="X28" t="inlineStr">
        <is>
          <t>LOZADA ROJAS CHRISTIAN ANDRES</t>
        </is>
      </c>
      <c r="Y28" t="inlineStr">
        <is>
          <t>2</t>
        </is>
      </c>
      <c r="Z28" t="inlineStr">
        <is>
          <t>0</t>
        </is>
      </c>
      <c r="AA28" s="48" t="n">
        <v>65960</v>
      </c>
      <c r="AB28" s="48" t="n">
        <v>0</v>
      </c>
      <c r="AC28" s="48" t="n">
        <v>65960</v>
      </c>
    </row>
    <row r="29">
      <c r="A29" t="inlineStr">
        <is>
          <t>MONTERIA</t>
        </is>
      </c>
      <c r="B29" t="inlineStr">
        <is>
          <t>COSTA</t>
        </is>
      </c>
      <c r="C29" t="inlineStr">
        <is>
          <t>0004-0001</t>
        </is>
      </c>
      <c r="D29" t="inlineStr">
        <is>
          <t>23001</t>
        </is>
      </c>
      <c r="E29" t="inlineStr">
        <is>
          <t>13849569</t>
        </is>
      </c>
      <c r="F29" t="inlineStr">
        <is>
          <t>3007074327</t>
        </is>
      </c>
      <c r="G29" t="inlineStr">
        <is>
          <t>OC TRASLADO</t>
        </is>
      </c>
      <c r="H29" t="inlineStr">
        <is>
          <t>CORDOBA</t>
        </is>
      </c>
      <c r="I29" t="inlineStr">
        <is>
          <t>MONTERIA</t>
        </is>
      </c>
      <c r="J29" t="inlineStr">
        <is>
          <t>DISTRICOL ABBI SHOPS COLOMBIA</t>
        </is>
      </c>
      <c r="K29" t="inlineStr">
        <is>
          <t>BANCOLOMBIA</t>
        </is>
      </c>
      <c r="L29" t="inlineStr">
        <is>
          <t>FO-25-1336547</t>
        </is>
      </c>
      <c r="M29" s="49" t="n">
        <v>45875.35694444444</v>
      </c>
      <c r="N29" s="49" t="n">
        <v>45877.56180555555</v>
      </c>
      <c r="O29" s="48" t="n">
        <v>0</v>
      </c>
      <c r="P29" t="inlineStr">
        <is>
          <t>AGREGADOR</t>
        </is>
      </c>
      <c r="Q29" t="inlineStr">
        <is>
          <t>DISTRICOL</t>
        </is>
      </c>
      <c r="R29" t="inlineStr">
        <is>
          <t>EJECUTADO</t>
        </is>
      </c>
      <c r="S29" t="inlineStr">
        <is>
          <t>EJECUTADO EXITOSO</t>
        </is>
      </c>
      <c r="T29" t="inlineStr">
        <is>
          <t>VISITA TECNICA</t>
        </is>
      </c>
      <c r="U29" t="inlineStr">
        <is>
          <t>EF8ZZ127</t>
        </is>
      </c>
      <c r="V29" t="inlineStr">
        <is>
          <t>TIPO I</t>
        </is>
      </c>
      <c r="W29" t="inlineStr">
        <is>
          <t>TERRESTRE</t>
        </is>
      </c>
      <c r="X29" t="inlineStr">
        <is>
          <t>CALDERA SALCEDO CARLOS JULIO</t>
        </is>
      </c>
      <c r="Y29" t="inlineStr">
        <is>
          <t>1</t>
        </is>
      </c>
      <c r="Z29" t="inlineStr">
        <is>
          <t>0</t>
        </is>
      </c>
      <c r="AA29" s="48" t="n">
        <v>65960</v>
      </c>
      <c r="AB29" s="48" t="n">
        <v>0</v>
      </c>
      <c r="AC29" s="48" t="n">
        <v>65960</v>
      </c>
    </row>
    <row r="30">
      <c r="A30" t="inlineStr">
        <is>
          <t>MEDELLIN</t>
        </is>
      </c>
      <c r="B30" t="inlineStr">
        <is>
          <t>NOROCCIDENTE</t>
        </is>
      </c>
      <c r="C30" t="inlineStr">
        <is>
          <t>0004-0005</t>
        </is>
      </c>
      <c r="D30" t="inlineStr">
        <is>
          <t>5001</t>
        </is>
      </c>
      <c r="E30" t="inlineStr">
        <is>
          <t>13849634</t>
        </is>
      </c>
      <c r="F30" t="inlineStr">
        <is>
          <t>3007073631</t>
        </is>
      </c>
      <c r="G30" t="inlineStr">
        <is>
          <t>OC TRASLADO</t>
        </is>
      </c>
      <c r="H30" t="inlineStr">
        <is>
          <t>ANTIOQUIA</t>
        </is>
      </c>
      <c r="I30" t="inlineStr">
        <is>
          <t>MEDELLIN</t>
        </is>
      </c>
      <c r="J30" t="inlineStr">
        <is>
          <t>DISTRICOL DISTRIEXPRESS</t>
        </is>
      </c>
      <c r="K30" t="inlineStr">
        <is>
          <t>BANCOLOMBIA</t>
        </is>
      </c>
      <c r="L30" t="inlineStr">
        <is>
          <t>FO-25-1336556</t>
        </is>
      </c>
      <c r="M30" s="49" t="n">
        <v>45875.35694444444</v>
      </c>
      <c r="N30" s="49" t="n">
        <v>45880.69930555556</v>
      </c>
      <c r="O30" s="48" t="n">
        <v>0</v>
      </c>
      <c r="P30" t="inlineStr">
        <is>
          <t>AGREGADOR</t>
        </is>
      </c>
      <c r="Q30" t="inlineStr">
        <is>
          <t>DISTRICOL</t>
        </is>
      </c>
      <c r="R30" t="inlineStr">
        <is>
          <t>EJECUTADO</t>
        </is>
      </c>
      <c r="S30" t="inlineStr">
        <is>
          <t>EJECUTADO EXITOSO</t>
        </is>
      </c>
      <c r="T30" t="inlineStr">
        <is>
          <t>VISITA TECNICA</t>
        </is>
      </c>
      <c r="U30" t="inlineStr">
        <is>
          <t>EF01Z547</t>
        </is>
      </c>
      <c r="V30" t="inlineStr">
        <is>
          <t>TIPO I</t>
        </is>
      </c>
      <c r="W30" t="inlineStr">
        <is>
          <t>TERRESTRE</t>
        </is>
      </c>
      <c r="X30" t="inlineStr">
        <is>
          <t>RAMIREZ TABARES JUAN DIEGO</t>
        </is>
      </c>
      <c r="Y30" t="inlineStr">
        <is>
          <t>1</t>
        </is>
      </c>
      <c r="Z30" t="inlineStr">
        <is>
          <t>0</t>
        </is>
      </c>
      <c r="AA30" s="48" t="n">
        <v>65960</v>
      </c>
      <c r="AB30" s="48" t="n">
        <v>0</v>
      </c>
      <c r="AC30" s="48" t="n">
        <v>65960</v>
      </c>
    </row>
    <row r="31">
      <c r="A31" t="inlineStr">
        <is>
          <t>APARTADO</t>
        </is>
      </c>
      <c r="B31" t="inlineStr">
        <is>
          <t>NOROCCIDENTE</t>
        </is>
      </c>
      <c r="C31" t="inlineStr">
        <is>
          <t>0004-0005</t>
        </is>
      </c>
      <c r="D31" t="inlineStr">
        <is>
          <t>5147</t>
        </is>
      </c>
      <c r="E31" t="inlineStr">
        <is>
          <t>13850092</t>
        </is>
      </c>
      <c r="F31" t="inlineStr">
        <is>
          <t>3007079886</t>
        </is>
      </c>
      <c r="G31" t="inlineStr">
        <is>
          <t>OC PINPAD</t>
        </is>
      </c>
      <c r="H31" t="inlineStr">
        <is>
          <t>ANTIOQUIA</t>
        </is>
      </c>
      <c r="I31" t="inlineStr">
        <is>
          <t>CAREPA</t>
        </is>
      </c>
      <c r="J31" t="inlineStr">
        <is>
          <t>DISTRICOL COOTRANSCAR</t>
        </is>
      </c>
      <c r="K31" t="inlineStr">
        <is>
          <t>BANCOLOMBIA</t>
        </is>
      </c>
      <c r="L31" t="inlineStr">
        <is>
          <t>FO-25-1328408</t>
        </is>
      </c>
      <c r="M31" s="49" t="n">
        <v>45873.58263888889</v>
      </c>
      <c r="N31" s="49" t="n">
        <v>45876.37638888889</v>
      </c>
      <c r="O31" s="48" t="n">
        <v>0</v>
      </c>
      <c r="P31" t="inlineStr">
        <is>
          <t>AGREGADOR</t>
        </is>
      </c>
      <c r="Q31" t="inlineStr">
        <is>
          <t>DISTRICOL</t>
        </is>
      </c>
      <c r="R31" t="inlineStr">
        <is>
          <t>EJECUTADO</t>
        </is>
      </c>
      <c r="S31" t="inlineStr">
        <is>
          <t>EJECUTADO EXITOSO</t>
        </is>
      </c>
      <c r="T31" t="inlineStr">
        <is>
          <t>VISITA TECNICA</t>
        </is>
      </c>
      <c r="U31" t="inlineStr">
        <is>
          <t>SAUZZ945</t>
        </is>
      </c>
      <c r="V31" t="inlineStr">
        <is>
          <t>TIPO I</t>
        </is>
      </c>
      <c r="W31" t="inlineStr">
        <is>
          <t>TERRESTRE</t>
        </is>
      </c>
      <c r="X31" t="inlineStr">
        <is>
          <t>SALDARRIAGA MIRANDA SANTIAGO</t>
        </is>
      </c>
      <c r="Y31" t="inlineStr">
        <is>
          <t>1</t>
        </is>
      </c>
      <c r="Z31" t="inlineStr">
        <is>
          <t>0</t>
        </is>
      </c>
      <c r="AA31" s="48" t="n">
        <v>65960</v>
      </c>
      <c r="AB31" s="48" t="n">
        <v>0</v>
      </c>
      <c r="AC31" s="48" t="n">
        <v>65960</v>
      </c>
    </row>
    <row r="32">
      <c r="A32" t="inlineStr">
        <is>
          <t>VILLAVICENCIO</t>
        </is>
      </c>
      <c r="B32" t="inlineStr">
        <is>
          <t>REMOTAS</t>
        </is>
      </c>
      <c r="C32" t="inlineStr">
        <is>
          <t>0004-0007</t>
        </is>
      </c>
      <c r="D32" t="inlineStr">
        <is>
          <t>50006</t>
        </is>
      </c>
      <c r="E32" t="inlineStr">
        <is>
          <t>13851108</t>
        </is>
      </c>
      <c r="F32" t="inlineStr">
        <is>
          <t>3007080467</t>
        </is>
      </c>
      <c r="G32" t="inlineStr">
        <is>
          <t>OC PINPAD</t>
        </is>
      </c>
      <c r="H32" t="inlineStr">
        <is>
          <t>META</t>
        </is>
      </c>
      <c r="I32" t="inlineStr">
        <is>
          <t>ACACIAS</t>
        </is>
      </c>
      <c r="J32" t="inlineStr">
        <is>
          <t>DISTRICOL SEGUROS Y PAGOS MARI</t>
        </is>
      </c>
      <c r="K32" t="inlineStr">
        <is>
          <t>BANCOLOMBIA</t>
        </is>
      </c>
      <c r="L32" t="inlineStr">
        <is>
          <t>FO-25-1328405</t>
        </is>
      </c>
      <c r="M32" s="49" t="n">
        <v>45873.58263888889</v>
      </c>
      <c r="N32" s="49" t="n">
        <v>45877.48541666667</v>
      </c>
      <c r="O32" s="48" t="n">
        <v>0</v>
      </c>
      <c r="P32" t="inlineStr">
        <is>
          <t>AGREGADOR</t>
        </is>
      </c>
      <c r="Q32" t="inlineStr">
        <is>
          <t>DISTRICOL</t>
        </is>
      </c>
      <c r="R32" t="inlineStr">
        <is>
          <t>EJECUTADO</t>
        </is>
      </c>
      <c r="S32" t="inlineStr">
        <is>
          <t>EJECUTADO EXITOSO</t>
        </is>
      </c>
      <c r="T32" t="inlineStr">
        <is>
          <t>VISITA TECNICA</t>
        </is>
      </c>
      <c r="U32" t="inlineStr">
        <is>
          <t>SDZZZ923</t>
        </is>
      </c>
      <c r="V32" t="inlineStr">
        <is>
          <t>TIPO II</t>
        </is>
      </c>
      <c r="W32" t="inlineStr">
        <is>
          <t>TERRESTRE</t>
        </is>
      </c>
      <c r="X32" t="inlineStr">
        <is>
          <t>CASTRILLON URREA LONDIER LEANDRO</t>
        </is>
      </c>
      <c r="Y32" t="inlineStr">
        <is>
          <t>1</t>
        </is>
      </c>
      <c r="Z32" t="inlineStr">
        <is>
          <t>0</t>
        </is>
      </c>
      <c r="AA32" s="48" t="n">
        <v>144968</v>
      </c>
      <c r="AB32" s="48" t="n">
        <v>0</v>
      </c>
      <c r="AC32" s="48" t="n">
        <v>144968</v>
      </c>
    </row>
    <row r="33">
      <c r="A33" t="inlineStr">
        <is>
          <t>MONTERIA</t>
        </is>
      </c>
      <c r="B33" t="inlineStr">
        <is>
          <t>COSTA</t>
        </is>
      </c>
      <c r="C33" t="inlineStr">
        <is>
          <t>0004-0001</t>
        </is>
      </c>
      <c r="D33" t="inlineStr">
        <is>
          <t>5154</t>
        </is>
      </c>
      <c r="E33" t="inlineStr">
        <is>
          <t>13852632</t>
        </is>
      </c>
      <c r="F33" t="inlineStr">
        <is>
          <t>3007078929</t>
        </is>
      </c>
      <c r="G33" t="inlineStr">
        <is>
          <t>OC PINPAD</t>
        </is>
      </c>
      <c r="H33" t="inlineStr">
        <is>
          <t>ANTIOQUIA</t>
        </is>
      </c>
      <c r="I33" t="inlineStr">
        <is>
          <t>CAUCASIA</t>
        </is>
      </c>
      <c r="J33" t="inlineStr">
        <is>
          <t>DISTRICOL TARMITES CONTABLES</t>
        </is>
      </c>
      <c r="K33" t="inlineStr">
        <is>
          <t>BANCOLOMBIA</t>
        </is>
      </c>
      <c r="L33" t="inlineStr">
        <is>
          <t>FO-25-1344033</t>
        </is>
      </c>
      <c r="M33" s="49" t="n">
        <v>45875.73263888889</v>
      </c>
      <c r="N33" s="49" t="n">
        <v>45878.63958333333</v>
      </c>
      <c r="O33" s="48" t="n">
        <v>0</v>
      </c>
      <c r="P33" t="inlineStr">
        <is>
          <t>AGREGADOR</t>
        </is>
      </c>
      <c r="Q33" t="inlineStr">
        <is>
          <t>DISTRICOL</t>
        </is>
      </c>
      <c r="R33" t="inlineStr">
        <is>
          <t>EJECUTADO</t>
        </is>
      </c>
      <c r="S33" t="inlineStr">
        <is>
          <t>EJECUTADO EXITOSO</t>
        </is>
      </c>
      <c r="T33" t="inlineStr">
        <is>
          <t>VISITA TECNICA</t>
        </is>
      </c>
      <c r="U33" t="inlineStr">
        <is>
          <t>F1SZZ802</t>
        </is>
      </c>
      <c r="V33" t="inlineStr">
        <is>
          <t>TIPO II</t>
        </is>
      </c>
      <c r="W33" t="inlineStr">
        <is>
          <t>TERRESTRE</t>
        </is>
      </c>
      <c r="X33" t="inlineStr">
        <is>
          <t>CASSIANI PEREZ RAUL RAMIRO</t>
        </is>
      </c>
      <c r="Y33" t="inlineStr">
        <is>
          <t>1</t>
        </is>
      </c>
      <c r="Z33" t="inlineStr">
        <is>
          <t>0</t>
        </is>
      </c>
      <c r="AA33" s="48" t="n">
        <v>144968</v>
      </c>
      <c r="AB33" s="48" t="n">
        <v>0</v>
      </c>
      <c r="AC33" s="48" t="n">
        <v>144968</v>
      </c>
    </row>
    <row r="34">
      <c r="A34" t="inlineStr">
        <is>
          <t>PASTO</t>
        </is>
      </c>
      <c r="B34" t="inlineStr">
        <is>
          <t>SUROCCIDENTE Y EJE CAFETERO</t>
        </is>
      </c>
      <c r="C34" t="inlineStr">
        <is>
          <t>0004-0003</t>
        </is>
      </c>
      <c r="D34" t="inlineStr">
        <is>
          <t>52001</t>
        </is>
      </c>
      <c r="E34" t="inlineStr">
        <is>
          <t>13852636</t>
        </is>
      </c>
      <c r="F34" t="inlineStr">
        <is>
          <t>3007072715</t>
        </is>
      </c>
      <c r="G34" t="inlineStr">
        <is>
          <t>OC TRASLADO</t>
        </is>
      </c>
      <c r="H34" t="inlineStr">
        <is>
          <t>NARIÑO</t>
        </is>
      </c>
      <c r="I34" t="inlineStr">
        <is>
          <t>PASTO</t>
        </is>
      </c>
      <c r="J34" t="inlineStr">
        <is>
          <t>BARRIO JONGOVITO CENTRO PASTO</t>
        </is>
      </c>
      <c r="K34" t="inlineStr">
        <is>
          <t>BANCOLOMBIA</t>
        </is>
      </c>
      <c r="L34" t="inlineStr">
        <is>
          <t>FO-25-1376468</t>
        </is>
      </c>
      <c r="M34" s="49" t="n">
        <v>45882.70208333333</v>
      </c>
      <c r="N34" s="49" t="n">
        <v>45885.56458333333</v>
      </c>
      <c r="O34" s="48" t="n">
        <v>0</v>
      </c>
      <c r="P34" t="inlineStr">
        <is>
          <t>CB UNO A UNO</t>
        </is>
      </c>
      <c r="Q34" t="inlineStr">
        <is>
          <t>CB UNO A UNO</t>
        </is>
      </c>
      <c r="R34" t="inlineStr">
        <is>
          <t>EJECUTADO</t>
        </is>
      </c>
      <c r="S34" t="inlineStr">
        <is>
          <t>EJECUTADO EXITOSO</t>
        </is>
      </c>
      <c r="T34" t="inlineStr">
        <is>
          <t>VISITA TECNICA</t>
        </is>
      </c>
      <c r="U34" t="inlineStr">
        <is>
          <t>EF00R092</t>
        </is>
      </c>
      <c r="V34" t="inlineStr">
        <is>
          <t>TIPO I</t>
        </is>
      </c>
      <c r="W34" t="inlineStr">
        <is>
          <t>TERRESTRE</t>
        </is>
      </c>
      <c r="X34" t="inlineStr">
        <is>
          <t>GUERRERO RAMIREZ OSCAR DARIO</t>
        </is>
      </c>
      <c r="Y34" t="inlineStr">
        <is>
          <t>1</t>
        </is>
      </c>
      <c r="Z34" t="inlineStr">
        <is>
          <t>0</t>
        </is>
      </c>
      <c r="AA34" s="48" t="n">
        <v>65960</v>
      </c>
      <c r="AB34" s="48" t="n">
        <v>0</v>
      </c>
      <c r="AC34" s="48" t="n">
        <v>65960</v>
      </c>
    </row>
    <row r="35">
      <c r="A35" t="inlineStr">
        <is>
          <t>CALI</t>
        </is>
      </c>
      <c r="B35" t="inlineStr">
        <is>
          <t>SUROCCIDENTE Y EJE CAFETERO</t>
        </is>
      </c>
      <c r="C35" t="inlineStr">
        <is>
          <t>0004-0003</t>
        </is>
      </c>
      <c r="D35" t="inlineStr">
        <is>
          <t>76834</t>
        </is>
      </c>
      <c r="E35" t="inlineStr">
        <is>
          <t>13855298</t>
        </is>
      </c>
      <c r="F35" t="inlineStr">
        <is>
          <t>3007055063</t>
        </is>
      </c>
      <c r="G35" t="inlineStr">
        <is>
          <t>OC TRASLADO</t>
        </is>
      </c>
      <c r="H35" t="inlineStr">
        <is>
          <t>VALLE DEL CAUCA</t>
        </is>
      </c>
      <c r="I35" t="inlineStr">
        <is>
          <t>TULUA</t>
        </is>
      </c>
      <c r="J35" t="inlineStr">
        <is>
          <t>BARRIO EL PALMAR TULUA</t>
        </is>
      </c>
      <c r="K35" t="inlineStr">
        <is>
          <t>BANCOLOMBIA</t>
        </is>
      </c>
      <c r="L35" t="inlineStr">
        <is>
          <t>FO-25-1376458</t>
        </is>
      </c>
      <c r="M35" s="49" t="n">
        <v>45882.70208333333</v>
      </c>
      <c r="N35" s="49" t="n">
        <v>45889.39513888889</v>
      </c>
      <c r="O35" s="48" t="n">
        <v>0</v>
      </c>
      <c r="P35" t="inlineStr">
        <is>
          <t>CB UNO A UNO</t>
        </is>
      </c>
      <c r="Q35" t="inlineStr">
        <is>
          <t>CB UNO A UNO</t>
        </is>
      </c>
      <c r="R35" t="inlineStr">
        <is>
          <t>EJECUTADO</t>
        </is>
      </c>
      <c r="S35" t="inlineStr">
        <is>
          <t>EJECUTADO EXITOSO</t>
        </is>
      </c>
      <c r="T35" t="inlineStr">
        <is>
          <t>VISITA TECNICA</t>
        </is>
      </c>
      <c r="U35" t="inlineStr">
        <is>
          <t>XPAZZ647</t>
        </is>
      </c>
      <c r="V35" t="inlineStr">
        <is>
          <t>TIPO II</t>
        </is>
      </c>
      <c r="W35" t="inlineStr">
        <is>
          <t>TERRESTRE</t>
        </is>
      </c>
      <c r="X35" t="inlineStr">
        <is>
          <t>SANCHEZ URREGO ROBINSON DAVID</t>
        </is>
      </c>
      <c r="Y35" t="inlineStr">
        <is>
          <t>1</t>
        </is>
      </c>
      <c r="Z35" t="inlineStr">
        <is>
          <t>0</t>
        </is>
      </c>
      <c r="AA35" s="48" t="n">
        <v>144968</v>
      </c>
      <c r="AB35" s="48" t="n">
        <v>0</v>
      </c>
      <c r="AC35" s="48" t="n">
        <v>144968</v>
      </c>
    </row>
    <row r="36">
      <c r="A36" t="inlineStr">
        <is>
          <t>CUCUTA</t>
        </is>
      </c>
      <c r="B36" t="inlineStr">
        <is>
          <t>SANTANDERES</t>
        </is>
      </c>
      <c r="C36" t="inlineStr">
        <is>
          <t>0004-0008</t>
        </is>
      </c>
      <c r="D36" t="inlineStr">
        <is>
          <t>54518</t>
        </is>
      </c>
      <c r="E36" t="inlineStr">
        <is>
          <t>13856048</t>
        </is>
      </c>
      <c r="F36" t="inlineStr">
        <is>
          <t>3007077319</t>
        </is>
      </c>
      <c r="G36" t="inlineStr">
        <is>
          <t>OC TRASLADO</t>
        </is>
      </c>
      <c r="H36" t="inlineStr">
        <is>
          <t>NORTE DE SANTANDER</t>
        </is>
      </c>
      <c r="I36" t="inlineStr">
        <is>
          <t>PAMPLONA</t>
        </is>
      </c>
      <c r="J36" t="inlineStr">
        <is>
          <t>BARRIO URB ROMERO PAMPLONA</t>
        </is>
      </c>
      <c r="K36" t="inlineStr">
        <is>
          <t>BANCOLOMBIA</t>
        </is>
      </c>
      <c r="L36" t="inlineStr">
        <is>
          <t>FO-25-1376480</t>
        </is>
      </c>
      <c r="M36" s="49" t="n">
        <v>45882.70208333333</v>
      </c>
      <c r="N36" s="49" t="n">
        <v>45888.55416666667</v>
      </c>
      <c r="O36" s="48" t="n">
        <v>0</v>
      </c>
      <c r="P36" t="inlineStr">
        <is>
          <t>CB UNO A UNO</t>
        </is>
      </c>
      <c r="Q36" t="inlineStr">
        <is>
          <t>CB UNO A UNO</t>
        </is>
      </c>
      <c r="R36" t="inlineStr">
        <is>
          <t>EJECUTADO</t>
        </is>
      </c>
      <c r="S36" t="inlineStr">
        <is>
          <t>EJECUTADO EXITOSO</t>
        </is>
      </c>
      <c r="T36" t="inlineStr">
        <is>
          <t>VISITA TECNICA</t>
        </is>
      </c>
      <c r="U36" t="inlineStr">
        <is>
          <t>FACZZ896</t>
        </is>
      </c>
      <c r="V36" t="inlineStr">
        <is>
          <t>TIPO III</t>
        </is>
      </c>
      <c r="W36" t="inlineStr">
        <is>
          <t>TERRESTRE</t>
        </is>
      </c>
      <c r="X36" t="inlineStr">
        <is>
          <t>DURAN ACOSTA FRANK YONNY</t>
        </is>
      </c>
      <c r="Y36" t="inlineStr">
        <is>
          <t>1</t>
        </is>
      </c>
      <c r="Z36" t="inlineStr">
        <is>
          <t>0</t>
        </is>
      </c>
      <c r="AA36" s="48" t="n">
        <v>275729</v>
      </c>
      <c r="AB36" s="48" t="n">
        <v>0</v>
      </c>
      <c r="AC36" s="48" t="n">
        <v>275729</v>
      </c>
    </row>
    <row r="37">
      <c r="A37" t="inlineStr">
        <is>
          <t>BOGOTA</t>
        </is>
      </c>
      <c r="B37" t="inlineStr">
        <is>
          <t>CUNDINAMARCA</t>
        </is>
      </c>
      <c r="C37" t="inlineStr">
        <is>
          <t>0004-0004</t>
        </is>
      </c>
      <c r="D37" t="inlineStr">
        <is>
          <t>11001</t>
        </is>
      </c>
      <c r="E37" t="inlineStr">
        <is>
          <t>13856531</t>
        </is>
      </c>
      <c r="F37" t="inlineStr">
        <is>
          <t>3007062211</t>
        </is>
      </c>
      <c r="G37" t="inlineStr">
        <is>
          <t>OC TRASLADO</t>
        </is>
      </c>
      <c r="H37" t="inlineStr">
        <is>
          <t>CUNDINAMARCA</t>
        </is>
      </c>
      <c r="I37" t="inlineStr">
        <is>
          <t>BOGOTA</t>
        </is>
      </c>
      <c r="J37" t="inlineStr">
        <is>
          <t>BARRIO AURES BOGOTA 3</t>
        </is>
      </c>
      <c r="K37" t="inlineStr">
        <is>
          <t>BANCOLOMBIA</t>
        </is>
      </c>
      <c r="L37" t="inlineStr">
        <is>
          <t>FO-25-1384462</t>
        </is>
      </c>
      <c r="M37" s="49" t="n">
        <v>45882.70208333333</v>
      </c>
      <c r="N37" s="49" t="n">
        <v>45888.51180555556</v>
      </c>
      <c r="O37" s="48" t="n">
        <v>0</v>
      </c>
      <c r="P37" t="inlineStr">
        <is>
          <t>CB UNO A UNO</t>
        </is>
      </c>
      <c r="Q37" t="inlineStr">
        <is>
          <t>CB UNO A UNO</t>
        </is>
      </c>
      <c r="R37" t="inlineStr">
        <is>
          <t>EJECUTADO</t>
        </is>
      </c>
      <c r="S37" t="inlineStr">
        <is>
          <t>EJECUTADO EXITOSO</t>
        </is>
      </c>
      <c r="T37" t="inlineStr">
        <is>
          <t>VISITA TECNICA</t>
        </is>
      </c>
      <c r="U37" t="inlineStr">
        <is>
          <t>MA00L716</t>
        </is>
      </c>
      <c r="V37" t="inlineStr">
        <is>
          <t>TIPO I</t>
        </is>
      </c>
      <c r="W37" t="inlineStr">
        <is>
          <t>TERRESTRE</t>
        </is>
      </c>
      <c r="X37" t="inlineStr">
        <is>
          <t>VEGA MANRIQUE JONATAN MAURICIO</t>
        </is>
      </c>
      <c r="Y37" t="inlineStr">
        <is>
          <t>2</t>
        </is>
      </c>
      <c r="Z37" t="inlineStr">
        <is>
          <t>0</t>
        </is>
      </c>
      <c r="AA37" s="48" t="n">
        <v>65960</v>
      </c>
      <c r="AB37" s="48" t="n">
        <v>0</v>
      </c>
      <c r="AC37" s="48" t="n">
        <v>65960</v>
      </c>
    </row>
    <row r="38">
      <c r="A38" t="inlineStr">
        <is>
          <t>BOGOTA</t>
        </is>
      </c>
      <c r="B38" t="inlineStr">
        <is>
          <t>CUNDINAMARCA</t>
        </is>
      </c>
      <c r="C38" t="inlineStr">
        <is>
          <t>0004-0004</t>
        </is>
      </c>
      <c r="D38" t="inlineStr">
        <is>
          <t>11001</t>
        </is>
      </c>
      <c r="E38" t="inlineStr">
        <is>
          <t>13856661</t>
        </is>
      </c>
      <c r="F38" t="inlineStr">
        <is>
          <t>3007059755</t>
        </is>
      </c>
      <c r="G38" t="inlineStr">
        <is>
          <t>OC TRASLADO</t>
        </is>
      </c>
      <c r="H38" t="inlineStr">
        <is>
          <t>CUNDINAMARCA</t>
        </is>
      </c>
      <c r="I38" t="inlineStr">
        <is>
          <t>BOGOTA</t>
        </is>
      </c>
      <c r="J38" t="inlineStr">
        <is>
          <t>BARRIO DANUBIO AZUL BOGOTA 3</t>
        </is>
      </c>
      <c r="K38" t="inlineStr">
        <is>
          <t>BANCOLOMBIA</t>
        </is>
      </c>
      <c r="L38" t="inlineStr">
        <is>
          <t>FO-25-1376470</t>
        </is>
      </c>
      <c r="M38" s="49" t="n">
        <v>45882.70208333333</v>
      </c>
      <c r="N38" s="49" t="n">
        <v>45883.69722222222</v>
      </c>
      <c r="O38" s="48" t="n">
        <v>0</v>
      </c>
      <c r="P38" t="inlineStr">
        <is>
          <t>CB UNO A UNO</t>
        </is>
      </c>
      <c r="Q38" t="inlineStr">
        <is>
          <t>CB UNO A UNO</t>
        </is>
      </c>
      <c r="R38" t="inlineStr">
        <is>
          <t>EJECUTADO</t>
        </is>
      </c>
      <c r="S38" t="inlineStr">
        <is>
          <t>EJECUTADO EXITOSO</t>
        </is>
      </c>
      <c r="T38" t="inlineStr">
        <is>
          <t>VISITA TECNICA</t>
        </is>
      </c>
      <c r="U38" t="inlineStr">
        <is>
          <t>LA009612</t>
        </is>
      </c>
      <c r="V38" t="inlineStr">
        <is>
          <t>TIPO I</t>
        </is>
      </c>
      <c r="W38" t="inlineStr">
        <is>
          <t>TERRESTRE</t>
        </is>
      </c>
      <c r="X38" t="inlineStr">
        <is>
          <t>ROMERO ROJAS BREIDY JHOHAN</t>
        </is>
      </c>
      <c r="Y38" t="inlineStr">
        <is>
          <t>1</t>
        </is>
      </c>
      <c r="Z38" t="inlineStr">
        <is>
          <t>0</t>
        </is>
      </c>
      <c r="AA38" s="48" t="n">
        <v>65960</v>
      </c>
      <c r="AB38" s="48" t="n">
        <v>0</v>
      </c>
      <c r="AC38" s="48" t="n">
        <v>65960</v>
      </c>
    </row>
    <row r="39">
      <c r="A39" t="inlineStr">
        <is>
          <t>BUCARAMANGA</t>
        </is>
      </c>
      <c r="B39" t="inlineStr">
        <is>
          <t>SANTANDERES</t>
        </is>
      </c>
      <c r="C39" t="inlineStr">
        <is>
          <t>0004-0008</t>
        </is>
      </c>
      <c r="D39" t="inlineStr">
        <is>
          <t>68001</t>
        </is>
      </c>
      <c r="E39" t="inlineStr">
        <is>
          <t>13857191</t>
        </is>
      </c>
      <c r="F39" t="inlineStr">
        <is>
          <t>3007078793</t>
        </is>
      </c>
      <c r="G39" t="inlineStr">
        <is>
          <t>OC PINPAD</t>
        </is>
      </c>
      <c r="H39" t="inlineStr">
        <is>
          <t>SANTANDER</t>
        </is>
      </c>
      <c r="I39" t="inlineStr">
        <is>
          <t>BUCARAMANGA</t>
        </is>
      </c>
      <c r="J39" t="inlineStr">
        <is>
          <t>BARRIO BUCARAMANGA BUCARAMANGA</t>
        </is>
      </c>
      <c r="K39" t="inlineStr">
        <is>
          <t>BANCOLOMBIA</t>
        </is>
      </c>
      <c r="L39" t="inlineStr">
        <is>
          <t>FO-25-1353037</t>
        </is>
      </c>
      <c r="M39" s="49" t="n">
        <v>45877.71458333333</v>
      </c>
      <c r="N39" s="49" t="n">
        <v>45878.51388888889</v>
      </c>
      <c r="O39" s="48" t="n">
        <v>0</v>
      </c>
      <c r="P39" t="inlineStr">
        <is>
          <t>CB UNO A UNO</t>
        </is>
      </c>
      <c r="Q39" t="inlineStr">
        <is>
          <t>CB UNO A UNO</t>
        </is>
      </c>
      <c r="R39" t="inlineStr">
        <is>
          <t>EJECUTADO</t>
        </is>
      </c>
      <c r="S39" t="inlineStr">
        <is>
          <t>EJECUTADO EXITOSO</t>
        </is>
      </c>
      <c r="T39" t="inlineStr">
        <is>
          <t>VISITA TECNICA</t>
        </is>
      </c>
      <c r="U39" t="inlineStr">
        <is>
          <t>V1SZZ175</t>
        </is>
      </c>
      <c r="V39" t="inlineStr">
        <is>
          <t>TIPO I</t>
        </is>
      </c>
      <c r="W39" t="inlineStr">
        <is>
          <t>TERRESTRE</t>
        </is>
      </c>
      <c r="X39" t="inlineStr">
        <is>
          <t>GONZALEZ ESTUPIÑAN YEISON WALTER ANTONIO</t>
        </is>
      </c>
      <c r="Y39" t="inlineStr">
        <is>
          <t>1</t>
        </is>
      </c>
      <c r="Z39" t="inlineStr">
        <is>
          <t>0</t>
        </is>
      </c>
      <c r="AA39" s="48" t="n">
        <v>65960</v>
      </c>
      <c r="AB39" s="48" t="n">
        <v>0</v>
      </c>
      <c r="AC39" s="48" t="n">
        <v>65960</v>
      </c>
    </row>
    <row r="40">
      <c r="A40" t="inlineStr">
        <is>
          <t>CUCUTA</t>
        </is>
      </c>
      <c r="B40" t="inlineStr">
        <is>
          <t>SANTANDERES</t>
        </is>
      </c>
      <c r="C40" t="inlineStr">
        <is>
          <t>0004-0008</t>
        </is>
      </c>
      <c r="D40" t="inlineStr">
        <is>
          <t>54001</t>
        </is>
      </c>
      <c r="E40" t="inlineStr">
        <is>
          <t>13857405</t>
        </is>
      </c>
      <c r="F40" t="inlineStr">
        <is>
          <t>3007068596</t>
        </is>
      </c>
      <c r="G40" t="inlineStr">
        <is>
          <t>OC TRASLADO</t>
        </is>
      </c>
      <c r="H40" t="inlineStr">
        <is>
          <t>NORTE DE SANTANDER</t>
        </is>
      </c>
      <c r="I40" t="inlineStr">
        <is>
          <t>CUCUTA</t>
        </is>
      </c>
      <c r="J40" t="inlineStr">
        <is>
          <t>PTM CUCUTA MOTO CARS JULIANA</t>
        </is>
      </c>
      <c r="K40" t="inlineStr">
        <is>
          <t>BANCOLOMBIA</t>
        </is>
      </c>
      <c r="L40" t="inlineStr">
        <is>
          <t>FO-25-1360877</t>
        </is>
      </c>
      <c r="M40" s="49" t="n">
        <v>45880.53263888889</v>
      </c>
      <c r="N40" s="49" t="n">
        <v>45881.46597222222</v>
      </c>
      <c r="O40" s="48" t="n">
        <v>0</v>
      </c>
      <c r="P40" t="inlineStr">
        <is>
          <t>AGREGADOR</t>
        </is>
      </c>
      <c r="Q40" t="inlineStr">
        <is>
          <t>COMCARD - PTM</t>
        </is>
      </c>
      <c r="R40" t="inlineStr">
        <is>
          <t>EJECUTADO</t>
        </is>
      </c>
      <c r="S40" t="inlineStr">
        <is>
          <t>EJECUTADO EXITOSO</t>
        </is>
      </c>
      <c r="T40" t="inlineStr">
        <is>
          <t>VISITA TECNICA</t>
        </is>
      </c>
      <c r="U40" t="inlineStr">
        <is>
          <t>A100T062 - A100T729</t>
        </is>
      </c>
      <c r="V40" t="inlineStr">
        <is>
          <t>TIPO I</t>
        </is>
      </c>
      <c r="W40" t="inlineStr">
        <is>
          <t>TERRESTRE</t>
        </is>
      </c>
      <c r="X40" t="inlineStr">
        <is>
          <t>MORA VEGA JEAMPIER</t>
        </is>
      </c>
      <c r="Y40" t="inlineStr">
        <is>
          <t>1</t>
        </is>
      </c>
      <c r="Z40" t="inlineStr">
        <is>
          <t>0</t>
        </is>
      </c>
      <c r="AA40" s="48" t="n">
        <v>65960</v>
      </c>
      <c r="AB40" s="48" t="n">
        <v>0</v>
      </c>
      <c r="AC40" s="48" t="n">
        <v>65960</v>
      </c>
    </row>
    <row r="41">
      <c r="A41" t="inlineStr">
        <is>
          <t>BOGOTA</t>
        </is>
      </c>
      <c r="B41" t="inlineStr">
        <is>
          <t>CUNDINAMARCA</t>
        </is>
      </c>
      <c r="C41" t="inlineStr">
        <is>
          <t>0004-0004</t>
        </is>
      </c>
      <c r="D41" t="inlineStr">
        <is>
          <t>11001</t>
        </is>
      </c>
      <c r="E41" t="inlineStr">
        <is>
          <t>13857504</t>
        </is>
      </c>
      <c r="F41" t="inlineStr">
        <is>
          <t>3007066844</t>
        </is>
      </c>
      <c r="G41" t="inlineStr">
        <is>
          <t>OC TRASLADO</t>
        </is>
      </c>
      <c r="H41" t="inlineStr">
        <is>
          <t>CUNDINAMARCA</t>
        </is>
      </c>
      <c r="I41" t="inlineStr">
        <is>
          <t>BOGOTA</t>
        </is>
      </c>
      <c r="J41" t="inlineStr">
        <is>
          <t>BARRIO BOSA EL PORVENIR BOGOTA</t>
        </is>
      </c>
      <c r="K41" t="inlineStr">
        <is>
          <t>BANCOLOMBIA</t>
        </is>
      </c>
      <c r="L41" t="inlineStr">
        <is>
          <t>FO-25-1376443</t>
        </is>
      </c>
      <c r="M41" s="49" t="n">
        <v>45882.70208333333</v>
      </c>
      <c r="N41" s="49" t="n">
        <v>45884.52708333333</v>
      </c>
      <c r="O41" s="48" t="n">
        <v>0</v>
      </c>
      <c r="P41" t="inlineStr">
        <is>
          <t>CB UNO A UNO</t>
        </is>
      </c>
      <c r="Q41" t="inlineStr">
        <is>
          <t>CB UNO A UNO</t>
        </is>
      </c>
      <c r="R41" t="inlineStr">
        <is>
          <t>EJECUTADO</t>
        </is>
      </c>
      <c r="S41" t="inlineStr">
        <is>
          <t>EJECUTADO EXITOSO</t>
        </is>
      </c>
      <c r="T41" t="inlineStr">
        <is>
          <t>VISITA TECNICA</t>
        </is>
      </c>
      <c r="U41" t="inlineStr">
        <is>
          <t>3A0CZ804</t>
        </is>
      </c>
      <c r="V41" t="inlineStr">
        <is>
          <t>TIPO I</t>
        </is>
      </c>
      <c r="W41" t="inlineStr">
        <is>
          <t>TERRESTRE</t>
        </is>
      </c>
      <c r="X41" t="inlineStr">
        <is>
          <t>ORTIZ MARTINEZ STIVEN</t>
        </is>
      </c>
      <c r="Y41" t="inlineStr">
        <is>
          <t>1</t>
        </is>
      </c>
      <c r="Z41" t="inlineStr">
        <is>
          <t>0</t>
        </is>
      </c>
      <c r="AA41" s="48" t="n">
        <v>65960</v>
      </c>
      <c r="AB41" s="48" t="n">
        <v>0</v>
      </c>
      <c r="AC41" s="48" t="n">
        <v>65960</v>
      </c>
    </row>
    <row r="42">
      <c r="A42" t="inlineStr">
        <is>
          <t>MEDELLIN</t>
        </is>
      </c>
      <c r="B42" t="inlineStr">
        <is>
          <t>NOROCCIDENTE</t>
        </is>
      </c>
      <c r="C42" t="inlineStr">
        <is>
          <t>0004-0005</t>
        </is>
      </c>
      <c r="D42" t="inlineStr">
        <is>
          <t>5001</t>
        </is>
      </c>
      <c r="E42" t="inlineStr">
        <is>
          <t>13860267</t>
        </is>
      </c>
      <c r="F42" t="inlineStr">
        <is>
          <t>3007051338</t>
        </is>
      </c>
      <c r="G42" t="inlineStr">
        <is>
          <t>OC TRASLADO</t>
        </is>
      </c>
      <c r="H42" t="inlineStr">
        <is>
          <t>ANTIOQUIA</t>
        </is>
      </c>
      <c r="I42" t="inlineStr">
        <is>
          <t>MEDELLIN</t>
        </is>
      </c>
      <c r="J42" t="inlineStr">
        <is>
          <t>PTM MEDELLIN  MERCADOS SUAREZ</t>
        </is>
      </c>
      <c r="K42" t="inlineStr">
        <is>
          <t>BANCOLOMBIA</t>
        </is>
      </c>
      <c r="L42" t="inlineStr">
        <is>
          <t>FO-25-1360886</t>
        </is>
      </c>
      <c r="M42" s="49" t="n">
        <v>45880.53263888889</v>
      </c>
      <c r="N42" s="49" t="n">
        <v>45883.65</v>
      </c>
      <c r="O42" s="48" t="n">
        <v>0</v>
      </c>
      <c r="P42" t="inlineStr">
        <is>
          <t>AGREGADOR</t>
        </is>
      </c>
      <c r="Q42" t="inlineStr">
        <is>
          <t>COMCARD - PTM</t>
        </is>
      </c>
      <c r="R42" t="inlineStr">
        <is>
          <t>EJECUTADO</t>
        </is>
      </c>
      <c r="S42" t="inlineStr">
        <is>
          <t>EJECUTADO EXITOSO</t>
        </is>
      </c>
      <c r="T42" t="inlineStr">
        <is>
          <t>VISITA TECNICA</t>
        </is>
      </c>
      <c r="U42" t="inlineStr">
        <is>
          <t>BA07Z492</t>
        </is>
      </c>
      <c r="V42" t="inlineStr">
        <is>
          <t>TIPO I</t>
        </is>
      </c>
      <c r="W42" t="inlineStr">
        <is>
          <t>TERRESTRE</t>
        </is>
      </c>
      <c r="X42" t="inlineStr">
        <is>
          <t>RAMIREZ TABARES JUAN DIEGO</t>
        </is>
      </c>
      <c r="Y42" t="inlineStr">
        <is>
          <t>1</t>
        </is>
      </c>
      <c r="Z42" t="inlineStr">
        <is>
          <t>0</t>
        </is>
      </c>
      <c r="AA42" s="48" t="n">
        <v>65960</v>
      </c>
      <c r="AB42" s="48" t="n">
        <v>0</v>
      </c>
      <c r="AC42" s="48" t="n">
        <v>65960</v>
      </c>
    </row>
    <row r="43">
      <c r="A43" t="inlineStr">
        <is>
          <t>MANIZALES</t>
        </is>
      </c>
      <c r="B43" t="inlineStr">
        <is>
          <t>SUROCCIDENTE Y EJE CAFETERO</t>
        </is>
      </c>
      <c r="C43" t="inlineStr">
        <is>
          <t>0004-0002</t>
        </is>
      </c>
      <c r="D43" t="inlineStr">
        <is>
          <t>17001</t>
        </is>
      </c>
      <c r="E43" t="inlineStr">
        <is>
          <t>13861936</t>
        </is>
      </c>
      <c r="F43" t="inlineStr">
        <is>
          <t>3007064755</t>
        </is>
      </c>
      <c r="G43" t="inlineStr">
        <is>
          <t>OC TRASLADO</t>
        </is>
      </c>
      <c r="H43" t="inlineStr">
        <is>
          <t>CALDAS</t>
        </is>
      </c>
      <c r="I43" t="inlineStr">
        <is>
          <t>MANIZALES</t>
        </is>
      </c>
      <c r="J43" t="inlineStr">
        <is>
          <t>BARRIO FATIMA MANIZALES 6</t>
        </is>
      </c>
      <c r="K43" t="inlineStr">
        <is>
          <t>BANCOLOMBIA</t>
        </is>
      </c>
      <c r="L43" t="inlineStr">
        <is>
          <t>FO-25-1376461</t>
        </is>
      </c>
      <c r="M43" s="49" t="n">
        <v>45882.70208333333</v>
      </c>
      <c r="N43" s="49" t="n">
        <v>45884.61111111111</v>
      </c>
      <c r="O43" s="48" t="n">
        <v>0</v>
      </c>
      <c r="P43" t="inlineStr">
        <is>
          <t>CB UNO A UNO</t>
        </is>
      </c>
      <c r="Q43" t="inlineStr">
        <is>
          <t>CB UNO A UNO</t>
        </is>
      </c>
      <c r="R43" t="inlineStr">
        <is>
          <t>EJECUTADO</t>
        </is>
      </c>
      <c r="S43" t="inlineStr">
        <is>
          <t>EJECUTADO EXITOSO</t>
        </is>
      </c>
      <c r="T43" t="inlineStr">
        <is>
          <t>VISITA TECNICA</t>
        </is>
      </c>
      <c r="U43" t="inlineStr">
        <is>
          <t>3A003132</t>
        </is>
      </c>
      <c r="V43" t="inlineStr">
        <is>
          <t>TIPO I</t>
        </is>
      </c>
      <c r="W43" t="inlineStr">
        <is>
          <t>TERRESTRE</t>
        </is>
      </c>
      <c r="X43" t="inlineStr">
        <is>
          <t>AGUIRRE HENAO RAUL EDUARDO</t>
        </is>
      </c>
      <c r="Y43" t="inlineStr">
        <is>
          <t>1</t>
        </is>
      </c>
      <c r="Z43" t="inlineStr">
        <is>
          <t>0</t>
        </is>
      </c>
      <c r="AA43" s="48" t="n">
        <v>65960</v>
      </c>
      <c r="AB43" s="48" t="n">
        <v>0</v>
      </c>
      <c r="AC43" s="48" t="n">
        <v>65960</v>
      </c>
    </row>
    <row r="44">
      <c r="A44" t="inlineStr">
        <is>
          <t>CALI</t>
        </is>
      </c>
      <c r="B44" t="inlineStr">
        <is>
          <t>SUROCCIDENTE Y EJE CAFETERO</t>
        </is>
      </c>
      <c r="C44" t="inlineStr">
        <is>
          <t>0004-0003</t>
        </is>
      </c>
      <c r="D44" t="inlineStr">
        <is>
          <t>19532</t>
        </is>
      </c>
      <c r="E44" t="inlineStr">
        <is>
          <t>13862310</t>
        </is>
      </c>
      <c r="F44" t="inlineStr">
        <is>
          <t>3007050722</t>
        </is>
      </c>
      <c r="G44" t="inlineStr">
        <is>
          <t>OC TRASLADO</t>
        </is>
      </c>
      <c r="H44" t="inlineStr">
        <is>
          <t>CAUCA</t>
        </is>
      </c>
      <c r="I44" t="inlineStr">
        <is>
          <t>PATIA</t>
        </is>
      </c>
      <c r="J44" t="inlineStr">
        <is>
          <t>BARRIO LA UNION PATIA</t>
        </is>
      </c>
      <c r="K44" t="inlineStr">
        <is>
          <t>BANCOLOMBIA</t>
        </is>
      </c>
      <c r="L44" t="inlineStr">
        <is>
          <t>FO-25-1376448</t>
        </is>
      </c>
      <c r="M44" s="49" t="n">
        <v>45882.70208333333</v>
      </c>
      <c r="N44" s="49" t="n">
        <v>45892.37222222222</v>
      </c>
      <c r="O44" s="48" t="n">
        <v>0</v>
      </c>
      <c r="P44" t="inlineStr">
        <is>
          <t>CB UNO A UNO</t>
        </is>
      </c>
      <c r="Q44" t="inlineStr">
        <is>
          <t>CB UNO A UNO</t>
        </is>
      </c>
      <c r="R44" t="inlineStr">
        <is>
          <t>EJECUTADO</t>
        </is>
      </c>
      <c r="S44" t="inlineStr">
        <is>
          <t>EJECUTADO EXITOSO</t>
        </is>
      </c>
      <c r="T44" t="inlineStr">
        <is>
          <t>VISITA TECNICA</t>
        </is>
      </c>
      <c r="U44" t="inlineStr">
        <is>
          <t>II00Y898</t>
        </is>
      </c>
      <c r="V44" t="inlineStr">
        <is>
          <t>TIPO IV</t>
        </is>
      </c>
      <c r="W44" t="inlineStr">
        <is>
          <t>TERRESTRE</t>
        </is>
      </c>
      <c r="X44" t="inlineStr">
        <is>
          <t>GIMBUEL LASSO LUIS GERMAN</t>
        </is>
      </c>
      <c r="Y44" t="inlineStr">
        <is>
          <t>1</t>
        </is>
      </c>
      <c r="Z44" t="inlineStr">
        <is>
          <t>0</t>
        </is>
      </c>
      <c r="AA44" s="48" t="n">
        <v>479589</v>
      </c>
      <c r="AB44" s="48" t="n">
        <v>0</v>
      </c>
      <c r="AC44" s="48" t="n">
        <v>479589</v>
      </c>
    </row>
    <row r="45">
      <c r="A45" t="inlineStr">
        <is>
          <t>VILLAVICENCIO</t>
        </is>
      </c>
      <c r="B45" t="inlineStr">
        <is>
          <t>REMOTAS</t>
        </is>
      </c>
      <c r="C45" t="inlineStr">
        <is>
          <t>0004-0007</t>
        </is>
      </c>
      <c r="D45" t="inlineStr">
        <is>
          <t>50001</t>
        </is>
      </c>
      <c r="E45" t="inlineStr">
        <is>
          <t>13867487</t>
        </is>
      </c>
      <c r="F45" t="inlineStr">
        <is>
          <t>3007067754</t>
        </is>
      </c>
      <c r="G45" t="inlineStr">
        <is>
          <t>OC TRASLADO</t>
        </is>
      </c>
      <c r="H45" t="inlineStr">
        <is>
          <t>META</t>
        </is>
      </c>
      <c r="I45" t="inlineStr">
        <is>
          <t>VILLAVICENCIO</t>
        </is>
      </c>
      <c r="J45" t="inlineStr">
        <is>
          <t>BARRIO URB CASTILLA VILLAVICEN</t>
        </is>
      </c>
      <c r="K45" t="inlineStr">
        <is>
          <t>BANCOLOMBIA</t>
        </is>
      </c>
      <c r="L45" t="inlineStr">
        <is>
          <t>FO-25-1376482</t>
        </is>
      </c>
      <c r="M45" s="49" t="n">
        <v>45882.70208333333</v>
      </c>
      <c r="N45" s="49" t="n">
        <v>45891.35555555556</v>
      </c>
      <c r="O45" s="48" t="n">
        <v>0</v>
      </c>
      <c r="P45" t="inlineStr">
        <is>
          <t>CB UNO A UNO</t>
        </is>
      </c>
      <c r="Q45" t="inlineStr">
        <is>
          <t>CB UNO A UNO</t>
        </is>
      </c>
      <c r="R45" t="inlineStr">
        <is>
          <t>EJECUTADO</t>
        </is>
      </c>
      <c r="S45" t="inlineStr">
        <is>
          <t>EJECUTADO EXITOSO</t>
        </is>
      </c>
      <c r="T45" t="inlineStr">
        <is>
          <t>VISITA TECNICA</t>
        </is>
      </c>
      <c r="U45" t="inlineStr">
        <is>
          <t>6A8ZZ270</t>
        </is>
      </c>
      <c r="V45" t="inlineStr">
        <is>
          <t>TIPO I</t>
        </is>
      </c>
      <c r="W45" t="inlineStr">
        <is>
          <t>TERRESTRE</t>
        </is>
      </c>
      <c r="X45" t="inlineStr">
        <is>
          <t>GARZON RUIZ LUIS MIGUEL</t>
        </is>
      </c>
      <c r="Y45" t="inlineStr">
        <is>
          <t>1</t>
        </is>
      </c>
      <c r="Z45" t="inlineStr">
        <is>
          <t>0</t>
        </is>
      </c>
      <c r="AA45" s="48" t="n">
        <v>65960</v>
      </c>
      <c r="AB45" s="48" t="n">
        <v>0</v>
      </c>
      <c r="AC45" s="48" t="n">
        <v>65960</v>
      </c>
    </row>
    <row r="46">
      <c r="A46" t="inlineStr">
        <is>
          <t>CALI</t>
        </is>
      </c>
      <c r="B46" t="inlineStr">
        <is>
          <t>SUROCCIDENTE Y EJE CAFETERO</t>
        </is>
      </c>
      <c r="C46" t="inlineStr">
        <is>
          <t>0004-0003</t>
        </is>
      </c>
      <c r="D46" t="inlineStr">
        <is>
          <t>76520</t>
        </is>
      </c>
      <c r="E46" t="inlineStr">
        <is>
          <t>13869638</t>
        </is>
      </c>
      <c r="F46" t="inlineStr">
        <is>
          <t>3007062731</t>
        </is>
      </c>
      <c r="G46" t="inlineStr">
        <is>
          <t>OC PINPAD</t>
        </is>
      </c>
      <c r="H46" t="inlineStr">
        <is>
          <t>VALLE DEL CAUCA</t>
        </is>
      </c>
      <c r="I46" t="inlineStr">
        <is>
          <t>PALMIRA</t>
        </is>
      </c>
      <c r="J46" t="inlineStr">
        <is>
          <t>DISTRICOL TELE INT LOS MANGOS</t>
        </is>
      </c>
      <c r="K46" t="inlineStr">
        <is>
          <t>BANCOLOMBIA</t>
        </is>
      </c>
      <c r="L46" t="inlineStr">
        <is>
          <t>FO-25-1362085</t>
        </is>
      </c>
      <c r="M46" s="49" t="n">
        <v>45880.53263888889</v>
      </c>
      <c r="N46" s="49" t="n">
        <v>45881.70347222222</v>
      </c>
      <c r="O46" s="48" t="n">
        <v>0</v>
      </c>
      <c r="P46" t="inlineStr">
        <is>
          <t>AGREGADOR</t>
        </is>
      </c>
      <c r="Q46" t="inlineStr">
        <is>
          <t>DISTRICOL</t>
        </is>
      </c>
      <c r="R46" t="inlineStr">
        <is>
          <t>EJECUTADO</t>
        </is>
      </c>
      <c r="S46" t="inlineStr">
        <is>
          <t>EJECUTADO EXITOSO</t>
        </is>
      </c>
      <c r="T46" t="inlineStr">
        <is>
          <t>VISITA TECNICA</t>
        </is>
      </c>
      <c r="U46" t="inlineStr">
        <is>
          <t>KA00R006</t>
        </is>
      </c>
      <c r="V46" t="inlineStr">
        <is>
          <t>TIPO I</t>
        </is>
      </c>
      <c r="W46" t="inlineStr">
        <is>
          <t>TERRESTRE</t>
        </is>
      </c>
      <c r="X46" t="inlineStr">
        <is>
          <t>SANCHEZ URREGO ROBINSON DAVID</t>
        </is>
      </c>
      <c r="Y46" t="inlineStr">
        <is>
          <t>1</t>
        </is>
      </c>
      <c r="Z46" t="inlineStr">
        <is>
          <t>0</t>
        </is>
      </c>
      <c r="AA46" s="48" t="n">
        <v>65960</v>
      </c>
      <c r="AB46" s="48" t="n">
        <v>0</v>
      </c>
      <c r="AC46" s="48" t="n">
        <v>65960</v>
      </c>
    </row>
    <row r="47">
      <c r="A47" t="inlineStr">
        <is>
          <t>CARTAGENA</t>
        </is>
      </c>
      <c r="B47" t="inlineStr">
        <is>
          <t>COSTA</t>
        </is>
      </c>
      <c r="C47" t="inlineStr">
        <is>
          <t>0004-0001</t>
        </is>
      </c>
      <c r="D47" t="inlineStr">
        <is>
          <t>13001</t>
        </is>
      </c>
      <c r="E47" t="inlineStr">
        <is>
          <t>13869749</t>
        </is>
      </c>
      <c r="F47" t="inlineStr">
        <is>
          <t>3007077160</t>
        </is>
      </c>
      <c r="G47" t="inlineStr">
        <is>
          <t>OC TRASLADO</t>
        </is>
      </c>
      <c r="H47" t="inlineStr">
        <is>
          <t>BOLIVAR</t>
        </is>
      </c>
      <c r="I47" t="inlineStr">
        <is>
          <t>CARTAGENA</t>
        </is>
      </c>
      <c r="J47" t="inlineStr">
        <is>
          <t>BARRIO BICENTENARIO CARTAGENA</t>
        </is>
      </c>
      <c r="K47" t="inlineStr">
        <is>
          <t>BANCOLOMBIA</t>
        </is>
      </c>
      <c r="L47" t="inlineStr">
        <is>
          <t>FO-25-1376454</t>
        </is>
      </c>
      <c r="M47" s="49" t="n">
        <v>45882.70208333333</v>
      </c>
      <c r="N47" s="49" t="n">
        <v>45885.56944444445</v>
      </c>
      <c r="O47" s="48" t="n">
        <v>0</v>
      </c>
      <c r="P47" t="inlineStr">
        <is>
          <t>CB UNO A UNO</t>
        </is>
      </c>
      <c r="Q47" t="inlineStr">
        <is>
          <t>CB UNO A UNO</t>
        </is>
      </c>
      <c r="R47" t="inlineStr">
        <is>
          <t>EJECUTADO</t>
        </is>
      </c>
      <c r="S47" t="inlineStr">
        <is>
          <t>EJECUTADO EXITOSO</t>
        </is>
      </c>
      <c r="T47" t="inlineStr">
        <is>
          <t>VISITA TECNICA</t>
        </is>
      </c>
      <c r="U47" t="inlineStr">
        <is>
          <t>SX6ZZ419</t>
        </is>
      </c>
      <c r="V47" t="inlineStr">
        <is>
          <t>TIPO I</t>
        </is>
      </c>
      <c r="W47" t="inlineStr">
        <is>
          <t>TERRESTRE</t>
        </is>
      </c>
      <c r="X47" t="inlineStr">
        <is>
          <t>MARTINEZ SALGUEDO ANDRES AUGUSTO</t>
        </is>
      </c>
      <c r="Y47" t="inlineStr">
        <is>
          <t>1</t>
        </is>
      </c>
      <c r="Z47" t="inlineStr">
        <is>
          <t>0</t>
        </is>
      </c>
      <c r="AA47" s="48" t="n">
        <v>65960</v>
      </c>
      <c r="AB47" s="48" t="n">
        <v>0</v>
      </c>
      <c r="AC47" s="48" t="n">
        <v>65960</v>
      </c>
    </row>
    <row r="48">
      <c r="A48" t="inlineStr">
        <is>
          <t>NEIVA</t>
        </is>
      </c>
      <c r="B48" t="inlineStr">
        <is>
          <t>REMOTAS</t>
        </is>
      </c>
      <c r="C48" t="inlineStr">
        <is>
          <t>0004-0007</t>
        </is>
      </c>
      <c r="D48" t="inlineStr">
        <is>
          <t>18001</t>
        </is>
      </c>
      <c r="E48" t="inlineStr">
        <is>
          <t>13871082</t>
        </is>
      </c>
      <c r="F48" t="inlineStr">
        <is>
          <t>3007050716</t>
        </is>
      </c>
      <c r="G48" t="inlineStr">
        <is>
          <t>OC TRASLADO</t>
        </is>
      </c>
      <c r="H48" t="inlineStr">
        <is>
          <t>CAQUETA</t>
        </is>
      </c>
      <c r="I48" t="inlineStr">
        <is>
          <t>FLORENCIA</t>
        </is>
      </c>
      <c r="J48" t="inlineStr">
        <is>
          <t>BARRIO EL RAICERO FLORENCIA 1</t>
        </is>
      </c>
      <c r="K48" t="inlineStr">
        <is>
          <t>BANCOLOMBIA</t>
        </is>
      </c>
      <c r="L48" t="inlineStr">
        <is>
          <t>FO-25-1376438</t>
        </is>
      </c>
      <c r="M48" s="49" t="n">
        <v>45882.70208333333</v>
      </c>
      <c r="N48" s="49" t="n">
        <v>45883.70277777778</v>
      </c>
      <c r="O48" s="48" t="n">
        <v>0</v>
      </c>
      <c r="P48" t="inlineStr">
        <is>
          <t>UNO A UNO</t>
        </is>
      </c>
      <c r="Q48" t="inlineStr">
        <is>
          <t>CB UNO A UNO</t>
        </is>
      </c>
      <c r="R48" t="inlineStr">
        <is>
          <t>EJECUTADO</t>
        </is>
      </c>
      <c r="S48" t="inlineStr">
        <is>
          <t>EJECUTADO EXITOSO</t>
        </is>
      </c>
      <c r="T48" t="inlineStr">
        <is>
          <t>VISITA TECNICA</t>
        </is>
      </c>
      <c r="U48" t="inlineStr">
        <is>
          <t>II00Y892-XPGZZ471</t>
        </is>
      </c>
      <c r="V48" t="inlineStr">
        <is>
          <t>TIPO IV</t>
        </is>
      </c>
      <c r="W48" t="inlineStr">
        <is>
          <t>TERRESTRE</t>
        </is>
      </c>
      <c r="X48" t="inlineStr">
        <is>
          <t>BERMUDEZ SANCHEZ JOSE NEYBER</t>
        </is>
      </c>
      <c r="Y48" t="inlineStr">
        <is>
          <t>1</t>
        </is>
      </c>
      <c r="Z48" t="inlineStr">
        <is>
          <t>0</t>
        </is>
      </c>
      <c r="AA48" s="48" t="n">
        <v>479589</v>
      </c>
      <c r="AB48" s="48" t="n">
        <v>0</v>
      </c>
      <c r="AC48" s="48" t="n">
        <v>479589</v>
      </c>
    </row>
    <row r="49">
      <c r="A49" t="inlineStr">
        <is>
          <t>BOGOTA</t>
        </is>
      </c>
      <c r="B49" t="inlineStr">
        <is>
          <t>CUNDINAMARCA</t>
        </is>
      </c>
      <c r="C49" t="inlineStr">
        <is>
          <t>0004-0004</t>
        </is>
      </c>
      <c r="D49" t="inlineStr">
        <is>
          <t>11001</t>
        </is>
      </c>
      <c r="E49" t="inlineStr">
        <is>
          <t>13871399</t>
        </is>
      </c>
      <c r="F49" t="inlineStr">
        <is>
          <t>3007035272</t>
        </is>
      </c>
      <c r="G49" t="inlineStr">
        <is>
          <t>OC TRASLADO</t>
        </is>
      </c>
      <c r="H49" t="inlineStr">
        <is>
          <t>CUNDINAMARCA</t>
        </is>
      </c>
      <c r="I49" t="inlineStr">
        <is>
          <t>BOGOTA</t>
        </is>
      </c>
      <c r="J49" t="inlineStr">
        <is>
          <t>BARRIO COUNTRY NORTE BOGOTA</t>
        </is>
      </c>
      <c r="K49" t="inlineStr">
        <is>
          <t>BANCOLOMBIA</t>
        </is>
      </c>
      <c r="L49" t="inlineStr">
        <is>
          <t>FO-25-1364797</t>
        </is>
      </c>
      <c r="M49" s="49" t="n">
        <v>45880.73472222222</v>
      </c>
      <c r="N49" s="49" t="n">
        <v>45884.70972222222</v>
      </c>
      <c r="O49" s="48" t="n">
        <v>0</v>
      </c>
      <c r="P49" t="inlineStr">
        <is>
          <t>UNO A UNO</t>
        </is>
      </c>
      <c r="Q49" t="inlineStr">
        <is>
          <t>CB UNO A UNO</t>
        </is>
      </c>
      <c r="R49" t="inlineStr">
        <is>
          <t>EJECUTADO</t>
        </is>
      </c>
      <c r="S49" t="inlineStr">
        <is>
          <t>EJECUTADO EXITOSO</t>
        </is>
      </c>
      <c r="T49" t="inlineStr">
        <is>
          <t>VISITA TECNICA</t>
        </is>
      </c>
      <c r="U49" t="inlineStr">
        <is>
          <t>BL0HZ967</t>
        </is>
      </c>
      <c r="V49" t="inlineStr">
        <is>
          <t>TIPO I</t>
        </is>
      </c>
      <c r="W49" t="inlineStr">
        <is>
          <t>TERRESTRE</t>
        </is>
      </c>
      <c r="X49" t="inlineStr">
        <is>
          <t>INFANTE SIERRA MANUEL FERNANDO</t>
        </is>
      </c>
      <c r="Y49" t="inlineStr">
        <is>
          <t>1</t>
        </is>
      </c>
      <c r="Z49" t="inlineStr">
        <is>
          <t>0</t>
        </is>
      </c>
      <c r="AA49" s="48" t="n">
        <v>65960</v>
      </c>
      <c r="AB49" s="48" t="n">
        <v>0</v>
      </c>
      <c r="AC49" s="48" t="n">
        <v>65960</v>
      </c>
    </row>
    <row r="50">
      <c r="A50" t="inlineStr">
        <is>
          <t>BUCARAMANGA</t>
        </is>
      </c>
      <c r="B50" t="inlineStr">
        <is>
          <t>SANTANDERES</t>
        </is>
      </c>
      <c r="C50" t="inlineStr">
        <is>
          <t>0004-0008</t>
        </is>
      </c>
      <c r="D50" t="inlineStr">
        <is>
          <t>81300</t>
        </is>
      </c>
      <c r="E50" t="inlineStr">
        <is>
          <t>13872648</t>
        </is>
      </c>
      <c r="F50" t="inlineStr">
        <is>
          <t>3007047764</t>
        </is>
      </c>
      <c r="G50" t="inlineStr">
        <is>
          <t>OC PINPAD</t>
        </is>
      </c>
      <c r="H50" t="inlineStr">
        <is>
          <t>ARAUCA</t>
        </is>
      </c>
      <c r="I50" t="inlineStr">
        <is>
          <t>FORTUL</t>
        </is>
      </c>
      <c r="J50" t="inlineStr">
        <is>
          <t>BARRIO CENTRO FORTUL 2</t>
        </is>
      </c>
      <c r="K50" t="inlineStr">
        <is>
          <t>BANCOLOMBIA</t>
        </is>
      </c>
      <c r="L50" t="inlineStr">
        <is>
          <t>FO-25-1353050</t>
        </is>
      </c>
      <c r="M50" s="49" t="n">
        <v>45877.71458333333</v>
      </c>
      <c r="N50" s="49" t="n">
        <v>45882.55555555555</v>
      </c>
      <c r="O50" s="48" t="n">
        <v>0</v>
      </c>
      <c r="P50" t="inlineStr">
        <is>
          <t>CB UNO A UNO</t>
        </is>
      </c>
      <c r="Q50" t="inlineStr">
        <is>
          <t>CB UNO A UNO</t>
        </is>
      </c>
      <c r="R50" t="inlineStr">
        <is>
          <t>EJECUTADO</t>
        </is>
      </c>
      <c r="S50" t="inlineStr">
        <is>
          <t>EJECUTADO EXITOSO</t>
        </is>
      </c>
      <c r="T50" t="inlineStr">
        <is>
          <t>VISITA TECNICA</t>
        </is>
      </c>
      <c r="U50" t="inlineStr">
        <is>
          <t>XP00F511</t>
        </is>
      </c>
      <c r="V50" t="inlineStr">
        <is>
          <t>TIPO IV ESPECIAL</t>
        </is>
      </c>
      <c r="W50" t="inlineStr">
        <is>
          <t>AEREO</t>
        </is>
      </c>
      <c r="X50" t="inlineStr">
        <is>
          <t>REYES RAMIREZ DIEGO ALEXANDER</t>
        </is>
      </c>
      <c r="Y50" t="inlineStr">
        <is>
          <t>1</t>
        </is>
      </c>
      <c r="Z50" t="inlineStr">
        <is>
          <t>0</t>
        </is>
      </c>
      <c r="AA50" s="48" t="n">
        <v>988463</v>
      </c>
      <c r="AB50" s="48" t="n">
        <v>0</v>
      </c>
      <c r="AC50" s="48" t="n">
        <v>988463</v>
      </c>
    </row>
    <row r="51">
      <c r="A51" t="inlineStr">
        <is>
          <t>MEDELLIN</t>
        </is>
      </c>
      <c r="B51" t="inlineStr">
        <is>
          <t>NOROCCIDENTE</t>
        </is>
      </c>
      <c r="C51" t="inlineStr">
        <is>
          <t>0004-0005</t>
        </is>
      </c>
      <c r="D51" t="inlineStr">
        <is>
          <t>5001</t>
        </is>
      </c>
      <c r="E51" t="inlineStr">
        <is>
          <t>13873602</t>
        </is>
      </c>
      <c r="F51" t="inlineStr">
        <is>
          <t>3007073915</t>
        </is>
      </c>
      <c r="G51" t="inlineStr">
        <is>
          <t>OC PINPAD</t>
        </is>
      </c>
      <c r="H51" t="inlineStr">
        <is>
          <t>ANTIOQUIA</t>
        </is>
      </c>
      <c r="I51" t="inlineStr">
        <is>
          <t>MEDELLIN</t>
        </is>
      </c>
      <c r="J51" t="inlineStr">
        <is>
          <t>BARRIO BLANQUIZAL MEDELLÍN</t>
        </is>
      </c>
      <c r="K51" t="inlineStr">
        <is>
          <t>BANCOLOMBIA</t>
        </is>
      </c>
      <c r="L51" t="inlineStr">
        <is>
          <t>FO-25-1353047</t>
        </is>
      </c>
      <c r="M51" s="49" t="n">
        <v>45877.71458333333</v>
      </c>
      <c r="N51" s="49" t="n">
        <v>45884.67847222222</v>
      </c>
      <c r="O51" s="48" t="n">
        <v>0</v>
      </c>
      <c r="P51" t="inlineStr">
        <is>
          <t>CB UNO A UNO</t>
        </is>
      </c>
      <c r="Q51" t="inlineStr">
        <is>
          <t>CB UNO A UNO</t>
        </is>
      </c>
      <c r="R51" t="inlineStr">
        <is>
          <t>EJECUTADO</t>
        </is>
      </c>
      <c r="S51" t="inlineStr">
        <is>
          <t>USUARIO NO RECIBE PEDIDO</t>
        </is>
      </c>
      <c r="T51" t="inlineStr">
        <is>
          <t>VISITA TECNICA</t>
        </is>
      </c>
      <c r="V51" t="inlineStr">
        <is>
          <t>TIPO I</t>
        </is>
      </c>
      <c r="W51" t="inlineStr">
        <is>
          <t>TERRESTRE</t>
        </is>
      </c>
      <c r="X51" t="inlineStr">
        <is>
          <t>ALVAREZ ARENAS VICTOR HUGO</t>
        </is>
      </c>
      <c r="Y51" t="inlineStr">
        <is>
          <t>1</t>
        </is>
      </c>
      <c r="Z51" t="inlineStr">
        <is>
          <t>0</t>
        </is>
      </c>
      <c r="AA51" s="48" t="n">
        <v>65960</v>
      </c>
      <c r="AB51" s="48" t="n">
        <v>0</v>
      </c>
      <c r="AC51" s="48" t="n">
        <v>65960</v>
      </c>
    </row>
    <row r="52">
      <c r="A52" t="inlineStr">
        <is>
          <t>CALI</t>
        </is>
      </c>
      <c r="B52" t="inlineStr">
        <is>
          <t>SUROCCIDENTE Y EJE CAFETERO</t>
        </is>
      </c>
      <c r="C52" t="inlineStr">
        <is>
          <t>0004-0003</t>
        </is>
      </c>
      <c r="D52" t="inlineStr">
        <is>
          <t>76520</t>
        </is>
      </c>
      <c r="E52" t="inlineStr">
        <is>
          <t>13874588</t>
        </is>
      </c>
      <c r="F52" t="inlineStr">
        <is>
          <t>3007067631</t>
        </is>
      </c>
      <c r="G52" t="inlineStr">
        <is>
          <t>OC PINPAD</t>
        </is>
      </c>
      <c r="H52" t="inlineStr">
        <is>
          <t>VALLE DEL CAUCA</t>
        </is>
      </c>
      <c r="I52" t="inlineStr">
        <is>
          <t>PALMIRA</t>
        </is>
      </c>
      <c r="J52" t="inlineStr">
        <is>
          <t>BARRIO LA PINA PALMIRA</t>
        </is>
      </c>
      <c r="K52" t="inlineStr">
        <is>
          <t>BANCOLOMBIA</t>
        </is>
      </c>
      <c r="L52" t="inlineStr">
        <is>
          <t>FO-25-1364814</t>
        </is>
      </c>
      <c r="M52" s="49" t="n">
        <v>45880.73472222222</v>
      </c>
      <c r="N52" s="49" t="n">
        <v>45882.5625</v>
      </c>
      <c r="O52" s="48" t="n">
        <v>0</v>
      </c>
      <c r="P52" t="inlineStr">
        <is>
          <t>CB UNO A UNO</t>
        </is>
      </c>
      <c r="Q52" t="inlineStr">
        <is>
          <t>CB UNO A UNO</t>
        </is>
      </c>
      <c r="R52" t="inlineStr">
        <is>
          <t>EJECUTADO</t>
        </is>
      </c>
      <c r="S52" t="inlineStr">
        <is>
          <t>EJECUTADO EXITOSO</t>
        </is>
      </c>
      <c r="T52" t="inlineStr">
        <is>
          <t>VISITA TECNICA</t>
        </is>
      </c>
      <c r="U52" t="inlineStr">
        <is>
          <t>AAJ0K067</t>
        </is>
      </c>
      <c r="V52" t="inlineStr">
        <is>
          <t>TIPO I</t>
        </is>
      </c>
      <c r="W52" t="inlineStr">
        <is>
          <t>TERRESTRE</t>
        </is>
      </c>
      <c r="X52" t="inlineStr">
        <is>
          <t>SANCHEZ URREGO ROBINSON DAVID</t>
        </is>
      </c>
      <c r="Y52" t="inlineStr">
        <is>
          <t>1</t>
        </is>
      </c>
      <c r="Z52" t="inlineStr">
        <is>
          <t>0</t>
        </is>
      </c>
      <c r="AA52" s="48" t="n">
        <v>65960</v>
      </c>
      <c r="AB52" s="48" t="n">
        <v>0</v>
      </c>
      <c r="AC52" s="48" t="n">
        <v>65960</v>
      </c>
    </row>
    <row r="53">
      <c r="A53" t="inlineStr">
        <is>
          <t>MEDELLIN</t>
        </is>
      </c>
      <c r="B53" t="inlineStr">
        <is>
          <t>NOROCCIDENTE</t>
        </is>
      </c>
      <c r="C53" t="inlineStr">
        <is>
          <t>0004-0005</t>
        </is>
      </c>
      <c r="D53" t="inlineStr">
        <is>
          <t>5042</t>
        </is>
      </c>
      <c r="E53" t="inlineStr">
        <is>
          <t>13876354</t>
        </is>
      </c>
      <c r="F53" t="inlineStr">
        <is>
          <t>3007071247</t>
        </is>
      </c>
      <c r="G53" t="inlineStr">
        <is>
          <t>OC PINPAD</t>
        </is>
      </c>
      <c r="H53" t="inlineStr">
        <is>
          <t>ANTIOQUIA</t>
        </is>
      </c>
      <c r="I53" t="inlineStr">
        <is>
          <t>SANTA FE DE ANTIOQUIA</t>
        </is>
      </c>
      <c r="J53" t="inlineStr">
        <is>
          <t>PTM SANTAFE DE ANTIOQUIA  SOLU</t>
        </is>
      </c>
      <c r="K53" t="inlineStr">
        <is>
          <t>BANCOLOMBIA</t>
        </is>
      </c>
      <c r="L53" t="inlineStr">
        <is>
          <t>FO-25-1377943</t>
        </is>
      </c>
      <c r="M53" s="49" t="n">
        <v>45883.35208333333</v>
      </c>
      <c r="N53" s="49" t="n">
        <v>45889.35972222222</v>
      </c>
      <c r="O53" s="48" t="n">
        <v>0</v>
      </c>
      <c r="P53" t="inlineStr">
        <is>
          <t>AGREGADOR</t>
        </is>
      </c>
      <c r="Q53" t="inlineStr">
        <is>
          <t>COMCARD - PTM</t>
        </is>
      </c>
      <c r="R53" t="inlineStr">
        <is>
          <t>EJECUTADO</t>
        </is>
      </c>
      <c r="S53" t="inlineStr">
        <is>
          <t>EJECUTADO EXITOSO</t>
        </is>
      </c>
      <c r="T53" t="inlineStr">
        <is>
          <t>VISITA TECNICA</t>
        </is>
      </c>
      <c r="U53" t="inlineStr">
        <is>
          <t>NN00E700 - NN00E741</t>
        </is>
      </c>
      <c r="V53" t="inlineStr">
        <is>
          <t>TIPO II</t>
        </is>
      </c>
      <c r="W53" t="inlineStr">
        <is>
          <t>TERRESTRE</t>
        </is>
      </c>
      <c r="X53" t="inlineStr">
        <is>
          <t>CASTAÑEDA PALACIO CARLOS FELIPE</t>
        </is>
      </c>
      <c r="Y53" t="inlineStr">
        <is>
          <t>1</t>
        </is>
      </c>
      <c r="Z53" t="inlineStr">
        <is>
          <t>0</t>
        </is>
      </c>
      <c r="AA53" s="48" t="n">
        <v>144968</v>
      </c>
      <c r="AB53" s="48" t="n">
        <v>0</v>
      </c>
      <c r="AC53" s="48" t="n">
        <v>144968</v>
      </c>
    </row>
    <row r="54">
      <c r="A54" t="inlineStr">
        <is>
          <t>CUCUTA</t>
        </is>
      </c>
      <c r="B54" t="inlineStr">
        <is>
          <t>SANTANDERES</t>
        </is>
      </c>
      <c r="C54" t="inlineStr">
        <is>
          <t>0004-0008</t>
        </is>
      </c>
      <c r="D54" t="inlineStr">
        <is>
          <t>54518</t>
        </is>
      </c>
      <c r="E54" t="inlineStr">
        <is>
          <t>13878477</t>
        </is>
      </c>
      <c r="F54" t="inlineStr">
        <is>
          <t>3007080746</t>
        </is>
      </c>
      <c r="G54" t="inlineStr">
        <is>
          <t>OC PINPAD</t>
        </is>
      </c>
      <c r="H54" t="inlineStr">
        <is>
          <t>NORTE DE SANTANDER</t>
        </is>
      </c>
      <c r="I54" t="inlineStr">
        <is>
          <t>PAMPLONA</t>
        </is>
      </c>
      <c r="J54" t="inlineStr">
        <is>
          <t>BARRIO EL TOPON PAMPLONA</t>
        </is>
      </c>
      <c r="K54" t="inlineStr">
        <is>
          <t>BANCOLOMBIA</t>
        </is>
      </c>
      <c r="L54" t="inlineStr">
        <is>
          <t>FO-25-1364821</t>
        </is>
      </c>
      <c r="M54" s="49" t="n">
        <v>45880.73472222222</v>
      </c>
      <c r="N54" s="49" t="n">
        <v>45883.66458333333</v>
      </c>
      <c r="O54" s="48" t="n">
        <v>0</v>
      </c>
      <c r="P54" t="inlineStr">
        <is>
          <t>UNO A UNO</t>
        </is>
      </c>
      <c r="Q54" t="inlineStr">
        <is>
          <t>UNO A UNO</t>
        </is>
      </c>
      <c r="R54" t="inlineStr">
        <is>
          <t>EJECUTADO</t>
        </is>
      </c>
      <c r="S54" t="inlineStr">
        <is>
          <t>EJECUTADO EXITOSO</t>
        </is>
      </c>
      <c r="T54" t="inlineStr">
        <is>
          <t>VISITA TECNICA</t>
        </is>
      </c>
      <c r="U54" t="inlineStr">
        <is>
          <t>VAZZZ390</t>
        </is>
      </c>
      <c r="V54" t="inlineStr">
        <is>
          <t>TIPO III</t>
        </is>
      </c>
      <c r="W54" t="inlineStr">
        <is>
          <t>TERRESTRE</t>
        </is>
      </c>
      <c r="X54" t="inlineStr">
        <is>
          <t>MORA VEGA JEAMPIER</t>
        </is>
      </c>
      <c r="Y54" t="inlineStr">
        <is>
          <t>1</t>
        </is>
      </c>
      <c r="Z54" t="inlineStr">
        <is>
          <t>0</t>
        </is>
      </c>
      <c r="AA54" s="48" t="n">
        <v>275729</v>
      </c>
      <c r="AB54" s="48" t="n">
        <v>0</v>
      </c>
      <c r="AC54" s="48" t="n">
        <v>275729</v>
      </c>
    </row>
    <row r="55">
      <c r="A55" t="inlineStr">
        <is>
          <t>CUCUTA</t>
        </is>
      </c>
      <c r="B55" t="inlineStr">
        <is>
          <t>SANTANDERES</t>
        </is>
      </c>
      <c r="C55" t="inlineStr">
        <is>
          <t>0004-0008</t>
        </is>
      </c>
      <c r="D55" t="inlineStr">
        <is>
          <t>54874</t>
        </is>
      </c>
      <c r="E55" t="inlineStr">
        <is>
          <t>13881594</t>
        </is>
      </c>
      <c r="F55" t="inlineStr">
        <is>
          <t>3007078662</t>
        </is>
      </c>
      <c r="G55" t="inlineStr">
        <is>
          <t>OC TRASLADO</t>
        </is>
      </c>
      <c r="H55" t="inlineStr">
        <is>
          <t>NORTE DE SANTANDER</t>
        </is>
      </c>
      <c r="I55" t="inlineStr">
        <is>
          <t>VILLA DEL ROSARIO</t>
        </is>
      </c>
      <c r="J55" t="inlineStr">
        <is>
          <t>DISTRICOL HERMANOS PERLIZ</t>
        </is>
      </c>
      <c r="K55" t="inlineStr">
        <is>
          <t>BANCOLOMBIA</t>
        </is>
      </c>
      <c r="L55" t="inlineStr">
        <is>
          <t>FO-25-1376430</t>
        </is>
      </c>
      <c r="M55" s="49" t="n">
        <v>45883.35208333333</v>
      </c>
      <c r="N55" s="49" t="n">
        <v>45890.60277777778</v>
      </c>
      <c r="O55" s="48" t="n">
        <v>0</v>
      </c>
      <c r="P55" t="inlineStr">
        <is>
          <t>AGREGADOR</t>
        </is>
      </c>
      <c r="Q55" t="inlineStr">
        <is>
          <t>DISTRICOL</t>
        </is>
      </c>
      <c r="R55" t="inlineStr">
        <is>
          <t>EJECUTADO</t>
        </is>
      </c>
      <c r="S55" t="inlineStr">
        <is>
          <t>EJECUTADO EXITOSO</t>
        </is>
      </c>
      <c r="T55" t="inlineStr">
        <is>
          <t>VISITA TECNICA</t>
        </is>
      </c>
      <c r="U55" t="inlineStr">
        <is>
          <t>SAOZZ078</t>
        </is>
      </c>
      <c r="V55" t="inlineStr">
        <is>
          <t>TIPO I</t>
        </is>
      </c>
      <c r="W55" t="inlineStr">
        <is>
          <t>TERRESTRE</t>
        </is>
      </c>
      <c r="X55" t="inlineStr">
        <is>
          <t>NARANJO AFANADOR RUBEN JESUS</t>
        </is>
      </c>
      <c r="Y55" t="inlineStr">
        <is>
          <t>1</t>
        </is>
      </c>
      <c r="Z55" t="inlineStr">
        <is>
          <t>0</t>
        </is>
      </c>
      <c r="AA55" s="48" t="n">
        <v>65960</v>
      </c>
      <c r="AB55" s="48" t="n">
        <v>0</v>
      </c>
      <c r="AC55" s="48" t="n">
        <v>65960</v>
      </c>
    </row>
    <row r="56">
      <c r="A56" t="inlineStr">
        <is>
          <t>PASTO</t>
        </is>
      </c>
      <c r="B56" t="inlineStr">
        <is>
          <t>SUROCCIDENTE Y EJE CAFETERO</t>
        </is>
      </c>
      <c r="C56" t="inlineStr">
        <is>
          <t>0004-0003</t>
        </is>
      </c>
      <c r="D56" t="inlineStr">
        <is>
          <t>86568</t>
        </is>
      </c>
      <c r="E56" t="inlineStr">
        <is>
          <t>13881706</t>
        </is>
      </c>
      <c r="F56" t="inlineStr">
        <is>
          <t>3007075212</t>
        </is>
      </c>
      <c r="G56" t="inlineStr">
        <is>
          <t>OC TRASLADO</t>
        </is>
      </c>
      <c r="H56" t="inlineStr">
        <is>
          <t>PUTUMAYO</t>
        </is>
      </c>
      <c r="I56" t="inlineStr">
        <is>
          <t>PUERTO ASIS</t>
        </is>
      </c>
      <c r="J56" t="inlineStr">
        <is>
          <t>DISTRICOL SYSTEMSERVIS</t>
        </is>
      </c>
      <c r="K56" t="inlineStr">
        <is>
          <t>BANCOLOMBIA</t>
        </is>
      </c>
      <c r="L56" t="inlineStr">
        <is>
          <t>FO-25-1376428</t>
        </is>
      </c>
      <c r="M56" s="49" t="n">
        <v>45883.35208333333</v>
      </c>
      <c r="N56" s="49" t="n">
        <v>45891.35486111111</v>
      </c>
      <c r="O56" s="48" t="n">
        <v>0</v>
      </c>
      <c r="P56" t="inlineStr">
        <is>
          <t>AGREGADOR</t>
        </is>
      </c>
      <c r="Q56" t="inlineStr">
        <is>
          <t>DISTRICOL</t>
        </is>
      </c>
      <c r="R56" t="inlineStr">
        <is>
          <t>EJECUTADO</t>
        </is>
      </c>
      <c r="S56" t="inlineStr">
        <is>
          <t>EJECUTADO EXITOSO</t>
        </is>
      </c>
      <c r="T56" t="inlineStr">
        <is>
          <t>VISITA TECNICA</t>
        </is>
      </c>
      <c r="U56" t="inlineStr">
        <is>
          <t>OWZZZ969</t>
        </is>
      </c>
      <c r="V56" t="inlineStr">
        <is>
          <t>TIPO IV</t>
        </is>
      </c>
      <c r="W56" t="inlineStr">
        <is>
          <t>TERRESTRE</t>
        </is>
      </c>
      <c r="X56" t="inlineStr">
        <is>
          <t>GUERRERO RAMIREZ OSCAR DARIO</t>
        </is>
      </c>
      <c r="Y56" t="inlineStr">
        <is>
          <t>1</t>
        </is>
      </c>
      <c r="Z56" t="inlineStr">
        <is>
          <t>0</t>
        </is>
      </c>
      <c r="AA56" s="48" t="n">
        <v>479589</v>
      </c>
      <c r="AB56" s="48" t="n">
        <v>0</v>
      </c>
      <c r="AC56" s="48" t="n">
        <v>479589</v>
      </c>
    </row>
    <row r="57">
      <c r="A57" t="inlineStr">
        <is>
          <t>NEIVA</t>
        </is>
      </c>
      <c r="B57" t="inlineStr">
        <is>
          <t>REMOTAS</t>
        </is>
      </c>
      <c r="C57" t="inlineStr">
        <is>
          <t>0004-0007</t>
        </is>
      </c>
      <c r="D57" t="inlineStr">
        <is>
          <t>18610</t>
        </is>
      </c>
      <c r="E57" t="inlineStr">
        <is>
          <t>13884299</t>
        </is>
      </c>
      <c r="F57" t="inlineStr">
        <is>
          <t>3007070548</t>
        </is>
      </c>
      <c r="G57" t="inlineStr">
        <is>
          <t>OC TRASLADO</t>
        </is>
      </c>
      <c r="H57" t="inlineStr">
        <is>
          <t>CAQUETA</t>
        </is>
      </c>
      <c r="I57" t="inlineStr">
        <is>
          <t>SAN JOSE DEL FRAGUA</t>
        </is>
      </c>
      <c r="J57" t="inlineStr">
        <is>
          <t>BARRIO LOS ALPES SAN JOSE DEL</t>
        </is>
      </c>
      <c r="K57" t="inlineStr">
        <is>
          <t>BANCOLOMBIA</t>
        </is>
      </c>
      <c r="L57" t="inlineStr">
        <is>
          <t>FO-25-1404196</t>
        </is>
      </c>
      <c r="M57" s="49" t="n">
        <v>45889.59027777778</v>
      </c>
      <c r="N57" s="49" t="n">
        <v>45896.54513888889</v>
      </c>
      <c r="O57" s="48" t="n">
        <v>0</v>
      </c>
      <c r="P57" t="inlineStr">
        <is>
          <t>CB UNO A UNO</t>
        </is>
      </c>
      <c r="Q57" t="inlineStr">
        <is>
          <t>CB UNO A UNO</t>
        </is>
      </c>
      <c r="R57" t="inlineStr">
        <is>
          <t>EJECUTADO</t>
        </is>
      </c>
      <c r="S57" t="inlineStr">
        <is>
          <t>EJECUTADO EXITOSO</t>
        </is>
      </c>
      <c r="T57" t="inlineStr">
        <is>
          <t>VISITA TECNICA</t>
        </is>
      </c>
      <c r="U57" t="inlineStr">
        <is>
          <t>SV005486</t>
        </is>
      </c>
      <c r="V57" t="inlineStr">
        <is>
          <t>TIPO IV</t>
        </is>
      </c>
      <c r="W57" t="inlineStr">
        <is>
          <t>TERRESTRE</t>
        </is>
      </c>
      <c r="X57" t="inlineStr">
        <is>
          <t>BERMUDEZ SANCHEZ JOSE NEYBER</t>
        </is>
      </c>
      <c r="Y57" t="inlineStr">
        <is>
          <t>1</t>
        </is>
      </c>
      <c r="Z57" t="inlineStr">
        <is>
          <t>0</t>
        </is>
      </c>
      <c r="AA57" s="48" t="n">
        <v>479589</v>
      </c>
      <c r="AB57" s="48" t="n">
        <v>0</v>
      </c>
      <c r="AC57" s="48" t="n">
        <v>479589</v>
      </c>
    </row>
    <row r="58">
      <c r="A58" t="inlineStr">
        <is>
          <t>BOGOTA</t>
        </is>
      </c>
      <c r="B58" t="inlineStr">
        <is>
          <t>CUNDINAMARCA</t>
        </is>
      </c>
      <c r="C58" t="inlineStr">
        <is>
          <t>0004-0004</t>
        </is>
      </c>
      <c r="D58" t="inlineStr">
        <is>
          <t>11001</t>
        </is>
      </c>
      <c r="E58" t="inlineStr">
        <is>
          <t>13884710</t>
        </is>
      </c>
      <c r="F58" t="inlineStr">
        <is>
          <t>3007022815</t>
        </is>
      </c>
      <c r="G58" t="inlineStr">
        <is>
          <t>OC PINPAD</t>
        </is>
      </c>
      <c r="H58" t="inlineStr">
        <is>
          <t>CUNDINAMARCA</t>
        </is>
      </c>
      <c r="I58" t="inlineStr">
        <is>
          <t>BOGOTA</t>
        </is>
      </c>
      <c r="J58" t="inlineStr">
        <is>
          <t>MULTIPAGAS MONTEVIDEO</t>
        </is>
      </c>
      <c r="K58" t="inlineStr">
        <is>
          <t>BANCOLOMBIA</t>
        </is>
      </c>
      <c r="L58" t="inlineStr">
        <is>
          <t>FO-25-1377936</t>
        </is>
      </c>
      <c r="M58" s="49" t="n">
        <v>45883.35208333333</v>
      </c>
      <c r="N58" s="49" t="n">
        <v>45891.35138888889</v>
      </c>
      <c r="O58" s="48" t="n">
        <v>0</v>
      </c>
      <c r="P58" t="inlineStr">
        <is>
          <t>ROBUSTO</t>
        </is>
      </c>
      <c r="Q58" t="inlineStr">
        <is>
          <t>MULTIPAGAS</t>
        </is>
      </c>
      <c r="R58" t="inlineStr">
        <is>
          <t>EJECUTADO / CANCELADO</t>
        </is>
      </c>
      <c r="S58" t="inlineStr">
        <is>
          <t>USUARIO NO RECIBE PEDIDO</t>
        </is>
      </c>
      <c r="T58" t="inlineStr">
        <is>
          <t>VISITA TECNICA</t>
        </is>
      </c>
      <c r="V58" t="inlineStr">
        <is>
          <t>TIPO I</t>
        </is>
      </c>
      <c r="W58" t="inlineStr">
        <is>
          <t>TERRESTRE</t>
        </is>
      </c>
      <c r="X58" t="inlineStr">
        <is>
          <t>GARCIA PASTRANA KEVIN FERNANDO</t>
        </is>
      </c>
      <c r="Y58" t="inlineStr">
        <is>
          <t>1</t>
        </is>
      </c>
      <c r="Z58" t="inlineStr">
        <is>
          <t>0</t>
        </is>
      </c>
      <c r="AA58" s="48" t="n">
        <v>65960</v>
      </c>
      <c r="AB58" s="48" t="n">
        <v>0</v>
      </c>
      <c r="AC58" s="48" t="n">
        <v>65960</v>
      </c>
    </row>
    <row r="59">
      <c r="A59" t="inlineStr">
        <is>
          <t>TUNJA</t>
        </is>
      </c>
      <c r="B59" t="inlineStr">
        <is>
          <t>SANTANDERES</t>
        </is>
      </c>
      <c r="C59" t="inlineStr">
        <is>
          <t>0004-0008</t>
        </is>
      </c>
      <c r="D59" t="inlineStr">
        <is>
          <t>15187</t>
        </is>
      </c>
      <c r="E59" t="inlineStr">
        <is>
          <t>13885354</t>
        </is>
      </c>
      <c r="F59" t="inlineStr">
        <is>
          <t>3007023923</t>
        </is>
      </c>
      <c r="G59" t="inlineStr">
        <is>
          <t>OC TRASLADO</t>
        </is>
      </c>
      <c r="H59" t="inlineStr">
        <is>
          <t>BOYACA</t>
        </is>
      </c>
      <c r="I59" t="inlineStr">
        <is>
          <t>CHIVATA</t>
        </is>
      </c>
      <c r="J59" t="inlineStr">
        <is>
          <t>CENTRO CHIVATA BOYACA</t>
        </is>
      </c>
      <c r="K59" t="inlineStr">
        <is>
          <t>BANCOLOMBIA</t>
        </is>
      </c>
      <c r="L59" t="inlineStr">
        <is>
          <t>FO-25-1404218</t>
        </is>
      </c>
      <c r="M59" s="49" t="n">
        <v>45889.59027777778</v>
      </c>
      <c r="N59" s="49" t="n">
        <v>45891.41875</v>
      </c>
      <c r="O59" s="48" t="n">
        <v>0</v>
      </c>
      <c r="P59" t="inlineStr">
        <is>
          <t>CB UNO A UNO</t>
        </is>
      </c>
      <c r="Q59" t="inlineStr">
        <is>
          <t>CB UNO A UNO</t>
        </is>
      </c>
      <c r="R59" t="inlineStr">
        <is>
          <t>EJECUTADO</t>
        </is>
      </c>
      <c r="S59" t="inlineStr">
        <is>
          <t>EJECUTADO EXITOSO</t>
        </is>
      </c>
      <c r="T59" t="inlineStr">
        <is>
          <t>VISITA TECNICA</t>
        </is>
      </c>
      <c r="U59" t="inlineStr">
        <is>
          <t>SV003379-ABC0Q636</t>
        </is>
      </c>
      <c r="V59" t="inlineStr">
        <is>
          <t>TIPO II</t>
        </is>
      </c>
      <c r="W59" t="inlineStr">
        <is>
          <t>TERRESTRE</t>
        </is>
      </c>
      <c r="X59" t="inlineStr">
        <is>
          <t>SOLER HOYOS CRISTIAN LEONARDO</t>
        </is>
      </c>
      <c r="Y59" t="inlineStr">
        <is>
          <t>1</t>
        </is>
      </c>
      <c r="Z59" t="inlineStr">
        <is>
          <t>0</t>
        </is>
      </c>
      <c r="AA59" s="48" t="n">
        <v>144968</v>
      </c>
      <c r="AB59" s="48" t="n">
        <v>0</v>
      </c>
      <c r="AC59" s="48" t="n">
        <v>144968</v>
      </c>
    </row>
    <row r="60">
      <c r="A60" t="inlineStr">
        <is>
          <t>NEIVA</t>
        </is>
      </c>
      <c r="B60" t="inlineStr">
        <is>
          <t>REMOTAS</t>
        </is>
      </c>
      <c r="C60" t="inlineStr">
        <is>
          <t>0004-0007</t>
        </is>
      </c>
      <c r="D60" t="inlineStr">
        <is>
          <t>18001</t>
        </is>
      </c>
      <c r="E60" t="inlineStr">
        <is>
          <t>13885963</t>
        </is>
      </c>
      <c r="F60" t="inlineStr">
        <is>
          <t>3007077234</t>
        </is>
      </c>
      <c r="G60" t="inlineStr">
        <is>
          <t>OC TRASLADO</t>
        </is>
      </c>
      <c r="H60" t="inlineStr">
        <is>
          <t>CAQUETA</t>
        </is>
      </c>
      <c r="I60" t="inlineStr">
        <is>
          <t>FLORENCIA</t>
        </is>
      </c>
      <c r="J60" t="inlineStr">
        <is>
          <t>BARRIO EL TRIUNFO FLORENCIA</t>
        </is>
      </c>
      <c r="K60" t="inlineStr">
        <is>
          <t>BANCOLOMBIA</t>
        </is>
      </c>
      <c r="L60" t="inlineStr">
        <is>
          <t>FO-25-1404231</t>
        </is>
      </c>
      <c r="M60" s="49" t="n">
        <v>45889.59027777778</v>
      </c>
      <c r="N60" s="49" t="n">
        <v>45892.37083333333</v>
      </c>
      <c r="O60" s="48" t="n">
        <v>0</v>
      </c>
      <c r="P60" t="inlineStr">
        <is>
          <t>UNO A UNO</t>
        </is>
      </c>
      <c r="Q60" t="inlineStr">
        <is>
          <t>UNO A UNO</t>
        </is>
      </c>
      <c r="R60" t="inlineStr">
        <is>
          <t>EJECUTADO</t>
        </is>
      </c>
      <c r="S60" t="inlineStr">
        <is>
          <t>EJECUTADO EXITOSO</t>
        </is>
      </c>
      <c r="T60" t="inlineStr">
        <is>
          <t>VISITA TECNICA</t>
        </is>
      </c>
      <c r="U60" t="inlineStr">
        <is>
          <t>SX9ZZ522</t>
        </is>
      </c>
      <c r="V60" t="inlineStr">
        <is>
          <t>TIPO IV</t>
        </is>
      </c>
      <c r="W60" t="inlineStr">
        <is>
          <t>TERRESTRE</t>
        </is>
      </c>
      <c r="X60" t="inlineStr">
        <is>
          <t>BERMUDEZ SANCHEZ JOSE NEYBER</t>
        </is>
      </c>
      <c r="Y60" t="inlineStr">
        <is>
          <t>1</t>
        </is>
      </c>
      <c r="Z60" t="inlineStr">
        <is>
          <t>0</t>
        </is>
      </c>
      <c r="AA60" s="48" t="n">
        <v>479589</v>
      </c>
      <c r="AB60" s="48" t="n">
        <v>0</v>
      </c>
      <c r="AC60" s="48" t="n">
        <v>479589</v>
      </c>
    </row>
    <row r="61">
      <c r="A61" t="inlineStr">
        <is>
          <t>BARRANQUILLA</t>
        </is>
      </c>
      <c r="B61" t="inlineStr">
        <is>
          <t>COSTA</t>
        </is>
      </c>
      <c r="C61" t="inlineStr">
        <is>
          <t>0004-0001</t>
        </is>
      </c>
      <c r="D61" t="inlineStr">
        <is>
          <t>8001</t>
        </is>
      </c>
      <c r="E61" t="inlineStr">
        <is>
          <t>13887234</t>
        </is>
      </c>
      <c r="F61" t="inlineStr">
        <is>
          <t>3007077916</t>
        </is>
      </c>
      <c r="G61" t="inlineStr">
        <is>
          <t>OC TRASLADO</t>
        </is>
      </c>
      <c r="H61" t="inlineStr">
        <is>
          <t>ATLANTICO</t>
        </is>
      </c>
      <c r="I61" t="inlineStr">
        <is>
          <t>BARRANQUILLA</t>
        </is>
      </c>
      <c r="J61" t="inlineStr">
        <is>
          <t>BARRIO SANTA MARIA BARRANQUILL</t>
        </is>
      </c>
      <c r="K61" t="inlineStr">
        <is>
          <t>BANCOLOMBIA</t>
        </is>
      </c>
      <c r="L61" t="inlineStr">
        <is>
          <t>FO-25-1404207</t>
        </is>
      </c>
      <c r="M61" s="49" t="n">
        <v>45889.59027777778</v>
      </c>
      <c r="N61" s="49" t="n">
        <v>45891.59722222222</v>
      </c>
      <c r="O61" s="48" t="n">
        <v>0</v>
      </c>
      <c r="P61" t="inlineStr">
        <is>
          <t>CB UNO A UNO</t>
        </is>
      </c>
      <c r="Q61" t="inlineStr">
        <is>
          <t>CB UNO A UNO</t>
        </is>
      </c>
      <c r="R61" t="inlineStr">
        <is>
          <t>EJECUTADO</t>
        </is>
      </c>
      <c r="S61" t="inlineStr">
        <is>
          <t>EJECUTADO EXITOSO</t>
        </is>
      </c>
      <c r="T61" t="inlineStr">
        <is>
          <t>VISITA TECNICA</t>
        </is>
      </c>
      <c r="U61" t="inlineStr">
        <is>
          <t>A1NZZ358</t>
        </is>
      </c>
      <c r="V61" t="inlineStr">
        <is>
          <t>TIPO I</t>
        </is>
      </c>
      <c r="W61" t="inlineStr">
        <is>
          <t>TERRESTRE</t>
        </is>
      </c>
      <c r="X61" t="inlineStr">
        <is>
          <t>PORRAS CASTRO DARLON NASCK</t>
        </is>
      </c>
      <c r="Y61" t="inlineStr">
        <is>
          <t>1</t>
        </is>
      </c>
      <c r="Z61" t="inlineStr">
        <is>
          <t>0</t>
        </is>
      </c>
      <c r="AA61" s="48" t="n">
        <v>65960</v>
      </c>
      <c r="AB61" s="48" t="n">
        <v>0</v>
      </c>
      <c r="AC61" s="48" t="n">
        <v>65960</v>
      </c>
    </row>
    <row r="62">
      <c r="A62" t="inlineStr">
        <is>
          <t>MEDELLIN</t>
        </is>
      </c>
      <c r="B62" t="inlineStr">
        <is>
          <t>NOROCCIDENTE</t>
        </is>
      </c>
      <c r="C62" t="inlineStr">
        <is>
          <t>0004-0005</t>
        </is>
      </c>
      <c r="D62" t="inlineStr">
        <is>
          <t>5088</t>
        </is>
      </c>
      <c r="E62" t="inlineStr">
        <is>
          <t>13887821</t>
        </is>
      </c>
      <c r="F62" t="inlineStr">
        <is>
          <t>3007077263</t>
        </is>
      </c>
      <c r="G62" t="inlineStr">
        <is>
          <t>OC TRASLADO</t>
        </is>
      </c>
      <c r="H62" t="inlineStr">
        <is>
          <t>ANTIOQUIA</t>
        </is>
      </c>
      <c r="I62" t="inlineStr">
        <is>
          <t>BELLO</t>
        </is>
      </c>
      <c r="J62" t="inlineStr">
        <is>
          <t>BARRIO BELLO BELLO 22</t>
        </is>
      </c>
      <c r="K62" t="inlineStr">
        <is>
          <t>BANCOLOMBIA</t>
        </is>
      </c>
      <c r="L62" t="inlineStr">
        <is>
          <t>FO-25-1404214</t>
        </is>
      </c>
      <c r="M62" s="49" t="n">
        <v>45889.59027777778</v>
      </c>
      <c r="N62" s="49" t="n">
        <v>45896.54236111111</v>
      </c>
      <c r="O62" s="48" t="n">
        <v>0</v>
      </c>
      <c r="P62" t="inlineStr">
        <is>
          <t>CB UNO A UNO</t>
        </is>
      </c>
      <c r="Q62" t="inlineStr">
        <is>
          <t>CB UNO A UNO</t>
        </is>
      </c>
      <c r="R62" t="inlineStr">
        <is>
          <t>EJECUTADO</t>
        </is>
      </c>
      <c r="S62" t="inlineStr">
        <is>
          <t>EJECUTADO EXITOSO</t>
        </is>
      </c>
      <c r="T62" t="inlineStr">
        <is>
          <t>VISITA TECNICA</t>
        </is>
      </c>
      <c r="U62" t="inlineStr">
        <is>
          <t>SX9ZZ551</t>
        </is>
      </c>
      <c r="V62" t="inlineStr">
        <is>
          <t>TIPO I</t>
        </is>
      </c>
      <c r="W62" t="inlineStr">
        <is>
          <t>TERRESTRE</t>
        </is>
      </c>
      <c r="X62" t="inlineStr">
        <is>
          <t>RAMIREZ TABARES JUAN DIEGO</t>
        </is>
      </c>
      <c r="Y62" t="inlineStr">
        <is>
          <t>1</t>
        </is>
      </c>
      <c r="Z62" t="inlineStr">
        <is>
          <t>0</t>
        </is>
      </c>
      <c r="AA62" s="48" t="n">
        <v>65960</v>
      </c>
      <c r="AB62" s="48" t="n">
        <v>0</v>
      </c>
      <c r="AC62" s="48" t="n">
        <v>65960</v>
      </c>
    </row>
    <row r="63">
      <c r="A63" t="inlineStr">
        <is>
          <t>MEDELLIN</t>
        </is>
      </c>
      <c r="B63" t="inlineStr">
        <is>
          <t>NOROCCIDENTE</t>
        </is>
      </c>
      <c r="C63" t="inlineStr">
        <is>
          <t>0004-0005</t>
        </is>
      </c>
      <c r="D63" t="inlineStr">
        <is>
          <t>5001</t>
        </is>
      </c>
      <c r="E63" t="inlineStr">
        <is>
          <t>13890396</t>
        </is>
      </c>
      <c r="F63" t="inlineStr">
        <is>
          <t>3007079266</t>
        </is>
      </c>
      <c r="G63" t="inlineStr">
        <is>
          <t>OC PINPAD</t>
        </is>
      </c>
      <c r="H63" t="inlineStr">
        <is>
          <t>ANTIOQUIA</t>
        </is>
      </c>
      <c r="I63" t="inlineStr">
        <is>
          <t>MEDELLIN</t>
        </is>
      </c>
      <c r="J63" t="inlineStr">
        <is>
          <t>DISTRICOL VARIEDADES AUSTIN</t>
        </is>
      </c>
      <c r="K63" t="inlineStr">
        <is>
          <t>BANCOLOMBIA</t>
        </is>
      </c>
      <c r="L63" t="inlineStr">
        <is>
          <t>FO-25-1381715</t>
        </is>
      </c>
      <c r="M63" s="49" t="n">
        <v>45884.49861111111</v>
      </c>
      <c r="N63" s="49" t="n">
        <v>45889.68402777778</v>
      </c>
      <c r="O63" s="48" t="n">
        <v>0</v>
      </c>
      <c r="P63" t="inlineStr">
        <is>
          <t>AGREGADOR</t>
        </is>
      </c>
      <c r="Q63" t="inlineStr">
        <is>
          <t>DISTRICOL</t>
        </is>
      </c>
      <c r="R63" t="inlineStr">
        <is>
          <t>EJECUTADO</t>
        </is>
      </c>
      <c r="S63" t="inlineStr">
        <is>
          <t>EJECUTADO EXITOSO</t>
        </is>
      </c>
      <c r="T63" t="inlineStr">
        <is>
          <t>VISITA TECNICA</t>
        </is>
      </c>
      <c r="U63" t="inlineStr">
        <is>
          <t>A4WZZ143</t>
        </is>
      </c>
      <c r="V63" t="inlineStr">
        <is>
          <t>TIPO I</t>
        </is>
      </c>
      <c r="W63" t="inlineStr">
        <is>
          <t>TERRESTRE</t>
        </is>
      </c>
      <c r="X63" t="inlineStr">
        <is>
          <t>BADEL ACUÑA LUIS ALBERTO</t>
        </is>
      </c>
      <c r="Y63" t="inlineStr">
        <is>
          <t>1</t>
        </is>
      </c>
      <c r="Z63" t="inlineStr">
        <is>
          <t>0</t>
        </is>
      </c>
      <c r="AA63" s="48" t="n">
        <v>65960</v>
      </c>
      <c r="AB63" s="48" t="n">
        <v>0</v>
      </c>
      <c r="AC63" s="48" t="n">
        <v>65960</v>
      </c>
    </row>
    <row r="64">
      <c r="A64" t="inlineStr">
        <is>
          <t>BOGOTA</t>
        </is>
      </c>
      <c r="B64" t="inlineStr">
        <is>
          <t>CUNDINAMARCA</t>
        </is>
      </c>
      <c r="C64" t="inlineStr">
        <is>
          <t>0004-0004</t>
        </is>
      </c>
      <c r="D64" t="inlineStr">
        <is>
          <t>11001</t>
        </is>
      </c>
      <c r="E64" t="inlineStr">
        <is>
          <t>13891243</t>
        </is>
      </c>
      <c r="F64" t="inlineStr">
        <is>
          <t>3007080827</t>
        </is>
      </c>
      <c r="G64" t="inlineStr">
        <is>
          <t>OC PINPAD</t>
        </is>
      </c>
      <c r="H64" t="inlineStr">
        <is>
          <t>CUNDINAMARCA</t>
        </is>
      </c>
      <c r="I64" t="inlineStr">
        <is>
          <t>BOGOTA</t>
        </is>
      </c>
      <c r="J64" t="inlineStr">
        <is>
          <t>PTM BOGOTA NISSI PERSONALIZADO</t>
        </is>
      </c>
      <c r="K64" t="inlineStr">
        <is>
          <t>BANCOLOMBIA</t>
        </is>
      </c>
      <c r="L64" t="inlineStr">
        <is>
          <t>FO-25-1381723</t>
        </is>
      </c>
      <c r="M64" s="49" t="n">
        <v>45884.49861111111</v>
      </c>
      <c r="N64" s="49" t="n">
        <v>45885.57291666666</v>
      </c>
      <c r="O64" s="48" t="n">
        <v>0</v>
      </c>
      <c r="P64" t="inlineStr">
        <is>
          <t>AGREGADOR</t>
        </is>
      </c>
      <c r="Q64" t="inlineStr">
        <is>
          <t>COMCARD - PTM</t>
        </is>
      </c>
      <c r="R64" t="inlineStr">
        <is>
          <t>EJECUTADO</t>
        </is>
      </c>
      <c r="S64" t="inlineStr">
        <is>
          <t>EJECUTADO EXITOSO</t>
        </is>
      </c>
      <c r="T64" t="inlineStr">
        <is>
          <t>VISITA TECNICA</t>
        </is>
      </c>
      <c r="U64" t="inlineStr">
        <is>
          <t>FHZZZ022</t>
        </is>
      </c>
      <c r="V64" t="inlineStr">
        <is>
          <t>TIPO I</t>
        </is>
      </c>
      <c r="W64" t="inlineStr">
        <is>
          <t>TERRESTRE</t>
        </is>
      </c>
      <c r="X64" t="inlineStr">
        <is>
          <t>INFANTE SIERRA MANUEL FERNANDO</t>
        </is>
      </c>
      <c r="Y64" t="inlineStr">
        <is>
          <t>1</t>
        </is>
      </c>
      <c r="Z64" t="inlineStr">
        <is>
          <t>0</t>
        </is>
      </c>
      <c r="AA64" s="48" t="n">
        <v>65960</v>
      </c>
      <c r="AB64" s="48" t="n">
        <v>0</v>
      </c>
      <c r="AC64" s="48" t="n">
        <v>65960</v>
      </c>
    </row>
    <row r="65">
      <c r="A65" t="inlineStr">
        <is>
          <t>BUCARAMANGA</t>
        </is>
      </c>
      <c r="B65" t="inlineStr">
        <is>
          <t>SANTANDERES</t>
        </is>
      </c>
      <c r="C65" t="inlineStr">
        <is>
          <t>0004-0008</t>
        </is>
      </c>
      <c r="D65" t="inlineStr">
        <is>
          <t>68081</t>
        </is>
      </c>
      <c r="E65" t="inlineStr">
        <is>
          <t>13899835</t>
        </is>
      </c>
      <c r="F65" t="inlineStr">
        <is>
          <t>3007076181</t>
        </is>
      </c>
      <c r="G65" t="inlineStr">
        <is>
          <t>OC PINPAD</t>
        </is>
      </c>
      <c r="H65" t="inlineStr">
        <is>
          <t>SANTANDER</t>
        </is>
      </c>
      <c r="I65" t="inlineStr">
        <is>
          <t>BARRANCABERMEJA</t>
        </is>
      </c>
      <c r="J65" t="inlineStr">
        <is>
          <t>DISTRICOL DE LUXE NAIL SPA</t>
        </is>
      </c>
      <c r="K65" t="inlineStr">
        <is>
          <t>BANCOLOMBIA</t>
        </is>
      </c>
      <c r="L65" t="inlineStr">
        <is>
          <t>FO-25-1381718</t>
        </is>
      </c>
      <c r="M65" s="49" t="n">
        <v>45884.49861111111</v>
      </c>
      <c r="N65" s="49" t="n">
        <v>45888.68611111111</v>
      </c>
      <c r="O65" s="48" t="n">
        <v>0</v>
      </c>
      <c r="P65" t="inlineStr">
        <is>
          <t>AGREGADOR</t>
        </is>
      </c>
      <c r="Q65" t="inlineStr">
        <is>
          <t>DISTRICOL</t>
        </is>
      </c>
      <c r="R65" t="inlineStr">
        <is>
          <t>EJECUTADO</t>
        </is>
      </c>
      <c r="S65" t="inlineStr">
        <is>
          <t>EJECUTADO EXITOSO</t>
        </is>
      </c>
      <c r="T65" t="inlineStr">
        <is>
          <t>VISITA TECNICA</t>
        </is>
      </c>
      <c r="U65" t="inlineStr">
        <is>
          <t>FA0GZ473</t>
        </is>
      </c>
      <c r="V65" t="inlineStr">
        <is>
          <t>TIPO III</t>
        </is>
      </c>
      <c r="W65" t="inlineStr">
        <is>
          <t>TERRESTRE</t>
        </is>
      </c>
      <c r="X65" t="inlineStr">
        <is>
          <t>GONZALEZ ESTUPIÑAN YEISON WALTER ANTONIO</t>
        </is>
      </c>
      <c r="Y65" t="inlineStr">
        <is>
          <t>1</t>
        </is>
      </c>
      <c r="Z65" t="inlineStr">
        <is>
          <t>0</t>
        </is>
      </c>
      <c r="AA65" s="48" t="n">
        <v>275729</v>
      </c>
      <c r="AB65" s="48" t="n">
        <v>0</v>
      </c>
      <c r="AC65" s="48" t="n">
        <v>275729</v>
      </c>
    </row>
    <row r="66">
      <c r="A66" t="inlineStr">
        <is>
          <t>MEDELLIN</t>
        </is>
      </c>
      <c r="B66" t="inlineStr">
        <is>
          <t>NOROCCIDENTE</t>
        </is>
      </c>
      <c r="C66" t="inlineStr">
        <is>
          <t>0004-0005</t>
        </is>
      </c>
      <c r="D66" t="inlineStr">
        <is>
          <t>5579</t>
        </is>
      </c>
      <c r="E66" t="inlineStr">
        <is>
          <t>13904358</t>
        </is>
      </c>
      <c r="F66" t="inlineStr">
        <is>
          <t>3007070456</t>
        </is>
      </c>
      <c r="G66" t="inlineStr">
        <is>
          <t>OC TRASLADO</t>
        </is>
      </c>
      <c r="H66" t="inlineStr">
        <is>
          <t>ANTIOQUIA</t>
        </is>
      </c>
      <c r="I66" t="inlineStr">
        <is>
          <t>PUERTO BERRIO</t>
        </is>
      </c>
      <c r="J66" t="inlineStr">
        <is>
          <t>BARRIO ALFONSO LOPEZ PUERTO BE</t>
        </is>
      </c>
      <c r="K66" t="inlineStr">
        <is>
          <t>BANCOLOMBIA</t>
        </is>
      </c>
      <c r="L66" t="inlineStr">
        <is>
          <t>FO-25-1404235</t>
        </is>
      </c>
      <c r="M66" s="49" t="n">
        <v>45889.59027777778</v>
      </c>
      <c r="N66" s="49" t="n">
        <v>45892.37430555555</v>
      </c>
      <c r="O66" s="48" t="n">
        <v>0</v>
      </c>
      <c r="P66" t="inlineStr">
        <is>
          <t>CB UNO A UNO</t>
        </is>
      </c>
      <c r="Q66" t="inlineStr">
        <is>
          <t>CB UNO A UNO</t>
        </is>
      </c>
      <c r="R66" t="inlineStr">
        <is>
          <t>EJECUTADO</t>
        </is>
      </c>
      <c r="S66" t="inlineStr">
        <is>
          <t>EJECUTADO EXITOSO</t>
        </is>
      </c>
      <c r="T66" t="inlineStr">
        <is>
          <t>VISITA TECNICA</t>
        </is>
      </c>
      <c r="U66" t="inlineStr">
        <is>
          <t>FAZZZ565-ON008863</t>
        </is>
      </c>
      <c r="V66" t="inlineStr">
        <is>
          <t>TIPO III</t>
        </is>
      </c>
      <c r="W66" t="inlineStr">
        <is>
          <t>TERRESTRE</t>
        </is>
      </c>
      <c r="X66" t="inlineStr">
        <is>
          <t>BARRIENTOS HERNANDEZ CRISTIAN HORACIO</t>
        </is>
      </c>
      <c r="Y66" t="inlineStr">
        <is>
          <t>1</t>
        </is>
      </c>
      <c r="Z66" t="inlineStr">
        <is>
          <t>0</t>
        </is>
      </c>
      <c r="AA66" s="48" t="n">
        <v>275729</v>
      </c>
      <c r="AB66" s="48" t="n">
        <v>0</v>
      </c>
      <c r="AC66" s="48" t="n">
        <v>275729</v>
      </c>
    </row>
    <row r="67">
      <c r="A67" t="inlineStr">
        <is>
          <t>BOGOTA</t>
        </is>
      </c>
      <c r="B67" t="inlineStr">
        <is>
          <t>CUNDINAMARCA</t>
        </is>
      </c>
      <c r="C67" t="inlineStr">
        <is>
          <t>0004-0004</t>
        </is>
      </c>
      <c r="D67" t="inlineStr">
        <is>
          <t>11001</t>
        </is>
      </c>
      <c r="E67" t="inlineStr">
        <is>
          <t>13904655</t>
        </is>
      </c>
      <c r="F67" t="inlineStr">
        <is>
          <t>3007071428</t>
        </is>
      </c>
      <c r="G67" t="inlineStr">
        <is>
          <t>OC TRASLADO</t>
        </is>
      </c>
      <c r="H67" t="inlineStr">
        <is>
          <t>CUNDINAMARCA</t>
        </is>
      </c>
      <c r="I67" t="inlineStr">
        <is>
          <t>BOGOTA</t>
        </is>
      </c>
      <c r="J67" t="inlineStr">
        <is>
          <t>BARRIO PATIO BONITO BOGOTA 24</t>
        </is>
      </c>
      <c r="K67" t="inlineStr">
        <is>
          <t>BANCOLOMBIA</t>
        </is>
      </c>
      <c r="L67" t="inlineStr">
        <is>
          <t>FO-25-1404191</t>
        </is>
      </c>
      <c r="M67" s="49" t="n">
        <v>45889.59027777778</v>
      </c>
      <c r="N67" s="49" t="n">
        <v>45890.68958333333</v>
      </c>
      <c r="O67" s="48" t="n">
        <v>0</v>
      </c>
      <c r="P67" t="inlineStr">
        <is>
          <t>UNO A UNO</t>
        </is>
      </c>
      <c r="Q67" t="inlineStr">
        <is>
          <t>UNO A UNO</t>
        </is>
      </c>
      <c r="R67" t="inlineStr">
        <is>
          <t>EJECUTADO</t>
        </is>
      </c>
      <c r="S67" t="inlineStr">
        <is>
          <t>EJECUTADO EXITOSO</t>
        </is>
      </c>
      <c r="T67" t="inlineStr">
        <is>
          <t>VISITA TECNICA</t>
        </is>
      </c>
      <c r="U67" t="inlineStr">
        <is>
          <t>TV00C961</t>
        </is>
      </c>
      <c r="V67" t="inlineStr">
        <is>
          <t>TIPO I</t>
        </is>
      </c>
      <c r="W67" t="inlineStr">
        <is>
          <t>TERRESTRE</t>
        </is>
      </c>
      <c r="X67" t="inlineStr">
        <is>
          <t>LOZADA ROJAS CHRISTIAN ANDRES</t>
        </is>
      </c>
      <c r="Y67" t="inlineStr">
        <is>
          <t>1</t>
        </is>
      </c>
      <c r="Z67" t="inlineStr">
        <is>
          <t>0</t>
        </is>
      </c>
      <c r="AA67" s="48" t="n">
        <v>65960</v>
      </c>
      <c r="AB67" s="48" t="n">
        <v>0</v>
      </c>
      <c r="AC67" s="48" t="n">
        <v>65960</v>
      </c>
    </row>
    <row r="68">
      <c r="A68" t="inlineStr">
        <is>
          <t>VALLEDUPAR</t>
        </is>
      </c>
      <c r="B68" t="inlineStr">
        <is>
          <t>COSTA</t>
        </is>
      </c>
      <c r="C68" t="inlineStr">
        <is>
          <t>0004-0001</t>
        </is>
      </c>
      <c r="D68" t="inlineStr">
        <is>
          <t>20787</t>
        </is>
      </c>
      <c r="E68" t="inlineStr">
        <is>
          <t>13911276</t>
        </is>
      </c>
      <c r="F68" t="inlineStr">
        <is>
          <t>3007065372</t>
        </is>
      </c>
      <c r="G68" t="inlineStr">
        <is>
          <t>OC TRASLADO</t>
        </is>
      </c>
      <c r="H68" t="inlineStr">
        <is>
          <t>CESAR</t>
        </is>
      </c>
      <c r="I68" t="inlineStr">
        <is>
          <t>TAMALAMEQUE</t>
        </is>
      </c>
      <c r="J68" t="inlineStr">
        <is>
          <t>BARRIO PALMIRA TAMALAMEQUE</t>
        </is>
      </c>
      <c r="K68" t="inlineStr">
        <is>
          <t>BANCOLOMBIA</t>
        </is>
      </c>
      <c r="L68" t="inlineStr">
        <is>
          <t>FO-25-1404227</t>
        </is>
      </c>
      <c r="M68" s="49" t="n">
        <v>45889.59027777778</v>
      </c>
      <c r="N68" s="49" t="n">
        <v>45894.67013888889</v>
      </c>
      <c r="O68" s="48" t="n">
        <v>0</v>
      </c>
      <c r="P68" t="inlineStr">
        <is>
          <t>CB UNO A UNO</t>
        </is>
      </c>
      <c r="Q68" t="inlineStr">
        <is>
          <t>CB UNO A UNO</t>
        </is>
      </c>
      <c r="R68" t="inlineStr">
        <is>
          <t>EJECUTADO</t>
        </is>
      </c>
      <c r="S68" t="inlineStr">
        <is>
          <t>EJECUTADO EXITOSO</t>
        </is>
      </c>
      <c r="T68" t="inlineStr">
        <is>
          <t>VISITA TECNICA</t>
        </is>
      </c>
      <c r="U68" t="inlineStr">
        <is>
          <t>4A009766</t>
        </is>
      </c>
      <c r="V68" t="inlineStr">
        <is>
          <t>TIPO IV</t>
        </is>
      </c>
      <c r="W68" t="inlineStr">
        <is>
          <t>TERRESTRE</t>
        </is>
      </c>
      <c r="X68" t="inlineStr">
        <is>
          <t>BENITEZ CARVAJAL ALVARO JAVIER</t>
        </is>
      </c>
      <c r="Y68" t="inlineStr">
        <is>
          <t>1</t>
        </is>
      </c>
      <c r="Z68" t="inlineStr">
        <is>
          <t>0</t>
        </is>
      </c>
      <c r="AA68" s="48" t="n">
        <v>479589</v>
      </c>
      <c r="AB68" s="48" t="n">
        <v>0</v>
      </c>
      <c r="AC68" s="48" t="n">
        <v>479589</v>
      </c>
    </row>
    <row r="69">
      <c r="A69" t="inlineStr">
        <is>
          <t>MEDELLIN</t>
        </is>
      </c>
      <c r="B69" t="inlineStr">
        <is>
          <t>NOROCCIDENTE</t>
        </is>
      </c>
      <c r="C69" t="inlineStr">
        <is>
          <t>0004-0005</t>
        </is>
      </c>
      <c r="D69" t="inlineStr">
        <is>
          <t>5736</t>
        </is>
      </c>
      <c r="E69" t="inlineStr">
        <is>
          <t>13919321</t>
        </is>
      </c>
      <c r="F69" t="inlineStr">
        <is>
          <t>3007075855</t>
        </is>
      </c>
      <c r="G69" t="inlineStr">
        <is>
          <t>OC TRASLADO</t>
        </is>
      </c>
      <c r="H69" t="inlineStr">
        <is>
          <t>ANTIOQUIA</t>
        </is>
      </c>
      <c r="I69" t="inlineStr">
        <is>
          <t>SEGOVIA</t>
        </is>
      </c>
      <c r="J69" t="inlineStr">
        <is>
          <t>DISTRICOL SUPERMERCADO GALAN</t>
        </is>
      </c>
      <c r="K69" t="inlineStr">
        <is>
          <t>BANCOLOMBIA</t>
        </is>
      </c>
      <c r="L69" t="inlineStr">
        <is>
          <t>FO-25-1434071</t>
        </is>
      </c>
      <c r="M69" s="49" t="n">
        <v>45896.38402777778</v>
      </c>
      <c r="N69" s="49" t="n">
        <v>45899.39513888889</v>
      </c>
      <c r="O69" s="48" t="n">
        <v>0</v>
      </c>
      <c r="P69" t="inlineStr">
        <is>
          <t>AGREGADOR</t>
        </is>
      </c>
      <c r="Q69" t="inlineStr">
        <is>
          <t>DISTRICOL</t>
        </is>
      </c>
      <c r="R69" t="inlineStr">
        <is>
          <t>EJECUTADO</t>
        </is>
      </c>
      <c r="S69" t="inlineStr">
        <is>
          <t>EJECUTADO EXITOSO</t>
        </is>
      </c>
      <c r="T69" t="inlineStr">
        <is>
          <t>VISITA TECNICA</t>
        </is>
      </c>
      <c r="U69" t="inlineStr">
        <is>
          <t>FA01Z374</t>
        </is>
      </c>
      <c r="V69" t="inlineStr">
        <is>
          <t>TIPO IV</t>
        </is>
      </c>
      <c r="W69" t="inlineStr">
        <is>
          <t>TERRESTRE</t>
        </is>
      </c>
      <c r="X69" t="inlineStr">
        <is>
          <t>DIAZ ZABALA FRANCIS DUBAN</t>
        </is>
      </c>
      <c r="Y69" t="inlineStr">
        <is>
          <t>1</t>
        </is>
      </c>
      <c r="Z69" t="inlineStr">
        <is>
          <t>0</t>
        </is>
      </c>
      <c r="AA69" s="48" t="n">
        <v>479589</v>
      </c>
      <c r="AB69" s="48" t="n">
        <v>0</v>
      </c>
      <c r="AC69" s="48" t="n">
        <v>479589</v>
      </c>
    </row>
    <row r="70">
      <c r="A70" t="inlineStr">
        <is>
          <t>SANTA MARTA</t>
        </is>
      </c>
      <c r="B70" t="inlineStr">
        <is>
          <t>COSTA</t>
        </is>
      </c>
      <c r="C70" t="inlineStr">
        <is>
          <t>0004-0001</t>
        </is>
      </c>
      <c r="D70" t="inlineStr">
        <is>
          <t>47551</t>
        </is>
      </c>
      <c r="E70" t="inlineStr">
        <is>
          <t>13922644</t>
        </is>
      </c>
      <c r="F70" t="inlineStr">
        <is>
          <t>3007060985</t>
        </is>
      </c>
      <c r="G70" t="inlineStr">
        <is>
          <t>OC PINPAD</t>
        </is>
      </c>
      <c r="H70" t="inlineStr">
        <is>
          <t>MAGDALENA</t>
        </is>
      </c>
      <c r="I70" t="inlineStr">
        <is>
          <t>PIVIJAY</t>
        </is>
      </c>
      <c r="J70" t="inlineStr">
        <is>
          <t>BARRIO CENTRO PIVIJAY 4</t>
        </is>
      </c>
      <c r="K70" t="inlineStr">
        <is>
          <t>BANCOLOMBIA</t>
        </is>
      </c>
      <c r="L70" t="inlineStr">
        <is>
          <t>FO-25-1404202</t>
        </is>
      </c>
      <c r="M70" s="49" t="n">
        <v>45889.59027777778</v>
      </c>
      <c r="N70" s="49" t="n">
        <v>45895.35555555556</v>
      </c>
      <c r="O70" s="48" t="n">
        <v>0</v>
      </c>
      <c r="P70" t="inlineStr">
        <is>
          <t>CB UNO A UNO</t>
        </is>
      </c>
      <c r="Q70" t="inlineStr">
        <is>
          <t>CB UNO A UNO</t>
        </is>
      </c>
      <c r="R70" t="inlineStr">
        <is>
          <t>EJECUTADO</t>
        </is>
      </c>
      <c r="S70" t="inlineStr">
        <is>
          <t>EJECUTADO EXITOSO</t>
        </is>
      </c>
      <c r="T70" t="inlineStr">
        <is>
          <t>VISITA TECNICA</t>
        </is>
      </c>
      <c r="U70" t="inlineStr">
        <is>
          <t>CB: JA00G856- CO: II3ZZ893</t>
        </is>
      </c>
      <c r="V70" t="inlineStr">
        <is>
          <t>TIPO IV</t>
        </is>
      </c>
      <c r="W70" t="inlineStr">
        <is>
          <t>TERRESTRE</t>
        </is>
      </c>
      <c r="X70" t="inlineStr">
        <is>
          <t>PORRAS CASTRO DARLON NASCK</t>
        </is>
      </c>
      <c r="Y70" t="inlineStr">
        <is>
          <t>1</t>
        </is>
      </c>
      <c r="Z70" t="inlineStr">
        <is>
          <t>0</t>
        </is>
      </c>
      <c r="AA70" s="48" t="n">
        <v>479589</v>
      </c>
      <c r="AB70" s="48" t="n">
        <v>0</v>
      </c>
      <c r="AC70" s="48" t="n">
        <v>479589</v>
      </c>
    </row>
    <row r="71">
      <c r="A71" t="inlineStr">
        <is>
          <t>CALI</t>
        </is>
      </c>
      <c r="B71" t="inlineStr">
        <is>
          <t>SUROCCIDENTE Y EJE CAFETERO</t>
        </is>
      </c>
      <c r="C71" t="inlineStr">
        <is>
          <t>0004-0003</t>
        </is>
      </c>
      <c r="D71" t="inlineStr">
        <is>
          <t>19698</t>
        </is>
      </c>
      <c r="E71" t="inlineStr">
        <is>
          <t>13922990</t>
        </is>
      </c>
      <c r="F71" t="inlineStr">
        <is>
          <t>3007047114</t>
        </is>
      </c>
      <c r="G71" t="inlineStr">
        <is>
          <t>OC TRASLADO</t>
        </is>
      </c>
      <c r="H71" t="inlineStr">
        <is>
          <t>CAUCA</t>
        </is>
      </c>
      <c r="I71" t="inlineStr">
        <is>
          <t>SANTANDER DE QUILICHAO</t>
        </is>
      </c>
      <c r="J71" t="inlineStr">
        <is>
          <t>BARRIO VILLAS DE QUILICHAO SAN</t>
        </is>
      </c>
      <c r="K71" t="inlineStr">
        <is>
          <t>BANCOLOMBIA</t>
        </is>
      </c>
      <c r="L71" t="inlineStr">
        <is>
          <t>FO-25-1434045</t>
        </is>
      </c>
      <c r="M71" s="49" t="n">
        <v>45896.42013888889</v>
      </c>
      <c r="N71" s="49" t="n">
        <v>45899.39236111111</v>
      </c>
      <c r="O71" s="48" t="n">
        <v>0</v>
      </c>
      <c r="P71" t="inlineStr">
        <is>
          <t>CB UNO A UNO</t>
        </is>
      </c>
      <c r="Q71" t="inlineStr">
        <is>
          <t>CB UNO A UNO</t>
        </is>
      </c>
      <c r="R71" t="inlineStr">
        <is>
          <t>EJECUTADO</t>
        </is>
      </c>
      <c r="S71" t="inlineStr">
        <is>
          <t>EJECUTADO EXITOSO</t>
        </is>
      </c>
      <c r="T71" t="inlineStr">
        <is>
          <t>VISITA TECNICA</t>
        </is>
      </c>
      <c r="U71" t="inlineStr">
        <is>
          <t>9C00D629</t>
        </is>
      </c>
      <c r="V71" t="inlineStr">
        <is>
          <t>TIPO II</t>
        </is>
      </c>
      <c r="W71" t="inlineStr">
        <is>
          <t>TERRESTRE</t>
        </is>
      </c>
      <c r="X71" t="inlineStr">
        <is>
          <t>SANCHEZ URREGO ROBINSON DAVID</t>
        </is>
      </c>
      <c r="Y71" t="inlineStr">
        <is>
          <t>1</t>
        </is>
      </c>
      <c r="Z71" t="inlineStr">
        <is>
          <t>0</t>
        </is>
      </c>
      <c r="AA71" s="48" t="n">
        <v>144968</v>
      </c>
      <c r="AB71" s="48" t="n">
        <v>0</v>
      </c>
      <c r="AC71" s="48" t="n">
        <v>144968</v>
      </c>
    </row>
    <row r="72">
      <c r="A72" t="inlineStr">
        <is>
          <t>CALI</t>
        </is>
      </c>
      <c r="B72" t="inlineStr">
        <is>
          <t>SUROCCIDENTE Y EJE CAFETERO</t>
        </is>
      </c>
      <c r="C72" t="inlineStr">
        <is>
          <t>0004-0003</t>
        </is>
      </c>
      <c r="D72" t="inlineStr">
        <is>
          <t>76001</t>
        </is>
      </c>
      <c r="E72" t="inlineStr">
        <is>
          <t>13927661</t>
        </is>
      </c>
      <c r="F72" t="inlineStr">
        <is>
          <t>3007066594</t>
        </is>
      </c>
      <c r="G72" t="inlineStr">
        <is>
          <t>OC TRASLADO</t>
        </is>
      </c>
      <c r="H72" t="inlineStr">
        <is>
          <t>VALLE DEL CAUCA</t>
        </is>
      </c>
      <c r="I72" t="inlineStr">
        <is>
          <t>CALI</t>
        </is>
      </c>
      <c r="J72" t="inlineStr">
        <is>
          <t>BARRIO LOS LAGOS CALI 2</t>
        </is>
      </c>
      <c r="K72" t="inlineStr">
        <is>
          <t>BANCOLOMBIA</t>
        </is>
      </c>
      <c r="L72" t="inlineStr">
        <is>
          <t>FO-25-1434039</t>
        </is>
      </c>
      <c r="M72" s="49" t="n">
        <v>45896.42013888889</v>
      </c>
      <c r="N72" s="49" t="n">
        <v>45896.89236111111</v>
      </c>
      <c r="O72" s="48" t="n">
        <v>0</v>
      </c>
      <c r="P72" t="inlineStr">
        <is>
          <t>CB UNO A UNO</t>
        </is>
      </c>
      <c r="Q72" t="inlineStr">
        <is>
          <t>CB UNO A UNO</t>
        </is>
      </c>
      <c r="R72" t="inlineStr">
        <is>
          <t>EJECUTADO</t>
        </is>
      </c>
      <c r="S72" t="inlineStr">
        <is>
          <t>EJECUTADO EXITOSO</t>
        </is>
      </c>
      <c r="T72" t="inlineStr">
        <is>
          <t>VISITA TECNICA</t>
        </is>
      </c>
      <c r="U72" t="inlineStr">
        <is>
          <t>6A0AZ104</t>
        </is>
      </c>
      <c r="V72" t="inlineStr">
        <is>
          <t>TIPO I</t>
        </is>
      </c>
      <c r="W72" t="inlineStr">
        <is>
          <t>TERRESTRE</t>
        </is>
      </c>
      <c r="X72" t="inlineStr">
        <is>
          <t>CUERO RUIZ JHONNY</t>
        </is>
      </c>
      <c r="Y72" t="inlineStr">
        <is>
          <t>1</t>
        </is>
      </c>
      <c r="Z72" t="inlineStr">
        <is>
          <t>0</t>
        </is>
      </c>
      <c r="AA72" s="48" t="n">
        <v>65960</v>
      </c>
      <c r="AB72" s="48" t="n">
        <v>0</v>
      </c>
      <c r="AC72" s="48" t="n">
        <v>65960</v>
      </c>
    </row>
    <row r="73">
      <c r="A73" t="inlineStr">
        <is>
          <t>MANIZALES</t>
        </is>
      </c>
      <c r="B73" t="inlineStr">
        <is>
          <t>SUROCCIDENTE Y EJE CAFETERO</t>
        </is>
      </c>
      <c r="C73" t="inlineStr">
        <is>
          <t>0004-0002</t>
        </is>
      </c>
      <c r="D73" t="inlineStr">
        <is>
          <t>17001</t>
        </is>
      </c>
      <c r="E73" t="inlineStr">
        <is>
          <t>13929777</t>
        </is>
      </c>
      <c r="F73" t="inlineStr">
        <is>
          <t>3007071882</t>
        </is>
      </c>
      <c r="G73" t="inlineStr">
        <is>
          <t>OC TRASLADO</t>
        </is>
      </c>
      <c r="H73" t="inlineStr">
        <is>
          <t>CALDAS</t>
        </is>
      </c>
      <c r="I73" t="inlineStr">
        <is>
          <t>MANIZALES</t>
        </is>
      </c>
      <c r="J73" t="inlineStr">
        <is>
          <t>MANIZALES ALCAZARES</t>
        </is>
      </c>
      <c r="K73" t="inlineStr">
        <is>
          <t>BANCOLOMBIA</t>
        </is>
      </c>
      <c r="L73" t="inlineStr">
        <is>
          <t>FO-25-1434299</t>
        </is>
      </c>
      <c r="M73" s="49" t="n">
        <v>45896.42013888889</v>
      </c>
      <c r="N73" s="49" t="n">
        <v>45899.40972222222</v>
      </c>
      <c r="O73" s="48" t="n">
        <v>0</v>
      </c>
      <c r="P73" t="inlineStr">
        <is>
          <t>CB UNO A UNO</t>
        </is>
      </c>
      <c r="Q73" t="inlineStr">
        <is>
          <t>CB UNO A UNO</t>
        </is>
      </c>
      <c r="R73" t="inlineStr">
        <is>
          <t>EJECUTADO</t>
        </is>
      </c>
      <c r="S73" t="inlineStr">
        <is>
          <t>EJECUTADO EXITOSO</t>
        </is>
      </c>
      <c r="T73" t="inlineStr">
        <is>
          <t>VISITA TECNICA</t>
        </is>
      </c>
      <c r="U73" t="inlineStr">
        <is>
          <t>LN00M092</t>
        </is>
      </c>
      <c r="V73" t="inlineStr">
        <is>
          <t>TIPO I</t>
        </is>
      </c>
      <c r="W73" t="inlineStr">
        <is>
          <t>TERRESTRE</t>
        </is>
      </c>
      <c r="X73" t="inlineStr">
        <is>
          <t>AGUIRRE HENAO RAUL EDUARDO</t>
        </is>
      </c>
      <c r="Y73" t="inlineStr">
        <is>
          <t>1</t>
        </is>
      </c>
      <c r="Z73" t="inlineStr">
        <is>
          <t>0</t>
        </is>
      </c>
      <c r="AA73" s="48" t="n">
        <v>65960</v>
      </c>
      <c r="AB73" s="48" t="n">
        <v>0</v>
      </c>
      <c r="AC73" s="48" t="n">
        <v>65960</v>
      </c>
    </row>
    <row r="74">
      <c r="A74" t="inlineStr">
        <is>
          <t>PASTO</t>
        </is>
      </c>
      <c r="B74" t="inlineStr">
        <is>
          <t>SUROCCIDENTE Y EJE CAFETERO</t>
        </is>
      </c>
      <c r="C74" t="inlineStr">
        <is>
          <t>0004-0003</t>
        </is>
      </c>
      <c r="D74" t="inlineStr">
        <is>
          <t>52356</t>
        </is>
      </c>
      <c r="E74" t="inlineStr">
        <is>
          <t>13931028</t>
        </is>
      </c>
      <c r="F74" t="inlineStr">
        <is>
          <t>3007040796</t>
        </is>
      </c>
      <c r="G74" t="inlineStr">
        <is>
          <t>OC PINPAD</t>
        </is>
      </c>
      <c r="H74" t="inlineStr">
        <is>
          <t>NARIÑO</t>
        </is>
      </c>
      <c r="I74" t="inlineStr">
        <is>
          <t>IPIALES</t>
        </is>
      </c>
      <c r="J74" t="inlineStr">
        <is>
          <t>DISTRICOL MAXI DULCES 2 CONFIT</t>
        </is>
      </c>
      <c r="K74" t="inlineStr">
        <is>
          <t>BANCOLOMBIA</t>
        </is>
      </c>
      <c r="L74" t="inlineStr">
        <is>
          <t>FO-25-1429446</t>
        </is>
      </c>
      <c r="M74" s="49" t="n">
        <v>45895.47361111111</v>
      </c>
      <c r="N74" s="49" t="n">
        <v>45896.60277777778</v>
      </c>
      <c r="O74" s="48" t="n">
        <v>0</v>
      </c>
      <c r="P74" t="inlineStr">
        <is>
          <t>AGREGADOR</t>
        </is>
      </c>
      <c r="Q74" t="inlineStr">
        <is>
          <t>DISTRICOL</t>
        </is>
      </c>
      <c r="R74" t="inlineStr">
        <is>
          <t>EJECUTADO</t>
        </is>
      </c>
      <c r="S74" t="inlineStr">
        <is>
          <t>EJECUTADO EXITOSO</t>
        </is>
      </c>
      <c r="T74" t="inlineStr">
        <is>
          <t>VISITA TECNICA</t>
        </is>
      </c>
      <c r="U74" t="inlineStr">
        <is>
          <t>AA0OZ091</t>
        </is>
      </c>
      <c r="V74" t="inlineStr">
        <is>
          <t>TIPO II</t>
        </is>
      </c>
      <c r="W74" t="inlineStr">
        <is>
          <t>TERRESTRE</t>
        </is>
      </c>
      <c r="X74" t="inlineStr">
        <is>
          <t>BRAVO MADROÑERO OSCAR ESTEBAN</t>
        </is>
      </c>
      <c r="Y74" t="inlineStr">
        <is>
          <t>1</t>
        </is>
      </c>
      <c r="Z74" t="inlineStr">
        <is>
          <t>0</t>
        </is>
      </c>
      <c r="AA74" s="48" t="n">
        <v>144968</v>
      </c>
      <c r="AB74" s="48" t="n">
        <v>0</v>
      </c>
      <c r="AC74" s="48" t="n">
        <v>144968</v>
      </c>
    </row>
    <row r="75">
      <c r="A75" t="inlineStr">
        <is>
          <t>CALI</t>
        </is>
      </c>
      <c r="B75" t="inlineStr">
        <is>
          <t>SUROCCIDENTE Y EJE CAFETERO</t>
        </is>
      </c>
      <c r="C75" t="inlineStr">
        <is>
          <t>0004-0003</t>
        </is>
      </c>
      <c r="D75" t="inlineStr">
        <is>
          <t>76318</t>
        </is>
      </c>
      <c r="E75" t="inlineStr">
        <is>
          <t>13937735</t>
        </is>
      </c>
      <c r="F75" t="inlineStr">
        <is>
          <t>3007078007</t>
        </is>
      </c>
      <c r="G75" t="inlineStr">
        <is>
          <t>OC TRASLADO</t>
        </is>
      </c>
      <c r="H75" t="inlineStr">
        <is>
          <t>VALLE DEL CAUCA</t>
        </is>
      </c>
      <c r="I75" t="inlineStr">
        <is>
          <t>GUACARI</t>
        </is>
      </c>
      <c r="J75" t="inlineStr">
        <is>
          <t>BARRIO CENTRO GUACARI 2</t>
        </is>
      </c>
      <c r="K75" t="inlineStr">
        <is>
          <t>BANCOLOMBIA</t>
        </is>
      </c>
      <c r="L75" t="inlineStr">
        <is>
          <t>FO-25-1434067</t>
        </is>
      </c>
      <c r="M75" s="49" t="n">
        <v>45896.42013888889</v>
      </c>
      <c r="N75" s="49" t="n">
        <v>45897.70208333333</v>
      </c>
      <c r="O75" s="48" t="n">
        <v>0</v>
      </c>
      <c r="P75" t="inlineStr">
        <is>
          <t>CB UNO A UNO</t>
        </is>
      </c>
      <c r="Q75" t="inlineStr">
        <is>
          <t>CB UNO A UNO</t>
        </is>
      </c>
      <c r="R75" t="inlineStr">
        <is>
          <t>EJECUTADO</t>
        </is>
      </c>
      <c r="S75" t="inlineStr">
        <is>
          <t>EJECUTADO EXITOSO</t>
        </is>
      </c>
      <c r="T75" t="inlineStr">
        <is>
          <t>VISITA TECNICA</t>
        </is>
      </c>
      <c r="U75" t="inlineStr">
        <is>
          <t>LMLZZ648</t>
        </is>
      </c>
      <c r="V75" t="inlineStr">
        <is>
          <t>TIPO II</t>
        </is>
      </c>
      <c r="W75" t="inlineStr">
        <is>
          <t>TERRESTRE</t>
        </is>
      </c>
      <c r="X75" t="inlineStr">
        <is>
          <t>SANCHEZ URREGO ROBINSON DAVID</t>
        </is>
      </c>
      <c r="Y75" t="inlineStr">
        <is>
          <t>1</t>
        </is>
      </c>
      <c r="Z75" t="inlineStr">
        <is>
          <t>0</t>
        </is>
      </c>
      <c r="AA75" s="48" t="n">
        <v>144968</v>
      </c>
      <c r="AB75" s="48" t="n">
        <v>0</v>
      </c>
      <c r="AC75" s="48" t="n">
        <v>144968</v>
      </c>
    </row>
    <row r="76">
      <c r="A76" t="inlineStr">
        <is>
          <t>BOGOTA</t>
        </is>
      </c>
      <c r="B76" t="inlineStr">
        <is>
          <t>CUNDINAMARCA</t>
        </is>
      </c>
      <c r="C76" t="inlineStr">
        <is>
          <t>0004-0004</t>
        </is>
      </c>
      <c r="D76" t="inlineStr">
        <is>
          <t>25754</t>
        </is>
      </c>
      <c r="E76" t="inlineStr">
        <is>
          <t>13938137</t>
        </is>
      </c>
      <c r="F76" t="inlineStr">
        <is>
          <t>3007068360</t>
        </is>
      </c>
      <c r="G76" t="inlineStr">
        <is>
          <t>OC TRASLADO</t>
        </is>
      </c>
      <c r="H76" t="inlineStr">
        <is>
          <t>CUNDINAMARCA</t>
        </is>
      </c>
      <c r="I76" t="inlineStr">
        <is>
          <t>SOACHA</t>
        </is>
      </c>
      <c r="J76" t="inlineStr">
        <is>
          <t>BARRIO HOGARES SOACHA SOACHA</t>
        </is>
      </c>
      <c r="K76" t="inlineStr">
        <is>
          <t>BANCOLOMBIA</t>
        </is>
      </c>
      <c r="L76" t="inlineStr">
        <is>
          <t>FO-25-1434057</t>
        </is>
      </c>
      <c r="M76" s="49" t="n">
        <v>45896.42013888889</v>
      </c>
      <c r="N76" s="49" t="n">
        <v>45897.70347222222</v>
      </c>
      <c r="O76" s="48" t="n">
        <v>0</v>
      </c>
      <c r="P76" t="inlineStr">
        <is>
          <t>CB UNO A UNO</t>
        </is>
      </c>
      <c r="Q76" t="inlineStr">
        <is>
          <t>CB UNO A UNO</t>
        </is>
      </c>
      <c r="R76" t="inlineStr">
        <is>
          <t>EJECUTADO</t>
        </is>
      </c>
      <c r="S76" t="inlineStr">
        <is>
          <t>EJECUTADO EXITOSO</t>
        </is>
      </c>
      <c r="T76" t="inlineStr">
        <is>
          <t>VISITA TECNICA</t>
        </is>
      </c>
      <c r="U76" t="inlineStr">
        <is>
          <t>AALFZ685</t>
        </is>
      </c>
      <c r="V76" t="inlineStr">
        <is>
          <t>TIPO I</t>
        </is>
      </c>
      <c r="W76" t="inlineStr">
        <is>
          <t>TERRESTRE</t>
        </is>
      </c>
      <c r="X76" t="inlineStr">
        <is>
          <t>GALEANO SORIANO JUAN DAVID</t>
        </is>
      </c>
      <c r="Y76" t="inlineStr">
        <is>
          <t>1</t>
        </is>
      </c>
      <c r="Z76" t="inlineStr">
        <is>
          <t>0</t>
        </is>
      </c>
      <c r="AA76" s="48" t="n">
        <v>65960</v>
      </c>
      <c r="AB76" s="48" t="n">
        <v>0</v>
      </c>
      <c r="AC76" s="48" t="n">
        <v>65960</v>
      </c>
    </row>
    <row r="77">
      <c r="A77" t="inlineStr">
        <is>
          <t>MEDELLIN</t>
        </is>
      </c>
      <c r="B77" t="inlineStr">
        <is>
          <t>NOROCCIDENTE</t>
        </is>
      </c>
      <c r="C77" t="inlineStr">
        <is>
          <t>0004-0005</t>
        </is>
      </c>
      <c r="D77" t="inlineStr">
        <is>
          <t>5615</t>
        </is>
      </c>
      <c r="E77" t="inlineStr">
        <is>
          <t>13943957</t>
        </is>
      </c>
      <c r="F77" t="inlineStr">
        <is>
          <t>3007014826</t>
        </is>
      </c>
      <c r="G77" t="inlineStr">
        <is>
          <t>OC TRASLADO</t>
        </is>
      </c>
      <c r="H77" t="inlineStr">
        <is>
          <t>ANTIOQUIA</t>
        </is>
      </c>
      <c r="I77" t="inlineStr">
        <is>
          <t>RIONEGRO</t>
        </is>
      </c>
      <c r="J77" t="inlineStr">
        <is>
          <t>MULTIPAGAS RIONEGRO</t>
        </is>
      </c>
      <c r="K77" t="inlineStr">
        <is>
          <t>BANCOLOMBIA</t>
        </is>
      </c>
      <c r="L77" t="inlineStr">
        <is>
          <t>FO-25-1439806</t>
        </is>
      </c>
      <c r="M77" s="49" t="n">
        <v>45897.44375</v>
      </c>
      <c r="N77" s="49" t="n">
        <v>45899.6</v>
      </c>
      <c r="O77" s="48" t="n">
        <v>0</v>
      </c>
      <c r="P77" t="inlineStr">
        <is>
          <t>ROBUSTO</t>
        </is>
      </c>
      <c r="Q77" t="inlineStr">
        <is>
          <t>MULTIPAGAS</t>
        </is>
      </c>
      <c r="R77" t="inlineStr">
        <is>
          <t>EJECUTADO</t>
        </is>
      </c>
      <c r="S77" t="inlineStr">
        <is>
          <t>EJECUTADO EXITOSO</t>
        </is>
      </c>
      <c r="T77" t="inlineStr">
        <is>
          <t>VISITA TECNICA</t>
        </is>
      </c>
      <c r="U77" t="inlineStr">
        <is>
          <t>CZZZZ436-CZZZZ440-AB00V887-CZZZZ439-CZZZZ437-GZ0AZ382-AA00Y818-FA01Z632</t>
        </is>
      </c>
      <c r="V77" t="inlineStr">
        <is>
          <t>TIPO II</t>
        </is>
      </c>
      <c r="W77" t="inlineStr">
        <is>
          <t>TERRESTRE</t>
        </is>
      </c>
      <c r="X77" t="inlineStr">
        <is>
          <t>BARRIENTOS HERNANDEZ CRISTIAN HORACIO</t>
        </is>
      </c>
      <c r="Y77" t="inlineStr">
        <is>
          <t>1</t>
        </is>
      </c>
      <c r="Z77" t="inlineStr">
        <is>
          <t>0</t>
        </is>
      </c>
      <c r="AA77" s="48" t="n">
        <v>144968</v>
      </c>
      <c r="AB77" s="48" t="n">
        <v>0</v>
      </c>
      <c r="AC77" s="48" t="n">
        <v>144968</v>
      </c>
    </row>
    <row r="78">
      <c r="A78" t="inlineStr">
        <is>
          <t>BOGOTA</t>
        </is>
      </c>
      <c r="B78" t="inlineStr">
        <is>
          <t>CUNDINAMARCA</t>
        </is>
      </c>
      <c r="C78" t="inlineStr">
        <is>
          <t>0004-0004</t>
        </is>
      </c>
      <c r="D78" t="inlineStr">
        <is>
          <t>25269</t>
        </is>
      </c>
      <c r="E78" t="inlineStr">
        <is>
          <t>13951037</t>
        </is>
      </c>
      <c r="F78" t="inlineStr">
        <is>
          <t>3007041116</t>
        </is>
      </c>
      <c r="G78" t="inlineStr">
        <is>
          <t>OC PINPAD</t>
        </is>
      </c>
      <c r="H78" t="inlineStr">
        <is>
          <t>CUNDINAMARCA</t>
        </is>
      </c>
      <c r="I78" t="inlineStr">
        <is>
          <t>FACATATIVA</t>
        </is>
      </c>
      <c r="J78" t="inlineStr">
        <is>
          <t>BARRIO LA ARBOLEDA FACATATIVA</t>
        </is>
      </c>
      <c r="K78" t="inlineStr">
        <is>
          <t>BANCOLOMBIA</t>
        </is>
      </c>
      <c r="L78" t="inlineStr">
        <is>
          <t>FO-25-1434055</t>
        </is>
      </c>
      <c r="M78" s="49" t="n">
        <v>45896.42013888889</v>
      </c>
      <c r="N78" s="49" t="n">
        <v>45899.39027777778</v>
      </c>
      <c r="O78" s="48" t="n">
        <v>0</v>
      </c>
      <c r="P78" t="inlineStr">
        <is>
          <t>CB UNO A UNO</t>
        </is>
      </c>
      <c r="Q78" t="inlineStr">
        <is>
          <t>CB UNO A UNO</t>
        </is>
      </c>
      <c r="R78" t="inlineStr">
        <is>
          <t>EJECUTADO</t>
        </is>
      </c>
      <c r="S78" t="inlineStr">
        <is>
          <t>EJECUTADO EXITOSO</t>
        </is>
      </c>
      <c r="T78" t="inlineStr">
        <is>
          <t>VISITA TECNICA</t>
        </is>
      </c>
      <c r="U78" t="inlineStr">
        <is>
          <t>AB11N228</t>
        </is>
      </c>
      <c r="V78" t="inlineStr">
        <is>
          <t>TIPO II</t>
        </is>
      </c>
      <c r="W78" t="inlineStr">
        <is>
          <t>TERRESTRE</t>
        </is>
      </c>
      <c r="X78" t="inlineStr">
        <is>
          <t>ORTIZ MARTINEZ STIVEN</t>
        </is>
      </c>
      <c r="Y78" t="inlineStr">
        <is>
          <t>1</t>
        </is>
      </c>
      <c r="Z78" t="inlineStr">
        <is>
          <t>0</t>
        </is>
      </c>
      <c r="AA78" s="48" t="n">
        <v>144968</v>
      </c>
      <c r="AB78" s="48" t="n">
        <v>0</v>
      </c>
      <c r="AC78" s="48" t="n">
        <v>144968</v>
      </c>
    </row>
    <row r="79">
      <c r="A79" t="inlineStr">
        <is>
          <t>MONTERIA</t>
        </is>
      </c>
      <c r="B79" t="inlineStr">
        <is>
          <t>COSTA</t>
        </is>
      </c>
      <c r="C79" t="inlineStr">
        <is>
          <t>0004-0001</t>
        </is>
      </c>
      <c r="D79" t="inlineStr">
        <is>
          <t>5895</t>
        </is>
      </c>
      <c r="E79" t="inlineStr">
        <is>
          <t>13964910</t>
        </is>
      </c>
      <c r="F79" t="inlineStr">
        <is>
          <t>3007030592</t>
        </is>
      </c>
      <c r="G79" t="inlineStr">
        <is>
          <t>OC PINPAD</t>
        </is>
      </c>
      <c r="H79" t="inlineStr">
        <is>
          <t>ANTIOQUIA</t>
        </is>
      </c>
      <c r="I79" t="inlineStr">
        <is>
          <t>ZARAGOZA</t>
        </is>
      </c>
      <c r="J79" t="inlineStr">
        <is>
          <t>ARRIO CENTRO ZARAGOZA</t>
        </is>
      </c>
      <c r="K79" t="inlineStr">
        <is>
          <t>BANCOLOMBIA</t>
        </is>
      </c>
      <c r="L79" t="inlineStr">
        <is>
          <t>FO-25-1434050</t>
        </is>
      </c>
      <c r="M79" s="49" t="n">
        <v>45896.42013888889</v>
      </c>
      <c r="N79" s="49" t="n">
        <v>45897.55416666667</v>
      </c>
      <c r="O79" s="48" t="n">
        <v>0</v>
      </c>
      <c r="P79" t="inlineStr">
        <is>
          <t>CB UNO A UNO</t>
        </is>
      </c>
      <c r="Q79" t="inlineStr">
        <is>
          <t>CB UNO A UNO</t>
        </is>
      </c>
      <c r="R79" t="inlineStr">
        <is>
          <t>EJECUTADO</t>
        </is>
      </c>
      <c r="S79" t="inlineStr">
        <is>
          <t>EJECUTADO EXITOSO</t>
        </is>
      </c>
      <c r="T79" t="inlineStr">
        <is>
          <t>VISITA TECNICA</t>
        </is>
      </c>
      <c r="U79" t="inlineStr">
        <is>
          <t>1A003443</t>
        </is>
      </c>
      <c r="V79" t="inlineStr">
        <is>
          <t>TIPO IV</t>
        </is>
      </c>
      <c r="W79" t="inlineStr">
        <is>
          <t>TERRESTRE</t>
        </is>
      </c>
      <c r="X79" t="inlineStr">
        <is>
          <t>CASSIANI PEREZ RAUL RAMIRO</t>
        </is>
      </c>
      <c r="Y79" t="inlineStr">
        <is>
          <t>1</t>
        </is>
      </c>
      <c r="Z79" t="inlineStr">
        <is>
          <t>0</t>
        </is>
      </c>
      <c r="AA79" s="48" t="n">
        <v>479589</v>
      </c>
      <c r="AB79" s="48" t="n">
        <v>0</v>
      </c>
      <c r="AC79" s="48" t="n">
        <v>479589</v>
      </c>
    </row>
    <row r="80">
      <c r="A80" t="inlineStr">
        <is>
          <t>TUNJA</t>
        </is>
      </c>
      <c r="B80" t="inlineStr">
        <is>
          <t>SANTANDERES</t>
        </is>
      </c>
      <c r="C80" t="inlineStr">
        <is>
          <t>0004-0008</t>
        </is>
      </c>
      <c r="D80" t="inlineStr">
        <is>
          <t>15135</t>
        </is>
      </c>
      <c r="E80" t="inlineStr">
        <is>
          <t>2527028</t>
        </is>
      </c>
      <c r="F80" t="inlineStr">
        <is>
          <t>3007076247</t>
        </is>
      </c>
      <c r="G80" t="inlineStr">
        <is>
          <t>OC BASE DATAFONO</t>
        </is>
      </c>
      <c r="H80" t="inlineStr">
        <is>
          <t>BOYACA</t>
        </is>
      </c>
      <c r="I80" t="inlineStr">
        <is>
          <t>CAMPOHERMOSO</t>
        </is>
      </c>
      <c r="J80" t="inlineStr">
        <is>
          <t>BARRIO CENTRO CAMPOHERMOSO</t>
        </is>
      </c>
      <c r="K80" t="inlineStr">
        <is>
          <t>BANCOLOMBIA</t>
        </is>
      </c>
      <c r="L80" t="inlineStr">
        <is>
          <t>FO-25-1308013</t>
        </is>
      </c>
      <c r="M80" s="49" t="n">
        <v>45868.47780092592</v>
      </c>
      <c r="N80" s="49" t="n">
        <v>45874.43611111111</v>
      </c>
      <c r="O80" s="48" t="n">
        <v>0</v>
      </c>
      <c r="P80" t="inlineStr">
        <is>
          <t>UNO A UNO</t>
        </is>
      </c>
      <c r="Q80" t="inlineStr">
        <is>
          <t>UNO A UNO</t>
        </is>
      </c>
      <c r="R80" t="inlineStr">
        <is>
          <t>EJECUTADO</t>
        </is>
      </c>
      <c r="S80" t="inlineStr">
        <is>
          <t>EJECUTADO EXITOSO</t>
        </is>
      </c>
      <c r="T80" t="inlineStr">
        <is>
          <t>VISITA TECNICA</t>
        </is>
      </c>
      <c r="U80" t="inlineStr">
        <is>
          <t>EG0OZ107</t>
        </is>
      </c>
      <c r="V80" t="inlineStr">
        <is>
          <t>TIPO IV</t>
        </is>
      </c>
      <c r="W80" t="inlineStr">
        <is>
          <t>TERRESTRE</t>
        </is>
      </c>
      <c r="X80" t="inlineStr">
        <is>
          <t>SOLER HOYOS CRISTIAN LEONARDO</t>
        </is>
      </c>
      <c r="Y80" t="inlineStr">
        <is>
          <t>1</t>
        </is>
      </c>
      <c r="Z80" t="inlineStr">
        <is>
          <t>0</t>
        </is>
      </c>
      <c r="AA80" s="48" t="n">
        <v>479589</v>
      </c>
      <c r="AB80" s="48" t="n">
        <v>0</v>
      </c>
      <c r="AC80" s="48" t="n">
        <v>479589</v>
      </c>
    </row>
    <row r="81">
      <c r="A81" t="inlineStr">
        <is>
          <t>BOGOTA</t>
        </is>
      </c>
      <c r="B81" t="inlineStr">
        <is>
          <t>CUNDINAMARCA</t>
        </is>
      </c>
      <c r="C81" t="inlineStr">
        <is>
          <t>0004-0004</t>
        </is>
      </c>
      <c r="D81" t="inlineStr">
        <is>
          <t>11001</t>
        </is>
      </c>
      <c r="E81" t="inlineStr">
        <is>
          <t>2527322</t>
        </is>
      </c>
      <c r="F81" t="inlineStr">
        <is>
          <t>3007075911</t>
        </is>
      </c>
      <c r="G81" t="inlineStr">
        <is>
          <t>OC BASE DATAFONO</t>
        </is>
      </c>
      <c r="H81" t="inlineStr">
        <is>
          <t>CUNDINAMARCA</t>
        </is>
      </c>
      <c r="I81" t="inlineStr">
        <is>
          <t>BOGOTA</t>
        </is>
      </c>
      <c r="J81" t="inlineStr">
        <is>
          <t>BARRIO EL RECUERDO BOGOTA 2</t>
        </is>
      </c>
      <c r="K81" t="inlineStr">
        <is>
          <t>BANCOLOMBIA</t>
        </is>
      </c>
      <c r="L81" t="inlineStr">
        <is>
          <t>FO-25-1308009</t>
        </is>
      </c>
      <c r="M81" s="49" t="n">
        <v>45868.49581018519</v>
      </c>
      <c r="N81" s="49" t="n">
        <v>45871.33541666667</v>
      </c>
      <c r="O81" s="48" t="n">
        <v>0</v>
      </c>
      <c r="P81" t="inlineStr">
        <is>
          <t>CB UNO A UNO</t>
        </is>
      </c>
      <c r="Q81" t="inlineStr">
        <is>
          <t>CB UNO A UNO</t>
        </is>
      </c>
      <c r="R81" t="inlineStr">
        <is>
          <t>EJECUTADO</t>
        </is>
      </c>
      <c r="S81" t="inlineStr">
        <is>
          <t>EJECUTADO EXITOSO</t>
        </is>
      </c>
      <c r="T81" t="inlineStr">
        <is>
          <t>VISITA TECNICA</t>
        </is>
      </c>
      <c r="U81" t="inlineStr">
        <is>
          <t>FA09Z440</t>
        </is>
      </c>
      <c r="V81" t="inlineStr">
        <is>
          <t>TIPO I</t>
        </is>
      </c>
      <c r="W81" t="inlineStr">
        <is>
          <t>TERRESTRE</t>
        </is>
      </c>
      <c r="X81" t="inlineStr">
        <is>
          <t>GALINDO ROJAS LUIS FELIPE</t>
        </is>
      </c>
      <c r="Y81" t="inlineStr">
        <is>
          <t>1</t>
        </is>
      </c>
      <c r="Z81" t="inlineStr">
        <is>
          <t>0</t>
        </is>
      </c>
      <c r="AA81" s="48" t="n">
        <v>65960</v>
      </c>
      <c r="AB81" s="48" t="n">
        <v>0</v>
      </c>
      <c r="AC81" s="48" t="n">
        <v>65960</v>
      </c>
    </row>
    <row r="82">
      <c r="A82" t="inlineStr">
        <is>
          <t>CALI</t>
        </is>
      </c>
      <c r="B82" t="inlineStr">
        <is>
          <t>SUROCCIDENTE Y EJE CAFETERO</t>
        </is>
      </c>
      <c r="C82" t="inlineStr">
        <is>
          <t>0004-0003</t>
        </is>
      </c>
      <c r="D82" t="inlineStr">
        <is>
          <t>19001</t>
        </is>
      </c>
      <c r="E82" t="inlineStr">
        <is>
          <t>2528682</t>
        </is>
      </c>
      <c r="F82" t="inlineStr">
        <is>
          <t>3007069031</t>
        </is>
      </c>
      <c r="G82" t="inlineStr">
        <is>
          <t>OC BASE DATAFONO</t>
        </is>
      </c>
      <c r="H82" t="inlineStr">
        <is>
          <t>CAUCA</t>
        </is>
      </c>
      <c r="I82" t="inlineStr">
        <is>
          <t>POPAYAN</t>
        </is>
      </c>
      <c r="J82" t="inlineStr">
        <is>
          <t>LA ESMERALDA POPAYAN 7</t>
        </is>
      </c>
      <c r="K82" t="inlineStr">
        <is>
          <t>BANCOLOMBIA</t>
        </is>
      </c>
      <c r="L82" t="inlineStr">
        <is>
          <t>FO-25-1308007</t>
        </is>
      </c>
      <c r="M82" s="49" t="n">
        <v>45868.6502662037</v>
      </c>
      <c r="N82" s="49" t="n">
        <v>45871.52222222222</v>
      </c>
      <c r="O82" s="48" t="n">
        <v>0</v>
      </c>
      <c r="P82" t="inlineStr">
        <is>
          <t>CB UNO A UNO</t>
        </is>
      </c>
      <c r="Q82" t="inlineStr">
        <is>
          <t>CB UNO A UNO</t>
        </is>
      </c>
      <c r="R82" t="inlineStr">
        <is>
          <t>EJECUTADO / CANCELADO</t>
        </is>
      </c>
      <c r="S82" t="inlineStr">
        <is>
          <t>CANCELADO POR EL USUARIO</t>
        </is>
      </c>
      <c r="T82" t="inlineStr">
        <is>
          <t>SOPORTE TELEFONICO</t>
        </is>
      </c>
      <c r="U82" t="inlineStr">
        <is>
          <t>NO AOLICA</t>
        </is>
      </c>
      <c r="V82" t="inlineStr">
        <is>
          <t>TIPO III</t>
        </is>
      </c>
      <c r="W82" t="inlineStr">
        <is>
          <t>TERRESTRE</t>
        </is>
      </c>
      <c r="X82" t="inlineStr">
        <is>
          <t>GIMBUEL LASSO LUIS GERMAN</t>
        </is>
      </c>
      <c r="Y82" t="inlineStr">
        <is>
          <t>1</t>
        </is>
      </c>
      <c r="Z82" t="inlineStr">
        <is>
          <t>0</t>
        </is>
      </c>
      <c r="AA82" s="48" t="n">
        <v>41241</v>
      </c>
      <c r="AB82" s="48" t="n">
        <v>0</v>
      </c>
      <c r="AC82" s="48" t="n">
        <v>41241</v>
      </c>
    </row>
    <row r="83">
      <c r="A83" t="inlineStr">
        <is>
          <t>MEDELLIN</t>
        </is>
      </c>
      <c r="B83" t="inlineStr">
        <is>
          <t>NOROCCIDENTE</t>
        </is>
      </c>
      <c r="C83" t="inlineStr">
        <is>
          <t>0004-0005</t>
        </is>
      </c>
      <c r="D83" t="inlineStr">
        <is>
          <t>5376</t>
        </is>
      </c>
      <c r="E83" t="inlineStr">
        <is>
          <t>2529668</t>
        </is>
      </c>
      <c r="F83" t="inlineStr">
        <is>
          <t>3007035563</t>
        </is>
      </c>
      <c r="G83" t="inlineStr">
        <is>
          <t>OC BASE DATAFONO</t>
        </is>
      </c>
      <c r="H83" t="inlineStr">
        <is>
          <t>ANTIOQUIA</t>
        </is>
      </c>
      <c r="I83" t="inlineStr">
        <is>
          <t>LA CEJA</t>
        </is>
      </c>
      <c r="J83" t="inlineStr">
        <is>
          <t>COMCARD LA CEJA COMPUARTE</t>
        </is>
      </c>
      <c r="K83" t="inlineStr">
        <is>
          <t>BANCOLOMBIA</t>
        </is>
      </c>
      <c r="L83" t="inlineStr">
        <is>
          <t>FO-25-1309890</t>
        </is>
      </c>
      <c r="M83" s="49" t="n">
        <v>45868.69931712963</v>
      </c>
      <c r="N83" s="49" t="n">
        <v>45875.50208333333</v>
      </c>
      <c r="O83" s="48" t="n">
        <v>0</v>
      </c>
      <c r="P83" t="inlineStr">
        <is>
          <t>AGREGADOR</t>
        </is>
      </c>
      <c r="Q83" t="inlineStr">
        <is>
          <t>COMCARD - PTM</t>
        </is>
      </c>
      <c r="R83" t="inlineStr">
        <is>
          <t>EJECUTADO</t>
        </is>
      </c>
      <c r="S83" t="inlineStr">
        <is>
          <t>EJECUTADO EXITOSO</t>
        </is>
      </c>
      <c r="T83" t="inlineStr">
        <is>
          <t>VISITA TECNICA</t>
        </is>
      </c>
      <c r="U83" t="inlineStr">
        <is>
          <t>AA004669</t>
        </is>
      </c>
      <c r="V83" t="inlineStr">
        <is>
          <t>TIPO II</t>
        </is>
      </c>
      <c r="W83" t="inlineStr">
        <is>
          <t>TERRESTRE</t>
        </is>
      </c>
      <c r="X83" t="inlineStr">
        <is>
          <t>ALVAREZ ARENAS VICTOR HUGO</t>
        </is>
      </c>
      <c r="Y83" t="inlineStr">
        <is>
          <t>1</t>
        </is>
      </c>
      <c r="Z83" t="inlineStr">
        <is>
          <t>0</t>
        </is>
      </c>
      <c r="AA83" s="48" t="n">
        <v>144968</v>
      </c>
      <c r="AB83" s="48" t="n">
        <v>0</v>
      </c>
      <c r="AC83" s="48" t="n">
        <v>144968</v>
      </c>
    </row>
    <row r="84">
      <c r="A84" t="inlineStr">
        <is>
          <t>MEDELLIN</t>
        </is>
      </c>
      <c r="B84" t="inlineStr">
        <is>
          <t>NOROCCIDENTE</t>
        </is>
      </c>
      <c r="C84" t="inlineStr">
        <is>
          <t>0004-0005</t>
        </is>
      </c>
      <c r="D84" t="inlineStr">
        <is>
          <t>5001</t>
        </is>
      </c>
      <c r="E84" t="inlineStr">
        <is>
          <t>2533806</t>
        </is>
      </c>
      <c r="F84" t="inlineStr">
        <is>
          <t>3007037968</t>
        </is>
      </c>
      <c r="G84" t="inlineStr">
        <is>
          <t>OC BASE DATAFONO</t>
        </is>
      </c>
      <c r="H84" t="inlineStr">
        <is>
          <t>ANTIOQUIA</t>
        </is>
      </c>
      <c r="I84" t="inlineStr">
        <is>
          <t>MEDELLIN</t>
        </is>
      </c>
      <c r="J84" t="inlineStr">
        <is>
          <t>BARRIO BELEN LAS MERCEDES MED</t>
        </is>
      </c>
      <c r="K84" t="inlineStr">
        <is>
          <t>BANCOLOMBIA</t>
        </is>
      </c>
      <c r="L84" t="inlineStr">
        <is>
          <t>FO-25-1313584</t>
        </is>
      </c>
      <c r="M84" s="49" t="n">
        <v>45869.51615740741</v>
      </c>
      <c r="N84" s="49" t="n">
        <v>45871.625</v>
      </c>
      <c r="O84" s="48" t="n">
        <v>0</v>
      </c>
      <c r="P84" t="inlineStr">
        <is>
          <t>CB UNO A UNO</t>
        </is>
      </c>
      <c r="Q84" t="inlineStr">
        <is>
          <t>CB UNO A UNO</t>
        </is>
      </c>
      <c r="R84" t="inlineStr">
        <is>
          <t>EJECUTADO</t>
        </is>
      </c>
      <c r="S84" t="inlineStr">
        <is>
          <t>CANCELADO POR EL USUARIO</t>
        </is>
      </c>
      <c r="T84" t="inlineStr">
        <is>
          <t>SOPORTE TELEFONICO</t>
        </is>
      </c>
      <c r="U84" t="inlineStr">
        <is>
          <t>NONE</t>
        </is>
      </c>
      <c r="V84" t="inlineStr">
        <is>
          <t>TIPO I</t>
        </is>
      </c>
      <c r="W84" t="inlineStr">
        <is>
          <t>TERRESTRE</t>
        </is>
      </c>
      <c r="X84" t="inlineStr">
        <is>
          <t>RUA ALVAREZ RICHARD ANDRES</t>
        </is>
      </c>
      <c r="Y84" t="inlineStr">
        <is>
          <t>1</t>
        </is>
      </c>
      <c r="Z84" t="inlineStr">
        <is>
          <t>0</t>
        </is>
      </c>
      <c r="AA84" s="48" t="n">
        <v>41241</v>
      </c>
      <c r="AB84" s="48" t="n">
        <v>0</v>
      </c>
      <c r="AC84" s="48" t="n">
        <v>41241</v>
      </c>
    </row>
    <row r="85">
      <c r="A85" t="inlineStr">
        <is>
          <t>BUCARAMANGA</t>
        </is>
      </c>
      <c r="B85" t="inlineStr">
        <is>
          <t>SANTANDERES</t>
        </is>
      </c>
      <c r="C85" t="inlineStr">
        <is>
          <t>0004-0008</t>
        </is>
      </c>
      <c r="D85" t="inlineStr">
        <is>
          <t>68547</t>
        </is>
      </c>
      <c r="E85" t="inlineStr">
        <is>
          <t>2535896</t>
        </is>
      </c>
      <c r="F85" t="inlineStr">
        <is>
          <t>3007062411</t>
        </is>
      </c>
      <c r="G85" t="inlineStr">
        <is>
          <t>OC BASE DATAFONO</t>
        </is>
      </c>
      <c r="H85" t="inlineStr">
        <is>
          <t>SANTANDER</t>
        </is>
      </c>
      <c r="I85" t="inlineStr">
        <is>
          <t>PIEDECUESTA</t>
        </is>
      </c>
      <c r="J85" t="inlineStr">
        <is>
          <t>BARRIO SAN CRISTOBAL ETAPA 2 P</t>
        </is>
      </c>
      <c r="K85" t="inlineStr">
        <is>
          <t>BANCOLOMBIA</t>
        </is>
      </c>
      <c r="L85" t="inlineStr">
        <is>
          <t>FO-25-1316208</t>
        </is>
      </c>
      <c r="M85" s="49" t="n">
        <v>45869.74724537037</v>
      </c>
      <c r="N85" s="49" t="n">
        <v>45871.51458333333</v>
      </c>
      <c r="O85" s="48" t="n">
        <v>0</v>
      </c>
      <c r="P85" t="inlineStr">
        <is>
          <t>CB UNO A UNO</t>
        </is>
      </c>
      <c r="Q85" t="inlineStr">
        <is>
          <t>CB UNO A UNO</t>
        </is>
      </c>
      <c r="R85" t="inlineStr">
        <is>
          <t>EJECUTADO</t>
        </is>
      </c>
      <c r="S85" t="inlineStr">
        <is>
          <t>EJECUTADO EXITOSO</t>
        </is>
      </c>
      <c r="T85" t="inlineStr">
        <is>
          <t>VISITA TECNICA</t>
        </is>
      </c>
      <c r="U85" t="inlineStr">
        <is>
          <t>HA00M907</t>
        </is>
      </c>
      <c r="V85" t="inlineStr">
        <is>
          <t>TIPO II</t>
        </is>
      </c>
      <c r="W85" t="inlineStr">
        <is>
          <t>TERRESTRE</t>
        </is>
      </c>
      <c r="X85" t="inlineStr">
        <is>
          <t>BARAJAS BERMUDEZ YAHIR MAURICIO</t>
        </is>
      </c>
      <c r="Y85" t="inlineStr">
        <is>
          <t>1</t>
        </is>
      </c>
      <c r="Z85" t="inlineStr">
        <is>
          <t>0</t>
        </is>
      </c>
      <c r="AA85" s="48" t="n">
        <v>144968</v>
      </c>
      <c r="AB85" s="48" t="n">
        <v>0</v>
      </c>
      <c r="AC85" s="48" t="n">
        <v>144968</v>
      </c>
    </row>
    <row r="86">
      <c r="A86" t="inlineStr">
        <is>
          <t>MONTERIA</t>
        </is>
      </c>
      <c r="B86" t="inlineStr">
        <is>
          <t>COSTA</t>
        </is>
      </c>
      <c r="C86" t="inlineStr">
        <is>
          <t>0004-0001</t>
        </is>
      </c>
      <c r="D86" t="inlineStr">
        <is>
          <t>23001</t>
        </is>
      </c>
      <c r="E86" t="inlineStr">
        <is>
          <t>2537516</t>
        </is>
      </c>
      <c r="F86" t="inlineStr">
        <is>
          <t>3007062262</t>
        </is>
      </c>
      <c r="G86" t="inlineStr">
        <is>
          <t>OC BASE DATAFONO</t>
        </is>
      </c>
      <c r="H86" t="inlineStr">
        <is>
          <t>CORDOBA</t>
        </is>
      </c>
      <c r="I86" t="inlineStr">
        <is>
          <t>MONTERIA</t>
        </is>
      </c>
      <c r="J86" t="inlineStr">
        <is>
          <t>BARRIO FURATENA MONTERIA 2</t>
        </is>
      </c>
      <c r="K86" t="inlineStr">
        <is>
          <t>BANCOLOMBIA</t>
        </is>
      </c>
      <c r="L86" t="inlineStr">
        <is>
          <t>FO-25-1316215</t>
        </is>
      </c>
      <c r="M86" s="49" t="n">
        <v>45870.36098379629</v>
      </c>
      <c r="N86" s="49" t="n">
        <v>45871.51944444444</v>
      </c>
      <c r="O86" s="48" t="n">
        <v>0</v>
      </c>
      <c r="P86" t="inlineStr">
        <is>
          <t>CB UNO A UNO</t>
        </is>
      </c>
      <c r="Q86" t="inlineStr">
        <is>
          <t>CB UNO A UNO</t>
        </is>
      </c>
      <c r="R86" t="inlineStr">
        <is>
          <t>EJECUTADO</t>
        </is>
      </c>
      <c r="S86" t="inlineStr">
        <is>
          <t>EJECUTADO EXITOSO</t>
        </is>
      </c>
      <c r="T86" t="inlineStr">
        <is>
          <t>VISITA TECNICA</t>
        </is>
      </c>
      <c r="U86" t="inlineStr">
        <is>
          <t>NA00K036</t>
        </is>
      </c>
      <c r="V86" t="inlineStr">
        <is>
          <t>TIPO I</t>
        </is>
      </c>
      <c r="W86" t="inlineStr">
        <is>
          <t>TERRESTRE</t>
        </is>
      </c>
      <c r="X86" t="inlineStr">
        <is>
          <t>COGOLLO VERTEL EDER LUIS</t>
        </is>
      </c>
      <c r="Y86" t="inlineStr">
        <is>
          <t>1</t>
        </is>
      </c>
      <c r="Z86" t="inlineStr">
        <is>
          <t>0</t>
        </is>
      </c>
      <c r="AA86" s="48" t="n">
        <v>65960</v>
      </c>
      <c r="AB86" s="48" t="n">
        <v>0</v>
      </c>
      <c r="AC86" s="48" t="n">
        <v>65960</v>
      </c>
    </row>
    <row r="87">
      <c r="A87" t="inlineStr">
        <is>
          <t>CALI</t>
        </is>
      </c>
      <c r="B87" t="inlineStr">
        <is>
          <t>SUROCCIDENTE Y EJE CAFETERO</t>
        </is>
      </c>
      <c r="C87" t="inlineStr">
        <is>
          <t>0004-0003</t>
        </is>
      </c>
      <c r="D87" t="inlineStr">
        <is>
          <t>76109</t>
        </is>
      </c>
      <c r="E87" t="inlineStr">
        <is>
          <t>2537687</t>
        </is>
      </c>
      <c r="F87" t="inlineStr">
        <is>
          <t>3007079355</t>
        </is>
      </c>
      <c r="G87" t="inlineStr">
        <is>
          <t>OC BASE DATAFONO</t>
        </is>
      </c>
      <c r="H87" t="inlineStr">
        <is>
          <t>VALLE DEL CAUCA</t>
        </is>
      </c>
      <c r="I87" t="inlineStr">
        <is>
          <t>BUENAVENTURA</t>
        </is>
      </c>
      <c r="J87" t="inlineStr">
        <is>
          <t>BARRIO PUNTA DEL ESTE BUENAVEN</t>
        </is>
      </c>
      <c r="K87" t="inlineStr">
        <is>
          <t>BANCOLOMBIA</t>
        </is>
      </c>
      <c r="L87" t="inlineStr">
        <is>
          <t>FO-25-1316188</t>
        </is>
      </c>
      <c r="M87" s="49" t="n">
        <v>45870.38248842592</v>
      </c>
      <c r="N87" s="49" t="n">
        <v>45877.47361111111</v>
      </c>
      <c r="O87" s="48" t="n">
        <v>0</v>
      </c>
      <c r="P87" t="inlineStr">
        <is>
          <t>CB UNO A UNO</t>
        </is>
      </c>
      <c r="Q87" t="inlineStr">
        <is>
          <t>CB UNO A UNO</t>
        </is>
      </c>
      <c r="R87" t="inlineStr">
        <is>
          <t>EJECUTADO</t>
        </is>
      </c>
      <c r="S87" t="inlineStr">
        <is>
          <t>EJECUTADO EXITOSO</t>
        </is>
      </c>
      <c r="T87" t="inlineStr">
        <is>
          <t>VISITA TECNICA</t>
        </is>
      </c>
      <c r="U87" t="inlineStr">
        <is>
          <t xml:space="preserve">NO SÉ INTERVIENE TERMINAL </t>
        </is>
      </c>
      <c r="V87" t="inlineStr">
        <is>
          <t>TIPO III</t>
        </is>
      </c>
      <c r="W87" t="inlineStr">
        <is>
          <t>TERRESTRE</t>
        </is>
      </c>
      <c r="X87" t="inlineStr">
        <is>
          <t>MONTERO MUESES GIAN CARLO</t>
        </is>
      </c>
      <c r="Y87" t="inlineStr">
        <is>
          <t>1</t>
        </is>
      </c>
      <c r="Z87" t="inlineStr">
        <is>
          <t>0</t>
        </is>
      </c>
      <c r="AA87" s="48" t="n">
        <v>275729</v>
      </c>
      <c r="AB87" s="48" t="n">
        <v>0</v>
      </c>
      <c r="AC87" s="48" t="n">
        <v>275729</v>
      </c>
    </row>
    <row r="88">
      <c r="A88" t="inlineStr">
        <is>
          <t>MEDELLIN</t>
        </is>
      </c>
      <c r="B88" t="inlineStr">
        <is>
          <t>NOROCCIDENTE</t>
        </is>
      </c>
      <c r="C88" t="inlineStr">
        <is>
          <t>0004-0005</t>
        </is>
      </c>
      <c r="D88" t="inlineStr">
        <is>
          <t>5079</t>
        </is>
      </c>
      <c r="E88" t="inlineStr">
        <is>
          <t>2538504</t>
        </is>
      </c>
      <c r="F88" t="inlineStr">
        <is>
          <t>3007056826</t>
        </is>
      </c>
      <c r="G88" t="inlineStr">
        <is>
          <t>OC BASE DATAFONO</t>
        </is>
      </c>
      <c r="H88" t="inlineStr">
        <is>
          <t>ANTIOQUIA</t>
        </is>
      </c>
      <c r="I88" t="inlineStr">
        <is>
          <t>BARBOSA</t>
        </is>
      </c>
      <c r="J88" t="inlineStr">
        <is>
          <t>BARRIO BARBOSA BARBOSA 3</t>
        </is>
      </c>
      <c r="K88" t="inlineStr">
        <is>
          <t>BANCOLOMBIA</t>
        </is>
      </c>
      <c r="L88" t="inlineStr">
        <is>
          <t>FO-25-1316213</t>
        </is>
      </c>
      <c r="M88" s="49" t="n">
        <v>45870.415625</v>
      </c>
      <c r="N88" s="49" t="n">
        <v>45875.54861111111</v>
      </c>
      <c r="O88" s="48" t="n">
        <v>0</v>
      </c>
      <c r="P88" t="inlineStr">
        <is>
          <t>CB UNO A UNO</t>
        </is>
      </c>
      <c r="Q88" t="inlineStr">
        <is>
          <t>CB UNO A UNO</t>
        </is>
      </c>
      <c r="R88" t="inlineStr">
        <is>
          <t>EJECUTADO</t>
        </is>
      </c>
      <c r="S88" t="inlineStr">
        <is>
          <t>EJECUTADO EXITOSO</t>
        </is>
      </c>
      <c r="T88" t="inlineStr">
        <is>
          <t>VISITA TECNICA</t>
        </is>
      </c>
      <c r="U88" t="inlineStr">
        <is>
          <t>IIOZZ174</t>
        </is>
      </c>
      <c r="V88" t="inlineStr">
        <is>
          <t>TIPO II</t>
        </is>
      </c>
      <c r="W88" t="inlineStr">
        <is>
          <t>TERRESTRE</t>
        </is>
      </c>
      <c r="X88" t="inlineStr">
        <is>
          <t>CASTAÑEDA PALACIO CARLOS FELIPE</t>
        </is>
      </c>
      <c r="Y88" t="inlineStr">
        <is>
          <t>1</t>
        </is>
      </c>
      <c r="Z88" t="inlineStr">
        <is>
          <t>0</t>
        </is>
      </c>
      <c r="AA88" s="48" t="n">
        <v>144968</v>
      </c>
      <c r="AB88" s="48" t="n">
        <v>0</v>
      </c>
      <c r="AC88" s="48" t="n">
        <v>144968</v>
      </c>
    </row>
    <row r="89">
      <c r="A89" t="inlineStr">
        <is>
          <t>BOGOTA</t>
        </is>
      </c>
      <c r="B89" t="inlineStr">
        <is>
          <t>CUNDINAMARCA</t>
        </is>
      </c>
      <c r="C89" t="inlineStr">
        <is>
          <t>0004-0004</t>
        </is>
      </c>
      <c r="D89" t="inlineStr">
        <is>
          <t>11001</t>
        </is>
      </c>
      <c r="E89" t="inlineStr">
        <is>
          <t>2539489</t>
        </is>
      </c>
      <c r="F89" t="inlineStr">
        <is>
          <t>3007025841</t>
        </is>
      </c>
      <c r="G89" t="inlineStr">
        <is>
          <t>OC BASE DATAFONO</t>
        </is>
      </c>
      <c r="H89" t="inlineStr">
        <is>
          <t>CUNDINAMARCA</t>
        </is>
      </c>
      <c r="I89" t="inlineStr">
        <is>
          <t>BOGOTA</t>
        </is>
      </c>
      <c r="J89" t="inlineStr">
        <is>
          <t>REDY SANTA HELENITA</t>
        </is>
      </c>
      <c r="K89" t="inlineStr">
        <is>
          <t>BANCOLOMBIA</t>
        </is>
      </c>
      <c r="L89" t="inlineStr">
        <is>
          <t>FO-25-1318917</t>
        </is>
      </c>
      <c r="M89" s="49" t="n">
        <v>45870.47733796296</v>
      </c>
      <c r="N89" s="49" t="n">
        <v>45874.45763888889</v>
      </c>
      <c r="O89" s="48" t="n">
        <v>0</v>
      </c>
      <c r="P89" t="inlineStr">
        <is>
          <t>ROBUSTO</t>
        </is>
      </c>
      <c r="Q89" t="inlineStr">
        <is>
          <t>REDY</t>
        </is>
      </c>
      <c r="R89" t="inlineStr">
        <is>
          <t>EJECUTADO / CANCELADO</t>
        </is>
      </c>
      <c r="S89" t="inlineStr">
        <is>
          <t>USUARIO NO RECIBE PEDIDO</t>
        </is>
      </c>
      <c r="T89" t="inlineStr">
        <is>
          <t>VISITA TECNICA</t>
        </is>
      </c>
      <c r="U89" t="inlineStr">
        <is>
          <t xml:space="preserve">NO APLICA </t>
        </is>
      </c>
      <c r="V89" t="inlineStr">
        <is>
          <t>TIPO I</t>
        </is>
      </c>
      <c r="W89" t="inlineStr">
        <is>
          <t>TERRESTRE</t>
        </is>
      </c>
      <c r="X89" t="inlineStr">
        <is>
          <t>ROMERO ROJAS BREIDY JHOHAN</t>
        </is>
      </c>
      <c r="Y89" t="inlineStr">
        <is>
          <t>1</t>
        </is>
      </c>
      <c r="Z89" t="inlineStr">
        <is>
          <t>0</t>
        </is>
      </c>
      <c r="AA89" s="48" t="n">
        <v>65960</v>
      </c>
      <c r="AB89" s="48" t="n">
        <v>0</v>
      </c>
      <c r="AC89" s="48" t="n">
        <v>65960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0004-0005</t>
        </is>
      </c>
      <c r="D90" t="inlineStr">
        <is>
          <t>5001</t>
        </is>
      </c>
      <c r="E90" t="inlineStr">
        <is>
          <t>2541293</t>
        </is>
      </c>
      <c r="F90" t="inlineStr">
        <is>
          <t>3007079164</t>
        </is>
      </c>
      <c r="G90" t="inlineStr">
        <is>
          <t>OC BASE DATAFONO</t>
        </is>
      </c>
      <c r="H90" t="inlineStr">
        <is>
          <t>ANTIOQUIA</t>
        </is>
      </c>
      <c r="I90" t="inlineStr">
        <is>
          <t>MEDELLIN</t>
        </is>
      </c>
      <c r="J90" t="inlineStr">
        <is>
          <t>BARRIO LOMA DE LOS BERNAL MEDE</t>
        </is>
      </c>
      <c r="K90" t="inlineStr">
        <is>
          <t>BANCOLOMBIA</t>
        </is>
      </c>
      <c r="L90" t="inlineStr">
        <is>
          <t>FO-25-1318913</t>
        </is>
      </c>
      <c r="M90" s="49" t="n">
        <v>45870.64917824074</v>
      </c>
      <c r="N90" s="49" t="n">
        <v>45874.44583333333</v>
      </c>
      <c r="O90" s="48" t="n">
        <v>0</v>
      </c>
      <c r="P90" t="inlineStr">
        <is>
          <t>CB UNO A UNO</t>
        </is>
      </c>
      <c r="Q90" t="inlineStr">
        <is>
          <t>CB UNO A UNO</t>
        </is>
      </c>
      <c r="R90" t="inlineStr">
        <is>
          <t>EJECUTADO</t>
        </is>
      </c>
      <c r="S90" t="inlineStr">
        <is>
          <t>EJECUTADO EXITOSO</t>
        </is>
      </c>
      <c r="T90" t="inlineStr">
        <is>
          <t>VISITA TECNICA</t>
        </is>
      </c>
      <c r="U90" t="inlineStr">
        <is>
          <t>SASZZ739</t>
        </is>
      </c>
      <c r="V90" t="inlineStr">
        <is>
          <t>TIPO I</t>
        </is>
      </c>
      <c r="W90" t="inlineStr">
        <is>
          <t>TERRESTRE</t>
        </is>
      </c>
      <c r="X90" t="inlineStr">
        <is>
          <t>QUINTERO SANCHEZ JUAN SEBASTIAN</t>
        </is>
      </c>
      <c r="Y90" t="inlineStr">
        <is>
          <t>1</t>
        </is>
      </c>
      <c r="Z90" t="inlineStr">
        <is>
          <t>0</t>
        </is>
      </c>
      <c r="AA90" s="48" t="n">
        <v>65960</v>
      </c>
      <c r="AB90" s="48" t="n">
        <v>0</v>
      </c>
      <c r="AC90" s="48" t="n">
        <v>65960</v>
      </c>
    </row>
    <row r="91">
      <c r="A91" t="inlineStr">
        <is>
          <t>TUNJA</t>
        </is>
      </c>
      <c r="B91" t="inlineStr">
        <is>
          <t>SANTANDERES</t>
        </is>
      </c>
      <c r="C91" t="inlineStr">
        <is>
          <t>0004-0008</t>
        </is>
      </c>
      <c r="D91" t="inlineStr">
        <is>
          <t>15176</t>
        </is>
      </c>
      <c r="E91" t="inlineStr">
        <is>
          <t>2541661</t>
        </is>
      </c>
      <c r="F91" t="inlineStr">
        <is>
          <t>3007076795</t>
        </is>
      </c>
      <c r="G91" t="inlineStr">
        <is>
          <t>OC BASE DATAFONO</t>
        </is>
      </c>
      <c r="H91" t="inlineStr">
        <is>
          <t>BOYACA</t>
        </is>
      </c>
      <c r="I91" t="inlineStr">
        <is>
          <t>CHIQUINQUIRA</t>
        </is>
      </c>
      <c r="J91" t="inlineStr">
        <is>
          <t>BARRIO VEDERA SUCRE OCCIDENTAL CHIQUINQUIRA</t>
        </is>
      </c>
      <c r="K91" t="inlineStr">
        <is>
          <t>BANCOLOMBIA</t>
        </is>
      </c>
      <c r="L91" t="inlineStr">
        <is>
          <t>FO-25-1318911</t>
        </is>
      </c>
      <c r="M91" s="49" t="n">
        <v>45870.66197916667</v>
      </c>
      <c r="N91" s="49" t="n">
        <v>45874.56666666667</v>
      </c>
      <c r="O91" s="48" t="n">
        <v>0</v>
      </c>
      <c r="P91" t="inlineStr">
        <is>
          <t>UNO A UNO</t>
        </is>
      </c>
      <c r="Q91" t="inlineStr">
        <is>
          <t>UNO A UNO</t>
        </is>
      </c>
      <c r="R91" t="inlineStr">
        <is>
          <t>EJECUTADO</t>
        </is>
      </c>
      <c r="S91" t="inlineStr">
        <is>
          <t>EJECUTADO EXITOSO</t>
        </is>
      </c>
      <c r="T91" t="inlineStr">
        <is>
          <t>VISITA TECNICA</t>
        </is>
      </c>
      <c r="U91" t="inlineStr">
        <is>
          <t>105ZZ341</t>
        </is>
      </c>
      <c r="V91" t="inlineStr">
        <is>
          <t>TIPO III</t>
        </is>
      </c>
      <c r="W91" t="inlineStr">
        <is>
          <t>TERRESTRE</t>
        </is>
      </c>
      <c r="X91" t="inlineStr">
        <is>
          <t>GONZALEZ GONZALEZ MARIO ALBERTO</t>
        </is>
      </c>
      <c r="Y91" t="inlineStr">
        <is>
          <t>1</t>
        </is>
      </c>
      <c r="Z91" t="inlineStr">
        <is>
          <t>0</t>
        </is>
      </c>
      <c r="AA91" s="48" t="n">
        <v>275729</v>
      </c>
      <c r="AB91" s="48" t="n">
        <v>0</v>
      </c>
      <c r="AC91" s="48" t="n">
        <v>275729</v>
      </c>
    </row>
    <row r="92">
      <c r="A92" t="inlineStr">
        <is>
          <t>BOGOTA</t>
        </is>
      </c>
      <c r="B92" t="inlineStr">
        <is>
          <t>CUNDINAMARCA</t>
        </is>
      </c>
      <c r="C92" t="inlineStr">
        <is>
          <t>0004-0004</t>
        </is>
      </c>
      <c r="D92" t="inlineStr">
        <is>
          <t>11001</t>
        </is>
      </c>
      <c r="E92" t="inlineStr">
        <is>
          <t>2542519</t>
        </is>
      </c>
      <c r="F92" t="inlineStr">
        <is>
          <t>3007062630</t>
        </is>
      </c>
      <c r="G92" t="inlineStr">
        <is>
          <t>OC BASE DATAFONO</t>
        </is>
      </c>
      <c r="H92" t="inlineStr">
        <is>
          <t>CUNDINAMARCA</t>
        </is>
      </c>
      <c r="I92" t="inlineStr">
        <is>
          <t>BOGOTA</t>
        </is>
      </c>
      <c r="J92" t="inlineStr">
        <is>
          <t>PAGAFACIL  SAN ANDRESITO SAN</t>
        </is>
      </c>
      <c r="K92" t="inlineStr">
        <is>
          <t>BANCOLOMBIA</t>
        </is>
      </c>
      <c r="L92" t="inlineStr">
        <is>
          <t>FO-25-1319986</t>
        </is>
      </c>
      <c r="M92" s="49" t="n">
        <v>45873.375</v>
      </c>
      <c r="N92" s="49" t="n">
        <v>45875.48819444444</v>
      </c>
      <c r="O92" s="48" t="n">
        <v>0</v>
      </c>
      <c r="P92" t="inlineStr">
        <is>
          <t>ROBUSTO</t>
        </is>
      </c>
      <c r="Q92" t="inlineStr">
        <is>
          <t>PAGAFACIL</t>
        </is>
      </c>
      <c r="R92" t="inlineStr">
        <is>
          <t>EJECUTADO</t>
        </is>
      </c>
      <c r="S92" t="inlineStr">
        <is>
          <t>EJECUTADO EXITOSO</t>
        </is>
      </c>
      <c r="T92" t="inlineStr">
        <is>
          <t>VISITA TECNICA</t>
        </is>
      </c>
      <c r="U92" t="inlineStr">
        <is>
          <t>FUA0P414 - FUA0P413 - NA00O885</t>
        </is>
      </c>
      <c r="V92" t="inlineStr">
        <is>
          <t>TIPO I</t>
        </is>
      </c>
      <c r="W92" t="inlineStr">
        <is>
          <t>TERRESTRE</t>
        </is>
      </c>
      <c r="X92" t="inlineStr">
        <is>
          <t>GOMEZ VEGA DAVID SNEYDER</t>
        </is>
      </c>
      <c r="Y92" t="inlineStr">
        <is>
          <t>1</t>
        </is>
      </c>
      <c r="Z92" t="inlineStr">
        <is>
          <t>0</t>
        </is>
      </c>
      <c r="AA92" s="48" t="n">
        <v>65960</v>
      </c>
      <c r="AB92" s="48" t="n">
        <v>0</v>
      </c>
      <c r="AC92" s="48" t="n">
        <v>65960</v>
      </c>
    </row>
    <row r="93">
      <c r="A93" t="inlineStr">
        <is>
          <t>MEDELLIN</t>
        </is>
      </c>
      <c r="B93" t="inlineStr">
        <is>
          <t>NOROCCIDENTE</t>
        </is>
      </c>
      <c r="C93" t="inlineStr">
        <is>
          <t>0004-0005</t>
        </is>
      </c>
      <c r="D93" t="inlineStr">
        <is>
          <t>5212</t>
        </is>
      </c>
      <c r="E93" t="inlineStr">
        <is>
          <t>2543542</t>
        </is>
      </c>
      <c r="F93" t="inlineStr">
        <is>
          <t>3007040686</t>
        </is>
      </c>
      <c r="G93" t="inlineStr">
        <is>
          <t>OC BASE DATAFONO</t>
        </is>
      </c>
      <c r="H93" t="inlineStr">
        <is>
          <t>ANTIOQUIA</t>
        </is>
      </c>
      <c r="I93" t="inlineStr">
        <is>
          <t>COPACABANA</t>
        </is>
      </c>
      <c r="J93" t="inlineStr">
        <is>
          <t>PTM COPACABANA SMOKESHOP</t>
        </is>
      </c>
      <c r="K93" t="inlineStr">
        <is>
          <t>BANCOLOMBIA</t>
        </is>
      </c>
      <c r="L93" t="inlineStr">
        <is>
          <t>FO-25-1321046</t>
        </is>
      </c>
      <c r="M93" s="49" t="n">
        <v>45871.47408564815</v>
      </c>
      <c r="N93" s="49" t="n">
        <v>45874.61111111111</v>
      </c>
      <c r="O93" s="48" t="n">
        <v>0</v>
      </c>
      <c r="P93" t="inlineStr">
        <is>
          <t>AGREGADOR</t>
        </is>
      </c>
      <c r="Q93" t="inlineStr">
        <is>
          <t>COMCARD - PTM</t>
        </is>
      </c>
      <c r="R93" t="inlineStr">
        <is>
          <t>EJECUTADO</t>
        </is>
      </c>
      <c r="S93" t="inlineStr">
        <is>
          <t>EJECUTADO EXITOSO</t>
        </is>
      </c>
      <c r="T93" t="inlineStr">
        <is>
          <t>VISITA TECNICA</t>
        </is>
      </c>
      <c r="U93" t="inlineStr">
        <is>
          <t>AA0NZ736</t>
        </is>
      </c>
      <c r="V93" t="inlineStr">
        <is>
          <t>TIPO I</t>
        </is>
      </c>
      <c r="W93" t="inlineStr">
        <is>
          <t>TERRESTRE</t>
        </is>
      </c>
      <c r="X93" t="inlineStr">
        <is>
          <t>ZAPATA LOPEZ EDWARD ASDRUBAL</t>
        </is>
      </c>
      <c r="Y93" t="inlineStr">
        <is>
          <t>1</t>
        </is>
      </c>
      <c r="Z93" t="inlineStr">
        <is>
          <t>0</t>
        </is>
      </c>
      <c r="AA93" s="48" t="n">
        <v>65960</v>
      </c>
      <c r="AB93" s="48" t="n">
        <v>0</v>
      </c>
      <c r="AC93" s="48" t="n">
        <v>65960</v>
      </c>
    </row>
    <row r="94">
      <c r="A94" t="inlineStr">
        <is>
          <t>MEDELLIN</t>
        </is>
      </c>
      <c r="B94" t="inlineStr">
        <is>
          <t>NOROCCIDENTE</t>
        </is>
      </c>
      <c r="C94" t="inlineStr">
        <is>
          <t>0004-0005</t>
        </is>
      </c>
      <c r="D94" t="inlineStr">
        <is>
          <t>5088</t>
        </is>
      </c>
      <c r="E94" t="inlineStr">
        <is>
          <t>2543705</t>
        </is>
      </c>
      <c r="F94" t="inlineStr">
        <is>
          <t>3007077830</t>
        </is>
      </c>
      <c r="G94" t="inlineStr">
        <is>
          <t>OC BASE DATAFONO</t>
        </is>
      </c>
      <c r="H94" t="inlineStr">
        <is>
          <t>ANTIOQUIA</t>
        </is>
      </c>
      <c r="I94" t="inlineStr">
        <is>
          <t>BELLO</t>
        </is>
      </c>
      <c r="J94" t="inlineStr">
        <is>
          <t>BARRIO BELLO BELLO 24</t>
        </is>
      </c>
      <c r="K94" t="inlineStr">
        <is>
          <t>BANCOLOMBIA</t>
        </is>
      </c>
      <c r="L94" t="inlineStr">
        <is>
          <t>FO-25-1321596</t>
        </is>
      </c>
      <c r="M94" s="49" t="n">
        <v>45873.33333333334</v>
      </c>
      <c r="N94" s="49" t="n">
        <v>45874.61388888889</v>
      </c>
      <c r="O94" s="48" t="n">
        <v>0</v>
      </c>
      <c r="P94" t="inlineStr">
        <is>
          <t>CB UNO A UNO</t>
        </is>
      </c>
      <c r="Q94" t="inlineStr">
        <is>
          <t>CB UNO A UNO</t>
        </is>
      </c>
      <c r="R94" t="inlineStr">
        <is>
          <t>EJECUTADO</t>
        </is>
      </c>
      <c r="S94" t="inlineStr">
        <is>
          <t>EJECUTADO EXITOSO</t>
        </is>
      </c>
      <c r="T94" t="inlineStr">
        <is>
          <t>VISITA TECNICA</t>
        </is>
      </c>
      <c r="U94" t="inlineStr">
        <is>
          <t>A1KZZ499</t>
        </is>
      </c>
      <c r="V94" t="inlineStr">
        <is>
          <t>TIPO I</t>
        </is>
      </c>
      <c r="W94" t="inlineStr">
        <is>
          <t>TERRESTRE</t>
        </is>
      </c>
      <c r="X94" t="inlineStr">
        <is>
          <t>ZAPATA LOPEZ EDWARD ASDRUBAL</t>
        </is>
      </c>
      <c r="Y94" t="inlineStr">
        <is>
          <t>1</t>
        </is>
      </c>
      <c r="Z94" t="inlineStr">
        <is>
          <t>0</t>
        </is>
      </c>
      <c r="AA94" s="48" t="n">
        <v>65960</v>
      </c>
      <c r="AB94" s="48" t="n">
        <v>0</v>
      </c>
      <c r="AC94" s="48" t="n">
        <v>65960</v>
      </c>
    </row>
    <row r="95">
      <c r="A95" t="inlineStr">
        <is>
          <t>BOGOTA</t>
        </is>
      </c>
      <c r="B95" t="inlineStr">
        <is>
          <t>CUNDINAMARCA</t>
        </is>
      </c>
      <c r="C95" t="inlineStr">
        <is>
          <t>0004-0004</t>
        </is>
      </c>
      <c r="D95" t="inlineStr">
        <is>
          <t>25473</t>
        </is>
      </c>
      <c r="E95" t="inlineStr">
        <is>
          <t>2546361</t>
        </is>
      </c>
      <c r="F95" t="inlineStr">
        <is>
          <t>3007060779</t>
        </is>
      </c>
      <c r="G95" t="inlineStr">
        <is>
          <t>OC BASE DATAFONO</t>
        </is>
      </c>
      <c r="H95" t="inlineStr">
        <is>
          <t>CUNDINAMARCA</t>
        </is>
      </c>
      <c r="I95" t="inlineStr">
        <is>
          <t>MOSQUERA</t>
        </is>
      </c>
      <c r="J95" t="inlineStr">
        <is>
          <t>DISTRICOL ACUARELAS</t>
        </is>
      </c>
      <c r="K95" t="inlineStr">
        <is>
          <t>BANCOLOMBIA</t>
        </is>
      </c>
      <c r="L95" t="inlineStr">
        <is>
          <t>FO-25-1324723</t>
        </is>
      </c>
      <c r="M95" s="49" t="n">
        <v>45873.38831018518</v>
      </c>
      <c r="N95" s="49" t="n">
        <v>45874.62222222222</v>
      </c>
      <c r="O95" s="48" t="n">
        <v>0</v>
      </c>
      <c r="P95" t="inlineStr">
        <is>
          <t>AGREGADOR</t>
        </is>
      </c>
      <c r="Q95" t="inlineStr">
        <is>
          <t>DISTRICOL</t>
        </is>
      </c>
      <c r="R95" t="inlineStr">
        <is>
          <t>EJECUTADO</t>
        </is>
      </c>
      <c r="S95" t="inlineStr">
        <is>
          <t>EJECUTADO EXITOSO</t>
        </is>
      </c>
      <c r="T95" t="inlineStr">
        <is>
          <t>VISITA TECNICA</t>
        </is>
      </c>
      <c r="U95" t="inlineStr">
        <is>
          <t>FUA0G663</t>
        </is>
      </c>
      <c r="V95" t="inlineStr">
        <is>
          <t>TIPO I</t>
        </is>
      </c>
      <c r="W95" t="inlineStr">
        <is>
          <t>TERRESTRE</t>
        </is>
      </c>
      <c r="X95" t="inlineStr">
        <is>
          <t>HERNANDEZ NARANJO OSCAR EDUARDO</t>
        </is>
      </c>
      <c r="Y95" t="inlineStr">
        <is>
          <t>1</t>
        </is>
      </c>
      <c r="Z95" t="inlineStr">
        <is>
          <t>0</t>
        </is>
      </c>
      <c r="AA95" s="48" t="n">
        <v>65960</v>
      </c>
      <c r="AB95" s="48" t="n">
        <v>0</v>
      </c>
      <c r="AC95" s="48" t="n">
        <v>65960</v>
      </c>
    </row>
    <row r="96">
      <c r="A96" t="inlineStr">
        <is>
          <t>MEDELLIN</t>
        </is>
      </c>
      <c r="B96" t="inlineStr">
        <is>
          <t>NOROCCIDENTE</t>
        </is>
      </c>
      <c r="C96" t="inlineStr">
        <is>
          <t>0004-0005</t>
        </is>
      </c>
      <c r="D96" t="inlineStr">
        <is>
          <t>5001</t>
        </is>
      </c>
      <c r="E96" t="inlineStr">
        <is>
          <t>2552835</t>
        </is>
      </c>
      <c r="F96" t="inlineStr">
        <is>
          <t>3007049302</t>
        </is>
      </c>
      <c r="G96" t="inlineStr">
        <is>
          <t>OC BASE DATAFONO</t>
        </is>
      </c>
      <c r="H96" t="inlineStr">
        <is>
          <t>ANTIOQUIA</t>
        </is>
      </c>
      <c r="I96" t="inlineStr">
        <is>
          <t>MEDELLIN</t>
        </is>
      </c>
      <c r="J96" t="inlineStr">
        <is>
          <t>BARRIO MILAGROSA MEDELLIN 3</t>
        </is>
      </c>
      <c r="K96" t="inlineStr">
        <is>
          <t>BANCOLOMBIA</t>
        </is>
      </c>
      <c r="L96" t="inlineStr">
        <is>
          <t>FO-25-1329684</t>
        </is>
      </c>
      <c r="M96" s="49" t="n">
        <v>45874.33333333334</v>
      </c>
      <c r="N96" s="49" t="n">
        <v>45880.69236111111</v>
      </c>
      <c r="O96" s="48" t="n">
        <v>0</v>
      </c>
      <c r="P96" t="inlineStr">
        <is>
          <t>CB UNO A UNO</t>
        </is>
      </c>
      <c r="Q96" t="inlineStr">
        <is>
          <t>CB UNO A UNO</t>
        </is>
      </c>
      <c r="R96" t="inlineStr">
        <is>
          <t>EJECUTADO</t>
        </is>
      </c>
      <c r="S96" t="inlineStr">
        <is>
          <t>EJECUTADO EXITOSO</t>
        </is>
      </c>
      <c r="T96" t="inlineStr">
        <is>
          <t>VISITA TECNICA</t>
        </is>
      </c>
      <c r="U96" t="inlineStr">
        <is>
          <t>9C00Q152</t>
        </is>
      </c>
      <c r="V96" t="inlineStr">
        <is>
          <t>TIPO I</t>
        </is>
      </c>
      <c r="W96" t="inlineStr">
        <is>
          <t>TERRESTRE</t>
        </is>
      </c>
      <c r="X96" t="inlineStr">
        <is>
          <t>RAMIREZ TABARES JUAN DIEGO</t>
        </is>
      </c>
      <c r="Y96" t="inlineStr">
        <is>
          <t>1</t>
        </is>
      </c>
      <c r="Z96" t="inlineStr">
        <is>
          <t>0</t>
        </is>
      </c>
      <c r="AA96" s="48" t="n">
        <v>65960</v>
      </c>
      <c r="AB96" s="48" t="n">
        <v>0</v>
      </c>
      <c r="AC96" s="48" t="n">
        <v>65960</v>
      </c>
    </row>
    <row r="97">
      <c r="A97" t="inlineStr">
        <is>
          <t>TUNJA</t>
        </is>
      </c>
      <c r="B97" t="inlineStr">
        <is>
          <t>SANTANDERES</t>
        </is>
      </c>
      <c r="C97" t="inlineStr">
        <is>
          <t>0004-0008</t>
        </is>
      </c>
      <c r="D97" t="inlineStr">
        <is>
          <t>15238</t>
        </is>
      </c>
      <c r="E97" t="inlineStr">
        <is>
          <t>2553213</t>
        </is>
      </c>
      <c r="F97" t="inlineStr">
        <is>
          <t>3007016799</t>
        </is>
      </c>
      <c r="G97" t="inlineStr">
        <is>
          <t>OC BASE DATAFONO</t>
        </is>
      </c>
      <c r="H97" t="inlineStr">
        <is>
          <t>BOYACA</t>
        </is>
      </c>
      <c r="I97" t="inlineStr">
        <is>
          <t>DUITAMA</t>
        </is>
      </c>
      <c r="J97" t="inlineStr">
        <is>
          <t>BARRIO LA FUENTE DUITAMA</t>
        </is>
      </c>
      <c r="K97" t="inlineStr">
        <is>
          <t>BANCOLOMBIA</t>
        </is>
      </c>
      <c r="L97" t="inlineStr">
        <is>
          <t>FO-25-1329680</t>
        </is>
      </c>
      <c r="M97" s="49" t="n">
        <v>45874.33686342592</v>
      </c>
      <c r="N97" s="49" t="n">
        <v>45878.38333333333</v>
      </c>
      <c r="O97" s="48" t="n">
        <v>0</v>
      </c>
      <c r="P97" t="inlineStr">
        <is>
          <t>CB UNO A UNO</t>
        </is>
      </c>
      <c r="Q97" t="inlineStr">
        <is>
          <t>CB UNO A UNO</t>
        </is>
      </c>
      <c r="R97" t="inlineStr">
        <is>
          <t>EJECUTADO</t>
        </is>
      </c>
      <c r="S97" t="inlineStr">
        <is>
          <t>EJECUTADO EXITOSO</t>
        </is>
      </c>
      <c r="T97" t="inlineStr">
        <is>
          <t>VISITA TECNICA</t>
        </is>
      </c>
      <c r="U97" t="inlineStr">
        <is>
          <t>TR04Z183</t>
        </is>
      </c>
      <c r="V97" t="inlineStr">
        <is>
          <t>TIPO II</t>
        </is>
      </c>
      <c r="W97" t="inlineStr">
        <is>
          <t>TERRESTRE</t>
        </is>
      </c>
      <c r="X97" t="inlineStr">
        <is>
          <t>RODRIGUEZ MURCIA YERSON IVAN</t>
        </is>
      </c>
      <c r="Y97" t="inlineStr">
        <is>
          <t>1</t>
        </is>
      </c>
      <c r="Z97" t="inlineStr">
        <is>
          <t>0</t>
        </is>
      </c>
      <c r="AA97" s="48" t="n">
        <v>144968</v>
      </c>
      <c r="AB97" s="48" t="n">
        <v>0</v>
      </c>
      <c r="AC97" s="48" t="n">
        <v>144968</v>
      </c>
    </row>
    <row r="98">
      <c r="A98" t="inlineStr">
        <is>
          <t>MEDELLIN</t>
        </is>
      </c>
      <c r="B98" t="inlineStr">
        <is>
          <t>NOROCCIDENTE</t>
        </is>
      </c>
      <c r="C98" t="inlineStr">
        <is>
          <t>0004-0005</t>
        </is>
      </c>
      <c r="D98" t="inlineStr">
        <is>
          <t>5040</t>
        </is>
      </c>
      <c r="E98" t="inlineStr">
        <is>
          <t>2553882</t>
        </is>
      </c>
      <c r="F98" t="inlineStr">
        <is>
          <t>3007077383</t>
        </is>
      </c>
      <c r="G98" t="inlineStr">
        <is>
          <t>OC BASE DATAFONO</t>
        </is>
      </c>
      <c r="H98" t="inlineStr">
        <is>
          <t>ANTIOQUIA</t>
        </is>
      </c>
      <c r="I98" t="inlineStr">
        <is>
          <t>ANORI</t>
        </is>
      </c>
      <c r="J98" t="inlineStr">
        <is>
          <t>BARRIO CENTRO CALLE ZEA ANORI</t>
        </is>
      </c>
      <c r="K98" t="inlineStr">
        <is>
          <t>BANCOLOMBIA</t>
        </is>
      </c>
      <c r="L98" t="inlineStr">
        <is>
          <t>FO-25-1330482</t>
        </is>
      </c>
      <c r="M98" s="49" t="n">
        <v>45874.38248842592</v>
      </c>
      <c r="N98" s="49" t="n">
        <v>45881.62013888889</v>
      </c>
      <c r="O98" s="48" t="n">
        <v>0</v>
      </c>
      <c r="P98" t="inlineStr">
        <is>
          <t>CB UNO A UNO</t>
        </is>
      </c>
      <c r="Q98" t="inlineStr">
        <is>
          <t>CB UNO A UNO</t>
        </is>
      </c>
      <c r="R98" t="inlineStr">
        <is>
          <t>EJECUTADO</t>
        </is>
      </c>
      <c r="S98" t="inlineStr">
        <is>
          <t>EJECUTADO EXITOSO</t>
        </is>
      </c>
      <c r="T98" t="inlineStr">
        <is>
          <t>VISITA TECNICA</t>
        </is>
      </c>
      <c r="U98" t="inlineStr">
        <is>
          <t>SAAZZ151</t>
        </is>
      </c>
      <c r="V98" t="inlineStr">
        <is>
          <t>TIPO IV</t>
        </is>
      </c>
      <c r="W98" t="inlineStr">
        <is>
          <t>TERRESTRE</t>
        </is>
      </c>
      <c r="X98" t="inlineStr">
        <is>
          <t>DIAZ ZABALA FRANCIS DUBAN</t>
        </is>
      </c>
      <c r="Y98" t="inlineStr">
        <is>
          <t>1</t>
        </is>
      </c>
      <c r="Z98" t="inlineStr">
        <is>
          <t>0</t>
        </is>
      </c>
      <c r="AA98" s="48" t="n">
        <v>479589</v>
      </c>
      <c r="AB98" s="48" t="n">
        <v>0</v>
      </c>
      <c r="AC98" s="48" t="n">
        <v>479589</v>
      </c>
    </row>
    <row r="99">
      <c r="A99" t="inlineStr">
        <is>
          <t>MEDELLIN</t>
        </is>
      </c>
      <c r="B99" t="inlineStr">
        <is>
          <t>NOROCCIDENTE</t>
        </is>
      </c>
      <c r="C99" t="inlineStr">
        <is>
          <t>0004-0005</t>
        </is>
      </c>
      <c r="D99" t="inlineStr">
        <is>
          <t>5001</t>
        </is>
      </c>
      <c r="E99" t="inlineStr">
        <is>
          <t>2553980</t>
        </is>
      </c>
      <c r="F99" t="inlineStr">
        <is>
          <t>3007078581</t>
        </is>
      </c>
      <c r="G99" t="inlineStr">
        <is>
          <t>OC BASE DATAFONO</t>
        </is>
      </c>
      <c r="H99" t="inlineStr">
        <is>
          <t>ANTIOQUIA</t>
        </is>
      </c>
      <c r="I99" t="inlineStr">
        <is>
          <t>MEDELLIN</t>
        </is>
      </c>
      <c r="J99" t="inlineStr">
        <is>
          <t>BARRIO SAN JOAQUIN MEDELLIN 4</t>
        </is>
      </c>
      <c r="K99" t="inlineStr">
        <is>
          <t>BANCOLOMBIA</t>
        </is>
      </c>
      <c r="L99" t="inlineStr">
        <is>
          <t>FO-25-1330478</t>
        </is>
      </c>
      <c r="M99" s="49" t="n">
        <v>45874.38417824074</v>
      </c>
      <c r="N99" s="49" t="n">
        <v>45880.50486111111</v>
      </c>
      <c r="O99" s="48" t="n">
        <v>0</v>
      </c>
      <c r="P99" t="inlineStr">
        <is>
          <t>CB UNO A UNO</t>
        </is>
      </c>
      <c r="Q99" t="inlineStr">
        <is>
          <t>CB UNO A UNO</t>
        </is>
      </c>
      <c r="R99" t="inlineStr">
        <is>
          <t>EJECUTADO</t>
        </is>
      </c>
      <c r="S99" t="inlineStr">
        <is>
          <t>EJECUTADO EXITOSO</t>
        </is>
      </c>
      <c r="T99" t="inlineStr">
        <is>
          <t>VISITA TECNICA</t>
        </is>
      </c>
      <c r="U99" t="inlineStr">
        <is>
          <t>F1LZZ989</t>
        </is>
      </c>
      <c r="V99" t="inlineStr">
        <is>
          <t>TIPO I</t>
        </is>
      </c>
      <c r="W99" t="inlineStr">
        <is>
          <t>TERRESTRE</t>
        </is>
      </c>
      <c r="X99" t="inlineStr">
        <is>
          <t>RAMIREZ TABARES JUAN DIEGO</t>
        </is>
      </c>
      <c r="Y99" t="inlineStr">
        <is>
          <t>1</t>
        </is>
      </c>
      <c r="Z99" t="inlineStr">
        <is>
          <t>0</t>
        </is>
      </c>
      <c r="AA99" s="48" t="n">
        <v>65960</v>
      </c>
      <c r="AB99" s="48" t="n">
        <v>0</v>
      </c>
      <c r="AC99" s="48" t="n">
        <v>65960</v>
      </c>
    </row>
    <row r="100">
      <c r="A100" t="inlineStr">
        <is>
          <t>MEDELLIN</t>
        </is>
      </c>
      <c r="B100" t="inlineStr">
        <is>
          <t>NOROCCIDENTE</t>
        </is>
      </c>
      <c r="C100" t="inlineStr">
        <is>
          <t>0004-0005</t>
        </is>
      </c>
      <c r="D100" t="inlineStr">
        <is>
          <t>5001</t>
        </is>
      </c>
      <c r="E100" t="inlineStr">
        <is>
          <t>2556130</t>
        </is>
      </c>
      <c r="F100" t="inlineStr">
        <is>
          <t>3007071800</t>
        </is>
      </c>
      <c r="G100" t="inlineStr">
        <is>
          <t>OC BASE DATAFONO</t>
        </is>
      </c>
      <c r="H100" t="inlineStr">
        <is>
          <t>ANTIOQUIA</t>
        </is>
      </c>
      <c r="I100" t="inlineStr">
        <is>
          <t>MEDELLIN</t>
        </is>
      </c>
      <c r="J100" t="inlineStr">
        <is>
          <t>BARRIO TRINIDAD MEDELLIN ANTIO</t>
        </is>
      </c>
      <c r="K100" t="inlineStr">
        <is>
          <t>BANCOLOMBIA</t>
        </is>
      </c>
      <c r="L100" t="inlineStr">
        <is>
          <t>FO-25-1333264</t>
        </is>
      </c>
      <c r="M100" s="49" t="n">
        <v>45874.47847222222</v>
      </c>
      <c r="N100" s="49" t="n">
        <v>45887.63680555556</v>
      </c>
      <c r="O100" s="48" t="n">
        <v>0</v>
      </c>
      <c r="P100" t="inlineStr">
        <is>
          <t>CB UNO A UNO</t>
        </is>
      </c>
      <c r="Q100" t="inlineStr">
        <is>
          <t>CB UNO A UNO</t>
        </is>
      </c>
      <c r="R100" t="inlineStr">
        <is>
          <t>EJECUTADO</t>
        </is>
      </c>
      <c r="S100" t="inlineStr">
        <is>
          <t>EJECUTADO EXITOSO</t>
        </is>
      </c>
      <c r="T100" t="inlineStr">
        <is>
          <t>VISITA TECNICA</t>
        </is>
      </c>
      <c r="U100" t="inlineStr">
        <is>
          <t>A30TZ858</t>
        </is>
      </c>
      <c r="V100" t="inlineStr">
        <is>
          <t>TIPO I</t>
        </is>
      </c>
      <c r="W100" t="inlineStr">
        <is>
          <t>TERRESTRE</t>
        </is>
      </c>
      <c r="X100" t="inlineStr">
        <is>
          <t>RAMIREZ TABARES JUAN DIEGO</t>
        </is>
      </c>
      <c r="Y100" t="inlineStr">
        <is>
          <t>1</t>
        </is>
      </c>
      <c r="Z100" t="inlineStr">
        <is>
          <t>0</t>
        </is>
      </c>
      <c r="AA100" s="48" t="n">
        <v>65960</v>
      </c>
      <c r="AB100" s="48" t="n">
        <v>0</v>
      </c>
      <c r="AC100" s="48" t="n">
        <v>65960</v>
      </c>
    </row>
    <row r="101">
      <c r="A101" t="inlineStr">
        <is>
          <t>BUCARAMANGA</t>
        </is>
      </c>
      <c r="B101" t="inlineStr">
        <is>
          <t>SANTANDERES</t>
        </is>
      </c>
      <c r="C101" t="inlineStr">
        <is>
          <t>0004-0008</t>
        </is>
      </c>
      <c r="D101" t="inlineStr">
        <is>
          <t>68547</t>
        </is>
      </c>
      <c r="E101" t="inlineStr">
        <is>
          <t>2556369</t>
        </is>
      </c>
      <c r="F101" t="inlineStr">
        <is>
          <t>3007075280</t>
        </is>
      </c>
      <c r="G101" t="inlineStr">
        <is>
          <t>OC BASE DATAFONO</t>
        </is>
      </c>
      <c r="H101" t="inlineStr">
        <is>
          <t>SANTANDER</t>
        </is>
      </c>
      <c r="I101" t="inlineStr">
        <is>
          <t>PIEDECUESTA</t>
        </is>
      </c>
      <c r="J101" t="inlineStr">
        <is>
          <t>BARRIO VEREDA LOS CUROS PIEDEC</t>
        </is>
      </c>
      <c r="K101" t="inlineStr">
        <is>
          <t>BANCOLOMBIA</t>
        </is>
      </c>
      <c r="L101" t="inlineStr">
        <is>
          <t>FO-25-1333260</t>
        </is>
      </c>
      <c r="M101" s="49" t="n">
        <v>45874.50763888889</v>
      </c>
      <c r="N101" s="49" t="n">
        <v>45875.55694444444</v>
      </c>
      <c r="O101" s="48" t="n">
        <v>0</v>
      </c>
      <c r="P101" t="inlineStr">
        <is>
          <t>CB UNO A UNO</t>
        </is>
      </c>
      <c r="Q101" t="inlineStr">
        <is>
          <t>CB UNO A UNO</t>
        </is>
      </c>
      <c r="R101" t="inlineStr">
        <is>
          <t>EJECUTADO</t>
        </is>
      </c>
      <c r="S101" t="inlineStr">
        <is>
          <t>EJECUTADO EXITOSO</t>
        </is>
      </c>
      <c r="T101" t="inlineStr">
        <is>
          <t>VISITA TECNICA</t>
        </is>
      </c>
      <c r="U101" t="inlineStr">
        <is>
          <t>EXZZZ720</t>
        </is>
      </c>
      <c r="V101" t="inlineStr">
        <is>
          <t>TIPO II</t>
        </is>
      </c>
      <c r="W101" t="inlineStr">
        <is>
          <t>TERRESTRE</t>
        </is>
      </c>
      <c r="X101" t="inlineStr">
        <is>
          <t>BARAJAS BERMUDEZ YAHIR MAURICIO</t>
        </is>
      </c>
      <c r="Y101" t="inlineStr">
        <is>
          <t>1</t>
        </is>
      </c>
      <c r="Z101" t="inlineStr">
        <is>
          <t>0</t>
        </is>
      </c>
      <c r="AA101" s="48" t="n">
        <v>144968</v>
      </c>
      <c r="AB101" s="48" t="n">
        <v>0</v>
      </c>
      <c r="AC101" s="48" t="n">
        <v>144968</v>
      </c>
    </row>
    <row r="102">
      <c r="A102" t="inlineStr">
        <is>
          <t>BOGOTA</t>
        </is>
      </c>
      <c r="B102" t="inlineStr">
        <is>
          <t>CUNDINAMARCA</t>
        </is>
      </c>
      <c r="C102" t="inlineStr">
        <is>
          <t>0004-0004</t>
        </is>
      </c>
      <c r="D102" t="inlineStr">
        <is>
          <t>11001</t>
        </is>
      </c>
      <c r="E102" t="inlineStr">
        <is>
          <t>2560845</t>
        </is>
      </c>
      <c r="F102" t="inlineStr">
        <is>
          <t>3007026671</t>
        </is>
      </c>
      <c r="G102" t="inlineStr">
        <is>
          <t>OC BASE DATAFONO</t>
        </is>
      </c>
      <c r="H102" t="inlineStr">
        <is>
          <t>CUNDINAMARCA</t>
        </is>
      </c>
      <c r="I102" t="inlineStr">
        <is>
          <t>BOGOTA</t>
        </is>
      </c>
      <c r="J102" t="inlineStr">
        <is>
          <t>PAGAFACIL CORABASTOS</t>
        </is>
      </c>
      <c r="K102" t="inlineStr">
        <is>
          <t>BANCOLOMBIA</t>
        </is>
      </c>
      <c r="L102" t="inlineStr">
        <is>
          <t>FO-25-1336181</t>
        </is>
      </c>
      <c r="M102" s="49" t="n">
        <v>45875.39084490741</v>
      </c>
      <c r="N102" s="49" t="n">
        <v>45878.64097222222</v>
      </c>
      <c r="O102" s="48" t="n">
        <v>0</v>
      </c>
      <c r="P102" t="inlineStr">
        <is>
          <t>ROBUSTO</t>
        </is>
      </c>
      <c r="Q102" t="inlineStr">
        <is>
          <t>PAGAFACIL</t>
        </is>
      </c>
      <c r="R102" t="inlineStr">
        <is>
          <t>EJECUTADO</t>
        </is>
      </c>
      <c r="S102" t="inlineStr">
        <is>
          <t>EJECUTADO EXITOSO</t>
        </is>
      </c>
      <c r="T102" t="inlineStr">
        <is>
          <t>VISITA TECNICA</t>
        </is>
      </c>
      <c r="U102" t="inlineStr">
        <is>
          <t>999JZ591</t>
        </is>
      </c>
      <c r="V102" t="inlineStr">
        <is>
          <t>TIPO I</t>
        </is>
      </c>
      <c r="W102" t="inlineStr">
        <is>
          <t>TERRESTRE</t>
        </is>
      </c>
      <c r="X102" t="inlineStr">
        <is>
          <t>LOZADA ROJAS CHRISTIAN ANDRES</t>
        </is>
      </c>
      <c r="Y102" t="inlineStr">
        <is>
          <t>1</t>
        </is>
      </c>
      <c r="Z102" t="inlineStr">
        <is>
          <t>0</t>
        </is>
      </c>
      <c r="AA102" s="48" t="n">
        <v>65960</v>
      </c>
      <c r="AB102" s="48" t="n">
        <v>0</v>
      </c>
      <c r="AC102" s="48" t="n">
        <v>65960</v>
      </c>
    </row>
    <row r="103">
      <c r="A103" t="inlineStr">
        <is>
          <t>IBAGUE</t>
        </is>
      </c>
      <c r="B103" t="inlineStr">
        <is>
          <t>REMOTAS</t>
        </is>
      </c>
      <c r="C103" t="inlineStr">
        <is>
          <t>0004-0007</t>
        </is>
      </c>
      <c r="D103" t="inlineStr">
        <is>
          <t>73547</t>
        </is>
      </c>
      <c r="E103" t="inlineStr">
        <is>
          <t>2564991</t>
        </is>
      </c>
      <c r="F103" t="inlineStr">
        <is>
          <t>3007074614</t>
        </is>
      </c>
      <c r="G103" t="inlineStr">
        <is>
          <t>OC BASE DATAFONO</t>
        </is>
      </c>
      <c r="H103" t="inlineStr">
        <is>
          <t>TOLIMA</t>
        </is>
      </c>
      <c r="I103" t="inlineStr">
        <is>
          <t>PIEDRAS</t>
        </is>
      </c>
      <c r="J103" t="inlineStr">
        <is>
          <t>BARRIO CENTRO PIEDRAS 3</t>
        </is>
      </c>
      <c r="K103" t="inlineStr">
        <is>
          <t>BANCOLOMBIA</t>
        </is>
      </c>
      <c r="L103" t="inlineStr">
        <is>
          <t>FO-25-1341011</t>
        </is>
      </c>
      <c r="M103" s="49" t="n">
        <v>45875.67289351852</v>
      </c>
      <c r="N103" s="49" t="n">
        <v>45877.49166666667</v>
      </c>
      <c r="O103" s="48" t="n">
        <v>0</v>
      </c>
      <c r="P103" t="inlineStr">
        <is>
          <t>UNO A UNO</t>
        </is>
      </c>
      <c r="Q103" t="inlineStr">
        <is>
          <t>UNO A UNO</t>
        </is>
      </c>
      <c r="R103" t="inlineStr">
        <is>
          <t>EJECUTADO</t>
        </is>
      </c>
      <c r="S103" t="inlineStr">
        <is>
          <t>EJECUTADO EXITOSO</t>
        </is>
      </c>
      <c r="T103" t="inlineStr">
        <is>
          <t>VISITA TECNICA</t>
        </is>
      </c>
      <c r="U103" t="inlineStr">
        <is>
          <t>TVHZZ364</t>
        </is>
      </c>
      <c r="V103" t="inlineStr">
        <is>
          <t>TIPO II</t>
        </is>
      </c>
      <c r="W103" t="inlineStr">
        <is>
          <t>TERRESTRE</t>
        </is>
      </c>
      <c r="X103" t="inlineStr">
        <is>
          <t>VARGAS HERRERA JHON JAIRO</t>
        </is>
      </c>
      <c r="Y103" t="inlineStr">
        <is>
          <t>1</t>
        </is>
      </c>
      <c r="Z103" t="inlineStr">
        <is>
          <t>0</t>
        </is>
      </c>
      <c r="AA103" s="48" t="n">
        <v>144968</v>
      </c>
      <c r="AB103" s="48" t="n">
        <v>0</v>
      </c>
      <c r="AC103" s="48" t="n">
        <v>144968</v>
      </c>
    </row>
    <row r="104">
      <c r="A104" t="inlineStr">
        <is>
          <t>BUCARAMANGA</t>
        </is>
      </c>
      <c r="B104" t="inlineStr">
        <is>
          <t>SANTANDERES</t>
        </is>
      </c>
      <c r="C104" t="inlineStr">
        <is>
          <t>0004-0008</t>
        </is>
      </c>
      <c r="D104" t="inlineStr">
        <is>
          <t>68547</t>
        </is>
      </c>
      <c r="E104" t="inlineStr">
        <is>
          <t>2567592</t>
        </is>
      </c>
      <c r="F104" t="inlineStr">
        <is>
          <t>3007068399</t>
        </is>
      </c>
      <c r="G104" t="inlineStr">
        <is>
          <t>OC BASE DATAFONO</t>
        </is>
      </c>
      <c r="H104" t="inlineStr">
        <is>
          <t>SANTANDER</t>
        </is>
      </c>
      <c r="I104" t="inlineStr">
        <is>
          <t>PIEDECUESTA</t>
        </is>
      </c>
      <c r="J104" t="inlineStr">
        <is>
          <t>BARRIO MIRAFLOREZ PIEDECUESTA</t>
        </is>
      </c>
      <c r="K104" t="inlineStr">
        <is>
          <t>BANCOLOMBIA</t>
        </is>
      </c>
      <c r="L104" t="inlineStr">
        <is>
          <t>FO-25-1347036</t>
        </is>
      </c>
      <c r="M104" s="49" t="n">
        <v>45877.33333333334</v>
      </c>
      <c r="N104" s="49" t="n">
        <v>45882.55347222222</v>
      </c>
      <c r="O104" s="48" t="n">
        <v>0</v>
      </c>
      <c r="P104" t="inlineStr">
        <is>
          <t>CB UNO A UNO</t>
        </is>
      </c>
      <c r="Q104" t="inlineStr">
        <is>
          <t>CB UNO A UNO</t>
        </is>
      </c>
      <c r="R104" t="inlineStr">
        <is>
          <t>EJECUTADO</t>
        </is>
      </c>
      <c r="S104" t="inlineStr">
        <is>
          <t>EJECUTADO EXITOSO</t>
        </is>
      </c>
      <c r="T104" t="inlineStr">
        <is>
          <t>VISITA TECNICA</t>
        </is>
      </c>
      <c r="U104" t="inlineStr">
        <is>
          <t>AALFZ750</t>
        </is>
      </c>
      <c r="V104" t="inlineStr">
        <is>
          <t>TIPO II</t>
        </is>
      </c>
      <c r="W104" t="inlineStr">
        <is>
          <t>TERRESTRE</t>
        </is>
      </c>
      <c r="X104" t="inlineStr">
        <is>
          <t>GONZALEZ ESTUPIÑAN YEISON WALTER ANTONIO</t>
        </is>
      </c>
      <c r="Y104" t="inlineStr">
        <is>
          <t>1</t>
        </is>
      </c>
      <c r="Z104" t="inlineStr">
        <is>
          <t>0</t>
        </is>
      </c>
      <c r="AA104" s="48" t="n">
        <v>144968</v>
      </c>
      <c r="AB104" s="48" t="n">
        <v>0</v>
      </c>
      <c r="AC104" s="48" t="n">
        <v>144968</v>
      </c>
    </row>
    <row r="105">
      <c r="A105" t="inlineStr">
        <is>
          <t>CALI</t>
        </is>
      </c>
      <c r="B105" t="inlineStr">
        <is>
          <t>SUROCCIDENTE Y EJE CAFETERO</t>
        </is>
      </c>
      <c r="C105" t="inlineStr">
        <is>
          <t>0004-0003</t>
        </is>
      </c>
      <c r="D105" t="inlineStr">
        <is>
          <t>76001</t>
        </is>
      </c>
      <c r="E105" t="inlineStr">
        <is>
          <t>2569366</t>
        </is>
      </c>
      <c r="F105" t="inlineStr">
        <is>
          <t>3007079755</t>
        </is>
      </c>
      <c r="G105" t="inlineStr">
        <is>
          <t>OC BASE DATAFONO</t>
        </is>
      </c>
      <c r="H105" t="inlineStr">
        <is>
          <t>VALLE DEL CAUCA</t>
        </is>
      </c>
      <c r="I105" t="inlineStr">
        <is>
          <t>CALI</t>
        </is>
      </c>
      <c r="J105" t="inlineStr">
        <is>
          <t>BARRIO NUEVA TEQUENDAMA CALI  1</t>
        </is>
      </c>
      <c r="K105" t="inlineStr">
        <is>
          <t>BANCOLOMBIA</t>
        </is>
      </c>
      <c r="L105" t="inlineStr">
        <is>
          <t>FO-25-1349030</t>
        </is>
      </c>
      <c r="M105" s="49" t="n">
        <v>45877.40869212963</v>
      </c>
      <c r="N105" s="49" t="n">
        <v>45881.46597222222</v>
      </c>
      <c r="O105" s="48" t="n">
        <v>0</v>
      </c>
      <c r="P105" t="inlineStr">
        <is>
          <t>UNO A UNO</t>
        </is>
      </c>
      <c r="Q105" t="inlineStr">
        <is>
          <t>UNO A UNO</t>
        </is>
      </c>
      <c r="R105" t="inlineStr">
        <is>
          <t>EJECUTADO</t>
        </is>
      </c>
      <c r="S105" t="inlineStr">
        <is>
          <t>PETICIÓN USUARIO</t>
        </is>
      </c>
      <c r="T105" t="inlineStr">
        <is>
          <t>VISITA TECNICA</t>
        </is>
      </c>
      <c r="U105" t="inlineStr">
        <is>
          <t>F1XZZ048</t>
        </is>
      </c>
      <c r="V105" t="inlineStr">
        <is>
          <t>TIPO I</t>
        </is>
      </c>
      <c r="W105" t="inlineStr">
        <is>
          <t>TERRESTRE</t>
        </is>
      </c>
      <c r="X105" t="inlineStr">
        <is>
          <t>BENAVIDES ARANGO RAFAEL JOSE</t>
        </is>
      </c>
      <c r="Y105" t="inlineStr">
        <is>
          <t>1</t>
        </is>
      </c>
      <c r="Z105" t="inlineStr">
        <is>
          <t>0</t>
        </is>
      </c>
      <c r="AA105" s="48" t="n">
        <v>65960</v>
      </c>
      <c r="AB105" s="48" t="n">
        <v>0</v>
      </c>
      <c r="AC105" s="48" t="n">
        <v>65960</v>
      </c>
    </row>
    <row r="106">
      <c r="A106" t="inlineStr">
        <is>
          <t>MEDELLIN</t>
        </is>
      </c>
      <c r="B106" t="inlineStr">
        <is>
          <t>NOROCCIDENTE</t>
        </is>
      </c>
      <c r="C106" t="inlineStr">
        <is>
          <t>0004-0005</t>
        </is>
      </c>
      <c r="D106" t="inlineStr">
        <is>
          <t>5819</t>
        </is>
      </c>
      <c r="E106" t="inlineStr">
        <is>
          <t>2569461</t>
        </is>
      </c>
      <c r="F106" t="inlineStr">
        <is>
          <t>3007078282</t>
        </is>
      </c>
      <c r="G106" t="inlineStr">
        <is>
          <t>OC BASE DATAFONO</t>
        </is>
      </c>
      <c r="H106" t="inlineStr">
        <is>
          <t>ANTIOQUIA</t>
        </is>
      </c>
      <c r="I106" t="inlineStr">
        <is>
          <t>TOLEDO</t>
        </is>
      </c>
      <c r="J106" t="inlineStr">
        <is>
          <t>BARRIO CGT VALLE SECTOR PARQUE</t>
        </is>
      </c>
      <c r="K106" t="inlineStr">
        <is>
          <t>BANCOLOMBIA</t>
        </is>
      </c>
      <c r="L106" t="inlineStr">
        <is>
          <t>FO-25-1349691</t>
        </is>
      </c>
      <c r="M106" s="49" t="n">
        <v>45877.41305555555</v>
      </c>
      <c r="N106" s="49" t="n">
        <v>45883.65694444445</v>
      </c>
      <c r="O106" s="48" t="n">
        <v>0</v>
      </c>
      <c r="P106" t="inlineStr">
        <is>
          <t>CB UNO A UNO</t>
        </is>
      </c>
      <c r="Q106" t="inlineStr">
        <is>
          <t>CB UNO A UNO</t>
        </is>
      </c>
      <c r="R106" t="inlineStr">
        <is>
          <t>EJECUTADO</t>
        </is>
      </c>
      <c r="S106" t="inlineStr">
        <is>
          <t>EJECUTADO EXITOSO</t>
        </is>
      </c>
      <c r="T106" t="inlineStr">
        <is>
          <t>VISITA TECNICA</t>
        </is>
      </c>
      <c r="U106" t="inlineStr">
        <is>
          <t>SXNZZ607</t>
        </is>
      </c>
      <c r="V106" t="inlineStr">
        <is>
          <t>TIPO IV</t>
        </is>
      </c>
      <c r="W106" t="inlineStr">
        <is>
          <t>TERRESTRE</t>
        </is>
      </c>
      <c r="X106" t="inlineStr">
        <is>
          <t>ALVAREZ ARENAS VICTOR HUGO</t>
        </is>
      </c>
      <c r="Y106" t="inlineStr">
        <is>
          <t>1</t>
        </is>
      </c>
      <c r="Z106" t="inlineStr">
        <is>
          <t>0</t>
        </is>
      </c>
      <c r="AA106" s="48" t="n">
        <v>479589</v>
      </c>
      <c r="AB106" s="48" t="n">
        <v>0</v>
      </c>
      <c r="AC106" s="48" t="n">
        <v>479589</v>
      </c>
    </row>
    <row r="107">
      <c r="A107" t="inlineStr">
        <is>
          <t>BARRANQUILLA</t>
        </is>
      </c>
      <c r="B107" t="inlineStr">
        <is>
          <t>COSTA</t>
        </is>
      </c>
      <c r="C107" t="inlineStr">
        <is>
          <t>0004-0001</t>
        </is>
      </c>
      <c r="D107" t="inlineStr">
        <is>
          <t>8001</t>
        </is>
      </c>
      <c r="E107" t="inlineStr">
        <is>
          <t>2570344</t>
        </is>
      </c>
      <c r="F107" t="inlineStr">
        <is>
          <t>3007026050</t>
        </is>
      </c>
      <c r="G107" t="inlineStr">
        <is>
          <t>OC BASE DATAFONO</t>
        </is>
      </c>
      <c r="H107" t="inlineStr">
        <is>
          <t>ATLANTICO</t>
        </is>
      </c>
      <c r="I107" t="inlineStr">
        <is>
          <t>BARRANQUILLA</t>
        </is>
      </c>
      <c r="J107" t="inlineStr">
        <is>
          <t>REDY VILLA COUNTRY</t>
        </is>
      </c>
      <c r="K107" t="inlineStr">
        <is>
          <t>BANCOLOMBIA</t>
        </is>
      </c>
      <c r="L107" t="inlineStr">
        <is>
          <t>FO-25-1349976</t>
        </is>
      </c>
      <c r="M107" s="49" t="n">
        <v>45877.47231481481</v>
      </c>
      <c r="N107" s="49" t="n">
        <v>45878.6375</v>
      </c>
      <c r="O107" s="48" t="n">
        <v>0</v>
      </c>
      <c r="P107" t="inlineStr">
        <is>
          <t>ROBUSTO</t>
        </is>
      </c>
      <c r="Q107" t="inlineStr">
        <is>
          <t>REDY</t>
        </is>
      </c>
      <c r="R107" t="inlineStr">
        <is>
          <t>EJECUTADO</t>
        </is>
      </c>
      <c r="S107" t="inlineStr">
        <is>
          <t>EJECUTADO EXITOSO</t>
        </is>
      </c>
      <c r="T107" t="inlineStr">
        <is>
          <t>VISITA TECNICA</t>
        </is>
      </c>
      <c r="U107" t="inlineStr">
        <is>
          <t>A1MZZ994</t>
        </is>
      </c>
      <c r="V107" t="inlineStr">
        <is>
          <t>TIPO I</t>
        </is>
      </c>
      <c r="W107" t="inlineStr">
        <is>
          <t>TERRESTRE</t>
        </is>
      </c>
      <c r="X107" t="inlineStr">
        <is>
          <t>PORRAS CASTRO DARLON NASCK</t>
        </is>
      </c>
      <c r="Y107" t="inlineStr">
        <is>
          <t>1</t>
        </is>
      </c>
      <c r="Z107" t="inlineStr">
        <is>
          <t>0</t>
        </is>
      </c>
      <c r="AA107" s="48" t="n">
        <v>65960</v>
      </c>
      <c r="AB107" s="48" t="n">
        <v>0</v>
      </c>
      <c r="AC107" s="48" t="n">
        <v>65960</v>
      </c>
    </row>
    <row r="108">
      <c r="A108" t="inlineStr">
        <is>
          <t>CALI</t>
        </is>
      </c>
      <c r="B108" t="inlineStr">
        <is>
          <t>SUROCCIDENTE Y EJE CAFETERO</t>
        </is>
      </c>
      <c r="C108" t="inlineStr">
        <is>
          <t>0004-0003</t>
        </is>
      </c>
      <c r="D108" t="inlineStr">
        <is>
          <t>76834</t>
        </is>
      </c>
      <c r="E108" t="inlineStr">
        <is>
          <t>2571957</t>
        </is>
      </c>
      <c r="F108" t="inlineStr">
        <is>
          <t>3007059886</t>
        </is>
      </c>
      <c r="G108" t="inlineStr">
        <is>
          <t>OC BASE DATAFONO</t>
        </is>
      </c>
      <c r="H108" t="inlineStr">
        <is>
          <t>VALLE DEL CAUCA</t>
        </is>
      </c>
      <c r="I108" t="inlineStr">
        <is>
          <t>TULUA</t>
        </is>
      </c>
      <c r="J108" t="inlineStr">
        <is>
          <t>BARRIO TOMAS URIBE TULUA 3</t>
        </is>
      </c>
      <c r="K108" t="inlineStr">
        <is>
          <t>BANCOLOMBIA</t>
        </is>
      </c>
      <c r="L108" t="inlineStr">
        <is>
          <t>FO-25-1351767</t>
        </is>
      </c>
      <c r="M108" s="49" t="n">
        <v>45877.61859953704</v>
      </c>
      <c r="N108" s="49" t="n">
        <v>45878.52916666667</v>
      </c>
      <c r="O108" s="48" t="n">
        <v>0</v>
      </c>
      <c r="P108" t="inlineStr">
        <is>
          <t>CB UNO A UNO</t>
        </is>
      </c>
      <c r="Q108" t="inlineStr">
        <is>
          <t>CB UNO A UNO</t>
        </is>
      </c>
      <c r="R108" t="inlineStr">
        <is>
          <t>EJECUTADO</t>
        </is>
      </c>
      <c r="S108" t="inlineStr">
        <is>
          <t>EJECUTADO EXITOSO</t>
        </is>
      </c>
      <c r="T108" t="inlineStr">
        <is>
          <t>VISITA TECNICA</t>
        </is>
      </c>
      <c r="U108" t="inlineStr">
        <is>
          <t>FUA0B437</t>
        </is>
      </c>
      <c r="V108" t="inlineStr">
        <is>
          <t>TIPO II</t>
        </is>
      </c>
      <c r="W108" t="inlineStr">
        <is>
          <t>TERRESTRE</t>
        </is>
      </c>
      <c r="X108" t="inlineStr">
        <is>
          <t>SANCHEZ URREGO ROBINSON DAVID</t>
        </is>
      </c>
      <c r="Y108" t="inlineStr">
        <is>
          <t>1</t>
        </is>
      </c>
      <c r="Z108" t="inlineStr">
        <is>
          <t>0</t>
        </is>
      </c>
      <c r="AA108" s="48" t="n">
        <v>144968</v>
      </c>
      <c r="AB108" s="48" t="n">
        <v>0</v>
      </c>
      <c r="AC108" s="48" t="n">
        <v>144968</v>
      </c>
    </row>
    <row r="109">
      <c r="A109" t="inlineStr">
        <is>
          <t>CUCUTA</t>
        </is>
      </c>
      <c r="B109" t="inlineStr">
        <is>
          <t>SANTANDERES</t>
        </is>
      </c>
      <c r="C109" t="inlineStr">
        <is>
          <t>0004-0008</t>
        </is>
      </c>
      <c r="D109" t="inlineStr">
        <is>
          <t>54001</t>
        </is>
      </c>
      <c r="E109" t="inlineStr">
        <is>
          <t>2572444</t>
        </is>
      </c>
      <c r="F109" t="inlineStr">
        <is>
          <t>3007034207</t>
        </is>
      </c>
      <c r="G109" t="inlineStr">
        <is>
          <t>OC BASE DATAFONO</t>
        </is>
      </c>
      <c r="H109" t="inlineStr">
        <is>
          <t>NORTE DE SANTANDER</t>
        </is>
      </c>
      <c r="I109" t="inlineStr">
        <is>
          <t>CUCUTA</t>
        </is>
      </c>
      <c r="J109" t="inlineStr">
        <is>
          <t>BARRIO CENTRO CUCUTA 3</t>
        </is>
      </c>
      <c r="K109" t="inlineStr">
        <is>
          <t>BANCOLOMBIA</t>
        </is>
      </c>
      <c r="L109" t="inlineStr">
        <is>
          <t>FO-25-1351717</t>
        </is>
      </c>
      <c r="M109" s="49" t="n">
        <v>45877.65806712963</v>
      </c>
      <c r="N109" s="49" t="n">
        <v>45878.51736111111</v>
      </c>
      <c r="O109" s="48" t="n">
        <v>0</v>
      </c>
      <c r="P109" t="inlineStr">
        <is>
          <t>CB UNO A UNO</t>
        </is>
      </c>
      <c r="Q109" t="inlineStr">
        <is>
          <t>CB UNO A UNO</t>
        </is>
      </c>
      <c r="R109" t="inlineStr">
        <is>
          <t>EJECUTADO</t>
        </is>
      </c>
      <c r="S109" t="inlineStr">
        <is>
          <t>EJECUTADO EXITOSO</t>
        </is>
      </c>
      <c r="T109" t="inlineStr">
        <is>
          <t>VISITA TECNICA</t>
        </is>
      </c>
      <c r="U109" t="inlineStr">
        <is>
          <t>II0XZ331</t>
        </is>
      </c>
      <c r="V109" t="inlineStr">
        <is>
          <t>TIPO I</t>
        </is>
      </c>
      <c r="W109" t="inlineStr">
        <is>
          <t>TERRESTRE</t>
        </is>
      </c>
      <c r="X109" t="inlineStr">
        <is>
          <t>DURAN ACOSTA FRANK YONNY</t>
        </is>
      </c>
      <c r="Y109" t="inlineStr">
        <is>
          <t>1</t>
        </is>
      </c>
      <c r="Z109" t="inlineStr">
        <is>
          <t>0</t>
        </is>
      </c>
      <c r="AA109" s="48" t="n">
        <v>65960</v>
      </c>
      <c r="AB109" s="48" t="n">
        <v>0</v>
      </c>
      <c r="AC109" s="48" t="n">
        <v>65960</v>
      </c>
    </row>
    <row r="110">
      <c r="A110" t="inlineStr">
        <is>
          <t>MEDELLIN</t>
        </is>
      </c>
      <c r="B110" t="inlineStr">
        <is>
          <t>NOROCCIDENTE</t>
        </is>
      </c>
      <c r="C110" t="inlineStr">
        <is>
          <t>0004-0005</t>
        </is>
      </c>
      <c r="D110" t="inlineStr">
        <is>
          <t>5604</t>
        </is>
      </c>
      <c r="E110" t="inlineStr">
        <is>
          <t>2573054</t>
        </is>
      </c>
      <c r="F110" t="inlineStr">
        <is>
          <t>3007070814</t>
        </is>
      </c>
      <c r="G110" t="inlineStr">
        <is>
          <t>OC BASE DATAFONO</t>
        </is>
      </c>
      <c r="H110" t="inlineStr">
        <is>
          <t>ANTIOQUIA</t>
        </is>
      </c>
      <c r="I110" t="inlineStr">
        <is>
          <t>REMEDIOS</t>
        </is>
      </c>
      <c r="J110" t="inlineStr">
        <is>
          <t>7 AGOSTO REMEDIO</t>
        </is>
      </c>
      <c r="K110" t="inlineStr">
        <is>
          <t>BANCOLOMBIA</t>
        </is>
      </c>
      <c r="L110" t="inlineStr">
        <is>
          <t>FO-25-1353030</t>
        </is>
      </c>
      <c r="M110" s="49" t="n">
        <v>45877.71703703704</v>
      </c>
      <c r="N110" s="49" t="n">
        <v>45884.68958333333</v>
      </c>
      <c r="O110" s="48" t="n">
        <v>0</v>
      </c>
      <c r="P110" t="inlineStr">
        <is>
          <t>CB UNO A UNO</t>
        </is>
      </c>
      <c r="Q110" t="inlineStr">
        <is>
          <t>CB UNO A UNO</t>
        </is>
      </c>
      <c r="R110" t="inlineStr">
        <is>
          <t>EJECUTADO</t>
        </is>
      </c>
      <c r="S110" t="inlineStr">
        <is>
          <t>EJECUTADO EXITOSO</t>
        </is>
      </c>
      <c r="T110" t="inlineStr">
        <is>
          <t>SOPORTE TELEFONICO</t>
        </is>
      </c>
      <c r="U110" t="inlineStr">
        <is>
          <t>EF00B344</t>
        </is>
      </c>
      <c r="V110" t="inlineStr">
        <is>
          <t>TIPO IV</t>
        </is>
      </c>
      <c r="W110" t="inlineStr">
        <is>
          <t>TERRESTRE</t>
        </is>
      </c>
      <c r="X110" t="inlineStr">
        <is>
          <t>ZAPATA LOPEZ EDWARD ASDRUBAL</t>
        </is>
      </c>
      <c r="Y110" t="inlineStr">
        <is>
          <t>1</t>
        </is>
      </c>
      <c r="Z110" t="inlineStr">
        <is>
          <t>0</t>
        </is>
      </c>
      <c r="AA110" s="48" t="n">
        <v>41241</v>
      </c>
      <c r="AB110" s="48" t="n">
        <v>0</v>
      </c>
      <c r="AC110" s="48" t="n">
        <v>41241</v>
      </c>
    </row>
    <row r="111">
      <c r="A111" t="inlineStr">
        <is>
          <t>BOGOTA</t>
        </is>
      </c>
      <c r="B111" t="inlineStr">
        <is>
          <t>CUNDINAMARCA</t>
        </is>
      </c>
      <c r="C111" t="inlineStr">
        <is>
          <t>0004-0004</t>
        </is>
      </c>
      <c r="D111" t="inlineStr">
        <is>
          <t>11001</t>
        </is>
      </c>
      <c r="E111" t="inlineStr">
        <is>
          <t>2573175</t>
        </is>
      </c>
      <c r="F111" t="inlineStr">
        <is>
          <t>3007075769</t>
        </is>
      </c>
      <c r="G111" t="inlineStr">
        <is>
          <t>OC BASE DATAFONO</t>
        </is>
      </c>
      <c r="H111" t="inlineStr">
        <is>
          <t>CUNDINAMARCA</t>
        </is>
      </c>
      <c r="I111" t="inlineStr">
        <is>
          <t>BOGOTA</t>
        </is>
      </c>
      <c r="J111" t="inlineStr">
        <is>
          <t>BARRIO SANTA BIBIANA BOGOTA 1</t>
        </is>
      </c>
      <c r="K111" t="inlineStr">
        <is>
          <t>BANCOLOMBIA</t>
        </is>
      </c>
      <c r="L111" t="inlineStr">
        <is>
          <t>FO-25-1353027</t>
        </is>
      </c>
      <c r="M111" s="49" t="n">
        <v>45877.74274305555</v>
      </c>
      <c r="N111" s="49" t="n">
        <v>45884.45486111111</v>
      </c>
      <c r="O111" s="48" t="n">
        <v>0</v>
      </c>
      <c r="P111" t="inlineStr">
        <is>
          <t>CB UNO A UNO</t>
        </is>
      </c>
      <c r="Q111" t="inlineStr">
        <is>
          <t>CB UNO A UNO</t>
        </is>
      </c>
      <c r="R111" t="inlineStr">
        <is>
          <t>EJECUTADO</t>
        </is>
      </c>
      <c r="S111" t="inlineStr">
        <is>
          <t>EJECUTADO EXITOSO</t>
        </is>
      </c>
      <c r="T111" t="inlineStr">
        <is>
          <t>VISITA TECNICA</t>
        </is>
      </c>
      <c r="U111" t="inlineStr">
        <is>
          <t>F100V514</t>
        </is>
      </c>
      <c r="V111" t="inlineStr">
        <is>
          <t>TIPO I</t>
        </is>
      </c>
      <c r="W111" t="inlineStr">
        <is>
          <t>TERRESTRE</t>
        </is>
      </c>
      <c r="X111" t="inlineStr">
        <is>
          <t>INFANTE SIERRA MANUEL FERNANDO</t>
        </is>
      </c>
      <c r="Y111" t="inlineStr">
        <is>
          <t>1</t>
        </is>
      </c>
      <c r="Z111" t="inlineStr">
        <is>
          <t>0</t>
        </is>
      </c>
      <c r="AA111" s="48" t="n">
        <v>65960</v>
      </c>
      <c r="AB111" s="48" t="n">
        <v>0</v>
      </c>
      <c r="AC111" s="48" t="n">
        <v>65960</v>
      </c>
    </row>
    <row r="112">
      <c r="A112" t="inlineStr">
        <is>
          <t>MONTERIA</t>
        </is>
      </c>
      <c r="B112" t="inlineStr">
        <is>
          <t>COSTA</t>
        </is>
      </c>
      <c r="C112" t="inlineStr">
        <is>
          <t>0004-0001</t>
        </is>
      </c>
      <c r="D112" t="inlineStr">
        <is>
          <t>23555</t>
        </is>
      </c>
      <c r="E112" t="inlineStr">
        <is>
          <t>2574254</t>
        </is>
      </c>
      <c r="F112" t="inlineStr">
        <is>
          <t>3007074748</t>
        </is>
      </c>
      <c r="G112" t="inlineStr">
        <is>
          <t>OC BASE DATAFONO</t>
        </is>
      </c>
      <c r="H112" t="inlineStr">
        <is>
          <t>CORDOBA</t>
        </is>
      </c>
      <c r="I112" t="inlineStr">
        <is>
          <t>PLANETA RICA</t>
        </is>
      </c>
      <c r="J112" t="inlineStr">
        <is>
          <t>BARRIO LA INMACULADA PLANETA R</t>
        </is>
      </c>
      <c r="K112" t="inlineStr">
        <is>
          <t>BANCOLOMBIA</t>
        </is>
      </c>
      <c r="L112" t="inlineStr">
        <is>
          <t>FO-25-1354957</t>
        </is>
      </c>
      <c r="M112" s="49" t="n">
        <v>45880.33333333334</v>
      </c>
      <c r="N112" s="49" t="n">
        <v>45881.70138888889</v>
      </c>
      <c r="O112" s="48" t="n">
        <v>0</v>
      </c>
      <c r="P112" t="inlineStr">
        <is>
          <t>CB UNO A UNO</t>
        </is>
      </c>
      <c r="Q112" t="inlineStr">
        <is>
          <t>CB UNO A UNO</t>
        </is>
      </c>
      <c r="R112" t="inlineStr">
        <is>
          <t>EJECUTADO</t>
        </is>
      </c>
      <c r="S112" t="inlineStr">
        <is>
          <t>EJECUTADO EXITOSO</t>
        </is>
      </c>
      <c r="T112" t="inlineStr">
        <is>
          <t>VISITA TECNICA</t>
        </is>
      </c>
      <c r="U112" t="inlineStr">
        <is>
          <t>MNPZZ697</t>
        </is>
      </c>
      <c r="V112" t="inlineStr">
        <is>
          <t>TIPO II</t>
        </is>
      </c>
      <c r="W112" t="inlineStr">
        <is>
          <t>TERRESTRE</t>
        </is>
      </c>
      <c r="X112" t="inlineStr">
        <is>
          <t>COGOLLO VERTEL EDER LUIS</t>
        </is>
      </c>
      <c r="Y112" t="inlineStr">
        <is>
          <t>1</t>
        </is>
      </c>
      <c r="Z112" t="inlineStr">
        <is>
          <t>0</t>
        </is>
      </c>
      <c r="AA112" s="48" t="n">
        <v>144968</v>
      </c>
      <c r="AB112" s="48" t="n">
        <v>0</v>
      </c>
      <c r="AC112" s="48" t="n">
        <v>144968</v>
      </c>
    </row>
    <row r="113">
      <c r="A113" t="inlineStr">
        <is>
          <t>MEDELLIN</t>
        </is>
      </c>
      <c r="B113" t="inlineStr">
        <is>
          <t>NOROCCIDENTE</t>
        </is>
      </c>
      <c r="C113" t="inlineStr">
        <is>
          <t>0004-0005</t>
        </is>
      </c>
      <c r="D113" t="inlineStr">
        <is>
          <t>5400</t>
        </is>
      </c>
      <c r="E113" t="inlineStr">
        <is>
          <t>2574519</t>
        </is>
      </c>
      <c r="F113" t="inlineStr">
        <is>
          <t>3007049934</t>
        </is>
      </c>
      <c r="G113" t="inlineStr">
        <is>
          <t>OC BASE DATAFONO</t>
        </is>
      </c>
      <c r="H113" t="inlineStr">
        <is>
          <t>ANTIOQUIA</t>
        </is>
      </c>
      <c r="I113" t="inlineStr">
        <is>
          <t>LA UNION</t>
        </is>
      </c>
      <c r="J113" t="inlineStr">
        <is>
          <t>BARRIO CENTRO LA UNION 4</t>
        </is>
      </c>
      <c r="K113" t="inlineStr">
        <is>
          <t>BANCOLOMBIA</t>
        </is>
      </c>
      <c r="L113" t="inlineStr">
        <is>
          <t>FO-25-1356117</t>
        </is>
      </c>
      <c r="M113" s="49" t="n">
        <v>45880.33333333334</v>
      </c>
      <c r="N113" s="49" t="n">
        <v>45888.60833333333</v>
      </c>
      <c r="O113" s="48" t="n">
        <v>0</v>
      </c>
      <c r="P113" t="inlineStr">
        <is>
          <t>CB UNO A UNO</t>
        </is>
      </c>
      <c r="Q113" t="inlineStr">
        <is>
          <t>CB UNO A UNO</t>
        </is>
      </c>
      <c r="R113" t="inlineStr">
        <is>
          <t>EJECUTADO</t>
        </is>
      </c>
      <c r="S113" t="inlineStr">
        <is>
          <t>EJECUTADO EXITOSO</t>
        </is>
      </c>
      <c r="T113" t="inlineStr">
        <is>
          <t>VISITA TECNICA</t>
        </is>
      </c>
      <c r="U113" t="inlineStr">
        <is>
          <t>TR00R892</t>
        </is>
      </c>
      <c r="V113" t="inlineStr">
        <is>
          <t>TIPO II</t>
        </is>
      </c>
      <c r="W113" t="inlineStr">
        <is>
          <t>TERRESTRE</t>
        </is>
      </c>
      <c r="X113" t="inlineStr">
        <is>
          <t>PAREJA ECHAVARRIA JHON DAVID</t>
        </is>
      </c>
      <c r="Y113" t="inlineStr">
        <is>
          <t>1</t>
        </is>
      </c>
      <c r="Z113" t="inlineStr">
        <is>
          <t>0</t>
        </is>
      </c>
      <c r="AA113" s="48" t="n">
        <v>144968</v>
      </c>
      <c r="AB113" s="48" t="n">
        <v>0</v>
      </c>
      <c r="AC113" s="48" t="n">
        <v>144968</v>
      </c>
    </row>
    <row r="114">
      <c r="A114" t="inlineStr">
        <is>
          <t>TUNJA</t>
        </is>
      </c>
      <c r="B114" t="inlineStr">
        <is>
          <t>SANTANDERES</t>
        </is>
      </c>
      <c r="C114" t="inlineStr">
        <is>
          <t>0004-0008</t>
        </is>
      </c>
      <c r="D114" t="inlineStr">
        <is>
          <t>15377</t>
        </is>
      </c>
      <c r="E114" t="inlineStr">
        <is>
          <t>2574870</t>
        </is>
      </c>
      <c r="F114" t="inlineStr">
        <is>
          <t>3007074573</t>
        </is>
      </c>
      <c r="G114" t="inlineStr">
        <is>
          <t>OC BASE DATAFONO</t>
        </is>
      </c>
      <c r="H114" t="inlineStr">
        <is>
          <t>BOYACA</t>
        </is>
      </c>
      <c r="I114" t="inlineStr">
        <is>
          <t>LABRANZAGRANDE</t>
        </is>
      </c>
      <c r="J114" t="inlineStr">
        <is>
          <t>BARRIO LABRANZAGRANDE LAS PALM</t>
        </is>
      </c>
      <c r="K114" t="inlineStr">
        <is>
          <t>BANCOLOMBIA</t>
        </is>
      </c>
      <c r="L114" t="inlineStr">
        <is>
          <t>FO-25-1356115</t>
        </is>
      </c>
      <c r="M114" s="49" t="n">
        <v>45879.36424768518</v>
      </c>
      <c r="N114" s="49" t="n">
        <v>45882.46944444445</v>
      </c>
      <c r="O114" s="48" t="n">
        <v>0</v>
      </c>
      <c r="P114" t="inlineStr">
        <is>
          <t>CB UNO A UNO</t>
        </is>
      </c>
      <c r="Q114" t="inlineStr">
        <is>
          <t>CB UNO A UNO</t>
        </is>
      </c>
      <c r="R114" t="inlineStr">
        <is>
          <t>CANCELADO</t>
        </is>
      </c>
      <c r="S114" t="inlineStr">
        <is>
          <t>CANCELADO POR EL USUARIO</t>
        </is>
      </c>
      <c r="T114" t="inlineStr">
        <is>
          <t>SOPORTE TELEFONICO</t>
        </is>
      </c>
      <c r="U114" t="inlineStr">
        <is>
          <t xml:space="preserve">SOPORTE TELEFÓNICO </t>
        </is>
      </c>
      <c r="V114" t="inlineStr">
        <is>
          <t>TIPO IV</t>
        </is>
      </c>
      <c r="W114" t="inlineStr">
        <is>
          <t>TERRESTRE</t>
        </is>
      </c>
      <c r="X114" t="inlineStr">
        <is>
          <t>BERNAL ELAICA EDGAR ALEXIS</t>
        </is>
      </c>
      <c r="Y114" t="inlineStr">
        <is>
          <t>1</t>
        </is>
      </c>
      <c r="Z114" t="inlineStr">
        <is>
          <t>0</t>
        </is>
      </c>
      <c r="AA114" s="48" t="n">
        <v>41241</v>
      </c>
      <c r="AB114" s="48" t="n">
        <v>0</v>
      </c>
      <c r="AC114" s="48" t="n">
        <v>41241</v>
      </c>
    </row>
    <row r="115">
      <c r="A115" t="inlineStr">
        <is>
          <t>BOGOTA</t>
        </is>
      </c>
      <c r="B115" t="inlineStr">
        <is>
          <t>CUNDINAMARCA</t>
        </is>
      </c>
      <c r="C115" t="inlineStr">
        <is>
          <t>0004-0004</t>
        </is>
      </c>
      <c r="D115" t="inlineStr">
        <is>
          <t>25754</t>
        </is>
      </c>
      <c r="E115" t="inlineStr">
        <is>
          <t>2574995</t>
        </is>
      </c>
      <c r="F115" t="inlineStr">
        <is>
          <t>3007066902</t>
        </is>
      </c>
      <c r="G115" t="inlineStr">
        <is>
          <t>OC BASE DATAFONO</t>
        </is>
      </c>
      <c r="H115" t="inlineStr">
        <is>
          <t>CUNDINAMARCA</t>
        </is>
      </c>
      <c r="I115" t="inlineStr">
        <is>
          <t>SOACHA</t>
        </is>
      </c>
      <c r="J115" t="inlineStr">
        <is>
          <t>BARRIO LEON XIII SOACHA 8</t>
        </is>
      </c>
      <c r="K115" t="inlineStr">
        <is>
          <t>BANCOLOMBIA</t>
        </is>
      </c>
      <c r="L115" t="inlineStr">
        <is>
          <t>FO-25-1356514</t>
        </is>
      </c>
      <c r="M115" s="49" t="n">
        <v>45879.5436574074</v>
      </c>
      <c r="N115" s="49" t="n">
        <v>45881.47638888889</v>
      </c>
      <c r="O115" s="48" t="n">
        <v>0</v>
      </c>
      <c r="P115" t="inlineStr">
        <is>
          <t>CB UNO A UNO</t>
        </is>
      </c>
      <c r="Q115" t="inlineStr">
        <is>
          <t>CB UNO A UNO</t>
        </is>
      </c>
      <c r="R115" t="inlineStr">
        <is>
          <t>EJECUTADO</t>
        </is>
      </c>
      <c r="S115" t="inlineStr">
        <is>
          <t>EJECUTADO EXITOSO</t>
        </is>
      </c>
      <c r="T115" t="inlineStr">
        <is>
          <t>VISITA TECNICA</t>
        </is>
      </c>
      <c r="U115" t="inlineStr">
        <is>
          <t>4A0AZ430</t>
        </is>
      </c>
      <c r="V115" t="inlineStr">
        <is>
          <t>TIPO I</t>
        </is>
      </c>
      <c r="W115" t="inlineStr">
        <is>
          <t>TERRESTRE</t>
        </is>
      </c>
      <c r="X115" t="inlineStr">
        <is>
          <t>BUSTOS MORA DIEGO MANUEL</t>
        </is>
      </c>
      <c r="Y115" t="inlineStr">
        <is>
          <t>1</t>
        </is>
      </c>
      <c r="Z115" t="inlineStr">
        <is>
          <t>0</t>
        </is>
      </c>
      <c r="AA115" s="48" t="n">
        <v>65960</v>
      </c>
      <c r="AB115" s="48" t="n">
        <v>0</v>
      </c>
      <c r="AC115" s="48" t="n">
        <v>65960</v>
      </c>
    </row>
    <row r="116">
      <c r="A116" t="inlineStr">
        <is>
          <t>VILLAVICENCIO</t>
        </is>
      </c>
      <c r="B116" t="inlineStr">
        <is>
          <t>REMOTAS</t>
        </is>
      </c>
      <c r="C116" t="inlineStr">
        <is>
          <t>0004-0007</t>
        </is>
      </c>
      <c r="D116" t="inlineStr">
        <is>
          <t>50313</t>
        </is>
      </c>
      <c r="E116" t="inlineStr">
        <is>
          <t>2576760</t>
        </is>
      </c>
      <c r="F116" t="inlineStr">
        <is>
          <t>3007069395</t>
        </is>
      </c>
      <c r="G116" t="inlineStr">
        <is>
          <t>OC BASE DATAFONO</t>
        </is>
      </c>
      <c r="H116" t="inlineStr">
        <is>
          <t>META</t>
        </is>
      </c>
      <c r="I116" t="inlineStr">
        <is>
          <t>GRANADA</t>
        </is>
      </c>
      <c r="J116" t="inlineStr">
        <is>
          <t>BARRIO CENTRO GRANADA 16</t>
        </is>
      </c>
      <c r="K116" t="inlineStr">
        <is>
          <t>BANCOLOMBIA</t>
        </is>
      </c>
      <c r="L116" t="inlineStr">
        <is>
          <t>FO-25-1359066</t>
        </is>
      </c>
      <c r="M116" s="49" t="n">
        <v>45880.38069444444</v>
      </c>
      <c r="N116" s="49" t="n">
        <v>45882.37638888889</v>
      </c>
      <c r="O116" s="48" t="n">
        <v>0</v>
      </c>
      <c r="P116" t="inlineStr">
        <is>
          <t>CB UNO A UNO</t>
        </is>
      </c>
      <c r="Q116" t="inlineStr">
        <is>
          <t>CB UNO A UNO</t>
        </is>
      </c>
      <c r="R116" t="inlineStr">
        <is>
          <t>EJECUTADO</t>
        </is>
      </c>
      <c r="S116" t="inlineStr">
        <is>
          <t>EJECUTADO EXITOSO</t>
        </is>
      </c>
      <c r="T116" t="inlineStr">
        <is>
          <t>VISITA TECNICA</t>
        </is>
      </c>
      <c r="U116" t="inlineStr">
        <is>
          <t>A305Z365</t>
        </is>
      </c>
      <c r="V116" t="inlineStr">
        <is>
          <t>TIPO II</t>
        </is>
      </c>
      <c r="W116" t="inlineStr">
        <is>
          <t>TERRESTRE</t>
        </is>
      </c>
      <c r="X116" t="inlineStr">
        <is>
          <t>ROZO JIMENEZ EDGAR ARMANDO</t>
        </is>
      </c>
      <c r="Y116" t="inlineStr">
        <is>
          <t>1</t>
        </is>
      </c>
      <c r="Z116" t="inlineStr">
        <is>
          <t>0</t>
        </is>
      </c>
      <c r="AA116" s="48" t="n">
        <v>144968</v>
      </c>
      <c r="AB116" s="48" t="n">
        <v>0</v>
      </c>
      <c r="AC116" s="48" t="n">
        <v>144968</v>
      </c>
    </row>
    <row r="117">
      <c r="A117" t="inlineStr">
        <is>
          <t>MONTERIA</t>
        </is>
      </c>
      <c r="B117" t="inlineStr">
        <is>
          <t>COSTA</t>
        </is>
      </c>
      <c r="C117" t="inlineStr">
        <is>
          <t>0004-0001</t>
        </is>
      </c>
      <c r="D117" t="inlineStr">
        <is>
          <t>23001</t>
        </is>
      </c>
      <c r="E117" t="inlineStr">
        <is>
          <t>2577460</t>
        </is>
      </c>
      <c r="F117" t="inlineStr">
        <is>
          <t>3007077171</t>
        </is>
      </c>
      <c r="G117" t="inlineStr">
        <is>
          <t>OC BASE DATAFONO</t>
        </is>
      </c>
      <c r="H117" t="inlineStr">
        <is>
          <t>CORDOBA</t>
        </is>
      </c>
      <c r="I117" t="inlineStr">
        <is>
          <t>MONTERIA</t>
        </is>
      </c>
      <c r="J117" t="inlineStr">
        <is>
          <t>BARRIO BESITO VOLAO MONTERIA</t>
        </is>
      </c>
      <c r="K117" t="inlineStr">
        <is>
          <t>BANCOLOMBIA</t>
        </is>
      </c>
      <c r="L117" t="inlineStr">
        <is>
          <t>FO-25-1359062</t>
        </is>
      </c>
      <c r="M117" s="49" t="n">
        <v>45880.40928240741</v>
      </c>
      <c r="N117" s="49" t="n">
        <v>45884.33472222222</v>
      </c>
      <c r="O117" s="48" t="n">
        <v>0</v>
      </c>
      <c r="P117" t="inlineStr">
        <is>
          <t>CB UNO A UNO</t>
        </is>
      </c>
      <c r="Q117" t="inlineStr">
        <is>
          <t>CB UNO A UNO</t>
        </is>
      </c>
      <c r="R117" t="inlineStr">
        <is>
          <t>EJECUTADO</t>
        </is>
      </c>
      <c r="S117" t="inlineStr">
        <is>
          <t>EJECUTADO EXITOSO</t>
        </is>
      </c>
      <c r="T117" t="inlineStr">
        <is>
          <t>VISITA TECNICA</t>
        </is>
      </c>
      <c r="U117" t="inlineStr">
        <is>
          <t>SX6ZZ430</t>
        </is>
      </c>
      <c r="V117" t="inlineStr">
        <is>
          <t>TIPO I</t>
        </is>
      </c>
      <c r="W117" t="inlineStr">
        <is>
          <t>TERRESTRE</t>
        </is>
      </c>
      <c r="X117" t="inlineStr">
        <is>
          <t>ARRAZOLA HERNANDEZ NICOLAS AUGUSTO</t>
        </is>
      </c>
      <c r="Y117" t="inlineStr">
        <is>
          <t>1</t>
        </is>
      </c>
      <c r="Z117" t="inlineStr">
        <is>
          <t>0</t>
        </is>
      </c>
      <c r="AA117" s="48" t="n">
        <v>65960</v>
      </c>
      <c r="AB117" s="48" t="n">
        <v>0</v>
      </c>
      <c r="AC117" s="48" t="n">
        <v>65960</v>
      </c>
    </row>
    <row r="118">
      <c r="A118" t="inlineStr">
        <is>
          <t>VILLAVICENCIO</t>
        </is>
      </c>
      <c r="B118" t="inlineStr">
        <is>
          <t>REMOTAS</t>
        </is>
      </c>
      <c r="C118" t="inlineStr">
        <is>
          <t>0004-0007</t>
        </is>
      </c>
      <c r="D118" t="inlineStr">
        <is>
          <t>50001</t>
        </is>
      </c>
      <c r="E118" t="inlineStr">
        <is>
          <t>2580830</t>
        </is>
      </c>
      <c r="F118" t="inlineStr">
        <is>
          <t>3007027075</t>
        </is>
      </c>
      <c r="G118" t="inlineStr">
        <is>
          <t>OC BASE DATAFONO</t>
        </is>
      </c>
      <c r="H118" t="inlineStr">
        <is>
          <t>META</t>
        </is>
      </c>
      <c r="I118" t="inlineStr">
        <is>
          <t>VILLAVICENCIO</t>
        </is>
      </c>
      <c r="J118" t="inlineStr">
        <is>
          <t>BARRIO GUATIQUIA VILLAVICENCIO</t>
        </is>
      </c>
      <c r="K118" t="inlineStr">
        <is>
          <t>BANCOLOMBIA</t>
        </is>
      </c>
      <c r="L118" t="inlineStr">
        <is>
          <t>FO-25-1362081</t>
        </is>
      </c>
      <c r="M118" s="49" t="n">
        <v>45880.63650462963</v>
      </c>
      <c r="N118" s="49" t="n">
        <v>45882.39097222222</v>
      </c>
      <c r="O118" s="48" t="n">
        <v>0</v>
      </c>
      <c r="P118" t="inlineStr">
        <is>
          <t>CB UNO A UNO</t>
        </is>
      </c>
      <c r="Q118" t="inlineStr">
        <is>
          <t>CB UNO A UNO</t>
        </is>
      </c>
      <c r="R118" t="inlineStr">
        <is>
          <t>EJECUTADO</t>
        </is>
      </c>
      <c r="S118" t="inlineStr">
        <is>
          <t>EJECUTADO EXITOSO</t>
        </is>
      </c>
      <c r="T118" t="inlineStr">
        <is>
          <t>VISITA TECNICA</t>
        </is>
      </c>
      <c r="U118" t="inlineStr">
        <is>
          <t>II003282</t>
        </is>
      </c>
      <c r="V118" t="inlineStr">
        <is>
          <t>TIPO I</t>
        </is>
      </c>
      <c r="W118" t="inlineStr">
        <is>
          <t>TERRESTRE</t>
        </is>
      </c>
      <c r="X118" t="inlineStr">
        <is>
          <t>GARZON RUIZ LUIS MIGUEL</t>
        </is>
      </c>
      <c r="Y118" t="inlineStr">
        <is>
          <t>1</t>
        </is>
      </c>
      <c r="Z118" t="inlineStr">
        <is>
          <t>0</t>
        </is>
      </c>
      <c r="AA118" s="48" t="n">
        <v>65960</v>
      </c>
      <c r="AB118" s="48" t="n">
        <v>0</v>
      </c>
      <c r="AC118" s="48" t="n">
        <v>65960</v>
      </c>
    </row>
    <row r="119">
      <c r="A119" t="inlineStr">
        <is>
          <t>VILLAVICENCIO</t>
        </is>
      </c>
      <c r="B119" t="inlineStr">
        <is>
          <t>REMOTAS</t>
        </is>
      </c>
      <c r="C119" t="inlineStr">
        <is>
          <t>0004-0007</t>
        </is>
      </c>
      <c r="D119" t="inlineStr">
        <is>
          <t>50001</t>
        </is>
      </c>
      <c r="E119" t="inlineStr">
        <is>
          <t>2582193</t>
        </is>
      </c>
      <c r="F119" t="inlineStr">
        <is>
          <t>3007080632</t>
        </is>
      </c>
      <c r="G119" t="inlineStr">
        <is>
          <t>OC BASE DATAFONO</t>
        </is>
      </c>
      <c r="H119" t="inlineStr">
        <is>
          <t>META</t>
        </is>
      </c>
      <c r="I119" t="inlineStr">
        <is>
          <t>VILLAVICENCIO</t>
        </is>
      </c>
      <c r="J119" t="inlineStr">
        <is>
          <t>BARRIO PINILLA VILLAVICENCIO 2</t>
        </is>
      </c>
      <c r="K119" t="inlineStr">
        <is>
          <t>BANCOLOMBIA</t>
        </is>
      </c>
      <c r="L119" t="inlineStr">
        <is>
          <t>FO-25-1364321</t>
        </is>
      </c>
      <c r="M119" s="49" t="n">
        <v>45881.33333333334</v>
      </c>
      <c r="N119" s="49" t="n">
        <v>45883.64375</v>
      </c>
      <c r="O119" s="48" t="n">
        <v>0</v>
      </c>
      <c r="P119" t="inlineStr">
        <is>
          <t>UNO A UNO</t>
        </is>
      </c>
      <c r="Q119" t="inlineStr">
        <is>
          <t>UNO A UNO</t>
        </is>
      </c>
      <c r="R119" t="inlineStr">
        <is>
          <t>EJECUTADO</t>
        </is>
      </c>
      <c r="S119" t="inlineStr">
        <is>
          <t>EJECUTADO EXITOSO</t>
        </is>
      </c>
      <c r="T119" t="inlineStr">
        <is>
          <t>VISITA TECNICA</t>
        </is>
      </c>
      <c r="U119" t="inlineStr">
        <is>
          <t>V6ZZZ816</t>
        </is>
      </c>
      <c r="V119" t="inlineStr">
        <is>
          <t>TIPO I</t>
        </is>
      </c>
      <c r="W119" t="inlineStr">
        <is>
          <t>TERRESTRE</t>
        </is>
      </c>
      <c r="X119" t="inlineStr">
        <is>
          <t>GARZON RUIZ LUIS MIGUEL</t>
        </is>
      </c>
      <c r="Y119" t="inlineStr">
        <is>
          <t>1</t>
        </is>
      </c>
      <c r="Z119" t="inlineStr">
        <is>
          <t>0</t>
        </is>
      </c>
      <c r="AA119" s="48" t="n">
        <v>65960</v>
      </c>
      <c r="AB119" s="48" t="n">
        <v>0</v>
      </c>
      <c r="AC119" s="48" t="n">
        <v>65960</v>
      </c>
    </row>
    <row r="120">
      <c r="A120" t="inlineStr">
        <is>
          <t>MEDELLIN</t>
        </is>
      </c>
      <c r="B120" t="inlineStr">
        <is>
          <t>NOROCCIDENTE</t>
        </is>
      </c>
      <c r="C120" t="inlineStr">
        <is>
          <t>0004-0005</t>
        </is>
      </c>
      <c r="D120" t="inlineStr">
        <is>
          <t>5001</t>
        </is>
      </c>
      <c r="E120" t="inlineStr">
        <is>
          <t>2584081</t>
        </is>
      </c>
      <c r="F120" t="inlineStr">
        <is>
          <t>3007020707</t>
        </is>
      </c>
      <c r="G120" t="inlineStr">
        <is>
          <t>OC BASE DATAFONO</t>
        </is>
      </c>
      <c r="H120" t="inlineStr">
        <is>
          <t>ANTIOQUIA</t>
        </is>
      </c>
      <c r="I120" t="inlineStr">
        <is>
          <t>MEDELLIN</t>
        </is>
      </c>
      <c r="J120" t="inlineStr">
        <is>
          <t>COMCARD MEDELLIN FLORESTA</t>
        </is>
      </c>
      <c r="K120" t="inlineStr">
        <is>
          <t>BANCOLOMBIA</t>
        </is>
      </c>
      <c r="L120" t="inlineStr">
        <is>
          <t>FO-25-1364311</t>
        </is>
      </c>
      <c r="M120" s="49" t="n">
        <v>45881.39166666667</v>
      </c>
      <c r="N120" s="49" t="n">
        <v>45883.64097222222</v>
      </c>
      <c r="O120" s="48" t="n">
        <v>0</v>
      </c>
      <c r="P120" t="inlineStr">
        <is>
          <t>AGREGADOR</t>
        </is>
      </c>
      <c r="Q120" t="inlineStr">
        <is>
          <t>COMCARD - PTM</t>
        </is>
      </c>
      <c r="R120" t="inlineStr">
        <is>
          <t>EJECUTADO</t>
        </is>
      </c>
      <c r="S120" t="inlineStr">
        <is>
          <t>EJECUTADO EXITOSO</t>
        </is>
      </c>
      <c r="T120" t="inlineStr">
        <is>
          <t>VISITA TECNICA</t>
        </is>
      </c>
      <c r="U120" t="inlineStr">
        <is>
          <t>AAAAS970-TRZZZ934</t>
        </is>
      </c>
      <c r="V120" t="inlineStr">
        <is>
          <t>TIPO I</t>
        </is>
      </c>
      <c r="W120" t="inlineStr">
        <is>
          <t>TERRESTRE</t>
        </is>
      </c>
      <c r="X120" t="inlineStr">
        <is>
          <t>RAMIREZ TABARES JUAN DIEGO</t>
        </is>
      </c>
      <c r="Y120" t="inlineStr">
        <is>
          <t>1</t>
        </is>
      </c>
      <c r="Z120" t="inlineStr">
        <is>
          <t>0</t>
        </is>
      </c>
      <c r="AA120" s="48" t="n">
        <v>65960</v>
      </c>
      <c r="AB120" s="48" t="n">
        <v>0</v>
      </c>
      <c r="AC120" s="48" t="n">
        <v>65960</v>
      </c>
    </row>
    <row r="121">
      <c r="A121" t="inlineStr">
        <is>
          <t>NEIVA</t>
        </is>
      </c>
      <c r="B121" t="inlineStr">
        <is>
          <t>REMOTAS</t>
        </is>
      </c>
      <c r="C121" t="inlineStr">
        <is>
          <t>0004-0007</t>
        </is>
      </c>
      <c r="D121" t="inlineStr">
        <is>
          <t>18001</t>
        </is>
      </c>
      <c r="E121" t="inlineStr">
        <is>
          <t>2585498</t>
        </is>
      </c>
      <c r="F121" t="inlineStr">
        <is>
          <t>3007076544</t>
        </is>
      </c>
      <c r="G121" t="inlineStr">
        <is>
          <t>OC BASE DATAFONO</t>
        </is>
      </c>
      <c r="H121" t="inlineStr">
        <is>
          <t>CAQUETA</t>
        </is>
      </c>
      <c r="I121" t="inlineStr">
        <is>
          <t>FLORENCIA</t>
        </is>
      </c>
      <c r="J121" t="inlineStr">
        <is>
          <t>OPRAP EXITO GRAN PLAZA FLORENC</t>
        </is>
      </c>
      <c r="K121" t="inlineStr">
        <is>
          <t>BANCOLOMBIA</t>
        </is>
      </c>
      <c r="L121" t="inlineStr">
        <is>
          <t>FO-25-1366688</t>
        </is>
      </c>
      <c r="M121" s="49" t="n">
        <v>45881.47222222222</v>
      </c>
      <c r="N121" s="49" t="n">
        <v>45883.63819444444</v>
      </c>
      <c r="O121" s="48" t="n">
        <v>0</v>
      </c>
      <c r="P121" t="inlineStr">
        <is>
          <t>ROBUSTO</t>
        </is>
      </c>
      <c r="Q121" t="inlineStr">
        <is>
          <t>OPRAP</t>
        </is>
      </c>
      <c r="R121" t="inlineStr">
        <is>
          <t>EJECUTADO</t>
        </is>
      </c>
      <c r="S121" t="inlineStr">
        <is>
          <t>EJECUTADO EXITOSO</t>
        </is>
      </c>
      <c r="T121" t="inlineStr">
        <is>
          <t>VISITA TECNICA</t>
        </is>
      </c>
      <c r="U121" t="inlineStr">
        <is>
          <t>103ZZ224</t>
        </is>
      </c>
      <c r="V121" t="inlineStr">
        <is>
          <t>TIPO IV</t>
        </is>
      </c>
      <c r="W121" t="inlineStr">
        <is>
          <t>TERRESTRE</t>
        </is>
      </c>
      <c r="X121" t="inlineStr">
        <is>
          <t>BERMUDEZ SANCHEZ JOSE NEYBER</t>
        </is>
      </c>
      <c r="Y121" t="inlineStr">
        <is>
          <t>1</t>
        </is>
      </c>
      <c r="Z121" t="inlineStr">
        <is>
          <t>0</t>
        </is>
      </c>
      <c r="AA121" s="48" t="n">
        <v>479589</v>
      </c>
      <c r="AB121" s="48" t="n">
        <v>0</v>
      </c>
      <c r="AC121" s="48" t="n">
        <v>479589</v>
      </c>
    </row>
    <row r="122">
      <c r="A122" t="inlineStr">
        <is>
          <t>PEREIRA</t>
        </is>
      </c>
      <c r="B122" t="inlineStr">
        <is>
          <t>SUROCCIDENTE Y EJE CAFETERO</t>
        </is>
      </c>
      <c r="C122" t="inlineStr">
        <is>
          <t>0004-0002</t>
        </is>
      </c>
      <c r="D122" t="inlineStr">
        <is>
          <t>66001</t>
        </is>
      </c>
      <c r="E122" t="inlineStr">
        <is>
          <t>2586109</t>
        </is>
      </c>
      <c r="F122" t="inlineStr">
        <is>
          <t>3007052316</t>
        </is>
      </c>
      <c r="G122" t="inlineStr">
        <is>
          <t>OC BASE DATAFONO</t>
        </is>
      </c>
      <c r="H122" t="inlineStr">
        <is>
          <t>RISARALDA</t>
        </is>
      </c>
      <c r="I122" t="inlineStr">
        <is>
          <t>PEREIRA</t>
        </is>
      </c>
      <c r="J122" t="inlineStr">
        <is>
          <t>BARRIO EL POBLADO 2 PEREIRA</t>
        </is>
      </c>
      <c r="K122" t="inlineStr">
        <is>
          <t>BANCOLOMBIA</t>
        </is>
      </c>
      <c r="L122" t="inlineStr">
        <is>
          <t>FO-25-1366686</t>
        </is>
      </c>
      <c r="M122" s="49" t="n">
        <v>45881.49722222222</v>
      </c>
      <c r="N122" s="49" t="n">
        <v>45882.3875</v>
      </c>
      <c r="O122" s="48" t="n">
        <v>0</v>
      </c>
      <c r="P122" t="inlineStr">
        <is>
          <t>CB UNO A UNO</t>
        </is>
      </c>
      <c r="Q122" t="inlineStr">
        <is>
          <t>CB UNO A UNO</t>
        </is>
      </c>
      <c r="R122" t="inlineStr">
        <is>
          <t>EJECUTADO</t>
        </is>
      </c>
      <c r="S122" t="inlineStr">
        <is>
          <t>EJECUTADO EXITOSO</t>
        </is>
      </c>
      <c r="T122" t="inlineStr">
        <is>
          <t>VISITA TECNICA</t>
        </is>
      </c>
      <c r="U122" t="inlineStr">
        <is>
          <t>AD0DZ251</t>
        </is>
      </c>
      <c r="V122" t="inlineStr">
        <is>
          <t>TIPO I</t>
        </is>
      </c>
      <c r="W122" t="inlineStr">
        <is>
          <t>TERRESTRE</t>
        </is>
      </c>
      <c r="X122" t="inlineStr">
        <is>
          <t>ARROYAVE CANO MANUEL GUILLERMO</t>
        </is>
      </c>
      <c r="Y122" t="inlineStr">
        <is>
          <t>1</t>
        </is>
      </c>
      <c r="Z122" t="inlineStr">
        <is>
          <t>0</t>
        </is>
      </c>
      <c r="AA122" s="48" t="n">
        <v>65960</v>
      </c>
      <c r="AB122" s="48" t="n">
        <v>0</v>
      </c>
      <c r="AC122" s="48" t="n">
        <v>65960</v>
      </c>
    </row>
    <row r="123">
      <c r="A123" t="inlineStr">
        <is>
          <t>TUNJA</t>
        </is>
      </c>
      <c r="B123" t="inlineStr">
        <is>
          <t>SANTANDERES</t>
        </is>
      </c>
      <c r="C123" t="inlineStr">
        <is>
          <t>0004-0008</t>
        </is>
      </c>
      <c r="D123" t="inlineStr">
        <is>
          <t>15176</t>
        </is>
      </c>
      <c r="E123" t="inlineStr">
        <is>
          <t>2591185</t>
        </is>
      </c>
      <c r="F123" t="inlineStr">
        <is>
          <t>3007078515</t>
        </is>
      </c>
      <c r="G123" t="inlineStr">
        <is>
          <t>OC BASE DATAFONO</t>
        </is>
      </c>
      <c r="H123" t="inlineStr">
        <is>
          <t>BOYACA</t>
        </is>
      </c>
      <c r="I123" t="inlineStr">
        <is>
          <t>CHIQUINQUIRA</t>
        </is>
      </c>
      <c r="J123" t="inlineStr">
        <is>
          <t>BARRIO SAN CARLOS CHIQUINQUIRA  1</t>
        </is>
      </c>
      <c r="K123" t="inlineStr">
        <is>
          <t>BANCOLOMBIA</t>
        </is>
      </c>
      <c r="L123" t="inlineStr">
        <is>
          <t>FO-25-1371506</t>
        </is>
      </c>
      <c r="M123" s="49" t="n">
        <v>45882.42361111111</v>
      </c>
      <c r="N123" s="49" t="n">
        <v>45885.55069444444</v>
      </c>
      <c r="O123" s="48" t="n">
        <v>0</v>
      </c>
      <c r="P123" t="inlineStr">
        <is>
          <t>UNO A UNO</t>
        </is>
      </c>
      <c r="Q123" t="inlineStr">
        <is>
          <t>UNO A UNO</t>
        </is>
      </c>
      <c r="R123" t="inlineStr">
        <is>
          <t>EJECUTADO</t>
        </is>
      </c>
      <c r="S123" t="inlineStr">
        <is>
          <t>EJECUTADO EXITOSO</t>
        </is>
      </c>
      <c r="T123" t="inlineStr">
        <is>
          <t>VISITA TECNICA</t>
        </is>
      </c>
      <c r="U123" t="inlineStr">
        <is>
          <t>F1LZZ923</t>
        </is>
      </c>
      <c r="V123" t="inlineStr">
        <is>
          <t>TIPO III</t>
        </is>
      </c>
      <c r="W123" t="inlineStr">
        <is>
          <t>TERRESTRE</t>
        </is>
      </c>
      <c r="X123" t="inlineStr">
        <is>
          <t>GONZALEZ GONZALEZ MARIO ALBERTO</t>
        </is>
      </c>
      <c r="Y123" t="inlineStr">
        <is>
          <t>1</t>
        </is>
      </c>
      <c r="Z123" t="inlineStr">
        <is>
          <t>0</t>
        </is>
      </c>
      <c r="AA123" s="48" t="n">
        <v>275729</v>
      </c>
      <c r="AB123" s="48" t="n">
        <v>0</v>
      </c>
      <c r="AC123" s="48" t="n">
        <v>275729</v>
      </c>
    </row>
    <row r="124">
      <c r="A124" t="inlineStr">
        <is>
          <t>CALI</t>
        </is>
      </c>
      <c r="B124" t="inlineStr">
        <is>
          <t>SUROCCIDENTE Y EJE CAFETERO</t>
        </is>
      </c>
      <c r="C124" t="inlineStr">
        <is>
          <t>0004-0003</t>
        </is>
      </c>
      <c r="D124" t="inlineStr">
        <is>
          <t>76001</t>
        </is>
      </c>
      <c r="E124" t="inlineStr">
        <is>
          <t>2592474</t>
        </is>
      </c>
      <c r="F124" t="inlineStr">
        <is>
          <t>3007035510</t>
        </is>
      </c>
      <c r="G124" t="inlineStr">
        <is>
          <t>OC BASE DATAFONO</t>
        </is>
      </c>
      <c r="H124" t="inlineStr">
        <is>
          <t>VALLE DEL CAUCA</t>
        </is>
      </c>
      <c r="I124" t="inlineStr">
        <is>
          <t>CALI</t>
        </is>
      </c>
      <c r="J124" t="inlineStr">
        <is>
          <t>REDY LA PRIMERA</t>
        </is>
      </c>
      <c r="K124" t="inlineStr">
        <is>
          <t>BANCOLOMBIA</t>
        </is>
      </c>
      <c r="L124" t="inlineStr">
        <is>
          <t>FO-25-1371504</t>
        </is>
      </c>
      <c r="M124" s="49" t="n">
        <v>45882.52361111111</v>
      </c>
      <c r="N124" s="49" t="n">
        <v>45883.63125</v>
      </c>
      <c r="O124" s="48" t="n">
        <v>0</v>
      </c>
      <c r="P124" t="inlineStr">
        <is>
          <t>ROBUSTO</t>
        </is>
      </c>
      <c r="Q124" t="inlineStr">
        <is>
          <t>REDY</t>
        </is>
      </c>
      <c r="R124" t="inlineStr">
        <is>
          <t>EJECUTADO</t>
        </is>
      </c>
      <c r="S124" t="inlineStr">
        <is>
          <t>EJECUTADO EXITOSO</t>
        </is>
      </c>
      <c r="T124" t="inlineStr">
        <is>
          <t>VISITA TECNICA</t>
        </is>
      </c>
      <c r="U124" t="inlineStr">
        <is>
          <t>GZ001385</t>
        </is>
      </c>
      <c r="V124" t="inlineStr">
        <is>
          <t>TIPO I</t>
        </is>
      </c>
      <c r="W124" t="inlineStr">
        <is>
          <t>TERRESTRE</t>
        </is>
      </c>
      <c r="X124" t="inlineStr">
        <is>
          <t>CUERO RUIZ JHONNY</t>
        </is>
      </c>
      <c r="Y124" t="inlineStr">
        <is>
          <t>1</t>
        </is>
      </c>
      <c r="Z124" t="inlineStr">
        <is>
          <t>0</t>
        </is>
      </c>
      <c r="AA124" s="48" t="n">
        <v>65960</v>
      </c>
      <c r="AB124" s="48" t="n">
        <v>0</v>
      </c>
      <c r="AC124" s="48" t="n">
        <v>65960</v>
      </c>
    </row>
    <row r="125">
      <c r="A125" t="inlineStr">
        <is>
          <t>MEDELLIN</t>
        </is>
      </c>
      <c r="B125" t="inlineStr">
        <is>
          <t>NOROCCIDENTE</t>
        </is>
      </c>
      <c r="C125" t="inlineStr">
        <is>
          <t>0004-0005</t>
        </is>
      </c>
      <c r="D125" t="inlineStr">
        <is>
          <t>5001</t>
        </is>
      </c>
      <c r="E125" t="inlineStr">
        <is>
          <t>2593481</t>
        </is>
      </c>
      <c r="F125" t="inlineStr">
        <is>
          <t>3007079436</t>
        </is>
      </c>
      <c r="G125" t="inlineStr">
        <is>
          <t>OC BASE DATAFONO</t>
        </is>
      </c>
      <c r="H125" t="inlineStr">
        <is>
          <t>ANTIOQUIA</t>
        </is>
      </c>
      <c r="I125" t="inlineStr">
        <is>
          <t>MEDELLIN</t>
        </is>
      </c>
      <c r="J125" t="inlineStr">
        <is>
          <t>BARRIO ARANJUEZ MEDELLIN 24</t>
        </is>
      </c>
      <c r="K125" t="inlineStr">
        <is>
          <t>BANCOLOMBIA</t>
        </is>
      </c>
      <c r="L125" t="inlineStr">
        <is>
          <t>FO-25-1384632</t>
        </is>
      </c>
      <c r="M125" s="49" t="n">
        <v>45882.63333333333</v>
      </c>
      <c r="N125" s="49" t="n">
        <v>45888.49652777778</v>
      </c>
      <c r="O125" s="48" t="n">
        <v>0</v>
      </c>
      <c r="P125" t="inlineStr">
        <is>
          <t>CB UNO A UNO</t>
        </is>
      </c>
      <c r="Q125" t="inlineStr">
        <is>
          <t>CB UNO A UNO</t>
        </is>
      </c>
      <c r="R125" t="inlineStr">
        <is>
          <t>EJECUTADO / CANCELADO</t>
        </is>
      </c>
      <c r="S125" t="inlineStr">
        <is>
          <t>USUARIO NO RECIBE PEDIDO</t>
        </is>
      </c>
      <c r="T125" t="inlineStr">
        <is>
          <t>VISITA TECNICA</t>
        </is>
      </c>
      <c r="U125" t="inlineStr">
        <is>
          <t>NA</t>
        </is>
      </c>
      <c r="V125" t="inlineStr">
        <is>
          <t>TIPO I</t>
        </is>
      </c>
      <c r="W125" t="inlineStr">
        <is>
          <t>TERRESTRE</t>
        </is>
      </c>
      <c r="X125" t="inlineStr">
        <is>
          <t>DIAZ ZABALA FRANCIS DUBAN</t>
        </is>
      </c>
      <c r="Y125" t="inlineStr">
        <is>
          <t>2</t>
        </is>
      </c>
      <c r="Z125" t="inlineStr">
        <is>
          <t>0</t>
        </is>
      </c>
      <c r="AA125" s="48" t="n">
        <v>131920</v>
      </c>
      <c r="AB125" s="48" t="n">
        <v>0</v>
      </c>
      <c r="AC125" s="48" t="n">
        <v>131920</v>
      </c>
    </row>
    <row r="126">
      <c r="A126" t="inlineStr">
        <is>
          <t>VILLAVICENCIO</t>
        </is>
      </c>
      <c r="B126" t="inlineStr">
        <is>
          <t>REMOTAS</t>
        </is>
      </c>
      <c r="C126" t="inlineStr">
        <is>
          <t>0004-0007</t>
        </is>
      </c>
      <c r="D126" t="inlineStr">
        <is>
          <t>50577</t>
        </is>
      </c>
      <c r="E126" t="inlineStr">
        <is>
          <t>2596799</t>
        </is>
      </c>
      <c r="F126" t="inlineStr">
        <is>
          <t>3007067763</t>
        </is>
      </c>
      <c r="G126" t="inlineStr">
        <is>
          <t>OC BASE DATAFONO</t>
        </is>
      </c>
      <c r="H126" t="inlineStr">
        <is>
          <t>META</t>
        </is>
      </c>
      <c r="I126" t="inlineStr">
        <is>
          <t>PUERTO LLERAS</t>
        </is>
      </c>
      <c r="J126" t="inlineStr">
        <is>
          <t>BARRIO CENTRO PUERTO LLERAS 6</t>
        </is>
      </c>
      <c r="K126" t="inlineStr">
        <is>
          <t>BANCOLOMBIA</t>
        </is>
      </c>
      <c r="L126" t="inlineStr">
        <is>
          <t>FO-25-1376121</t>
        </is>
      </c>
      <c r="M126" s="49" t="n">
        <v>45883.41527777778</v>
      </c>
      <c r="N126" s="49" t="n">
        <v>45888.56180555555</v>
      </c>
      <c r="O126" s="48" t="n">
        <v>0</v>
      </c>
      <c r="P126" t="inlineStr">
        <is>
          <t>CB UNO A UNO</t>
        </is>
      </c>
      <c r="Q126" t="inlineStr">
        <is>
          <t>CB UNO A UNO</t>
        </is>
      </c>
      <c r="R126" t="inlineStr">
        <is>
          <t>EJECUTADO</t>
        </is>
      </c>
      <c r="S126" t="inlineStr">
        <is>
          <t>EJECUTADO EXITOSO</t>
        </is>
      </c>
      <c r="T126" t="inlineStr">
        <is>
          <t>VISITA TECNICA</t>
        </is>
      </c>
      <c r="U126" t="inlineStr">
        <is>
          <t>A1KZZ373</t>
        </is>
      </c>
      <c r="V126" t="inlineStr">
        <is>
          <t>TIPO III</t>
        </is>
      </c>
      <c r="W126" t="inlineStr">
        <is>
          <t>TERRESTRE</t>
        </is>
      </c>
      <c r="X126" t="inlineStr">
        <is>
          <t>PEDREROS CONTRERAS MICHAEL STEVENS</t>
        </is>
      </c>
      <c r="Y126" t="inlineStr">
        <is>
          <t>1</t>
        </is>
      </c>
      <c r="Z126" t="inlineStr">
        <is>
          <t>0</t>
        </is>
      </c>
      <c r="AA126" s="48" t="n">
        <v>275729</v>
      </c>
      <c r="AB126" s="48" t="n">
        <v>0</v>
      </c>
      <c r="AC126" s="48" t="n">
        <v>275729</v>
      </c>
    </row>
    <row r="127">
      <c r="A127" t="inlineStr">
        <is>
          <t>NEIVA</t>
        </is>
      </c>
      <c r="B127" t="inlineStr">
        <is>
          <t>REMOTAS</t>
        </is>
      </c>
      <c r="C127" t="inlineStr">
        <is>
          <t>0004-0007</t>
        </is>
      </c>
      <c r="D127" t="inlineStr">
        <is>
          <t>18001</t>
        </is>
      </c>
      <c r="E127" t="inlineStr">
        <is>
          <t>2598031</t>
        </is>
      </c>
      <c r="F127" t="inlineStr">
        <is>
          <t>3007076544</t>
        </is>
      </c>
      <c r="G127" t="inlineStr">
        <is>
          <t>OC BASE DATAFONO</t>
        </is>
      </c>
      <c r="H127" t="inlineStr">
        <is>
          <t>CAQUETA</t>
        </is>
      </c>
      <c r="I127" t="inlineStr">
        <is>
          <t>FLORENCIA</t>
        </is>
      </c>
      <c r="J127" t="inlineStr">
        <is>
          <t>OPRAP EXITO GRAN PLAZA FLORENC</t>
        </is>
      </c>
      <c r="K127" t="inlineStr">
        <is>
          <t>BANCOLOMBIA</t>
        </is>
      </c>
      <c r="L127" t="inlineStr">
        <is>
          <t>FO-25-1376108</t>
        </is>
      </c>
      <c r="M127" s="49" t="n">
        <v>45883.48611111111</v>
      </c>
      <c r="N127" s="49" t="n">
        <v>45883.66111111111</v>
      </c>
      <c r="O127" s="48" t="n">
        <v>0</v>
      </c>
      <c r="P127" t="inlineStr">
        <is>
          <t>ROBUSTO</t>
        </is>
      </c>
      <c r="Q127" t="inlineStr">
        <is>
          <t>OPRAP</t>
        </is>
      </c>
      <c r="R127" t="inlineStr">
        <is>
          <t>EJECUTADO</t>
        </is>
      </c>
      <c r="S127" t="inlineStr">
        <is>
          <t>EJECUTADO EXITOSO</t>
        </is>
      </c>
      <c r="T127" t="inlineStr">
        <is>
          <t>VISITA TECNICA</t>
        </is>
      </c>
      <c r="U127" t="inlineStr">
        <is>
          <t>103ZZ224</t>
        </is>
      </c>
      <c r="V127" t="inlineStr">
        <is>
          <t>TIPO IV</t>
        </is>
      </c>
      <c r="W127" t="inlineStr">
        <is>
          <t>TERRESTRE</t>
        </is>
      </c>
      <c r="X127" t="inlineStr">
        <is>
          <t>BERMUDEZ SANCHEZ JOSE NEYBER</t>
        </is>
      </c>
      <c r="Y127" t="inlineStr">
        <is>
          <t>1</t>
        </is>
      </c>
      <c r="Z127" t="inlineStr">
        <is>
          <t>0</t>
        </is>
      </c>
      <c r="AA127" s="48" t="n">
        <v>479589</v>
      </c>
      <c r="AB127" s="48" t="n">
        <v>0</v>
      </c>
      <c r="AC127" s="48" t="n">
        <v>479589</v>
      </c>
    </row>
    <row r="128">
      <c r="A128" t="inlineStr">
        <is>
          <t>MEDELLIN</t>
        </is>
      </c>
      <c r="B128" t="inlineStr">
        <is>
          <t>NOROCCIDENTE</t>
        </is>
      </c>
      <c r="C128" t="inlineStr">
        <is>
          <t>0004-0005</t>
        </is>
      </c>
      <c r="D128" t="inlineStr">
        <is>
          <t>5001</t>
        </is>
      </c>
      <c r="E128" t="inlineStr">
        <is>
          <t>2598728</t>
        </is>
      </c>
      <c r="F128" t="inlineStr">
        <is>
          <t>3007079162</t>
        </is>
      </c>
      <c r="G128" t="inlineStr">
        <is>
          <t>OC BASE DATAFONO</t>
        </is>
      </c>
      <c r="H128" t="inlineStr">
        <is>
          <t>ANTIOQUIA</t>
        </is>
      </c>
      <c r="I128" t="inlineStr">
        <is>
          <t>MEDELLIN</t>
        </is>
      </c>
      <c r="J128" t="inlineStr">
        <is>
          <t>BARRIO LA CANDELARIA CENTRO ME</t>
        </is>
      </c>
      <c r="K128" t="inlineStr">
        <is>
          <t>BANCOLOMBIA</t>
        </is>
      </c>
      <c r="L128" t="inlineStr">
        <is>
          <t>FO-25-1376654</t>
        </is>
      </c>
      <c r="M128" s="49" t="n">
        <v>45883.58055555556</v>
      </c>
      <c r="N128" s="49" t="n">
        <v>45885.55902777778</v>
      </c>
      <c r="O128" s="48" t="n">
        <v>0</v>
      </c>
      <c r="P128" t="inlineStr">
        <is>
          <t>CB UNO A UNO</t>
        </is>
      </c>
      <c r="Q128" t="inlineStr">
        <is>
          <t>CB UNO A UNO</t>
        </is>
      </c>
      <c r="R128" t="inlineStr">
        <is>
          <t>EJECUTADO</t>
        </is>
      </c>
      <c r="S128" t="inlineStr">
        <is>
          <t>EJECUTADO EXITOSO</t>
        </is>
      </c>
      <c r="T128" t="inlineStr">
        <is>
          <t>VISITA TECNICA</t>
        </is>
      </c>
      <c r="U128" t="inlineStr">
        <is>
          <t>SASZZ737</t>
        </is>
      </c>
      <c r="V128" t="inlineStr">
        <is>
          <t>TIPO I</t>
        </is>
      </c>
      <c r="W128" t="inlineStr">
        <is>
          <t>TERRESTRE</t>
        </is>
      </c>
      <c r="X128" t="inlineStr">
        <is>
          <t>PAREJA ECHAVARRIA JHON DAVID</t>
        </is>
      </c>
      <c r="Y128" t="inlineStr">
        <is>
          <t>1</t>
        </is>
      </c>
      <c r="Z128" t="inlineStr">
        <is>
          <t>0</t>
        </is>
      </c>
      <c r="AA128" s="48" t="n">
        <v>65960</v>
      </c>
      <c r="AB128" s="48" t="n">
        <v>0</v>
      </c>
      <c r="AC128" s="48" t="n">
        <v>65960</v>
      </c>
    </row>
    <row r="129">
      <c r="A129" t="inlineStr">
        <is>
          <t>BOGOTA</t>
        </is>
      </c>
      <c r="B129" t="inlineStr">
        <is>
          <t>CUNDINAMARCA</t>
        </is>
      </c>
      <c r="C129" t="inlineStr">
        <is>
          <t>0004-0004</t>
        </is>
      </c>
      <c r="D129" t="inlineStr">
        <is>
          <t>25845</t>
        </is>
      </c>
      <c r="E129" t="inlineStr">
        <is>
          <t>2601569</t>
        </is>
      </c>
      <c r="F129" t="inlineStr">
        <is>
          <t>3007079790</t>
        </is>
      </c>
      <c r="G129" t="inlineStr">
        <is>
          <t>OC BASE DATAFONO</t>
        </is>
      </c>
      <c r="H129" t="inlineStr">
        <is>
          <t>CUNDINAMARCA</t>
        </is>
      </c>
      <c r="I129" t="inlineStr">
        <is>
          <t>UNE</t>
        </is>
      </c>
      <c r="J129" t="inlineStr">
        <is>
          <t>BARRIO CENTRO UNE UNE</t>
        </is>
      </c>
      <c r="K129" t="inlineStr">
        <is>
          <t>BANCOLOMBIA</t>
        </is>
      </c>
      <c r="L129" t="inlineStr">
        <is>
          <t>FO-25-1378900</t>
        </is>
      </c>
      <c r="M129" s="49" t="n">
        <v>45884.35555555556</v>
      </c>
      <c r="N129" s="49" t="n">
        <v>45888.52569444444</v>
      </c>
      <c r="O129" s="48" t="n">
        <v>0</v>
      </c>
      <c r="P129" t="inlineStr">
        <is>
          <t>UNO A UNO</t>
        </is>
      </c>
      <c r="Q129" t="inlineStr">
        <is>
          <t>UNO A UNO</t>
        </is>
      </c>
      <c r="R129" t="inlineStr">
        <is>
          <t>EJECUTADO</t>
        </is>
      </c>
      <c r="S129" t="inlineStr">
        <is>
          <t>EJECUTADO EXITOSO</t>
        </is>
      </c>
      <c r="T129" t="inlineStr">
        <is>
          <t>VISITA TECNICA</t>
        </is>
      </c>
      <c r="U129" t="inlineStr">
        <is>
          <t>F1XZZ071</t>
        </is>
      </c>
      <c r="V129" t="inlineStr">
        <is>
          <t>TIPO II</t>
        </is>
      </c>
      <c r="W129" t="inlineStr">
        <is>
          <t>TERRESTRE</t>
        </is>
      </c>
      <c r="X129" t="inlineStr">
        <is>
          <t>INFANTE SIERRA MANUEL FERNANDO</t>
        </is>
      </c>
      <c r="Y129" t="inlineStr">
        <is>
          <t>1</t>
        </is>
      </c>
      <c r="Z129" t="inlineStr">
        <is>
          <t>0</t>
        </is>
      </c>
      <c r="AA129" s="48" t="n">
        <v>144968</v>
      </c>
      <c r="AB129" s="48" t="n">
        <v>0</v>
      </c>
      <c r="AC129" s="48" t="n">
        <v>144968</v>
      </c>
    </row>
    <row r="130">
      <c r="A130" t="inlineStr">
        <is>
          <t>MANIZALES</t>
        </is>
      </c>
      <c r="B130" t="inlineStr">
        <is>
          <t>SUROCCIDENTE Y EJE CAFETERO</t>
        </is>
      </c>
      <c r="C130" t="inlineStr">
        <is>
          <t>0004-0002</t>
        </is>
      </c>
      <c r="D130" t="inlineStr">
        <is>
          <t>17001</t>
        </is>
      </c>
      <c r="E130" t="inlineStr">
        <is>
          <t>2602379</t>
        </is>
      </c>
      <c r="F130" t="inlineStr">
        <is>
          <t>3007046130</t>
        </is>
      </c>
      <c r="G130" t="inlineStr">
        <is>
          <t>OC BASE DATAFONO</t>
        </is>
      </c>
      <c r="H130" t="inlineStr">
        <is>
          <t>CALDAS</t>
        </is>
      </c>
      <c r="I130" t="inlineStr">
        <is>
          <t>MANIZALES</t>
        </is>
      </c>
      <c r="J130" t="inlineStr">
        <is>
          <t>BARRIO MINITAS MANIZALES 1</t>
        </is>
      </c>
      <c r="K130" t="inlineStr">
        <is>
          <t>BANCOLOMBIA</t>
        </is>
      </c>
      <c r="L130" t="inlineStr">
        <is>
          <t>FO-25-1380059</t>
        </is>
      </c>
      <c r="M130" s="49" t="n">
        <v>45884.40486111111</v>
      </c>
      <c r="N130" s="49" t="n">
        <v>45885.56041666667</v>
      </c>
      <c r="O130" s="48" t="n">
        <v>0</v>
      </c>
      <c r="P130" t="inlineStr">
        <is>
          <t>CB UNO A UNO</t>
        </is>
      </c>
      <c r="Q130" t="inlineStr">
        <is>
          <t>CB UNO A UNO</t>
        </is>
      </c>
      <c r="R130" t="inlineStr">
        <is>
          <t>EJECUTADO</t>
        </is>
      </c>
      <c r="S130" t="inlineStr">
        <is>
          <t>EJECUTADO EXITOSO</t>
        </is>
      </c>
      <c r="T130" t="inlineStr">
        <is>
          <t>VISITA TECNICA</t>
        </is>
      </c>
      <c r="U130" t="inlineStr">
        <is>
          <t>TR003836</t>
        </is>
      </c>
      <c r="V130" t="inlineStr">
        <is>
          <t>TIPO I</t>
        </is>
      </c>
      <c r="W130" t="inlineStr">
        <is>
          <t>TERRESTRE</t>
        </is>
      </c>
      <c r="X130" t="inlineStr">
        <is>
          <t>AGUIRRE HENAO RAUL EDUARDO</t>
        </is>
      </c>
      <c r="Y130" t="inlineStr">
        <is>
          <t>1</t>
        </is>
      </c>
      <c r="Z130" t="inlineStr">
        <is>
          <t>0</t>
        </is>
      </c>
      <c r="AA130" s="48" t="n">
        <v>65960</v>
      </c>
      <c r="AB130" s="48" t="n">
        <v>0</v>
      </c>
      <c r="AC130" s="48" t="n">
        <v>65960</v>
      </c>
    </row>
    <row r="131">
      <c r="A131" t="inlineStr">
        <is>
          <t>BOGOTA</t>
        </is>
      </c>
      <c r="B131" t="inlineStr">
        <is>
          <t>CUNDINAMARCA</t>
        </is>
      </c>
      <c r="C131" t="inlineStr">
        <is>
          <t>0004-0004</t>
        </is>
      </c>
      <c r="D131" t="inlineStr">
        <is>
          <t>11001</t>
        </is>
      </c>
      <c r="E131" t="inlineStr">
        <is>
          <t>2602447</t>
        </is>
      </c>
      <c r="F131" t="inlineStr">
        <is>
          <t>3007050104</t>
        </is>
      </c>
      <c r="G131" t="inlineStr">
        <is>
          <t>OC BASE DATAFONO</t>
        </is>
      </c>
      <c r="H131" t="inlineStr">
        <is>
          <t>CUNDINAMARCA</t>
        </is>
      </c>
      <c r="I131" t="inlineStr">
        <is>
          <t>BOGOTA</t>
        </is>
      </c>
      <c r="J131" t="inlineStr">
        <is>
          <t>PTM BOGOTA  PAPELERIA</t>
        </is>
      </c>
      <c r="K131" t="inlineStr">
        <is>
          <t>BANCOLOMBIA</t>
        </is>
      </c>
      <c r="L131" t="inlineStr">
        <is>
          <t>FO-25-1380065</t>
        </is>
      </c>
      <c r="M131" s="49" t="n">
        <v>45884.40069444444</v>
      </c>
      <c r="N131" s="49" t="n">
        <v>45885.55555555555</v>
      </c>
      <c r="O131" s="48" t="n">
        <v>0</v>
      </c>
      <c r="P131" t="inlineStr">
        <is>
          <t>AGREGADOR</t>
        </is>
      </c>
      <c r="Q131" t="inlineStr">
        <is>
          <t>COMCARD - PTM</t>
        </is>
      </c>
      <c r="R131" t="inlineStr">
        <is>
          <t>EJECUTADO</t>
        </is>
      </c>
      <c r="S131" t="inlineStr">
        <is>
          <t>EJECUTADO EXITOSO</t>
        </is>
      </c>
      <c r="T131" t="inlineStr">
        <is>
          <t>VISITA TECNICA</t>
        </is>
      </c>
      <c r="U131" t="inlineStr">
        <is>
          <t>II00T995</t>
        </is>
      </c>
      <c r="V131" t="inlineStr">
        <is>
          <t>TIPO I</t>
        </is>
      </c>
      <c r="W131" t="inlineStr">
        <is>
          <t>TERRESTRE</t>
        </is>
      </c>
      <c r="X131" t="inlineStr">
        <is>
          <t>GARCIA PASTRANA KEVIN FERNANDO</t>
        </is>
      </c>
      <c r="Y131" t="inlineStr">
        <is>
          <t>1</t>
        </is>
      </c>
      <c r="Z131" t="inlineStr">
        <is>
          <t>0</t>
        </is>
      </c>
      <c r="AA131" s="48" t="n">
        <v>65960</v>
      </c>
      <c r="AB131" s="48" t="n">
        <v>0</v>
      </c>
      <c r="AC131" s="48" t="n">
        <v>65960</v>
      </c>
    </row>
    <row r="132">
      <c r="A132" t="inlineStr">
        <is>
          <t>VILLAVICENCIO</t>
        </is>
      </c>
      <c r="B132" t="inlineStr">
        <is>
          <t>REMOTAS</t>
        </is>
      </c>
      <c r="C132" t="inlineStr">
        <is>
          <t>0004-0007</t>
        </is>
      </c>
      <c r="D132" t="inlineStr">
        <is>
          <t>50001</t>
        </is>
      </c>
      <c r="E132" t="inlineStr">
        <is>
          <t>2603143</t>
        </is>
      </c>
      <c r="F132" t="inlineStr">
        <is>
          <t>3007064572</t>
        </is>
      </c>
      <c r="G132" t="inlineStr">
        <is>
          <t>OC BASE DATAFONO</t>
        </is>
      </c>
      <c r="H132" t="inlineStr">
        <is>
          <t>META</t>
        </is>
      </c>
      <c r="I132" t="inlineStr">
        <is>
          <t>VILLAVICENCIO</t>
        </is>
      </c>
      <c r="J132" t="inlineStr">
        <is>
          <t>BARRIO CENTRO VILLAVICENCIO VI</t>
        </is>
      </c>
      <c r="K132" t="inlineStr">
        <is>
          <t>BANCOLOMBIA</t>
        </is>
      </c>
      <c r="L132" t="inlineStr">
        <is>
          <t>FO-25-1380047</t>
        </is>
      </c>
      <c r="M132" s="49" t="n">
        <v>45884.45138888889</v>
      </c>
      <c r="N132" s="49" t="n">
        <v>45884.70069444444</v>
      </c>
      <c r="O132" s="48" t="n">
        <v>0</v>
      </c>
      <c r="P132" t="inlineStr">
        <is>
          <t>CB UNO A UNO</t>
        </is>
      </c>
      <c r="Q132" t="inlineStr">
        <is>
          <t>CB UNO A UNO</t>
        </is>
      </c>
      <c r="R132" t="inlineStr">
        <is>
          <t>EJECUTADO / CANCELADO</t>
        </is>
      </c>
      <c r="S132" t="inlineStr">
        <is>
          <t>PETICIÓN USUARIO</t>
        </is>
      </c>
      <c r="T132" t="inlineStr">
        <is>
          <t>VISITA TECNICA</t>
        </is>
      </c>
      <c r="U132" t="inlineStr">
        <is>
          <t xml:space="preserve">COMERCIO CERRADO </t>
        </is>
      </c>
      <c r="V132" t="inlineStr">
        <is>
          <t>TIPO I</t>
        </is>
      </c>
      <c r="W132" t="inlineStr">
        <is>
          <t>TERRESTRE</t>
        </is>
      </c>
      <c r="X132" t="inlineStr">
        <is>
          <t>GARZON RUIZ LUIS MIGUEL</t>
        </is>
      </c>
      <c r="Y132" t="inlineStr">
        <is>
          <t>1</t>
        </is>
      </c>
      <c r="Z132" t="inlineStr">
        <is>
          <t>0</t>
        </is>
      </c>
      <c r="AA132" s="48" t="n">
        <v>65960</v>
      </c>
      <c r="AB132" s="48" t="n">
        <v>0</v>
      </c>
      <c r="AC132" s="48" t="n">
        <v>65960</v>
      </c>
    </row>
    <row r="133">
      <c r="A133" t="inlineStr">
        <is>
          <t>MANIZALES</t>
        </is>
      </c>
      <c r="B133" t="inlineStr">
        <is>
          <t>SUROCCIDENTE Y EJE CAFETERO</t>
        </is>
      </c>
      <c r="C133" t="inlineStr">
        <is>
          <t>0004-0002</t>
        </is>
      </c>
      <c r="D133" t="inlineStr">
        <is>
          <t>17001</t>
        </is>
      </c>
      <c r="E133" t="inlineStr">
        <is>
          <t>2604422</t>
        </is>
      </c>
      <c r="F133" t="inlineStr">
        <is>
          <t>3007073809</t>
        </is>
      </c>
      <c r="G133" t="inlineStr">
        <is>
          <t>OC BASE DATAFONO</t>
        </is>
      </c>
      <c r="H133" t="inlineStr">
        <is>
          <t>CALDAS</t>
        </is>
      </c>
      <c r="I133" t="inlineStr">
        <is>
          <t>MANIZALES</t>
        </is>
      </c>
      <c r="J133" t="inlineStr">
        <is>
          <t>BARRIO SOFERINO MANIZALES</t>
        </is>
      </c>
      <c r="K133" t="inlineStr">
        <is>
          <t>BANCOLOMBIA</t>
        </is>
      </c>
      <c r="L133" t="inlineStr">
        <is>
          <t>FO-25-1381639</t>
        </is>
      </c>
      <c r="M133" s="49" t="n">
        <v>45884.59305555555</v>
      </c>
      <c r="N133" s="49" t="n">
        <v>45885.55763888889</v>
      </c>
      <c r="O133" s="48" t="n">
        <v>0</v>
      </c>
      <c r="P133" t="inlineStr">
        <is>
          <t>CB UNO A UNO</t>
        </is>
      </c>
      <c r="Q133" t="inlineStr">
        <is>
          <t>CB UNO A UNO</t>
        </is>
      </c>
      <c r="R133" t="inlineStr">
        <is>
          <t>EJECUTADO</t>
        </is>
      </c>
      <c r="S133" t="inlineStr">
        <is>
          <t>EJECUTADO EXITOSO</t>
        </is>
      </c>
      <c r="T133" t="inlineStr">
        <is>
          <t>VISITA TECNICA</t>
        </is>
      </c>
      <c r="U133" t="inlineStr">
        <is>
          <t>EG0FZ775</t>
        </is>
      </c>
      <c r="V133" t="inlineStr">
        <is>
          <t>TIPO I</t>
        </is>
      </c>
      <c r="W133" t="inlineStr">
        <is>
          <t>TERRESTRE</t>
        </is>
      </c>
      <c r="X133" t="inlineStr">
        <is>
          <t>AGUIRRE HENAO RAUL EDUARDO</t>
        </is>
      </c>
      <c r="Y133" t="inlineStr">
        <is>
          <t>1</t>
        </is>
      </c>
      <c r="Z133" t="inlineStr">
        <is>
          <t>0</t>
        </is>
      </c>
      <c r="AA133" s="48" t="n">
        <v>65960</v>
      </c>
      <c r="AB133" s="48" t="n">
        <v>0</v>
      </c>
      <c r="AC133" s="48" t="n">
        <v>65960</v>
      </c>
    </row>
    <row r="134">
      <c r="A134" t="inlineStr">
        <is>
          <t>MONTERIA</t>
        </is>
      </c>
      <c r="B134" t="inlineStr">
        <is>
          <t>COSTA</t>
        </is>
      </c>
      <c r="C134" t="inlineStr">
        <is>
          <t>0004-0001</t>
        </is>
      </c>
      <c r="D134" t="inlineStr">
        <is>
          <t>23660</t>
        </is>
      </c>
      <c r="E134" t="inlineStr">
        <is>
          <t>2604915</t>
        </is>
      </c>
      <c r="F134" t="inlineStr">
        <is>
          <t>3007054320</t>
        </is>
      </c>
      <c r="G134" t="inlineStr">
        <is>
          <t>OC BASE DATAFONO</t>
        </is>
      </c>
      <c r="H134" t="inlineStr">
        <is>
          <t>CORDOBA</t>
        </is>
      </c>
      <c r="I134" t="inlineStr">
        <is>
          <t>SAHAGUN</t>
        </is>
      </c>
      <c r="J134" t="inlineStr">
        <is>
          <t>DISTRICOL FERREAGRO</t>
        </is>
      </c>
      <c r="K134" t="inlineStr">
        <is>
          <t>BANCOLOMBIA</t>
        </is>
      </c>
      <c r="L134" t="inlineStr">
        <is>
          <t>FO-25-1381634</t>
        </is>
      </c>
      <c r="M134" s="49" t="n">
        <v>45884.63333333333</v>
      </c>
      <c r="N134" s="49" t="n">
        <v>45891.57013888889</v>
      </c>
      <c r="O134" s="48" t="n">
        <v>0</v>
      </c>
      <c r="P134" t="inlineStr">
        <is>
          <t>AGREGADOR</t>
        </is>
      </c>
      <c r="Q134" t="inlineStr">
        <is>
          <t>DISTRICOL</t>
        </is>
      </c>
      <c r="R134" t="inlineStr">
        <is>
          <t>EJECUTADO</t>
        </is>
      </c>
      <c r="S134" t="inlineStr">
        <is>
          <t>EJECUTADO EXITOSO</t>
        </is>
      </c>
      <c r="T134" t="inlineStr">
        <is>
          <t>VISITA TECNICA</t>
        </is>
      </c>
      <c r="U134" t="inlineStr">
        <is>
          <t>9C6ZZ571 ; XPTZZ581</t>
        </is>
      </c>
      <c r="V134" t="inlineStr">
        <is>
          <t>TIPO II</t>
        </is>
      </c>
      <c r="W134" t="inlineStr">
        <is>
          <t>TERRESTRE</t>
        </is>
      </c>
      <c r="X134" t="inlineStr">
        <is>
          <t>GONZALEZ FERRER JESUS ALEXANDER</t>
        </is>
      </c>
      <c r="Y134" t="inlineStr">
        <is>
          <t>1</t>
        </is>
      </c>
      <c r="Z134" t="inlineStr">
        <is>
          <t>0</t>
        </is>
      </c>
      <c r="AA134" s="48" t="n">
        <v>144968</v>
      </c>
      <c r="AB134" s="48" t="n">
        <v>0</v>
      </c>
      <c r="AC134" s="48" t="n">
        <v>144968</v>
      </c>
    </row>
    <row r="135">
      <c r="A135" t="inlineStr">
        <is>
          <t>PEREIRA</t>
        </is>
      </c>
      <c r="B135" t="inlineStr">
        <is>
          <t>SUROCCIDENTE Y EJE CAFETERO</t>
        </is>
      </c>
      <c r="C135" t="inlineStr">
        <is>
          <t>0004-0002</t>
        </is>
      </c>
      <c r="D135" t="inlineStr">
        <is>
          <t>76895</t>
        </is>
      </c>
      <c r="E135" t="inlineStr">
        <is>
          <t>2605132</t>
        </is>
      </c>
      <c r="F135" t="inlineStr">
        <is>
          <t>3007025482</t>
        </is>
      </c>
      <c r="G135" t="inlineStr">
        <is>
          <t>OC BASE DATAFONO</t>
        </is>
      </c>
      <c r="H135" t="inlineStr">
        <is>
          <t>VALLE DEL CAUCA</t>
        </is>
      </c>
      <c r="I135" t="inlineStr">
        <is>
          <t>ZARZAL</t>
        </is>
      </c>
      <c r="J135" t="inlineStr">
        <is>
          <t>ZARZAL III   VALLE DEL CAUCA</t>
        </is>
      </c>
      <c r="K135" t="inlineStr">
        <is>
          <t>BANCOLOMBIA</t>
        </is>
      </c>
      <c r="L135" t="inlineStr">
        <is>
          <t>FO-25-1381918</t>
        </is>
      </c>
      <c r="M135" s="49" t="n">
        <v>45884.65763888889</v>
      </c>
      <c r="N135" s="49" t="n">
        <v>45884.72708333333</v>
      </c>
      <c r="O135" s="48" t="n">
        <v>0</v>
      </c>
      <c r="P135" t="inlineStr">
        <is>
          <t>CB UNO A UNO</t>
        </is>
      </c>
      <c r="Q135" t="inlineStr">
        <is>
          <t>CB UNO A UNO</t>
        </is>
      </c>
      <c r="R135" t="inlineStr">
        <is>
          <t>EJECUTADO</t>
        </is>
      </c>
      <c r="S135" t="inlineStr">
        <is>
          <t>EJECUTADO EXITOSO</t>
        </is>
      </c>
      <c r="T135" t="inlineStr">
        <is>
          <t>VISITA TECNICA</t>
        </is>
      </c>
      <c r="U135" t="inlineStr">
        <is>
          <t>A000T552</t>
        </is>
      </c>
      <c r="V135" t="inlineStr">
        <is>
          <t>TIPO III</t>
        </is>
      </c>
      <c r="W135" t="inlineStr">
        <is>
          <t>TERRESTRE</t>
        </is>
      </c>
      <c r="X135" t="inlineStr">
        <is>
          <t>SANCHEZ URREGO ROBINSON DAVID</t>
        </is>
      </c>
      <c r="Y135" t="inlineStr">
        <is>
          <t>1</t>
        </is>
      </c>
      <c r="Z135" t="inlineStr">
        <is>
          <t>0</t>
        </is>
      </c>
      <c r="AA135" s="48" t="n">
        <v>275729</v>
      </c>
      <c r="AB135" s="48" t="n">
        <v>0</v>
      </c>
      <c r="AC135" s="48" t="n">
        <v>275729</v>
      </c>
    </row>
    <row r="136">
      <c r="A136" t="inlineStr">
        <is>
          <t>BUCARAMANGA</t>
        </is>
      </c>
      <c r="B136" t="inlineStr">
        <is>
          <t>SANTANDERES</t>
        </is>
      </c>
      <c r="C136" t="inlineStr">
        <is>
          <t>0004-0008</t>
        </is>
      </c>
      <c r="D136" t="inlineStr">
        <is>
          <t>68547</t>
        </is>
      </c>
      <c r="E136" t="inlineStr">
        <is>
          <t>2607525</t>
        </is>
      </c>
      <c r="F136" t="inlineStr">
        <is>
          <t>3007038837</t>
        </is>
      </c>
      <c r="G136" t="inlineStr">
        <is>
          <t>OC BASE DATAFONO</t>
        </is>
      </c>
      <c r="H136" t="inlineStr">
        <is>
          <t>SANTANDER</t>
        </is>
      </c>
      <c r="I136" t="inlineStr">
        <is>
          <t>PIEDECUESTA</t>
        </is>
      </c>
      <c r="J136" t="inlineStr">
        <is>
          <t>PTM PIEDECUESTA MARNIETO</t>
        </is>
      </c>
      <c r="K136" t="inlineStr">
        <is>
          <t>BANCOLOMBIA</t>
        </is>
      </c>
      <c r="L136" t="inlineStr">
        <is>
          <t>FO-25-1386499</t>
        </is>
      </c>
      <c r="M136" s="49" t="n">
        <v>45886.53541666667</v>
      </c>
      <c r="N136" s="49" t="n">
        <v>45889.34375</v>
      </c>
      <c r="O136" s="48" t="n">
        <v>0</v>
      </c>
      <c r="P136" t="inlineStr">
        <is>
          <t>AGREGADOR</t>
        </is>
      </c>
      <c r="Q136" t="inlineStr">
        <is>
          <t>COMCARD - PTM</t>
        </is>
      </c>
      <c r="R136" t="inlineStr">
        <is>
          <t>EJECUTADO</t>
        </is>
      </c>
      <c r="S136" t="inlineStr">
        <is>
          <t>EJECUTADO EXITOSO</t>
        </is>
      </c>
      <c r="T136" t="inlineStr">
        <is>
          <t>VISITA TECNICA</t>
        </is>
      </c>
      <c r="U136" t="inlineStr">
        <is>
          <t>9A03Z943 - TSZZZ296</t>
        </is>
      </c>
      <c r="V136" t="inlineStr">
        <is>
          <t>TIPO II</t>
        </is>
      </c>
      <c r="W136" t="inlineStr">
        <is>
          <t>TERRESTRE</t>
        </is>
      </c>
      <c r="X136" t="inlineStr">
        <is>
          <t>BARAJAS BERMUDEZ YAHIR MAURICIO</t>
        </is>
      </c>
      <c r="Y136" t="inlineStr">
        <is>
          <t>1</t>
        </is>
      </c>
      <c r="Z136" t="inlineStr">
        <is>
          <t>0</t>
        </is>
      </c>
      <c r="AA136" s="48" t="n">
        <v>144968</v>
      </c>
      <c r="AB136" s="48" t="n">
        <v>0</v>
      </c>
      <c r="AC136" s="48" t="n">
        <v>144968</v>
      </c>
    </row>
    <row r="137">
      <c r="A137" t="inlineStr">
        <is>
          <t>BOGOTA</t>
        </is>
      </c>
      <c r="B137" t="inlineStr">
        <is>
          <t>CUNDINAMARCA</t>
        </is>
      </c>
      <c r="C137" t="inlineStr">
        <is>
          <t>0004-0004</t>
        </is>
      </c>
      <c r="D137" t="inlineStr">
        <is>
          <t>25290</t>
        </is>
      </c>
      <c r="E137" t="inlineStr">
        <is>
          <t>2611182</t>
        </is>
      </c>
      <c r="F137" t="inlineStr">
        <is>
          <t>3007045405</t>
        </is>
      </c>
      <c r="G137" t="inlineStr">
        <is>
          <t>OC BASE DATAFONO</t>
        </is>
      </c>
      <c r="H137" t="inlineStr">
        <is>
          <t>CUNDINAMARCA</t>
        </is>
      </c>
      <c r="I137" t="inlineStr">
        <is>
          <t>FUSAGASUGA</t>
        </is>
      </c>
      <c r="J137" t="inlineStr">
        <is>
          <t>BARRIO CENTRO FUSAGASUGA 9</t>
        </is>
      </c>
      <c r="K137" t="inlineStr">
        <is>
          <t>BANCOLOMBIA</t>
        </is>
      </c>
      <c r="L137" t="inlineStr">
        <is>
          <t>FO-25-1390521</t>
        </is>
      </c>
      <c r="M137" s="49" t="n">
        <v>45888.43055555555</v>
      </c>
      <c r="N137" s="49" t="n">
        <v>45890.34236111111</v>
      </c>
      <c r="O137" s="48" t="n">
        <v>0</v>
      </c>
      <c r="P137" t="inlineStr">
        <is>
          <t>CB UNO A UNO</t>
        </is>
      </c>
      <c r="Q137" t="inlineStr">
        <is>
          <t>CB UNO A UNO</t>
        </is>
      </c>
      <c r="R137" t="inlineStr">
        <is>
          <t>EJECUTADO</t>
        </is>
      </c>
      <c r="S137" t="inlineStr">
        <is>
          <t>EJECUTADO EXITOSO</t>
        </is>
      </c>
      <c r="T137" t="inlineStr">
        <is>
          <t>VISITA TECNICA</t>
        </is>
      </c>
      <c r="U137" t="inlineStr">
        <is>
          <t>AC0MZ744</t>
        </is>
      </c>
      <c r="V137" t="inlineStr">
        <is>
          <t>TIPO II</t>
        </is>
      </c>
      <c r="W137" t="inlineStr">
        <is>
          <t>TERRESTRE</t>
        </is>
      </c>
      <c r="X137" t="inlineStr">
        <is>
          <t>LOZADA ROJAS CHRISTIAN ANDRES</t>
        </is>
      </c>
      <c r="Y137" t="inlineStr">
        <is>
          <t>1</t>
        </is>
      </c>
      <c r="Z137" t="inlineStr">
        <is>
          <t>0</t>
        </is>
      </c>
      <c r="AA137" s="48" t="n">
        <v>144968</v>
      </c>
      <c r="AB137" s="48" t="n">
        <v>0</v>
      </c>
      <c r="AC137" s="48" t="n">
        <v>144968</v>
      </c>
    </row>
    <row r="138">
      <c r="A138" t="inlineStr">
        <is>
          <t>BOGOTA</t>
        </is>
      </c>
      <c r="B138" t="inlineStr">
        <is>
          <t>CUNDINAMARCA</t>
        </is>
      </c>
      <c r="C138" t="inlineStr">
        <is>
          <t>0004-0004</t>
        </is>
      </c>
      <c r="D138" t="inlineStr">
        <is>
          <t>25799</t>
        </is>
      </c>
      <c r="E138" t="inlineStr">
        <is>
          <t>2612290</t>
        </is>
      </c>
      <c r="F138" t="inlineStr">
        <is>
          <t>3007066526</t>
        </is>
      </c>
      <c r="G138" t="inlineStr">
        <is>
          <t>OC BASE DATAFONO</t>
        </is>
      </c>
      <c r="H138" t="inlineStr">
        <is>
          <t>CUNDINAMARCA</t>
        </is>
      </c>
      <c r="I138" t="inlineStr">
        <is>
          <t>TENJO</t>
        </is>
      </c>
      <c r="J138" t="inlineStr">
        <is>
          <t>PAGAFACIL TENJO</t>
        </is>
      </c>
      <c r="K138" t="inlineStr">
        <is>
          <t>BANCOLOMBIA</t>
        </is>
      </c>
      <c r="L138" t="inlineStr">
        <is>
          <t>FO-25-1391683</t>
        </is>
      </c>
      <c r="M138" s="49" t="n">
        <v>45888.49930555555</v>
      </c>
      <c r="N138" s="49" t="n">
        <v>45889.67222222222</v>
      </c>
      <c r="O138" s="48" t="n">
        <v>0</v>
      </c>
      <c r="P138" t="inlineStr">
        <is>
          <t>ROBUSTO</t>
        </is>
      </c>
      <c r="Q138" t="inlineStr">
        <is>
          <t>PAGAFACIL</t>
        </is>
      </c>
      <c r="R138" t="inlineStr">
        <is>
          <t>EJECUTADO</t>
        </is>
      </c>
      <c r="S138" t="inlineStr">
        <is>
          <t>EJECUTADO EXITOSO</t>
        </is>
      </c>
      <c r="T138" t="inlineStr">
        <is>
          <t>VISITA TECNICA</t>
        </is>
      </c>
      <c r="U138" t="inlineStr">
        <is>
          <t>5A04Z710</t>
        </is>
      </c>
      <c r="V138" t="inlineStr">
        <is>
          <t>TIPO II</t>
        </is>
      </c>
      <c r="W138" t="inlineStr">
        <is>
          <t>TERRESTRE</t>
        </is>
      </c>
      <c r="X138" t="inlineStr">
        <is>
          <t>INFANTE SIERRA MANUEL FERNANDO</t>
        </is>
      </c>
      <c r="Y138" t="inlineStr">
        <is>
          <t>1</t>
        </is>
      </c>
      <c r="Z138" t="inlineStr">
        <is>
          <t>0</t>
        </is>
      </c>
      <c r="AA138" s="48" t="n">
        <v>144968</v>
      </c>
      <c r="AB138" s="48" t="n">
        <v>0</v>
      </c>
      <c r="AC138" s="48" t="n">
        <v>144968</v>
      </c>
    </row>
    <row r="139">
      <c r="A139" t="inlineStr">
        <is>
          <t>CUCUTA</t>
        </is>
      </c>
      <c r="B139" t="inlineStr">
        <is>
          <t>SANTANDERES</t>
        </is>
      </c>
      <c r="C139" t="inlineStr">
        <is>
          <t>0004-0008</t>
        </is>
      </c>
      <c r="D139" t="inlineStr">
        <is>
          <t>54001</t>
        </is>
      </c>
      <c r="E139" t="inlineStr">
        <is>
          <t>2612572</t>
        </is>
      </c>
      <c r="F139" t="inlineStr">
        <is>
          <t>3007075467</t>
        </is>
      </c>
      <c r="G139" t="inlineStr">
        <is>
          <t>OC BASE DATAFONO</t>
        </is>
      </c>
      <c r="H139" t="inlineStr">
        <is>
          <t>NORTE DE SANTANDER</t>
        </is>
      </c>
      <c r="I139" t="inlineStr">
        <is>
          <t>CUCUTA</t>
        </is>
      </c>
      <c r="J139" t="inlineStr">
        <is>
          <t>BARRIO EL CENTRO CUCUTA 80</t>
        </is>
      </c>
      <c r="K139" t="inlineStr">
        <is>
          <t>BANCOLOMBIA</t>
        </is>
      </c>
      <c r="L139" t="inlineStr">
        <is>
          <t>FO-25-1381994</t>
        </is>
      </c>
      <c r="M139" s="49" t="n">
        <v>45884.66180555556</v>
      </c>
      <c r="N139" s="49" t="n">
        <v>45889.33819444444</v>
      </c>
      <c r="O139" s="48" t="n">
        <v>0</v>
      </c>
      <c r="P139" t="inlineStr">
        <is>
          <t>UNO A UNO</t>
        </is>
      </c>
      <c r="Q139" t="inlineStr">
        <is>
          <t>UNO A UNO</t>
        </is>
      </c>
      <c r="R139" t="inlineStr">
        <is>
          <t>EJECUTADO</t>
        </is>
      </c>
      <c r="S139" t="inlineStr">
        <is>
          <t>EJECUTADO EXITOSO</t>
        </is>
      </c>
      <c r="T139" t="inlineStr">
        <is>
          <t>VISITA TECNICA</t>
        </is>
      </c>
      <c r="U139" t="inlineStr">
        <is>
          <t>V100C090</t>
        </is>
      </c>
      <c r="V139" t="inlineStr">
        <is>
          <t>TIPO I</t>
        </is>
      </c>
      <c r="W139" t="inlineStr">
        <is>
          <t>TERRESTRE</t>
        </is>
      </c>
      <c r="X139" t="inlineStr">
        <is>
          <t>NARANJO AFANADOR RUBEN JESUS</t>
        </is>
      </c>
      <c r="Y139" t="inlineStr">
        <is>
          <t>1</t>
        </is>
      </c>
      <c r="Z139" t="inlineStr">
        <is>
          <t>0</t>
        </is>
      </c>
      <c r="AA139" s="48" t="n">
        <v>65960</v>
      </c>
      <c r="AB139" s="48" t="n">
        <v>0</v>
      </c>
      <c r="AC139" s="48" t="n">
        <v>65960</v>
      </c>
    </row>
    <row r="140">
      <c r="A140" t="inlineStr">
        <is>
          <t>CALI</t>
        </is>
      </c>
      <c r="B140" t="inlineStr">
        <is>
          <t>SUROCCIDENTE Y EJE CAFETERO</t>
        </is>
      </c>
      <c r="C140" t="inlineStr">
        <is>
          <t>0004-0003</t>
        </is>
      </c>
      <c r="D140" t="inlineStr">
        <is>
          <t>76001</t>
        </is>
      </c>
      <c r="E140" t="inlineStr">
        <is>
          <t>2616084</t>
        </is>
      </c>
      <c r="F140" t="inlineStr">
        <is>
          <t>3007056147</t>
        </is>
      </c>
      <c r="G140" t="inlineStr">
        <is>
          <t>OC BASE DATAFONO</t>
        </is>
      </c>
      <c r="H140" t="inlineStr">
        <is>
          <t>VALLE DEL CAUCA</t>
        </is>
      </c>
      <c r="I140" t="inlineStr">
        <is>
          <t>CALI</t>
        </is>
      </c>
      <c r="J140" t="inlineStr">
        <is>
          <t>BARRIO EL CANEY CALI 2</t>
        </is>
      </c>
      <c r="K140" t="inlineStr">
        <is>
          <t>BANCOLOMBIA</t>
        </is>
      </c>
      <c r="L140" t="inlineStr">
        <is>
          <t>FO-25-1394903</t>
        </is>
      </c>
      <c r="M140" s="49" t="n">
        <v>45889.33541666667</v>
      </c>
      <c r="N140" s="49" t="n">
        <v>45890.3375</v>
      </c>
      <c r="O140" s="48" t="n">
        <v>0</v>
      </c>
      <c r="P140" t="inlineStr">
        <is>
          <t>CB UNO A UNO</t>
        </is>
      </c>
      <c r="Q140" t="inlineStr">
        <is>
          <t>CB UNO A UNO</t>
        </is>
      </c>
      <c r="R140" t="inlineStr">
        <is>
          <t>EJECUTADO / CANCELADO</t>
        </is>
      </c>
      <c r="S140" t="inlineStr">
        <is>
          <t>EJECUTADO EXITOSO</t>
        </is>
      </c>
      <c r="T140" t="inlineStr">
        <is>
          <t>VISITA TECNICA</t>
        </is>
      </c>
      <c r="U140" t="inlineStr">
        <is>
          <t>9BMZZ508</t>
        </is>
      </c>
      <c r="V140" t="inlineStr">
        <is>
          <t>TIPO I</t>
        </is>
      </c>
      <c r="W140" t="inlineStr">
        <is>
          <t>TERRESTRE</t>
        </is>
      </c>
      <c r="X140" t="inlineStr">
        <is>
          <t>BENAVIDES ARANGO RAFAEL JOSE</t>
        </is>
      </c>
      <c r="Y140" t="inlineStr">
        <is>
          <t>1</t>
        </is>
      </c>
      <c r="Z140" t="inlineStr">
        <is>
          <t>0</t>
        </is>
      </c>
      <c r="AA140" s="48" t="n">
        <v>65960</v>
      </c>
      <c r="AB140" s="48" t="n">
        <v>0</v>
      </c>
      <c r="AC140" s="48" t="n">
        <v>65960</v>
      </c>
    </row>
    <row r="141">
      <c r="A141" t="inlineStr">
        <is>
          <t>MEDELLIN</t>
        </is>
      </c>
      <c r="B141" t="inlineStr">
        <is>
          <t>NOROCCIDENTE</t>
        </is>
      </c>
      <c r="C141" t="inlineStr">
        <is>
          <t>0004-0005</t>
        </is>
      </c>
      <c r="D141" t="inlineStr">
        <is>
          <t>5615</t>
        </is>
      </c>
      <c r="E141" t="inlineStr">
        <is>
          <t>2617294</t>
        </is>
      </c>
      <c r="F141" t="inlineStr">
        <is>
          <t>3007077755</t>
        </is>
      </c>
      <c r="G141" t="inlineStr">
        <is>
          <t>OC BASE DATAFONO</t>
        </is>
      </c>
      <c r="H141" t="inlineStr">
        <is>
          <t>ANTIOQUIA</t>
        </is>
      </c>
      <c r="I141" t="inlineStr">
        <is>
          <t>RIONEGRO</t>
        </is>
      </c>
      <c r="J141" t="inlineStr">
        <is>
          <t>PTM RIONEGRO DROGUERIA SANTA C</t>
        </is>
      </c>
      <c r="K141" t="inlineStr">
        <is>
          <t>BANCOLOMBIA</t>
        </is>
      </c>
      <c r="L141" t="inlineStr">
        <is>
          <t>FO-25-1395752</t>
        </is>
      </c>
      <c r="M141" s="49" t="n">
        <v>45889.40347222222</v>
      </c>
      <c r="N141" s="49" t="n">
        <v>45890.58958333333</v>
      </c>
      <c r="O141" s="48" t="n">
        <v>0</v>
      </c>
      <c r="P141" t="inlineStr">
        <is>
          <t>AGREGADOR</t>
        </is>
      </c>
      <c r="Q141" t="inlineStr">
        <is>
          <t>COMCARD - PTM</t>
        </is>
      </c>
      <c r="R141" t="inlineStr">
        <is>
          <t>EJECUTADO</t>
        </is>
      </c>
      <c r="S141" t="inlineStr">
        <is>
          <t>EJECUTADO EXITOSO</t>
        </is>
      </c>
      <c r="T141" t="inlineStr">
        <is>
          <t>VISITA TECNICA</t>
        </is>
      </c>
      <c r="U141" t="inlineStr">
        <is>
          <t>10NZZ045</t>
        </is>
      </c>
      <c r="V141" t="inlineStr">
        <is>
          <t>TIPO II</t>
        </is>
      </c>
      <c r="W141" t="inlineStr">
        <is>
          <t>TERRESTRE</t>
        </is>
      </c>
      <c r="X141" t="inlineStr">
        <is>
          <t>RUA ALVAREZ RICHARD ANDRES</t>
        </is>
      </c>
      <c r="Y141" t="inlineStr">
        <is>
          <t>1</t>
        </is>
      </c>
      <c r="Z141" t="inlineStr">
        <is>
          <t>0</t>
        </is>
      </c>
      <c r="AA141" s="48" t="n">
        <v>144968</v>
      </c>
      <c r="AB141" s="48" t="n">
        <v>0</v>
      </c>
      <c r="AC141" s="48" t="n">
        <v>144968</v>
      </c>
    </row>
    <row r="142">
      <c r="A142" t="inlineStr">
        <is>
          <t>BOGOTA</t>
        </is>
      </c>
      <c r="B142" t="inlineStr">
        <is>
          <t>CUNDINAMARCA</t>
        </is>
      </c>
      <c r="C142" t="inlineStr">
        <is>
          <t>0004-0004</t>
        </is>
      </c>
      <c r="D142" t="inlineStr">
        <is>
          <t>25260</t>
        </is>
      </c>
      <c r="E142" t="inlineStr">
        <is>
          <t>2621860</t>
        </is>
      </c>
      <c r="F142" t="inlineStr">
        <is>
          <t>3007059212</t>
        </is>
      </c>
      <c r="G142" t="inlineStr">
        <is>
          <t>OC BASE DATAFONO</t>
        </is>
      </c>
      <c r="H142" t="inlineStr">
        <is>
          <t>CUNDINAMARCA</t>
        </is>
      </c>
      <c r="I142" t="inlineStr">
        <is>
          <t>EL ROSAL</t>
        </is>
      </c>
      <c r="J142" t="inlineStr">
        <is>
          <t>DISTRICOL @TOMMIS COM</t>
        </is>
      </c>
      <c r="K142" t="inlineStr">
        <is>
          <t>BANCOLOMBIA</t>
        </is>
      </c>
      <c r="L142" t="inlineStr">
        <is>
          <t>FO-25-1400630</t>
        </is>
      </c>
      <c r="M142" s="49" t="n">
        <v>45889.73055555556</v>
      </c>
      <c r="N142" s="49" t="n">
        <v>45894.66388888889</v>
      </c>
      <c r="O142" s="48" t="n">
        <v>0</v>
      </c>
      <c r="P142" t="inlineStr">
        <is>
          <t>AGREGADOR</t>
        </is>
      </c>
      <c r="Q142" t="inlineStr">
        <is>
          <t>DISTRICOL</t>
        </is>
      </c>
      <c r="R142" t="inlineStr">
        <is>
          <t>EJECUTADO</t>
        </is>
      </c>
      <c r="S142" t="inlineStr">
        <is>
          <t>EJECUTADO EXITOSO</t>
        </is>
      </c>
      <c r="T142" t="inlineStr">
        <is>
          <t>VISITA TECNICA</t>
        </is>
      </c>
      <c r="U142" t="inlineStr">
        <is>
          <t>JA002488</t>
        </is>
      </c>
      <c r="V142" t="inlineStr">
        <is>
          <t>TIPO II</t>
        </is>
      </c>
      <c r="W142" t="inlineStr">
        <is>
          <t>TERRESTRE</t>
        </is>
      </c>
      <c r="X142" t="inlineStr">
        <is>
          <t>INFANTE SIERRA MANUEL FERNANDO</t>
        </is>
      </c>
      <c r="Y142" t="inlineStr">
        <is>
          <t>1</t>
        </is>
      </c>
      <c r="Z142" t="inlineStr">
        <is>
          <t>0</t>
        </is>
      </c>
      <c r="AA142" s="48" t="n">
        <v>144968</v>
      </c>
      <c r="AB142" s="48" t="n">
        <v>0</v>
      </c>
      <c r="AC142" s="48" t="n">
        <v>144968</v>
      </c>
    </row>
    <row r="143">
      <c r="A143" t="inlineStr">
        <is>
          <t>MEDELLIN</t>
        </is>
      </c>
      <c r="B143" t="inlineStr">
        <is>
          <t>NOROCCIDENTE</t>
        </is>
      </c>
      <c r="C143" t="inlineStr">
        <is>
          <t>0004-0005</t>
        </is>
      </c>
      <c r="D143" t="inlineStr">
        <is>
          <t>5088</t>
        </is>
      </c>
      <c r="E143" t="inlineStr">
        <is>
          <t>2624200</t>
        </is>
      </c>
      <c r="F143" t="inlineStr">
        <is>
          <t>3007040226</t>
        </is>
      </c>
      <c r="G143" t="inlineStr">
        <is>
          <t>OC BASE DATAFONO</t>
        </is>
      </c>
      <c r="H143" t="inlineStr">
        <is>
          <t>ANTIOQUIA</t>
        </is>
      </c>
      <c r="I143" t="inlineStr">
        <is>
          <t>BELLO</t>
        </is>
      </c>
      <c r="J143" t="inlineStr">
        <is>
          <t>PTM BELLO LA CHINCA</t>
        </is>
      </c>
      <c r="K143" t="inlineStr">
        <is>
          <t>BANCOLOMBIA</t>
        </is>
      </c>
      <c r="L143" t="inlineStr">
        <is>
          <t>FO-25-1403021</t>
        </is>
      </c>
      <c r="M143" s="49" t="n">
        <v>45890.41458333333</v>
      </c>
      <c r="N143" s="49" t="n">
        <v>45892.64166666667</v>
      </c>
      <c r="O143" s="48" t="n">
        <v>0</v>
      </c>
      <c r="P143" t="inlineStr">
        <is>
          <t>AGREGADOR</t>
        </is>
      </c>
      <c r="Q143" t="inlineStr">
        <is>
          <t>COMCARD - PTM</t>
        </is>
      </c>
      <c r="R143" t="inlineStr">
        <is>
          <t>EJECUTADO</t>
        </is>
      </c>
      <c r="S143" t="inlineStr">
        <is>
          <t>EJECUTADO EXITOSO</t>
        </is>
      </c>
      <c r="T143" t="inlineStr">
        <is>
          <t>VISITA TECNICA</t>
        </is>
      </c>
      <c r="U143" t="inlineStr">
        <is>
          <t>AAOJZ957 - 9CMZZ699</t>
        </is>
      </c>
      <c r="V143" t="inlineStr">
        <is>
          <t>TIPO I</t>
        </is>
      </c>
      <c r="W143" t="inlineStr">
        <is>
          <t>TERRESTRE</t>
        </is>
      </c>
      <c r="X143" t="inlineStr">
        <is>
          <t>RAMIREZ TABARES JUAN DIEGO</t>
        </is>
      </c>
      <c r="Y143" t="inlineStr">
        <is>
          <t>1</t>
        </is>
      </c>
      <c r="Z143" t="inlineStr">
        <is>
          <t>0</t>
        </is>
      </c>
      <c r="AA143" s="48" t="n">
        <v>65960</v>
      </c>
      <c r="AB143" s="48" t="n">
        <v>0</v>
      </c>
      <c r="AC143" s="48" t="n">
        <v>65960</v>
      </c>
    </row>
    <row r="144">
      <c r="A144" t="inlineStr">
        <is>
          <t>VILLAVICENCIO</t>
        </is>
      </c>
      <c r="B144" t="inlineStr">
        <is>
          <t>REMOTAS</t>
        </is>
      </c>
      <c r="C144" t="inlineStr">
        <is>
          <t>0004-0007</t>
        </is>
      </c>
      <c r="D144" t="inlineStr">
        <is>
          <t>50001</t>
        </is>
      </c>
      <c r="E144" t="inlineStr">
        <is>
          <t>2627856</t>
        </is>
      </c>
      <c r="F144" t="inlineStr">
        <is>
          <t>3007070392</t>
        </is>
      </c>
      <c r="G144" t="inlineStr">
        <is>
          <t>OC BASE DATAFONO</t>
        </is>
      </c>
      <c r="H144" t="inlineStr">
        <is>
          <t>META</t>
        </is>
      </c>
      <c r="I144" t="inlineStr">
        <is>
          <t>VILLAVICENCIO</t>
        </is>
      </c>
      <c r="J144" t="inlineStr">
        <is>
          <t>VILLAVICENCIO CENTRO II</t>
        </is>
      </c>
      <c r="K144" t="inlineStr">
        <is>
          <t>BANCOLOMBIA</t>
        </is>
      </c>
      <c r="L144" t="inlineStr">
        <is>
          <t>FO-25-1407380</t>
        </is>
      </c>
      <c r="M144" s="49" t="n">
        <v>45890.69930555556</v>
      </c>
      <c r="N144" s="49" t="n">
        <v>45895.65277777778</v>
      </c>
      <c r="O144" s="48" t="n">
        <v>0</v>
      </c>
      <c r="P144" t="inlineStr">
        <is>
          <t>ROBUSTO</t>
        </is>
      </c>
      <c r="Q144" t="inlineStr">
        <is>
          <t>MULTIPAGAS</t>
        </is>
      </c>
      <c r="R144" t="inlineStr">
        <is>
          <t>EJECUTADO</t>
        </is>
      </c>
      <c r="S144" t="inlineStr">
        <is>
          <t>EJECUTADO EXITOSO</t>
        </is>
      </c>
      <c r="T144" t="inlineStr">
        <is>
          <t>VISITA TECNICA</t>
        </is>
      </c>
      <c r="U144" t="inlineStr">
        <is>
          <t>NN007670</t>
        </is>
      </c>
      <c r="V144" t="inlineStr">
        <is>
          <t>TIPO I</t>
        </is>
      </c>
      <c r="W144" t="inlineStr">
        <is>
          <t>TERRESTRE</t>
        </is>
      </c>
      <c r="X144" t="inlineStr">
        <is>
          <t>GARZON RUIZ LUIS MIGUEL</t>
        </is>
      </c>
      <c r="Y144" t="inlineStr">
        <is>
          <t>1</t>
        </is>
      </c>
      <c r="Z144" t="inlineStr">
        <is>
          <t>0</t>
        </is>
      </c>
      <c r="AA144" s="48" t="n">
        <v>65960</v>
      </c>
      <c r="AB144" s="48" t="n">
        <v>0</v>
      </c>
      <c r="AC144" s="48" t="n">
        <v>65960</v>
      </c>
    </row>
    <row r="145">
      <c r="A145" t="inlineStr">
        <is>
          <t>BARRANQUILLA</t>
        </is>
      </c>
      <c r="B145" t="inlineStr">
        <is>
          <t>COSTA</t>
        </is>
      </c>
      <c r="C145" t="inlineStr">
        <is>
          <t>0004-0001</t>
        </is>
      </c>
      <c r="D145" t="inlineStr">
        <is>
          <t>8638</t>
        </is>
      </c>
      <c r="E145" t="inlineStr">
        <is>
          <t>2628162</t>
        </is>
      </c>
      <c r="F145" t="inlineStr">
        <is>
          <t>3007038265</t>
        </is>
      </c>
      <c r="G145" t="inlineStr">
        <is>
          <t>OC BASE DATAFONO</t>
        </is>
      </c>
      <c r="H145" t="inlineStr">
        <is>
          <t>ATLANTICO</t>
        </is>
      </c>
      <c r="I145" t="inlineStr">
        <is>
          <t>SABANALARGA</t>
        </is>
      </c>
      <c r="J145" t="inlineStr">
        <is>
          <t>BARRIO CENTRO SABANALARGA 2</t>
        </is>
      </c>
      <c r="K145" t="inlineStr">
        <is>
          <t>BANCOLOMBIA</t>
        </is>
      </c>
      <c r="L145" t="inlineStr">
        <is>
          <t>FO-25-1407378</t>
        </is>
      </c>
      <c r="M145" s="49" t="n">
        <v>45890.7375</v>
      </c>
      <c r="N145" s="49" t="n">
        <v>45894.66180555556</v>
      </c>
      <c r="O145" s="48" t="n">
        <v>0</v>
      </c>
      <c r="P145" t="inlineStr">
        <is>
          <t>CB UNO A UNO</t>
        </is>
      </c>
      <c r="Q145" t="inlineStr">
        <is>
          <t>CB UNO A UNO</t>
        </is>
      </c>
      <c r="R145" t="inlineStr">
        <is>
          <t>EJECUTADO</t>
        </is>
      </c>
      <c r="S145" t="inlineStr">
        <is>
          <t>EJECUTADO EXITOSO</t>
        </is>
      </c>
      <c r="T145" t="inlineStr">
        <is>
          <t>VISITA TECNICA</t>
        </is>
      </c>
      <c r="U145" t="inlineStr">
        <is>
          <t>AB00U632</t>
        </is>
      </c>
      <c r="V145" t="inlineStr">
        <is>
          <t>TIPO II</t>
        </is>
      </c>
      <c r="W145" t="inlineStr">
        <is>
          <t>TERRESTRE</t>
        </is>
      </c>
      <c r="X145" t="inlineStr">
        <is>
          <t>DE AGUAS MUÑOZ DAVID JOSE</t>
        </is>
      </c>
      <c r="Y145" t="inlineStr">
        <is>
          <t>1</t>
        </is>
      </c>
      <c r="Z145" t="inlineStr">
        <is>
          <t>0</t>
        </is>
      </c>
      <c r="AA145" s="48" t="n">
        <v>144968</v>
      </c>
      <c r="AB145" s="48" t="n">
        <v>0</v>
      </c>
      <c r="AC145" s="48" t="n">
        <v>144968</v>
      </c>
    </row>
    <row r="146">
      <c r="A146" t="inlineStr">
        <is>
          <t>BOGOTA</t>
        </is>
      </c>
      <c r="B146" t="inlineStr">
        <is>
          <t>CUNDINAMARCA</t>
        </is>
      </c>
      <c r="C146" t="inlineStr">
        <is>
          <t>0004-0004</t>
        </is>
      </c>
      <c r="D146" t="inlineStr">
        <is>
          <t>25473</t>
        </is>
      </c>
      <c r="E146" t="inlineStr">
        <is>
          <t>2629057</t>
        </is>
      </c>
      <c r="F146" t="inlineStr">
        <is>
          <t>3007077317</t>
        </is>
      </c>
      <c r="G146" t="inlineStr">
        <is>
          <t>OC BASE DATAFONO</t>
        </is>
      </c>
      <c r="H146" t="inlineStr">
        <is>
          <t>CUNDINAMARCA</t>
        </is>
      </c>
      <c r="I146" t="inlineStr">
        <is>
          <t>MOSQUERA</t>
        </is>
      </c>
      <c r="J146" t="inlineStr">
        <is>
          <t>BARRIO EL REMANSO MOSQUERA  1</t>
        </is>
      </c>
      <c r="K146" t="inlineStr">
        <is>
          <t>BANCOLOMBIA</t>
        </is>
      </c>
      <c r="L146" t="inlineStr">
        <is>
          <t>FO-25-1407581</t>
        </is>
      </c>
      <c r="M146" s="49" t="n">
        <v>45891.34027777778</v>
      </c>
      <c r="N146" s="49" t="n">
        <v>45895.42569444444</v>
      </c>
      <c r="O146" s="48" t="n">
        <v>0</v>
      </c>
      <c r="P146" t="inlineStr">
        <is>
          <t>CB UNO A UNO</t>
        </is>
      </c>
      <c r="Q146" t="inlineStr">
        <is>
          <t>CB UNO A UNO</t>
        </is>
      </c>
      <c r="R146" t="inlineStr">
        <is>
          <t>EJECUTADO</t>
        </is>
      </c>
      <c r="S146" t="inlineStr">
        <is>
          <t>EJECUTADO EXITOSO</t>
        </is>
      </c>
      <c r="T146" t="inlineStr">
        <is>
          <t>VISITA TECNICA</t>
        </is>
      </c>
      <c r="U146" t="inlineStr">
        <is>
          <t>FACZZ894</t>
        </is>
      </c>
      <c r="V146" t="inlineStr">
        <is>
          <t>TIPO I</t>
        </is>
      </c>
      <c r="W146" t="inlineStr">
        <is>
          <t>TERRESTRE</t>
        </is>
      </c>
      <c r="X146" t="inlineStr">
        <is>
          <t>GOMEZ VEGA DAVID SNEYDER</t>
        </is>
      </c>
      <c r="Y146" t="inlineStr">
        <is>
          <t>1</t>
        </is>
      </c>
      <c r="Z146" t="inlineStr">
        <is>
          <t>0</t>
        </is>
      </c>
      <c r="AA146" s="48" t="n">
        <v>65960</v>
      </c>
      <c r="AB146" s="48" t="n">
        <v>0</v>
      </c>
      <c r="AC146" s="48" t="n">
        <v>65960</v>
      </c>
    </row>
    <row r="147">
      <c r="A147" t="inlineStr">
        <is>
          <t>BOGOTA</t>
        </is>
      </c>
      <c r="B147" t="inlineStr">
        <is>
          <t>CUNDINAMARCA</t>
        </is>
      </c>
      <c r="C147" t="inlineStr">
        <is>
          <t>0004-0004</t>
        </is>
      </c>
      <c r="D147" t="inlineStr">
        <is>
          <t>25799</t>
        </is>
      </c>
      <c r="E147" t="inlineStr">
        <is>
          <t>2629429</t>
        </is>
      </c>
      <c r="F147" t="inlineStr">
        <is>
          <t>3007066526</t>
        </is>
      </c>
      <c r="G147" t="inlineStr">
        <is>
          <t>OC BASE DATAFONO</t>
        </is>
      </c>
      <c r="H147" t="inlineStr">
        <is>
          <t>CUNDINAMARCA</t>
        </is>
      </c>
      <c r="I147" t="inlineStr">
        <is>
          <t>TENJO</t>
        </is>
      </c>
      <c r="J147" t="inlineStr">
        <is>
          <t>PAGAFACIL TENJO</t>
        </is>
      </c>
      <c r="K147" t="inlineStr">
        <is>
          <t>BANCOLOMBIA</t>
        </is>
      </c>
      <c r="L147" t="inlineStr">
        <is>
          <t>FO-25-1407577</t>
        </is>
      </c>
      <c r="M147" s="49" t="n">
        <v>45891.35902777778</v>
      </c>
      <c r="N147" s="49" t="n">
        <v>45894.65833333333</v>
      </c>
      <c r="O147" s="48" t="n">
        <v>0</v>
      </c>
      <c r="P147" t="inlineStr">
        <is>
          <t>ROBUSTO</t>
        </is>
      </c>
      <c r="Q147" t="inlineStr">
        <is>
          <t>PAGAFACIL</t>
        </is>
      </c>
      <c r="R147" t="inlineStr">
        <is>
          <t>EJECUTADO</t>
        </is>
      </c>
      <c r="S147" t="inlineStr">
        <is>
          <t>EJECUTADO EXITOSO</t>
        </is>
      </c>
      <c r="T147" t="inlineStr">
        <is>
          <t>VISITA TECNICA</t>
        </is>
      </c>
      <c r="U147" t="inlineStr">
        <is>
          <t>5A04Z710</t>
        </is>
      </c>
      <c r="V147" t="inlineStr">
        <is>
          <t>TIPO II</t>
        </is>
      </c>
      <c r="W147" t="inlineStr">
        <is>
          <t>TERRESTRE</t>
        </is>
      </c>
      <c r="X147" t="inlineStr">
        <is>
          <t>INFANTE SIERRA MANUEL FERNANDO</t>
        </is>
      </c>
      <c r="Y147" t="inlineStr">
        <is>
          <t>1</t>
        </is>
      </c>
      <c r="Z147" t="inlineStr">
        <is>
          <t>0</t>
        </is>
      </c>
      <c r="AA147" s="48" t="n">
        <v>144968</v>
      </c>
      <c r="AB147" s="48" t="n">
        <v>0</v>
      </c>
      <c r="AC147" s="48" t="n">
        <v>144968</v>
      </c>
    </row>
    <row r="148">
      <c r="A148" t="inlineStr">
        <is>
          <t>MANIZALES</t>
        </is>
      </c>
      <c r="B148" t="inlineStr">
        <is>
          <t>SUROCCIDENTE Y EJE CAFETERO</t>
        </is>
      </c>
      <c r="C148" t="inlineStr">
        <is>
          <t>0004-0002</t>
        </is>
      </c>
      <c r="D148" t="inlineStr">
        <is>
          <t>17001</t>
        </is>
      </c>
      <c r="E148" t="inlineStr">
        <is>
          <t>2630954</t>
        </is>
      </c>
      <c r="F148" t="inlineStr">
        <is>
          <t>3007046130</t>
        </is>
      </c>
      <c r="G148" t="inlineStr">
        <is>
          <t>OC BASE DATAFONO</t>
        </is>
      </c>
      <c r="H148" t="inlineStr">
        <is>
          <t>CALDAS</t>
        </is>
      </c>
      <c r="I148" t="inlineStr">
        <is>
          <t>MANIZALES</t>
        </is>
      </c>
      <c r="J148" t="inlineStr">
        <is>
          <t>BARRIO MINITAS MANIZALES 1</t>
        </is>
      </c>
      <c r="K148" t="inlineStr">
        <is>
          <t>BANCOLOMBIA</t>
        </is>
      </c>
      <c r="L148" t="inlineStr">
        <is>
          <t>FO-25-1408858</t>
        </is>
      </c>
      <c r="M148" s="49" t="n">
        <v>45891.45694444444</v>
      </c>
      <c r="N148" s="49" t="n">
        <v>45892.50694444445</v>
      </c>
      <c r="O148" s="48" t="n">
        <v>0</v>
      </c>
      <c r="P148" t="inlineStr">
        <is>
          <t>CB UNO A UNO</t>
        </is>
      </c>
      <c r="Q148" t="inlineStr">
        <is>
          <t>CB UNO A UNO</t>
        </is>
      </c>
      <c r="R148" t="inlineStr">
        <is>
          <t>EJECUTADO</t>
        </is>
      </c>
      <c r="S148" t="inlineStr">
        <is>
          <t>EJECUTADO EXITOSO</t>
        </is>
      </c>
      <c r="T148" t="inlineStr">
        <is>
          <t>VISITA TECNICA</t>
        </is>
      </c>
      <c r="U148" t="inlineStr">
        <is>
          <t>TR003836</t>
        </is>
      </c>
      <c r="V148" t="inlineStr">
        <is>
          <t>TIPO I</t>
        </is>
      </c>
      <c r="W148" t="inlineStr">
        <is>
          <t>TERRESTRE</t>
        </is>
      </c>
      <c r="X148" t="inlineStr">
        <is>
          <t>AGUIRRE HENAO RAUL EDUARDO</t>
        </is>
      </c>
      <c r="Y148" t="inlineStr">
        <is>
          <t>1</t>
        </is>
      </c>
      <c r="Z148" t="inlineStr">
        <is>
          <t>0</t>
        </is>
      </c>
      <c r="AA148" s="48" t="n">
        <v>65960</v>
      </c>
      <c r="AB148" s="48" t="n">
        <v>0</v>
      </c>
      <c r="AC148" s="48" t="n">
        <v>65960</v>
      </c>
    </row>
    <row r="149">
      <c r="A149" t="inlineStr">
        <is>
          <t>MEDELLIN</t>
        </is>
      </c>
      <c r="B149" t="inlineStr">
        <is>
          <t>NOROCCIDENTE</t>
        </is>
      </c>
      <c r="C149" t="inlineStr">
        <is>
          <t>0004-0005</t>
        </is>
      </c>
      <c r="D149" t="inlineStr">
        <is>
          <t>5079</t>
        </is>
      </c>
      <c r="E149" t="inlineStr">
        <is>
          <t>2632274</t>
        </is>
      </c>
      <c r="F149" t="inlineStr">
        <is>
          <t>3007029632</t>
        </is>
      </c>
      <c r="G149" t="inlineStr">
        <is>
          <t>OC BASE DATAFONO</t>
        </is>
      </c>
      <c r="H149" t="inlineStr">
        <is>
          <t>ANTIOQUIA</t>
        </is>
      </c>
      <c r="I149" t="inlineStr">
        <is>
          <t>BARBOSA</t>
        </is>
      </c>
      <c r="J149" t="inlineStr">
        <is>
          <t>BARRIO PARQUE PRINCIPAL BARBOS</t>
        </is>
      </c>
      <c r="K149" t="inlineStr">
        <is>
          <t>BANCOLOMBIA</t>
        </is>
      </c>
      <c r="L149" t="inlineStr">
        <is>
          <t>FO-25-1411229</t>
        </is>
      </c>
      <c r="M149" s="49" t="n">
        <v>45891.6125</v>
      </c>
      <c r="N149" s="49" t="n">
        <v>45892.55555555555</v>
      </c>
      <c r="O149" s="48" t="n">
        <v>0</v>
      </c>
      <c r="P149" t="inlineStr">
        <is>
          <t>CB UNO A UNO</t>
        </is>
      </c>
      <c r="Q149" t="inlineStr">
        <is>
          <t>CB UNO A UNO</t>
        </is>
      </c>
      <c r="R149" t="inlineStr">
        <is>
          <t>EJECUTADO</t>
        </is>
      </c>
      <c r="S149" t="inlineStr">
        <is>
          <t>EJECUTADO EXITOSO</t>
        </is>
      </c>
      <c r="T149" t="inlineStr">
        <is>
          <t>VISITA TECNICA</t>
        </is>
      </c>
      <c r="U149" t="inlineStr">
        <is>
          <t>BL01Y206</t>
        </is>
      </c>
      <c r="V149" t="inlineStr">
        <is>
          <t>TIPO II</t>
        </is>
      </c>
      <c r="W149" t="inlineStr">
        <is>
          <t>TERRESTRE</t>
        </is>
      </c>
      <c r="X149" t="inlineStr">
        <is>
          <t>BARRIENTOS HERNANDEZ CRISTIAN HORACIO</t>
        </is>
      </c>
      <c r="Y149" t="inlineStr">
        <is>
          <t>1</t>
        </is>
      </c>
      <c r="Z149" t="inlineStr">
        <is>
          <t>0</t>
        </is>
      </c>
      <c r="AA149" s="48" t="n">
        <v>144968</v>
      </c>
      <c r="AB149" s="48" t="n">
        <v>0</v>
      </c>
      <c r="AC149" s="48" t="n">
        <v>144968</v>
      </c>
    </row>
    <row r="150">
      <c r="A150" t="inlineStr">
        <is>
          <t>CALI</t>
        </is>
      </c>
      <c r="B150" t="inlineStr">
        <is>
          <t>SUROCCIDENTE Y EJE CAFETERO</t>
        </is>
      </c>
      <c r="C150" t="inlineStr">
        <is>
          <t>0004-0003</t>
        </is>
      </c>
      <c r="D150" t="inlineStr">
        <is>
          <t>76001</t>
        </is>
      </c>
      <c r="E150" t="inlineStr">
        <is>
          <t>2632625</t>
        </is>
      </c>
      <c r="F150" t="inlineStr">
        <is>
          <t>3007058948</t>
        </is>
      </c>
      <c r="G150" t="inlineStr">
        <is>
          <t>OC BASE DATAFONO</t>
        </is>
      </c>
      <c r="H150" t="inlineStr">
        <is>
          <t>VALLE DEL CAUCA</t>
        </is>
      </c>
      <c r="I150" t="inlineStr">
        <is>
          <t>CALI</t>
        </is>
      </c>
      <c r="J150" t="inlineStr">
        <is>
          <t>BARRIO EL TRONCAL CALI 3</t>
        </is>
      </c>
      <c r="K150" t="inlineStr">
        <is>
          <t>BANCOLOMBIA</t>
        </is>
      </c>
      <c r="L150" t="inlineStr">
        <is>
          <t>FO-25-1411227</t>
        </is>
      </c>
      <c r="M150" s="49" t="n">
        <v>45891.62847222222</v>
      </c>
      <c r="N150" s="49" t="n">
        <v>45892.50347222222</v>
      </c>
      <c r="O150" s="48" t="n">
        <v>0</v>
      </c>
      <c r="P150" t="inlineStr">
        <is>
          <t>CB UNO A UNO</t>
        </is>
      </c>
      <c r="Q150" t="inlineStr">
        <is>
          <t>CB UNO A UNO</t>
        </is>
      </c>
      <c r="R150" t="inlineStr">
        <is>
          <t>EJECUTADO</t>
        </is>
      </c>
      <c r="S150" t="inlineStr">
        <is>
          <t>EJECUTADO EXITOSO</t>
        </is>
      </c>
      <c r="T150" t="inlineStr">
        <is>
          <t>VISITA TECNICA</t>
        </is>
      </c>
      <c r="U150" t="inlineStr">
        <is>
          <t>LA002163</t>
        </is>
      </c>
      <c r="V150" t="inlineStr">
        <is>
          <t>TIPO I</t>
        </is>
      </c>
      <c r="W150" t="inlineStr">
        <is>
          <t>TERRESTRE</t>
        </is>
      </c>
      <c r="X150" t="inlineStr">
        <is>
          <t>MONTERO MUESES GIAN CARLO</t>
        </is>
      </c>
      <c r="Y150" t="inlineStr">
        <is>
          <t>1</t>
        </is>
      </c>
      <c r="Z150" t="inlineStr">
        <is>
          <t>0</t>
        </is>
      </c>
      <c r="AA150" s="48" t="n">
        <v>65960</v>
      </c>
      <c r="AB150" s="48" t="n">
        <v>0</v>
      </c>
      <c r="AC150" s="48" t="n">
        <v>65960</v>
      </c>
    </row>
    <row r="151">
      <c r="A151" t="inlineStr">
        <is>
          <t>CALI</t>
        </is>
      </c>
      <c r="B151" t="inlineStr">
        <is>
          <t>SUROCCIDENTE Y EJE CAFETERO</t>
        </is>
      </c>
      <c r="C151" t="inlineStr">
        <is>
          <t>0004-0003</t>
        </is>
      </c>
      <c r="D151" t="inlineStr">
        <is>
          <t>76001</t>
        </is>
      </c>
      <c r="E151" t="inlineStr">
        <is>
          <t>2634405</t>
        </is>
      </c>
      <c r="F151" t="inlineStr">
        <is>
          <t>3007056147</t>
        </is>
      </c>
      <c r="G151" t="inlineStr">
        <is>
          <t>OC BASE DATAFONO</t>
        </is>
      </c>
      <c r="H151" t="inlineStr">
        <is>
          <t>VALLE DEL CAUCA</t>
        </is>
      </c>
      <c r="I151" t="inlineStr">
        <is>
          <t>CALI</t>
        </is>
      </c>
      <c r="J151" t="inlineStr">
        <is>
          <t>BARRIO EL CANEY CALI 2</t>
        </is>
      </c>
      <c r="K151" t="inlineStr">
        <is>
          <t>BANCOLOMBIA</t>
        </is>
      </c>
      <c r="L151" t="inlineStr">
        <is>
          <t>FO-25-1413630</t>
        </is>
      </c>
      <c r="M151" s="49" t="n">
        <v>45892.40486111111</v>
      </c>
      <c r="N151" s="49" t="n">
        <v>45894.68611111111</v>
      </c>
      <c r="O151" s="48" t="n">
        <v>0</v>
      </c>
      <c r="P151" t="inlineStr">
        <is>
          <t>CB UNO A UNO</t>
        </is>
      </c>
      <c r="Q151" t="inlineStr">
        <is>
          <t>CB UNO A UNO</t>
        </is>
      </c>
      <c r="R151" t="inlineStr">
        <is>
          <t>EJECUTADO</t>
        </is>
      </c>
      <c r="S151" t="inlineStr">
        <is>
          <t>EJECUTADO EXITOSO</t>
        </is>
      </c>
      <c r="T151" t="inlineStr">
        <is>
          <t>VISITA TECNICA</t>
        </is>
      </c>
      <c r="U151" t="inlineStr">
        <is>
          <t>9BMZZ508</t>
        </is>
      </c>
      <c r="V151" t="inlineStr">
        <is>
          <t>TIPO I</t>
        </is>
      </c>
      <c r="W151" t="inlineStr">
        <is>
          <t>TERRESTRE</t>
        </is>
      </c>
      <c r="X151" t="inlineStr">
        <is>
          <t>BOLAÑOS TABORDA JORGE ENRIQUE</t>
        </is>
      </c>
      <c r="Y151" t="inlineStr">
        <is>
          <t>1</t>
        </is>
      </c>
      <c r="Z151" t="inlineStr">
        <is>
          <t>0</t>
        </is>
      </c>
      <c r="AA151" s="48" t="n">
        <v>65960</v>
      </c>
      <c r="AB151" s="48" t="n">
        <v>0</v>
      </c>
      <c r="AC151" s="48" t="n">
        <v>65960</v>
      </c>
    </row>
    <row r="152">
      <c r="A152" t="inlineStr">
        <is>
          <t>MEDELLIN</t>
        </is>
      </c>
      <c r="B152" t="inlineStr">
        <is>
          <t>NOROCCIDENTE</t>
        </is>
      </c>
      <c r="C152" t="inlineStr">
        <is>
          <t>0004-0005</t>
        </is>
      </c>
      <c r="D152" t="inlineStr">
        <is>
          <t>5101</t>
        </is>
      </c>
      <c r="E152" t="inlineStr">
        <is>
          <t>2634441</t>
        </is>
      </c>
      <c r="F152" t="inlineStr">
        <is>
          <t>3007048497</t>
        </is>
      </c>
      <c r="G152" t="inlineStr">
        <is>
          <t>OC BASE DATAFONO</t>
        </is>
      </c>
      <c r="H152" t="inlineStr">
        <is>
          <t>ANTIOQUIA</t>
        </is>
      </c>
      <c r="I152" t="inlineStr">
        <is>
          <t>CIUDAD BOLIVAR</t>
        </is>
      </c>
      <c r="J152" t="inlineStr">
        <is>
          <t>BARRIO CALLE PRINCIPAL CIUDAD</t>
        </is>
      </c>
      <c r="K152" t="inlineStr">
        <is>
          <t>BANCOLOMBIA</t>
        </is>
      </c>
      <c r="L152" t="inlineStr">
        <is>
          <t>FO-25-1413625</t>
        </is>
      </c>
      <c r="M152" s="49" t="n">
        <v>45892.43611111111</v>
      </c>
      <c r="N152" s="49" t="n">
        <v>45895.39097222222</v>
      </c>
      <c r="O152" s="48" t="n">
        <v>0</v>
      </c>
      <c r="P152" t="inlineStr">
        <is>
          <t>CB UNO A UNO</t>
        </is>
      </c>
      <c r="Q152" t="inlineStr">
        <is>
          <t>CB UNO A UNO</t>
        </is>
      </c>
      <c r="R152" t="inlineStr">
        <is>
          <t>EJECUTADO</t>
        </is>
      </c>
      <c r="S152" t="inlineStr">
        <is>
          <t>EJECUTADO EXITOSO</t>
        </is>
      </c>
      <c r="T152" t="inlineStr">
        <is>
          <t>VISITA TECNICA</t>
        </is>
      </c>
      <c r="U152" t="inlineStr">
        <is>
          <t>II00J4444</t>
        </is>
      </c>
      <c r="V152" t="inlineStr">
        <is>
          <t>TIPO II</t>
        </is>
      </c>
      <c r="W152" t="inlineStr">
        <is>
          <t>TERRESTRE</t>
        </is>
      </c>
      <c r="X152" t="inlineStr">
        <is>
          <t>ALVAREZ ARENAS VICTOR HUGO</t>
        </is>
      </c>
      <c r="Y152" t="inlineStr">
        <is>
          <t>1</t>
        </is>
      </c>
      <c r="Z152" t="inlineStr">
        <is>
          <t>0</t>
        </is>
      </c>
      <c r="AA152" s="48" t="n">
        <v>144968</v>
      </c>
      <c r="AB152" s="48" t="n">
        <v>0</v>
      </c>
      <c r="AC152" s="48" t="n">
        <v>144968</v>
      </c>
    </row>
    <row r="153">
      <c r="A153" t="inlineStr">
        <is>
          <t>BUCARAMANGA</t>
        </is>
      </c>
      <c r="B153" t="inlineStr">
        <is>
          <t>SANTANDERES</t>
        </is>
      </c>
      <c r="C153" t="inlineStr">
        <is>
          <t>0004-0008</t>
        </is>
      </c>
      <c r="D153" t="inlineStr">
        <is>
          <t>68276</t>
        </is>
      </c>
      <c r="E153" t="inlineStr">
        <is>
          <t>2636214</t>
        </is>
      </c>
      <c r="F153" t="inlineStr">
        <is>
          <t>3007043082</t>
        </is>
      </c>
      <c r="G153" t="inlineStr">
        <is>
          <t>OC BASE DATAFONO</t>
        </is>
      </c>
      <c r="H153" t="inlineStr">
        <is>
          <t>SANTANDER</t>
        </is>
      </c>
      <c r="I153" t="inlineStr">
        <is>
          <t>FLORIDABLANCA</t>
        </is>
      </c>
      <c r="J153" t="inlineStr">
        <is>
          <t>BARRIO LA ESMERALDA FLORIDABLA</t>
        </is>
      </c>
      <c r="K153" t="inlineStr">
        <is>
          <t>BANCOLOMBIA</t>
        </is>
      </c>
      <c r="L153" t="inlineStr">
        <is>
          <t>FO-25-1417969</t>
        </is>
      </c>
      <c r="M153" s="49" t="n">
        <v>45894.33333333334</v>
      </c>
      <c r="N153" s="49" t="n">
        <v>45895.35416666666</v>
      </c>
      <c r="O153" s="48" t="n">
        <v>0</v>
      </c>
      <c r="P153" t="inlineStr">
        <is>
          <t>CB UNO A UNO</t>
        </is>
      </c>
      <c r="Q153" t="inlineStr">
        <is>
          <t>CB UNO A UNO</t>
        </is>
      </c>
      <c r="R153" t="inlineStr">
        <is>
          <t>EJECUTADO</t>
        </is>
      </c>
      <c r="S153" t="inlineStr">
        <is>
          <t>EJECUTADO EXITOSO</t>
        </is>
      </c>
      <c r="T153" t="inlineStr">
        <is>
          <t>VISITA TECNICA</t>
        </is>
      </c>
      <c r="U153" t="inlineStr">
        <is>
          <t>BA00Z087</t>
        </is>
      </c>
      <c r="V153" t="inlineStr">
        <is>
          <t>TIPO I</t>
        </is>
      </c>
      <c r="W153" t="inlineStr">
        <is>
          <t>TERRESTRE</t>
        </is>
      </c>
      <c r="X153" t="inlineStr">
        <is>
          <t>PEÑA DIAZ IVAN YESID</t>
        </is>
      </c>
      <c r="Y153" t="inlineStr">
        <is>
          <t>1</t>
        </is>
      </c>
      <c r="Z153" t="inlineStr">
        <is>
          <t>0</t>
        </is>
      </c>
      <c r="AA153" s="48" t="n">
        <v>65960</v>
      </c>
      <c r="AB153" s="48" t="n">
        <v>0</v>
      </c>
      <c r="AC153" s="48" t="n">
        <v>65960</v>
      </c>
    </row>
    <row r="154">
      <c r="A154" t="inlineStr">
        <is>
          <t>BARRANQUILLA</t>
        </is>
      </c>
      <c r="B154" t="inlineStr">
        <is>
          <t>COSTA</t>
        </is>
      </c>
      <c r="C154" t="inlineStr">
        <is>
          <t>0004-0001</t>
        </is>
      </c>
      <c r="D154" t="inlineStr">
        <is>
          <t>8001</t>
        </is>
      </c>
      <c r="E154" t="inlineStr">
        <is>
          <t>2636710</t>
        </is>
      </c>
      <c r="F154" t="inlineStr">
        <is>
          <t>3007051563</t>
        </is>
      </c>
      <c r="G154" t="inlineStr">
        <is>
          <t>OC BASE DATAFONO</t>
        </is>
      </c>
      <c r="H154" t="inlineStr">
        <is>
          <t>ATLANTICO</t>
        </is>
      </c>
      <c r="I154" t="inlineStr">
        <is>
          <t>BARRANQUILLA</t>
        </is>
      </c>
      <c r="J154" t="inlineStr">
        <is>
          <t>PTM BARRANQUILLA FERROMATERIAL</t>
        </is>
      </c>
      <c r="K154" t="inlineStr">
        <is>
          <t>BANCOLOMBIA</t>
        </is>
      </c>
      <c r="L154" t="inlineStr">
        <is>
          <t>FO-25-1418804</t>
        </is>
      </c>
      <c r="M154" s="49" t="n">
        <v>45894.35763888889</v>
      </c>
      <c r="N154" s="49" t="n">
        <v>45895.35277777778</v>
      </c>
      <c r="O154" s="48" t="n">
        <v>0</v>
      </c>
      <c r="P154" t="inlineStr">
        <is>
          <t>AGREGADOR</t>
        </is>
      </c>
      <c r="Q154" t="inlineStr">
        <is>
          <t>COMCARD - PTM</t>
        </is>
      </c>
      <c r="R154" t="inlineStr">
        <is>
          <t>EJECUTADO</t>
        </is>
      </c>
      <c r="S154" t="inlineStr">
        <is>
          <t>EJECUTADO EXITOSO</t>
        </is>
      </c>
      <c r="T154" t="inlineStr">
        <is>
          <t>VISITA TECNICA</t>
        </is>
      </c>
      <c r="U154" t="inlineStr">
        <is>
          <t>TR08Z452</t>
        </is>
      </c>
      <c r="V154" t="inlineStr">
        <is>
          <t>TIPO I</t>
        </is>
      </c>
      <c r="W154" t="inlineStr">
        <is>
          <t>TERRESTRE</t>
        </is>
      </c>
      <c r="X154" t="inlineStr">
        <is>
          <t>DE AVILA SIADES ALBERTO ENRIQUE</t>
        </is>
      </c>
      <c r="Y154" t="inlineStr">
        <is>
          <t>1</t>
        </is>
      </c>
      <c r="Z154" t="inlineStr">
        <is>
          <t>0</t>
        </is>
      </c>
      <c r="AA154" s="48" t="n">
        <v>65960</v>
      </c>
      <c r="AB154" s="48" t="n">
        <v>0</v>
      </c>
      <c r="AC154" s="48" t="n">
        <v>65960</v>
      </c>
    </row>
    <row r="155">
      <c r="A155" t="inlineStr">
        <is>
          <t>CARTAGENA</t>
        </is>
      </c>
      <c r="B155" t="inlineStr">
        <is>
          <t>COSTA</t>
        </is>
      </c>
      <c r="C155" t="inlineStr">
        <is>
          <t>0004-0001</t>
        </is>
      </c>
      <c r="D155" t="inlineStr">
        <is>
          <t>13001</t>
        </is>
      </c>
      <c r="E155" t="inlineStr">
        <is>
          <t>2638131</t>
        </is>
      </c>
      <c r="F155" t="inlineStr">
        <is>
          <t>3007056918</t>
        </is>
      </c>
      <c r="G155" t="inlineStr">
        <is>
          <t>OC BASE DATAFONO</t>
        </is>
      </c>
      <c r="H155" t="inlineStr">
        <is>
          <t>BOLIVAR</t>
        </is>
      </c>
      <c r="I155" t="inlineStr">
        <is>
          <t>CARTAGENA</t>
        </is>
      </c>
      <c r="J155" t="inlineStr">
        <is>
          <t>BARRIO BOCAGRANDE CARTAGENA DE</t>
        </is>
      </c>
      <c r="K155" t="inlineStr">
        <is>
          <t>BANCOLOMBIA</t>
        </is>
      </c>
      <c r="L155" t="inlineStr">
        <is>
          <t>FO-25-1420329</t>
        </is>
      </c>
      <c r="M155" s="49" t="n">
        <v>45894.42777777778</v>
      </c>
      <c r="N155" s="49" t="n">
        <v>45897.69166666667</v>
      </c>
      <c r="O155" s="48" t="n">
        <v>0</v>
      </c>
      <c r="P155" t="inlineStr">
        <is>
          <t>CB UNO A UNO</t>
        </is>
      </c>
      <c r="Q155" t="inlineStr">
        <is>
          <t>CB UNO A UNO</t>
        </is>
      </c>
      <c r="R155" t="inlineStr">
        <is>
          <t>EJECUTADO</t>
        </is>
      </c>
      <c r="S155" t="inlineStr">
        <is>
          <t>EJECUTADO EXITOSO</t>
        </is>
      </c>
      <c r="T155" t="inlineStr">
        <is>
          <t>VISITA TECNICA</t>
        </is>
      </c>
      <c r="U155" t="inlineStr">
        <is>
          <t>9CQZZ676</t>
        </is>
      </c>
      <c r="V155" t="inlineStr">
        <is>
          <t>TIPO I</t>
        </is>
      </c>
      <c r="W155" t="inlineStr">
        <is>
          <t>TERRESTRE</t>
        </is>
      </c>
      <c r="X155" t="inlineStr">
        <is>
          <t>MARTINEZ SALGUEDO ANDRES AUGUSTO</t>
        </is>
      </c>
      <c r="Y155" t="inlineStr">
        <is>
          <t>1</t>
        </is>
      </c>
      <c r="Z155" t="inlineStr">
        <is>
          <t>0</t>
        </is>
      </c>
      <c r="AA155" s="48" t="n">
        <v>65960</v>
      </c>
      <c r="AB155" s="48" t="n">
        <v>0</v>
      </c>
      <c r="AC155" s="48" t="n">
        <v>65960</v>
      </c>
    </row>
    <row r="156">
      <c r="A156" t="inlineStr">
        <is>
          <t>VILLAVICENCIO</t>
        </is>
      </c>
      <c r="B156" t="inlineStr">
        <is>
          <t>REMOTAS</t>
        </is>
      </c>
      <c r="C156" t="inlineStr">
        <is>
          <t>0004-0007</t>
        </is>
      </c>
      <c r="D156" t="inlineStr">
        <is>
          <t>50313</t>
        </is>
      </c>
      <c r="E156" t="inlineStr">
        <is>
          <t>2638933</t>
        </is>
      </c>
      <c r="F156" t="inlineStr">
        <is>
          <t>3007074419</t>
        </is>
      </c>
      <c r="G156" t="inlineStr">
        <is>
          <t>OC BASE DATAFONO</t>
        </is>
      </c>
      <c r="H156" t="inlineStr">
        <is>
          <t>META</t>
        </is>
      </c>
      <c r="I156" t="inlineStr">
        <is>
          <t>GRANADA</t>
        </is>
      </c>
      <c r="J156" t="inlineStr">
        <is>
          <t>BARRIO CENTRO GRANADA 18</t>
        </is>
      </c>
      <c r="K156" t="inlineStr">
        <is>
          <t>BANCOLOMBIA</t>
        </is>
      </c>
      <c r="L156" t="inlineStr">
        <is>
          <t>FO-25-1420324</t>
        </is>
      </c>
      <c r="M156" s="49" t="n">
        <v>45894.46736111111</v>
      </c>
      <c r="N156" s="49" t="n">
        <v>45896.88680555556</v>
      </c>
      <c r="O156" s="48" t="n">
        <v>0</v>
      </c>
      <c r="P156" t="inlineStr">
        <is>
          <t>UNO A UNO</t>
        </is>
      </c>
      <c r="Q156" t="inlineStr">
        <is>
          <t>UNO A UNO</t>
        </is>
      </c>
      <c r="R156" t="inlineStr">
        <is>
          <t>EJECUTADO</t>
        </is>
      </c>
      <c r="S156" t="inlineStr">
        <is>
          <t>EJECUTADO EXITOSO</t>
        </is>
      </c>
      <c r="T156" t="inlineStr">
        <is>
          <t>VISITA TECNICA</t>
        </is>
      </c>
      <c r="U156" t="inlineStr">
        <is>
          <t>MNBZZ922</t>
        </is>
      </c>
      <c r="V156" t="inlineStr">
        <is>
          <t>TIPO II</t>
        </is>
      </c>
      <c r="W156" t="inlineStr">
        <is>
          <t>TERRESTRE</t>
        </is>
      </c>
      <c r="X156" t="inlineStr">
        <is>
          <t>CASTRILLON URREA LONDIER LEANDRO</t>
        </is>
      </c>
      <c r="Y156" t="inlineStr">
        <is>
          <t>1</t>
        </is>
      </c>
      <c r="Z156" t="inlineStr">
        <is>
          <t>0</t>
        </is>
      </c>
      <c r="AA156" s="48" t="n">
        <v>144968</v>
      </c>
      <c r="AB156" s="48" t="n">
        <v>0</v>
      </c>
      <c r="AC156" s="48" t="n">
        <v>144968</v>
      </c>
    </row>
    <row r="157">
      <c r="A157" t="inlineStr">
        <is>
          <t>BOGOTA</t>
        </is>
      </c>
      <c r="B157" t="inlineStr">
        <is>
          <t>CUNDINAMARCA</t>
        </is>
      </c>
      <c r="C157" t="inlineStr">
        <is>
          <t>0004-0004</t>
        </is>
      </c>
      <c r="D157" t="inlineStr">
        <is>
          <t>25402</t>
        </is>
      </c>
      <c r="E157" t="inlineStr">
        <is>
          <t>2640101</t>
        </is>
      </c>
      <c r="F157" t="inlineStr">
        <is>
          <t>3007054143</t>
        </is>
      </c>
      <c r="G157" t="inlineStr">
        <is>
          <t>OC BASE DATAFONO</t>
        </is>
      </c>
      <c r="H157" t="inlineStr">
        <is>
          <t>CUNDINAMARCA</t>
        </is>
      </c>
      <c r="I157" t="inlineStr">
        <is>
          <t>LA VEGA</t>
        </is>
      </c>
      <c r="J157" t="inlineStr">
        <is>
          <t>BARRIO GAITAN LA VEGA 1</t>
        </is>
      </c>
      <c r="K157" t="inlineStr">
        <is>
          <t>BANCOLOMBIA</t>
        </is>
      </c>
      <c r="L157" t="inlineStr">
        <is>
          <t>FO-25-1421666</t>
        </is>
      </c>
      <c r="M157" s="49" t="n">
        <v>45894.58680555555</v>
      </c>
      <c r="N157" s="49" t="n">
        <v>45899.40138888889</v>
      </c>
      <c r="O157" s="48" t="n">
        <v>0</v>
      </c>
      <c r="P157" t="inlineStr">
        <is>
          <t>CB UNO A UNO</t>
        </is>
      </c>
      <c r="Q157" t="inlineStr">
        <is>
          <t>CB UNO A UNO</t>
        </is>
      </c>
      <c r="R157" t="inlineStr">
        <is>
          <t>EJECUTADO</t>
        </is>
      </c>
      <c r="S157" t="inlineStr">
        <is>
          <t>EJECUTADO EXITOSO</t>
        </is>
      </c>
      <c r="T157" t="inlineStr">
        <is>
          <t>VISITA TECNICA</t>
        </is>
      </c>
      <c r="U157" t="inlineStr">
        <is>
          <t>XP3ZZ035</t>
        </is>
      </c>
      <c r="V157" t="inlineStr">
        <is>
          <t>TIPO II</t>
        </is>
      </c>
      <c r="W157" t="inlineStr">
        <is>
          <t>TERRESTRE</t>
        </is>
      </c>
      <c r="X157" t="inlineStr">
        <is>
          <t>GALEANO SORIANO JUAN DAVID</t>
        </is>
      </c>
      <c r="Y157" t="inlineStr">
        <is>
          <t>1</t>
        </is>
      </c>
      <c r="Z157" t="inlineStr">
        <is>
          <t>0</t>
        </is>
      </c>
      <c r="AA157" s="48" t="n">
        <v>144968</v>
      </c>
      <c r="AB157" s="48" t="n">
        <v>0</v>
      </c>
      <c r="AC157" s="48" t="n">
        <v>144968</v>
      </c>
    </row>
    <row r="158">
      <c r="A158" t="inlineStr">
        <is>
          <t>BOGOTA</t>
        </is>
      </c>
      <c r="B158" t="inlineStr">
        <is>
          <t>CUNDINAMARCA</t>
        </is>
      </c>
      <c r="C158" t="inlineStr">
        <is>
          <t>0004-0004</t>
        </is>
      </c>
      <c r="D158" t="inlineStr">
        <is>
          <t>25785</t>
        </is>
      </c>
      <c r="E158" t="inlineStr">
        <is>
          <t>2641450</t>
        </is>
      </c>
      <c r="F158" t="inlineStr">
        <is>
          <t>3007064637</t>
        </is>
      </c>
      <c r="G158" t="inlineStr">
        <is>
          <t>OC BASE DATAFONO</t>
        </is>
      </c>
      <c r="H158" t="inlineStr">
        <is>
          <t>CUNDINAMARCA</t>
        </is>
      </c>
      <c r="I158" t="inlineStr">
        <is>
          <t>TABIO</t>
        </is>
      </c>
      <c r="J158" t="inlineStr">
        <is>
          <t>PAGAFACIL TABIO</t>
        </is>
      </c>
      <c r="K158" t="inlineStr">
        <is>
          <t>BANCOLOMBIA</t>
        </is>
      </c>
      <c r="L158" t="inlineStr">
        <is>
          <t>FO-25-1422182</t>
        </is>
      </c>
      <c r="M158" s="49" t="n">
        <v>45894.66805555556</v>
      </c>
      <c r="N158" s="49" t="n">
        <v>45899.4</v>
      </c>
      <c r="O158" s="48" t="n">
        <v>0</v>
      </c>
      <c r="P158" t="inlineStr">
        <is>
          <t>ROBUSTO</t>
        </is>
      </c>
      <c r="Q158" t="inlineStr">
        <is>
          <t>PAGAFACIL</t>
        </is>
      </c>
      <c r="R158" t="inlineStr">
        <is>
          <t>EJECUTADO</t>
        </is>
      </c>
      <c r="S158" t="inlineStr">
        <is>
          <t>EJECUTADO EXITOSO</t>
        </is>
      </c>
      <c r="T158" t="inlineStr">
        <is>
          <t>VISITA TECNICA</t>
        </is>
      </c>
      <c r="U158" t="inlineStr">
        <is>
          <t>2A000220</t>
        </is>
      </c>
      <c r="V158" t="inlineStr">
        <is>
          <t>TIPO II</t>
        </is>
      </c>
      <c r="W158" t="inlineStr">
        <is>
          <t>TERRESTRE</t>
        </is>
      </c>
      <c r="X158" t="inlineStr">
        <is>
          <t>VEGA MANRIQUE JONATAN MAURICIO</t>
        </is>
      </c>
      <c r="Y158" t="inlineStr">
        <is>
          <t>1</t>
        </is>
      </c>
      <c r="Z158" t="inlineStr">
        <is>
          <t>0</t>
        </is>
      </c>
      <c r="AA158" s="48" t="n">
        <v>144968</v>
      </c>
      <c r="AB158" s="48" t="n">
        <v>0</v>
      </c>
      <c r="AC158" s="48" t="n">
        <v>144968</v>
      </c>
    </row>
    <row r="159">
      <c r="A159" t="inlineStr">
        <is>
          <t>TUNJA</t>
        </is>
      </c>
      <c r="B159" t="inlineStr">
        <is>
          <t>SANTANDERES</t>
        </is>
      </c>
      <c r="C159" t="inlineStr">
        <is>
          <t>0004-0008</t>
        </is>
      </c>
      <c r="D159" t="inlineStr">
        <is>
          <t>15516</t>
        </is>
      </c>
      <c r="E159" t="inlineStr">
        <is>
          <t>2643394</t>
        </is>
      </c>
      <c r="F159" t="inlineStr">
        <is>
          <t>3007052449</t>
        </is>
      </c>
      <c r="G159" t="inlineStr">
        <is>
          <t>OC BASE DATAFONO</t>
        </is>
      </c>
      <c r="H159" t="inlineStr">
        <is>
          <t>BOYACA</t>
        </is>
      </c>
      <c r="I159" t="inlineStr">
        <is>
          <t>PAIPA</t>
        </is>
      </c>
      <c r="J159" t="inlineStr">
        <is>
          <t>BARRIO EL BOSQUE PAIPA 1</t>
        </is>
      </c>
      <c r="K159" t="inlineStr">
        <is>
          <t>BANCOLOMBIA</t>
        </is>
      </c>
      <c r="L159" t="inlineStr">
        <is>
          <t>FO-25-1424213</t>
        </is>
      </c>
      <c r="M159" s="49" t="n">
        <v>45895.35555555556</v>
      </c>
      <c r="N159" s="49" t="n">
        <v>45895.4875</v>
      </c>
      <c r="O159" s="48" t="n">
        <v>0</v>
      </c>
      <c r="P159" t="inlineStr">
        <is>
          <t>CB UNO A UNO</t>
        </is>
      </c>
      <c r="Q159" t="inlineStr">
        <is>
          <t>CB UNO A UNO</t>
        </is>
      </c>
      <c r="R159" t="inlineStr">
        <is>
          <t>EJECUTADO</t>
        </is>
      </c>
      <c r="S159" t="inlineStr">
        <is>
          <t>EJECUTADO EXITOSO</t>
        </is>
      </c>
      <c r="T159" t="inlineStr">
        <is>
          <t>VISITA TECNICA</t>
        </is>
      </c>
      <c r="U159" t="inlineStr">
        <is>
          <t>II0DZ090</t>
        </is>
      </c>
      <c r="V159" t="inlineStr">
        <is>
          <t>TIPO II</t>
        </is>
      </c>
      <c r="W159" t="inlineStr">
        <is>
          <t>TERRESTRE</t>
        </is>
      </c>
      <c r="X159" t="inlineStr">
        <is>
          <t>SOLER HOYOS CRISTIAN LEONARDO</t>
        </is>
      </c>
      <c r="Y159" t="inlineStr">
        <is>
          <t>1</t>
        </is>
      </c>
      <c r="Z159" t="inlineStr">
        <is>
          <t>0</t>
        </is>
      </c>
      <c r="AA159" s="48" t="n">
        <v>144968</v>
      </c>
      <c r="AB159" s="48" t="n">
        <v>0</v>
      </c>
      <c r="AC159" s="48" t="n">
        <v>144968</v>
      </c>
    </row>
    <row r="160">
      <c r="A160" t="inlineStr">
        <is>
          <t>PEREIRA</t>
        </is>
      </c>
      <c r="B160" t="inlineStr">
        <is>
          <t>SUROCCIDENTE Y EJE CAFETERO</t>
        </is>
      </c>
      <c r="C160" t="inlineStr">
        <is>
          <t>0004-0002</t>
        </is>
      </c>
      <c r="D160" t="inlineStr">
        <is>
          <t>66170</t>
        </is>
      </c>
      <c r="E160" t="inlineStr">
        <is>
          <t>2644234</t>
        </is>
      </c>
      <c r="F160" t="inlineStr">
        <is>
          <t>3007078521</t>
        </is>
      </c>
      <c r="G160" t="inlineStr">
        <is>
          <t>OC BASE DATAFONO</t>
        </is>
      </c>
      <c r="H160" t="inlineStr">
        <is>
          <t>RISARALDA</t>
        </is>
      </c>
      <c r="I160" t="inlineStr">
        <is>
          <t>DOSQUEBRADAS</t>
        </is>
      </c>
      <c r="J160" t="inlineStr">
        <is>
          <t>BARRIO CAMPESTRE A DOSQUEBRADA</t>
        </is>
      </c>
      <c r="K160" t="inlineStr">
        <is>
          <t>BANCOLOMBIA</t>
        </is>
      </c>
      <c r="L160" t="inlineStr">
        <is>
          <t>FO-25-1424777</t>
        </is>
      </c>
      <c r="M160" s="49" t="n">
        <v>45895.38819444444</v>
      </c>
      <c r="N160" s="49" t="n">
        <v>45895.62638888889</v>
      </c>
      <c r="O160" s="48" t="n">
        <v>0</v>
      </c>
      <c r="P160" t="inlineStr">
        <is>
          <t>CB UNO A UNO</t>
        </is>
      </c>
      <c r="Q160" t="inlineStr">
        <is>
          <t>CB UNO A UNO</t>
        </is>
      </c>
      <c r="R160" t="inlineStr">
        <is>
          <t>EJECUTADO</t>
        </is>
      </c>
      <c r="S160" t="inlineStr">
        <is>
          <t>EJECUTADO EXITOSO</t>
        </is>
      </c>
      <c r="T160" t="inlineStr">
        <is>
          <t>VISITA TECNICA</t>
        </is>
      </c>
      <c r="U160" t="inlineStr">
        <is>
          <t>F1LZZ929</t>
        </is>
      </c>
      <c r="V160" t="inlineStr">
        <is>
          <t>TIPO I</t>
        </is>
      </c>
      <c r="W160" t="inlineStr">
        <is>
          <t>TERRESTRE</t>
        </is>
      </c>
      <c r="X160" t="inlineStr">
        <is>
          <t>ARROYAVE CANO MANUEL GUILLERMO</t>
        </is>
      </c>
      <c r="Y160" t="inlineStr">
        <is>
          <t>1</t>
        </is>
      </c>
      <c r="Z160" t="inlineStr">
        <is>
          <t>0</t>
        </is>
      </c>
      <c r="AA160" s="48" t="n">
        <v>65960</v>
      </c>
      <c r="AB160" s="48" t="n">
        <v>0</v>
      </c>
      <c r="AC160" s="48" t="n">
        <v>65960</v>
      </c>
    </row>
    <row r="161">
      <c r="A161" t="inlineStr">
        <is>
          <t>IBAGUE</t>
        </is>
      </c>
      <c r="B161" t="inlineStr">
        <is>
          <t>REMOTAS</t>
        </is>
      </c>
      <c r="C161" t="inlineStr">
        <is>
          <t>0004-0007</t>
        </is>
      </c>
      <c r="D161" t="inlineStr">
        <is>
          <t>73873</t>
        </is>
      </c>
      <c r="E161" t="inlineStr">
        <is>
          <t>2644328</t>
        </is>
      </c>
      <c r="F161" t="inlineStr">
        <is>
          <t>3007049681</t>
        </is>
      </c>
      <c r="G161" t="inlineStr">
        <is>
          <t>OC BASE DATAFONO</t>
        </is>
      </c>
      <c r="H161" t="inlineStr">
        <is>
          <t>TOLIMA</t>
        </is>
      </c>
      <c r="I161" t="inlineStr">
        <is>
          <t>VILLARRICA</t>
        </is>
      </c>
      <c r="J161" t="inlineStr">
        <is>
          <t>BARRIO CENTRO VILLARRICA</t>
        </is>
      </c>
      <c r="K161" t="inlineStr">
        <is>
          <t>BANCOLOMBIA</t>
        </is>
      </c>
      <c r="L161" t="inlineStr">
        <is>
          <t>FO-25-1424768</t>
        </is>
      </c>
      <c r="M161" s="49" t="n">
        <v>45895.39652777778</v>
      </c>
      <c r="N161" s="49" t="n">
        <v>45896.89097222222</v>
      </c>
      <c r="O161" s="48" t="n">
        <v>0</v>
      </c>
      <c r="P161" t="inlineStr">
        <is>
          <t>CB UNO A UNO</t>
        </is>
      </c>
      <c r="Q161" t="inlineStr">
        <is>
          <t>CB UNO A UNO</t>
        </is>
      </c>
      <c r="R161" t="inlineStr">
        <is>
          <t>EJECUTADO</t>
        </is>
      </c>
      <c r="S161" t="inlineStr">
        <is>
          <t>EJECUTADO EXITOSO</t>
        </is>
      </c>
      <c r="T161" t="inlineStr">
        <is>
          <t>VISITA TECNICA</t>
        </is>
      </c>
      <c r="U161" t="inlineStr">
        <is>
          <t>II00Q112</t>
        </is>
      </c>
      <c r="V161" t="inlineStr">
        <is>
          <t>TIPO III</t>
        </is>
      </c>
      <c r="W161" t="inlineStr">
        <is>
          <t>TERRESTRE</t>
        </is>
      </c>
      <c r="X161" t="inlineStr">
        <is>
          <t>VARGAS HERRERA JHON JAIRO</t>
        </is>
      </c>
      <c r="Y161" t="inlineStr">
        <is>
          <t>1</t>
        </is>
      </c>
      <c r="Z161" t="inlineStr">
        <is>
          <t>0</t>
        </is>
      </c>
      <c r="AA161" s="48" t="n">
        <v>275729</v>
      </c>
      <c r="AB161" s="48" t="n">
        <v>0</v>
      </c>
      <c r="AC161" s="48" t="n">
        <v>275729</v>
      </c>
    </row>
    <row r="162">
      <c r="A162" t="inlineStr">
        <is>
          <t>BUCARAMANGA</t>
        </is>
      </c>
      <c r="B162" t="inlineStr">
        <is>
          <t>SANTANDERES</t>
        </is>
      </c>
      <c r="C162" t="inlineStr">
        <is>
          <t>0004-0008</t>
        </is>
      </c>
      <c r="D162" t="inlineStr">
        <is>
          <t>68575</t>
        </is>
      </c>
      <c r="E162" t="inlineStr">
        <is>
          <t>2646230</t>
        </is>
      </c>
      <c r="F162" t="inlineStr">
        <is>
          <t>3007065262</t>
        </is>
      </c>
      <c r="G162" t="inlineStr">
        <is>
          <t>OC BASE DATAFONO</t>
        </is>
      </c>
      <c r="H162" t="inlineStr">
        <is>
          <t>SANTANDER</t>
        </is>
      </c>
      <c r="I162" t="inlineStr">
        <is>
          <t>PUERTO WILCHES</t>
        </is>
      </c>
      <c r="J162" t="inlineStr">
        <is>
          <t>BARRIO LA CIENAGA PUERTO WILCH</t>
        </is>
      </c>
      <c r="K162" t="inlineStr">
        <is>
          <t>BANCOLOMBIA</t>
        </is>
      </c>
      <c r="L162" t="inlineStr">
        <is>
          <t>FO-25-1426250</t>
        </is>
      </c>
      <c r="M162" s="49" t="n">
        <v>45895.49375</v>
      </c>
      <c r="N162" s="49" t="n">
        <v>45896.43888888889</v>
      </c>
      <c r="O162" s="48" t="n">
        <v>0</v>
      </c>
      <c r="P162" t="inlineStr">
        <is>
          <t>CB UNO A UNO</t>
        </is>
      </c>
      <c r="Q162" t="inlineStr">
        <is>
          <t>CB UNO A UNO</t>
        </is>
      </c>
      <c r="R162" t="inlineStr">
        <is>
          <t>EJECUTADO</t>
        </is>
      </c>
      <c r="S162" t="inlineStr">
        <is>
          <t>EJECUTADO EXITOSO</t>
        </is>
      </c>
      <c r="T162" t="inlineStr">
        <is>
          <t>VISITA TECNICA</t>
        </is>
      </c>
      <c r="U162" t="inlineStr">
        <is>
          <t>2A008801</t>
        </is>
      </c>
      <c r="V162" t="inlineStr">
        <is>
          <t>TIPO IV</t>
        </is>
      </c>
      <c r="W162" t="inlineStr">
        <is>
          <t>TERRESTRE</t>
        </is>
      </c>
      <c r="X162" t="inlineStr">
        <is>
          <t>GELVEZ MOGOLLON JOSE ELISEO</t>
        </is>
      </c>
      <c r="Y162" t="inlineStr">
        <is>
          <t>1</t>
        </is>
      </c>
      <c r="Z162" t="inlineStr">
        <is>
          <t>0</t>
        </is>
      </c>
      <c r="AA162" s="48" t="n">
        <v>479589</v>
      </c>
      <c r="AB162" s="48" t="n">
        <v>0</v>
      </c>
      <c r="AC162" s="48" t="n">
        <v>479589</v>
      </c>
    </row>
    <row r="163">
      <c r="A163" t="inlineStr">
        <is>
          <t>BOGOTA</t>
        </is>
      </c>
      <c r="B163" t="inlineStr">
        <is>
          <t>CUNDINAMARCA</t>
        </is>
      </c>
      <c r="C163" t="inlineStr">
        <is>
          <t>0004-0004</t>
        </is>
      </c>
      <c r="D163" t="inlineStr">
        <is>
          <t>25286</t>
        </is>
      </c>
      <c r="E163" t="inlineStr">
        <is>
          <t>2648556</t>
        </is>
      </c>
      <c r="F163" t="inlineStr">
        <is>
          <t>3007041765</t>
        </is>
      </c>
      <c r="G163" t="inlineStr">
        <is>
          <t>OC BASE DATAFONO</t>
        </is>
      </c>
      <c r="H163" t="inlineStr">
        <is>
          <t>CUNDINAMARCA</t>
        </is>
      </c>
      <c r="I163" t="inlineStr">
        <is>
          <t>FUNZA</t>
        </is>
      </c>
      <c r="J163" t="inlineStr">
        <is>
          <t>DISTRICOL DROGUERIA FARMACORTE</t>
        </is>
      </c>
      <c r="K163" t="inlineStr">
        <is>
          <t>BANCOLOMBIA</t>
        </is>
      </c>
      <c r="L163" t="inlineStr">
        <is>
          <t>FO-25-1430315</t>
        </is>
      </c>
      <c r="M163" s="49" t="n">
        <v>45895.70069444444</v>
      </c>
      <c r="N163" s="49" t="n">
        <v>45896.53472222222</v>
      </c>
      <c r="O163" s="48" t="n">
        <v>0</v>
      </c>
      <c r="P163" t="inlineStr">
        <is>
          <t>AGREGADOR</t>
        </is>
      </c>
      <c r="Q163" t="inlineStr">
        <is>
          <t>DISTRICOL</t>
        </is>
      </c>
      <c r="R163" t="inlineStr">
        <is>
          <t>EJECUTADO</t>
        </is>
      </c>
      <c r="S163" t="inlineStr">
        <is>
          <t>EJECUTADO EXITOSO</t>
        </is>
      </c>
      <c r="T163" t="inlineStr">
        <is>
          <t>VISITA TECNICA</t>
        </is>
      </c>
      <c r="U163" t="inlineStr">
        <is>
          <t>GZ0UZ069</t>
        </is>
      </c>
      <c r="V163" t="inlineStr">
        <is>
          <t>TIPO II</t>
        </is>
      </c>
      <c r="W163" t="inlineStr">
        <is>
          <t>TERRESTRE</t>
        </is>
      </c>
      <c r="X163" t="inlineStr">
        <is>
          <t>BUSTOS MORA DIEGO MANUEL</t>
        </is>
      </c>
      <c r="Y163" t="inlineStr">
        <is>
          <t>1</t>
        </is>
      </c>
      <c r="Z163" t="inlineStr">
        <is>
          <t>0</t>
        </is>
      </c>
      <c r="AA163" s="48" t="n">
        <v>144968</v>
      </c>
      <c r="AB163" s="48" t="n">
        <v>0</v>
      </c>
      <c r="AC163" s="48" t="n">
        <v>144968</v>
      </c>
    </row>
    <row r="164">
      <c r="A164" t="inlineStr">
        <is>
          <t>NEIVA</t>
        </is>
      </c>
      <c r="B164" t="inlineStr">
        <is>
          <t>REMOTAS</t>
        </is>
      </c>
      <c r="C164" t="inlineStr">
        <is>
          <t>0004-0007</t>
        </is>
      </c>
      <c r="D164" t="inlineStr">
        <is>
          <t>41001</t>
        </is>
      </c>
      <c r="E164" t="inlineStr">
        <is>
          <t>2648790</t>
        </is>
      </c>
      <c r="F164" t="inlineStr">
        <is>
          <t>3007078221</t>
        </is>
      </c>
      <c r="G164" t="inlineStr">
        <is>
          <t>OC BASE DATAFONO</t>
        </is>
      </c>
      <c r="H164" t="inlineStr">
        <is>
          <t>HUILA</t>
        </is>
      </c>
      <c r="I164" t="inlineStr">
        <is>
          <t>NEIVA</t>
        </is>
      </c>
      <c r="J164" t="inlineStr">
        <is>
          <t>DISTRICOL DISTRI CLAS HOUSE</t>
        </is>
      </c>
      <c r="K164" t="inlineStr">
        <is>
          <t>BANCOLOMBIA</t>
        </is>
      </c>
      <c r="L164" t="inlineStr">
        <is>
          <t>FO-25-1432582</t>
        </is>
      </c>
      <c r="M164" s="49" t="n">
        <v>45896.33333333334</v>
      </c>
      <c r="N164" s="49" t="n">
        <v>45896.42986111111</v>
      </c>
      <c r="O164" s="48" t="n">
        <v>0</v>
      </c>
      <c r="P164" t="inlineStr">
        <is>
          <t>AGREGADOR</t>
        </is>
      </c>
      <c r="Q164" t="inlineStr">
        <is>
          <t>DISTRICOL</t>
        </is>
      </c>
      <c r="T164" t="inlineStr">
        <is>
          <t>SOPORTE TELEFONICO</t>
        </is>
      </c>
      <c r="V164" t="inlineStr">
        <is>
          <t>TIPO I</t>
        </is>
      </c>
      <c r="W164" t="inlineStr">
        <is>
          <t>TERRESTRE</t>
        </is>
      </c>
      <c r="X164" t="inlineStr">
        <is>
          <t>GARCIA CHAVARRIA TATIANA EDELMIRA</t>
        </is>
      </c>
      <c r="Y164" t="inlineStr">
        <is>
          <t>1</t>
        </is>
      </c>
      <c r="Z164" t="inlineStr">
        <is>
          <t>0</t>
        </is>
      </c>
      <c r="AA164" s="48" t="n">
        <v>41241</v>
      </c>
      <c r="AB164" s="48" t="n">
        <v>0</v>
      </c>
      <c r="AC164" s="48" t="n">
        <v>41241</v>
      </c>
    </row>
    <row r="165">
      <c r="A165" t="inlineStr">
        <is>
          <t>BOGOTA</t>
        </is>
      </c>
      <c r="B165" t="inlineStr">
        <is>
          <t>CUNDINAMARCA</t>
        </is>
      </c>
      <c r="C165" t="inlineStr">
        <is>
          <t>0004-0004</t>
        </is>
      </c>
      <c r="D165" t="inlineStr">
        <is>
          <t>11001</t>
        </is>
      </c>
      <c r="E165" t="inlineStr">
        <is>
          <t>2651955</t>
        </is>
      </c>
      <c r="F165" t="inlineStr">
        <is>
          <t>3007060612</t>
        </is>
      </c>
      <c r="G165" t="inlineStr">
        <is>
          <t>OC BASE DATAFONO</t>
        </is>
      </c>
      <c r="H165" t="inlineStr">
        <is>
          <t>CUNDINAMARCA</t>
        </is>
      </c>
      <c r="I165" t="inlineStr">
        <is>
          <t>BOGOTA</t>
        </is>
      </c>
      <c r="J165" t="inlineStr">
        <is>
          <t>BARRIO DIVINO NINO BOGOTA</t>
        </is>
      </c>
      <c r="K165" t="inlineStr">
        <is>
          <t>BANCOLOMBIA</t>
        </is>
      </c>
      <c r="L165" t="inlineStr">
        <is>
          <t>FO-25-1434036</t>
        </is>
      </c>
      <c r="M165" s="49" t="n">
        <v>45896.46180555555</v>
      </c>
      <c r="N165" s="49" t="n">
        <v>45899.60763888889</v>
      </c>
      <c r="O165" s="48" t="n">
        <v>0</v>
      </c>
      <c r="P165" t="inlineStr">
        <is>
          <t>CB UNO A UNO</t>
        </is>
      </c>
      <c r="Q165" t="inlineStr">
        <is>
          <t>CB UNO A UNO</t>
        </is>
      </c>
      <c r="R165" t="inlineStr">
        <is>
          <t>EJECUTADO</t>
        </is>
      </c>
      <c r="S165" t="inlineStr">
        <is>
          <t>EJECUTADO EXITOSO</t>
        </is>
      </c>
      <c r="T165" t="inlineStr">
        <is>
          <t>VISITA TECNICA</t>
        </is>
      </c>
      <c r="U165" t="inlineStr">
        <is>
          <t>JA00F009</t>
        </is>
      </c>
      <c r="V165" t="inlineStr">
        <is>
          <t>TIPO I</t>
        </is>
      </c>
      <c r="W165" t="inlineStr">
        <is>
          <t>TERRESTRE</t>
        </is>
      </c>
      <c r="X165" t="inlineStr">
        <is>
          <t>INFANTE SIERRA MANUEL FERNANDO</t>
        </is>
      </c>
      <c r="Y165" t="inlineStr">
        <is>
          <t>1</t>
        </is>
      </c>
      <c r="Z165" t="inlineStr">
        <is>
          <t>0</t>
        </is>
      </c>
      <c r="AA165" s="48" t="n">
        <v>65960</v>
      </c>
      <c r="AB165" s="48" t="n">
        <v>0</v>
      </c>
      <c r="AC165" s="48" t="n">
        <v>65960</v>
      </c>
    </row>
    <row r="166">
      <c r="A166" t="inlineStr">
        <is>
          <t>CUCUTA</t>
        </is>
      </c>
      <c r="B166" t="inlineStr">
        <is>
          <t>SANTANDERES</t>
        </is>
      </c>
      <c r="C166" t="inlineStr">
        <is>
          <t>0004-0008</t>
        </is>
      </c>
      <c r="D166" t="inlineStr">
        <is>
          <t>54001</t>
        </is>
      </c>
      <c r="E166" t="inlineStr">
        <is>
          <t>2662823</t>
        </is>
      </c>
      <c r="F166" t="inlineStr">
        <is>
          <t>3007074274</t>
        </is>
      </c>
      <c r="G166" t="inlineStr">
        <is>
          <t>OC BASE DATAFONO</t>
        </is>
      </c>
      <c r="H166" t="inlineStr">
        <is>
          <t>NORTE DE SANTANDER</t>
        </is>
      </c>
      <c r="I166" t="inlineStr">
        <is>
          <t>CUCUTA</t>
        </is>
      </c>
      <c r="J166" t="inlineStr">
        <is>
          <t>BARRIO LA LIBERTAD CUCUTA 20</t>
        </is>
      </c>
      <c r="K166" t="inlineStr">
        <is>
          <t>BANCOLOMBIA</t>
        </is>
      </c>
      <c r="L166" t="inlineStr">
        <is>
          <t>FO-25-1443453</t>
        </is>
      </c>
      <c r="M166" s="49" t="n">
        <v>45898.38263888889</v>
      </c>
      <c r="N166" s="49" t="n">
        <v>45899.59097222222</v>
      </c>
      <c r="O166" s="48" t="n">
        <v>0</v>
      </c>
      <c r="P166" t="inlineStr">
        <is>
          <t>CB UNO A UNO</t>
        </is>
      </c>
      <c r="Q166" t="inlineStr">
        <is>
          <t>CB UNO A UNO</t>
        </is>
      </c>
      <c r="R166" t="inlineStr">
        <is>
          <t>EJECUTADO</t>
        </is>
      </c>
      <c r="S166" t="inlineStr">
        <is>
          <t>EJECUTADO EXITOSO</t>
        </is>
      </c>
      <c r="T166" t="inlineStr">
        <is>
          <t>VISITA TECNICA</t>
        </is>
      </c>
      <c r="U166" t="inlineStr">
        <is>
          <t>MN3ZZ476</t>
        </is>
      </c>
      <c r="V166" t="inlineStr">
        <is>
          <t>TIPO I</t>
        </is>
      </c>
      <c r="W166" t="inlineStr">
        <is>
          <t>TERRESTRE</t>
        </is>
      </c>
      <c r="X166" t="inlineStr">
        <is>
          <t>NARANJO AFANADOR RUBEN JESUS</t>
        </is>
      </c>
      <c r="Y166" t="inlineStr">
        <is>
          <t>1</t>
        </is>
      </c>
      <c r="Z166" t="inlineStr">
        <is>
          <t>0</t>
        </is>
      </c>
      <c r="AA166" s="48" t="n">
        <v>65960</v>
      </c>
      <c r="AB166" s="48" t="n">
        <v>0</v>
      </c>
      <c r="AC166" s="48" t="n">
        <v>65960</v>
      </c>
    </row>
    <row r="167">
      <c r="A167" t="inlineStr">
        <is>
          <t>APARTADO</t>
        </is>
      </c>
      <c r="B167" t="inlineStr">
        <is>
          <t>NOROCCIDENTE</t>
        </is>
      </c>
      <c r="C167" t="inlineStr">
        <is>
          <t>0004-0005</t>
        </is>
      </c>
      <c r="D167" t="inlineStr">
        <is>
          <t>5837</t>
        </is>
      </c>
      <c r="E167" t="inlineStr">
        <is>
          <t>LC-CS-25-000001</t>
        </is>
      </c>
      <c r="F167" t="inlineStr">
        <is>
          <t>3007037620</t>
        </is>
      </c>
      <c r="G167" t="inlineStr">
        <is>
          <t>OC CIERRE</t>
        </is>
      </c>
      <c r="H167" t="inlineStr">
        <is>
          <t>ANTIOQUIA</t>
        </is>
      </c>
      <c r="I167" t="inlineStr">
        <is>
          <t>TURBO</t>
        </is>
      </c>
      <c r="J167" t="inlineStr">
        <is>
          <t>DISTRICOL PAPELERIA BEERM</t>
        </is>
      </c>
      <c r="K167" t="inlineStr">
        <is>
          <t>BANCOLOMBIA</t>
        </is>
      </c>
      <c r="L167" t="inlineStr">
        <is>
          <t>FO-25-1380524</t>
        </is>
      </c>
      <c r="M167" s="49" t="n">
        <v>45884.48333333333</v>
      </c>
      <c r="N167" s="49" t="n">
        <v>45889.32361111111</v>
      </c>
      <c r="O167" s="48" t="n">
        <v>0</v>
      </c>
      <c r="P167" t="inlineStr">
        <is>
          <t>AGREGADOR</t>
        </is>
      </c>
      <c r="Q167" t="inlineStr">
        <is>
          <t>DISTRICOL</t>
        </is>
      </c>
      <c r="R167" t="inlineStr">
        <is>
          <t>EJECUTADO</t>
        </is>
      </c>
      <c r="S167" t="inlineStr">
        <is>
          <t>CIERRE EXITOSO</t>
        </is>
      </c>
      <c r="T167" t="inlineStr">
        <is>
          <t>VISITA TECNICA</t>
        </is>
      </c>
      <c r="U167" t="inlineStr">
        <is>
          <t>9A00Q948</t>
        </is>
      </c>
      <c r="V167" t="inlineStr">
        <is>
          <t>TIPO II</t>
        </is>
      </c>
      <c r="W167" t="inlineStr">
        <is>
          <t>TERRESTRE</t>
        </is>
      </c>
      <c r="X167" t="inlineStr">
        <is>
          <t>RAMIREZ TABARES JUAN DIEGO</t>
        </is>
      </c>
      <c r="Y167" t="inlineStr">
        <is>
          <t>1</t>
        </is>
      </c>
      <c r="Z167" t="inlineStr">
        <is>
          <t>0</t>
        </is>
      </c>
      <c r="AA167" s="48" t="n">
        <v>144968</v>
      </c>
      <c r="AB167" s="48" t="n">
        <v>0</v>
      </c>
      <c r="AC167" s="48" t="n">
        <v>144968</v>
      </c>
    </row>
    <row r="168">
      <c r="A168" t="inlineStr">
        <is>
          <t>MONTERIA</t>
        </is>
      </c>
      <c r="B168" t="inlineStr">
        <is>
          <t>COSTA</t>
        </is>
      </c>
      <c r="C168" t="inlineStr">
        <is>
          <t>No encontrado</t>
        </is>
      </c>
      <c r="D168" t="inlineStr">
        <is>
          <t>23555</t>
        </is>
      </c>
      <c r="E168" t="inlineStr">
        <is>
          <t>LC-CS-25-000002</t>
        </is>
      </c>
      <c r="F168" t="inlineStr">
        <is>
          <t>3007054778</t>
        </is>
      </c>
      <c r="G168" t="inlineStr">
        <is>
          <t>OC CIERRE</t>
        </is>
      </c>
      <c r="H168" t="inlineStr">
        <is>
          <t>CORDOBA</t>
        </is>
      </c>
      <c r="I168" t="inlineStr">
        <is>
          <t>PLANETA RICA</t>
        </is>
      </c>
      <c r="J168" t="inlineStr">
        <is>
          <t>DISTRICOL DROGUERIA SAN REMO</t>
        </is>
      </c>
      <c r="K168" t="inlineStr">
        <is>
          <t>BANCOLOMBIA</t>
        </is>
      </c>
      <c r="L168" t="inlineStr">
        <is>
          <t>FO-25-1380522</t>
        </is>
      </c>
      <c r="M168" s="49" t="n">
        <v>45884.48333333333</v>
      </c>
      <c r="N168" s="49" t="n">
        <v>45889.32638888889</v>
      </c>
      <c r="O168" s="48" t="n">
        <v>0</v>
      </c>
      <c r="P168" t="inlineStr">
        <is>
          <t>AGREGADOR</t>
        </is>
      </c>
      <c r="Q168" t="inlineStr">
        <is>
          <t>DISTRICOL</t>
        </is>
      </c>
      <c r="R168" t="inlineStr">
        <is>
          <t>EJECUTADO</t>
        </is>
      </c>
      <c r="S168" t="inlineStr">
        <is>
          <t>CIERRE EXITOSO</t>
        </is>
      </c>
      <c r="T168" t="inlineStr">
        <is>
          <t>VISITA TECNICA</t>
        </is>
      </c>
      <c r="U168" t="inlineStr">
        <is>
          <t>TR8ZZ934</t>
        </is>
      </c>
      <c r="V168" t="inlineStr">
        <is>
          <t>TIPO II</t>
        </is>
      </c>
      <c r="W168" t="inlineStr">
        <is>
          <t>TERRESTRE</t>
        </is>
      </c>
      <c r="X168" t="inlineStr">
        <is>
          <t>RAMIREZ TABARES JUAN DIEGO</t>
        </is>
      </c>
      <c r="Y168" t="inlineStr">
        <is>
          <t>1</t>
        </is>
      </c>
      <c r="Z168" t="inlineStr">
        <is>
          <t>0</t>
        </is>
      </c>
      <c r="AA168" s="48" t="n">
        <v>144968</v>
      </c>
      <c r="AB168" s="48" t="n">
        <v>0</v>
      </c>
      <c r="AC168" s="48" t="n">
        <v>144968</v>
      </c>
    </row>
    <row r="169">
      <c r="A169" t="inlineStr">
        <is>
          <t>NEIVA</t>
        </is>
      </c>
      <c r="B169" t="inlineStr">
        <is>
          <t>REMOTAS</t>
        </is>
      </c>
      <c r="C169" t="inlineStr">
        <is>
          <t>No encontrado</t>
        </is>
      </c>
      <c r="D169" t="inlineStr">
        <is>
          <t>41001</t>
        </is>
      </c>
      <c r="E169" t="inlineStr">
        <is>
          <t>LC-CS-25-000003</t>
        </is>
      </c>
      <c r="F169" t="inlineStr">
        <is>
          <t>3007064929</t>
        </is>
      </c>
      <c r="G169" t="inlineStr">
        <is>
          <t>OC CIERRE</t>
        </is>
      </c>
      <c r="H169" t="inlineStr">
        <is>
          <t>HUILA</t>
        </is>
      </c>
      <c r="I169" t="inlineStr">
        <is>
          <t>NEIVA</t>
        </is>
      </c>
      <c r="J169" t="inlineStr">
        <is>
          <t>DISTRICOL BEATIFUL NAILS</t>
        </is>
      </c>
      <c r="K169" t="inlineStr">
        <is>
          <t>BANCOLOMBIA</t>
        </is>
      </c>
      <c r="L169" t="inlineStr">
        <is>
          <t>FO-25-1380509</t>
        </is>
      </c>
      <c r="M169" s="49" t="n">
        <v>45884.48333333333</v>
      </c>
      <c r="N169" s="49" t="n">
        <v>45889.32986111111</v>
      </c>
      <c r="O169" s="48" t="n">
        <v>0</v>
      </c>
      <c r="P169" t="inlineStr">
        <is>
          <t>AGREGADOR</t>
        </is>
      </c>
      <c r="Q169" t="inlineStr">
        <is>
          <t>DISTRICOL</t>
        </is>
      </c>
      <c r="R169" t="inlineStr">
        <is>
          <t>EJECUTADO</t>
        </is>
      </c>
      <c r="S169" t="inlineStr">
        <is>
          <t>CIERRE EXITOSO</t>
        </is>
      </c>
      <c r="T169" t="inlineStr">
        <is>
          <t>VISITA TECNICA</t>
        </is>
      </c>
      <c r="U169" t="inlineStr">
        <is>
          <t>6A006336</t>
        </is>
      </c>
      <c r="V169" t="inlineStr">
        <is>
          <t>TIPO I</t>
        </is>
      </c>
      <c r="W169" t="inlineStr">
        <is>
          <t>TERRESTRE</t>
        </is>
      </c>
      <c r="X169" t="inlineStr">
        <is>
          <t>RAMIREZ TABARES JUAN DIEGO</t>
        </is>
      </c>
      <c r="Y169" t="inlineStr">
        <is>
          <t>1</t>
        </is>
      </c>
      <c r="Z169" t="inlineStr">
        <is>
          <t>0</t>
        </is>
      </c>
      <c r="AA169" s="48" t="n">
        <v>65960</v>
      </c>
      <c r="AB169" s="48" t="n">
        <v>0</v>
      </c>
      <c r="AC169" s="48" t="n">
        <v>65960</v>
      </c>
    </row>
    <row r="170">
      <c r="A170" t="inlineStr">
        <is>
          <t>MEDELLIN</t>
        </is>
      </c>
      <c r="B170" t="inlineStr">
        <is>
          <t>NOROCCIDENTE</t>
        </is>
      </c>
      <c r="C170" t="inlineStr">
        <is>
          <t>0004-0005</t>
        </is>
      </c>
      <c r="D170" t="inlineStr">
        <is>
          <t>5088</t>
        </is>
      </c>
      <c r="E170" t="inlineStr">
        <is>
          <t>LC-CS-25-000004</t>
        </is>
      </c>
      <c r="F170" t="inlineStr">
        <is>
          <t>3007059608</t>
        </is>
      </c>
      <c r="G170" t="inlineStr">
        <is>
          <t>OC CIERRE</t>
        </is>
      </c>
      <c r="H170" t="inlineStr">
        <is>
          <t>ANTIOQUIA</t>
        </is>
      </c>
      <c r="I170" t="inlineStr">
        <is>
          <t>BELLO</t>
        </is>
      </c>
      <c r="J170" t="inlineStr">
        <is>
          <t>DISTRICOL PAPELERIA S&amp;J</t>
        </is>
      </c>
      <c r="K170" t="inlineStr">
        <is>
          <t>BANCOLOMBIA</t>
        </is>
      </c>
      <c r="L170" t="inlineStr">
        <is>
          <t>FO-25-1380456</t>
        </is>
      </c>
      <c r="M170" s="49" t="n">
        <v>45884.48333333333</v>
      </c>
      <c r="N170" s="49" t="n">
        <v>45886.59722222222</v>
      </c>
      <c r="O170" s="48" t="n">
        <v>0</v>
      </c>
      <c r="P170" t="inlineStr">
        <is>
          <t>AGREGADOR</t>
        </is>
      </c>
      <c r="Q170" t="inlineStr">
        <is>
          <t>DISTRICOL</t>
        </is>
      </c>
      <c r="R170" t="inlineStr">
        <is>
          <t>EJECUTADO</t>
        </is>
      </c>
      <c r="S170" t="inlineStr">
        <is>
          <t>CIERRE EXITOSO</t>
        </is>
      </c>
      <c r="T170" t="inlineStr">
        <is>
          <t>VISITA TECNICA</t>
        </is>
      </c>
      <c r="U170" t="inlineStr">
        <is>
          <t>JA008655</t>
        </is>
      </c>
      <c r="V170" t="inlineStr">
        <is>
          <t>TIPO I</t>
        </is>
      </c>
      <c r="W170" t="inlineStr">
        <is>
          <t>TERRESTRE</t>
        </is>
      </c>
      <c r="X170" t="inlineStr">
        <is>
          <t>RAMIREZ TABARES JUAN DIEGO</t>
        </is>
      </c>
      <c r="Y170" t="inlineStr">
        <is>
          <t>1</t>
        </is>
      </c>
      <c r="Z170" t="inlineStr">
        <is>
          <t>0</t>
        </is>
      </c>
      <c r="AA170" s="48" t="n">
        <v>65960</v>
      </c>
      <c r="AB170" s="48" t="n">
        <v>0</v>
      </c>
      <c r="AC170" s="48" t="n">
        <v>65960</v>
      </c>
    </row>
    <row r="171">
      <c r="A171" t="inlineStr">
        <is>
          <t>APARTADO</t>
        </is>
      </c>
      <c r="B171" t="inlineStr">
        <is>
          <t>NOROCCIDENTE</t>
        </is>
      </c>
      <c r="C171" t="inlineStr">
        <is>
          <t>0004-0005</t>
        </is>
      </c>
      <c r="D171" t="inlineStr">
        <is>
          <t>5147</t>
        </is>
      </c>
      <c r="E171" t="inlineStr">
        <is>
          <t>LC-CS-25-000005</t>
        </is>
      </c>
      <c r="F171" t="inlineStr">
        <is>
          <t>3007071704</t>
        </is>
      </c>
      <c r="G171" t="inlineStr">
        <is>
          <t>OC CIERRE</t>
        </is>
      </c>
      <c r="H171" t="inlineStr">
        <is>
          <t>ANTIOQUIA</t>
        </is>
      </c>
      <c r="I171" t="inlineStr">
        <is>
          <t>CAREPA</t>
        </is>
      </c>
      <c r="J171" t="inlineStr">
        <is>
          <t>DISTRICOL VARIEDADES KAIROS</t>
        </is>
      </c>
      <c r="K171" t="inlineStr">
        <is>
          <t>BANCOLOMBIA</t>
        </is>
      </c>
      <c r="L171" t="inlineStr">
        <is>
          <t>FO-25-1380459</t>
        </is>
      </c>
      <c r="M171" s="49" t="n">
        <v>45884.48333333333</v>
      </c>
      <c r="N171" s="49" t="n">
        <v>45889.33194444444</v>
      </c>
      <c r="O171" s="48" t="n">
        <v>0</v>
      </c>
      <c r="P171" t="inlineStr">
        <is>
          <t>AGREGADOR</t>
        </is>
      </c>
      <c r="Q171" t="inlineStr">
        <is>
          <t>DISTRICOL</t>
        </is>
      </c>
      <c r="R171" t="inlineStr">
        <is>
          <t>EJECUTADO</t>
        </is>
      </c>
      <c r="S171" t="inlineStr">
        <is>
          <t>CIERRE EXITOSO</t>
        </is>
      </c>
      <c r="T171" t="inlineStr">
        <is>
          <t>VISITA TECNICA</t>
        </is>
      </c>
      <c r="U171" t="inlineStr">
        <is>
          <t>SV00J107</t>
        </is>
      </c>
      <c r="V171" t="inlineStr">
        <is>
          <t>TIPO I</t>
        </is>
      </c>
      <c r="W171" t="inlineStr">
        <is>
          <t>TERRESTRE</t>
        </is>
      </c>
      <c r="X171" t="inlineStr">
        <is>
          <t>RAMIREZ TABARES JUAN DIEGO</t>
        </is>
      </c>
      <c r="Y171" t="inlineStr">
        <is>
          <t>1</t>
        </is>
      </c>
      <c r="Z171" t="inlineStr">
        <is>
          <t>0</t>
        </is>
      </c>
      <c r="AA171" s="48" t="n">
        <v>65960</v>
      </c>
      <c r="AB171" s="48" t="n">
        <v>0</v>
      </c>
      <c r="AC171" s="48" t="n">
        <v>65960</v>
      </c>
    </row>
    <row r="172">
      <c r="A172" t="inlineStr">
        <is>
          <t>MEDELLIN</t>
        </is>
      </c>
      <c r="B172" t="inlineStr">
        <is>
          <t>NOROCCIDENTE</t>
        </is>
      </c>
      <c r="C172" t="inlineStr">
        <is>
          <t>0004-0005</t>
        </is>
      </c>
      <c r="D172" t="inlineStr">
        <is>
          <t>5380</t>
        </is>
      </c>
      <c r="E172" t="inlineStr">
        <is>
          <t>LC-CS-25-000006</t>
        </is>
      </c>
      <c r="F172" t="inlineStr">
        <is>
          <t>3007071267</t>
        </is>
      </c>
      <c r="G172" t="inlineStr">
        <is>
          <t>OC CIERRE</t>
        </is>
      </c>
      <c r="H172" t="inlineStr">
        <is>
          <t>ANTIOQUIA</t>
        </is>
      </c>
      <c r="I172" t="inlineStr">
        <is>
          <t>LA ESTRELLA</t>
        </is>
      </c>
      <c r="J172" t="inlineStr">
        <is>
          <t>DISTRICOL PAPELERIA PLANET</t>
        </is>
      </c>
      <c r="K172" t="inlineStr">
        <is>
          <t>BANCOLOMBIA</t>
        </is>
      </c>
      <c r="L172" t="inlineStr">
        <is>
          <t>FO-25-1380454</t>
        </is>
      </c>
      <c r="M172" s="49" t="n">
        <v>45884.48333333333</v>
      </c>
      <c r="N172" s="49" t="n">
        <v>45885.64583333334</v>
      </c>
      <c r="O172" s="48" t="n">
        <v>0</v>
      </c>
      <c r="P172" t="inlineStr">
        <is>
          <t>AGREGADOR</t>
        </is>
      </c>
      <c r="Q172" t="inlineStr">
        <is>
          <t>DISTRICOL</t>
        </is>
      </c>
      <c r="R172" t="inlineStr">
        <is>
          <t>EJECUTADO</t>
        </is>
      </c>
      <c r="S172" t="inlineStr">
        <is>
          <t>CIERRE EXITOSO</t>
        </is>
      </c>
      <c r="T172" t="inlineStr">
        <is>
          <t>VISITA TECNICA</t>
        </is>
      </c>
      <c r="U172" t="inlineStr">
        <is>
          <t>ON00E073</t>
        </is>
      </c>
      <c r="V172" t="inlineStr">
        <is>
          <t>TIPO I</t>
        </is>
      </c>
      <c r="W172" t="inlineStr">
        <is>
          <t>TERRESTRE</t>
        </is>
      </c>
      <c r="X172" t="inlineStr">
        <is>
          <t>CASTAÑEDA PALACIO CARLOS FELIPE</t>
        </is>
      </c>
      <c r="Y172" t="inlineStr">
        <is>
          <t>1</t>
        </is>
      </c>
      <c r="Z172" t="inlineStr">
        <is>
          <t>0</t>
        </is>
      </c>
      <c r="AA172" s="48" t="n">
        <v>65960</v>
      </c>
      <c r="AB172" s="48" t="n">
        <v>0</v>
      </c>
      <c r="AC172" s="48" t="n">
        <v>65960</v>
      </c>
    </row>
    <row r="173">
      <c r="A173" t="inlineStr">
        <is>
          <t>CUCUTA</t>
        </is>
      </c>
      <c r="B173" t="inlineStr">
        <is>
          <t>SANTANDERES</t>
        </is>
      </c>
      <c r="C173" t="inlineStr">
        <is>
          <t>0004-0008</t>
        </is>
      </c>
      <c r="D173" t="inlineStr">
        <is>
          <t>54003</t>
        </is>
      </c>
      <c r="E173" t="inlineStr">
        <is>
          <t>LC-CS-25-000008</t>
        </is>
      </c>
      <c r="F173" t="inlineStr">
        <is>
          <t>3007071926</t>
        </is>
      </c>
      <c r="G173" t="inlineStr">
        <is>
          <t>OC CIERRE</t>
        </is>
      </c>
      <c r="H173" t="inlineStr">
        <is>
          <t>NORTE DE SANTANDER</t>
        </is>
      </c>
      <c r="I173" t="inlineStr">
        <is>
          <t>ABREGO</t>
        </is>
      </c>
      <c r="J173" t="inlineStr">
        <is>
          <t>DISTRICOL LUBRICANTE LA CRUZ</t>
        </is>
      </c>
      <c r="K173" t="inlineStr">
        <is>
          <t>BANCOLOMBIA</t>
        </is>
      </c>
      <c r="L173" t="inlineStr">
        <is>
          <t>FO-25-1380462</t>
        </is>
      </c>
      <c r="M173" s="49" t="n">
        <v>45884.48333333333</v>
      </c>
      <c r="N173" s="49" t="n">
        <v>45885.65833333333</v>
      </c>
      <c r="O173" s="48" t="n">
        <v>0</v>
      </c>
      <c r="P173" t="inlineStr">
        <is>
          <t>AGREGADOR</t>
        </is>
      </c>
      <c r="Q173" t="inlineStr">
        <is>
          <t>DISTRICOL</t>
        </is>
      </c>
      <c r="R173" t="inlineStr">
        <is>
          <t>EJECUTADO</t>
        </is>
      </c>
      <c r="S173" t="inlineStr">
        <is>
          <t>CIERRE EXITOSO</t>
        </is>
      </c>
      <c r="T173" t="inlineStr">
        <is>
          <t>VISITA TECNICA</t>
        </is>
      </c>
      <c r="U173" t="inlineStr">
        <is>
          <t>LN00M135</t>
        </is>
      </c>
      <c r="V173" t="inlineStr">
        <is>
          <t>TIPO III</t>
        </is>
      </c>
      <c r="W173" t="inlineStr">
        <is>
          <t>TERRESTRE</t>
        </is>
      </c>
      <c r="X173" t="inlineStr">
        <is>
          <t>NARANJO AFANADOR RUBEN JESUS</t>
        </is>
      </c>
      <c r="Y173" t="inlineStr">
        <is>
          <t>1</t>
        </is>
      </c>
      <c r="Z173" t="inlineStr">
        <is>
          <t>0</t>
        </is>
      </c>
      <c r="AA173" s="48" t="n">
        <v>275729</v>
      </c>
      <c r="AB173" s="48" t="n">
        <v>0</v>
      </c>
      <c r="AC173" s="48" t="n">
        <v>275729</v>
      </c>
    </row>
    <row r="174">
      <c r="A174" t="inlineStr">
        <is>
          <t>MEDELLIN</t>
        </is>
      </c>
      <c r="B174" t="inlineStr">
        <is>
          <t>NOROCCIDENTE</t>
        </is>
      </c>
      <c r="C174" t="inlineStr">
        <is>
          <t>0004-0005</t>
        </is>
      </c>
      <c r="D174" t="inlineStr">
        <is>
          <t>5001</t>
        </is>
      </c>
      <c r="E174" t="inlineStr">
        <is>
          <t>LC-CS-25-000009</t>
        </is>
      </c>
      <c r="F174" t="inlineStr">
        <is>
          <t>3007074931</t>
        </is>
      </c>
      <c r="G174" t="inlineStr">
        <is>
          <t>OC CIERRE</t>
        </is>
      </c>
      <c r="H174" t="inlineStr">
        <is>
          <t>ANTIOQUIA</t>
        </is>
      </c>
      <c r="I174" t="inlineStr">
        <is>
          <t>MEDELLIN</t>
        </is>
      </c>
      <c r="J174" t="inlineStr">
        <is>
          <t>DISTRICOL BALCONES DE SAN PABL</t>
        </is>
      </c>
      <c r="K174" t="inlineStr">
        <is>
          <t>BANCOLOMBIA</t>
        </is>
      </c>
      <c r="L174" t="inlineStr">
        <is>
          <t>FO-25-1380512</t>
        </is>
      </c>
      <c r="M174" s="49" t="n">
        <v>45884.48333333333</v>
      </c>
      <c r="N174" s="49" t="n">
        <v>45889.33472222222</v>
      </c>
      <c r="O174" s="48" t="n">
        <v>0</v>
      </c>
      <c r="P174" t="inlineStr">
        <is>
          <t>AGREGADOR</t>
        </is>
      </c>
      <c r="Q174" t="inlineStr">
        <is>
          <t>DISTRICOL</t>
        </is>
      </c>
      <c r="R174" t="inlineStr">
        <is>
          <t>EJECUTADO</t>
        </is>
      </c>
      <c r="S174" t="inlineStr">
        <is>
          <t>CIERRE EXITOSO</t>
        </is>
      </c>
      <c r="T174" t="inlineStr">
        <is>
          <t>VISITA TECNICA</t>
        </is>
      </c>
      <c r="U174" t="inlineStr">
        <is>
          <t>EGZZZ359</t>
        </is>
      </c>
      <c r="V174" t="inlineStr">
        <is>
          <t>TIPO I</t>
        </is>
      </c>
      <c r="W174" t="inlineStr">
        <is>
          <t>TERRESTRE</t>
        </is>
      </c>
      <c r="X174" t="inlineStr">
        <is>
          <t>RAMIREZ TABARES JUAN DIEGO</t>
        </is>
      </c>
      <c r="Y174" t="inlineStr">
        <is>
          <t>1</t>
        </is>
      </c>
      <c r="Z174" t="inlineStr">
        <is>
          <t>0</t>
        </is>
      </c>
      <c r="AA174" s="48" t="n">
        <v>65960</v>
      </c>
      <c r="AB174" s="48" t="n">
        <v>0</v>
      </c>
      <c r="AC174" s="48" t="n">
        <v>65960</v>
      </c>
    </row>
    <row r="175">
      <c r="A175" t="inlineStr">
        <is>
          <t>APARTADO</t>
        </is>
      </c>
      <c r="B175" t="inlineStr">
        <is>
          <t>NOROCCIDENTE</t>
        </is>
      </c>
      <c r="C175" t="inlineStr">
        <is>
          <t>0004-0005</t>
        </is>
      </c>
      <c r="D175" t="inlineStr">
        <is>
          <t>5490</t>
        </is>
      </c>
      <c r="E175" t="inlineStr">
        <is>
          <t>LC-CS-25-000010</t>
        </is>
      </c>
      <c r="F175" t="inlineStr">
        <is>
          <t>3007071512</t>
        </is>
      </c>
      <c r="G175" t="inlineStr">
        <is>
          <t>OC CIERRE</t>
        </is>
      </c>
      <c r="H175" t="inlineStr">
        <is>
          <t>ANTIOQUIA</t>
        </is>
      </c>
      <c r="I175" t="inlineStr">
        <is>
          <t>NECOCLI</t>
        </is>
      </c>
      <c r="J175" t="inlineStr">
        <is>
          <t>DISTRICOL LA 44 DE DORKI</t>
        </is>
      </c>
      <c r="K175" t="inlineStr">
        <is>
          <t>BANCOLOMBIA</t>
        </is>
      </c>
      <c r="L175" t="inlineStr">
        <is>
          <t>FO-25-1380507</t>
        </is>
      </c>
      <c r="M175" s="49" t="n">
        <v>45884.48333333333</v>
      </c>
      <c r="N175" s="49" t="n">
        <v>45889.35833333333</v>
      </c>
      <c r="O175" s="48" t="n">
        <v>0</v>
      </c>
      <c r="P175" t="inlineStr">
        <is>
          <t>AGREGADOR</t>
        </is>
      </c>
      <c r="Q175" t="inlineStr">
        <is>
          <t>DISTRICOL</t>
        </is>
      </c>
      <c r="R175" t="inlineStr">
        <is>
          <t>EJECUTADO</t>
        </is>
      </c>
      <c r="S175" t="inlineStr">
        <is>
          <t>CIERRE EXITOSO</t>
        </is>
      </c>
      <c r="T175" t="inlineStr">
        <is>
          <t>VISITA TECNICA</t>
        </is>
      </c>
      <c r="U175" t="inlineStr">
        <is>
          <t>A30KZ079</t>
        </is>
      </c>
      <c r="V175" t="inlineStr">
        <is>
          <t>TIPO II</t>
        </is>
      </c>
      <c r="W175" t="inlineStr">
        <is>
          <t>TERRESTRE</t>
        </is>
      </c>
      <c r="X175" t="inlineStr">
        <is>
          <t>RAMIREZ TABARES JUAN DIEGO</t>
        </is>
      </c>
      <c r="Y175" t="inlineStr">
        <is>
          <t>1</t>
        </is>
      </c>
      <c r="Z175" t="inlineStr">
        <is>
          <t>0</t>
        </is>
      </c>
      <c r="AA175" s="48" t="n">
        <v>144968</v>
      </c>
      <c r="AB175" s="48" t="n">
        <v>0</v>
      </c>
      <c r="AC175" s="48" t="n">
        <v>144968</v>
      </c>
    </row>
    <row r="176">
      <c r="A176" t="inlineStr">
        <is>
          <t>BOGOTA</t>
        </is>
      </c>
      <c r="B176" t="inlineStr">
        <is>
          <t>CUNDINAMARCA</t>
        </is>
      </c>
      <c r="C176" t="inlineStr">
        <is>
          <t>No encontrado</t>
        </is>
      </c>
      <c r="D176" t="inlineStr">
        <is>
          <t>25754</t>
        </is>
      </c>
      <c r="E176" t="inlineStr">
        <is>
          <t>LC-CS-25-000011</t>
        </is>
      </c>
      <c r="F176" t="inlineStr">
        <is>
          <t>3007068867</t>
        </is>
      </c>
      <c r="G176" t="inlineStr">
        <is>
          <t>OC CIERRE</t>
        </is>
      </c>
      <c r="H176" t="inlineStr">
        <is>
          <t>CUNDINAMARCA</t>
        </is>
      </c>
      <c r="I176" t="inlineStr">
        <is>
          <t>SOACHA</t>
        </is>
      </c>
      <c r="J176" t="inlineStr">
        <is>
          <t>DISTRICOL VIILAFRANK AGENCIA</t>
        </is>
      </c>
      <c r="K176" t="inlineStr">
        <is>
          <t>BANCOLOMBIA</t>
        </is>
      </c>
      <c r="L176" t="inlineStr">
        <is>
          <t>FO-25-1380469</t>
        </is>
      </c>
      <c r="M176" s="49" t="n">
        <v>45884.48333333333</v>
      </c>
      <c r="N176" s="49" t="n">
        <v>45889.36041666667</v>
      </c>
      <c r="O176" s="48" t="n">
        <v>0</v>
      </c>
      <c r="P176" t="inlineStr">
        <is>
          <t>AGREGADOR</t>
        </is>
      </c>
      <c r="Q176" t="inlineStr">
        <is>
          <t>DISTRICOL</t>
        </is>
      </c>
      <c r="R176" t="inlineStr">
        <is>
          <t>EJECUTADO</t>
        </is>
      </c>
      <c r="S176" t="inlineStr">
        <is>
          <t>CIERRE EXITOSO</t>
        </is>
      </c>
      <c r="T176" t="inlineStr">
        <is>
          <t>VISITA TECNICA</t>
        </is>
      </c>
      <c r="U176" t="inlineStr">
        <is>
          <t>AAJYZ101</t>
        </is>
      </c>
      <c r="V176" t="inlineStr">
        <is>
          <t>TIPO I</t>
        </is>
      </c>
      <c r="W176" t="inlineStr">
        <is>
          <t>TERRESTRE</t>
        </is>
      </c>
      <c r="X176" t="inlineStr">
        <is>
          <t>RAMIREZ TABARES JUAN DIEGO</t>
        </is>
      </c>
      <c r="Y176" t="inlineStr">
        <is>
          <t>1</t>
        </is>
      </c>
      <c r="Z176" t="inlineStr">
        <is>
          <t>0</t>
        </is>
      </c>
      <c r="AA176" s="48" t="n">
        <v>65960</v>
      </c>
      <c r="AB176" s="48" t="n">
        <v>0</v>
      </c>
      <c r="AC176" s="48" t="n">
        <v>65960</v>
      </c>
    </row>
    <row r="177">
      <c r="A177" t="inlineStr">
        <is>
          <t>BOGOTA</t>
        </is>
      </c>
      <c r="B177" t="inlineStr">
        <is>
          <t>CUNDINAMARCA</t>
        </is>
      </c>
      <c r="C177" t="inlineStr">
        <is>
          <t>No encontrado</t>
        </is>
      </c>
      <c r="D177" t="inlineStr">
        <is>
          <t>11001</t>
        </is>
      </c>
      <c r="E177" t="inlineStr">
        <is>
          <t>LC-CS-25-000014</t>
        </is>
      </c>
      <c r="F177" t="inlineStr">
        <is>
          <t>3007069718</t>
        </is>
      </c>
      <c r="G177" t="inlineStr">
        <is>
          <t>OC CIERRE</t>
        </is>
      </c>
      <c r="H177" t="inlineStr">
        <is>
          <t>CUNDINAMARCA</t>
        </is>
      </c>
      <c r="I177" t="inlineStr">
        <is>
          <t>BOGOTA</t>
        </is>
      </c>
      <c r="J177" t="inlineStr">
        <is>
          <t>DISTRICOL VIILAFRANK ESTANCIA</t>
        </is>
      </c>
      <c r="K177" t="inlineStr">
        <is>
          <t>BANCOLOMBIA</t>
        </is>
      </c>
      <c r="L177" t="inlineStr">
        <is>
          <t>FO-25-1380445</t>
        </is>
      </c>
      <c r="M177" s="49" t="n">
        <v>45884.48333333333</v>
      </c>
      <c r="N177" s="49" t="n">
        <v>45889.3625</v>
      </c>
      <c r="O177" s="48" t="n">
        <v>0</v>
      </c>
      <c r="P177" t="inlineStr">
        <is>
          <t>AGREGADOR</t>
        </is>
      </c>
      <c r="Q177" t="inlineStr">
        <is>
          <t>DISTRICOL</t>
        </is>
      </c>
      <c r="R177" t="inlineStr">
        <is>
          <t>EJECUTADO</t>
        </is>
      </c>
      <c r="S177" t="inlineStr">
        <is>
          <t>PARCIAL EXITOSO ACCESORIOS</t>
        </is>
      </c>
      <c r="T177" t="inlineStr">
        <is>
          <t>VISITA TECNICA</t>
        </is>
      </c>
      <c r="U177" t="inlineStr">
        <is>
          <t>MN002484</t>
        </is>
      </c>
      <c r="V177" t="inlineStr">
        <is>
          <t>TIPO I</t>
        </is>
      </c>
      <c r="W177" t="inlineStr">
        <is>
          <t>TERRESTRE</t>
        </is>
      </c>
      <c r="X177" t="inlineStr">
        <is>
          <t>RAMIREZ TABARES JUAN DIEGO</t>
        </is>
      </c>
      <c r="Y177" t="inlineStr">
        <is>
          <t>1</t>
        </is>
      </c>
      <c r="Z177" t="inlineStr">
        <is>
          <t>0</t>
        </is>
      </c>
      <c r="AA177" s="48" t="n">
        <v>65960</v>
      </c>
      <c r="AB177" s="48" t="n">
        <v>0</v>
      </c>
      <c r="AC177" s="48" t="n">
        <v>65960</v>
      </c>
    </row>
    <row r="178">
      <c r="A178" t="inlineStr">
        <is>
          <t>MEDELLIN</t>
        </is>
      </c>
      <c r="B178" t="inlineStr">
        <is>
          <t>NOROCCIDENTE</t>
        </is>
      </c>
      <c r="C178" t="inlineStr">
        <is>
          <t>0004-0005</t>
        </is>
      </c>
      <c r="D178" t="inlineStr">
        <is>
          <t>5670</t>
        </is>
      </c>
      <c r="E178" t="inlineStr">
        <is>
          <t>LC-CS-25-000015</t>
        </is>
      </c>
      <c r="F178" t="inlineStr">
        <is>
          <t>3007074721</t>
        </is>
      </c>
      <c r="G178" t="inlineStr">
        <is>
          <t>OC CIERRE</t>
        </is>
      </c>
      <c r="H178" t="inlineStr">
        <is>
          <t>ANTIOQUIA</t>
        </is>
      </c>
      <c r="I178" t="inlineStr">
        <is>
          <t>SAN ROQUE</t>
        </is>
      </c>
      <c r="J178" t="inlineStr">
        <is>
          <t>BARRIO CGT SAN JOSE DEL NUS SA</t>
        </is>
      </c>
      <c r="K178" t="inlineStr">
        <is>
          <t>BANCOLOMBIA</t>
        </is>
      </c>
      <c r="L178" t="inlineStr">
        <is>
          <t>FO-25-1380869</t>
        </is>
      </c>
      <c r="M178" s="49" t="n">
        <v>45884.52777777778</v>
      </c>
      <c r="N178" s="49" t="n">
        <v>45890.44583333333</v>
      </c>
      <c r="O178" s="48" t="n">
        <v>0</v>
      </c>
      <c r="P178" t="inlineStr">
        <is>
          <t>CB UNO A UNO</t>
        </is>
      </c>
      <c r="Q178" t="inlineStr">
        <is>
          <t>CB UNO A UNO</t>
        </is>
      </c>
      <c r="R178" t="inlineStr">
        <is>
          <t>EJECUTADO</t>
        </is>
      </c>
      <c r="S178" t="inlineStr">
        <is>
          <t>CIERRE EXITOSO</t>
        </is>
      </c>
      <c r="T178" t="inlineStr">
        <is>
          <t>VISITA TECNICA</t>
        </is>
      </c>
      <c r="U178" t="inlineStr">
        <is>
          <t>MNPZZ670</t>
        </is>
      </c>
      <c r="V178" t="inlineStr">
        <is>
          <t>TIPO III</t>
        </is>
      </c>
      <c r="W178" t="inlineStr">
        <is>
          <t>TERRESTRE</t>
        </is>
      </c>
      <c r="X178" t="inlineStr">
        <is>
          <t>BARRIENTOS HERNANDEZ CRISTIAN HORACIO</t>
        </is>
      </c>
      <c r="Y178" t="inlineStr">
        <is>
          <t>1</t>
        </is>
      </c>
      <c r="Z178" t="inlineStr">
        <is>
          <t>0</t>
        </is>
      </c>
      <c r="AA178" s="48" t="n">
        <v>275729</v>
      </c>
      <c r="AB178" s="48" t="n">
        <v>0</v>
      </c>
      <c r="AC178" s="48" t="n">
        <v>275729</v>
      </c>
    </row>
    <row r="179">
      <c r="A179" t="inlineStr">
        <is>
          <t>TUNJA</t>
        </is>
      </c>
      <c r="B179" t="inlineStr">
        <is>
          <t>SANTANDERES</t>
        </is>
      </c>
      <c r="C179" t="inlineStr">
        <is>
          <t>0004-0008</t>
        </is>
      </c>
      <c r="D179" t="inlineStr">
        <is>
          <t>15001</t>
        </is>
      </c>
      <c r="E179" t="inlineStr">
        <is>
          <t>LC-CS-25-000016</t>
        </is>
      </c>
      <c r="F179" t="inlineStr">
        <is>
          <t>3007054500</t>
        </is>
      </c>
      <c r="G179" t="inlineStr">
        <is>
          <t>OC CIERRE</t>
        </is>
      </c>
      <c r="H179" t="inlineStr">
        <is>
          <t>BOYACA</t>
        </is>
      </c>
      <c r="I179" t="inlineStr">
        <is>
          <t>TUNJA</t>
        </is>
      </c>
      <c r="J179" t="inlineStr">
        <is>
          <t>BARRIO LA FLORIDA TUNJA 3</t>
        </is>
      </c>
      <c r="K179" t="inlineStr">
        <is>
          <t>BANCOLOMBIA</t>
        </is>
      </c>
      <c r="L179" t="inlineStr">
        <is>
          <t>FO-25-1380909</t>
        </is>
      </c>
      <c r="M179" s="49" t="n">
        <v>45884.52777777778</v>
      </c>
      <c r="N179" s="49" t="n">
        <v>45885.44375</v>
      </c>
      <c r="O179" s="48" t="n">
        <v>0</v>
      </c>
      <c r="P179" t="inlineStr">
        <is>
          <t>UNO A UNO</t>
        </is>
      </c>
      <c r="Q179" t="inlineStr">
        <is>
          <t>CB UNO A UNO</t>
        </is>
      </c>
      <c r="R179" t="inlineStr">
        <is>
          <t>EJECUTADO</t>
        </is>
      </c>
      <c r="S179" t="inlineStr">
        <is>
          <t>CIERRE EXITOSO</t>
        </is>
      </c>
      <c r="T179" t="inlineStr">
        <is>
          <t>VISITA TECNICA</t>
        </is>
      </c>
      <c r="U179" t="inlineStr">
        <is>
          <t>II5ZZ081</t>
        </is>
      </c>
      <c r="V179" t="inlineStr">
        <is>
          <t>TIPO I</t>
        </is>
      </c>
      <c r="W179" t="inlineStr">
        <is>
          <t>TERRESTRE</t>
        </is>
      </c>
      <c r="X179" t="inlineStr">
        <is>
          <t>HERRERA GARZON JEYSON STEVENT</t>
        </is>
      </c>
      <c r="Y179" t="inlineStr">
        <is>
          <t>1</t>
        </is>
      </c>
      <c r="Z179" t="inlineStr">
        <is>
          <t>0</t>
        </is>
      </c>
      <c r="AA179" s="48" t="n">
        <v>65960</v>
      </c>
      <c r="AB179" s="48" t="n">
        <v>0</v>
      </c>
      <c r="AC179" s="48" t="n">
        <v>65960</v>
      </c>
    </row>
    <row r="180">
      <c r="A180" t="inlineStr">
        <is>
          <t>BOGOTA</t>
        </is>
      </c>
      <c r="B180" t="inlineStr">
        <is>
          <t>CUNDINAMARCA</t>
        </is>
      </c>
      <c r="C180" t="inlineStr">
        <is>
          <t>0004-0004</t>
        </is>
      </c>
      <c r="D180" t="inlineStr">
        <is>
          <t>11001</t>
        </is>
      </c>
      <c r="E180" t="inlineStr">
        <is>
          <t>LC-CS-25-000017</t>
        </is>
      </c>
      <c r="F180" t="inlineStr">
        <is>
          <t>3007076182</t>
        </is>
      </c>
      <c r="G180" t="inlineStr">
        <is>
          <t>OC CIERRE</t>
        </is>
      </c>
      <c r="H180" t="inlineStr">
        <is>
          <t>CUNDINAMARCA</t>
        </is>
      </c>
      <c r="I180" t="inlineStr">
        <is>
          <t>BOGOTA</t>
        </is>
      </c>
      <c r="J180" t="inlineStr">
        <is>
          <t>BARRIO SAN JOAQUIN DEL VATICANO BOGOTA</t>
        </is>
      </c>
      <c r="K180" t="inlineStr">
        <is>
          <t>BANCOLOMBIA</t>
        </is>
      </c>
      <c r="L180" t="inlineStr">
        <is>
          <t>FO-25-1380892</t>
        </is>
      </c>
      <c r="M180" s="49" t="n">
        <v>45884.52777777778</v>
      </c>
      <c r="N180" s="49" t="n">
        <v>45888.48819444444</v>
      </c>
      <c r="O180" s="48" t="n">
        <v>0</v>
      </c>
      <c r="P180" t="inlineStr">
        <is>
          <t>UNO A UNO</t>
        </is>
      </c>
      <c r="Q180" t="inlineStr">
        <is>
          <t>UNO A UNO</t>
        </is>
      </c>
      <c r="R180" t="inlineStr">
        <is>
          <t>EJECUTADO</t>
        </is>
      </c>
      <c r="S180" t="inlineStr">
        <is>
          <t>CIERRE EXITOSO</t>
        </is>
      </c>
      <c r="T180" t="inlineStr">
        <is>
          <t>VISITA TECNICA</t>
        </is>
      </c>
      <c r="U180" t="inlineStr">
        <is>
          <t>FA0GZ474</t>
        </is>
      </c>
      <c r="V180" t="inlineStr">
        <is>
          <t>TIPO I</t>
        </is>
      </c>
      <c r="W180" t="inlineStr">
        <is>
          <t>TERRESTRE</t>
        </is>
      </c>
      <c r="X180" t="inlineStr">
        <is>
          <t>BUSTOS MORA DIEGO MANUEL</t>
        </is>
      </c>
      <c r="Y180" t="inlineStr">
        <is>
          <t>1</t>
        </is>
      </c>
      <c r="Z180" t="inlineStr">
        <is>
          <t>0</t>
        </is>
      </c>
      <c r="AA180" s="48" t="n">
        <v>65960</v>
      </c>
      <c r="AB180" s="48" t="n">
        <v>0</v>
      </c>
      <c r="AC180" s="48" t="n">
        <v>65960</v>
      </c>
    </row>
    <row r="181">
      <c r="A181" t="inlineStr">
        <is>
          <t>MEDELLIN</t>
        </is>
      </c>
      <c r="B181" t="inlineStr">
        <is>
          <t>NOROCCIDENTE</t>
        </is>
      </c>
      <c r="C181" t="inlineStr">
        <is>
          <t>0004-0005</t>
        </is>
      </c>
      <c r="D181" t="inlineStr">
        <is>
          <t>5001</t>
        </is>
      </c>
      <c r="E181" t="inlineStr">
        <is>
          <t>LC-CS-25-000019</t>
        </is>
      </c>
      <c r="F181" t="inlineStr">
        <is>
          <t>3007059804</t>
        </is>
      </c>
      <c r="G181" t="inlineStr">
        <is>
          <t>OC CIERRE</t>
        </is>
      </c>
      <c r="H181" t="inlineStr">
        <is>
          <t>ANTIOQUIA</t>
        </is>
      </c>
      <c r="I181" t="inlineStr">
        <is>
          <t>MEDELLIN</t>
        </is>
      </c>
      <c r="J181" t="inlineStr">
        <is>
          <t>BARRIO BELEN MEDELLIN 6</t>
        </is>
      </c>
      <c r="K181" t="inlineStr">
        <is>
          <t>BANCOLOMBIA</t>
        </is>
      </c>
      <c r="L181" t="inlineStr">
        <is>
          <t>FO-25-1380824</t>
        </is>
      </c>
      <c r="M181" s="49" t="n">
        <v>45884.52777777778</v>
      </c>
      <c r="N181" s="49" t="n">
        <v>45888.48888888889</v>
      </c>
      <c r="O181" s="48" t="n">
        <v>0</v>
      </c>
      <c r="P181" t="inlineStr">
        <is>
          <t>UNO A UNO</t>
        </is>
      </c>
      <c r="Q181" t="inlineStr">
        <is>
          <t>CB UNO A UNO</t>
        </is>
      </c>
      <c r="R181" t="inlineStr">
        <is>
          <t>EJECUTADO</t>
        </is>
      </c>
      <c r="S181" t="inlineStr">
        <is>
          <t>CIERRE EXITOSO</t>
        </is>
      </c>
      <c r="T181" t="inlineStr">
        <is>
          <t>VISITA TECNICA</t>
        </is>
      </c>
      <c r="U181" t="inlineStr">
        <is>
          <t>FUA0B352</t>
        </is>
      </c>
      <c r="V181" t="inlineStr">
        <is>
          <t>TIPO I</t>
        </is>
      </c>
      <c r="W181" t="inlineStr">
        <is>
          <t>TERRESTRE</t>
        </is>
      </c>
      <c r="X181" t="inlineStr">
        <is>
          <t>ALVAREZ ARENAS VICTOR HUGO</t>
        </is>
      </c>
      <c r="Y181" t="inlineStr">
        <is>
          <t>1</t>
        </is>
      </c>
      <c r="Z181" t="inlineStr">
        <is>
          <t>0</t>
        </is>
      </c>
      <c r="AA181" s="48" t="n">
        <v>65960</v>
      </c>
      <c r="AB181" s="48" t="n">
        <v>0</v>
      </c>
      <c r="AC181" s="48" t="n">
        <v>65960</v>
      </c>
    </row>
    <row r="182">
      <c r="A182" t="inlineStr">
        <is>
          <t>MEDELLIN</t>
        </is>
      </c>
      <c r="B182" t="inlineStr">
        <is>
          <t>NOROCCIDENTE</t>
        </is>
      </c>
      <c r="C182" t="inlineStr">
        <is>
          <t>0004-0005</t>
        </is>
      </c>
      <c r="D182" t="inlineStr">
        <is>
          <t>5591</t>
        </is>
      </c>
      <c r="E182" t="inlineStr">
        <is>
          <t>LC-CS-25-000024</t>
        </is>
      </c>
      <c r="F182" t="inlineStr">
        <is>
          <t>3007041630</t>
        </is>
      </c>
      <c r="G182" t="inlineStr">
        <is>
          <t>OC CIERRE</t>
        </is>
      </c>
      <c r="H182" t="inlineStr">
        <is>
          <t>ANTIOQUIA</t>
        </is>
      </c>
      <c r="I182" t="inlineStr">
        <is>
          <t>PUERTO TRIUNFO</t>
        </is>
      </c>
      <c r="J182" t="inlineStr">
        <is>
          <t>BARRIO PARQUE PUERTO TRIUNFO</t>
        </is>
      </c>
      <c r="K182" t="inlineStr">
        <is>
          <t>BANCOLOMBIA</t>
        </is>
      </c>
      <c r="L182" t="inlineStr">
        <is>
          <t>FO-25-1380882</t>
        </is>
      </c>
      <c r="M182" s="49" t="n">
        <v>45884.52777777778</v>
      </c>
      <c r="N182" s="49" t="n">
        <v>45895.50208333333</v>
      </c>
      <c r="O182" s="48" t="n">
        <v>0</v>
      </c>
      <c r="P182" t="inlineStr">
        <is>
          <t>UNO A UNO</t>
        </is>
      </c>
      <c r="Q182" t="inlineStr">
        <is>
          <t>CB UNO A UNO</t>
        </is>
      </c>
      <c r="R182" t="inlineStr">
        <is>
          <t>EJECUTADO</t>
        </is>
      </c>
      <c r="S182" t="inlineStr">
        <is>
          <t>CIERRE EXITOSO</t>
        </is>
      </c>
      <c r="T182" t="inlineStr">
        <is>
          <t>VISITA TECNICA</t>
        </is>
      </c>
      <c r="U182" t="inlineStr">
        <is>
          <t>AA0WZ450</t>
        </is>
      </c>
      <c r="V182" t="inlineStr">
        <is>
          <t>TIPO IV</t>
        </is>
      </c>
      <c r="W182" t="inlineStr">
        <is>
          <t>TERRESTRE</t>
        </is>
      </c>
      <c r="X182" t="inlineStr">
        <is>
          <t>ZAPATA LOPEZ EDWARD ASDRUBAL</t>
        </is>
      </c>
      <c r="Y182" t="inlineStr">
        <is>
          <t>1</t>
        </is>
      </c>
      <c r="Z182" t="inlineStr">
        <is>
          <t>0</t>
        </is>
      </c>
      <c r="AA182" s="48" t="n">
        <v>479589</v>
      </c>
      <c r="AB182" s="48" t="n">
        <v>0</v>
      </c>
      <c r="AC182" s="48" t="n">
        <v>479589</v>
      </c>
    </row>
    <row r="183">
      <c r="A183" t="inlineStr">
        <is>
          <t>CARTAGENA</t>
        </is>
      </c>
      <c r="B183" t="inlineStr">
        <is>
          <t>COSTA</t>
        </is>
      </c>
      <c r="C183" t="inlineStr">
        <is>
          <t>0004-0001</t>
        </is>
      </c>
      <c r="D183" t="inlineStr">
        <is>
          <t>13001</t>
        </is>
      </c>
      <c r="E183" t="inlineStr">
        <is>
          <t>LC-CS-25-000026</t>
        </is>
      </c>
      <c r="F183" t="inlineStr">
        <is>
          <t>3007031685</t>
        </is>
      </c>
      <c r="G183" t="inlineStr">
        <is>
          <t>OC CIERRE</t>
        </is>
      </c>
      <c r="H183" t="inlineStr">
        <is>
          <t>BOLIVAR</t>
        </is>
      </c>
      <c r="I183" t="inlineStr">
        <is>
          <t>CARTAGENA</t>
        </is>
      </c>
      <c r="J183" t="inlineStr">
        <is>
          <t>BARRIO TACARIGUA CARTAGENA DE</t>
        </is>
      </c>
      <c r="K183" t="inlineStr">
        <is>
          <t>BANCOLOMBIA</t>
        </is>
      </c>
      <c r="L183" t="inlineStr">
        <is>
          <t>FO-25-1380873</t>
        </is>
      </c>
      <c r="M183" s="49" t="n">
        <v>45884.52777777778</v>
      </c>
      <c r="N183" s="49" t="n">
        <v>45894.44097222222</v>
      </c>
      <c r="O183" s="48" t="n">
        <v>0</v>
      </c>
      <c r="P183" t="inlineStr">
        <is>
          <t>UNO A UNO</t>
        </is>
      </c>
      <c r="Q183" t="inlineStr">
        <is>
          <t>CB UNO A UNO</t>
        </is>
      </c>
      <c r="R183" t="inlineStr">
        <is>
          <t>EJECUTADO</t>
        </is>
      </c>
      <c r="S183" t="inlineStr">
        <is>
          <t>PARCIAL EXITOSO ACCESORIOS</t>
        </is>
      </c>
      <c r="T183" t="inlineStr">
        <is>
          <t>VISITA TECNICA</t>
        </is>
      </c>
      <c r="U183" t="inlineStr">
        <is>
          <t>BL03Z283-II001629</t>
        </is>
      </c>
      <c r="V183" t="inlineStr">
        <is>
          <t>TIPO I</t>
        </is>
      </c>
      <c r="W183" t="inlineStr">
        <is>
          <t>TERRESTRE</t>
        </is>
      </c>
      <c r="X183" t="inlineStr">
        <is>
          <t>CANEDO HERRERA ALEXANDER</t>
        </is>
      </c>
      <c r="Y183" t="inlineStr">
        <is>
          <t>1</t>
        </is>
      </c>
      <c r="Z183" t="inlineStr">
        <is>
          <t>0</t>
        </is>
      </c>
      <c r="AA183" s="48" t="n">
        <v>65960</v>
      </c>
      <c r="AB183" s="48" t="n">
        <v>0</v>
      </c>
      <c r="AC183" s="48" t="n">
        <v>65960</v>
      </c>
    </row>
    <row r="184">
      <c r="A184" t="inlineStr">
        <is>
          <t>TUNJA</t>
        </is>
      </c>
      <c r="B184" t="inlineStr">
        <is>
          <t>SANTANDERES</t>
        </is>
      </c>
      <c r="C184" t="inlineStr">
        <is>
          <t>0004-0008</t>
        </is>
      </c>
      <c r="D184" t="inlineStr">
        <is>
          <t>25183</t>
        </is>
      </c>
      <c r="E184" t="inlineStr">
        <is>
          <t>LC-CS-25-000029</t>
        </is>
      </c>
      <c r="F184" t="inlineStr">
        <is>
          <t>3007059135</t>
        </is>
      </c>
      <c r="G184" t="inlineStr">
        <is>
          <t>OC CIERRE</t>
        </is>
      </c>
      <c r="H184" t="inlineStr">
        <is>
          <t>CUNDINAMARCA</t>
        </is>
      </c>
      <c r="I184" t="inlineStr">
        <is>
          <t>CHOCONTA</t>
        </is>
      </c>
      <c r="J184" t="inlineStr">
        <is>
          <t>BARRIO CHOCONTA CHOCONTA 3</t>
        </is>
      </c>
      <c r="K184" t="inlineStr">
        <is>
          <t>BANCOLOMBIA</t>
        </is>
      </c>
      <c r="L184" t="inlineStr">
        <is>
          <t>FO-25-1380858</t>
        </is>
      </c>
      <c r="M184" s="49" t="n">
        <v>45884.52777777778</v>
      </c>
      <c r="N184" s="49" t="n">
        <v>45885.65486111111</v>
      </c>
      <c r="O184" s="48" t="n">
        <v>0</v>
      </c>
      <c r="P184" t="inlineStr">
        <is>
          <t>CB UNO A UNO</t>
        </is>
      </c>
      <c r="Q184" t="inlineStr">
        <is>
          <t>CB UNO A UNO</t>
        </is>
      </c>
      <c r="R184" t="inlineStr">
        <is>
          <t>EJECUTADO</t>
        </is>
      </c>
      <c r="S184" t="inlineStr">
        <is>
          <t>CIERRE EXITOSO</t>
        </is>
      </c>
      <c r="T184" t="inlineStr">
        <is>
          <t>VISITA TECNICA</t>
        </is>
      </c>
      <c r="U184" t="inlineStr">
        <is>
          <t>OA001709</t>
        </is>
      </c>
      <c r="V184" t="inlineStr">
        <is>
          <t>TIPO II</t>
        </is>
      </c>
      <c r="W184" t="inlineStr">
        <is>
          <t>TERRESTRE</t>
        </is>
      </c>
      <c r="X184" t="inlineStr">
        <is>
          <t>ALVARADO MORENO CRISTHIAN</t>
        </is>
      </c>
      <c r="Y184" t="inlineStr">
        <is>
          <t>1</t>
        </is>
      </c>
      <c r="Z184" t="inlineStr">
        <is>
          <t>0</t>
        </is>
      </c>
      <c r="AA184" s="48" t="n">
        <v>144968</v>
      </c>
      <c r="AB184" s="48" t="n">
        <v>0</v>
      </c>
      <c r="AC184" s="48" t="n">
        <v>144968</v>
      </c>
    </row>
    <row r="185">
      <c r="A185" t="inlineStr">
        <is>
          <t>BOGOTA</t>
        </is>
      </c>
      <c r="B185" t="inlineStr">
        <is>
          <t>CUNDINAMARCA</t>
        </is>
      </c>
      <c r="C185" t="inlineStr">
        <is>
          <t>0004-0004</t>
        </is>
      </c>
      <c r="D185" t="inlineStr">
        <is>
          <t>25407</t>
        </is>
      </c>
      <c r="E185" t="inlineStr">
        <is>
          <t>LC-CS-25-000031</t>
        </is>
      </c>
      <c r="F185" t="inlineStr">
        <is>
          <t>3007075463</t>
        </is>
      </c>
      <c r="G185" t="inlineStr">
        <is>
          <t>OC CIERRE</t>
        </is>
      </c>
      <c r="H185" t="inlineStr">
        <is>
          <t>CUNDINAMARCA</t>
        </is>
      </c>
      <c r="I185" t="inlineStr">
        <is>
          <t>LENGUAZAQUE</t>
        </is>
      </c>
      <c r="J185" t="inlineStr">
        <is>
          <t>BARRIO LENGUAZAQUE LENGUAZAQUE</t>
        </is>
      </c>
      <c r="K185" t="inlineStr">
        <is>
          <t>BANCOLOMBIA</t>
        </is>
      </c>
      <c r="L185" t="inlineStr">
        <is>
          <t>FO-25-1380879</t>
        </is>
      </c>
      <c r="M185" s="49" t="n">
        <v>45884.52777777778</v>
      </c>
      <c r="N185" s="49" t="n">
        <v>45888.49166666667</v>
      </c>
      <c r="O185" s="48" t="n">
        <v>0</v>
      </c>
      <c r="P185" t="inlineStr">
        <is>
          <t>UNO A UNO</t>
        </is>
      </c>
      <c r="Q185" t="inlineStr">
        <is>
          <t>UNO A UNO</t>
        </is>
      </c>
      <c r="R185" t="inlineStr">
        <is>
          <t>EJECUTADO</t>
        </is>
      </c>
      <c r="S185" t="inlineStr">
        <is>
          <t>CIERRE EXITOSO</t>
        </is>
      </c>
      <c r="T185" t="inlineStr">
        <is>
          <t>VISITA TECNICA</t>
        </is>
      </c>
      <c r="U185" t="inlineStr">
        <is>
          <t>V100C086 - FA00P195</t>
        </is>
      </c>
      <c r="V185" t="inlineStr">
        <is>
          <t>TIPO III</t>
        </is>
      </c>
      <c r="W185" t="inlineStr">
        <is>
          <t>TERRESTRE</t>
        </is>
      </c>
      <c r="X185" t="inlineStr">
        <is>
          <t>GOMEZ VEGA DAVID SNEYDER</t>
        </is>
      </c>
      <c r="Y185" t="inlineStr">
        <is>
          <t>1</t>
        </is>
      </c>
      <c r="Z185" t="inlineStr">
        <is>
          <t>0</t>
        </is>
      </c>
      <c r="AA185" s="48" t="n">
        <v>275729</v>
      </c>
      <c r="AB185" s="48" t="n">
        <v>0</v>
      </c>
      <c r="AC185" s="48" t="n">
        <v>275729</v>
      </c>
    </row>
    <row r="186">
      <c r="A186" t="inlineStr">
        <is>
          <t>PASTO</t>
        </is>
      </c>
      <c r="B186" t="inlineStr">
        <is>
          <t>SUROCCIDENTE Y EJE CAFETERO</t>
        </is>
      </c>
      <c r="C186" t="inlineStr">
        <is>
          <t>0004-0003</t>
        </is>
      </c>
      <c r="D186" t="inlineStr">
        <is>
          <t>52356</t>
        </is>
      </c>
      <c r="E186" t="inlineStr">
        <is>
          <t>LC-CS-25-000034</t>
        </is>
      </c>
      <c r="F186" t="inlineStr">
        <is>
          <t>3007045670</t>
        </is>
      </c>
      <c r="G186" t="inlineStr">
        <is>
          <t>OC CIERRE</t>
        </is>
      </c>
      <c r="H186" t="inlineStr">
        <is>
          <t>NARIÑO</t>
        </is>
      </c>
      <c r="I186" t="inlineStr">
        <is>
          <t>IPIALES</t>
        </is>
      </c>
      <c r="J186" t="inlineStr">
        <is>
          <t>BARRIO OBRERO IPIALES 4</t>
        </is>
      </c>
      <c r="K186" t="inlineStr">
        <is>
          <t>BANCOLOMBIA</t>
        </is>
      </c>
      <c r="L186" t="inlineStr">
        <is>
          <t>FO-25-1380844</t>
        </is>
      </c>
      <c r="M186" s="49" t="n">
        <v>45884.52777777778</v>
      </c>
      <c r="N186" s="49" t="n">
        <v>45889.36458333334</v>
      </c>
      <c r="O186" s="48" t="n">
        <v>0</v>
      </c>
      <c r="P186" t="inlineStr">
        <is>
          <t>UNO A UNO</t>
        </is>
      </c>
      <c r="Q186" t="inlineStr">
        <is>
          <t>CB UNO A UNO</t>
        </is>
      </c>
      <c r="R186" t="inlineStr">
        <is>
          <t>EJECUTADO</t>
        </is>
      </c>
      <c r="S186" t="inlineStr">
        <is>
          <t>CIERRE EXITOSO</t>
        </is>
      </c>
      <c r="T186" t="inlineStr">
        <is>
          <t>VISITA TECNICA</t>
        </is>
      </c>
      <c r="U186" t="inlineStr">
        <is>
          <t>AD001919</t>
        </is>
      </c>
      <c r="V186" t="inlineStr">
        <is>
          <t>TIPO II</t>
        </is>
      </c>
      <c r="W186" t="inlineStr">
        <is>
          <t>TERRESTRE</t>
        </is>
      </c>
      <c r="X186" t="inlineStr">
        <is>
          <t>BRAVO MADROÑERO OSCAR ESTEBAN</t>
        </is>
      </c>
      <c r="Y186" t="inlineStr">
        <is>
          <t>1</t>
        </is>
      </c>
      <c r="Z186" t="inlineStr">
        <is>
          <t>0</t>
        </is>
      </c>
      <c r="AA186" s="48" t="n">
        <v>144968</v>
      </c>
      <c r="AB186" s="48" t="n">
        <v>0</v>
      </c>
      <c r="AC186" s="48" t="n">
        <v>144968</v>
      </c>
    </row>
    <row r="187">
      <c r="A187" t="inlineStr">
        <is>
          <t>PEREIRA</t>
        </is>
      </c>
      <c r="B187" t="inlineStr">
        <is>
          <t>SUROCCIDENTE Y EJE CAFETERO</t>
        </is>
      </c>
      <c r="C187" t="inlineStr">
        <is>
          <t>0004-0002</t>
        </is>
      </c>
      <c r="D187" t="inlineStr">
        <is>
          <t>66001</t>
        </is>
      </c>
      <c r="E187" t="inlineStr">
        <is>
          <t>LC-CS-25-000036</t>
        </is>
      </c>
      <c r="F187" t="inlineStr">
        <is>
          <t>3007075576</t>
        </is>
      </c>
      <c r="G187" t="inlineStr">
        <is>
          <t>OC CIERRE</t>
        </is>
      </c>
      <c r="H187" t="inlineStr">
        <is>
          <t>RISARALDA</t>
        </is>
      </c>
      <c r="I187" t="inlineStr">
        <is>
          <t>PEREIRA</t>
        </is>
      </c>
      <c r="J187" t="inlineStr">
        <is>
          <t>BARRIO TOKIO PEREIRA</t>
        </is>
      </c>
      <c r="K187" t="inlineStr">
        <is>
          <t>BANCOLOMBIA</t>
        </is>
      </c>
      <c r="L187" t="inlineStr">
        <is>
          <t>FO-25-1380897</t>
        </is>
      </c>
      <c r="M187" s="49" t="n">
        <v>45884.52777777778</v>
      </c>
      <c r="N187" s="49" t="n">
        <v>45885.5</v>
      </c>
      <c r="O187" s="48" t="n">
        <v>0</v>
      </c>
      <c r="P187" t="inlineStr">
        <is>
          <t>UNO A UNO</t>
        </is>
      </c>
      <c r="Q187" t="inlineStr">
        <is>
          <t>UNO A UNO</t>
        </is>
      </c>
      <c r="R187" t="inlineStr">
        <is>
          <t>EJECUTADO</t>
        </is>
      </c>
      <c r="S187" t="inlineStr">
        <is>
          <t>CIERRE EXITOSO</t>
        </is>
      </c>
      <c r="T187" t="inlineStr">
        <is>
          <t>VISITA TECNICA</t>
        </is>
      </c>
      <c r="U187" t="inlineStr">
        <is>
          <t>A400L267</t>
        </is>
      </c>
      <c r="V187" t="inlineStr">
        <is>
          <t>TIPO I</t>
        </is>
      </c>
      <c r="W187" t="inlineStr">
        <is>
          <t>TERRESTRE</t>
        </is>
      </c>
      <c r="X187" t="inlineStr">
        <is>
          <t>ARROYAVE CANO MANUEL GUILLERMO</t>
        </is>
      </c>
      <c r="Y187" t="inlineStr">
        <is>
          <t>1</t>
        </is>
      </c>
      <c r="Z187" t="inlineStr">
        <is>
          <t>0</t>
        </is>
      </c>
      <c r="AA187" s="48" t="n">
        <v>65960</v>
      </c>
      <c r="AB187" s="48" t="n">
        <v>0</v>
      </c>
      <c r="AC187" s="48" t="n">
        <v>65960</v>
      </c>
    </row>
    <row r="188">
      <c r="A188" t="inlineStr">
        <is>
          <t>BUCARAMANGA</t>
        </is>
      </c>
      <c r="B188" t="inlineStr">
        <is>
          <t>SANTANDERES</t>
        </is>
      </c>
      <c r="C188" t="inlineStr">
        <is>
          <t>0004-0008</t>
        </is>
      </c>
      <c r="D188" t="inlineStr">
        <is>
          <t>68755</t>
        </is>
      </c>
      <c r="E188" t="inlineStr">
        <is>
          <t>LC-CS-25-000037</t>
        </is>
      </c>
      <c r="F188" t="inlineStr">
        <is>
          <t>3007034368</t>
        </is>
      </c>
      <c r="G188" t="inlineStr">
        <is>
          <t>OC CIERRE</t>
        </is>
      </c>
      <c r="H188" t="inlineStr">
        <is>
          <t>SANTANDER</t>
        </is>
      </c>
      <c r="I188" t="inlineStr">
        <is>
          <t>SOCORRO</t>
        </is>
      </c>
      <c r="J188" t="inlineStr">
        <is>
          <t>BARRIO CENTRO SOCORRO 1</t>
        </is>
      </c>
      <c r="K188" t="inlineStr">
        <is>
          <t>BANCOLOMBIA</t>
        </is>
      </c>
      <c r="L188" t="inlineStr">
        <is>
          <t>FO-25-1380906</t>
        </is>
      </c>
      <c r="M188" s="49" t="n">
        <v>45884.52777777778</v>
      </c>
      <c r="N188" s="49" t="n">
        <v>45889.36666666667</v>
      </c>
      <c r="O188" s="48" t="n">
        <v>0</v>
      </c>
      <c r="P188" t="inlineStr">
        <is>
          <t>CB UNO A UNO</t>
        </is>
      </c>
      <c r="Q188" t="inlineStr">
        <is>
          <t>CB UNO A UNO</t>
        </is>
      </c>
      <c r="R188" t="inlineStr">
        <is>
          <t>EJECUTADO</t>
        </is>
      </c>
      <c r="S188" t="inlineStr">
        <is>
          <t>CIERRE EXITOSO</t>
        </is>
      </c>
      <c r="T188" t="inlineStr">
        <is>
          <t>VISITA TECNICA</t>
        </is>
      </c>
      <c r="U188" t="inlineStr">
        <is>
          <t>8ZZZZ076</t>
        </is>
      </c>
      <c r="V188" t="inlineStr">
        <is>
          <t>TIPO III</t>
        </is>
      </c>
      <c r="W188" t="inlineStr">
        <is>
          <t>TERRESTRE</t>
        </is>
      </c>
      <c r="X188" t="inlineStr">
        <is>
          <t>SANTOS GONZALEZ JOHAN FABIAN</t>
        </is>
      </c>
      <c r="Y188" t="inlineStr">
        <is>
          <t>1</t>
        </is>
      </c>
      <c r="Z188" t="inlineStr">
        <is>
          <t>0</t>
        </is>
      </c>
      <c r="AA188" s="48" t="n">
        <v>275729</v>
      </c>
      <c r="AB188" s="48" t="n">
        <v>0</v>
      </c>
      <c r="AC188" s="48" t="n">
        <v>275729</v>
      </c>
    </row>
    <row r="189">
      <c r="A189" t="inlineStr">
        <is>
          <t>BOGOTA</t>
        </is>
      </c>
      <c r="B189" t="inlineStr">
        <is>
          <t>CUNDINAMARCA</t>
        </is>
      </c>
      <c r="C189" t="inlineStr">
        <is>
          <t>0004-0004</t>
        </is>
      </c>
      <c r="D189" t="inlineStr">
        <is>
          <t>11001</t>
        </is>
      </c>
      <c r="E189" t="inlineStr">
        <is>
          <t>LC-CS-25-000045</t>
        </is>
      </c>
      <c r="F189" t="inlineStr">
        <is>
          <t>3007058581</t>
        </is>
      </c>
      <c r="G189" t="inlineStr">
        <is>
          <t>OC CIERRE</t>
        </is>
      </c>
      <c r="H189" t="inlineStr">
        <is>
          <t>CUNDINAMARCA</t>
        </is>
      </c>
      <c r="I189" t="inlineStr">
        <is>
          <t>BOGOTA</t>
        </is>
      </c>
      <c r="J189" t="inlineStr">
        <is>
          <t>BARRIO QUIRIGUA BOGOTQA</t>
        </is>
      </c>
      <c r="K189" t="inlineStr">
        <is>
          <t>BANCOLOMBIA</t>
        </is>
      </c>
      <c r="L189" t="inlineStr">
        <is>
          <t>FO-25-1380853</t>
        </is>
      </c>
      <c r="M189" s="49" t="n">
        <v>45884.52777777778</v>
      </c>
      <c r="N189" s="49" t="n">
        <v>45885.63888888889</v>
      </c>
      <c r="O189" s="48" t="n">
        <v>0</v>
      </c>
      <c r="P189" t="inlineStr">
        <is>
          <t>UNO A UNO</t>
        </is>
      </c>
      <c r="Q189" t="inlineStr">
        <is>
          <t>CB UNO A UNO</t>
        </is>
      </c>
      <c r="R189" t="inlineStr">
        <is>
          <t>EJECUTADO</t>
        </is>
      </c>
      <c r="S189" t="inlineStr">
        <is>
          <t>CIERRE EXITOSO</t>
        </is>
      </c>
      <c r="T189" t="inlineStr">
        <is>
          <t>VISITA TECNICA</t>
        </is>
      </c>
      <c r="U189" t="inlineStr">
        <is>
          <t>TYZZZ700</t>
        </is>
      </c>
      <c r="V189" t="inlineStr">
        <is>
          <t>TIPO I</t>
        </is>
      </c>
      <c r="W189" t="inlineStr">
        <is>
          <t>TERRESTRE</t>
        </is>
      </c>
      <c r="X189" t="inlineStr">
        <is>
          <t>VEGA MANRIQUE JONATAN MAURICIO</t>
        </is>
      </c>
      <c r="Y189" t="inlineStr">
        <is>
          <t>1</t>
        </is>
      </c>
      <c r="Z189" t="inlineStr">
        <is>
          <t>0</t>
        </is>
      </c>
      <c r="AA189" s="48" t="n">
        <v>65960</v>
      </c>
      <c r="AB189" s="48" t="n">
        <v>0</v>
      </c>
      <c r="AC189" s="48" t="n">
        <v>65960</v>
      </c>
    </row>
    <row r="190">
      <c r="A190" t="inlineStr">
        <is>
          <t>MEDELLIN</t>
        </is>
      </c>
      <c r="B190" t="inlineStr">
        <is>
          <t>NOROCCIDENTE</t>
        </is>
      </c>
      <c r="C190" t="inlineStr">
        <is>
          <t>0004-0005</t>
        </is>
      </c>
      <c r="D190" t="inlineStr">
        <is>
          <t>5001</t>
        </is>
      </c>
      <c r="E190" t="inlineStr">
        <is>
          <t>LC-CS-25-000046</t>
        </is>
      </c>
      <c r="F190" t="inlineStr">
        <is>
          <t>3007079731</t>
        </is>
      </c>
      <c r="G190" t="inlineStr">
        <is>
          <t>OC CIERRE</t>
        </is>
      </c>
      <c r="H190" t="inlineStr">
        <is>
          <t>ANTIOQUIA</t>
        </is>
      </c>
      <c r="I190" t="inlineStr">
        <is>
          <t>MEDELLIN</t>
        </is>
      </c>
      <c r="J190" t="inlineStr">
        <is>
          <t>PTM MEDELLIN SUPER MARKET EL O</t>
        </is>
      </c>
      <c r="K190" t="inlineStr">
        <is>
          <t>BANCOLOMBIA</t>
        </is>
      </c>
      <c r="L190" t="inlineStr">
        <is>
          <t>FO-25-1392597</t>
        </is>
      </c>
      <c r="M190" s="49" t="n">
        <v>45888.59513888889</v>
      </c>
      <c r="N190" s="49" t="n">
        <v>45890.59722222222</v>
      </c>
      <c r="O190" s="48" t="n">
        <v>0</v>
      </c>
      <c r="P190" t="inlineStr">
        <is>
          <t>AGREGADOR</t>
        </is>
      </c>
      <c r="Q190" t="inlineStr">
        <is>
          <t>COMCARD - PTM</t>
        </is>
      </c>
      <c r="R190" t="inlineStr">
        <is>
          <t>EJECUTADO</t>
        </is>
      </c>
      <c r="S190" t="inlineStr">
        <is>
          <t>CIERRE EXITOSO</t>
        </is>
      </c>
      <c r="T190" t="inlineStr">
        <is>
          <t>VISITA TECNICA</t>
        </is>
      </c>
      <c r="U190" t="inlineStr">
        <is>
          <t xml:space="preserve">F1WZZ959 - F1WZZ545 </t>
        </is>
      </c>
      <c r="V190" t="inlineStr">
        <is>
          <t>TIPO I</t>
        </is>
      </c>
      <c r="W190" t="inlineStr">
        <is>
          <t>TERRESTRE</t>
        </is>
      </c>
      <c r="X190" t="inlineStr">
        <is>
          <t>HERNANDEZ CHAVARRIA JUAN CAMILO</t>
        </is>
      </c>
      <c r="Y190" t="inlineStr">
        <is>
          <t>1</t>
        </is>
      </c>
      <c r="Z190" t="inlineStr">
        <is>
          <t>0</t>
        </is>
      </c>
      <c r="AA190" s="48" t="n">
        <v>65960</v>
      </c>
      <c r="AB190" s="48" t="n">
        <v>0</v>
      </c>
      <c r="AC190" s="48" t="n">
        <v>65960</v>
      </c>
    </row>
    <row r="191">
      <c r="A191" t="inlineStr">
        <is>
          <t>CALI</t>
        </is>
      </c>
      <c r="B191" t="inlineStr">
        <is>
          <t>SUROCCIDENTE Y EJE CAFETERO</t>
        </is>
      </c>
      <c r="C191" t="inlineStr">
        <is>
          <t>0004-0003</t>
        </is>
      </c>
      <c r="D191" t="inlineStr">
        <is>
          <t>76001</t>
        </is>
      </c>
      <c r="E191" t="inlineStr">
        <is>
          <t>LC-CS-25-000047</t>
        </is>
      </c>
      <c r="F191" t="inlineStr">
        <is>
          <t>3007038552</t>
        </is>
      </c>
      <c r="G191" t="inlineStr">
        <is>
          <t>OC CIERRE</t>
        </is>
      </c>
      <c r="H191" t="inlineStr">
        <is>
          <t>VALLE DEL CAUCA</t>
        </is>
      </c>
      <c r="I191" t="inlineStr">
        <is>
          <t>CALI</t>
        </is>
      </c>
      <c r="J191" t="inlineStr">
        <is>
          <t>PTM CALI DA Y CA</t>
        </is>
      </c>
      <c r="K191" t="inlineStr">
        <is>
          <t>BANCOLOMBIA</t>
        </is>
      </c>
      <c r="L191" t="inlineStr">
        <is>
          <t>FO-25-1392529</t>
        </is>
      </c>
      <c r="M191" s="49" t="n">
        <v>45888.59513888889</v>
      </c>
      <c r="N191" s="49" t="n">
        <v>45889.51111111111</v>
      </c>
      <c r="O191" s="48" t="n">
        <v>0</v>
      </c>
      <c r="P191" t="inlineStr">
        <is>
          <t>AGREGADOR</t>
        </is>
      </c>
      <c r="Q191" t="inlineStr">
        <is>
          <t>COMCARD - PTM</t>
        </is>
      </c>
      <c r="R191" t="inlineStr">
        <is>
          <t>EJECUTADO</t>
        </is>
      </c>
      <c r="S191" t="inlineStr">
        <is>
          <t>CIERRE EXITOSO</t>
        </is>
      </c>
      <c r="T191" t="inlineStr">
        <is>
          <t>VISITA TECNICA</t>
        </is>
      </c>
      <c r="U191" t="inlineStr">
        <is>
          <t>9A01Z197</t>
        </is>
      </c>
      <c r="V191" t="inlineStr">
        <is>
          <t>TIPO I</t>
        </is>
      </c>
      <c r="W191" t="inlineStr">
        <is>
          <t>TERRESTRE</t>
        </is>
      </c>
      <c r="X191" t="inlineStr">
        <is>
          <t>CUERO RUIZ JHONNY</t>
        </is>
      </c>
      <c r="Y191" t="inlineStr">
        <is>
          <t>1</t>
        </is>
      </c>
      <c r="Z191" t="inlineStr">
        <is>
          <t>0</t>
        </is>
      </c>
      <c r="AA191" s="48" t="n">
        <v>65960</v>
      </c>
      <c r="AB191" s="48" t="n">
        <v>0</v>
      </c>
      <c r="AC191" s="48" t="n">
        <v>65960</v>
      </c>
    </row>
    <row r="192">
      <c r="A192" t="inlineStr">
        <is>
          <t>MEDELLIN</t>
        </is>
      </c>
      <c r="B192" t="inlineStr">
        <is>
          <t>NOROCCIDENTE</t>
        </is>
      </c>
      <c r="C192" t="inlineStr">
        <is>
          <t>0004-0005</t>
        </is>
      </c>
      <c r="D192" t="inlineStr">
        <is>
          <t>5318</t>
        </is>
      </c>
      <c r="E192" t="inlineStr">
        <is>
          <t>LC-CS-25-000048</t>
        </is>
      </c>
      <c r="F192" t="inlineStr">
        <is>
          <t>3007069664</t>
        </is>
      </c>
      <c r="G192" t="inlineStr">
        <is>
          <t>OC CIERRE</t>
        </is>
      </c>
      <c r="H192" t="inlineStr">
        <is>
          <t>ANTIOQUIA</t>
        </is>
      </c>
      <c r="I192" t="inlineStr">
        <is>
          <t>GUARNE</t>
        </is>
      </c>
      <c r="J192" t="inlineStr">
        <is>
          <t>PTM GUARNE  MINIMERCADO LOS MA</t>
        </is>
      </c>
      <c r="K192" t="inlineStr">
        <is>
          <t>BANCOLOMBIA</t>
        </is>
      </c>
      <c r="L192" t="inlineStr">
        <is>
          <t>FO-25-1402428</t>
        </is>
      </c>
      <c r="M192" s="49" t="n">
        <v>45888.59513888889</v>
      </c>
      <c r="N192" s="49" t="n">
        <v>45891.43819444445</v>
      </c>
      <c r="O192" s="48" t="n">
        <v>0</v>
      </c>
      <c r="P192" t="inlineStr">
        <is>
          <t>AGREGADOR</t>
        </is>
      </c>
      <c r="Q192" t="inlineStr">
        <is>
          <t>COMCARD - PTM</t>
        </is>
      </c>
      <c r="R192" t="inlineStr">
        <is>
          <t>EJECUTADO</t>
        </is>
      </c>
      <c r="S192" t="inlineStr">
        <is>
          <t>CIERRE EXITOSO</t>
        </is>
      </c>
      <c r="T192" t="inlineStr">
        <is>
          <t>VISITA TECNICA</t>
        </is>
      </c>
      <c r="U192" t="inlineStr">
        <is>
          <t>MN000606 - MN000392</t>
        </is>
      </c>
      <c r="V192" t="inlineStr">
        <is>
          <t>TIPO II</t>
        </is>
      </c>
      <c r="W192" t="inlineStr">
        <is>
          <t>TERRESTRE</t>
        </is>
      </c>
      <c r="X192" t="inlineStr">
        <is>
          <t>HERNANDEZ CHAVARRIA JUAN CAMILO</t>
        </is>
      </c>
      <c r="Y192" t="inlineStr">
        <is>
          <t>2</t>
        </is>
      </c>
      <c r="Z192" t="inlineStr">
        <is>
          <t>0</t>
        </is>
      </c>
      <c r="AA192" s="48" t="n">
        <v>144968</v>
      </c>
      <c r="AB192" s="48" t="n">
        <v>0</v>
      </c>
      <c r="AC192" s="48" t="n">
        <v>144968</v>
      </c>
    </row>
    <row r="193">
      <c r="A193" t="inlineStr">
        <is>
          <t>MEDELLIN</t>
        </is>
      </c>
      <c r="B193" t="inlineStr">
        <is>
          <t>NOROCCIDENTE</t>
        </is>
      </c>
      <c r="C193" t="inlineStr">
        <is>
          <t>0004-0005</t>
        </is>
      </c>
      <c r="D193" t="inlineStr">
        <is>
          <t>5591</t>
        </is>
      </c>
      <c r="E193" t="inlineStr">
        <is>
          <t>LC-CS-25-000049</t>
        </is>
      </c>
      <c r="F193" t="inlineStr">
        <is>
          <t>3007052542</t>
        </is>
      </c>
      <c r="G193" t="inlineStr">
        <is>
          <t>OC CIERRE</t>
        </is>
      </c>
      <c r="H193" t="inlineStr">
        <is>
          <t>ANTIOQUIA</t>
        </is>
      </c>
      <c r="I193" t="inlineStr">
        <is>
          <t>PUERTO TRIUNFO</t>
        </is>
      </c>
      <c r="J193" t="inlineStr">
        <is>
          <t>PTM PUERTO TRIUNFO PAPELERIA A</t>
        </is>
      </c>
      <c r="K193" t="inlineStr">
        <is>
          <t>BANCOLOMBIA</t>
        </is>
      </c>
      <c r="L193" t="inlineStr">
        <is>
          <t>FO-25-1392566</t>
        </is>
      </c>
      <c r="M193" s="49" t="n">
        <v>45888.59513888889</v>
      </c>
      <c r="N193" s="49" t="n">
        <v>45895.44027777778</v>
      </c>
      <c r="O193" s="48" t="n">
        <v>0</v>
      </c>
      <c r="P193" t="inlineStr">
        <is>
          <t>AGREGADOR</t>
        </is>
      </c>
      <c r="Q193" t="inlineStr">
        <is>
          <t>COMCARD - PTM</t>
        </is>
      </c>
      <c r="R193" t="inlineStr">
        <is>
          <t>EJECUTADO</t>
        </is>
      </c>
      <c r="S193" t="inlineStr">
        <is>
          <t>CIERRE EXITOSO</t>
        </is>
      </c>
      <c r="T193" t="inlineStr">
        <is>
          <t>VISITA TECNICA</t>
        </is>
      </c>
      <c r="U193" t="inlineStr">
        <is>
          <t>9C0GZ533</t>
        </is>
      </c>
      <c r="V193" t="inlineStr">
        <is>
          <t>TIPO IV</t>
        </is>
      </c>
      <c r="W193" t="inlineStr">
        <is>
          <t>TERRESTRE</t>
        </is>
      </c>
      <c r="X193" t="inlineStr">
        <is>
          <t>ZAPATA LOPEZ EDWARD ASDRUBAL</t>
        </is>
      </c>
      <c r="Y193" t="inlineStr">
        <is>
          <t>1</t>
        </is>
      </c>
      <c r="Z193" t="inlineStr">
        <is>
          <t>0</t>
        </is>
      </c>
      <c r="AA193" s="48" t="n">
        <v>479589</v>
      </c>
      <c r="AB193" s="48" t="n">
        <v>0</v>
      </c>
      <c r="AC193" s="48" t="n">
        <v>479589</v>
      </c>
    </row>
    <row r="194">
      <c r="A194" t="inlineStr">
        <is>
          <t>MEDELLIN</t>
        </is>
      </c>
      <c r="B194" t="inlineStr">
        <is>
          <t>NOROCCIDENTE</t>
        </is>
      </c>
      <c r="C194" t="inlineStr">
        <is>
          <t>0004-0005</t>
        </is>
      </c>
      <c r="D194" t="inlineStr">
        <is>
          <t>5376</t>
        </is>
      </c>
      <c r="E194" t="inlineStr">
        <is>
          <t>LC-CS-25-000050</t>
        </is>
      </c>
      <c r="F194" t="inlineStr">
        <is>
          <t>3007027737</t>
        </is>
      </c>
      <c r="G194" t="inlineStr">
        <is>
          <t>OC CIERRE</t>
        </is>
      </c>
      <c r="H194" t="inlineStr">
        <is>
          <t>ANTIOQUIA</t>
        </is>
      </c>
      <c r="I194" t="inlineStr">
        <is>
          <t>LA CEJA</t>
        </is>
      </c>
      <c r="J194" t="inlineStr">
        <is>
          <t>DISTRICOL LA ESQUINA DEL FUTUR</t>
        </is>
      </c>
      <c r="K194" t="inlineStr">
        <is>
          <t>BANCOLOMBIA</t>
        </is>
      </c>
      <c r="L194" t="inlineStr">
        <is>
          <t>FO-25-1392540</t>
        </is>
      </c>
      <c r="M194" s="49" t="n">
        <v>45888.59513888889</v>
      </c>
      <c r="N194" s="49" t="n">
        <v>45889.59236111111</v>
      </c>
      <c r="O194" s="48" t="n">
        <v>0</v>
      </c>
      <c r="P194" t="inlineStr">
        <is>
          <t>AGREGADOR</t>
        </is>
      </c>
      <c r="Q194" t="inlineStr">
        <is>
          <t>DISTRICOL</t>
        </is>
      </c>
      <c r="R194" t="inlineStr">
        <is>
          <t>EJECUTADO</t>
        </is>
      </c>
      <c r="S194" t="inlineStr">
        <is>
          <t>CIERRE EXITOSO</t>
        </is>
      </c>
      <c r="T194" t="inlineStr">
        <is>
          <t>VISITA TECNICA</t>
        </is>
      </c>
      <c r="U194" t="inlineStr">
        <is>
          <t>99WZZ991</t>
        </is>
      </c>
      <c r="V194" t="inlineStr">
        <is>
          <t>TIPO II</t>
        </is>
      </c>
      <c r="W194" t="inlineStr">
        <is>
          <t>TERRESTRE</t>
        </is>
      </c>
      <c r="X194" t="inlineStr">
        <is>
          <t>DIAZ ZABALA FRANCIS DUBAN</t>
        </is>
      </c>
      <c r="Y194" t="inlineStr">
        <is>
          <t>1</t>
        </is>
      </c>
      <c r="Z194" t="inlineStr">
        <is>
          <t>0</t>
        </is>
      </c>
      <c r="AA194" s="48" t="n">
        <v>144968</v>
      </c>
      <c r="AB194" s="48" t="n">
        <v>0</v>
      </c>
      <c r="AC194" s="48" t="n">
        <v>144968</v>
      </c>
    </row>
    <row r="195">
      <c r="A195" t="inlineStr">
        <is>
          <t>CUCUTA</t>
        </is>
      </c>
      <c r="B195" t="inlineStr">
        <is>
          <t>SANTANDERES</t>
        </is>
      </c>
      <c r="C195" t="inlineStr">
        <is>
          <t>0004-0008</t>
        </is>
      </c>
      <c r="D195" t="inlineStr">
        <is>
          <t>54800</t>
        </is>
      </c>
      <c r="E195" t="inlineStr">
        <is>
          <t>LC-CS-25-000051</t>
        </is>
      </c>
      <c r="F195" t="inlineStr">
        <is>
          <t>3007060277</t>
        </is>
      </c>
      <c r="G195" t="inlineStr">
        <is>
          <t>OC CIERRE</t>
        </is>
      </c>
      <c r="H195" t="inlineStr">
        <is>
          <t>NORTE DE SANTANDER</t>
        </is>
      </c>
      <c r="I195" t="inlineStr">
        <is>
          <t>TEORAMA</t>
        </is>
      </c>
      <c r="J195" t="inlineStr">
        <is>
          <t>PTM TEORAMA PUBLI GRAFICOS</t>
        </is>
      </c>
      <c r="K195" t="inlineStr">
        <is>
          <t>BANCOLOMBIA</t>
        </is>
      </c>
      <c r="L195" t="inlineStr">
        <is>
          <t>FO-25-1392586</t>
        </is>
      </c>
      <c r="M195" s="49" t="n">
        <v>45888.59513888889</v>
      </c>
      <c r="N195" s="49" t="n">
        <v>45893.59097222222</v>
      </c>
      <c r="O195" s="48" t="n">
        <v>0</v>
      </c>
      <c r="P195" t="inlineStr">
        <is>
          <t>AGREGADOR</t>
        </is>
      </c>
      <c r="Q195" t="inlineStr">
        <is>
          <t>COMCARD - PTM</t>
        </is>
      </c>
      <c r="R195" t="inlineStr">
        <is>
          <t>EJECUTADO</t>
        </is>
      </c>
      <c r="S195" t="inlineStr">
        <is>
          <t>CIERRE EXITOSO</t>
        </is>
      </c>
      <c r="T195" t="inlineStr">
        <is>
          <t>VISITA TECNICA</t>
        </is>
      </c>
      <c r="U195" t="inlineStr">
        <is>
          <t>9OZZZ167</t>
        </is>
      </c>
      <c r="V195" t="inlineStr">
        <is>
          <t>TIPO IV</t>
        </is>
      </c>
      <c r="W195" t="inlineStr">
        <is>
          <t>TERRESTRE</t>
        </is>
      </c>
      <c r="X195" t="inlineStr">
        <is>
          <t>MORA VEGA JEAMPIER</t>
        </is>
      </c>
      <c r="Y195" t="inlineStr">
        <is>
          <t>1</t>
        </is>
      </c>
      <c r="Z195" t="inlineStr">
        <is>
          <t>0</t>
        </is>
      </c>
      <c r="AA195" s="48" t="n">
        <v>479589</v>
      </c>
      <c r="AB195" s="48" t="n">
        <v>0</v>
      </c>
      <c r="AC195" s="48" t="n">
        <v>479589</v>
      </c>
    </row>
    <row r="196">
      <c r="A196" t="inlineStr">
        <is>
          <t>APARTADO</t>
        </is>
      </c>
      <c r="B196" t="inlineStr">
        <is>
          <t>NOROCCIDENTE</t>
        </is>
      </c>
      <c r="C196" t="inlineStr">
        <is>
          <t>0004-0005</t>
        </is>
      </c>
      <c r="D196" t="inlineStr">
        <is>
          <t>5480</t>
        </is>
      </c>
      <c r="E196" t="inlineStr">
        <is>
          <t>LC-CS-25-000052</t>
        </is>
      </c>
      <c r="F196" t="inlineStr">
        <is>
          <t>3007041371</t>
        </is>
      </c>
      <c r="G196" t="inlineStr">
        <is>
          <t>OC CIERRE</t>
        </is>
      </c>
      <c r="H196" t="inlineStr">
        <is>
          <t>ANTIOQUIA</t>
        </is>
      </c>
      <c r="I196" t="inlineStr">
        <is>
          <t>MUTATA</t>
        </is>
      </c>
      <c r="J196" t="inlineStr">
        <is>
          <t>DISTRICOL DISTRIBUCIONES MUTAT</t>
        </is>
      </c>
      <c r="K196" t="inlineStr">
        <is>
          <t>BANCOLOMBIA</t>
        </is>
      </c>
      <c r="L196" t="inlineStr">
        <is>
          <t>FO-25-1392534</t>
        </is>
      </c>
      <c r="M196" s="49" t="n">
        <v>45888.59513888889</v>
      </c>
      <c r="N196" s="49" t="n">
        <v>45893.59375</v>
      </c>
      <c r="O196" s="48" t="n">
        <v>0</v>
      </c>
      <c r="P196" t="inlineStr">
        <is>
          <t>AGREGADOR</t>
        </is>
      </c>
      <c r="Q196" t="inlineStr">
        <is>
          <t>DISTRICOL</t>
        </is>
      </c>
      <c r="R196" t="inlineStr">
        <is>
          <t>EJECUTADO</t>
        </is>
      </c>
      <c r="S196" t="inlineStr">
        <is>
          <t>CIERRE EXITOSO</t>
        </is>
      </c>
      <c r="T196" t="inlineStr">
        <is>
          <t>VISITA TECNICA</t>
        </is>
      </c>
      <c r="U196" t="inlineStr">
        <is>
          <t>AA0SZ433</t>
        </is>
      </c>
      <c r="V196" t="inlineStr">
        <is>
          <t>TIPO II</t>
        </is>
      </c>
      <c r="W196" t="inlineStr">
        <is>
          <t>TERRESTRE</t>
        </is>
      </c>
      <c r="X196" t="inlineStr">
        <is>
          <t>MARTINEZ TOVAR OSCAR DAVID</t>
        </is>
      </c>
      <c r="Y196" t="inlineStr">
        <is>
          <t>1</t>
        </is>
      </c>
      <c r="Z196" t="inlineStr">
        <is>
          <t>0</t>
        </is>
      </c>
      <c r="AA196" s="48" t="n">
        <v>144968</v>
      </c>
      <c r="AB196" s="48" t="n">
        <v>0</v>
      </c>
      <c r="AC196" s="48" t="n">
        <v>144968</v>
      </c>
    </row>
    <row r="197">
      <c r="A197" t="inlineStr">
        <is>
          <t>IBAGUE</t>
        </is>
      </c>
      <c r="B197" t="inlineStr">
        <is>
          <t>REMOTAS</t>
        </is>
      </c>
      <c r="C197" t="inlineStr">
        <is>
          <t>0004-0007</t>
        </is>
      </c>
      <c r="D197" t="inlineStr">
        <is>
          <t>73001</t>
        </is>
      </c>
      <c r="E197" t="inlineStr">
        <is>
          <t>LC-CS-25-000053</t>
        </is>
      </c>
      <c r="F197" t="inlineStr">
        <is>
          <t>3007061618</t>
        </is>
      </c>
      <c r="G197" t="inlineStr">
        <is>
          <t>OC CIERRE</t>
        </is>
      </c>
      <c r="H197" t="inlineStr">
        <is>
          <t>TOLIMA</t>
        </is>
      </c>
      <c r="I197" t="inlineStr">
        <is>
          <t>IBAGUE</t>
        </is>
      </c>
      <c r="J197" t="inlineStr">
        <is>
          <t>PTM IBAGUE DROGUERIA LA IBAGUE</t>
        </is>
      </c>
      <c r="K197" t="inlineStr">
        <is>
          <t>BANCOLOMBIA</t>
        </is>
      </c>
      <c r="L197" t="inlineStr">
        <is>
          <t>FO-25-1392569</t>
        </is>
      </c>
      <c r="M197" s="49" t="n">
        <v>45888.59513888889</v>
      </c>
      <c r="N197" s="49" t="n">
        <v>45889.38402777778</v>
      </c>
      <c r="O197" s="48" t="n">
        <v>0</v>
      </c>
      <c r="P197" t="inlineStr">
        <is>
          <t>AGREGADOR</t>
        </is>
      </c>
      <c r="Q197" t="inlineStr">
        <is>
          <t>COMCARD - PTM</t>
        </is>
      </c>
      <c r="R197" t="inlineStr">
        <is>
          <t>EJECUTADO</t>
        </is>
      </c>
      <c r="S197" t="inlineStr">
        <is>
          <t>CIERRE EXITOSO</t>
        </is>
      </c>
      <c r="T197" t="inlineStr">
        <is>
          <t>VISITA TECNICA</t>
        </is>
      </c>
      <c r="U197" t="inlineStr">
        <is>
          <t>NA00J403 - 0A008047</t>
        </is>
      </c>
      <c r="V197" t="inlineStr">
        <is>
          <t>TIPO I</t>
        </is>
      </c>
      <c r="W197" t="inlineStr">
        <is>
          <t>TERRESTRE</t>
        </is>
      </c>
      <c r="X197" t="inlineStr">
        <is>
          <t>BARRAGAN TAFUR EDWIN ESTEBAN</t>
        </is>
      </c>
      <c r="Y197" t="inlineStr">
        <is>
          <t>1</t>
        </is>
      </c>
      <c r="Z197" t="inlineStr">
        <is>
          <t>0</t>
        </is>
      </c>
      <c r="AA197" s="48" t="n">
        <v>65960</v>
      </c>
      <c r="AB197" s="48" t="n">
        <v>0</v>
      </c>
      <c r="AC197" s="48" t="n">
        <v>65960</v>
      </c>
    </row>
    <row r="198">
      <c r="A198" t="inlineStr">
        <is>
          <t>CALI</t>
        </is>
      </c>
      <c r="B198" t="inlineStr">
        <is>
          <t>SUROCCIDENTE Y EJE CAFETERO</t>
        </is>
      </c>
      <c r="C198" t="inlineStr">
        <is>
          <t>0004-0003</t>
        </is>
      </c>
      <c r="D198" t="inlineStr">
        <is>
          <t>19418</t>
        </is>
      </c>
      <c r="E198" t="inlineStr">
        <is>
          <t>LC-CS-25-000057</t>
        </is>
      </c>
      <c r="F198" t="inlineStr">
        <is>
          <t>3007071255</t>
        </is>
      </c>
      <c r="G198" t="inlineStr">
        <is>
          <t>OC CIERRE</t>
        </is>
      </c>
      <c r="H198" t="inlineStr">
        <is>
          <t>CAUCA</t>
        </is>
      </c>
      <c r="I198" t="inlineStr">
        <is>
          <t>LOPEZ</t>
        </is>
      </c>
      <c r="J198" t="inlineStr">
        <is>
          <t>PTM LOPEZ DE MICAY LOPEZ  VARI</t>
        </is>
      </c>
      <c r="K198" t="inlineStr">
        <is>
          <t>BANCOLOMBIA</t>
        </is>
      </c>
      <c r="L198" t="inlineStr">
        <is>
          <t>FO-25-1392537</t>
        </is>
      </c>
      <c r="M198" s="49" t="n">
        <v>45888.59513888889</v>
      </c>
      <c r="N198" s="49" t="n">
        <v>45898.66180555556</v>
      </c>
      <c r="O198" s="48" t="n">
        <v>0</v>
      </c>
      <c r="P198" t="inlineStr">
        <is>
          <t>AGREGADOR</t>
        </is>
      </c>
      <c r="Q198" t="inlineStr">
        <is>
          <t>COMCARD - PTM</t>
        </is>
      </c>
      <c r="R198" t="inlineStr">
        <is>
          <t>EJECUTADO</t>
        </is>
      </c>
      <c r="S198" t="inlineStr">
        <is>
          <t>CIERRE EXITOSO</t>
        </is>
      </c>
      <c r="T198" t="inlineStr">
        <is>
          <t>VISITA TECNICA</t>
        </is>
      </c>
      <c r="U198" t="inlineStr">
        <is>
          <t>ON00E061</t>
        </is>
      </c>
      <c r="V198" t="inlineStr">
        <is>
          <t>TIPO IV</t>
        </is>
      </c>
      <c r="W198" t="inlineStr">
        <is>
          <t>TERRESTRE</t>
        </is>
      </c>
      <c r="X198" t="inlineStr">
        <is>
          <t>SANCHEZ URREGO ROBINSON DAVID</t>
        </is>
      </c>
      <c r="Y198" t="inlineStr">
        <is>
          <t>1</t>
        </is>
      </c>
      <c r="Z198" t="inlineStr">
        <is>
          <t>0</t>
        </is>
      </c>
      <c r="AA198" s="48" t="n">
        <v>479589</v>
      </c>
      <c r="AB198" s="48" t="n">
        <v>0</v>
      </c>
      <c r="AC198" s="48" t="n">
        <v>479589</v>
      </c>
    </row>
    <row r="199">
      <c r="A199" t="inlineStr">
        <is>
          <t>CALI</t>
        </is>
      </c>
      <c r="B199" t="inlineStr">
        <is>
          <t>SUROCCIDENTE Y EJE CAFETERO</t>
        </is>
      </c>
      <c r="C199" t="inlineStr">
        <is>
          <t>0004-0003</t>
        </is>
      </c>
      <c r="D199" t="inlineStr">
        <is>
          <t>76520</t>
        </is>
      </c>
      <c r="E199" t="inlineStr">
        <is>
          <t>LC-CS-25-000058</t>
        </is>
      </c>
      <c r="F199" t="inlineStr">
        <is>
          <t>3007076838</t>
        </is>
      </c>
      <c r="G199" t="inlineStr">
        <is>
          <t>OC CIERRE</t>
        </is>
      </c>
      <c r="H199" t="inlineStr">
        <is>
          <t>VALLE DEL CAUCA</t>
        </is>
      </c>
      <c r="I199" t="inlineStr">
        <is>
          <t>PALMIRA</t>
        </is>
      </c>
      <c r="J199" t="inlineStr">
        <is>
          <t>PTM PALMIRA CLINILLANTAS DEL V</t>
        </is>
      </c>
      <c r="K199" t="inlineStr">
        <is>
          <t>BANCOLOMBIA</t>
        </is>
      </c>
      <c r="L199" t="inlineStr">
        <is>
          <t>FO-25-1392532</t>
        </is>
      </c>
      <c r="M199" s="49" t="n">
        <v>45888.59513888889</v>
      </c>
      <c r="N199" s="49" t="n">
        <v>45890.39375</v>
      </c>
      <c r="O199" s="48" t="n">
        <v>0</v>
      </c>
      <c r="P199" t="inlineStr">
        <is>
          <t>AGREGADOR</t>
        </is>
      </c>
      <c r="Q199" t="inlineStr">
        <is>
          <t>COMCARD - PTM</t>
        </is>
      </c>
      <c r="R199" t="inlineStr">
        <is>
          <t>EJECUTADO</t>
        </is>
      </c>
      <c r="S199" t="inlineStr">
        <is>
          <t>CIERRE EXITOSO</t>
        </is>
      </c>
      <c r="T199" t="inlineStr">
        <is>
          <t>VISITA TECNICA</t>
        </is>
      </c>
      <c r="U199" t="inlineStr">
        <is>
          <t>106ZZ132 // 106ZZ034</t>
        </is>
      </c>
      <c r="V199" t="inlineStr">
        <is>
          <t>TIPO I</t>
        </is>
      </c>
      <c r="W199" t="inlineStr">
        <is>
          <t>TERRESTRE</t>
        </is>
      </c>
      <c r="X199" t="inlineStr">
        <is>
          <t>SANCHEZ URREGO ROBINSON DAVID</t>
        </is>
      </c>
      <c r="Y199" t="inlineStr">
        <is>
          <t>1</t>
        </is>
      </c>
      <c r="Z199" t="inlineStr">
        <is>
          <t>0</t>
        </is>
      </c>
      <c r="AA199" s="48" t="n">
        <v>65960</v>
      </c>
      <c r="AB199" s="48" t="n">
        <v>0</v>
      </c>
      <c r="AC199" s="48" t="n">
        <v>65960</v>
      </c>
    </row>
    <row r="200">
      <c r="A200" t="inlineStr">
        <is>
          <t>BOGOTA</t>
        </is>
      </c>
      <c r="B200" t="inlineStr">
        <is>
          <t>CUNDINAMARCA</t>
        </is>
      </c>
      <c r="C200" t="inlineStr">
        <is>
          <t>0004-0004</t>
        </is>
      </c>
      <c r="D200" t="inlineStr">
        <is>
          <t>25473</t>
        </is>
      </c>
      <c r="E200" t="inlineStr">
        <is>
          <t>LC-CS-25-000060</t>
        </is>
      </c>
      <c r="F200" t="inlineStr">
        <is>
          <t>3007044115</t>
        </is>
      </c>
      <c r="G200" t="inlineStr">
        <is>
          <t>OC CIERRE</t>
        </is>
      </c>
      <c r="H200" t="inlineStr">
        <is>
          <t>CUNDINAMARCA</t>
        </is>
      </c>
      <c r="I200" t="inlineStr">
        <is>
          <t>MOSQUERA</t>
        </is>
      </c>
      <c r="J200" t="inlineStr">
        <is>
          <t>DISTRICOL SUPERMARKET CETY</t>
        </is>
      </c>
      <c r="K200" t="inlineStr">
        <is>
          <t>BANCOLOMBIA</t>
        </is>
      </c>
      <c r="L200" t="inlineStr">
        <is>
          <t>FO-25-1392581</t>
        </is>
      </c>
      <c r="M200" s="49" t="n">
        <v>45888.59513888889</v>
      </c>
      <c r="N200" s="49" t="n">
        <v>45890.35902777778</v>
      </c>
      <c r="O200" s="48" t="n">
        <v>0</v>
      </c>
      <c r="P200" t="inlineStr">
        <is>
          <t>AGREGADOR</t>
        </is>
      </c>
      <c r="Q200" t="inlineStr">
        <is>
          <t>DISTRICOL</t>
        </is>
      </c>
      <c r="R200" t="inlineStr">
        <is>
          <t>EJECUTADO</t>
        </is>
      </c>
      <c r="S200" t="inlineStr">
        <is>
          <t>CIERRE EXITOSO</t>
        </is>
      </c>
      <c r="T200" t="inlineStr">
        <is>
          <t>VISITA TECNICA</t>
        </is>
      </c>
      <c r="U200" t="inlineStr">
        <is>
          <t>AB11Q774</t>
        </is>
      </c>
      <c r="V200" t="inlineStr">
        <is>
          <t>TIPO I</t>
        </is>
      </c>
      <c r="W200" t="inlineStr">
        <is>
          <t>TERRESTRE</t>
        </is>
      </c>
      <c r="X200" t="inlineStr">
        <is>
          <t>GARCIA PASTRANA KEVIN FERNANDO</t>
        </is>
      </c>
      <c r="Y200" t="inlineStr">
        <is>
          <t>1</t>
        </is>
      </c>
      <c r="Z200" t="inlineStr">
        <is>
          <t>0</t>
        </is>
      </c>
      <c r="AA200" s="48" t="n">
        <v>65960</v>
      </c>
      <c r="AB200" s="48" t="n">
        <v>0</v>
      </c>
      <c r="AC200" s="48" t="n">
        <v>65960</v>
      </c>
    </row>
    <row r="201">
      <c r="A201" t="inlineStr">
        <is>
          <t>CUCUTA</t>
        </is>
      </c>
      <c r="B201" t="inlineStr">
        <is>
          <t>SANTANDERES</t>
        </is>
      </c>
      <c r="C201" t="inlineStr">
        <is>
          <t>0004-0008</t>
        </is>
      </c>
      <c r="D201" t="inlineStr">
        <is>
          <t>54498</t>
        </is>
      </c>
      <c r="E201" t="inlineStr">
        <is>
          <t>LC-CS-25-000063</t>
        </is>
      </c>
      <c r="F201" t="inlineStr">
        <is>
          <t>3007045252</t>
        </is>
      </c>
      <c r="G201" t="inlineStr">
        <is>
          <t>OC CIERRE</t>
        </is>
      </c>
      <c r="H201" t="inlineStr">
        <is>
          <t>NORTE DE SANTANDER</t>
        </is>
      </c>
      <c r="I201" t="inlineStr">
        <is>
          <t>OCAÑA</t>
        </is>
      </c>
      <c r="J201" t="inlineStr">
        <is>
          <t>DISTRICOL DROGUERIA LA COLINA</t>
        </is>
      </c>
      <c r="K201" t="inlineStr">
        <is>
          <t>BANCOLOMBIA</t>
        </is>
      </c>
      <c r="L201" t="inlineStr">
        <is>
          <t>FO-25-1409474</t>
        </is>
      </c>
      <c r="M201" s="49" t="n">
        <v>45888.59513888889</v>
      </c>
      <c r="N201" s="49" t="n">
        <v>45893.59027777778</v>
      </c>
      <c r="O201" s="48" t="n">
        <v>0</v>
      </c>
      <c r="P201" t="inlineStr">
        <is>
          <t>AGREGADOR</t>
        </is>
      </c>
      <c r="Q201" t="inlineStr">
        <is>
          <t>DISTRICOL</t>
        </is>
      </c>
      <c r="R201" t="inlineStr">
        <is>
          <t>EJECUTADO</t>
        </is>
      </c>
      <c r="S201" t="inlineStr">
        <is>
          <t>CIERRE EXITOSO</t>
        </is>
      </c>
      <c r="T201" t="inlineStr">
        <is>
          <t>VISITA TECNICA</t>
        </is>
      </c>
      <c r="U201" t="inlineStr">
        <is>
          <t>GA0LZ547</t>
        </is>
      </c>
      <c r="V201" t="inlineStr">
        <is>
          <t>TIPO IV</t>
        </is>
      </c>
      <c r="W201" t="inlineStr">
        <is>
          <t>TERRESTRE</t>
        </is>
      </c>
      <c r="X201" t="inlineStr">
        <is>
          <t>MORA VEGA JEAMPIER</t>
        </is>
      </c>
      <c r="Y201" t="inlineStr">
        <is>
          <t>2</t>
        </is>
      </c>
      <c r="Z201" t="inlineStr">
        <is>
          <t>0</t>
        </is>
      </c>
      <c r="AA201" s="48" t="n">
        <v>479589</v>
      </c>
      <c r="AB201" s="48" t="n">
        <v>0</v>
      </c>
      <c r="AC201" s="48" t="n">
        <v>479589</v>
      </c>
    </row>
    <row r="202">
      <c r="A202" t="inlineStr">
        <is>
          <t>BUCARAMANGA</t>
        </is>
      </c>
      <c r="B202" t="inlineStr">
        <is>
          <t>SANTANDERES</t>
        </is>
      </c>
      <c r="C202" t="inlineStr">
        <is>
          <t>0004-0008</t>
        </is>
      </c>
      <c r="D202" t="inlineStr">
        <is>
          <t>81794</t>
        </is>
      </c>
      <c r="E202" t="inlineStr">
        <is>
          <t>LC-CS-25-000064</t>
        </is>
      </c>
      <c r="F202" t="inlineStr">
        <is>
          <t>3007047844</t>
        </is>
      </c>
      <c r="G202" t="inlineStr">
        <is>
          <t>OC CIERRE</t>
        </is>
      </c>
      <c r="H202" t="inlineStr">
        <is>
          <t>ARAUCA</t>
        </is>
      </c>
      <c r="I202" t="inlineStr">
        <is>
          <t>TAME</t>
        </is>
      </c>
      <c r="J202" t="inlineStr">
        <is>
          <t>DISTRICOL VIVERES EL MAS BARAT</t>
        </is>
      </c>
      <c r="K202" t="inlineStr">
        <is>
          <t>BANCOLOMBIA</t>
        </is>
      </c>
      <c r="L202" t="inlineStr">
        <is>
          <t>FO-25-1392546</t>
        </is>
      </c>
      <c r="M202" s="49" t="n">
        <v>45888.59513888889</v>
      </c>
      <c r="N202" s="49" t="n">
        <v>45889.41527777778</v>
      </c>
      <c r="O202" s="48" t="n">
        <v>0</v>
      </c>
      <c r="P202" t="inlineStr">
        <is>
          <t>AGREGADOR</t>
        </is>
      </c>
      <c r="Q202" t="inlineStr">
        <is>
          <t>DISTRICOL</t>
        </is>
      </c>
      <c r="R202" t="inlineStr">
        <is>
          <t>EJECUTADO</t>
        </is>
      </c>
      <c r="S202" t="inlineStr">
        <is>
          <t>CIERRE EXITOSO</t>
        </is>
      </c>
      <c r="T202" t="inlineStr">
        <is>
          <t>VISITA TECNICA</t>
        </is>
      </c>
      <c r="U202" t="inlineStr">
        <is>
          <t>II00F636</t>
        </is>
      </c>
      <c r="V202" t="inlineStr">
        <is>
          <t>TIPO IV ESPECIAL</t>
        </is>
      </c>
      <c r="W202" t="inlineStr">
        <is>
          <t>AEREO</t>
        </is>
      </c>
      <c r="X202" t="inlineStr">
        <is>
          <t>REYES RAMIREZ DIEGO ALEXANDER</t>
        </is>
      </c>
      <c r="Y202" t="inlineStr">
        <is>
          <t>1</t>
        </is>
      </c>
      <c r="Z202" t="inlineStr">
        <is>
          <t>0</t>
        </is>
      </c>
      <c r="AA202" s="48" t="n">
        <v>988463</v>
      </c>
      <c r="AB202" s="48" t="n">
        <v>0</v>
      </c>
      <c r="AC202" s="48" t="n">
        <v>988463</v>
      </c>
    </row>
    <row r="203">
      <c r="A203" t="inlineStr">
        <is>
          <t>MEDELLIN</t>
        </is>
      </c>
      <c r="B203" t="inlineStr">
        <is>
          <t>NOROCCIDENTE</t>
        </is>
      </c>
      <c r="C203" t="inlineStr">
        <is>
          <t>0004-0005</t>
        </is>
      </c>
      <c r="D203" t="inlineStr">
        <is>
          <t>5001</t>
        </is>
      </c>
      <c r="E203" t="inlineStr">
        <is>
          <t>LC-CS-25-000066</t>
        </is>
      </c>
      <c r="F203" t="inlineStr">
        <is>
          <t>3007046636</t>
        </is>
      </c>
      <c r="G203" t="inlineStr">
        <is>
          <t>OC CIERRE</t>
        </is>
      </c>
      <c r="H203" t="inlineStr">
        <is>
          <t>ANTIOQUIA</t>
        </is>
      </c>
      <c r="I203" t="inlineStr">
        <is>
          <t>MEDELLIN</t>
        </is>
      </c>
      <c r="J203" t="inlineStr">
        <is>
          <t>BARRIO BELENCITO CORAZON MEDEL</t>
        </is>
      </c>
      <c r="K203" t="inlineStr">
        <is>
          <t>BANCOLOMBIA</t>
        </is>
      </c>
      <c r="L203" t="inlineStr">
        <is>
          <t>FO-25-1393710</t>
        </is>
      </c>
      <c r="M203" s="49" t="n">
        <v>45888.65138888889</v>
      </c>
      <c r="N203" s="49" t="n">
        <v>45890.58680555555</v>
      </c>
      <c r="O203" s="48" t="n">
        <v>0</v>
      </c>
      <c r="P203" t="inlineStr">
        <is>
          <t>CB UNO A UNO</t>
        </is>
      </c>
      <c r="Q203" t="inlineStr">
        <is>
          <t>CB UNO A UNO</t>
        </is>
      </c>
      <c r="R203" t="inlineStr">
        <is>
          <t>EJECUTADO</t>
        </is>
      </c>
      <c r="S203" t="inlineStr">
        <is>
          <t>CIERRE EXITOSO</t>
        </is>
      </c>
      <c r="T203" t="inlineStr">
        <is>
          <t>VISITA TECNICA</t>
        </is>
      </c>
      <c r="U203" t="inlineStr">
        <is>
          <t>XP007616</t>
        </is>
      </c>
      <c r="V203" t="inlineStr">
        <is>
          <t>TIPO I</t>
        </is>
      </c>
      <c r="W203" t="inlineStr">
        <is>
          <t>TERRESTRE</t>
        </is>
      </c>
      <c r="X203" t="inlineStr">
        <is>
          <t>RAMIREZ TABARES JUAN DIEGO</t>
        </is>
      </c>
      <c r="Y203" t="inlineStr">
        <is>
          <t>1</t>
        </is>
      </c>
      <c r="Z203" t="inlineStr">
        <is>
          <t>0</t>
        </is>
      </c>
      <c r="AA203" s="48" t="n">
        <v>65960</v>
      </c>
      <c r="AB203" s="48" t="n">
        <v>0</v>
      </c>
      <c r="AC203" s="48" t="n">
        <v>65960</v>
      </c>
    </row>
    <row r="204">
      <c r="A204" t="inlineStr">
        <is>
          <t>BARRANQUILLA</t>
        </is>
      </c>
      <c r="B204" t="inlineStr">
        <is>
          <t>COSTA</t>
        </is>
      </c>
      <c r="C204" t="inlineStr">
        <is>
          <t>0004-0001</t>
        </is>
      </c>
      <c r="D204" t="inlineStr">
        <is>
          <t>8001</t>
        </is>
      </c>
      <c r="E204" t="inlineStr">
        <is>
          <t>LC-CS-25-000067</t>
        </is>
      </c>
      <c r="F204" t="inlineStr">
        <is>
          <t>3007077155</t>
        </is>
      </c>
      <c r="G204" t="inlineStr">
        <is>
          <t>OC CIERRE</t>
        </is>
      </c>
      <c r="H204" t="inlineStr">
        <is>
          <t>ATLANTICO</t>
        </is>
      </c>
      <c r="I204" t="inlineStr">
        <is>
          <t>BARRANQUILLA</t>
        </is>
      </c>
      <c r="J204" t="inlineStr">
        <is>
          <t>BARRIO LAS NIEVES BARRANQUILLA</t>
        </is>
      </c>
      <c r="K204" t="inlineStr">
        <is>
          <t>BANCOLOMBIA</t>
        </is>
      </c>
      <c r="L204" t="inlineStr">
        <is>
          <t>FO-25-1393691</t>
        </is>
      </c>
      <c r="M204" s="49" t="n">
        <v>45888.65138888889</v>
      </c>
      <c r="N204" s="49" t="n">
        <v>45893.58819444444</v>
      </c>
      <c r="O204" s="48" t="n">
        <v>0</v>
      </c>
      <c r="P204" t="inlineStr">
        <is>
          <t>CB UNO A UNO</t>
        </is>
      </c>
      <c r="Q204" t="inlineStr">
        <is>
          <t>CB UNO A UNO</t>
        </is>
      </c>
      <c r="R204" t="inlineStr">
        <is>
          <t>EJECUTADO</t>
        </is>
      </c>
      <c r="S204" t="inlineStr">
        <is>
          <t>CIERRE EXITOSO</t>
        </is>
      </c>
      <c r="T204" t="inlineStr">
        <is>
          <t>VISITA TECNICA</t>
        </is>
      </c>
      <c r="U204" t="inlineStr">
        <is>
          <t>SX6ZZ414</t>
        </is>
      </c>
      <c r="V204" t="inlineStr">
        <is>
          <t>TIPO I</t>
        </is>
      </c>
      <c r="W204" t="inlineStr">
        <is>
          <t>TERRESTRE</t>
        </is>
      </c>
      <c r="X204" t="inlineStr">
        <is>
          <t>PORRAS CASTRO DARLON NASCK</t>
        </is>
      </c>
      <c r="Y204" t="inlineStr">
        <is>
          <t>1</t>
        </is>
      </c>
      <c r="Z204" t="inlineStr">
        <is>
          <t>0</t>
        </is>
      </c>
      <c r="AA204" s="48" t="n">
        <v>65960</v>
      </c>
      <c r="AB204" s="48" t="n">
        <v>0</v>
      </c>
      <c r="AC204" s="48" t="n">
        <v>65960</v>
      </c>
    </row>
    <row r="205">
      <c r="A205" t="inlineStr">
        <is>
          <t>CARTAGENA</t>
        </is>
      </c>
      <c r="B205" t="inlineStr">
        <is>
          <t>COSTA</t>
        </is>
      </c>
      <c r="C205" t="inlineStr">
        <is>
          <t>0004-0001</t>
        </is>
      </c>
      <c r="D205" t="inlineStr">
        <is>
          <t>13001</t>
        </is>
      </c>
      <c r="E205" t="inlineStr">
        <is>
          <t>LC-CS-25-000068</t>
        </is>
      </c>
      <c r="F205" t="inlineStr">
        <is>
          <t>3007080250</t>
        </is>
      </c>
      <c r="G205" t="inlineStr">
        <is>
          <t>OC CIERRE</t>
        </is>
      </c>
      <c r="H205" t="inlineStr">
        <is>
          <t>BOLIVAR</t>
        </is>
      </c>
      <c r="I205" t="inlineStr">
        <is>
          <t>CARTAGENA</t>
        </is>
      </c>
      <c r="J205" t="inlineStr">
        <is>
          <t>BARRIO PASACABALLO CARTAGENA DE INDIAS 3</t>
        </is>
      </c>
      <c r="K205" t="inlineStr">
        <is>
          <t>BANCOLOMBIA</t>
        </is>
      </c>
      <c r="L205" t="inlineStr">
        <is>
          <t>FO-25-1393717</t>
        </is>
      </c>
      <c r="M205" s="49" t="n">
        <v>45888.65138888889</v>
      </c>
      <c r="N205" s="49" t="n">
        <v>45895.53125</v>
      </c>
      <c r="O205" s="48" t="n">
        <v>0</v>
      </c>
      <c r="P205" t="inlineStr">
        <is>
          <t>UNO A UNO</t>
        </is>
      </c>
      <c r="Q205" t="inlineStr">
        <is>
          <t>UNO A UNO</t>
        </is>
      </c>
      <c r="R205" t="inlineStr">
        <is>
          <t>EJECUTADO</t>
        </is>
      </c>
      <c r="S205" t="inlineStr">
        <is>
          <t>CIERRE EXITOSO</t>
        </is>
      </c>
      <c r="T205" t="inlineStr">
        <is>
          <t>VISITA TECNICA</t>
        </is>
      </c>
      <c r="U205" t="inlineStr">
        <is>
          <t>FAZZZ516</t>
        </is>
      </c>
      <c r="V205" t="inlineStr">
        <is>
          <t>TIPO I</t>
        </is>
      </c>
      <c r="W205" t="inlineStr">
        <is>
          <t>TERRESTRE</t>
        </is>
      </c>
      <c r="X205" t="inlineStr">
        <is>
          <t>MARTINEZ SALGUEDO ANDRES AUGUSTO</t>
        </is>
      </c>
      <c r="Y205" t="inlineStr">
        <is>
          <t>1</t>
        </is>
      </c>
      <c r="Z205" t="inlineStr">
        <is>
          <t>0</t>
        </is>
      </c>
      <c r="AA205" s="48" t="n">
        <v>65960</v>
      </c>
      <c r="AB205" s="48" t="n">
        <v>0</v>
      </c>
      <c r="AC205" s="48" t="n">
        <v>65960</v>
      </c>
    </row>
    <row r="206">
      <c r="A206" t="inlineStr">
        <is>
          <t>BUCARAMANGA</t>
        </is>
      </c>
      <c r="B206" t="inlineStr">
        <is>
          <t>SANTANDERES</t>
        </is>
      </c>
      <c r="C206" t="inlineStr">
        <is>
          <t>0004-0008</t>
        </is>
      </c>
      <c r="D206" t="inlineStr">
        <is>
          <t>68418</t>
        </is>
      </c>
      <c r="E206" t="inlineStr">
        <is>
          <t>LC-CS-25-000070</t>
        </is>
      </c>
      <c r="F206" t="inlineStr">
        <is>
          <t>3007063382</t>
        </is>
      </c>
      <c r="G206" t="inlineStr">
        <is>
          <t>OC CIERRE</t>
        </is>
      </c>
      <c r="H206" t="inlineStr">
        <is>
          <t>SANTANDER</t>
        </is>
      </c>
      <c r="I206" t="inlineStr">
        <is>
          <t>LOS SANTOS</t>
        </is>
      </c>
      <c r="J206" t="inlineStr">
        <is>
          <t>BARRIO LA FUENTE LOS SANTOS</t>
        </is>
      </c>
      <c r="K206" t="inlineStr">
        <is>
          <t>BANCOLOMBIA</t>
        </is>
      </c>
      <c r="L206" t="inlineStr">
        <is>
          <t>FO-25-1393678</t>
        </is>
      </c>
      <c r="M206" s="49" t="n">
        <v>45888.65138888889</v>
      </c>
      <c r="N206" s="49" t="n">
        <v>45894.52152777778</v>
      </c>
      <c r="O206" s="48" t="n">
        <v>0</v>
      </c>
      <c r="P206" t="inlineStr">
        <is>
          <t>UNO A UNO</t>
        </is>
      </c>
      <c r="Q206" t="inlineStr">
        <is>
          <t>CB UNO A UNO</t>
        </is>
      </c>
      <c r="R206" t="inlineStr">
        <is>
          <t>EJECUTADO</t>
        </is>
      </c>
      <c r="S206" t="inlineStr">
        <is>
          <t>CIERRE EXITOSO</t>
        </is>
      </c>
      <c r="T206" t="inlineStr">
        <is>
          <t>VISITA TECNICA</t>
        </is>
      </c>
      <c r="U206" t="inlineStr">
        <is>
          <t>LA00V314</t>
        </is>
      </c>
      <c r="V206" t="inlineStr">
        <is>
          <t>TIPO II</t>
        </is>
      </c>
      <c r="W206" t="inlineStr">
        <is>
          <t>TERRESTRE</t>
        </is>
      </c>
      <c r="X206" t="inlineStr">
        <is>
          <t>MARIÑO PABON JORGE ENRIQUE</t>
        </is>
      </c>
      <c r="Y206" t="inlineStr">
        <is>
          <t>1</t>
        </is>
      </c>
      <c r="Z206" t="inlineStr">
        <is>
          <t>0</t>
        </is>
      </c>
      <c r="AA206" s="48" t="n">
        <v>144968</v>
      </c>
      <c r="AB206" s="48" t="n">
        <v>0</v>
      </c>
      <c r="AC206" s="48" t="n">
        <v>144968</v>
      </c>
    </row>
    <row r="207">
      <c r="A207" t="inlineStr">
        <is>
          <t>VALLEDUPAR</t>
        </is>
      </c>
      <c r="B207" t="inlineStr">
        <is>
          <t>COSTA</t>
        </is>
      </c>
      <c r="C207" t="inlineStr">
        <is>
          <t>0004-0001</t>
        </is>
      </c>
      <c r="D207" t="inlineStr">
        <is>
          <t>20001</t>
        </is>
      </c>
      <c r="E207" t="inlineStr">
        <is>
          <t>LC-CS-25-000071</t>
        </is>
      </c>
      <c r="F207" t="inlineStr">
        <is>
          <t>3007022643</t>
        </is>
      </c>
      <c r="G207" t="inlineStr">
        <is>
          <t>OC CIERRE</t>
        </is>
      </c>
      <c r="H207" t="inlineStr">
        <is>
          <t>CESAR</t>
        </is>
      </c>
      <c r="I207" t="inlineStr">
        <is>
          <t>VALLEDUPAR</t>
        </is>
      </c>
      <c r="J207" t="inlineStr">
        <is>
          <t>BARRIO LA GRANJA VALLEDUPAR</t>
        </is>
      </c>
      <c r="K207" t="inlineStr">
        <is>
          <t>BANCOLOMBIA</t>
        </is>
      </c>
      <c r="L207" t="inlineStr">
        <is>
          <t>FO-25-1393714</t>
        </is>
      </c>
      <c r="M207" s="49" t="n">
        <v>45888.65138888889</v>
      </c>
      <c r="N207" s="49" t="n">
        <v>45891.65</v>
      </c>
      <c r="O207" s="48" t="n">
        <v>0</v>
      </c>
      <c r="P207" t="inlineStr">
        <is>
          <t>CB UNO A UNO</t>
        </is>
      </c>
      <c r="Q207" t="inlineStr">
        <is>
          <t>CB UNO A UNO</t>
        </is>
      </c>
      <c r="R207" t="inlineStr">
        <is>
          <t>EJECUTADO</t>
        </is>
      </c>
      <c r="S207" t="inlineStr">
        <is>
          <t>CIERRE EXITOSO</t>
        </is>
      </c>
      <c r="T207" t="inlineStr">
        <is>
          <t>VISITA TECNICA</t>
        </is>
      </c>
      <c r="U207" t="inlineStr">
        <is>
          <t>AOZZZ100</t>
        </is>
      </c>
      <c r="V207" t="inlineStr">
        <is>
          <t>TIPO I</t>
        </is>
      </c>
      <c r="W207" t="inlineStr">
        <is>
          <t>TERRESTRE</t>
        </is>
      </c>
      <c r="X207" t="inlineStr">
        <is>
          <t>BENITEZ CARVAJAL ALVARO JAVIER</t>
        </is>
      </c>
      <c r="Y207" t="inlineStr">
        <is>
          <t>1</t>
        </is>
      </c>
      <c r="Z207" t="inlineStr">
        <is>
          <t>0</t>
        </is>
      </c>
      <c r="AA207" s="48" t="n">
        <v>65960</v>
      </c>
      <c r="AB207" s="48" t="n">
        <v>0</v>
      </c>
      <c r="AC207" s="48" t="n">
        <v>65960</v>
      </c>
    </row>
    <row r="208">
      <c r="A208" t="inlineStr">
        <is>
          <t>IBAGUE</t>
        </is>
      </c>
      <c r="B208" t="inlineStr">
        <is>
          <t>REMOTAS</t>
        </is>
      </c>
      <c r="C208" t="inlineStr">
        <is>
          <t>0004-0007</t>
        </is>
      </c>
      <c r="D208" t="inlineStr">
        <is>
          <t>73001</t>
        </is>
      </c>
      <c r="E208" t="inlineStr">
        <is>
          <t>LC-CS-25-000073</t>
        </is>
      </c>
      <c r="F208" t="inlineStr">
        <is>
          <t>3007026012</t>
        </is>
      </c>
      <c r="G208" t="inlineStr">
        <is>
          <t>OC CIERRE</t>
        </is>
      </c>
      <c r="H208" t="inlineStr">
        <is>
          <t>TOLIMA</t>
        </is>
      </c>
      <c r="I208" t="inlineStr">
        <is>
          <t>IBAGUE</t>
        </is>
      </c>
      <c r="J208" t="inlineStr">
        <is>
          <t>BARRIO URB TOPACIO IBAGUE</t>
        </is>
      </c>
      <c r="K208" t="inlineStr">
        <is>
          <t>BANCOLOMBIA</t>
        </is>
      </c>
      <c r="L208" t="inlineStr">
        <is>
          <t>FO-25-1393687</t>
        </is>
      </c>
      <c r="M208" s="49" t="n">
        <v>45888.65138888889</v>
      </c>
      <c r="N208" s="49" t="n">
        <v>45890.41180555556</v>
      </c>
      <c r="O208" s="48" t="n">
        <v>0</v>
      </c>
      <c r="P208" t="inlineStr">
        <is>
          <t>CB UNO A UNO</t>
        </is>
      </c>
      <c r="Q208" t="inlineStr">
        <is>
          <t>CB UNO A UNO</t>
        </is>
      </c>
      <c r="R208" t="inlineStr">
        <is>
          <t>EJECUTADO</t>
        </is>
      </c>
      <c r="S208" t="inlineStr">
        <is>
          <t>CIERRE EXITOSO</t>
        </is>
      </c>
      <c r="T208" t="inlineStr">
        <is>
          <t>VISITA TECNICA</t>
        </is>
      </c>
      <c r="U208" t="inlineStr">
        <is>
          <t>GZ0YZ993 - A0YZZ371 - AC007768</t>
        </is>
      </c>
      <c r="V208" t="inlineStr">
        <is>
          <t>TIPO I</t>
        </is>
      </c>
      <c r="W208" t="inlineStr">
        <is>
          <t>TERRESTRE</t>
        </is>
      </c>
      <c r="X208" t="inlineStr">
        <is>
          <t>BARRAGAN TAFUR EDWIN ESTEBAN</t>
        </is>
      </c>
      <c r="Y208" t="inlineStr">
        <is>
          <t>1</t>
        </is>
      </c>
      <c r="Z208" t="inlineStr">
        <is>
          <t>0</t>
        </is>
      </c>
      <c r="AA208" s="48" t="n">
        <v>65960</v>
      </c>
      <c r="AB208" s="48" t="n">
        <v>0</v>
      </c>
      <c r="AC208" s="48" t="n">
        <v>65960</v>
      </c>
    </row>
    <row r="209">
      <c r="A209" t="inlineStr">
        <is>
          <t>IBAGUE</t>
        </is>
      </c>
      <c r="B209" t="inlineStr">
        <is>
          <t>REMOTAS</t>
        </is>
      </c>
      <c r="C209" t="inlineStr">
        <is>
          <t>0004-0007</t>
        </is>
      </c>
      <c r="D209" t="inlineStr">
        <is>
          <t>17380</t>
        </is>
      </c>
      <c r="E209" t="inlineStr">
        <is>
          <t>LC-CS-25-000074</t>
        </is>
      </c>
      <c r="F209" t="inlineStr">
        <is>
          <t>3007038469</t>
        </is>
      </c>
      <c r="G209" t="inlineStr">
        <is>
          <t>OC CIERRE</t>
        </is>
      </c>
      <c r="H209" t="inlineStr">
        <is>
          <t>CALDAS</t>
        </is>
      </c>
      <c r="I209" t="inlineStr">
        <is>
          <t>LA DORADA</t>
        </is>
      </c>
      <c r="J209" t="inlineStr">
        <is>
          <t>BARRIO SARA LOPEZ LA DORADA</t>
        </is>
      </c>
      <c r="K209" t="inlineStr">
        <is>
          <t>BANCOLOMBIA</t>
        </is>
      </c>
      <c r="L209" t="inlineStr">
        <is>
          <t>FO-25-1393700</t>
        </is>
      </c>
      <c r="M209" s="49" t="n">
        <v>45888.65138888889</v>
      </c>
      <c r="N209" s="49" t="n">
        <v>45890.35694444444</v>
      </c>
      <c r="O209" s="48" t="n">
        <v>0</v>
      </c>
      <c r="P209" t="inlineStr">
        <is>
          <t>CB UNO A UNO</t>
        </is>
      </c>
      <c r="Q209" t="inlineStr">
        <is>
          <t>CB UNO A UNO</t>
        </is>
      </c>
      <c r="R209" t="inlineStr">
        <is>
          <t>EJECUTADO</t>
        </is>
      </c>
      <c r="S209" t="inlineStr">
        <is>
          <t>CIERRE EXITOSO</t>
        </is>
      </c>
      <c r="T209" t="inlineStr">
        <is>
          <t>VISITA TECNICA</t>
        </is>
      </c>
      <c r="U209" t="inlineStr">
        <is>
          <t>AA00Y711</t>
        </is>
      </c>
      <c r="V209" t="inlineStr">
        <is>
          <t>TIPO III</t>
        </is>
      </c>
      <c r="W209" t="inlineStr">
        <is>
          <t>TERRESTRE</t>
        </is>
      </c>
      <c r="X209" t="inlineStr">
        <is>
          <t>GUTIERREZ  CAMILO ANDRES</t>
        </is>
      </c>
      <c r="Y209" t="inlineStr">
        <is>
          <t>1</t>
        </is>
      </c>
      <c r="Z209" t="inlineStr">
        <is>
          <t>0</t>
        </is>
      </c>
      <c r="AA209" s="48" t="n">
        <v>275729</v>
      </c>
      <c r="AB209" s="48" t="n">
        <v>0</v>
      </c>
      <c r="AC209" s="48" t="n">
        <v>275729</v>
      </c>
    </row>
    <row r="210">
      <c r="A210" t="inlineStr">
        <is>
          <t>VILLAVICENCIO</t>
        </is>
      </c>
      <c r="B210" t="inlineStr">
        <is>
          <t>REMOTAS</t>
        </is>
      </c>
      <c r="C210" t="inlineStr">
        <is>
          <t>0004-0007</t>
        </is>
      </c>
      <c r="D210" t="inlineStr">
        <is>
          <t>50001</t>
        </is>
      </c>
      <c r="E210" t="inlineStr">
        <is>
          <t>LC-CS-25-000075</t>
        </is>
      </c>
      <c r="F210" t="inlineStr">
        <is>
          <t>3007050984</t>
        </is>
      </c>
      <c r="G210" t="inlineStr">
        <is>
          <t>OC CIERRE</t>
        </is>
      </c>
      <c r="H210" t="inlineStr">
        <is>
          <t>META</t>
        </is>
      </c>
      <c r="I210" t="inlineStr">
        <is>
          <t>VILLAVICENCIO</t>
        </is>
      </c>
      <c r="J210" t="inlineStr">
        <is>
          <t>BARRIO FLORIDA VILLAVICENCIO</t>
        </is>
      </c>
      <c r="K210" t="inlineStr">
        <is>
          <t>BANCOLOMBIA</t>
        </is>
      </c>
      <c r="L210" t="inlineStr">
        <is>
          <t>FO-25-1393703</t>
        </is>
      </c>
      <c r="M210" s="49" t="n">
        <v>45888.65138888889</v>
      </c>
      <c r="N210" s="49" t="n">
        <v>45891.32361111111</v>
      </c>
      <c r="O210" s="48" t="n">
        <v>0</v>
      </c>
      <c r="P210" t="inlineStr">
        <is>
          <t>UNO A UNO</t>
        </is>
      </c>
      <c r="Q210" t="inlineStr">
        <is>
          <t>CB UNO A UNO</t>
        </is>
      </c>
      <c r="R210" t="inlineStr">
        <is>
          <t>EJECUTADO</t>
        </is>
      </c>
      <c r="S210" t="inlineStr">
        <is>
          <t>CIERRE EXITOSO</t>
        </is>
      </c>
      <c r="T210" t="inlineStr">
        <is>
          <t>VISITA TECNICA</t>
        </is>
      </c>
      <c r="U210" t="inlineStr">
        <is>
          <t>AD04Z023</t>
        </is>
      </c>
      <c r="V210" t="inlineStr">
        <is>
          <t>TIPO I</t>
        </is>
      </c>
      <c r="W210" t="inlineStr">
        <is>
          <t>TERRESTRE</t>
        </is>
      </c>
      <c r="X210" t="inlineStr">
        <is>
          <t>GARZON RUIZ LUIS MIGUEL</t>
        </is>
      </c>
      <c r="Y210" t="inlineStr">
        <is>
          <t>1</t>
        </is>
      </c>
      <c r="Z210" t="inlineStr">
        <is>
          <t>0</t>
        </is>
      </c>
      <c r="AA210" s="48" t="n">
        <v>65960</v>
      </c>
      <c r="AB210" s="48" t="n">
        <v>0</v>
      </c>
      <c r="AC210" s="48" t="n">
        <v>65960</v>
      </c>
    </row>
    <row r="211">
      <c r="A211" t="inlineStr">
        <is>
          <t>TUNJA</t>
        </is>
      </c>
      <c r="B211" t="inlineStr">
        <is>
          <t>SANTANDERES</t>
        </is>
      </c>
      <c r="C211" t="inlineStr">
        <is>
          <t>0004-0008</t>
        </is>
      </c>
      <c r="D211" t="inlineStr">
        <is>
          <t>15001</t>
        </is>
      </c>
      <c r="E211" t="inlineStr">
        <is>
          <t>LC-CS-25-000076</t>
        </is>
      </c>
      <c r="F211" t="inlineStr">
        <is>
          <t>3007062298</t>
        </is>
      </c>
      <c r="G211" t="inlineStr">
        <is>
          <t>OC CIERRE</t>
        </is>
      </c>
      <c r="H211" t="inlineStr">
        <is>
          <t>BOYACA</t>
        </is>
      </c>
      <c r="I211" t="inlineStr">
        <is>
          <t>TUNJA</t>
        </is>
      </c>
      <c r="J211" t="inlineStr">
        <is>
          <t>BARRIO COEDUCADORES TUNJA 1</t>
        </is>
      </c>
      <c r="K211" t="inlineStr">
        <is>
          <t>BANCOLOMBIA</t>
        </is>
      </c>
      <c r="L211" t="inlineStr">
        <is>
          <t>FO-25-1393682</t>
        </is>
      </c>
      <c r="M211" s="49" t="n">
        <v>45888.65138888889</v>
      </c>
      <c r="N211" s="49" t="n">
        <v>45890.34513888889</v>
      </c>
      <c r="O211" s="48" t="n">
        <v>0</v>
      </c>
      <c r="P211" t="inlineStr">
        <is>
          <t>UNO A UNO</t>
        </is>
      </c>
      <c r="Q211" t="inlineStr">
        <is>
          <t>CB UNO A UNO</t>
        </is>
      </c>
      <c r="R211" t="inlineStr">
        <is>
          <t>EJECUTADO</t>
        </is>
      </c>
      <c r="S211" t="inlineStr">
        <is>
          <t>CIERRE EXITOSO</t>
        </is>
      </c>
      <c r="T211" t="inlineStr">
        <is>
          <t>VISITA TECNICA</t>
        </is>
      </c>
      <c r="U211" t="inlineStr">
        <is>
          <t>OA00C217</t>
        </is>
      </c>
      <c r="V211" t="inlineStr">
        <is>
          <t>TIPO I</t>
        </is>
      </c>
      <c r="W211" t="inlineStr">
        <is>
          <t>TERRESTRE</t>
        </is>
      </c>
      <c r="X211" t="inlineStr">
        <is>
          <t>ALVARADO MORENO CRISTHIAN</t>
        </is>
      </c>
      <c r="Y211" t="inlineStr">
        <is>
          <t>1</t>
        </is>
      </c>
      <c r="Z211" t="inlineStr">
        <is>
          <t>0</t>
        </is>
      </c>
      <c r="AA211" s="48" t="n">
        <v>65960</v>
      </c>
      <c r="AB211" s="48" t="n">
        <v>0</v>
      </c>
      <c r="AC211" s="48" t="n">
        <v>65960</v>
      </c>
    </row>
    <row r="212">
      <c r="A212" t="inlineStr">
        <is>
          <t>NEIVA</t>
        </is>
      </c>
      <c r="B212" t="inlineStr">
        <is>
          <t>REMOTAS</t>
        </is>
      </c>
      <c r="C212" t="inlineStr">
        <is>
          <t>0004-0007</t>
        </is>
      </c>
      <c r="D212" t="inlineStr">
        <is>
          <t>18001</t>
        </is>
      </c>
      <c r="E212" t="inlineStr">
        <is>
          <t>LC-CS-25-000077</t>
        </is>
      </c>
      <c r="F212" t="inlineStr">
        <is>
          <t>3007065216</t>
        </is>
      </c>
      <c r="G212" t="inlineStr">
        <is>
          <t>OC CIERRE</t>
        </is>
      </c>
      <c r="H212" t="inlineStr">
        <is>
          <t>CAQUETA</t>
        </is>
      </c>
      <c r="I212" t="inlineStr">
        <is>
          <t>FLORENCIA</t>
        </is>
      </c>
      <c r="J212" t="inlineStr">
        <is>
          <t>BARRIO VILLA MONICA FLORENCIA</t>
        </is>
      </c>
      <c r="K212" t="inlineStr">
        <is>
          <t>BANCOLOMBIA</t>
        </is>
      </c>
      <c r="L212" t="inlineStr">
        <is>
          <t>FO-25-1393685</t>
        </is>
      </c>
      <c r="M212" s="49" t="n">
        <v>45888.65138888889</v>
      </c>
      <c r="N212" s="49" t="n">
        <v>45889.66597222222</v>
      </c>
      <c r="O212" s="48" t="n">
        <v>0</v>
      </c>
      <c r="P212" t="inlineStr">
        <is>
          <t>UNO A UNO</t>
        </is>
      </c>
      <c r="Q212" t="inlineStr">
        <is>
          <t>CB UNO A UNO</t>
        </is>
      </c>
      <c r="R212" t="inlineStr">
        <is>
          <t>EJECUTADO</t>
        </is>
      </c>
      <c r="S212" t="inlineStr">
        <is>
          <t>CIERRE EXITOSO</t>
        </is>
      </c>
      <c r="T212" t="inlineStr">
        <is>
          <t>VISITA TECNICA</t>
        </is>
      </c>
      <c r="U212" t="inlineStr">
        <is>
          <t>2A008755</t>
        </is>
      </c>
      <c r="V212" t="inlineStr">
        <is>
          <t>TIPO IV</t>
        </is>
      </c>
      <c r="W212" t="inlineStr">
        <is>
          <t>TERRESTRE</t>
        </is>
      </c>
      <c r="X212" t="inlineStr">
        <is>
          <t>BERMUDEZ SANCHEZ JOSE NEYBER</t>
        </is>
      </c>
      <c r="Y212" t="inlineStr">
        <is>
          <t>1</t>
        </is>
      </c>
      <c r="Z212" t="inlineStr">
        <is>
          <t>0</t>
        </is>
      </c>
      <c r="AA212" s="48" t="n">
        <v>479589</v>
      </c>
      <c r="AB212" s="48" t="n">
        <v>0</v>
      </c>
      <c r="AC212" s="48" t="n">
        <v>479589</v>
      </c>
    </row>
    <row r="213">
      <c r="A213" t="inlineStr">
        <is>
          <t>NEIVA</t>
        </is>
      </c>
      <c r="B213" t="inlineStr">
        <is>
          <t>REMOTAS</t>
        </is>
      </c>
      <c r="C213" t="inlineStr">
        <is>
          <t>0004-0007</t>
        </is>
      </c>
      <c r="D213" t="inlineStr">
        <is>
          <t>18592</t>
        </is>
      </c>
      <c r="E213" t="inlineStr">
        <is>
          <t>LC-CS-25-000078</t>
        </is>
      </c>
      <c r="F213" t="inlineStr">
        <is>
          <t>3007077695</t>
        </is>
      </c>
      <c r="G213" t="inlineStr">
        <is>
          <t>OC CIERRE</t>
        </is>
      </c>
      <c r="H213" t="inlineStr">
        <is>
          <t>CAQUETA</t>
        </is>
      </c>
      <c r="I213" t="inlineStr">
        <is>
          <t>PUERTO RICO</t>
        </is>
      </c>
      <c r="J213" t="inlineStr">
        <is>
          <t>BARRIO SIETE DE AGOSTO PUERTO</t>
        </is>
      </c>
      <c r="K213" t="inlineStr">
        <is>
          <t>BANCOLOMBIA</t>
        </is>
      </c>
      <c r="L213" t="inlineStr">
        <is>
          <t>FO-25-1393721</t>
        </is>
      </c>
      <c r="M213" s="49" t="n">
        <v>45888.65138888889</v>
      </c>
      <c r="N213" s="49" t="n">
        <v>45890.43125</v>
      </c>
      <c r="O213" s="48" t="n">
        <v>0</v>
      </c>
      <c r="P213" t="inlineStr">
        <is>
          <t>CB UNO A UNO</t>
        </is>
      </c>
      <c r="Q213" t="inlineStr">
        <is>
          <t>CB UNO A UNO</t>
        </is>
      </c>
      <c r="R213" t="inlineStr">
        <is>
          <t>EJECUTADO</t>
        </is>
      </c>
      <c r="S213" t="inlineStr">
        <is>
          <t>CIERRE EXITOSO</t>
        </is>
      </c>
      <c r="T213" t="inlineStr">
        <is>
          <t>VISITA TECNICA</t>
        </is>
      </c>
      <c r="U213" t="inlineStr">
        <is>
          <t>10LZZ966</t>
        </is>
      </c>
      <c r="V213" t="inlineStr">
        <is>
          <t>TIPO IV ESPECIAL</t>
        </is>
      </c>
      <c r="W213" t="inlineStr">
        <is>
          <t>TERRESTRE</t>
        </is>
      </c>
      <c r="X213" t="inlineStr">
        <is>
          <t>BERMUDEZ SANCHEZ JOSE NEYBER</t>
        </is>
      </c>
      <c r="Y213" t="inlineStr">
        <is>
          <t>1</t>
        </is>
      </c>
      <c r="Z213" t="inlineStr">
        <is>
          <t>0</t>
        </is>
      </c>
      <c r="AA213" s="48" t="n">
        <v>479589</v>
      </c>
      <c r="AB213" s="48" t="n">
        <v>0</v>
      </c>
      <c r="AC213" s="48" t="n">
        <v>479589</v>
      </c>
    </row>
    <row r="214">
      <c r="A214" t="inlineStr">
        <is>
          <t>CALI</t>
        </is>
      </c>
      <c r="B214" t="inlineStr">
        <is>
          <t>SUROCCIDENTE Y EJE CAFETERO</t>
        </is>
      </c>
      <c r="C214" t="inlineStr">
        <is>
          <t>0004-0003</t>
        </is>
      </c>
      <c r="D214" t="inlineStr">
        <is>
          <t>76001</t>
        </is>
      </c>
      <c r="E214" t="inlineStr">
        <is>
          <t>LC-CS-25-000080</t>
        </is>
      </c>
      <c r="F214" t="inlineStr">
        <is>
          <t>3007076113</t>
        </is>
      </c>
      <c r="G214" t="inlineStr">
        <is>
          <t>OC CIERRE</t>
        </is>
      </c>
      <c r="H214" t="inlineStr">
        <is>
          <t>VALLE DEL CAUCA</t>
        </is>
      </c>
      <c r="I214" t="inlineStr">
        <is>
          <t>CALI</t>
        </is>
      </c>
      <c r="J214" t="inlineStr">
        <is>
          <t>PTM CALI SUPER TIENDAS DF</t>
        </is>
      </c>
      <c r="K214" t="inlineStr">
        <is>
          <t>BANCOLOMBIA</t>
        </is>
      </c>
      <c r="L214" t="inlineStr">
        <is>
          <t>FO-25-1397962</t>
        </is>
      </c>
      <c r="M214" s="49" t="n">
        <v>45889.58194444444</v>
      </c>
      <c r="N214" s="49" t="n">
        <v>45890.56458333333</v>
      </c>
      <c r="O214" s="48" t="n">
        <v>0</v>
      </c>
      <c r="P214" t="inlineStr">
        <is>
          <t>AGREGADOR</t>
        </is>
      </c>
      <c r="Q214" t="inlineStr">
        <is>
          <t>COMCARD - PTM</t>
        </is>
      </c>
      <c r="R214" t="inlineStr">
        <is>
          <t>EJECUTADO</t>
        </is>
      </c>
      <c r="S214" t="inlineStr">
        <is>
          <t>CIERRE EXITOSO</t>
        </is>
      </c>
      <c r="T214" t="inlineStr">
        <is>
          <t>VISITA TECNICA</t>
        </is>
      </c>
      <c r="U214" t="inlineStr">
        <is>
          <t>LM0TZ839</t>
        </is>
      </c>
      <c r="V214" t="inlineStr">
        <is>
          <t>TIPO I</t>
        </is>
      </c>
      <c r="W214" t="inlineStr">
        <is>
          <t>TERRESTRE</t>
        </is>
      </c>
      <c r="X214" t="inlineStr">
        <is>
          <t>CUERO RUIZ JHONNY</t>
        </is>
      </c>
      <c r="Y214" t="inlineStr">
        <is>
          <t>1</t>
        </is>
      </c>
      <c r="Z214" t="inlineStr">
        <is>
          <t>0</t>
        </is>
      </c>
      <c r="AA214" s="48" t="n">
        <v>65960</v>
      </c>
      <c r="AB214" s="48" t="n">
        <v>0</v>
      </c>
      <c r="AC214" s="48" t="n">
        <v>65960</v>
      </c>
    </row>
    <row r="215">
      <c r="A215" t="inlineStr">
        <is>
          <t>MEDELLIN</t>
        </is>
      </c>
      <c r="B215" t="inlineStr">
        <is>
          <t>NOROCCIDENTE</t>
        </is>
      </c>
      <c r="C215" t="inlineStr">
        <is>
          <t>0004-0005</t>
        </is>
      </c>
      <c r="D215" t="inlineStr">
        <is>
          <t>5001</t>
        </is>
      </c>
      <c r="E215" t="inlineStr">
        <is>
          <t>LC-CS-25-000081</t>
        </is>
      </c>
      <c r="F215" t="inlineStr">
        <is>
          <t>3007059770</t>
        </is>
      </c>
      <c r="G215" t="inlineStr">
        <is>
          <t>OC CIERRE</t>
        </is>
      </c>
      <c r="H215" t="inlineStr">
        <is>
          <t>ANTIOQUIA</t>
        </is>
      </c>
      <c r="I215" t="inlineStr">
        <is>
          <t>MEDELLIN</t>
        </is>
      </c>
      <c r="J215" t="inlineStr">
        <is>
          <t>PTM MEDELLIN CRISIS</t>
        </is>
      </c>
      <c r="K215" t="inlineStr">
        <is>
          <t>BANCOLOMBIA</t>
        </is>
      </c>
      <c r="L215" t="inlineStr">
        <is>
          <t>FO-25-1397950</t>
        </is>
      </c>
      <c r="M215" s="49" t="n">
        <v>45889.58194444444</v>
      </c>
      <c r="N215" s="49" t="n">
        <v>45891.32222222222</v>
      </c>
      <c r="O215" s="48" t="n">
        <v>0</v>
      </c>
      <c r="P215" t="inlineStr">
        <is>
          <t>AGREGADOR</t>
        </is>
      </c>
      <c r="Q215" t="inlineStr">
        <is>
          <t>COMCARD - PTM</t>
        </is>
      </c>
      <c r="R215" t="inlineStr">
        <is>
          <t>EJECUTADO</t>
        </is>
      </c>
      <c r="S215" t="inlineStr">
        <is>
          <t>CIERRE EXITOSO</t>
        </is>
      </c>
      <c r="T215" t="inlineStr">
        <is>
          <t>VISITA TECNICA</t>
        </is>
      </c>
      <c r="U215" t="inlineStr">
        <is>
          <t>FUA0B544 - FUA0B310</t>
        </is>
      </c>
      <c r="V215" t="inlineStr">
        <is>
          <t>TIPO I</t>
        </is>
      </c>
      <c r="W215" t="inlineStr">
        <is>
          <t>TERRESTRE</t>
        </is>
      </c>
      <c r="X215" t="inlineStr">
        <is>
          <t>HERNANDEZ CHAVARRIA JUAN CAMILO</t>
        </is>
      </c>
      <c r="Y215" t="inlineStr">
        <is>
          <t>1</t>
        </is>
      </c>
      <c r="Z215" t="inlineStr">
        <is>
          <t>0</t>
        </is>
      </c>
      <c r="AA215" s="48" t="n">
        <v>65960</v>
      </c>
      <c r="AB215" s="48" t="n">
        <v>0</v>
      </c>
      <c r="AC215" s="48" t="n">
        <v>65960</v>
      </c>
    </row>
    <row r="216">
      <c r="A216" t="inlineStr">
        <is>
          <t>BUCARAMANGA</t>
        </is>
      </c>
      <c r="B216" t="inlineStr">
        <is>
          <t>SANTANDERES</t>
        </is>
      </c>
      <c r="C216" t="inlineStr">
        <is>
          <t>0004-0008</t>
        </is>
      </c>
      <c r="D216" t="inlineStr">
        <is>
          <t>68001</t>
        </is>
      </c>
      <c r="E216" t="inlineStr">
        <is>
          <t>LC-CS-25-000082</t>
        </is>
      </c>
      <c r="F216" t="inlineStr">
        <is>
          <t>3007038189</t>
        </is>
      </c>
      <c r="G216" t="inlineStr">
        <is>
          <t>OC CIERRE</t>
        </is>
      </c>
      <c r="H216" t="inlineStr">
        <is>
          <t>SANTANDER</t>
        </is>
      </c>
      <c r="I216" t="inlineStr">
        <is>
          <t>BUCARAMANGA</t>
        </is>
      </c>
      <c r="J216" t="inlineStr">
        <is>
          <t>PTM B MANGA SOTOMAYOR</t>
        </is>
      </c>
      <c r="K216" t="inlineStr">
        <is>
          <t>BANCOLOMBIA</t>
        </is>
      </c>
      <c r="L216" t="inlineStr">
        <is>
          <t>FO-25-1397946</t>
        </is>
      </c>
      <c r="M216" s="49" t="n">
        <v>45889.58194444444</v>
      </c>
      <c r="N216" s="49" t="n">
        <v>45890.43263888889</v>
      </c>
      <c r="O216" s="48" t="n">
        <v>0</v>
      </c>
      <c r="P216" t="inlineStr">
        <is>
          <t>AGREGADOR</t>
        </is>
      </c>
      <c r="Q216" t="inlineStr">
        <is>
          <t>COMCARD - PTM</t>
        </is>
      </c>
      <c r="R216" t="inlineStr">
        <is>
          <t>EJECUTADO</t>
        </is>
      </c>
      <c r="S216" t="inlineStr">
        <is>
          <t>PARCIAL EXITOSO ACCESORIOS</t>
        </is>
      </c>
      <c r="T216" t="inlineStr">
        <is>
          <t>VISITA TECNICA</t>
        </is>
      </c>
      <c r="U216" t="inlineStr">
        <is>
          <t>II00S846-AA00U148</t>
        </is>
      </c>
      <c r="V216" t="inlineStr">
        <is>
          <t>TIPO I</t>
        </is>
      </c>
      <c r="W216" t="inlineStr">
        <is>
          <t>TERRESTRE</t>
        </is>
      </c>
      <c r="X216" t="inlineStr">
        <is>
          <t>MARIÑO PABON JORGE ENRIQUE</t>
        </is>
      </c>
      <c r="Y216" t="inlineStr">
        <is>
          <t>1</t>
        </is>
      </c>
      <c r="Z216" t="inlineStr">
        <is>
          <t>0</t>
        </is>
      </c>
      <c r="AA216" s="48" t="n">
        <v>65960</v>
      </c>
      <c r="AB216" s="48" t="n">
        <v>0</v>
      </c>
      <c r="AC216" s="48" t="n">
        <v>65960</v>
      </c>
    </row>
    <row r="217">
      <c r="A217" t="inlineStr">
        <is>
          <t>BUCARAMANGA</t>
        </is>
      </c>
      <c r="B217" t="inlineStr">
        <is>
          <t>SANTANDERES</t>
        </is>
      </c>
      <c r="C217" t="inlineStr">
        <is>
          <t>0004-0008</t>
        </is>
      </c>
      <c r="D217" t="inlineStr">
        <is>
          <t>68001</t>
        </is>
      </c>
      <c r="E217" t="inlineStr">
        <is>
          <t>LC-CS-25-000083</t>
        </is>
      </c>
      <c r="F217" t="inlineStr">
        <is>
          <t>3007080834</t>
        </is>
      </c>
      <c r="G217" t="inlineStr">
        <is>
          <t>OC CIERRE</t>
        </is>
      </c>
      <c r="H217" t="inlineStr">
        <is>
          <t>SANTANDER</t>
        </is>
      </c>
      <c r="I217" t="inlineStr">
        <is>
          <t>BUCARAMANGA</t>
        </is>
      </c>
      <c r="J217" t="inlineStr">
        <is>
          <t>PTM BUCARAMANGA TERRAZEO FRESH</t>
        </is>
      </c>
      <c r="K217" t="inlineStr">
        <is>
          <t>BANCOLOMBIA</t>
        </is>
      </c>
      <c r="L217" t="inlineStr">
        <is>
          <t>FO-25-1397956</t>
        </is>
      </c>
      <c r="M217" s="49" t="n">
        <v>45889.58194444444</v>
      </c>
      <c r="N217" s="49" t="n">
        <v>45895.44652777778</v>
      </c>
      <c r="O217" s="48" t="n">
        <v>0</v>
      </c>
      <c r="P217" t="inlineStr">
        <is>
          <t>AGREGADOR</t>
        </is>
      </c>
      <c r="Q217" t="inlineStr">
        <is>
          <t>COMCARD - PTM</t>
        </is>
      </c>
      <c r="R217" t="inlineStr">
        <is>
          <t>EJECUTADO</t>
        </is>
      </c>
      <c r="S217" t="inlineStr">
        <is>
          <t>CIERRE EXITOSO</t>
        </is>
      </c>
      <c r="T217" t="inlineStr">
        <is>
          <t>VISITA TECNICA</t>
        </is>
      </c>
      <c r="U217" t="inlineStr">
        <is>
          <t>FHZZZ011-FAZZZ137</t>
        </is>
      </c>
      <c r="V217" t="inlineStr">
        <is>
          <t>TIPO I</t>
        </is>
      </c>
      <c r="W217" t="inlineStr">
        <is>
          <t>TERRESTRE</t>
        </is>
      </c>
      <c r="X217" t="inlineStr">
        <is>
          <t>MARTINEZ FLOREZ DONIS ALBERTO</t>
        </is>
      </c>
      <c r="Y217" t="inlineStr">
        <is>
          <t>1</t>
        </is>
      </c>
      <c r="Z217" t="inlineStr">
        <is>
          <t>0</t>
        </is>
      </c>
      <c r="AA217" s="48" t="n">
        <v>65960</v>
      </c>
      <c r="AB217" s="48" t="n">
        <v>0</v>
      </c>
      <c r="AC217" s="48" t="n">
        <v>65960</v>
      </c>
    </row>
    <row r="218">
      <c r="A218" t="inlineStr">
        <is>
          <t>CALI</t>
        </is>
      </c>
      <c r="B218" t="inlineStr">
        <is>
          <t>SUROCCIDENTE Y EJE CAFETERO</t>
        </is>
      </c>
      <c r="C218" t="inlineStr">
        <is>
          <t>0004-0003</t>
        </is>
      </c>
      <c r="D218" t="inlineStr">
        <is>
          <t>76001</t>
        </is>
      </c>
      <c r="E218" t="inlineStr">
        <is>
          <t>LC-CS-25-000084</t>
        </is>
      </c>
      <c r="F218" t="inlineStr">
        <is>
          <t>3007060901</t>
        </is>
      </c>
      <c r="G218" t="inlineStr">
        <is>
          <t>OC CIERRE</t>
        </is>
      </c>
      <c r="H218" t="inlineStr">
        <is>
          <t>VALLE DEL CAUCA</t>
        </is>
      </c>
      <c r="I218" t="inlineStr">
        <is>
          <t>CALI</t>
        </is>
      </c>
      <c r="J218" t="inlineStr">
        <is>
          <t>PTM CALI INNOVACIONSTORE</t>
        </is>
      </c>
      <c r="K218" t="inlineStr">
        <is>
          <t>BANCOLOMBIA</t>
        </is>
      </c>
      <c r="L218" t="inlineStr">
        <is>
          <t>FO-25-1397967</t>
        </is>
      </c>
      <c r="M218" s="49" t="n">
        <v>45889.58194444444</v>
      </c>
      <c r="N218" s="49" t="n">
        <v>45890.43680555555</v>
      </c>
      <c r="O218" s="48" t="n">
        <v>0</v>
      </c>
      <c r="P218" t="inlineStr">
        <is>
          <t>AGREGADOR</t>
        </is>
      </c>
      <c r="Q218" t="inlineStr">
        <is>
          <t>COMCARD - PTM</t>
        </is>
      </c>
      <c r="R218" t="inlineStr">
        <is>
          <t>EJECUTADO</t>
        </is>
      </c>
      <c r="S218" t="inlineStr">
        <is>
          <t>CIERRE EXITOSO</t>
        </is>
      </c>
      <c r="T218" t="inlineStr">
        <is>
          <t>VISITA TECNICA</t>
        </is>
      </c>
      <c r="U218" t="inlineStr">
        <is>
          <t>KA00F802</t>
        </is>
      </c>
      <c r="V218" t="inlineStr">
        <is>
          <t>TIPO I</t>
        </is>
      </c>
      <c r="W218" t="inlineStr">
        <is>
          <t>TERRESTRE</t>
        </is>
      </c>
      <c r="X218" t="inlineStr">
        <is>
          <t>CUERO RUIZ JHONNY</t>
        </is>
      </c>
      <c r="Y218" t="inlineStr">
        <is>
          <t>1</t>
        </is>
      </c>
      <c r="Z218" t="inlineStr">
        <is>
          <t>0</t>
        </is>
      </c>
      <c r="AA218" s="48" t="n">
        <v>65960</v>
      </c>
      <c r="AB218" s="48" t="n">
        <v>0</v>
      </c>
      <c r="AC218" s="48" t="n">
        <v>65960</v>
      </c>
    </row>
    <row r="219">
      <c r="A219" t="inlineStr">
        <is>
          <t>BOGOTA</t>
        </is>
      </c>
      <c r="B219" t="inlineStr">
        <is>
          <t>CUNDINAMARCA</t>
        </is>
      </c>
      <c r="C219" t="inlineStr">
        <is>
          <t>0004-0004</t>
        </is>
      </c>
      <c r="D219" t="inlineStr">
        <is>
          <t>11001</t>
        </is>
      </c>
      <c r="E219" t="inlineStr">
        <is>
          <t>LC-CS-25-000085</t>
        </is>
      </c>
      <c r="F219" t="inlineStr">
        <is>
          <t>3007080471</t>
        </is>
      </c>
      <c r="G219" t="inlineStr">
        <is>
          <t>OC CIERRE</t>
        </is>
      </c>
      <c r="H219" t="inlineStr">
        <is>
          <t>CUNDINAMARCA</t>
        </is>
      </c>
      <c r="I219" t="inlineStr">
        <is>
          <t>BOGOTA</t>
        </is>
      </c>
      <c r="J219" t="inlineStr">
        <is>
          <t>DISTRICOL VIDEORAMA 38</t>
        </is>
      </c>
      <c r="K219" t="inlineStr">
        <is>
          <t>BANCOLOMBIA</t>
        </is>
      </c>
      <c r="L219" t="inlineStr">
        <is>
          <t>FO-25-1397940</t>
        </is>
      </c>
      <c r="M219" s="49" t="n">
        <v>45889.58194444444</v>
      </c>
      <c r="N219" s="49" t="n">
        <v>45891.68263888889</v>
      </c>
      <c r="O219" s="48" t="n">
        <v>0</v>
      </c>
      <c r="P219" t="inlineStr">
        <is>
          <t>AGREGADOR</t>
        </is>
      </c>
      <c r="Q219" t="inlineStr">
        <is>
          <t>DISTRICOL</t>
        </is>
      </c>
      <c r="R219" t="inlineStr">
        <is>
          <t>EJECUTADO</t>
        </is>
      </c>
      <c r="S219" t="inlineStr">
        <is>
          <t>CIERRE EXITOSO</t>
        </is>
      </c>
      <c r="T219" t="inlineStr">
        <is>
          <t>VISITA TECNICA</t>
        </is>
      </c>
      <c r="U219" t="inlineStr">
        <is>
          <t>SDZZZ944</t>
        </is>
      </c>
      <c r="V219" t="inlineStr">
        <is>
          <t>TIPO I</t>
        </is>
      </c>
      <c r="W219" t="inlineStr">
        <is>
          <t>TERRESTRE</t>
        </is>
      </c>
      <c r="X219" t="inlineStr">
        <is>
          <t>GALINDO ROJAS LUIS FELIPE</t>
        </is>
      </c>
      <c r="Y219" t="inlineStr">
        <is>
          <t>1</t>
        </is>
      </c>
      <c r="Z219" t="inlineStr">
        <is>
          <t>0</t>
        </is>
      </c>
      <c r="AA219" s="48" t="n">
        <v>65960</v>
      </c>
      <c r="AB219" s="48" t="n">
        <v>0</v>
      </c>
      <c r="AC219" s="48" t="n">
        <v>65960</v>
      </c>
    </row>
    <row r="220">
      <c r="A220" t="inlineStr">
        <is>
          <t>MEDELLIN</t>
        </is>
      </c>
      <c r="B220" t="inlineStr">
        <is>
          <t>NOROCCIDENTE</t>
        </is>
      </c>
      <c r="C220" t="inlineStr">
        <is>
          <t>0004-0005</t>
        </is>
      </c>
      <c r="D220" t="inlineStr">
        <is>
          <t>5628</t>
        </is>
      </c>
      <c r="E220" t="inlineStr">
        <is>
          <t>LC-CS-25-000088</t>
        </is>
      </c>
      <c r="F220" t="inlineStr">
        <is>
          <t>3007024801</t>
        </is>
      </c>
      <c r="G220" t="inlineStr">
        <is>
          <t>OC CIERRE</t>
        </is>
      </c>
      <c r="H220" t="inlineStr">
        <is>
          <t>ANTIOQUIA</t>
        </is>
      </c>
      <c r="I220" t="inlineStr">
        <is>
          <t>SABANALARGA</t>
        </is>
      </c>
      <c r="J220" t="inlineStr">
        <is>
          <t>SECTOR PARQUE PRINCIPAL SABANA</t>
        </is>
      </c>
      <c r="K220" t="inlineStr">
        <is>
          <t>BANCOLOMBIA</t>
        </is>
      </c>
      <c r="L220" t="inlineStr">
        <is>
          <t>FO-25-1397931</t>
        </is>
      </c>
      <c r="M220" s="49" t="n">
        <v>45889.58333333334</v>
      </c>
      <c r="N220" s="49" t="n">
        <v>45895.58125</v>
      </c>
      <c r="O220" s="48" t="n">
        <v>0</v>
      </c>
      <c r="P220" t="inlineStr">
        <is>
          <t>CB UNO A UNO</t>
        </is>
      </c>
      <c r="Q220" t="inlineStr">
        <is>
          <t>CB UNO A UNO</t>
        </is>
      </c>
      <c r="R220" t="inlineStr">
        <is>
          <t>EJECUTADO</t>
        </is>
      </c>
      <c r="S220" t="inlineStr">
        <is>
          <t>CIERRE EXITOSO</t>
        </is>
      </c>
      <c r="T220" t="inlineStr">
        <is>
          <t>VISITA TECNICA</t>
        </is>
      </c>
      <c r="U220" t="inlineStr">
        <is>
          <t>ABGZZ545</t>
        </is>
      </c>
      <c r="V220" t="inlineStr">
        <is>
          <t>TIPO III</t>
        </is>
      </c>
      <c r="W220" t="inlineStr">
        <is>
          <t>TERRESTRE</t>
        </is>
      </c>
      <c r="X220" t="inlineStr">
        <is>
          <t>RAMIREZ TABARES JUAN DIEGO</t>
        </is>
      </c>
      <c r="Y220" t="inlineStr">
        <is>
          <t>1</t>
        </is>
      </c>
      <c r="Z220" t="inlineStr">
        <is>
          <t>0</t>
        </is>
      </c>
      <c r="AA220" s="48" t="n">
        <v>275729</v>
      </c>
      <c r="AB220" s="48" t="n">
        <v>0</v>
      </c>
      <c r="AC220" s="48" t="n">
        <v>275729</v>
      </c>
    </row>
    <row r="221">
      <c r="A221" t="inlineStr">
        <is>
          <t>MEDELLIN</t>
        </is>
      </c>
      <c r="B221" t="inlineStr">
        <is>
          <t>NOROCCIDENTE</t>
        </is>
      </c>
      <c r="C221" t="inlineStr">
        <is>
          <t>0004-0005</t>
        </is>
      </c>
      <c r="D221" t="inlineStr">
        <is>
          <t>5313</t>
        </is>
      </c>
      <c r="E221" t="inlineStr">
        <is>
          <t>LC-CS-25-000091</t>
        </is>
      </c>
      <c r="F221" t="inlineStr">
        <is>
          <t>3007062141</t>
        </is>
      </c>
      <c r="G221" t="inlineStr">
        <is>
          <t>OC CIERRE</t>
        </is>
      </c>
      <c r="H221" t="inlineStr">
        <is>
          <t>ANTIOQUIA</t>
        </is>
      </c>
      <c r="I221" t="inlineStr">
        <is>
          <t>GRANADA</t>
        </is>
      </c>
      <c r="J221" t="inlineStr">
        <is>
          <t>BARRIO SECTOR LA ASUNCION GRAN</t>
        </is>
      </c>
      <c r="K221" t="inlineStr">
        <is>
          <t>BANCOLOMBIA</t>
        </is>
      </c>
      <c r="L221" t="inlineStr">
        <is>
          <t>FO-25-1397924</t>
        </is>
      </c>
      <c r="M221" s="49" t="n">
        <v>45889.58333333334</v>
      </c>
      <c r="N221" s="49" t="n">
        <v>45894.51805555556</v>
      </c>
      <c r="O221" s="48" t="n">
        <v>0</v>
      </c>
      <c r="P221" t="inlineStr">
        <is>
          <t>UNO A UNO</t>
        </is>
      </c>
      <c r="Q221" t="inlineStr">
        <is>
          <t>CB UNO A UNO</t>
        </is>
      </c>
      <c r="R221" t="inlineStr">
        <is>
          <t>EJECUTADO</t>
        </is>
      </c>
      <c r="S221" t="inlineStr">
        <is>
          <t>CIERRE EXITOSO</t>
        </is>
      </c>
      <c r="T221" t="inlineStr">
        <is>
          <t>VISITA TECNICA</t>
        </is>
      </c>
      <c r="U221" t="inlineStr">
        <is>
          <t>MA00L646</t>
        </is>
      </c>
      <c r="V221" t="inlineStr">
        <is>
          <t>TIPO II</t>
        </is>
      </c>
      <c r="W221" t="inlineStr">
        <is>
          <t>TERRESTRE</t>
        </is>
      </c>
      <c r="X221" t="inlineStr">
        <is>
          <t>HERNANDEZ CHAVARRIA JUAN CAMILO</t>
        </is>
      </c>
      <c r="Y221" t="inlineStr">
        <is>
          <t>1</t>
        </is>
      </c>
      <c r="Z221" t="inlineStr">
        <is>
          <t>0</t>
        </is>
      </c>
      <c r="AA221" s="48" t="n">
        <v>144968</v>
      </c>
      <c r="AB221" s="48" t="n">
        <v>0</v>
      </c>
      <c r="AC221" s="48" t="n">
        <v>144968</v>
      </c>
    </row>
    <row r="222">
      <c r="A222" t="inlineStr">
        <is>
          <t>BARRANQUILLA</t>
        </is>
      </c>
      <c r="B222" t="inlineStr">
        <is>
          <t>COSTA</t>
        </is>
      </c>
      <c r="C222" t="inlineStr">
        <is>
          <t>0004-0001</t>
        </is>
      </c>
      <c r="D222" t="inlineStr">
        <is>
          <t>8758</t>
        </is>
      </c>
      <c r="E222" t="inlineStr">
        <is>
          <t>LC-CS-25-000093</t>
        </is>
      </c>
      <c r="F222" t="inlineStr">
        <is>
          <t>3007074844</t>
        </is>
      </c>
      <c r="G222" t="inlineStr">
        <is>
          <t>OC CIERRE</t>
        </is>
      </c>
      <c r="H222" t="inlineStr">
        <is>
          <t>ATLANTICO</t>
        </is>
      </c>
      <c r="I222" t="inlineStr">
        <is>
          <t>SOLEDAD</t>
        </is>
      </c>
      <c r="J222" t="inlineStr">
        <is>
          <t>BARRIO CENTRO SOLEDAD 4</t>
        </is>
      </c>
      <c r="K222" t="inlineStr">
        <is>
          <t>BANCOLOMBIA</t>
        </is>
      </c>
      <c r="L222" t="inlineStr">
        <is>
          <t>FO-25-1397927</t>
        </is>
      </c>
      <c r="M222" s="49" t="n">
        <v>45889.58333333334</v>
      </c>
      <c r="N222" s="49" t="n">
        <v>45891.67708333334</v>
      </c>
      <c r="O222" s="48" t="n">
        <v>0</v>
      </c>
      <c r="P222" t="inlineStr">
        <is>
          <t>UNO A UNO</t>
        </is>
      </c>
      <c r="Q222" t="inlineStr">
        <is>
          <t>UNO A UNO</t>
        </is>
      </c>
      <c r="R222" t="inlineStr">
        <is>
          <t>EJECUTADO</t>
        </is>
      </c>
      <c r="S222" t="inlineStr">
        <is>
          <t>CIERRE EXITOSO</t>
        </is>
      </c>
      <c r="T222" t="inlineStr">
        <is>
          <t>VISITA TECNICA</t>
        </is>
      </c>
      <c r="U222" t="inlineStr">
        <is>
          <t>ONTZZ165</t>
        </is>
      </c>
      <c r="V222" t="inlineStr">
        <is>
          <t>TIPO I</t>
        </is>
      </c>
      <c r="W222" t="inlineStr">
        <is>
          <t>TERRESTRE</t>
        </is>
      </c>
      <c r="X222" t="inlineStr">
        <is>
          <t>PORRAS CASTRO DARLON NASCK</t>
        </is>
      </c>
      <c r="Y222" t="inlineStr">
        <is>
          <t>1</t>
        </is>
      </c>
      <c r="Z222" t="inlineStr">
        <is>
          <t>0</t>
        </is>
      </c>
      <c r="AA222" s="48" t="n">
        <v>65960</v>
      </c>
      <c r="AB222" s="48" t="n">
        <v>0</v>
      </c>
      <c r="AC222" s="48" t="n">
        <v>65960</v>
      </c>
    </row>
    <row r="223">
      <c r="A223" t="inlineStr">
        <is>
          <t>TUNJA</t>
        </is>
      </c>
      <c r="B223" t="inlineStr">
        <is>
          <t>SANTANDERES</t>
        </is>
      </c>
      <c r="C223" t="inlineStr">
        <is>
          <t>0004-0008</t>
        </is>
      </c>
      <c r="D223" t="inlineStr">
        <is>
          <t>15001</t>
        </is>
      </c>
      <c r="E223" t="inlineStr">
        <is>
          <t>LC-CS-25-000094</t>
        </is>
      </c>
      <c r="F223" t="inlineStr">
        <is>
          <t>3007062445</t>
        </is>
      </c>
      <c r="G223" t="inlineStr">
        <is>
          <t>OC CIERRE</t>
        </is>
      </c>
      <c r="H223" t="inlineStr">
        <is>
          <t>BOYACA</t>
        </is>
      </c>
      <c r="I223" t="inlineStr">
        <is>
          <t>TUNJA</t>
        </is>
      </c>
      <c r="J223" t="inlineStr">
        <is>
          <t>BARRIO SANTA LUCIA TUNJA 2</t>
        </is>
      </c>
      <c r="K223" t="inlineStr">
        <is>
          <t>BANCOLOMBIA</t>
        </is>
      </c>
      <c r="L223" t="inlineStr">
        <is>
          <t>FO-25-1406230</t>
        </is>
      </c>
      <c r="M223" s="49" t="n">
        <v>45891.33333333334</v>
      </c>
      <c r="N223" s="49" t="n">
        <v>45894.38888888889</v>
      </c>
      <c r="O223" s="48" t="n">
        <v>0</v>
      </c>
      <c r="P223" t="inlineStr">
        <is>
          <t>CB UNO A UNO</t>
        </is>
      </c>
      <c r="Q223" t="inlineStr">
        <is>
          <t>CB UNO A UNO</t>
        </is>
      </c>
      <c r="R223" t="inlineStr">
        <is>
          <t>EJECUTADO</t>
        </is>
      </c>
      <c r="S223" t="inlineStr">
        <is>
          <t>CIERRE EXITOSO</t>
        </is>
      </c>
      <c r="T223" t="inlineStr">
        <is>
          <t>VISITA TECNICA</t>
        </is>
      </c>
      <c r="U223" t="inlineStr">
        <is>
          <t>HA00N772</t>
        </is>
      </c>
      <c r="V223" t="inlineStr">
        <is>
          <t>TIPO I</t>
        </is>
      </c>
      <c r="W223" t="inlineStr">
        <is>
          <t>TERRESTRE</t>
        </is>
      </c>
      <c r="X223" t="inlineStr">
        <is>
          <t>GONZALEZ GONZALEZ MARIO ALBERTO</t>
        </is>
      </c>
      <c r="Y223" t="inlineStr">
        <is>
          <t>1</t>
        </is>
      </c>
      <c r="Z223" t="inlineStr">
        <is>
          <t>0</t>
        </is>
      </c>
      <c r="AA223" s="48" t="n">
        <v>65960</v>
      </c>
      <c r="AB223" s="48" t="n">
        <v>0</v>
      </c>
      <c r="AC223" s="48" t="n">
        <v>65960</v>
      </c>
    </row>
    <row r="224">
      <c r="A224" t="inlineStr">
        <is>
          <t>VILLAVICENCIO</t>
        </is>
      </c>
      <c r="B224" t="inlineStr">
        <is>
          <t>REMOTAS</t>
        </is>
      </c>
      <c r="C224" t="inlineStr">
        <is>
          <t>0004-0007</t>
        </is>
      </c>
      <c r="D224" t="inlineStr">
        <is>
          <t>50006</t>
        </is>
      </c>
      <c r="E224" t="inlineStr">
        <is>
          <t>LC-CS-25-000095</t>
        </is>
      </c>
      <c r="F224" t="inlineStr">
        <is>
          <t>3007078776</t>
        </is>
      </c>
      <c r="G224" t="inlineStr">
        <is>
          <t>OC CIERRE</t>
        </is>
      </c>
      <c r="H224" t="inlineStr">
        <is>
          <t>META</t>
        </is>
      </c>
      <c r="I224" t="inlineStr">
        <is>
          <t>ACACIAS</t>
        </is>
      </c>
      <c r="J224" t="inlineStr">
        <is>
          <t>BARRIO SAN JOSE ACACIAS 5</t>
        </is>
      </c>
      <c r="K224" t="inlineStr">
        <is>
          <t>BANCOLOMBIA</t>
        </is>
      </c>
      <c r="L224" t="inlineStr">
        <is>
          <t>FO-25-1406233</t>
        </is>
      </c>
      <c r="M224" s="49" t="n">
        <v>45891.33333333334</v>
      </c>
      <c r="N224" s="49" t="n">
        <v>45891.66666666666</v>
      </c>
      <c r="O224" s="48" t="n">
        <v>0</v>
      </c>
      <c r="P224" t="inlineStr">
        <is>
          <t>UNO A UNO</t>
        </is>
      </c>
      <c r="Q224" t="inlineStr">
        <is>
          <t>UNO A UNO</t>
        </is>
      </c>
      <c r="R224" t="inlineStr">
        <is>
          <t>EJECUTADO</t>
        </is>
      </c>
      <c r="S224" t="inlineStr">
        <is>
          <t>CIERRE EXITOSO</t>
        </is>
      </c>
      <c r="T224" t="inlineStr">
        <is>
          <t>VISITA TECNICA</t>
        </is>
      </c>
      <c r="U224" t="inlineStr">
        <is>
          <t>V1SZZ158</t>
        </is>
      </c>
      <c r="V224" t="inlineStr">
        <is>
          <t>TIPO II</t>
        </is>
      </c>
      <c r="W224" t="inlineStr">
        <is>
          <t>TERRESTRE</t>
        </is>
      </c>
      <c r="X224" t="inlineStr">
        <is>
          <t>PEDREROS CONTRERAS MICHAEL STEVENS</t>
        </is>
      </c>
      <c r="Y224" t="inlineStr">
        <is>
          <t>1</t>
        </is>
      </c>
      <c r="Z224" t="inlineStr">
        <is>
          <t>0</t>
        </is>
      </c>
      <c r="AA224" s="48" t="n">
        <v>144968</v>
      </c>
      <c r="AB224" s="48" t="n">
        <v>0</v>
      </c>
      <c r="AC224" s="48" t="n">
        <v>144968</v>
      </c>
    </row>
    <row r="225">
      <c r="A225" t="inlineStr">
        <is>
          <t>VILLAVICENCIO</t>
        </is>
      </c>
      <c r="B225" t="inlineStr">
        <is>
          <t>REMOTAS</t>
        </is>
      </c>
      <c r="C225" t="inlineStr">
        <is>
          <t>0004-0007</t>
        </is>
      </c>
      <c r="D225" t="inlineStr">
        <is>
          <t>50001</t>
        </is>
      </c>
      <c r="E225" t="inlineStr">
        <is>
          <t>LC-CS-25-000097</t>
        </is>
      </c>
      <c r="F225" t="inlineStr">
        <is>
          <t>3007023756</t>
        </is>
      </c>
      <c r="G225" t="inlineStr">
        <is>
          <t>OC CIERRE</t>
        </is>
      </c>
      <c r="H225" t="inlineStr">
        <is>
          <t>META</t>
        </is>
      </c>
      <c r="I225" t="inlineStr">
        <is>
          <t>VILLAVICENCIO</t>
        </is>
      </c>
      <c r="J225" t="inlineStr">
        <is>
          <t>BARRIO ROSALES VILLAVICENCIO</t>
        </is>
      </c>
      <c r="K225" t="inlineStr">
        <is>
          <t>BANCOLOMBIA</t>
        </is>
      </c>
      <c r="L225" t="inlineStr">
        <is>
          <t>FO-25-1406253</t>
        </is>
      </c>
      <c r="M225" s="49" t="n">
        <v>45891.33333333334</v>
      </c>
      <c r="N225" s="49" t="n">
        <v>45895.50972222222</v>
      </c>
      <c r="O225" s="48" t="n">
        <v>0</v>
      </c>
      <c r="P225" t="inlineStr">
        <is>
          <t>CB UNO A UNO</t>
        </is>
      </c>
      <c r="Q225" t="inlineStr">
        <is>
          <t>CB UNO A UNO</t>
        </is>
      </c>
      <c r="R225" t="inlineStr">
        <is>
          <t>EJECUTADO</t>
        </is>
      </c>
      <c r="S225" t="inlineStr">
        <is>
          <t>CIERRE EXITOSO</t>
        </is>
      </c>
      <c r="T225" t="inlineStr">
        <is>
          <t>VISITA TECNICA</t>
        </is>
      </c>
      <c r="U225" t="inlineStr">
        <is>
          <t>2ZZZZ426</t>
        </is>
      </c>
      <c r="V225" t="inlineStr">
        <is>
          <t>TIPO I</t>
        </is>
      </c>
      <c r="W225" t="inlineStr">
        <is>
          <t>TERRESTRE</t>
        </is>
      </c>
      <c r="X225" t="inlineStr">
        <is>
          <t>MOLINA CASTRO JAVIER ALBERTO</t>
        </is>
      </c>
      <c r="Y225" t="inlineStr">
        <is>
          <t>1</t>
        </is>
      </c>
      <c r="Z225" t="inlineStr">
        <is>
          <t>0</t>
        </is>
      </c>
      <c r="AA225" s="48" t="n">
        <v>65960</v>
      </c>
      <c r="AB225" s="48" t="n">
        <v>0</v>
      </c>
      <c r="AC225" s="48" t="n">
        <v>65960</v>
      </c>
    </row>
    <row r="226">
      <c r="A226" t="inlineStr">
        <is>
          <t>BOGOTA</t>
        </is>
      </c>
      <c r="B226" t="inlineStr">
        <is>
          <t>CUNDINAMARCA</t>
        </is>
      </c>
      <c r="C226" t="inlineStr">
        <is>
          <t>0004-0004</t>
        </is>
      </c>
      <c r="D226" t="inlineStr">
        <is>
          <t>11001</t>
        </is>
      </c>
      <c r="E226" t="inlineStr">
        <is>
          <t>LC-CS-25-000098</t>
        </is>
      </c>
      <c r="F226" t="inlineStr">
        <is>
          <t>3007037844</t>
        </is>
      </c>
      <c r="G226" t="inlineStr">
        <is>
          <t>OC CIERRE</t>
        </is>
      </c>
      <c r="H226" t="inlineStr">
        <is>
          <t>CUNDINAMARCA</t>
        </is>
      </c>
      <c r="I226" t="inlineStr">
        <is>
          <t>BOGOTA</t>
        </is>
      </c>
      <c r="J226" t="inlineStr">
        <is>
          <t>BARRIO PORVENIR USME BOGOTA</t>
        </is>
      </c>
      <c r="K226" t="inlineStr">
        <is>
          <t>BANCOLOMBIA</t>
        </is>
      </c>
      <c r="L226" t="inlineStr">
        <is>
          <t>FO-25-1406242</t>
        </is>
      </c>
      <c r="M226" s="49" t="n">
        <v>45891.33333333334</v>
      </c>
      <c r="N226" s="49" t="n">
        <v>45891.67152777778</v>
      </c>
      <c r="O226" s="48" t="n">
        <v>0</v>
      </c>
      <c r="P226" t="inlineStr">
        <is>
          <t>UNO A UNO</t>
        </is>
      </c>
      <c r="Q226" t="inlineStr">
        <is>
          <t>CB UNO A UNO</t>
        </is>
      </c>
      <c r="R226" t="inlineStr">
        <is>
          <t>EJECUTADO</t>
        </is>
      </c>
      <c r="S226" t="inlineStr">
        <is>
          <t>CIERRE EXITOSO</t>
        </is>
      </c>
      <c r="T226" t="inlineStr">
        <is>
          <t>VISITA TECNICA</t>
        </is>
      </c>
      <c r="U226" t="inlineStr">
        <is>
          <t>GZ00P145</t>
        </is>
      </c>
      <c r="V226" t="inlineStr">
        <is>
          <t>TIPO I</t>
        </is>
      </c>
      <c r="W226" t="inlineStr">
        <is>
          <t>TERRESTRE</t>
        </is>
      </c>
      <c r="X226" t="inlineStr">
        <is>
          <t>ROMERO ROJAS BREIDY JHOHAN</t>
        </is>
      </c>
      <c r="Y226" t="inlineStr">
        <is>
          <t>1</t>
        </is>
      </c>
      <c r="Z226" t="inlineStr">
        <is>
          <t>0</t>
        </is>
      </c>
      <c r="AA226" s="48" t="n">
        <v>65960</v>
      </c>
      <c r="AB226" s="48" t="n">
        <v>0</v>
      </c>
      <c r="AC226" s="48" t="n">
        <v>65960</v>
      </c>
    </row>
    <row r="227">
      <c r="A227" t="inlineStr">
        <is>
          <t>MEDELLIN</t>
        </is>
      </c>
      <c r="B227" t="inlineStr">
        <is>
          <t>NOROCCIDENTE</t>
        </is>
      </c>
      <c r="C227" t="inlineStr">
        <is>
          <t>0004-0005</t>
        </is>
      </c>
      <c r="D227" t="inlineStr">
        <is>
          <t>5361</t>
        </is>
      </c>
      <c r="E227" t="inlineStr">
        <is>
          <t>LC-CS-25-000099</t>
        </is>
      </c>
      <c r="F227" t="inlineStr">
        <is>
          <t>3007016208</t>
        </is>
      </c>
      <c r="G227" t="inlineStr">
        <is>
          <t>OC CIERRE</t>
        </is>
      </c>
      <c r="H227" t="inlineStr">
        <is>
          <t>ANTIOQUIA</t>
        </is>
      </c>
      <c r="I227" t="inlineStr">
        <is>
          <t>ITUANGO</t>
        </is>
      </c>
      <c r="J227" t="inlineStr">
        <is>
          <t>BRR BERRIO ITUANGO</t>
        </is>
      </c>
      <c r="K227" t="inlineStr">
        <is>
          <t>BANCOLOMBIA</t>
        </is>
      </c>
      <c r="L227" t="inlineStr">
        <is>
          <t>FO-25-1406211</t>
        </is>
      </c>
      <c r="M227" s="49" t="n">
        <v>45891.33333333334</v>
      </c>
      <c r="N227" s="49" t="n">
        <v>45896.64444444444</v>
      </c>
      <c r="O227" s="48" t="n">
        <v>0</v>
      </c>
      <c r="P227" t="inlineStr">
        <is>
          <t>UNO A UNO</t>
        </is>
      </c>
      <c r="Q227" t="inlineStr">
        <is>
          <t>CB UNO A UNO</t>
        </is>
      </c>
      <c r="R227" t="inlineStr">
        <is>
          <t>EJECUTADO</t>
        </is>
      </c>
      <c r="S227" t="inlineStr">
        <is>
          <t>CIERRE EXITOSO</t>
        </is>
      </c>
      <c r="T227" t="inlineStr">
        <is>
          <t>VISITA TECNICA</t>
        </is>
      </c>
      <c r="U227" t="inlineStr">
        <is>
          <t>A00IZ058</t>
        </is>
      </c>
      <c r="V227" t="inlineStr">
        <is>
          <t>TIPO IV</t>
        </is>
      </c>
      <c r="W227" t="inlineStr">
        <is>
          <t>TERRESTRE</t>
        </is>
      </c>
      <c r="Y227" t="inlineStr">
        <is>
          <t>1</t>
        </is>
      </c>
      <c r="Z227" t="inlineStr">
        <is>
          <t>0</t>
        </is>
      </c>
      <c r="AA227" s="48" t="n">
        <v>479589</v>
      </c>
      <c r="AB227" s="48" t="n">
        <v>0</v>
      </c>
      <c r="AC227" s="48" t="n">
        <v>479589</v>
      </c>
    </row>
    <row r="228">
      <c r="A228" t="inlineStr">
        <is>
          <t>BOGOTA</t>
        </is>
      </c>
      <c r="B228" t="inlineStr">
        <is>
          <t>CUNDINAMARCA</t>
        </is>
      </c>
      <c r="C228" t="inlineStr">
        <is>
          <t>0004-0004</t>
        </is>
      </c>
      <c r="D228" t="inlineStr">
        <is>
          <t>11001</t>
        </is>
      </c>
      <c r="E228" t="inlineStr">
        <is>
          <t>LC-CS-25-000101</t>
        </is>
      </c>
      <c r="F228" t="inlineStr">
        <is>
          <t>3007053155</t>
        </is>
      </c>
      <c r="G228" t="inlineStr">
        <is>
          <t>OC CIERRE</t>
        </is>
      </c>
      <c r="H228" t="inlineStr">
        <is>
          <t>CUNDINAMARCA</t>
        </is>
      </c>
      <c r="I228" t="inlineStr">
        <is>
          <t>BOGOTA</t>
        </is>
      </c>
      <c r="J228" t="inlineStr">
        <is>
          <t>BARRIO BELEN BOGOTA</t>
        </is>
      </c>
      <c r="K228" t="inlineStr">
        <is>
          <t>BANCOLOMBIA</t>
        </is>
      </c>
      <c r="L228" t="inlineStr">
        <is>
          <t>FO-25-1406245</t>
        </is>
      </c>
      <c r="M228" s="49" t="n">
        <v>45891.33333333334</v>
      </c>
      <c r="N228" s="49" t="n">
        <v>45891.45069444444</v>
      </c>
      <c r="O228" s="48" t="n">
        <v>0</v>
      </c>
      <c r="P228" t="inlineStr">
        <is>
          <t>UNO A UNO</t>
        </is>
      </c>
      <c r="Q228" t="inlineStr">
        <is>
          <t>CB UNO A UNO</t>
        </is>
      </c>
      <c r="R228" t="inlineStr">
        <is>
          <t>EJECUTADO</t>
        </is>
      </c>
      <c r="S228" t="inlineStr">
        <is>
          <t>CIERRE EXITOSO</t>
        </is>
      </c>
      <c r="T228" t="inlineStr">
        <is>
          <t>VISITA TECNICA</t>
        </is>
      </c>
      <c r="U228" t="inlineStr">
        <is>
          <t>9C0NZ365</t>
        </is>
      </c>
      <c r="V228" t="inlineStr">
        <is>
          <t>TIPO I</t>
        </is>
      </c>
      <c r="W228" t="inlineStr">
        <is>
          <t>TERRESTRE</t>
        </is>
      </c>
      <c r="X228" t="inlineStr">
        <is>
          <t>VEGA MANRIQUE JONATAN MAURICIO</t>
        </is>
      </c>
      <c r="Y228" t="inlineStr">
        <is>
          <t>1</t>
        </is>
      </c>
      <c r="Z228" t="inlineStr">
        <is>
          <t>0</t>
        </is>
      </c>
      <c r="AA228" s="48" t="n">
        <v>65960</v>
      </c>
      <c r="AB228" s="48" t="n">
        <v>0</v>
      </c>
      <c r="AC228" s="48" t="n">
        <v>65960</v>
      </c>
    </row>
    <row r="229">
      <c r="A229" t="inlineStr">
        <is>
          <t>CALI</t>
        </is>
      </c>
      <c r="B229" t="inlineStr">
        <is>
          <t>SUROCCIDENTE Y EJE CAFETERO</t>
        </is>
      </c>
      <c r="C229" t="inlineStr">
        <is>
          <t>0004-0003</t>
        </is>
      </c>
      <c r="D229" t="inlineStr">
        <is>
          <t>76130</t>
        </is>
      </c>
      <c r="E229" t="inlineStr">
        <is>
          <t>LC-CS-25-000102</t>
        </is>
      </c>
      <c r="F229" t="inlineStr">
        <is>
          <t>3007067450</t>
        </is>
      </c>
      <c r="G229" t="inlineStr">
        <is>
          <t>OC CIERRE</t>
        </is>
      </c>
      <c r="H229" t="inlineStr">
        <is>
          <t>VALLE DEL CAUCA</t>
        </is>
      </c>
      <c r="I229" t="inlineStr">
        <is>
          <t>CANDELARIA</t>
        </is>
      </c>
      <c r="J229" t="inlineStr">
        <is>
          <t>BARRIO CARMELO CANDELARIA</t>
        </is>
      </c>
      <c r="K229" t="inlineStr">
        <is>
          <t>BANCOLOMBIA</t>
        </is>
      </c>
      <c r="L229" t="inlineStr">
        <is>
          <t>FO-25-1406249</t>
        </is>
      </c>
      <c r="M229" s="49" t="n">
        <v>45891.33333333334</v>
      </c>
      <c r="N229" s="49" t="n">
        <v>45893.58472222222</v>
      </c>
      <c r="O229" s="48" t="n">
        <v>0</v>
      </c>
      <c r="P229" t="inlineStr">
        <is>
          <t>UNO A UNO</t>
        </is>
      </c>
      <c r="Q229" t="inlineStr">
        <is>
          <t>CB UNO A UNO</t>
        </is>
      </c>
      <c r="R229" t="inlineStr">
        <is>
          <t>EJECUTADO</t>
        </is>
      </c>
      <c r="S229" t="inlineStr">
        <is>
          <t>CIERRE EXITOSO</t>
        </is>
      </c>
      <c r="T229" t="inlineStr">
        <is>
          <t>VISITA TECNICA</t>
        </is>
      </c>
      <c r="U229" t="inlineStr">
        <is>
          <t>1A0VZ486</t>
        </is>
      </c>
      <c r="V229" t="inlineStr">
        <is>
          <t>TIPO II</t>
        </is>
      </c>
      <c r="W229" t="inlineStr">
        <is>
          <t>TERRESTRE</t>
        </is>
      </c>
      <c r="X229" t="inlineStr">
        <is>
          <t>SANCHEZ URREGO ROBINSON DAVID</t>
        </is>
      </c>
      <c r="Y229" t="inlineStr">
        <is>
          <t>1</t>
        </is>
      </c>
      <c r="Z229" t="inlineStr">
        <is>
          <t>0</t>
        </is>
      </c>
      <c r="AA229" s="48" t="n">
        <v>144968</v>
      </c>
      <c r="AB229" s="48" t="n">
        <v>0</v>
      </c>
      <c r="AC229" s="48" t="n">
        <v>144968</v>
      </c>
    </row>
    <row r="230">
      <c r="A230" t="inlineStr">
        <is>
          <t>BOGOTA</t>
        </is>
      </c>
      <c r="B230" t="inlineStr">
        <is>
          <t>CUNDINAMARCA</t>
        </is>
      </c>
      <c r="C230" t="inlineStr">
        <is>
          <t>0004-0004</t>
        </is>
      </c>
      <c r="D230" t="inlineStr">
        <is>
          <t>25126</t>
        </is>
      </c>
      <c r="E230" t="inlineStr">
        <is>
          <t>LC-CS-25-000104</t>
        </is>
      </c>
      <c r="F230" t="inlineStr">
        <is>
          <t>3007069256</t>
        </is>
      </c>
      <c r="G230" t="inlineStr">
        <is>
          <t>OC CIERRE</t>
        </is>
      </c>
      <c r="H230" t="inlineStr">
        <is>
          <t>CUNDINAMARCA</t>
        </is>
      </c>
      <c r="I230" t="inlineStr">
        <is>
          <t>CAJICA</t>
        </is>
      </c>
      <c r="J230" t="inlineStr">
        <is>
          <t>CHUNTAME CAJICA 3</t>
        </is>
      </c>
      <c r="K230" t="inlineStr">
        <is>
          <t>BANCOLOMBIA</t>
        </is>
      </c>
      <c r="L230" t="inlineStr">
        <is>
          <t>FO-25-1406221</t>
        </is>
      </c>
      <c r="M230" s="49" t="n">
        <v>45891.33333333334</v>
      </c>
      <c r="N230" s="49" t="n">
        <v>45894.70277777778</v>
      </c>
      <c r="O230" s="48" t="n">
        <v>0</v>
      </c>
      <c r="P230" t="inlineStr">
        <is>
          <t>UNO A UNO</t>
        </is>
      </c>
      <c r="Q230" t="inlineStr">
        <is>
          <t>CB UNO A UNO</t>
        </is>
      </c>
      <c r="R230" t="inlineStr">
        <is>
          <t>EJECUTADO</t>
        </is>
      </c>
      <c r="S230" t="inlineStr">
        <is>
          <t>CIERRE EXITOSO</t>
        </is>
      </c>
      <c r="T230" t="inlineStr">
        <is>
          <t>VISITA TECNICA</t>
        </is>
      </c>
      <c r="U230" t="inlineStr">
        <is>
          <t>A303Z065</t>
        </is>
      </c>
      <c r="V230" t="inlineStr">
        <is>
          <t>TIPO II</t>
        </is>
      </c>
      <c r="W230" t="inlineStr">
        <is>
          <t>TERRESTRE</t>
        </is>
      </c>
      <c r="X230" t="inlineStr">
        <is>
          <t>GALEANO SORIANO JUAN DAVID</t>
        </is>
      </c>
      <c r="Y230" t="inlineStr">
        <is>
          <t>1</t>
        </is>
      </c>
      <c r="Z230" t="inlineStr">
        <is>
          <t>0</t>
        </is>
      </c>
      <c r="AA230" s="48" t="n">
        <v>144968</v>
      </c>
      <c r="AB230" s="48" t="n">
        <v>0</v>
      </c>
      <c r="AC230" s="48" t="n">
        <v>144968</v>
      </c>
    </row>
    <row r="231">
      <c r="A231" t="inlineStr">
        <is>
          <t>MEDELLIN</t>
        </is>
      </c>
      <c r="B231" t="inlineStr">
        <is>
          <t>NOROCCIDENTE</t>
        </is>
      </c>
      <c r="C231" t="inlineStr">
        <is>
          <t>0004-0005</t>
        </is>
      </c>
      <c r="D231" t="inlineStr">
        <is>
          <t>5001</t>
        </is>
      </c>
      <c r="E231" t="inlineStr">
        <is>
          <t>LC-CS-25-000107</t>
        </is>
      </c>
      <c r="F231" t="inlineStr">
        <is>
          <t>3007055761</t>
        </is>
      </c>
      <c r="G231" t="inlineStr">
        <is>
          <t>OC CIERRE</t>
        </is>
      </c>
      <c r="H231" t="inlineStr">
        <is>
          <t>ANTIOQUIA</t>
        </is>
      </c>
      <c r="I231" t="inlineStr">
        <is>
          <t>MEDELLIN</t>
        </is>
      </c>
      <c r="J231" t="inlineStr">
        <is>
          <t>BARRIO ROBLEDO AURORA MEDELLIN</t>
        </is>
      </c>
      <c r="K231" t="inlineStr">
        <is>
          <t>BANCOLOMBIA</t>
        </is>
      </c>
      <c r="L231" t="inlineStr">
        <is>
          <t>FO-25-1410439</t>
        </is>
      </c>
      <c r="M231" s="49" t="n">
        <v>45891.5625</v>
      </c>
      <c r="N231" s="49" t="n">
        <v>45897.64444444444</v>
      </c>
      <c r="O231" s="48" t="n">
        <v>0</v>
      </c>
      <c r="P231" t="inlineStr">
        <is>
          <t>CB UNO A UNO</t>
        </is>
      </c>
      <c r="Q231" t="inlineStr">
        <is>
          <t>CB UNO A UNO</t>
        </is>
      </c>
      <c r="R231" t="inlineStr">
        <is>
          <t>EJECUTADO</t>
        </is>
      </c>
      <c r="S231" t="inlineStr">
        <is>
          <t>CIERRE EXITOSO</t>
        </is>
      </c>
      <c r="T231" t="inlineStr">
        <is>
          <t>VISITA TECNICA</t>
        </is>
      </c>
      <c r="U231" t="inlineStr">
        <is>
          <t>9CHZZ701</t>
        </is>
      </c>
      <c r="V231" t="inlineStr">
        <is>
          <t>TIPO I</t>
        </is>
      </c>
      <c r="W231" t="inlineStr">
        <is>
          <t>TERRESTRE</t>
        </is>
      </c>
      <c r="X231" t="inlineStr">
        <is>
          <t>BARRIENTOS HERNANDEZ CRISTIAN HORACIO</t>
        </is>
      </c>
      <c r="Y231" t="inlineStr">
        <is>
          <t>1</t>
        </is>
      </c>
      <c r="Z231" t="inlineStr">
        <is>
          <t>0</t>
        </is>
      </c>
      <c r="AA231" s="48" t="n">
        <v>65960</v>
      </c>
      <c r="AB231" s="48" t="n">
        <v>0</v>
      </c>
      <c r="AC231" s="48" t="n">
        <v>65960</v>
      </c>
    </row>
    <row r="232">
      <c r="A232" t="inlineStr">
        <is>
          <t>PEREIRA</t>
        </is>
      </c>
      <c r="B232" t="inlineStr">
        <is>
          <t>SUROCCIDENTE Y EJE CAFETERO</t>
        </is>
      </c>
      <c r="C232" t="inlineStr">
        <is>
          <t>0004-0002</t>
        </is>
      </c>
      <c r="D232" t="inlineStr">
        <is>
          <t>76863</t>
        </is>
      </c>
      <c r="E232" t="inlineStr">
        <is>
          <t>LC-CS-25-000112</t>
        </is>
      </c>
      <c r="F232" t="inlineStr">
        <is>
          <t>3007067543</t>
        </is>
      </c>
      <c r="G232" t="inlineStr">
        <is>
          <t>OC CIERRE</t>
        </is>
      </c>
      <c r="H232" t="inlineStr">
        <is>
          <t>VALLE DEL CAUCA</t>
        </is>
      </c>
      <c r="I232" t="inlineStr">
        <is>
          <t>VERSALLES</t>
        </is>
      </c>
      <c r="J232" t="inlineStr">
        <is>
          <t>BARRIO EL OASIS VERSALLES</t>
        </is>
      </c>
      <c r="K232" t="inlineStr">
        <is>
          <t>BANCOLOMBIA</t>
        </is>
      </c>
      <c r="L232" t="inlineStr">
        <is>
          <t>FO-25-1410462</t>
        </is>
      </c>
      <c r="M232" s="49" t="n">
        <v>45891.5625</v>
      </c>
      <c r="N232" s="49" t="n">
        <v>45895.58333333334</v>
      </c>
      <c r="O232" s="48" t="n">
        <v>0</v>
      </c>
      <c r="P232" t="inlineStr">
        <is>
          <t>UNO A UNO</t>
        </is>
      </c>
      <c r="Q232" t="inlineStr">
        <is>
          <t>CB UNO A UNO</t>
        </is>
      </c>
      <c r="R232" t="inlineStr">
        <is>
          <t>EJECUTADO</t>
        </is>
      </c>
      <c r="S232" t="inlineStr">
        <is>
          <t>CIERRE EXITOSO</t>
        </is>
      </c>
      <c r="T232" t="inlineStr">
        <is>
          <t>VISITA TECNICA</t>
        </is>
      </c>
      <c r="U232" t="inlineStr">
        <is>
          <t>9T00K229</t>
        </is>
      </c>
      <c r="V232" t="inlineStr">
        <is>
          <t>TIPO III</t>
        </is>
      </c>
      <c r="W232" t="inlineStr">
        <is>
          <t>TERRESTRE</t>
        </is>
      </c>
      <c r="X232" t="inlineStr">
        <is>
          <t>FRANCO CAÑAVERAL YAMID RAUL</t>
        </is>
      </c>
      <c r="Y232" t="inlineStr">
        <is>
          <t>1</t>
        </is>
      </c>
      <c r="Z232" t="inlineStr">
        <is>
          <t>0</t>
        </is>
      </c>
      <c r="AA232" s="48" t="n">
        <v>275729</v>
      </c>
      <c r="AB232" s="48" t="n">
        <v>0</v>
      </c>
      <c r="AC232" s="48" t="n">
        <v>275729</v>
      </c>
    </row>
    <row r="233">
      <c r="A233" t="inlineStr">
        <is>
          <t>MEDELLIN</t>
        </is>
      </c>
      <c r="B233" t="inlineStr">
        <is>
          <t>NOROCCIDENTE</t>
        </is>
      </c>
      <c r="C233" t="inlineStr">
        <is>
          <t>0004-0005</t>
        </is>
      </c>
      <c r="D233" t="inlineStr">
        <is>
          <t>5001</t>
        </is>
      </c>
      <c r="E233" t="inlineStr">
        <is>
          <t>LC-CS-25-000113</t>
        </is>
      </c>
      <c r="F233" t="inlineStr">
        <is>
          <t>3007024053</t>
        </is>
      </c>
      <c r="G233" t="inlineStr">
        <is>
          <t>OC CIERRE</t>
        </is>
      </c>
      <c r="H233" t="inlineStr">
        <is>
          <t>ANTIOQUIA</t>
        </is>
      </c>
      <c r="I233" t="inlineStr">
        <is>
          <t>MEDELLIN</t>
        </is>
      </c>
      <c r="J233" t="inlineStr">
        <is>
          <t>COMCARD UNIVERSIDAD IMPLEMENTO</t>
        </is>
      </c>
      <c r="K233" t="inlineStr">
        <is>
          <t>BANCOLOMBIA</t>
        </is>
      </c>
      <c r="L233" t="inlineStr">
        <is>
          <t>FO-25-1410452</t>
        </is>
      </c>
      <c r="M233" s="49" t="n">
        <v>45891.5625</v>
      </c>
      <c r="N233" s="49" t="n">
        <v>45894.5125</v>
      </c>
      <c r="O233" s="48" t="n">
        <v>0</v>
      </c>
      <c r="P233" t="inlineStr">
        <is>
          <t>AGREGADOR</t>
        </is>
      </c>
      <c r="Q233" t="inlineStr">
        <is>
          <t>COMCARD - PTM</t>
        </is>
      </c>
      <c r="R233" t="inlineStr">
        <is>
          <t>EJECUTADO</t>
        </is>
      </c>
      <c r="S233" t="inlineStr">
        <is>
          <t>CIERRE EXITOSO</t>
        </is>
      </c>
      <c r="T233" t="inlineStr">
        <is>
          <t>VISITA TECNICA</t>
        </is>
      </c>
      <c r="U233" t="inlineStr">
        <is>
          <t>ABC0W595</t>
        </is>
      </c>
      <c r="V233" t="inlineStr">
        <is>
          <t>TIPO I</t>
        </is>
      </c>
      <c r="W233" t="inlineStr">
        <is>
          <t>TERRESTRE</t>
        </is>
      </c>
      <c r="X233" t="inlineStr">
        <is>
          <t>RAMIREZ TABARES JUAN DIEGO</t>
        </is>
      </c>
      <c r="Y233" t="inlineStr">
        <is>
          <t>1</t>
        </is>
      </c>
      <c r="Z233" t="inlineStr">
        <is>
          <t>0</t>
        </is>
      </c>
      <c r="AA233" s="48" t="n">
        <v>65960</v>
      </c>
      <c r="AB233" s="48" t="n">
        <v>0</v>
      </c>
      <c r="AC233" s="48" t="n">
        <v>65960</v>
      </c>
    </row>
    <row r="234">
      <c r="A234" t="inlineStr">
        <is>
          <t>MEDELLIN</t>
        </is>
      </c>
      <c r="B234" t="inlineStr">
        <is>
          <t>NOROCCIDENTE</t>
        </is>
      </c>
      <c r="C234" t="inlineStr">
        <is>
          <t>0004-0005</t>
        </is>
      </c>
      <c r="D234" t="inlineStr">
        <is>
          <t>5001</t>
        </is>
      </c>
      <c r="E234" t="inlineStr">
        <is>
          <t>LC-CS-25-000114</t>
        </is>
      </c>
      <c r="F234" t="inlineStr">
        <is>
          <t>3007028481</t>
        </is>
      </c>
      <c r="G234" t="inlineStr">
        <is>
          <t>OC CIERRE</t>
        </is>
      </c>
      <c r="H234" t="inlineStr">
        <is>
          <t>ANTIOQUIA</t>
        </is>
      </c>
      <c r="I234" t="inlineStr">
        <is>
          <t>MEDELLIN</t>
        </is>
      </c>
      <c r="J234" t="inlineStr">
        <is>
          <t>COMCARD MED CREACIONES ZEUS</t>
        </is>
      </c>
      <c r="K234" t="inlineStr">
        <is>
          <t>BANCOLOMBIA</t>
        </is>
      </c>
      <c r="L234" t="inlineStr">
        <is>
          <t>FO-25-1410472</t>
        </is>
      </c>
      <c r="M234" s="49" t="n">
        <v>45891.5625</v>
      </c>
      <c r="N234" s="49" t="n">
        <v>45894.48055555556</v>
      </c>
      <c r="O234" s="48" t="n">
        <v>0</v>
      </c>
      <c r="P234" t="inlineStr">
        <is>
          <t>AGREGADOR</t>
        </is>
      </c>
      <c r="Q234" t="inlineStr">
        <is>
          <t>COMCARD - PTM</t>
        </is>
      </c>
      <c r="R234" t="inlineStr">
        <is>
          <t>EJECUTADO</t>
        </is>
      </c>
      <c r="S234" t="inlineStr">
        <is>
          <t>PARCIAL EXITOSO PTE. PINPAD</t>
        </is>
      </c>
      <c r="T234" t="inlineStr">
        <is>
          <t>VISITA TECNICA</t>
        </is>
      </c>
      <c r="U234" t="inlineStr">
        <is>
          <t>XPSZZ102</t>
        </is>
      </c>
      <c r="V234" t="inlineStr">
        <is>
          <t>TIPO I</t>
        </is>
      </c>
      <c r="W234" t="inlineStr">
        <is>
          <t>TERRESTRE</t>
        </is>
      </c>
      <c r="X234" t="inlineStr">
        <is>
          <t>BARRIENTOS HERNANDEZ CRISTIAN HORACIO</t>
        </is>
      </c>
      <c r="Y234" t="inlineStr">
        <is>
          <t>1</t>
        </is>
      </c>
      <c r="Z234" t="inlineStr">
        <is>
          <t>0</t>
        </is>
      </c>
      <c r="AA234" s="48" t="n">
        <v>65960</v>
      </c>
      <c r="AB234" s="48" t="n">
        <v>0</v>
      </c>
      <c r="AC234" s="48" t="n">
        <v>65960</v>
      </c>
    </row>
    <row r="235">
      <c r="A235" t="inlineStr">
        <is>
          <t>BOGOTA</t>
        </is>
      </c>
      <c r="B235" t="inlineStr">
        <is>
          <t>CUNDINAMARCA</t>
        </is>
      </c>
      <c r="C235" t="inlineStr">
        <is>
          <t>No encontrado</t>
        </is>
      </c>
      <c r="D235" t="inlineStr">
        <is>
          <t>25899</t>
        </is>
      </c>
      <c r="E235" t="inlineStr">
        <is>
          <t>LC-CS-25-000117</t>
        </is>
      </c>
      <c r="F235" t="inlineStr">
        <is>
          <t>3007052947</t>
        </is>
      </c>
      <c r="G235" t="inlineStr">
        <is>
          <t>OC CIERRE</t>
        </is>
      </c>
      <c r="H235" t="inlineStr">
        <is>
          <t>CUNDINAMARCA</t>
        </is>
      </c>
      <c r="I235" t="inlineStr">
        <is>
          <t>ZIPAQUIRA</t>
        </is>
      </c>
      <c r="J235" t="inlineStr">
        <is>
          <t>PTM ZIPAQUIRA  Centro de copia</t>
        </is>
      </c>
      <c r="K235" t="inlineStr">
        <is>
          <t>BANCOLOMBIA</t>
        </is>
      </c>
      <c r="L235" t="inlineStr">
        <is>
          <t>FO-25-1410444</t>
        </is>
      </c>
      <c r="M235" s="49" t="n">
        <v>45891.5625</v>
      </c>
      <c r="N235" s="49" t="n">
        <v>45894.59027777778</v>
      </c>
      <c r="O235" s="48" t="n">
        <v>0</v>
      </c>
      <c r="P235" t="inlineStr">
        <is>
          <t>AGREGADOR</t>
        </is>
      </c>
      <c r="Q235" t="inlineStr">
        <is>
          <t>COMCARD - PTM</t>
        </is>
      </c>
      <c r="R235" t="inlineStr">
        <is>
          <t>EJECUTADO</t>
        </is>
      </c>
      <c r="S235" t="inlineStr">
        <is>
          <t>CIERRE EXITOSO</t>
        </is>
      </c>
      <c r="T235" t="inlineStr">
        <is>
          <t>VISITA TECNICA</t>
        </is>
      </c>
      <c r="U235" t="inlineStr">
        <is>
          <t>9C0LZ862</t>
        </is>
      </c>
      <c r="V235" t="inlineStr">
        <is>
          <t>TIPO II</t>
        </is>
      </c>
      <c r="W235" t="inlineStr">
        <is>
          <t>TERRESTRE</t>
        </is>
      </c>
      <c r="X235" t="inlineStr">
        <is>
          <t>BARRIENTOS HERNANDEZ CRISTIAN HORACIO</t>
        </is>
      </c>
      <c r="Y235" t="inlineStr">
        <is>
          <t>1</t>
        </is>
      </c>
      <c r="Z235" t="inlineStr">
        <is>
          <t>0</t>
        </is>
      </c>
      <c r="AA235" s="48" t="n">
        <v>144968</v>
      </c>
      <c r="AB235" s="48" t="n">
        <v>0</v>
      </c>
      <c r="AC235" s="48" t="n">
        <v>144968</v>
      </c>
    </row>
    <row r="236">
      <c r="A236" t="inlineStr">
        <is>
          <t>SANTA MARTA</t>
        </is>
      </c>
      <c r="B236" t="inlineStr">
        <is>
          <t>COSTA</t>
        </is>
      </c>
      <c r="C236" t="inlineStr">
        <is>
          <t>No encontrado</t>
        </is>
      </c>
      <c r="D236" t="inlineStr">
        <is>
          <t>44430</t>
        </is>
      </c>
      <c r="E236" t="inlineStr">
        <is>
          <t>LC-CS-25-000118</t>
        </is>
      </c>
      <c r="F236" t="inlineStr">
        <is>
          <t>3007058719</t>
        </is>
      </c>
      <c r="G236" t="inlineStr">
        <is>
          <t>OC CIERRE</t>
        </is>
      </c>
      <c r="H236" t="inlineStr">
        <is>
          <t>LA GUAJIRA</t>
        </is>
      </c>
      <c r="I236" t="inlineStr">
        <is>
          <t>MAICAO</t>
        </is>
      </c>
      <c r="J236" t="inlineStr">
        <is>
          <t>PTM MAIICAO INUMOS KATTY</t>
        </is>
      </c>
      <c r="K236" t="inlineStr">
        <is>
          <t>BANCOLOMBIA</t>
        </is>
      </c>
      <c r="L236" t="inlineStr">
        <is>
          <t>FO-25-1410428</t>
        </is>
      </c>
      <c r="M236" s="49" t="n">
        <v>45891.5625</v>
      </c>
      <c r="N236" s="49" t="n">
        <v>45894.57569444444</v>
      </c>
      <c r="O236" s="48" t="n">
        <v>0</v>
      </c>
      <c r="P236" t="inlineStr">
        <is>
          <t>AGREGADOR</t>
        </is>
      </c>
      <c r="Q236" t="inlineStr">
        <is>
          <t>COMCARD - PTM</t>
        </is>
      </c>
      <c r="R236" t="inlineStr">
        <is>
          <t>EJECUTADO</t>
        </is>
      </c>
      <c r="S236" t="inlineStr">
        <is>
          <t>PARCIAL EXITOSO PTE. PINPAD + ACCESORIOS</t>
        </is>
      </c>
      <c r="T236" t="inlineStr">
        <is>
          <t>VISITA TECNICA</t>
        </is>
      </c>
      <c r="U236" t="inlineStr">
        <is>
          <t>HA000992-HA001037</t>
        </is>
      </c>
      <c r="V236" t="inlineStr">
        <is>
          <t>TIPO IV</t>
        </is>
      </c>
      <c r="W236" t="inlineStr">
        <is>
          <t>TERRESTRE</t>
        </is>
      </c>
      <c r="X236" t="inlineStr">
        <is>
          <t>BARRIENTOS HERNANDEZ CRISTIAN HORACIO</t>
        </is>
      </c>
      <c r="Y236" t="inlineStr">
        <is>
          <t>1</t>
        </is>
      </c>
      <c r="Z236" t="inlineStr">
        <is>
          <t>0</t>
        </is>
      </c>
      <c r="AA236" s="48" t="n">
        <v>479589</v>
      </c>
      <c r="AB236" s="48" t="n">
        <v>0</v>
      </c>
      <c r="AC236" s="48" t="n">
        <v>479589</v>
      </c>
    </row>
    <row r="237">
      <c r="A237" t="inlineStr">
        <is>
          <t>VILLAVICENCIO</t>
        </is>
      </c>
      <c r="B237" t="inlineStr">
        <is>
          <t>REMOTAS</t>
        </is>
      </c>
      <c r="C237" t="inlineStr">
        <is>
          <t>No encontrado</t>
        </is>
      </c>
      <c r="D237" t="inlineStr">
        <is>
          <t>50568</t>
        </is>
      </c>
      <c r="E237" t="inlineStr">
        <is>
          <t>LC-CS-25-000119</t>
        </is>
      </c>
      <c r="F237" t="inlineStr">
        <is>
          <t>3007061710</t>
        </is>
      </c>
      <c r="G237" t="inlineStr">
        <is>
          <t>OC CIERRE</t>
        </is>
      </c>
      <c r="H237" t="inlineStr">
        <is>
          <t>META</t>
        </is>
      </c>
      <c r="I237" t="inlineStr">
        <is>
          <t>PUERTO GAITAN</t>
        </is>
      </c>
      <c r="J237" t="inlineStr">
        <is>
          <t>PTM PUERTO GAITAN  GENESIS STO</t>
        </is>
      </c>
      <c r="K237" t="inlineStr">
        <is>
          <t>BANCOLOMBIA</t>
        </is>
      </c>
      <c r="L237" t="inlineStr">
        <is>
          <t>FO-25-1410475</t>
        </is>
      </c>
      <c r="M237" s="49" t="n">
        <v>45891.5625</v>
      </c>
      <c r="N237" s="49" t="n">
        <v>45894.58611111111</v>
      </c>
      <c r="O237" s="48" t="n">
        <v>0</v>
      </c>
      <c r="P237" t="inlineStr">
        <is>
          <t>AGREGADOR</t>
        </is>
      </c>
      <c r="Q237" t="inlineStr">
        <is>
          <t>COMCARD - PTM</t>
        </is>
      </c>
      <c r="R237" t="inlineStr">
        <is>
          <t>EJECUTADO</t>
        </is>
      </c>
      <c r="S237" t="inlineStr">
        <is>
          <t>CIERRE EXITOSO</t>
        </is>
      </c>
      <c r="T237" t="inlineStr">
        <is>
          <t>VISITA TECNICA</t>
        </is>
      </c>
      <c r="U237" t="inlineStr">
        <is>
          <t>FUA0L504-AB11O714</t>
        </is>
      </c>
      <c r="V237" t="inlineStr">
        <is>
          <t>TIPO III</t>
        </is>
      </c>
      <c r="W237" t="inlineStr">
        <is>
          <t>TERRESTRE</t>
        </is>
      </c>
      <c r="X237" t="inlineStr">
        <is>
          <t>BARRIENTOS HERNANDEZ CRISTIAN HORACIO</t>
        </is>
      </c>
      <c r="Y237" t="inlineStr">
        <is>
          <t>1</t>
        </is>
      </c>
      <c r="Z237" t="inlineStr">
        <is>
          <t>0</t>
        </is>
      </c>
      <c r="AA237" s="48" t="n">
        <v>275729</v>
      </c>
      <c r="AB237" s="48" t="n">
        <v>0</v>
      </c>
      <c r="AC237" s="48" t="n">
        <v>275729</v>
      </c>
    </row>
    <row r="238">
      <c r="A238" t="inlineStr">
        <is>
          <t>PASTO</t>
        </is>
      </c>
      <c r="B238" t="inlineStr">
        <is>
          <t>SUROCCIDENTE Y EJE CAFETERO</t>
        </is>
      </c>
      <c r="C238" t="inlineStr">
        <is>
          <t>No encontrado</t>
        </is>
      </c>
      <c r="D238" t="inlineStr">
        <is>
          <t>52678</t>
        </is>
      </c>
      <c r="E238" t="inlineStr">
        <is>
          <t>LC-CS-25-000120</t>
        </is>
      </c>
      <c r="F238" t="inlineStr">
        <is>
          <t>3007050657</t>
        </is>
      </c>
      <c r="G238" t="inlineStr">
        <is>
          <t>OC CIERRE</t>
        </is>
      </c>
      <c r="H238" t="inlineStr">
        <is>
          <t>NARIÑO</t>
        </is>
      </c>
      <c r="I238" t="inlineStr">
        <is>
          <t>SAMANIEGO</t>
        </is>
      </c>
      <c r="J238" t="inlineStr">
        <is>
          <t>PTM SAMANIEGO  PAGO EXPRESS</t>
        </is>
      </c>
      <c r="K238" t="inlineStr">
        <is>
          <t>BANCOLOMBIA</t>
        </is>
      </c>
      <c r="L238" t="inlineStr">
        <is>
          <t>FO-25-1410388</t>
        </is>
      </c>
      <c r="M238" s="49" t="n">
        <v>45891.5625</v>
      </c>
      <c r="N238" s="49" t="n">
        <v>45894.57916666667</v>
      </c>
      <c r="O238" s="48" t="n">
        <v>0</v>
      </c>
      <c r="P238" t="inlineStr">
        <is>
          <t>AGREGADOR</t>
        </is>
      </c>
      <c r="Q238" t="inlineStr">
        <is>
          <t>COMCARD - PTM</t>
        </is>
      </c>
      <c r="R238" t="inlineStr">
        <is>
          <t>EJECUTADO</t>
        </is>
      </c>
      <c r="S238" t="inlineStr">
        <is>
          <t>CIERRE EXITOSO</t>
        </is>
      </c>
      <c r="T238" t="inlineStr">
        <is>
          <t>VISITA TECNICA</t>
        </is>
      </c>
      <c r="U238" t="inlineStr">
        <is>
          <t>BA00Y357</t>
        </is>
      </c>
      <c r="V238" t="inlineStr">
        <is>
          <t>TIPO III</t>
        </is>
      </c>
      <c r="W238" t="inlineStr">
        <is>
          <t>TERRESTRE</t>
        </is>
      </c>
      <c r="X238" t="inlineStr">
        <is>
          <t>BARRIENTOS HERNANDEZ CRISTIAN HORACIO</t>
        </is>
      </c>
      <c r="Y238" t="inlineStr">
        <is>
          <t>1</t>
        </is>
      </c>
      <c r="Z238" t="inlineStr">
        <is>
          <t>0</t>
        </is>
      </c>
      <c r="AA238" s="48" t="n">
        <v>275729</v>
      </c>
      <c r="AB238" s="48" t="n">
        <v>0</v>
      </c>
      <c r="AC238" s="48" t="n">
        <v>275729</v>
      </c>
    </row>
    <row r="239">
      <c r="A239" t="inlineStr">
        <is>
          <t>CUCUTA</t>
        </is>
      </c>
      <c r="B239" t="inlineStr">
        <is>
          <t>SANTANDERES</t>
        </is>
      </c>
      <c r="C239" t="inlineStr">
        <is>
          <t>No encontrado</t>
        </is>
      </c>
      <c r="D239" t="inlineStr">
        <is>
          <t>54874</t>
        </is>
      </c>
      <c r="E239" t="inlineStr">
        <is>
          <t>LC-CS-25-000122</t>
        </is>
      </c>
      <c r="F239" t="inlineStr">
        <is>
          <t>3007039854</t>
        </is>
      </c>
      <c r="G239" t="inlineStr">
        <is>
          <t>OC CIERRE</t>
        </is>
      </c>
      <c r="H239" t="inlineStr">
        <is>
          <t>NORTE DE SANTANDER</t>
        </is>
      </c>
      <c r="I239" t="inlineStr">
        <is>
          <t>VILLA DEL ROSARIO</t>
        </is>
      </c>
      <c r="J239" t="inlineStr">
        <is>
          <t>PTM VILLA DEL ROSARIO HARBEY ARNALDO</t>
        </is>
      </c>
      <c r="K239" t="inlineStr">
        <is>
          <t>BANCOLOMBIA</t>
        </is>
      </c>
      <c r="L239" t="inlineStr">
        <is>
          <t>FO-25-1410434</t>
        </is>
      </c>
      <c r="M239" s="49" t="n">
        <v>45891.5625</v>
      </c>
      <c r="N239" s="49" t="n">
        <v>45894.57291666666</v>
      </c>
      <c r="O239" s="48" t="n">
        <v>0</v>
      </c>
      <c r="P239" t="inlineStr">
        <is>
          <t>AGREGADOR</t>
        </is>
      </c>
      <c r="Q239" t="inlineStr">
        <is>
          <t>COMCARD - PTM</t>
        </is>
      </c>
      <c r="R239" t="inlineStr">
        <is>
          <t>EJECUTADO</t>
        </is>
      </c>
      <c r="S239" t="inlineStr">
        <is>
          <t>CIERRE EXITOSO</t>
        </is>
      </c>
      <c r="T239" t="inlineStr">
        <is>
          <t>VISITA TECNICA</t>
        </is>
      </c>
      <c r="U239" t="inlineStr">
        <is>
          <t>AB0DZ431</t>
        </is>
      </c>
      <c r="V239" t="inlineStr">
        <is>
          <t>TIPO I</t>
        </is>
      </c>
      <c r="W239" t="inlineStr">
        <is>
          <t>TERRESTRE</t>
        </is>
      </c>
      <c r="X239" t="inlineStr">
        <is>
          <t>BARRIENTOS HERNANDEZ CRISTIAN HORACIO</t>
        </is>
      </c>
      <c r="Y239" t="inlineStr">
        <is>
          <t>1</t>
        </is>
      </c>
      <c r="Z239" t="inlineStr">
        <is>
          <t>0</t>
        </is>
      </c>
      <c r="AA239" s="48" t="n">
        <v>65960</v>
      </c>
      <c r="AB239" s="48" t="n">
        <v>0</v>
      </c>
      <c r="AC239" s="48" t="n">
        <v>65960</v>
      </c>
    </row>
    <row r="240">
      <c r="A240" t="inlineStr">
        <is>
          <t>BUCARAMANGA</t>
        </is>
      </c>
      <c r="B240" t="inlineStr">
        <is>
          <t>SANTANDERES</t>
        </is>
      </c>
      <c r="C240" t="inlineStr">
        <is>
          <t>No encontrado</t>
        </is>
      </c>
      <c r="D240" t="inlineStr">
        <is>
          <t>68575</t>
        </is>
      </c>
      <c r="E240" t="inlineStr">
        <is>
          <t>LC-CS-25-000123</t>
        </is>
      </c>
      <c r="F240" t="inlineStr">
        <is>
          <t>3007060897</t>
        </is>
      </c>
      <c r="G240" t="inlineStr">
        <is>
          <t>OC CIERRE</t>
        </is>
      </c>
      <c r="H240" t="inlineStr">
        <is>
          <t>SANTANDER</t>
        </is>
      </c>
      <c r="I240" t="inlineStr">
        <is>
          <t>PUERTO WILCHES</t>
        </is>
      </c>
      <c r="J240" t="inlineStr">
        <is>
          <t>PTM PUERTO WILCHES MAJU MULTIS</t>
        </is>
      </c>
      <c r="K240" t="inlineStr">
        <is>
          <t>BANCOLOMBIA</t>
        </is>
      </c>
      <c r="L240" t="inlineStr">
        <is>
          <t>FO-25-1410396</t>
        </is>
      </c>
      <c r="M240" s="49" t="n">
        <v>45891.5625</v>
      </c>
      <c r="N240" s="49" t="n">
        <v>45894.63055555556</v>
      </c>
      <c r="O240" s="48" t="n">
        <v>0</v>
      </c>
      <c r="P240" t="inlineStr">
        <is>
          <t>AGREGADOR</t>
        </is>
      </c>
      <c r="Q240" t="inlineStr">
        <is>
          <t>COMCARD - PTM</t>
        </is>
      </c>
      <c r="R240" t="inlineStr">
        <is>
          <t>EJECUTADO</t>
        </is>
      </c>
      <c r="S240" t="inlineStr">
        <is>
          <t>CIERRE EXITOSO</t>
        </is>
      </c>
      <c r="T240" t="inlineStr">
        <is>
          <t>VISITA TECNICA</t>
        </is>
      </c>
      <c r="U240" t="inlineStr">
        <is>
          <t>KA00F798-KA00F950</t>
        </is>
      </c>
      <c r="V240" t="inlineStr">
        <is>
          <t>TIPO IV</t>
        </is>
      </c>
      <c r="W240" t="inlineStr">
        <is>
          <t>TERRESTRE</t>
        </is>
      </c>
      <c r="X240" t="inlineStr">
        <is>
          <t>BARRIENTOS HERNANDEZ CRISTIAN HORACIO</t>
        </is>
      </c>
      <c r="Y240" t="inlineStr">
        <is>
          <t>1</t>
        </is>
      </c>
      <c r="Z240" t="inlineStr">
        <is>
          <t>0</t>
        </is>
      </c>
      <c r="AA240" s="48" t="n">
        <v>479589</v>
      </c>
      <c r="AB240" s="48" t="n">
        <v>0</v>
      </c>
      <c r="AC240" s="48" t="n">
        <v>479589</v>
      </c>
    </row>
    <row r="241">
      <c r="A241" t="inlineStr">
        <is>
          <t>MEDELLIN</t>
        </is>
      </c>
      <c r="B241" t="inlineStr">
        <is>
          <t>NOROCCIDENTE</t>
        </is>
      </c>
      <c r="C241" t="inlineStr">
        <is>
          <t>0004-0005</t>
        </is>
      </c>
      <c r="D241" t="inlineStr">
        <is>
          <t>5034</t>
        </is>
      </c>
      <c r="E241" t="inlineStr">
        <is>
          <t>LC-CS-25-000126</t>
        </is>
      </c>
      <c r="F241" t="inlineStr">
        <is>
          <t>3007063413</t>
        </is>
      </c>
      <c r="G241" t="inlineStr">
        <is>
          <t>OC CIERRE</t>
        </is>
      </c>
      <c r="H241" t="inlineStr">
        <is>
          <t>ANTIOQUIA</t>
        </is>
      </c>
      <c r="I241" t="inlineStr">
        <is>
          <t>ANDES</t>
        </is>
      </c>
      <c r="J241" t="inlineStr">
        <is>
          <t>PTM ANDES AGRO INSUMOS LOS AMA</t>
        </is>
      </c>
      <c r="K241" t="inlineStr">
        <is>
          <t>BANCOLOMBIA</t>
        </is>
      </c>
      <c r="L241" t="inlineStr">
        <is>
          <t>FO-25-1410424</t>
        </is>
      </c>
      <c r="M241" s="49" t="n">
        <v>45891.5625</v>
      </c>
      <c r="N241" s="49" t="n">
        <v>45894.49722222222</v>
      </c>
      <c r="O241" s="48" t="n">
        <v>0</v>
      </c>
      <c r="P241" t="inlineStr">
        <is>
          <t>AGREGADOR</t>
        </is>
      </c>
      <c r="Q241" t="inlineStr">
        <is>
          <t>COMCARD - PTM</t>
        </is>
      </c>
      <c r="R241" t="inlineStr">
        <is>
          <t>EJECUTADO</t>
        </is>
      </c>
      <c r="S241" t="inlineStr">
        <is>
          <t>CIERRE EXITOSO</t>
        </is>
      </c>
      <c r="T241" t="inlineStr">
        <is>
          <t>VISITA TECNICA</t>
        </is>
      </c>
      <c r="U241" t="inlineStr">
        <is>
          <t>MA00W067-AB11N830</t>
        </is>
      </c>
      <c r="V241" t="inlineStr">
        <is>
          <t>TIPO III</t>
        </is>
      </c>
      <c r="W241" t="inlineStr">
        <is>
          <t>TERRESTRE</t>
        </is>
      </c>
      <c r="X241" t="inlineStr">
        <is>
          <t>BARRIENTOS HERNANDEZ CRISTIAN HORACIO</t>
        </is>
      </c>
      <c r="Y241" t="inlineStr">
        <is>
          <t>1</t>
        </is>
      </c>
      <c r="Z241" t="inlineStr">
        <is>
          <t>0</t>
        </is>
      </c>
      <c r="AA241" s="48" t="n">
        <v>275729</v>
      </c>
      <c r="AB241" s="48" t="n">
        <v>0</v>
      </c>
      <c r="AC241" s="48" t="n">
        <v>275729</v>
      </c>
    </row>
    <row r="242">
      <c r="A242" t="inlineStr">
        <is>
          <t>BOGOTA</t>
        </is>
      </c>
      <c r="B242" t="inlineStr">
        <is>
          <t>CUNDINAMARCA</t>
        </is>
      </c>
      <c r="C242" t="inlineStr">
        <is>
          <t>No encontrado</t>
        </is>
      </c>
      <c r="D242" t="inlineStr">
        <is>
          <t>11001</t>
        </is>
      </c>
      <c r="E242" t="inlineStr">
        <is>
          <t>LC-CS-25-000127</t>
        </is>
      </c>
      <c r="F242" t="inlineStr">
        <is>
          <t>3007034968</t>
        </is>
      </c>
      <c r="G242" t="inlineStr">
        <is>
          <t>OC CIERRE</t>
        </is>
      </c>
      <c r="H242" t="inlineStr">
        <is>
          <t>CUNDINAMARCA</t>
        </is>
      </c>
      <c r="I242" t="inlineStr">
        <is>
          <t>BOGOTA</t>
        </is>
      </c>
      <c r="J242" t="inlineStr">
        <is>
          <t>COMCARD BOGOTA DATA CONEXION</t>
        </is>
      </c>
      <c r="K242" t="inlineStr">
        <is>
          <t>BANCOLOMBIA</t>
        </is>
      </c>
      <c r="L242" t="inlineStr">
        <is>
          <t>FO-25-1410501</t>
        </is>
      </c>
      <c r="M242" s="49" t="n">
        <v>45891.5625</v>
      </c>
      <c r="N242" s="49" t="n">
        <v>45894.58125</v>
      </c>
      <c r="O242" s="48" t="n">
        <v>0</v>
      </c>
      <c r="P242" t="inlineStr">
        <is>
          <t>AGREGADOR</t>
        </is>
      </c>
      <c r="Q242" t="inlineStr">
        <is>
          <t>COMCARD - PTM</t>
        </is>
      </c>
      <c r="R242" t="inlineStr">
        <is>
          <t>EJECUTADO</t>
        </is>
      </c>
      <c r="S242" t="inlineStr">
        <is>
          <t>CIERRE EXITOSO</t>
        </is>
      </c>
      <c r="T242" t="inlineStr">
        <is>
          <t>VISITA TECNICA</t>
        </is>
      </c>
      <c r="U242" t="inlineStr">
        <is>
          <t>BL01S774</t>
        </is>
      </c>
      <c r="V242" t="inlineStr">
        <is>
          <t>TIPO I</t>
        </is>
      </c>
      <c r="W242" t="inlineStr">
        <is>
          <t>TERRESTRE</t>
        </is>
      </c>
      <c r="X242" t="inlineStr">
        <is>
          <t>BARRIENTOS HERNANDEZ CRISTIAN HORACIO</t>
        </is>
      </c>
      <c r="Y242" t="inlineStr">
        <is>
          <t>1</t>
        </is>
      </c>
      <c r="Z242" t="inlineStr">
        <is>
          <t>0</t>
        </is>
      </c>
      <c r="AA242" s="48" t="n">
        <v>65960</v>
      </c>
      <c r="AB242" s="48" t="n">
        <v>0</v>
      </c>
      <c r="AC242" s="48" t="n">
        <v>65960</v>
      </c>
    </row>
    <row r="243">
      <c r="A243" t="inlineStr">
        <is>
          <t>BOGOTA</t>
        </is>
      </c>
      <c r="B243" t="inlineStr">
        <is>
          <t>CUNDINAMARCA</t>
        </is>
      </c>
      <c r="C243" t="inlineStr">
        <is>
          <t>No encontrado</t>
        </is>
      </c>
      <c r="D243" t="inlineStr">
        <is>
          <t>11001</t>
        </is>
      </c>
      <c r="E243" t="inlineStr">
        <is>
          <t>LC-CS-25-000128</t>
        </is>
      </c>
      <c r="F243" t="inlineStr">
        <is>
          <t>3007059311</t>
        </is>
      </c>
      <c r="G243" t="inlineStr">
        <is>
          <t>OC CIERRE</t>
        </is>
      </c>
      <c r="H243" t="inlineStr">
        <is>
          <t>CUNDINAMARCA</t>
        </is>
      </c>
      <c r="I243" t="inlineStr">
        <is>
          <t>BOGOTA</t>
        </is>
      </c>
      <c r="J243" t="inlineStr">
        <is>
          <t>PTM BOGOTA LIZ NET</t>
        </is>
      </c>
      <c r="K243" t="inlineStr">
        <is>
          <t>BANCOLOMBIA</t>
        </is>
      </c>
      <c r="L243" t="inlineStr">
        <is>
          <t>FO-25-1410384</t>
        </is>
      </c>
      <c r="M243" s="49" t="n">
        <v>45891.5625</v>
      </c>
      <c r="N243" s="49" t="n">
        <v>45894.50902777778</v>
      </c>
      <c r="O243" s="48" t="n">
        <v>0</v>
      </c>
      <c r="P243" t="inlineStr">
        <is>
          <t>AGREGADOR</t>
        </is>
      </c>
      <c r="Q243" t="inlineStr">
        <is>
          <t>COMCARD - PTM</t>
        </is>
      </c>
      <c r="R243" t="inlineStr">
        <is>
          <t>EJECUTADO</t>
        </is>
      </c>
      <c r="S243" t="inlineStr">
        <is>
          <t>CIERRE EXITOSO</t>
        </is>
      </c>
      <c r="T243" t="inlineStr">
        <is>
          <t>VISITA TECNICA</t>
        </is>
      </c>
      <c r="U243" t="inlineStr">
        <is>
          <t>NA003196-II0YZ704</t>
        </is>
      </c>
      <c r="V243" t="inlineStr">
        <is>
          <t>TIPO I</t>
        </is>
      </c>
      <c r="W243" t="inlineStr">
        <is>
          <t>TERRESTRE</t>
        </is>
      </c>
      <c r="X243" t="inlineStr">
        <is>
          <t>BARRIENTOS HERNANDEZ CRISTIAN HORACIO</t>
        </is>
      </c>
      <c r="Y243" t="inlineStr">
        <is>
          <t>1</t>
        </is>
      </c>
      <c r="Z243" t="inlineStr">
        <is>
          <t>0</t>
        </is>
      </c>
      <c r="AA243" s="48" t="n">
        <v>65960</v>
      </c>
      <c r="AB243" s="48" t="n">
        <v>0</v>
      </c>
      <c r="AC243" s="48" t="n">
        <v>65960</v>
      </c>
    </row>
    <row r="244">
      <c r="A244" t="inlineStr">
        <is>
          <t>BOGOTA</t>
        </is>
      </c>
      <c r="B244" t="inlineStr">
        <is>
          <t>CUNDINAMARCA</t>
        </is>
      </c>
      <c r="C244" t="inlineStr">
        <is>
          <t>0004-0004</t>
        </is>
      </c>
      <c r="D244" t="inlineStr">
        <is>
          <t>11001</t>
        </is>
      </c>
      <c r="E244" t="inlineStr">
        <is>
          <t>LC-CS-25-000129</t>
        </is>
      </c>
      <c r="F244" t="inlineStr">
        <is>
          <t>3007070015</t>
        </is>
      </c>
      <c r="G244" t="inlineStr">
        <is>
          <t>OC CIERRE</t>
        </is>
      </c>
      <c r="H244" t="inlineStr">
        <is>
          <t>CUNDINAMARCA</t>
        </is>
      </c>
      <c r="I244" t="inlineStr">
        <is>
          <t>BOGOTA</t>
        </is>
      </c>
      <c r="J244" t="inlineStr">
        <is>
          <t>PTM BOGOTA  DROGUERIA ELECTRA</t>
        </is>
      </c>
      <c r="K244" t="inlineStr">
        <is>
          <t>BANCOLOMBIA</t>
        </is>
      </c>
      <c r="L244" t="inlineStr">
        <is>
          <t>FO-25-1410411</t>
        </is>
      </c>
      <c r="M244" s="49" t="n">
        <v>45891.5625</v>
      </c>
      <c r="N244" s="49" t="n">
        <v>45894.52569444444</v>
      </c>
      <c r="O244" s="48" t="n">
        <v>0</v>
      </c>
      <c r="P244" t="inlineStr">
        <is>
          <t>AGREGADOR</t>
        </is>
      </c>
      <c r="Q244" t="inlineStr">
        <is>
          <t>COMCARD - PTM</t>
        </is>
      </c>
      <c r="R244" t="inlineStr">
        <is>
          <t>EJECUTADO</t>
        </is>
      </c>
      <c r="S244" t="inlineStr">
        <is>
          <t>CIERRE EXITOSO</t>
        </is>
      </c>
      <c r="T244" t="inlineStr">
        <is>
          <t>VISITA TECNICA</t>
        </is>
      </c>
      <c r="U244" t="inlineStr">
        <is>
          <t>UV001521 - UV001651</t>
        </is>
      </c>
      <c r="V244" t="inlineStr">
        <is>
          <t>TIPO I</t>
        </is>
      </c>
      <c r="W244" t="inlineStr">
        <is>
          <t>TERRESTRE</t>
        </is>
      </c>
      <c r="X244" t="inlineStr">
        <is>
          <t>VEGA MANRIQUE JONATAN MAURICIO</t>
        </is>
      </c>
      <c r="Y244" t="inlineStr">
        <is>
          <t>1</t>
        </is>
      </c>
      <c r="Z244" t="inlineStr">
        <is>
          <t>0</t>
        </is>
      </c>
      <c r="AA244" s="48" t="n">
        <v>65960</v>
      </c>
      <c r="AB244" s="48" t="n">
        <v>0</v>
      </c>
      <c r="AC244" s="48" t="n">
        <v>65960</v>
      </c>
    </row>
    <row r="245">
      <c r="A245" t="inlineStr">
        <is>
          <t>BOGOTA</t>
        </is>
      </c>
      <c r="B245" t="inlineStr">
        <is>
          <t>CUNDINAMARCA</t>
        </is>
      </c>
      <c r="C245" t="inlineStr">
        <is>
          <t>0004-0004</t>
        </is>
      </c>
      <c r="D245" t="inlineStr">
        <is>
          <t>11001</t>
        </is>
      </c>
      <c r="E245" t="inlineStr">
        <is>
          <t>LC-CS-25-000131</t>
        </is>
      </c>
      <c r="F245" t="inlineStr">
        <is>
          <t>3007048741</t>
        </is>
      </c>
      <c r="G245" t="inlineStr">
        <is>
          <t>OC CIERRE</t>
        </is>
      </c>
      <c r="H245" t="inlineStr">
        <is>
          <t>CUNDINAMARCA</t>
        </is>
      </c>
      <c r="I245" t="inlineStr">
        <is>
          <t>BOGOTA</t>
        </is>
      </c>
      <c r="J245" t="inlineStr">
        <is>
          <t>BARRIO CANDELARIA LA NUEVA BOG</t>
        </is>
      </c>
      <c r="K245" t="inlineStr">
        <is>
          <t>BANCOLOMBIA</t>
        </is>
      </c>
      <c r="L245" t="inlineStr">
        <is>
          <t>FO-25-1424092</t>
        </is>
      </c>
      <c r="M245" s="49" t="n">
        <v>45894.33333333334</v>
      </c>
      <c r="N245" s="49" t="n">
        <v>45896.66666666666</v>
      </c>
      <c r="O245" s="48" t="n">
        <v>0</v>
      </c>
      <c r="P245" t="inlineStr">
        <is>
          <t>UNO A UNO</t>
        </is>
      </c>
      <c r="Q245" t="inlineStr">
        <is>
          <t>CB UNO A UNO</t>
        </is>
      </c>
      <c r="R245" t="inlineStr">
        <is>
          <t>EJECUTADO</t>
        </is>
      </c>
      <c r="S245" t="inlineStr">
        <is>
          <t>CIERRE EXITOSO</t>
        </is>
      </c>
      <c r="T245" t="inlineStr">
        <is>
          <t>VISITA TECNICA</t>
        </is>
      </c>
      <c r="U245" t="inlineStr">
        <is>
          <t>BA00L875</t>
        </is>
      </c>
      <c r="V245" t="inlineStr">
        <is>
          <t>TIPO I</t>
        </is>
      </c>
      <c r="W245" t="inlineStr">
        <is>
          <t>TERRESTRE</t>
        </is>
      </c>
      <c r="X245" t="inlineStr">
        <is>
          <t>GARCIA PASTRANA KEVIN FERNANDO</t>
        </is>
      </c>
      <c r="Y245" t="inlineStr">
        <is>
          <t>1</t>
        </is>
      </c>
      <c r="Z245" t="inlineStr">
        <is>
          <t>0</t>
        </is>
      </c>
      <c r="AA245" s="48" t="n">
        <v>65960</v>
      </c>
      <c r="AB245" s="48" t="n">
        <v>0</v>
      </c>
      <c r="AC245" s="48" t="n">
        <v>65960</v>
      </c>
    </row>
    <row r="246">
      <c r="A246" t="inlineStr">
        <is>
          <t>TUNJA</t>
        </is>
      </c>
      <c r="B246" t="inlineStr">
        <is>
          <t>SANTANDERES</t>
        </is>
      </c>
      <c r="C246" t="inlineStr">
        <is>
          <t>0004-0008</t>
        </is>
      </c>
      <c r="D246" t="inlineStr">
        <is>
          <t>15001</t>
        </is>
      </c>
      <c r="E246" t="inlineStr">
        <is>
          <t>LC-CS-25-000132</t>
        </is>
      </c>
      <c r="F246" t="inlineStr">
        <is>
          <t>3007067100</t>
        </is>
      </c>
      <c r="G246" t="inlineStr">
        <is>
          <t>OC CIERRE</t>
        </is>
      </c>
      <c r="H246" t="inlineStr">
        <is>
          <t>BOYACA</t>
        </is>
      </c>
      <c r="I246" t="inlineStr">
        <is>
          <t>TUNJA</t>
        </is>
      </c>
      <c r="J246" t="inlineStr">
        <is>
          <t>BARRIO LA CALLEJA TUNJA 1</t>
        </is>
      </c>
      <c r="K246" t="inlineStr">
        <is>
          <t>BANCOLOMBIA</t>
        </is>
      </c>
      <c r="L246" t="inlineStr">
        <is>
          <t>FO-25-1424139</t>
        </is>
      </c>
      <c r="M246" s="49" t="n">
        <v>45894.33333333334</v>
      </c>
      <c r="N246" s="49" t="n">
        <v>45898.5375</v>
      </c>
      <c r="O246" s="48" t="n">
        <v>0</v>
      </c>
      <c r="P246" t="inlineStr">
        <is>
          <t>CB UNO A UNO</t>
        </is>
      </c>
      <c r="Q246" t="inlineStr">
        <is>
          <t>CB UNO A UNO</t>
        </is>
      </c>
      <c r="R246" t="inlineStr">
        <is>
          <t>EJECUTADO</t>
        </is>
      </c>
      <c r="S246" t="inlineStr">
        <is>
          <t>CIERRE EXITOSO</t>
        </is>
      </c>
      <c r="T246" t="inlineStr">
        <is>
          <t>VISITA TECNICA</t>
        </is>
      </c>
      <c r="U246" t="inlineStr">
        <is>
          <t>9L000601</t>
        </is>
      </c>
      <c r="V246" t="inlineStr">
        <is>
          <t>TIPO I</t>
        </is>
      </c>
      <c r="W246" t="inlineStr">
        <is>
          <t>TERRESTRE</t>
        </is>
      </c>
      <c r="X246" t="inlineStr">
        <is>
          <t>GONZALEZ GONZALEZ MARIO ALBERTO</t>
        </is>
      </c>
      <c r="Y246" t="inlineStr">
        <is>
          <t>1</t>
        </is>
      </c>
      <c r="Z246" t="inlineStr">
        <is>
          <t>0</t>
        </is>
      </c>
      <c r="AA246" s="48" t="n">
        <v>65960</v>
      </c>
      <c r="AB246" s="48" t="n">
        <v>0</v>
      </c>
      <c r="AC246" s="48" t="n">
        <v>65960</v>
      </c>
    </row>
    <row r="247">
      <c r="A247" t="inlineStr">
        <is>
          <t>PEREIRA</t>
        </is>
      </c>
      <c r="B247" t="inlineStr">
        <is>
          <t>SUROCCIDENTE Y EJE CAFETERO</t>
        </is>
      </c>
      <c r="C247" t="inlineStr">
        <is>
          <t>0004-0002</t>
        </is>
      </c>
      <c r="D247" t="inlineStr">
        <is>
          <t>63001</t>
        </is>
      </c>
      <c r="E247" t="inlineStr">
        <is>
          <t>LC-CS-25-000133</t>
        </is>
      </c>
      <c r="F247" t="inlineStr">
        <is>
          <t>3007021340</t>
        </is>
      </c>
      <c r="G247" t="inlineStr">
        <is>
          <t>OC CIERRE</t>
        </is>
      </c>
      <c r="H247" t="inlineStr">
        <is>
          <t>QUINDIO</t>
        </is>
      </c>
      <c r="I247" t="inlineStr">
        <is>
          <t>ARMENIA</t>
        </is>
      </c>
      <c r="J247" t="inlineStr">
        <is>
          <t>BARRIO TORRES DEL RIO  ARMENIA</t>
        </is>
      </c>
      <c r="K247" t="inlineStr">
        <is>
          <t>BANCOLOMBIA</t>
        </is>
      </c>
      <c r="L247" t="inlineStr">
        <is>
          <t>FO-25-1424154</t>
        </is>
      </c>
      <c r="M247" s="49" t="n">
        <v>45894.33333333334</v>
      </c>
      <c r="N247" s="49" t="n">
        <v>45898.54027777778</v>
      </c>
      <c r="O247" s="48" t="n">
        <v>0</v>
      </c>
      <c r="P247" t="inlineStr">
        <is>
          <t>CB UNO A UNO</t>
        </is>
      </c>
      <c r="Q247" t="inlineStr">
        <is>
          <t>CB UNO A UNO</t>
        </is>
      </c>
      <c r="R247" t="inlineStr">
        <is>
          <t>EJECUTADO</t>
        </is>
      </c>
      <c r="S247" t="inlineStr">
        <is>
          <t>CIERRE EXITOSO</t>
        </is>
      </c>
      <c r="T247" t="inlineStr">
        <is>
          <t>VISITA TECNICA</t>
        </is>
      </c>
      <c r="U247" t="inlineStr">
        <is>
          <t>AAHZZ717</t>
        </is>
      </c>
      <c r="V247" t="inlineStr">
        <is>
          <t>TIPO II</t>
        </is>
      </c>
      <c r="W247" t="inlineStr">
        <is>
          <t>TERRESTRE</t>
        </is>
      </c>
      <c r="X247" t="inlineStr">
        <is>
          <t>SANCHEZ SOLORZANO JUAN SEBASTIAN</t>
        </is>
      </c>
      <c r="Y247" t="inlineStr">
        <is>
          <t>1</t>
        </is>
      </c>
      <c r="Z247" t="inlineStr">
        <is>
          <t>0</t>
        </is>
      </c>
      <c r="AA247" s="48" t="n">
        <v>144968</v>
      </c>
      <c r="AB247" s="48" t="n">
        <v>0</v>
      </c>
      <c r="AC247" s="48" t="n">
        <v>144968</v>
      </c>
    </row>
    <row r="248">
      <c r="A248" t="inlineStr">
        <is>
          <t>PASTO</t>
        </is>
      </c>
      <c r="B248" t="inlineStr">
        <is>
          <t>SUROCCIDENTE Y EJE CAFETERO</t>
        </is>
      </c>
      <c r="C248" t="inlineStr">
        <is>
          <t>0004-0003</t>
        </is>
      </c>
      <c r="D248" t="inlineStr">
        <is>
          <t>52258</t>
        </is>
      </c>
      <c r="E248" t="inlineStr">
        <is>
          <t>LC-CS-25-000134</t>
        </is>
      </c>
      <c r="F248" t="inlineStr">
        <is>
          <t>3007060107</t>
        </is>
      </c>
      <c r="G248" t="inlineStr">
        <is>
          <t>OC CIERRE</t>
        </is>
      </c>
      <c r="H248" t="inlineStr">
        <is>
          <t>NARIÑO</t>
        </is>
      </c>
      <c r="I248" t="inlineStr">
        <is>
          <t>EL TABLON DE GOMEZ</t>
        </is>
      </c>
      <c r="J248" t="inlineStr">
        <is>
          <t>BARRIO CENTRAL EL TABLON DE GO</t>
        </is>
      </c>
      <c r="K248" t="inlineStr">
        <is>
          <t>BANCOLOMBIA</t>
        </is>
      </c>
      <c r="L248" t="inlineStr">
        <is>
          <t>FO-25-1424123</t>
        </is>
      </c>
      <c r="M248" s="49" t="n">
        <v>45894.33333333334</v>
      </c>
      <c r="N248" s="49" t="n">
        <v>45896.47291666667</v>
      </c>
      <c r="O248" s="48" t="n">
        <v>0</v>
      </c>
      <c r="P248" t="inlineStr">
        <is>
          <t>UNO A UNO</t>
        </is>
      </c>
      <c r="Q248" t="inlineStr">
        <is>
          <t>CB UNO A UNO</t>
        </is>
      </c>
      <c r="R248" t="inlineStr">
        <is>
          <t>EJECUTADO</t>
        </is>
      </c>
      <c r="S248" t="inlineStr">
        <is>
          <t>CIERRE EXITOSO</t>
        </is>
      </c>
      <c r="T248" t="inlineStr">
        <is>
          <t>VISITA TECNICA</t>
        </is>
      </c>
      <c r="U248" t="inlineStr">
        <is>
          <t>MA00B513</t>
        </is>
      </c>
      <c r="V248" t="inlineStr">
        <is>
          <t>TIPO II</t>
        </is>
      </c>
      <c r="W248" t="inlineStr">
        <is>
          <t>TERRESTRE</t>
        </is>
      </c>
      <c r="X248" t="inlineStr">
        <is>
          <t>GUERRERO RAMIREZ OSCAR DARIO</t>
        </is>
      </c>
      <c r="Y248" t="inlineStr">
        <is>
          <t>1</t>
        </is>
      </c>
      <c r="Z248" t="inlineStr">
        <is>
          <t>0</t>
        </is>
      </c>
      <c r="AA248" s="48" t="n">
        <v>144968</v>
      </c>
      <c r="AB248" s="48" t="n">
        <v>0</v>
      </c>
      <c r="AC248" s="48" t="n">
        <v>144968</v>
      </c>
    </row>
    <row r="249">
      <c r="A249" t="inlineStr">
        <is>
          <t>CUCUTA</t>
        </is>
      </c>
      <c r="B249" t="inlineStr">
        <is>
          <t>SANTANDERES</t>
        </is>
      </c>
      <c r="C249" t="inlineStr">
        <is>
          <t>0004-0008</t>
        </is>
      </c>
      <c r="D249" t="inlineStr">
        <is>
          <t>54001</t>
        </is>
      </c>
      <c r="E249" t="inlineStr">
        <is>
          <t>LC-CS-25-000135</t>
        </is>
      </c>
      <c r="F249" t="inlineStr">
        <is>
          <t>3007046236</t>
        </is>
      </c>
      <c r="G249" t="inlineStr">
        <is>
          <t>OC CIERRE</t>
        </is>
      </c>
      <c r="H249" t="inlineStr">
        <is>
          <t>NORTE DE SANTANDER</t>
        </is>
      </c>
      <c r="I249" t="inlineStr">
        <is>
          <t>CUCUTA</t>
        </is>
      </c>
      <c r="J249" t="inlineStr">
        <is>
          <t>BARRIO CLARET CUCUTA</t>
        </is>
      </c>
      <c r="K249" t="inlineStr">
        <is>
          <t>BANCOLOMBIA</t>
        </is>
      </c>
      <c r="L249" t="inlineStr">
        <is>
          <t>FO-25-1424144</t>
        </is>
      </c>
      <c r="M249" s="49" t="n">
        <v>45894.33333333334</v>
      </c>
      <c r="N249" s="49" t="n">
        <v>45895.70069444444</v>
      </c>
      <c r="O249" s="48" t="n">
        <v>0</v>
      </c>
      <c r="P249" t="inlineStr">
        <is>
          <t>UNO A UNO</t>
        </is>
      </c>
      <c r="Q249" t="inlineStr">
        <is>
          <t>CB UNO A UNO</t>
        </is>
      </c>
      <c r="R249" t="inlineStr">
        <is>
          <t>EJECUTADO</t>
        </is>
      </c>
      <c r="S249" t="inlineStr">
        <is>
          <t>CIERRE EXITOSO</t>
        </is>
      </c>
      <c r="T249" t="inlineStr">
        <is>
          <t>VISITA TECNICA</t>
        </is>
      </c>
      <c r="U249" t="inlineStr">
        <is>
          <t>9C006192</t>
        </is>
      </c>
      <c r="V249" t="inlineStr">
        <is>
          <t>TIPO I</t>
        </is>
      </c>
      <c r="W249" t="inlineStr">
        <is>
          <t>TERRESTRE</t>
        </is>
      </c>
      <c r="X249" t="inlineStr">
        <is>
          <t>MORA VEGA JEAMPIER</t>
        </is>
      </c>
      <c r="Y249" t="inlineStr">
        <is>
          <t>1</t>
        </is>
      </c>
      <c r="Z249" t="inlineStr">
        <is>
          <t>0</t>
        </is>
      </c>
      <c r="AA249" s="48" t="n">
        <v>65960</v>
      </c>
      <c r="AB249" s="48" t="n">
        <v>0</v>
      </c>
      <c r="AC249" s="48" t="n">
        <v>65960</v>
      </c>
    </row>
    <row r="250">
      <c r="A250" t="inlineStr">
        <is>
          <t>BOGOTA</t>
        </is>
      </c>
      <c r="B250" t="inlineStr">
        <is>
          <t>CUNDINAMARCA</t>
        </is>
      </c>
      <c r="C250" t="inlineStr">
        <is>
          <t>0004-0004</t>
        </is>
      </c>
      <c r="D250" t="inlineStr">
        <is>
          <t>11001</t>
        </is>
      </c>
      <c r="E250" t="inlineStr">
        <is>
          <t>LC-CS-25-000136</t>
        </is>
      </c>
      <c r="F250" t="inlineStr">
        <is>
          <t>3007064120</t>
        </is>
      </c>
      <c r="G250" t="inlineStr">
        <is>
          <t>OC CIERRE</t>
        </is>
      </c>
      <c r="H250" t="inlineStr">
        <is>
          <t>CUNDINAMARCA</t>
        </is>
      </c>
      <c r="I250" t="inlineStr">
        <is>
          <t>BOGOTA</t>
        </is>
      </c>
      <c r="J250" t="inlineStr">
        <is>
          <t>BARRIO SAN JORGE SUR BOGOTA 3</t>
        </is>
      </c>
      <c r="K250" t="inlineStr">
        <is>
          <t>BANCOLOMBIA</t>
        </is>
      </c>
      <c r="L250" t="inlineStr">
        <is>
          <t>FO-25-1424098</t>
        </is>
      </c>
      <c r="M250" s="49" t="n">
        <v>45894.33333333334</v>
      </c>
      <c r="N250" s="49" t="n">
        <v>45896.47847222222</v>
      </c>
      <c r="O250" s="48" t="n">
        <v>0</v>
      </c>
      <c r="P250" t="inlineStr">
        <is>
          <t>CB UNO A UNO</t>
        </is>
      </c>
      <c r="Q250" t="inlineStr">
        <is>
          <t>CB UNO A UNO</t>
        </is>
      </c>
      <c r="R250" t="inlineStr">
        <is>
          <t>EJECUTADO</t>
        </is>
      </c>
      <c r="S250" t="inlineStr">
        <is>
          <t>CIERRE EXITOSO</t>
        </is>
      </c>
      <c r="T250" t="inlineStr">
        <is>
          <t>VISITA TECNICA</t>
        </is>
      </c>
      <c r="U250" t="inlineStr">
        <is>
          <t>0A00O733</t>
        </is>
      </c>
      <c r="V250" t="inlineStr">
        <is>
          <t>TIPO I</t>
        </is>
      </c>
      <c r="W250" t="inlineStr">
        <is>
          <t>TERRESTRE</t>
        </is>
      </c>
      <c r="X250" t="inlineStr">
        <is>
          <t>GARCIA PASTRANA KEVIN FERNANDO</t>
        </is>
      </c>
      <c r="Y250" t="inlineStr">
        <is>
          <t>1</t>
        </is>
      </c>
      <c r="Z250" t="inlineStr">
        <is>
          <t>0</t>
        </is>
      </c>
      <c r="AA250" s="48" t="n">
        <v>65960</v>
      </c>
      <c r="AB250" s="48" t="n">
        <v>0</v>
      </c>
      <c r="AC250" s="48" t="n">
        <v>65960</v>
      </c>
    </row>
    <row r="251">
      <c r="A251" t="inlineStr">
        <is>
          <t>NEIVA</t>
        </is>
      </c>
      <c r="B251" t="inlineStr">
        <is>
          <t>REMOTAS</t>
        </is>
      </c>
      <c r="C251" t="inlineStr">
        <is>
          <t>0004-0007</t>
        </is>
      </c>
      <c r="D251" t="inlineStr">
        <is>
          <t>41298</t>
        </is>
      </c>
      <c r="E251" t="inlineStr">
        <is>
          <t>LC-CS-25-000138</t>
        </is>
      </c>
      <c r="F251" t="inlineStr">
        <is>
          <t>3007076008</t>
        </is>
      </c>
      <c r="G251" t="inlineStr">
        <is>
          <t>OC CIERRE</t>
        </is>
      </c>
      <c r="H251" t="inlineStr">
        <is>
          <t>HUILA</t>
        </is>
      </c>
      <c r="I251" t="inlineStr">
        <is>
          <t>GARZON</t>
        </is>
      </c>
      <c r="J251" t="inlineStr">
        <is>
          <t>BARRIO EL CENTRO GARZON 1</t>
        </is>
      </c>
      <c r="K251" t="inlineStr">
        <is>
          <t>BANCOLOMBIA</t>
        </is>
      </c>
      <c r="L251" t="inlineStr">
        <is>
          <t>FO-25-1424128</t>
        </is>
      </c>
      <c r="M251" s="49" t="n">
        <v>45894.33333333334</v>
      </c>
      <c r="N251" s="49" t="n">
        <v>45896.67222222222</v>
      </c>
      <c r="O251" s="48" t="n">
        <v>0</v>
      </c>
      <c r="P251" t="inlineStr">
        <is>
          <t>CB UNO A UNO</t>
        </is>
      </c>
      <c r="Q251" t="inlineStr">
        <is>
          <t>CB UNO A UNO</t>
        </is>
      </c>
      <c r="R251" t="inlineStr">
        <is>
          <t>EJECUTADO</t>
        </is>
      </c>
      <c r="S251" t="inlineStr">
        <is>
          <t>CIERRE EXITOSO</t>
        </is>
      </c>
      <c r="T251" t="inlineStr">
        <is>
          <t>VISITA TECNICA</t>
        </is>
      </c>
      <c r="U251" t="inlineStr">
        <is>
          <t>LM0BZ652</t>
        </is>
      </c>
      <c r="V251" t="inlineStr">
        <is>
          <t>TIPO III</t>
        </is>
      </c>
      <c r="W251" t="inlineStr">
        <is>
          <t>TERRESTRE</t>
        </is>
      </c>
      <c r="X251" t="inlineStr">
        <is>
          <t>DEVIA REINOSO JUAN CARLOS</t>
        </is>
      </c>
      <c r="Y251" t="inlineStr">
        <is>
          <t>1</t>
        </is>
      </c>
      <c r="Z251" t="inlineStr">
        <is>
          <t>0</t>
        </is>
      </c>
      <c r="AA251" s="48" t="n">
        <v>275729</v>
      </c>
      <c r="AB251" s="48" t="n">
        <v>0</v>
      </c>
      <c r="AC251" s="48" t="n">
        <v>275729</v>
      </c>
    </row>
    <row r="252">
      <c r="A252" t="inlineStr">
        <is>
          <t>MANIZALES</t>
        </is>
      </c>
      <c r="B252" t="inlineStr">
        <is>
          <t>SUROCCIDENTE Y EJE CAFETERO</t>
        </is>
      </c>
      <c r="C252" t="inlineStr">
        <is>
          <t>0004-0002</t>
        </is>
      </c>
      <c r="D252" t="inlineStr">
        <is>
          <t>17777</t>
        </is>
      </c>
      <c r="E252" t="inlineStr">
        <is>
          <t>LC-CS-25-000140</t>
        </is>
      </c>
      <c r="F252" t="inlineStr">
        <is>
          <t>3007020525</t>
        </is>
      </c>
      <c r="G252" t="inlineStr">
        <is>
          <t>OC CIERRE</t>
        </is>
      </c>
      <c r="H252" t="inlineStr">
        <is>
          <t>CALDAS</t>
        </is>
      </c>
      <c r="I252" t="inlineStr">
        <is>
          <t>SUPIA</t>
        </is>
      </c>
      <c r="J252" t="inlineStr">
        <is>
          <t>CENTRO SUPIA CALDAS</t>
        </is>
      </c>
      <c r="K252" t="inlineStr">
        <is>
          <t>BANCOLOMBIA</t>
        </is>
      </c>
      <c r="L252" t="inlineStr">
        <is>
          <t>FO-25-1424109</t>
        </is>
      </c>
      <c r="M252" s="49" t="n">
        <v>45894.33333333334</v>
      </c>
      <c r="N252" s="49" t="n">
        <v>45897.31666666667</v>
      </c>
      <c r="O252" s="48" t="n">
        <v>0</v>
      </c>
      <c r="P252" t="inlineStr">
        <is>
          <t>UNO A UNO</t>
        </is>
      </c>
      <c r="Q252" t="inlineStr">
        <is>
          <t>CB UNO A UNO</t>
        </is>
      </c>
      <c r="R252" t="inlineStr">
        <is>
          <t>EJECUTADO</t>
        </is>
      </c>
      <c r="S252" t="inlineStr">
        <is>
          <t>CIERRE EXITOSO</t>
        </is>
      </c>
      <c r="T252" t="inlineStr">
        <is>
          <t>VISITA TECNICA</t>
        </is>
      </c>
      <c r="U252" t="inlineStr">
        <is>
          <t>AAAAS400</t>
        </is>
      </c>
      <c r="V252" t="inlineStr">
        <is>
          <t>TIPO II</t>
        </is>
      </c>
      <c r="W252" t="inlineStr">
        <is>
          <t>TERRESTRE</t>
        </is>
      </c>
      <c r="X252" t="inlineStr">
        <is>
          <t>LOAIZA LOPEZ JHON FREDDY</t>
        </is>
      </c>
      <c r="Y252" t="inlineStr">
        <is>
          <t>1</t>
        </is>
      </c>
      <c r="Z252" t="inlineStr">
        <is>
          <t>0</t>
        </is>
      </c>
      <c r="AA252" s="48" t="n">
        <v>144968</v>
      </c>
      <c r="AB252" s="48" t="n">
        <v>0</v>
      </c>
      <c r="AC252" s="48" t="n">
        <v>144968</v>
      </c>
    </row>
    <row r="253">
      <c r="A253" t="inlineStr">
        <is>
          <t>MEDELLIN</t>
        </is>
      </c>
      <c r="B253" t="inlineStr">
        <is>
          <t>NOROCCIDENTE</t>
        </is>
      </c>
      <c r="C253" t="inlineStr">
        <is>
          <t>0004-0005</t>
        </is>
      </c>
      <c r="D253" t="inlineStr">
        <is>
          <t>5001</t>
        </is>
      </c>
      <c r="E253" t="inlineStr">
        <is>
          <t>LC-CS-25-000141</t>
        </is>
      </c>
      <c r="F253" t="inlineStr">
        <is>
          <t>3007074315</t>
        </is>
      </c>
      <c r="G253" t="inlineStr">
        <is>
          <t>OC CIERRE</t>
        </is>
      </c>
      <c r="H253" t="inlineStr">
        <is>
          <t>ANTIOQUIA</t>
        </is>
      </c>
      <c r="I253" t="inlineStr">
        <is>
          <t>MEDELLIN</t>
        </is>
      </c>
      <c r="J253" t="inlineStr">
        <is>
          <t>PTM MEDELLIN SUPERMERCADO LA B</t>
        </is>
      </c>
      <c r="K253" t="inlineStr">
        <is>
          <t>BANCOLOMBIA</t>
        </is>
      </c>
      <c r="L253" t="inlineStr">
        <is>
          <t>FO-25-1424088</t>
        </is>
      </c>
      <c r="M253" s="49" t="n">
        <v>45895.33333333334</v>
      </c>
      <c r="N253" s="49" t="n">
        <v>45898.53541666667</v>
      </c>
      <c r="O253" s="48" t="n">
        <v>0</v>
      </c>
      <c r="P253" t="inlineStr">
        <is>
          <t>AGREGADOR</t>
        </is>
      </c>
      <c r="Q253" t="inlineStr">
        <is>
          <t>COMCARD - PTM</t>
        </is>
      </c>
      <c r="R253" t="inlineStr">
        <is>
          <t>EJECUTADO</t>
        </is>
      </c>
      <c r="S253" t="inlineStr">
        <is>
          <t>CIERRE EXITOSO</t>
        </is>
      </c>
      <c r="T253" t="inlineStr">
        <is>
          <t>VISITA TECNICA</t>
        </is>
      </c>
      <c r="U253" t="inlineStr">
        <is>
          <t>EF8ZZ115</t>
        </is>
      </c>
      <c r="V253" t="inlineStr">
        <is>
          <t>TIPO I</t>
        </is>
      </c>
      <c r="W253" t="inlineStr">
        <is>
          <t>TERRESTRE</t>
        </is>
      </c>
      <c r="X253" t="inlineStr">
        <is>
          <t>BADEL ACUÑA LUIS ALBERTO</t>
        </is>
      </c>
      <c r="Y253" t="inlineStr">
        <is>
          <t>1</t>
        </is>
      </c>
      <c r="Z253" t="inlineStr">
        <is>
          <t>0</t>
        </is>
      </c>
      <c r="AA253" s="48" t="n">
        <v>65960</v>
      </c>
      <c r="AB253" s="48" t="n">
        <v>0</v>
      </c>
      <c r="AC253" s="48" t="n">
        <v>65960</v>
      </c>
    </row>
    <row r="254">
      <c r="A254" t="inlineStr">
        <is>
          <t>PEREIRA</t>
        </is>
      </c>
      <c r="B254" t="inlineStr">
        <is>
          <t>SUROCCIDENTE Y EJE CAFETERO</t>
        </is>
      </c>
      <c r="C254" t="inlineStr">
        <is>
          <t>0004-0002</t>
        </is>
      </c>
      <c r="D254" t="inlineStr">
        <is>
          <t>76147</t>
        </is>
      </c>
      <c r="E254" t="inlineStr">
        <is>
          <t>LC-CS-25-000142</t>
        </is>
      </c>
      <c r="F254" t="inlineStr">
        <is>
          <t>3007078707</t>
        </is>
      </c>
      <c r="G254" t="inlineStr">
        <is>
          <t>OC CIERRE</t>
        </is>
      </c>
      <c r="H254" t="inlineStr">
        <is>
          <t>VALLE DEL CAUCA</t>
        </is>
      </c>
      <c r="I254" t="inlineStr">
        <is>
          <t>CARTAGO</t>
        </is>
      </c>
      <c r="J254" t="inlineStr">
        <is>
          <t>PTM CARTAGO PLAZA CAMPESINA CA</t>
        </is>
      </c>
      <c r="K254" t="inlineStr">
        <is>
          <t>BANCOLOMBIA</t>
        </is>
      </c>
      <c r="L254" t="inlineStr">
        <is>
          <t>FO-25-1424055</t>
        </is>
      </c>
      <c r="M254" s="49" t="n">
        <v>45895.33333333334</v>
      </c>
      <c r="N254" s="49" t="n">
        <v>45896.46805555555</v>
      </c>
      <c r="O254" s="48" t="n">
        <v>0</v>
      </c>
      <c r="P254" t="inlineStr">
        <is>
          <t>AGREGADOR</t>
        </is>
      </c>
      <c r="Q254" t="inlineStr">
        <is>
          <t>COMCARD - PTM</t>
        </is>
      </c>
      <c r="R254" t="inlineStr">
        <is>
          <t>EJECUTADO</t>
        </is>
      </c>
      <c r="S254" t="inlineStr">
        <is>
          <t>CIERRE EXITOSO</t>
        </is>
      </c>
      <c r="T254" t="inlineStr">
        <is>
          <t>VISITA TECNICA</t>
        </is>
      </c>
      <c r="U254" t="inlineStr">
        <is>
          <t>A1RZZ257-A1RZZ407</t>
        </is>
      </c>
      <c r="V254" t="inlineStr">
        <is>
          <t>TIPO I</t>
        </is>
      </c>
      <c r="W254" t="inlineStr">
        <is>
          <t>TERRESTRE</t>
        </is>
      </c>
      <c r="X254" t="inlineStr">
        <is>
          <t>ARROYAVE CANO MANUEL GUILLERMO</t>
        </is>
      </c>
      <c r="Y254" t="inlineStr">
        <is>
          <t>1</t>
        </is>
      </c>
      <c r="Z254" t="inlineStr">
        <is>
          <t>0</t>
        </is>
      </c>
      <c r="AA254" s="48" t="n">
        <v>65960</v>
      </c>
      <c r="AB254" s="48" t="n">
        <v>0</v>
      </c>
      <c r="AC254" s="48" t="n">
        <v>65960</v>
      </c>
    </row>
    <row r="255">
      <c r="A255" t="inlineStr">
        <is>
          <t>MEDELLIN</t>
        </is>
      </c>
      <c r="B255" t="inlineStr">
        <is>
          <t>NOROCCIDENTE</t>
        </is>
      </c>
      <c r="C255" t="inlineStr">
        <is>
          <t>0004-0005</t>
        </is>
      </c>
      <c r="D255" t="inlineStr">
        <is>
          <t>5088</t>
        </is>
      </c>
      <c r="E255" t="inlineStr">
        <is>
          <t>LC-CS-25-000143</t>
        </is>
      </c>
      <c r="F255" t="inlineStr">
        <is>
          <t>3007071083</t>
        </is>
      </c>
      <c r="G255" t="inlineStr">
        <is>
          <t>OC CIERRE</t>
        </is>
      </c>
      <c r="H255" t="inlineStr">
        <is>
          <t>ANTIOQUIA</t>
        </is>
      </c>
      <c r="I255" t="inlineStr">
        <is>
          <t>BELLO</t>
        </is>
      </c>
      <c r="J255" t="inlineStr">
        <is>
          <t>DISTRICOL TELECOM DAVID OCHOA</t>
        </is>
      </c>
      <c r="K255" t="inlineStr">
        <is>
          <t>BANCOLOMBIA</t>
        </is>
      </c>
      <c r="L255" t="inlineStr">
        <is>
          <t>FO-25-1424071</t>
        </is>
      </c>
      <c r="M255" s="49" t="n">
        <v>45895.33333333334</v>
      </c>
      <c r="N255" s="49" t="n">
        <v>45897.65347222222</v>
      </c>
      <c r="O255" s="48" t="n">
        <v>0</v>
      </c>
      <c r="P255" t="inlineStr">
        <is>
          <t>AGREGADOR</t>
        </is>
      </c>
      <c r="Q255" t="inlineStr">
        <is>
          <t>DISTRICOL</t>
        </is>
      </c>
      <c r="R255" t="inlineStr">
        <is>
          <t>EJECUTADO</t>
        </is>
      </c>
      <c r="S255" t="inlineStr">
        <is>
          <t>CIERRE EXITOSO</t>
        </is>
      </c>
      <c r="T255" t="inlineStr">
        <is>
          <t>VISITA TECNICA</t>
        </is>
      </c>
      <c r="U255" t="inlineStr">
        <is>
          <t>NN00B505</t>
        </is>
      </c>
      <c r="V255" t="inlineStr">
        <is>
          <t>TIPO I</t>
        </is>
      </c>
      <c r="W255" t="inlineStr">
        <is>
          <t>TERRESTRE</t>
        </is>
      </c>
      <c r="X255" t="inlineStr">
        <is>
          <t>ZAPATA LOPEZ EDWARD ASDRUBAL</t>
        </is>
      </c>
      <c r="Y255" t="inlineStr">
        <is>
          <t>1</t>
        </is>
      </c>
      <c r="Z255" t="inlineStr">
        <is>
          <t>0</t>
        </is>
      </c>
      <c r="AA255" s="48" t="n">
        <v>65960</v>
      </c>
      <c r="AB255" s="48" t="n">
        <v>0</v>
      </c>
      <c r="AC255" s="48" t="n">
        <v>65960</v>
      </c>
    </row>
    <row r="256">
      <c r="A256" t="inlineStr">
        <is>
          <t>MEDELLIN</t>
        </is>
      </c>
      <c r="B256" t="inlineStr">
        <is>
          <t>NOROCCIDENTE</t>
        </is>
      </c>
      <c r="C256" t="inlineStr">
        <is>
          <t>0004-0005</t>
        </is>
      </c>
      <c r="D256" t="inlineStr">
        <is>
          <t>5197</t>
        </is>
      </c>
      <c r="E256" t="inlineStr">
        <is>
          <t>LC-CS-25-000144</t>
        </is>
      </c>
      <c r="F256" t="inlineStr">
        <is>
          <t>3007073774</t>
        </is>
      </c>
      <c r="G256" t="inlineStr">
        <is>
          <t>OC CIERRE</t>
        </is>
      </c>
      <c r="H256" t="inlineStr">
        <is>
          <t>ANTIOQUIA</t>
        </is>
      </c>
      <c r="I256" t="inlineStr">
        <is>
          <t>COCORNA</t>
        </is>
      </c>
      <c r="J256" t="inlineStr">
        <is>
          <t>PTM COCORNA  DI RAIZ</t>
        </is>
      </c>
      <c r="K256" t="inlineStr">
        <is>
          <t>BANCOLOMBIA</t>
        </is>
      </c>
      <c r="L256" t="inlineStr">
        <is>
          <t>FO-25-1424050</t>
        </is>
      </c>
      <c r="M256" s="49" t="n">
        <v>45895.33333333334</v>
      </c>
      <c r="N256" s="49" t="n">
        <v>45898.53055555555</v>
      </c>
      <c r="O256" s="48" t="n">
        <v>0</v>
      </c>
      <c r="P256" t="inlineStr">
        <is>
          <t>AGREGADOR</t>
        </is>
      </c>
      <c r="Q256" t="inlineStr">
        <is>
          <t>COMCARD - PTM</t>
        </is>
      </c>
      <c r="R256" t="inlineStr">
        <is>
          <t>EJECUTADO</t>
        </is>
      </c>
      <c r="S256" t="inlineStr">
        <is>
          <t>CIERRE EXITOSO</t>
        </is>
      </c>
      <c r="T256" t="inlineStr">
        <is>
          <t>VISITA TECNICA</t>
        </is>
      </c>
      <c r="U256" t="inlineStr">
        <is>
          <t>ONO4Z869-0NO4Z897</t>
        </is>
      </c>
      <c r="V256" t="inlineStr">
        <is>
          <t>TIPO II</t>
        </is>
      </c>
      <c r="W256" t="inlineStr">
        <is>
          <t>TERRESTRE</t>
        </is>
      </c>
      <c r="X256" t="inlineStr">
        <is>
          <t>ALVAREZ ARENAS VICTOR HUGO</t>
        </is>
      </c>
      <c r="Y256" t="inlineStr">
        <is>
          <t>1</t>
        </is>
      </c>
      <c r="Z256" t="inlineStr">
        <is>
          <t>0</t>
        </is>
      </c>
      <c r="AA256" s="48" t="n">
        <v>144968</v>
      </c>
      <c r="AB256" s="48" t="n">
        <v>0</v>
      </c>
      <c r="AC256" s="48" t="n">
        <v>144968</v>
      </c>
    </row>
    <row r="257">
      <c r="A257" t="inlineStr">
        <is>
          <t>MEDELLIN</t>
        </is>
      </c>
      <c r="B257" t="inlineStr">
        <is>
          <t>NOROCCIDENTE</t>
        </is>
      </c>
      <c r="C257" t="inlineStr">
        <is>
          <t>0004-0005</t>
        </is>
      </c>
      <c r="D257" t="inlineStr">
        <is>
          <t>5790</t>
        </is>
      </c>
      <c r="E257" t="inlineStr">
        <is>
          <t>LC-CS-25-000147</t>
        </is>
      </c>
      <c r="F257" t="inlineStr">
        <is>
          <t>3007075976</t>
        </is>
      </c>
      <c r="G257" t="inlineStr">
        <is>
          <t>OC CIERRE</t>
        </is>
      </c>
      <c r="H257" t="inlineStr">
        <is>
          <t>ANTIOQUIA</t>
        </is>
      </c>
      <c r="I257" t="inlineStr">
        <is>
          <t>TARAZA</t>
        </is>
      </c>
      <c r="J257" t="inlineStr">
        <is>
          <t>PTM TARAZA COSTILLAS AUMADAS T</t>
        </is>
      </c>
      <c r="K257" t="inlineStr">
        <is>
          <t>BANCOLOMBIA</t>
        </is>
      </c>
      <c r="L257" t="inlineStr">
        <is>
          <t>FO-25-1424066</t>
        </is>
      </c>
      <c r="M257" s="49" t="n">
        <v>45895.33333333334</v>
      </c>
      <c r="N257" s="49" t="n">
        <v>45895.58541666667</v>
      </c>
      <c r="O257" s="48" t="n">
        <v>0</v>
      </c>
      <c r="P257" t="inlineStr">
        <is>
          <t>AGREGADOR</t>
        </is>
      </c>
      <c r="Q257" t="inlineStr">
        <is>
          <t>COMCARD - PTM</t>
        </is>
      </c>
      <c r="R257" t="inlineStr">
        <is>
          <t>EJECUTADO</t>
        </is>
      </c>
      <c r="S257" t="inlineStr">
        <is>
          <t>CIERRE EXITOSO</t>
        </is>
      </c>
      <c r="T257" t="inlineStr">
        <is>
          <t>VISITA TECNICA</t>
        </is>
      </c>
      <c r="U257" t="inlineStr">
        <is>
          <t>FA09Z505-LA05Z153</t>
        </is>
      </c>
      <c r="V257" t="inlineStr">
        <is>
          <t>TIPO IV</t>
        </is>
      </c>
      <c r="W257" t="inlineStr">
        <is>
          <t>TERRESTRE</t>
        </is>
      </c>
      <c r="X257" t="inlineStr">
        <is>
          <t>PAREJA ECHAVARRIA JHON DAVID</t>
        </is>
      </c>
      <c r="Y257" t="inlineStr">
        <is>
          <t>1</t>
        </is>
      </c>
      <c r="Z257" t="inlineStr">
        <is>
          <t>0</t>
        </is>
      </c>
      <c r="AA257" s="48" t="n">
        <v>479589</v>
      </c>
      <c r="AB257" s="48" t="n">
        <v>0</v>
      </c>
      <c r="AC257" s="48" t="n">
        <v>479589</v>
      </c>
    </row>
    <row r="258">
      <c r="A258" t="inlineStr">
        <is>
          <t>MONTERIA</t>
        </is>
      </c>
      <c r="B258" t="inlineStr">
        <is>
          <t>COSTA</t>
        </is>
      </c>
      <c r="C258" t="inlineStr">
        <is>
          <t>0004-0001</t>
        </is>
      </c>
      <c r="D258" t="inlineStr">
        <is>
          <t>23182</t>
        </is>
      </c>
      <c r="E258" t="inlineStr">
        <is>
          <t>LC-CS-25-000148</t>
        </is>
      </c>
      <c r="F258" t="inlineStr">
        <is>
          <t>3007048294</t>
        </is>
      </c>
      <c r="G258" t="inlineStr">
        <is>
          <t>OC CIERRE</t>
        </is>
      </c>
      <c r="H258" t="inlineStr">
        <is>
          <t>CORDOBA</t>
        </is>
      </c>
      <c r="I258" t="inlineStr">
        <is>
          <t>CHINU</t>
        </is>
      </c>
      <c r="J258" t="inlineStr">
        <is>
          <t>DISTRICOL CHINU CELL</t>
        </is>
      </c>
      <c r="K258" t="inlineStr">
        <is>
          <t>BANCOLOMBIA</t>
        </is>
      </c>
      <c r="L258" t="inlineStr">
        <is>
          <t>FO-25-1424024</t>
        </is>
      </c>
      <c r="M258" s="49" t="n">
        <v>45895.33333333334</v>
      </c>
      <c r="N258" s="49" t="n">
        <v>45895.69861111111</v>
      </c>
      <c r="O258" s="48" t="n">
        <v>0</v>
      </c>
      <c r="P258" t="inlineStr">
        <is>
          <t>AGREGADOR</t>
        </is>
      </c>
      <c r="Q258" t="inlineStr">
        <is>
          <t>DISTRICOL</t>
        </is>
      </c>
      <c r="R258" t="inlineStr">
        <is>
          <t>EJECUTADO</t>
        </is>
      </c>
      <c r="S258" t="inlineStr">
        <is>
          <t>CIERRE EXITOSO</t>
        </is>
      </c>
      <c r="T258" t="inlineStr">
        <is>
          <t>VISITA TECNICA</t>
        </is>
      </c>
      <c r="U258" t="inlineStr">
        <is>
          <t>XP00I053</t>
        </is>
      </c>
      <c r="V258" t="inlineStr">
        <is>
          <t>TIPO II</t>
        </is>
      </c>
      <c r="W258" t="inlineStr">
        <is>
          <t>TERRESTRE</t>
        </is>
      </c>
      <c r="X258" t="inlineStr">
        <is>
          <t>CASSIANI PEREZ RAUL RAMIRO</t>
        </is>
      </c>
      <c r="Y258" t="inlineStr">
        <is>
          <t>1</t>
        </is>
      </c>
      <c r="Z258" t="inlineStr">
        <is>
          <t>0</t>
        </is>
      </c>
      <c r="AA258" s="48" t="n">
        <v>144968</v>
      </c>
      <c r="AB258" s="48" t="n">
        <v>0</v>
      </c>
      <c r="AC258" s="48" t="n">
        <v>144968</v>
      </c>
    </row>
    <row r="259">
      <c r="A259" t="inlineStr">
        <is>
          <t>PASTO</t>
        </is>
      </c>
      <c r="B259" t="inlineStr">
        <is>
          <t>SUROCCIDENTE Y EJE CAFETERO</t>
        </is>
      </c>
      <c r="C259" t="inlineStr">
        <is>
          <t>0004-0003</t>
        </is>
      </c>
      <c r="D259" t="inlineStr">
        <is>
          <t>52317</t>
        </is>
      </c>
      <c r="E259" t="inlineStr">
        <is>
          <t>LC-CS-25-000150</t>
        </is>
      </c>
      <c r="F259" t="inlineStr">
        <is>
          <t>3007070394</t>
        </is>
      </c>
      <c r="G259" t="inlineStr">
        <is>
          <t>OC CIERRE</t>
        </is>
      </c>
      <c r="H259" t="inlineStr">
        <is>
          <t>NARIÑO</t>
        </is>
      </c>
      <c r="I259" t="inlineStr">
        <is>
          <t>GUACHUCAL</t>
        </is>
      </c>
      <c r="J259" t="inlineStr">
        <is>
          <t>DISTRICOL PUNTO VIRTUAL MV</t>
        </is>
      </c>
      <c r="K259" t="inlineStr">
        <is>
          <t>BANCOLOMBIA</t>
        </is>
      </c>
      <c r="L259" t="inlineStr">
        <is>
          <t>FO-25-1424080</t>
        </is>
      </c>
      <c r="M259" s="49" t="n">
        <v>45895.33333333334</v>
      </c>
      <c r="N259" s="49" t="n">
        <v>45895.65486111111</v>
      </c>
      <c r="O259" s="48" t="n">
        <v>0</v>
      </c>
      <c r="P259" t="inlineStr">
        <is>
          <t>AGREGADOR</t>
        </is>
      </c>
      <c r="Q259" t="inlineStr">
        <is>
          <t>DISTRICOL</t>
        </is>
      </c>
      <c r="R259" t="inlineStr">
        <is>
          <t>EJECUTADO</t>
        </is>
      </c>
      <c r="S259" t="inlineStr">
        <is>
          <t>CIERRE EXITOSO</t>
        </is>
      </c>
      <c r="T259" t="inlineStr">
        <is>
          <t>VISITA TECNICA</t>
        </is>
      </c>
      <c r="U259" t="inlineStr">
        <is>
          <t>NN008048</t>
        </is>
      </c>
      <c r="V259" t="inlineStr">
        <is>
          <t>TIPO II</t>
        </is>
      </c>
      <c r="W259" t="inlineStr">
        <is>
          <t>TERRESTRE</t>
        </is>
      </c>
      <c r="X259" t="inlineStr">
        <is>
          <t>GUERRERO RAMIREZ OSCAR DARIO</t>
        </is>
      </c>
      <c r="Y259" t="inlineStr">
        <is>
          <t>1</t>
        </is>
      </c>
      <c r="Z259" t="inlineStr">
        <is>
          <t>0</t>
        </is>
      </c>
      <c r="AA259" s="48" t="n">
        <v>144968</v>
      </c>
      <c r="AB259" s="48" t="n">
        <v>0</v>
      </c>
      <c r="AC259" s="48" t="n">
        <v>144968</v>
      </c>
    </row>
    <row r="260">
      <c r="A260" t="inlineStr">
        <is>
          <t>YOPAL</t>
        </is>
      </c>
      <c r="B260" t="inlineStr">
        <is>
          <t>REMOTAS</t>
        </is>
      </c>
      <c r="C260" t="inlineStr">
        <is>
          <t>0004-0007</t>
        </is>
      </c>
      <c r="D260" t="inlineStr">
        <is>
          <t>85001</t>
        </is>
      </c>
      <c r="E260" t="inlineStr">
        <is>
          <t>LC-CS-25-000152</t>
        </is>
      </c>
      <c r="F260" t="inlineStr">
        <is>
          <t>3007067713</t>
        </is>
      </c>
      <c r="G260" t="inlineStr">
        <is>
          <t>OC CIERRE</t>
        </is>
      </c>
      <c r="H260" t="inlineStr">
        <is>
          <t>CASANARE</t>
        </is>
      </c>
      <c r="I260" t="inlineStr">
        <is>
          <t>YOPAL</t>
        </is>
      </c>
      <c r="J260" t="inlineStr">
        <is>
          <t>DISTRICOL TENLINEA</t>
        </is>
      </c>
      <c r="K260" t="inlineStr">
        <is>
          <t>BANCOLOMBIA</t>
        </is>
      </c>
      <c r="L260" t="inlineStr">
        <is>
          <t>FO-25-1424016</t>
        </is>
      </c>
      <c r="M260" s="49" t="n">
        <v>45895.33333333334</v>
      </c>
      <c r="N260" s="49" t="n">
        <v>45896.40208333333</v>
      </c>
      <c r="O260" s="48" t="n">
        <v>0</v>
      </c>
      <c r="P260" t="inlineStr">
        <is>
          <t>AGREGADOR</t>
        </is>
      </c>
      <c r="Q260" t="inlineStr">
        <is>
          <t>DISTRICOL</t>
        </is>
      </c>
      <c r="R260" t="inlineStr">
        <is>
          <t>EJECUTADO</t>
        </is>
      </c>
      <c r="S260" t="inlineStr">
        <is>
          <t>CIERRE EXITOSO</t>
        </is>
      </c>
      <c r="T260" t="inlineStr">
        <is>
          <t>VISITA TECNICA</t>
        </is>
      </c>
      <c r="U260" t="inlineStr">
        <is>
          <t>6A8ZZ229</t>
        </is>
      </c>
      <c r="V260" t="inlineStr">
        <is>
          <t>TIPO I</t>
        </is>
      </c>
      <c r="W260" t="inlineStr">
        <is>
          <t>TERRESTRE</t>
        </is>
      </c>
      <c r="X260" t="inlineStr">
        <is>
          <t>BERNAL ELAICA EDGAR ALEXIS</t>
        </is>
      </c>
      <c r="Y260" t="inlineStr">
        <is>
          <t>1</t>
        </is>
      </c>
      <c r="Z260" t="inlineStr">
        <is>
          <t>0</t>
        </is>
      </c>
      <c r="AA260" s="48" t="n">
        <v>65960</v>
      </c>
      <c r="AB260" s="48" t="n">
        <v>0</v>
      </c>
      <c r="AC260" s="48" t="n">
        <v>65960</v>
      </c>
    </row>
    <row r="261">
      <c r="A261" t="inlineStr">
        <is>
          <t>BOGOTA</t>
        </is>
      </c>
      <c r="B261" t="inlineStr">
        <is>
          <t>CUNDINAMARCA</t>
        </is>
      </c>
      <c r="C261" t="inlineStr">
        <is>
          <t>0004-0004</t>
        </is>
      </c>
      <c r="D261" t="inlineStr">
        <is>
          <t>11001</t>
        </is>
      </c>
      <c r="E261" t="inlineStr">
        <is>
          <t>LC-CS-25-000154</t>
        </is>
      </c>
      <c r="F261" t="inlineStr">
        <is>
          <t>3007069713</t>
        </is>
      </c>
      <c r="G261" t="inlineStr">
        <is>
          <t>OC CIERRE</t>
        </is>
      </c>
      <c r="H261" t="inlineStr">
        <is>
          <t>CUNDINAMARCA</t>
        </is>
      </c>
      <c r="I261" t="inlineStr">
        <is>
          <t>BOGOTA</t>
        </is>
      </c>
      <c r="J261" t="inlineStr">
        <is>
          <t>DISTRICOL MISCELANEA YOHAN</t>
        </is>
      </c>
      <c r="K261" t="inlineStr">
        <is>
          <t>BANCOLOMBIA</t>
        </is>
      </c>
      <c r="L261" t="inlineStr">
        <is>
          <t>FO-25-1424085</t>
        </is>
      </c>
      <c r="M261" s="49" t="n">
        <v>45895.33333333334</v>
      </c>
      <c r="N261" s="49" t="n">
        <v>45898.53263888889</v>
      </c>
      <c r="O261" s="48" t="n">
        <v>0</v>
      </c>
      <c r="P261" t="inlineStr">
        <is>
          <t>AGREGADOR</t>
        </is>
      </c>
      <c r="Q261" t="inlineStr">
        <is>
          <t>DISTRICOL</t>
        </is>
      </c>
      <c r="R261" t="inlineStr">
        <is>
          <t>EJECUTADO</t>
        </is>
      </c>
      <c r="S261" t="inlineStr">
        <is>
          <t>CIERRE EXITOSO</t>
        </is>
      </c>
      <c r="T261" t="inlineStr">
        <is>
          <t>VISITA TECNICA</t>
        </is>
      </c>
      <c r="U261" t="inlineStr">
        <is>
          <t>MN002479</t>
        </is>
      </c>
      <c r="V261" t="inlineStr">
        <is>
          <t>TIPO I</t>
        </is>
      </c>
      <c r="W261" t="inlineStr">
        <is>
          <t>TERRESTRE</t>
        </is>
      </c>
      <c r="X261" t="inlineStr">
        <is>
          <t>INFANTE SIERRA MANUEL FERNANDO</t>
        </is>
      </c>
      <c r="Y261" t="inlineStr">
        <is>
          <t>1</t>
        </is>
      </c>
      <c r="Z261" t="inlineStr">
        <is>
          <t>0</t>
        </is>
      </c>
      <c r="AA261" s="48" t="n">
        <v>65960</v>
      </c>
      <c r="AB261" s="48" t="n">
        <v>0</v>
      </c>
      <c r="AC261" s="48" t="n">
        <v>65960</v>
      </c>
    </row>
    <row r="262">
      <c r="A262" t="inlineStr">
        <is>
          <t>BOGOTA</t>
        </is>
      </c>
      <c r="B262" t="inlineStr">
        <is>
          <t>CUNDINAMARCA</t>
        </is>
      </c>
      <c r="C262" t="inlineStr">
        <is>
          <t>0004-0004</t>
        </is>
      </c>
      <c r="D262" t="inlineStr">
        <is>
          <t>11001</t>
        </is>
      </c>
      <c r="E262" t="inlineStr">
        <is>
          <t>LC-CS-25-000155</t>
        </is>
      </c>
      <c r="F262" t="inlineStr">
        <is>
          <t>3007054832</t>
        </is>
      </c>
      <c r="G262" t="inlineStr">
        <is>
          <t>OC CIERRE</t>
        </is>
      </c>
      <c r="H262" t="inlineStr">
        <is>
          <t>CUNDINAMARCA</t>
        </is>
      </c>
      <c r="I262" t="inlineStr">
        <is>
          <t>BOGOTA</t>
        </is>
      </c>
      <c r="J262" t="inlineStr">
        <is>
          <t>AUTOSERVICIO BOSQUES DEL VIRRE</t>
        </is>
      </c>
      <c r="K262" t="inlineStr">
        <is>
          <t>BANCOLOMBIA</t>
        </is>
      </c>
      <c r="L262" t="inlineStr">
        <is>
          <t>FO-25-1424044</t>
        </is>
      </c>
      <c r="M262" s="49" t="n">
        <v>45895.33333333334</v>
      </c>
      <c r="N262" s="49" t="n">
        <v>45896.65208333333</v>
      </c>
      <c r="O262" s="48" t="n">
        <v>0</v>
      </c>
      <c r="P262" t="inlineStr">
        <is>
          <t>AGREGADOR</t>
        </is>
      </c>
      <c r="Q262" t="inlineStr">
        <is>
          <t>CONTIGO</t>
        </is>
      </c>
      <c r="R262" t="inlineStr">
        <is>
          <t>EJECUTADO</t>
        </is>
      </c>
      <c r="S262" t="inlineStr">
        <is>
          <t>CIERRE EXITOSO</t>
        </is>
      </c>
      <c r="T262" t="inlineStr">
        <is>
          <t>VISITA TECNICA</t>
        </is>
      </c>
      <c r="U262" t="inlineStr">
        <is>
          <t>II9ZZ811</t>
        </is>
      </c>
      <c r="V262" t="inlineStr">
        <is>
          <t>TIPO I</t>
        </is>
      </c>
      <c r="W262" t="inlineStr">
        <is>
          <t>TERRESTRE</t>
        </is>
      </c>
      <c r="X262" t="inlineStr">
        <is>
          <t>LOZADA ROJAS CHRISTIAN ANDRES</t>
        </is>
      </c>
      <c r="Y262" t="inlineStr">
        <is>
          <t>1</t>
        </is>
      </c>
      <c r="Z262" t="inlineStr">
        <is>
          <t>0</t>
        </is>
      </c>
      <c r="AA262" s="48" t="n">
        <v>65960</v>
      </c>
      <c r="AB262" s="48" t="n">
        <v>0</v>
      </c>
      <c r="AC262" s="48" t="n">
        <v>65960</v>
      </c>
    </row>
    <row r="263">
      <c r="A263" t="inlineStr">
        <is>
          <t>BOGOTA</t>
        </is>
      </c>
      <c r="B263" t="inlineStr">
        <is>
          <t>CUNDINAMARCA</t>
        </is>
      </c>
      <c r="C263" t="inlineStr">
        <is>
          <t>0004-0004</t>
        </is>
      </c>
      <c r="D263" t="inlineStr">
        <is>
          <t>11001</t>
        </is>
      </c>
      <c r="E263" t="inlineStr">
        <is>
          <t>LC-CS-25-000156</t>
        </is>
      </c>
      <c r="F263" t="inlineStr">
        <is>
          <t>3007076759</t>
        </is>
      </c>
      <c r="G263" t="inlineStr">
        <is>
          <t>OC CIERRE</t>
        </is>
      </c>
      <c r="H263" t="inlineStr">
        <is>
          <t>CUNDINAMARCA</t>
        </is>
      </c>
      <c r="I263" t="inlineStr">
        <is>
          <t>BOGOTA</t>
        </is>
      </c>
      <c r="J263" t="inlineStr">
        <is>
          <t>SIERRA STORE</t>
        </is>
      </c>
      <c r="K263" t="inlineStr">
        <is>
          <t>BANCOLOMBIA</t>
        </is>
      </c>
      <c r="L263" t="inlineStr">
        <is>
          <t>FO-25-1424010</t>
        </is>
      </c>
      <c r="M263" s="49" t="n">
        <v>45895.33333333334</v>
      </c>
      <c r="N263" s="49" t="n">
        <v>45897.67638888889</v>
      </c>
      <c r="O263" s="48" t="n">
        <v>0</v>
      </c>
      <c r="P263" t="inlineStr">
        <is>
          <t>RETAILER</t>
        </is>
      </c>
      <c r="Q263" t="inlineStr">
        <is>
          <t>ALKOSTO</t>
        </is>
      </c>
      <c r="R263" t="inlineStr">
        <is>
          <t>EJECUTADO</t>
        </is>
      </c>
      <c r="S263" t="inlineStr">
        <is>
          <t>CIERRE EXITOSO</t>
        </is>
      </c>
      <c r="T263" t="inlineStr">
        <is>
          <t>VISITA TECNICA</t>
        </is>
      </c>
      <c r="U263" t="inlineStr">
        <is>
          <t>A48ZZ318 - A48ZZ3</t>
        </is>
      </c>
      <c r="V263" t="inlineStr">
        <is>
          <t>TIPO I</t>
        </is>
      </c>
      <c r="W263" t="inlineStr">
        <is>
          <t>TERRESTRE</t>
        </is>
      </c>
      <c r="X263" t="inlineStr">
        <is>
          <t>LOZADA ROJAS CHRISTIAN ANDRES</t>
        </is>
      </c>
      <c r="Y263" t="inlineStr">
        <is>
          <t>1</t>
        </is>
      </c>
      <c r="Z263" t="inlineStr">
        <is>
          <t>0</t>
        </is>
      </c>
      <c r="AA263" s="48" t="n">
        <v>65960</v>
      </c>
      <c r="AB263" s="48" t="n">
        <v>0</v>
      </c>
      <c r="AC263" s="48" t="n">
        <v>65960</v>
      </c>
    </row>
    <row r="264">
      <c r="A264" t="inlineStr">
        <is>
          <t>BUCARAMANGA</t>
        </is>
      </c>
      <c r="B264" t="inlineStr">
        <is>
          <t>SANTANDERES</t>
        </is>
      </c>
      <c r="C264" t="inlineStr">
        <is>
          <t>0004-0008</t>
        </is>
      </c>
      <c r="D264" t="inlineStr">
        <is>
          <t>68547</t>
        </is>
      </c>
      <c r="E264" t="inlineStr">
        <is>
          <t>LC-CS-25-000158</t>
        </is>
      </c>
      <c r="F264" t="inlineStr">
        <is>
          <t>3007041480</t>
        </is>
      </c>
      <c r="G264" t="inlineStr">
        <is>
          <t>OC CIERRE</t>
        </is>
      </c>
      <c r="H264" t="inlineStr">
        <is>
          <t>SANTANDER</t>
        </is>
      </c>
      <c r="I264" t="inlineStr">
        <is>
          <t>PIEDECUESTA</t>
        </is>
      </c>
      <c r="J264" t="inlineStr">
        <is>
          <t>PTM PIEDECUESTA MISCELANEA MIA</t>
        </is>
      </c>
      <c r="K264" t="inlineStr">
        <is>
          <t>BANCOLOMBIA</t>
        </is>
      </c>
      <c r="L264" t="inlineStr">
        <is>
          <t>FO-25-1430275</t>
        </is>
      </c>
      <c r="M264" s="49" t="n">
        <v>45895.33333333334</v>
      </c>
      <c r="N264" s="49" t="n">
        <v>45896.675</v>
      </c>
      <c r="O264" s="48" t="n">
        <v>0</v>
      </c>
      <c r="P264" t="inlineStr">
        <is>
          <t>AGREGADOR</t>
        </is>
      </c>
      <c r="Q264" t="inlineStr">
        <is>
          <t>COMCARD - PTM</t>
        </is>
      </c>
      <c r="R264" t="inlineStr">
        <is>
          <t>EJECUTADO</t>
        </is>
      </c>
      <c r="S264" t="inlineStr">
        <is>
          <t>CIERRE EXITOSO</t>
        </is>
      </c>
      <c r="T264" t="inlineStr">
        <is>
          <t>VISITA TECNICA</t>
        </is>
      </c>
      <c r="U264" t="inlineStr">
        <is>
          <t>TSZZZ291 - AB0TZ829</t>
        </is>
      </c>
      <c r="V264" t="inlineStr">
        <is>
          <t>TIPO II</t>
        </is>
      </c>
      <c r="W264" t="inlineStr">
        <is>
          <t>TERRESTRE</t>
        </is>
      </c>
      <c r="X264" t="inlineStr">
        <is>
          <t>BARAJAS BERMUDEZ YAHIR MAURICIO</t>
        </is>
      </c>
      <c r="Y264" t="inlineStr">
        <is>
          <t>1</t>
        </is>
      </c>
      <c r="Z264" t="inlineStr">
        <is>
          <t>0</t>
        </is>
      </c>
      <c r="AA264" s="48" t="n">
        <v>144968</v>
      </c>
      <c r="AB264" s="48" t="n">
        <v>0</v>
      </c>
      <c r="AC264" s="48" t="n">
        <v>144968</v>
      </c>
    </row>
    <row r="265">
      <c r="A265" t="inlineStr">
        <is>
          <t>APARTADO</t>
        </is>
      </c>
      <c r="B265" t="inlineStr">
        <is>
          <t>NOROCCIDENTE</t>
        </is>
      </c>
      <c r="C265" t="inlineStr">
        <is>
          <t>0004-0005</t>
        </is>
      </c>
      <c r="D265" t="inlineStr">
        <is>
          <t>27615</t>
        </is>
      </c>
      <c r="E265" t="inlineStr">
        <is>
          <t>LC-CS-25-000160</t>
        </is>
      </c>
      <c r="F265" t="inlineStr">
        <is>
          <t>3007058825</t>
        </is>
      </c>
      <c r="G265" t="inlineStr">
        <is>
          <t>OC CIERRE</t>
        </is>
      </c>
      <c r="H265" t="inlineStr">
        <is>
          <t>CHOCO</t>
        </is>
      </c>
      <c r="I265" t="inlineStr">
        <is>
          <t>RIOSUCIO</t>
        </is>
      </c>
      <c r="J265" t="inlineStr">
        <is>
          <t>DISTRICOL MAYORISTA LA BODEGA</t>
        </is>
      </c>
      <c r="K265" t="inlineStr">
        <is>
          <t>BANCOLOMBIA</t>
        </is>
      </c>
      <c r="L265" t="inlineStr">
        <is>
          <t>FO-25-1430293</t>
        </is>
      </c>
      <c r="M265" s="49" t="n">
        <v>45895.33333333334</v>
      </c>
      <c r="N265" s="49" t="n">
        <v>45896.66111111111</v>
      </c>
      <c r="O265" s="48" t="n">
        <v>0</v>
      </c>
      <c r="P265" t="inlineStr">
        <is>
          <t>AGREGADOR</t>
        </is>
      </c>
      <c r="Q265" t="inlineStr">
        <is>
          <t>DISTRICOL</t>
        </is>
      </c>
      <c r="R265" t="inlineStr">
        <is>
          <t>EJECUTADO</t>
        </is>
      </c>
      <c r="S265" t="inlineStr">
        <is>
          <t>PARCIAL EXITOSO ACCESORIOS</t>
        </is>
      </c>
      <c r="T265" t="inlineStr">
        <is>
          <t>VISITA TECNICA</t>
        </is>
      </c>
      <c r="U265" t="inlineStr">
        <is>
          <t>LA002040</t>
        </is>
      </c>
      <c r="V265" t="inlineStr">
        <is>
          <t>TIPO IV ESPECIAL</t>
        </is>
      </c>
      <c r="W265" t="inlineStr">
        <is>
          <t>TERRESTRE/FLUVIAL</t>
        </is>
      </c>
      <c r="X265" t="inlineStr">
        <is>
          <t>RAMIREZ TABARES JUAN DIEGO</t>
        </is>
      </c>
      <c r="Y265" t="inlineStr">
        <is>
          <t>1</t>
        </is>
      </c>
      <c r="Z265" t="inlineStr">
        <is>
          <t>0</t>
        </is>
      </c>
      <c r="AA265" s="48" t="n">
        <v>479589</v>
      </c>
      <c r="AB265" s="48" t="n">
        <v>0</v>
      </c>
      <c r="AC265" s="48" t="n">
        <v>479589</v>
      </c>
    </row>
    <row r="266">
      <c r="A266" t="inlineStr">
        <is>
          <t>MEDELLIN</t>
        </is>
      </c>
      <c r="B266" t="inlineStr">
        <is>
          <t>NOROCCIDENTE</t>
        </is>
      </c>
      <c r="C266" t="inlineStr">
        <is>
          <t>0004-0005</t>
        </is>
      </c>
      <c r="D266" t="inlineStr">
        <is>
          <t>5001</t>
        </is>
      </c>
      <c r="E266" t="inlineStr">
        <is>
          <t>LC-CS-25-000162</t>
        </is>
      </c>
      <c r="F266" t="inlineStr">
        <is>
          <t>3007010283</t>
        </is>
      </c>
      <c r="G266" t="inlineStr">
        <is>
          <t>OC CIERRE</t>
        </is>
      </c>
      <c r="H266" t="inlineStr">
        <is>
          <t>ANTIOQUIA</t>
        </is>
      </c>
      <c r="I266" t="inlineStr">
        <is>
          <t>MEDELLIN</t>
        </is>
      </c>
      <c r="J266" t="inlineStr">
        <is>
          <t>BARRIO   IANRIQUE CENT IAL</t>
        </is>
      </c>
      <c r="K266" t="inlineStr">
        <is>
          <t>BANCOLOMBIA</t>
        </is>
      </c>
      <c r="L266" t="inlineStr">
        <is>
          <t>FO-25-1430267</t>
        </is>
      </c>
      <c r="M266" s="49" t="n">
        <v>45895.33333333334</v>
      </c>
      <c r="N266" s="49" t="n">
        <v>45896.40694444445</v>
      </c>
      <c r="O266" s="48" t="n">
        <v>0</v>
      </c>
      <c r="P266" t="inlineStr">
        <is>
          <t>CB UNO A UNO</t>
        </is>
      </c>
      <c r="Q266" t="inlineStr">
        <is>
          <t>CB UNO A UNO</t>
        </is>
      </c>
      <c r="R266" t="inlineStr">
        <is>
          <t>EJECUTADO</t>
        </is>
      </c>
      <c r="S266" t="inlineStr">
        <is>
          <t>CIERRE EXITOSO</t>
        </is>
      </c>
      <c r="T266" t="inlineStr">
        <is>
          <t>VISITA TECNICA</t>
        </is>
      </c>
      <c r="U266" t="inlineStr">
        <is>
          <t>IZ6ZZ217</t>
        </is>
      </c>
      <c r="V266" t="inlineStr">
        <is>
          <t>TIPO I</t>
        </is>
      </c>
      <c r="W266" t="inlineStr">
        <is>
          <t>TERRESTRE</t>
        </is>
      </c>
      <c r="X266" t="inlineStr">
        <is>
          <t>DIAZ ZABALA FRANCIS DUBAN</t>
        </is>
      </c>
      <c r="Y266" t="inlineStr">
        <is>
          <t>1</t>
        </is>
      </c>
      <c r="Z266" t="inlineStr">
        <is>
          <t>0</t>
        </is>
      </c>
      <c r="AA266" s="48" t="n">
        <v>65960</v>
      </c>
      <c r="AB266" s="48" t="n">
        <v>0</v>
      </c>
      <c r="AC266" s="48" t="n">
        <v>65960</v>
      </c>
    </row>
    <row r="267">
      <c r="A267" t="inlineStr">
        <is>
          <t>MEDELLIN</t>
        </is>
      </c>
      <c r="B267" t="inlineStr">
        <is>
          <t>NOROCCIDENTE</t>
        </is>
      </c>
      <c r="C267" t="inlineStr">
        <is>
          <t>0004-0005</t>
        </is>
      </c>
      <c r="D267" t="inlineStr">
        <is>
          <t>5001</t>
        </is>
      </c>
      <c r="E267" t="inlineStr">
        <is>
          <t>LC-CS-25-000163</t>
        </is>
      </c>
      <c r="F267" t="inlineStr">
        <is>
          <t>3007079808</t>
        </is>
      </c>
      <c r="G267" t="inlineStr">
        <is>
          <t>OC CIERRE</t>
        </is>
      </c>
      <c r="H267" t="inlineStr">
        <is>
          <t>ANTIOQUIA</t>
        </is>
      </c>
      <c r="I267" t="inlineStr">
        <is>
          <t>MEDELLIN</t>
        </is>
      </c>
      <c r="J267" t="inlineStr">
        <is>
          <t>BARRIO BOSTON MEDELLIN  7</t>
        </is>
      </c>
      <c r="K267" t="inlineStr">
        <is>
          <t>BANCOLOMBIA</t>
        </is>
      </c>
      <c r="L267" t="inlineStr">
        <is>
          <t>FO-25-1430287</t>
        </is>
      </c>
      <c r="M267" s="49" t="n">
        <v>45895.33333333334</v>
      </c>
      <c r="N267" s="49" t="n">
        <v>45896.65486111111</v>
      </c>
      <c r="O267" s="48" t="n">
        <v>0</v>
      </c>
      <c r="P267" t="inlineStr">
        <is>
          <t>UNO A UNO</t>
        </is>
      </c>
      <c r="Q267" t="inlineStr">
        <is>
          <t>UNO A UNO</t>
        </is>
      </c>
      <c r="R267" t="inlineStr">
        <is>
          <t>EJECUTADO</t>
        </is>
      </c>
      <c r="S267" t="inlineStr">
        <is>
          <t>CIERRE EXITOSO</t>
        </is>
      </c>
      <c r="T267" t="inlineStr">
        <is>
          <t>VISITA TECNICA</t>
        </is>
      </c>
      <c r="U267" t="inlineStr">
        <is>
          <t>F1VZZ939</t>
        </is>
      </c>
      <c r="V267" t="inlineStr">
        <is>
          <t>TIPO I</t>
        </is>
      </c>
      <c r="W267" t="inlineStr">
        <is>
          <t>TERRESTRE</t>
        </is>
      </c>
      <c r="X267" t="inlineStr">
        <is>
          <t>DIAZ ZABALA FRANCIS DUBAN</t>
        </is>
      </c>
      <c r="Y267" t="inlineStr">
        <is>
          <t>1</t>
        </is>
      </c>
      <c r="Z267" t="inlineStr">
        <is>
          <t>0</t>
        </is>
      </c>
      <c r="AA267" s="48" t="n">
        <v>65960</v>
      </c>
      <c r="AB267" s="48" t="n">
        <v>0</v>
      </c>
      <c r="AC267" s="48" t="n">
        <v>65960</v>
      </c>
    </row>
    <row r="268">
      <c r="A268" t="inlineStr">
        <is>
          <t>PEREIRA</t>
        </is>
      </c>
      <c r="B268" t="inlineStr">
        <is>
          <t>SUROCCIDENTE Y EJE CAFETERO</t>
        </is>
      </c>
      <c r="C268" t="inlineStr">
        <is>
          <t>0004-0002</t>
        </is>
      </c>
      <c r="D268" t="inlineStr">
        <is>
          <t>76622</t>
        </is>
      </c>
      <c r="E268" t="inlineStr">
        <is>
          <t>LC-CS-25-000164</t>
        </is>
      </c>
      <c r="F268" t="inlineStr">
        <is>
          <t>3007079572</t>
        </is>
      </c>
      <c r="G268" t="inlineStr">
        <is>
          <t>OC CIERRE</t>
        </is>
      </c>
      <c r="H268" t="inlineStr">
        <is>
          <t>VALLE DEL CAUCA</t>
        </is>
      </c>
      <c r="I268" t="inlineStr">
        <is>
          <t>ROLDANILLO</t>
        </is>
      </c>
      <c r="J268" t="inlineStr">
        <is>
          <t>BARRIO CENTRO ROLDANILLO 11</t>
        </is>
      </c>
      <c r="K268" t="inlineStr">
        <is>
          <t>BANCOLOMBIA</t>
        </is>
      </c>
      <c r="L268" t="inlineStr">
        <is>
          <t>FO-25-1430284</t>
        </is>
      </c>
      <c r="M268" s="49" t="n">
        <v>45895.33333333334</v>
      </c>
      <c r="N268" s="49" t="n">
        <v>45896.55555555555</v>
      </c>
      <c r="O268" s="48" t="n">
        <v>0</v>
      </c>
      <c r="P268" t="inlineStr">
        <is>
          <t>UNO A UNO</t>
        </is>
      </c>
      <c r="Q268" t="inlineStr">
        <is>
          <t>UNO A UNO</t>
        </is>
      </c>
      <c r="R268" t="inlineStr">
        <is>
          <t>EJECUTADO</t>
        </is>
      </c>
      <c r="S268" t="inlineStr">
        <is>
          <t>CIERRE EXITOSO</t>
        </is>
      </c>
      <c r="T268" t="inlineStr">
        <is>
          <t>VISITA TECNICA</t>
        </is>
      </c>
      <c r="U268" t="inlineStr">
        <is>
          <t>LMVZZ006</t>
        </is>
      </c>
      <c r="V268" t="inlineStr">
        <is>
          <t>TIPO III</t>
        </is>
      </c>
      <c r="W268" t="inlineStr">
        <is>
          <t>TERRESTRE</t>
        </is>
      </c>
      <c r="X268" t="inlineStr">
        <is>
          <t>ARROYAVE CANO MANUEL GUILLERMO</t>
        </is>
      </c>
      <c r="Y268" t="inlineStr">
        <is>
          <t>1</t>
        </is>
      </c>
      <c r="Z268" t="inlineStr">
        <is>
          <t>0</t>
        </is>
      </c>
      <c r="AA268" s="48" t="n">
        <v>275729</v>
      </c>
      <c r="AB268" s="48" t="n">
        <v>0</v>
      </c>
      <c r="AC268" s="48" t="n">
        <v>275729</v>
      </c>
    </row>
    <row r="269">
      <c r="A269" t="inlineStr">
        <is>
          <t>MEDELLIN</t>
        </is>
      </c>
      <c r="B269" t="inlineStr">
        <is>
          <t>NOROCCIDENTE</t>
        </is>
      </c>
      <c r="C269" t="inlineStr">
        <is>
          <t>0004-0005</t>
        </is>
      </c>
      <c r="D269" t="inlineStr">
        <is>
          <t>5088</t>
        </is>
      </c>
      <c r="E269" t="inlineStr">
        <is>
          <t>LC-CS-25-000170</t>
        </is>
      </c>
      <c r="F269" t="inlineStr">
        <is>
          <t>3007031533</t>
        </is>
      </c>
      <c r="G269" t="inlineStr">
        <is>
          <t>OC CIERRE</t>
        </is>
      </c>
      <c r="H269" t="inlineStr">
        <is>
          <t>ANTIOQUIA</t>
        </is>
      </c>
      <c r="I269" t="inlineStr">
        <is>
          <t>BELLO</t>
        </is>
      </c>
      <c r="J269" t="inlineStr">
        <is>
          <t>COMCARD BELLO ALIVIO</t>
        </is>
      </c>
      <c r="K269" t="inlineStr">
        <is>
          <t>BANCOLOMBIA</t>
        </is>
      </c>
      <c r="L269" t="inlineStr">
        <is>
          <t>FO-25-1436805</t>
        </is>
      </c>
      <c r="M269" s="49" t="n">
        <v>45896.33333333334</v>
      </c>
      <c r="N269" s="49" t="n">
        <v>45899.69861111111</v>
      </c>
      <c r="O269" s="48" t="n">
        <v>0</v>
      </c>
      <c r="P269" t="inlineStr">
        <is>
          <t>AGREGADOR</t>
        </is>
      </c>
      <c r="Q269" t="inlineStr">
        <is>
          <t>COMCARD - PTM</t>
        </is>
      </c>
      <c r="R269" t="inlineStr">
        <is>
          <t>EJECUTADO</t>
        </is>
      </c>
      <c r="S269" t="inlineStr">
        <is>
          <t>CIERRE EXITOSO</t>
        </is>
      </c>
      <c r="T269" t="inlineStr">
        <is>
          <t>VISITA TECNICA</t>
        </is>
      </c>
      <c r="U269" t="inlineStr">
        <is>
          <t>1111G620</t>
        </is>
      </c>
      <c r="V269" t="inlineStr">
        <is>
          <t>TIPO I</t>
        </is>
      </c>
      <c r="W269" t="inlineStr">
        <is>
          <t>TERRESTRE</t>
        </is>
      </c>
      <c r="X269" t="inlineStr">
        <is>
          <t>MARTINEZ TOVAR OSCAR DAVID</t>
        </is>
      </c>
      <c r="Y269" t="inlineStr">
        <is>
          <t>1</t>
        </is>
      </c>
      <c r="Z269" t="inlineStr">
        <is>
          <t>0</t>
        </is>
      </c>
      <c r="AA269" s="48" t="n">
        <v>65960</v>
      </c>
      <c r="AB269" s="48" t="n">
        <v>0</v>
      </c>
      <c r="AC269" s="48" t="n">
        <v>65960</v>
      </c>
    </row>
    <row r="270">
      <c r="A270" t="inlineStr">
        <is>
          <t>BOGOTA</t>
        </is>
      </c>
      <c r="B270" t="inlineStr">
        <is>
          <t>CUNDINAMARCA</t>
        </is>
      </c>
      <c r="C270" t="inlineStr">
        <is>
          <t>0004-0004</t>
        </is>
      </c>
      <c r="D270" t="inlineStr">
        <is>
          <t>11001</t>
        </is>
      </c>
      <c r="E270" t="inlineStr">
        <is>
          <t>LC-CS-25-000171</t>
        </is>
      </c>
      <c r="F270" t="inlineStr">
        <is>
          <t>3007039361</t>
        </is>
      </c>
      <c r="G270" t="inlineStr">
        <is>
          <t>OC CIERRE</t>
        </is>
      </c>
      <c r="H270" t="inlineStr">
        <is>
          <t>CUNDINAMARCA</t>
        </is>
      </c>
      <c r="I270" t="inlineStr">
        <is>
          <t>BOGOTA</t>
        </is>
      </c>
      <c r="J270" t="inlineStr">
        <is>
          <t>PTM BOGOTA BELMAR</t>
        </is>
      </c>
      <c r="K270" t="inlineStr">
        <is>
          <t>BANCOLOMBIA</t>
        </is>
      </c>
      <c r="L270" t="inlineStr">
        <is>
          <t>FO-25-1436812</t>
        </is>
      </c>
      <c r="M270" s="49" t="n">
        <v>45896.33333333334</v>
      </c>
      <c r="N270" s="49" t="n">
        <v>45897.67152777778</v>
      </c>
      <c r="O270" s="48" t="n">
        <v>0</v>
      </c>
      <c r="P270" t="inlineStr">
        <is>
          <t>AGREGADOR</t>
        </is>
      </c>
      <c r="Q270" t="inlineStr">
        <is>
          <t>COMCARD - PTM</t>
        </is>
      </c>
      <c r="R270" t="inlineStr">
        <is>
          <t>EJECUTADO</t>
        </is>
      </c>
      <c r="S270" t="inlineStr">
        <is>
          <t>CIERRE EXITOSO</t>
        </is>
      </c>
      <c r="T270" t="inlineStr">
        <is>
          <t>VISITA TECNICA</t>
        </is>
      </c>
      <c r="U270" t="inlineStr">
        <is>
          <t>AA08Z553 -9B2ZZ667</t>
        </is>
      </c>
      <c r="V270" t="inlineStr">
        <is>
          <t>TIPO I</t>
        </is>
      </c>
      <c r="W270" t="inlineStr">
        <is>
          <t>TERRESTRE</t>
        </is>
      </c>
      <c r="X270" t="inlineStr">
        <is>
          <t>ORTIZ MARTINEZ STIVEN</t>
        </is>
      </c>
      <c r="Y270" t="inlineStr">
        <is>
          <t>1</t>
        </is>
      </c>
      <c r="Z270" t="inlineStr">
        <is>
          <t>0</t>
        </is>
      </c>
      <c r="AA270" s="48" t="n">
        <v>65960</v>
      </c>
      <c r="AB270" s="48" t="n">
        <v>0</v>
      </c>
      <c r="AC270" s="48" t="n">
        <v>65960</v>
      </c>
    </row>
    <row r="271">
      <c r="A271" t="inlineStr">
        <is>
          <t>IBAGUE</t>
        </is>
      </c>
      <c r="B271" t="inlineStr">
        <is>
          <t>REMOTAS</t>
        </is>
      </c>
      <c r="C271" t="inlineStr">
        <is>
          <t>0004-0007</t>
        </is>
      </c>
      <c r="D271" t="inlineStr">
        <is>
          <t>73001</t>
        </is>
      </c>
      <c r="E271" t="inlineStr">
        <is>
          <t>LC-CS-25-000175</t>
        </is>
      </c>
      <c r="F271" t="inlineStr">
        <is>
          <t>3007044044</t>
        </is>
      </c>
      <c r="G271" t="inlineStr">
        <is>
          <t>OC CIERRE</t>
        </is>
      </c>
      <c r="H271" t="inlineStr">
        <is>
          <t>TOLIMA</t>
        </is>
      </c>
      <c r="I271" t="inlineStr">
        <is>
          <t>IBAGUE</t>
        </is>
      </c>
      <c r="J271" t="inlineStr">
        <is>
          <t>BARRIO CONDOMINIO EL VERGEL IB</t>
        </is>
      </c>
      <c r="K271" t="inlineStr">
        <is>
          <t>BANCOLOMBIA</t>
        </is>
      </c>
      <c r="L271" t="inlineStr">
        <is>
          <t>FO-25-1437775</t>
        </is>
      </c>
      <c r="M271" s="49" t="n">
        <v>45896.69236111111</v>
      </c>
      <c r="N271" s="49" t="n">
        <v>45898.46180555555</v>
      </c>
      <c r="O271" s="48" t="n">
        <v>0</v>
      </c>
      <c r="P271" t="inlineStr">
        <is>
          <t>UNO A UNO</t>
        </is>
      </c>
      <c r="Q271" t="inlineStr">
        <is>
          <t>CB UNO A UNO</t>
        </is>
      </c>
      <c r="R271" t="inlineStr">
        <is>
          <t>EJECUTADO</t>
        </is>
      </c>
      <c r="S271" t="inlineStr">
        <is>
          <t>CIERRE EXITOSO</t>
        </is>
      </c>
      <c r="T271" t="inlineStr">
        <is>
          <t>VISITA TECNICA</t>
        </is>
      </c>
      <c r="U271" t="inlineStr">
        <is>
          <t>GZLZZ710</t>
        </is>
      </c>
      <c r="V271" t="inlineStr">
        <is>
          <t>TIPO I</t>
        </is>
      </c>
      <c r="W271" t="inlineStr">
        <is>
          <t>TERRESTRE</t>
        </is>
      </c>
      <c r="X271" t="inlineStr">
        <is>
          <t>BARRAGAN TAFUR EDWIN ESTEBAN</t>
        </is>
      </c>
      <c r="Y271" t="inlineStr">
        <is>
          <t>1</t>
        </is>
      </c>
      <c r="Z271" t="inlineStr">
        <is>
          <t>0</t>
        </is>
      </c>
      <c r="AA271" s="48" t="n">
        <v>65960</v>
      </c>
      <c r="AB271" s="48" t="n">
        <v>0</v>
      </c>
      <c r="AC271" s="48" t="n">
        <v>65960</v>
      </c>
    </row>
    <row r="272">
      <c r="A272" t="inlineStr">
        <is>
          <t>MEDELLIN</t>
        </is>
      </c>
      <c r="B272" t="inlineStr">
        <is>
          <t>NOROCCIDENTE</t>
        </is>
      </c>
      <c r="C272" t="inlineStr">
        <is>
          <t>0004-0005</t>
        </is>
      </c>
      <c r="D272" t="inlineStr">
        <is>
          <t>5001</t>
        </is>
      </c>
      <c r="E272" t="inlineStr">
        <is>
          <t>LC-CS-25-000176</t>
        </is>
      </c>
      <c r="F272" t="inlineStr">
        <is>
          <t>3007079163</t>
        </is>
      </c>
      <c r="G272" t="inlineStr">
        <is>
          <t>OC CIERRE</t>
        </is>
      </c>
      <c r="H272" t="inlineStr">
        <is>
          <t>ANTIOQUIA</t>
        </is>
      </c>
      <c r="I272" t="inlineStr">
        <is>
          <t>MEDELLIN</t>
        </is>
      </c>
      <c r="J272" t="inlineStr">
        <is>
          <t>BARRIO PICACHO MEDELLIN 4</t>
        </is>
      </c>
      <c r="K272" t="inlineStr">
        <is>
          <t>BANCOLOMBIA</t>
        </is>
      </c>
      <c r="L272" t="inlineStr">
        <is>
          <t>FO-25-1442533</t>
        </is>
      </c>
      <c r="M272" s="49" t="n">
        <v>45897.70138888889</v>
      </c>
      <c r="N272" s="49" t="n">
        <v>45899.67916666667</v>
      </c>
      <c r="O272" s="48" t="n">
        <v>0</v>
      </c>
      <c r="P272" t="inlineStr">
        <is>
          <t>CB UNO A UNO</t>
        </is>
      </c>
      <c r="Q272" t="inlineStr">
        <is>
          <t>CB UNO A UNO</t>
        </is>
      </c>
      <c r="R272" t="inlineStr">
        <is>
          <t>EJECUTADO</t>
        </is>
      </c>
      <c r="S272" t="inlineStr">
        <is>
          <t>CIERRE EXITOSO</t>
        </is>
      </c>
      <c r="T272" t="inlineStr">
        <is>
          <t>VISITA TECNICA</t>
        </is>
      </c>
      <c r="U272" t="inlineStr">
        <is>
          <t>SASZZ738</t>
        </is>
      </c>
      <c r="V272" t="inlineStr">
        <is>
          <t>TIPO I</t>
        </is>
      </c>
      <c r="W272" t="inlineStr">
        <is>
          <t>TERRESTRE</t>
        </is>
      </c>
      <c r="X272" t="inlineStr">
        <is>
          <t>QUINTERO SANCHEZ JUAN SEBASTIAN</t>
        </is>
      </c>
      <c r="Y272" t="inlineStr">
        <is>
          <t>1</t>
        </is>
      </c>
      <c r="Z272" t="inlineStr">
        <is>
          <t>0</t>
        </is>
      </c>
      <c r="AA272" s="48" t="n">
        <v>65960</v>
      </c>
      <c r="AB272" s="48" t="n">
        <v>0</v>
      </c>
      <c r="AC272" s="48" t="n">
        <v>65960</v>
      </c>
    </row>
    <row r="273">
      <c r="A273" t="inlineStr">
        <is>
          <t>TUNJA</t>
        </is>
      </c>
      <c r="B273" t="inlineStr">
        <is>
          <t>SANTANDERES</t>
        </is>
      </c>
      <c r="C273" t="inlineStr">
        <is>
          <t>0004-0008</t>
        </is>
      </c>
      <c r="D273" t="inlineStr">
        <is>
          <t>15759</t>
        </is>
      </c>
      <c r="E273" t="inlineStr">
        <is>
          <t>LC-CS-25-000177</t>
        </is>
      </c>
      <c r="F273" t="inlineStr">
        <is>
          <t>3007077977</t>
        </is>
      </c>
      <c r="G273" t="inlineStr">
        <is>
          <t>OC CIERRE</t>
        </is>
      </c>
      <c r="H273" t="inlineStr">
        <is>
          <t>BOYACA</t>
        </is>
      </c>
      <c r="I273" t="inlineStr">
        <is>
          <t>SOGAMOSO</t>
        </is>
      </c>
      <c r="J273" t="inlineStr">
        <is>
          <t>BARRIO SOGAMOSO SOGAMOSO</t>
        </is>
      </c>
      <c r="K273" t="inlineStr">
        <is>
          <t>BANCOLOMBIA</t>
        </is>
      </c>
      <c r="L273" t="inlineStr">
        <is>
          <t>FO-25-1442608</t>
        </is>
      </c>
      <c r="M273" s="49" t="n">
        <v>45897.70138888889</v>
      </c>
      <c r="N273" s="49" t="n">
        <v>45898.67222222222</v>
      </c>
      <c r="O273" s="48" t="n">
        <v>0</v>
      </c>
      <c r="P273" t="inlineStr">
        <is>
          <t>UNO A UNO</t>
        </is>
      </c>
      <c r="Q273" t="inlineStr">
        <is>
          <t>UNO A UNO</t>
        </is>
      </c>
      <c r="R273" t="inlineStr">
        <is>
          <t>EJECUTADO</t>
        </is>
      </c>
      <c r="S273" t="inlineStr">
        <is>
          <t>CIERRE EXITOSO</t>
        </is>
      </c>
      <c r="T273" t="inlineStr">
        <is>
          <t>VISITA TECNICA</t>
        </is>
      </c>
      <c r="U273" t="inlineStr">
        <is>
          <t>A1PZZ086</t>
        </is>
      </c>
      <c r="V273" t="inlineStr">
        <is>
          <t>TIPO II</t>
        </is>
      </c>
      <c r="W273" t="inlineStr">
        <is>
          <t>TERRESTRE</t>
        </is>
      </c>
      <c r="X273" t="inlineStr">
        <is>
          <t>RODRIGUEZ MURCIA YERSON IVAN</t>
        </is>
      </c>
      <c r="Y273" t="inlineStr">
        <is>
          <t>1</t>
        </is>
      </c>
      <c r="Z273" t="inlineStr">
        <is>
          <t>0</t>
        </is>
      </c>
      <c r="AA273" s="48" t="n">
        <v>144968</v>
      </c>
      <c r="AB273" s="48" t="n">
        <v>0</v>
      </c>
      <c r="AC273" s="48" t="n">
        <v>144968</v>
      </c>
    </row>
    <row r="274">
      <c r="A274" t="inlineStr">
        <is>
          <t>VALLEDUPAR</t>
        </is>
      </c>
      <c r="B274" t="inlineStr">
        <is>
          <t>COSTA</t>
        </is>
      </c>
      <c r="C274" t="inlineStr">
        <is>
          <t>0004-0001</t>
        </is>
      </c>
      <c r="D274" t="inlineStr">
        <is>
          <t>20001</t>
        </is>
      </c>
      <c r="E274" t="inlineStr">
        <is>
          <t>LC-CS-25-000181</t>
        </is>
      </c>
      <c r="F274" t="inlineStr">
        <is>
          <t>3007077714</t>
        </is>
      </c>
      <c r="G274" t="inlineStr">
        <is>
          <t>OC CIERRE</t>
        </is>
      </c>
      <c r="H274" t="inlineStr">
        <is>
          <t>CESAR</t>
        </is>
      </c>
      <c r="I274" t="inlineStr">
        <is>
          <t>VALLEDUPAR</t>
        </is>
      </c>
      <c r="J274" t="inlineStr">
        <is>
          <t>BARRIO URB SAN TORINI VALLEDUP</t>
        </is>
      </c>
      <c r="K274" t="inlineStr">
        <is>
          <t>BANCOLOMBIA</t>
        </is>
      </c>
      <c r="L274" t="inlineStr">
        <is>
          <t>FO-25-1442674</t>
        </is>
      </c>
      <c r="M274" s="49" t="n">
        <v>45897.70138888889</v>
      </c>
      <c r="N274" s="49" t="n">
        <v>45899.6875</v>
      </c>
      <c r="O274" s="48" t="n">
        <v>0</v>
      </c>
      <c r="P274" t="inlineStr">
        <is>
          <t>CB UNO A UNO</t>
        </is>
      </c>
      <c r="Q274" t="inlineStr">
        <is>
          <t>CB UNO A UNO</t>
        </is>
      </c>
      <c r="R274" t="inlineStr">
        <is>
          <t>EJECUTADO</t>
        </is>
      </c>
      <c r="S274" t="inlineStr">
        <is>
          <t>CIERRE EXITOSO</t>
        </is>
      </c>
      <c r="T274" t="inlineStr">
        <is>
          <t>VISITA TECNICA</t>
        </is>
      </c>
      <c r="U274" t="inlineStr">
        <is>
          <t>10LZZ985</t>
        </is>
      </c>
      <c r="V274" t="inlineStr">
        <is>
          <t>TIPO I</t>
        </is>
      </c>
      <c r="W274" t="inlineStr">
        <is>
          <t>TERRESTRE</t>
        </is>
      </c>
      <c r="X274" t="inlineStr">
        <is>
          <t>BENITEZ CARVAJAL ALVARO JAVIER</t>
        </is>
      </c>
      <c r="Y274" t="inlineStr">
        <is>
          <t>1</t>
        </is>
      </c>
      <c r="Z274" t="inlineStr">
        <is>
          <t>0</t>
        </is>
      </c>
      <c r="AA274" s="48" t="n">
        <v>65960</v>
      </c>
      <c r="AB274" s="48" t="n">
        <v>0</v>
      </c>
      <c r="AC274" s="48" t="n">
        <v>65960</v>
      </c>
    </row>
    <row r="275">
      <c r="A275" t="inlineStr">
        <is>
          <t>BOGOTA</t>
        </is>
      </c>
      <c r="B275" t="inlineStr">
        <is>
          <t>CUNDINAMARCA</t>
        </is>
      </c>
      <c r="C275" t="inlineStr">
        <is>
          <t>0004-0004</t>
        </is>
      </c>
      <c r="D275" t="inlineStr">
        <is>
          <t>25269</t>
        </is>
      </c>
      <c r="E275" t="inlineStr">
        <is>
          <t>LC-CS-25-000182</t>
        </is>
      </c>
      <c r="F275" t="inlineStr">
        <is>
          <t>3007052301</t>
        </is>
      </c>
      <c r="G275" t="inlineStr">
        <is>
          <t>OC CIERRE</t>
        </is>
      </c>
      <c r="H275" t="inlineStr">
        <is>
          <t>CUNDINAMARCA</t>
        </is>
      </c>
      <c r="I275" t="inlineStr">
        <is>
          <t>FACATATIVA</t>
        </is>
      </c>
      <c r="J275" t="inlineStr">
        <is>
          <t>BARRIO SANTA RITA FACATATIVA</t>
        </is>
      </c>
      <c r="K275" t="inlineStr">
        <is>
          <t>BANCOLOMBIA</t>
        </is>
      </c>
      <c r="L275" t="inlineStr">
        <is>
          <t>FO-25-1442516</t>
        </is>
      </c>
      <c r="M275" s="49" t="n">
        <v>45897.70138888889</v>
      </c>
      <c r="N275" s="49" t="n">
        <v>45899.68541666667</v>
      </c>
      <c r="O275" s="48" t="n">
        <v>0</v>
      </c>
      <c r="P275" t="inlineStr">
        <is>
          <t>UNO A UNO</t>
        </is>
      </c>
      <c r="Q275" t="inlineStr">
        <is>
          <t>CB UNO A UNO</t>
        </is>
      </c>
      <c r="R275" t="inlineStr">
        <is>
          <t>EJECUTADO</t>
        </is>
      </c>
      <c r="S275" t="inlineStr">
        <is>
          <t>CIERRE EXITOSO</t>
        </is>
      </c>
      <c r="T275" t="inlineStr">
        <is>
          <t>VISITA TECNICA</t>
        </is>
      </c>
      <c r="U275" t="inlineStr">
        <is>
          <t>AD0DZ221</t>
        </is>
      </c>
      <c r="V275" t="inlineStr">
        <is>
          <t>TIPO II</t>
        </is>
      </c>
      <c r="W275" t="inlineStr">
        <is>
          <t>TERRESTRE</t>
        </is>
      </c>
      <c r="X275" t="inlineStr">
        <is>
          <t>BUSTOS MORA DIEGO MANUEL</t>
        </is>
      </c>
      <c r="Y275" t="inlineStr">
        <is>
          <t>1</t>
        </is>
      </c>
      <c r="Z275" t="inlineStr">
        <is>
          <t>0</t>
        </is>
      </c>
      <c r="AA275" s="48" t="n">
        <v>144968</v>
      </c>
      <c r="AB275" s="48" t="n">
        <v>0</v>
      </c>
      <c r="AC275" s="48" t="n">
        <v>144968</v>
      </c>
    </row>
    <row r="276">
      <c r="A276" t="inlineStr">
        <is>
          <t>NEIVA</t>
        </is>
      </c>
      <c r="B276" t="inlineStr">
        <is>
          <t>REMOTAS</t>
        </is>
      </c>
      <c r="C276" t="inlineStr">
        <is>
          <t>0004-0007</t>
        </is>
      </c>
      <c r="D276" t="inlineStr">
        <is>
          <t>41551</t>
        </is>
      </c>
      <c r="E276" t="inlineStr">
        <is>
          <t>LC-CS-25-000186</t>
        </is>
      </c>
      <c r="F276" t="inlineStr">
        <is>
          <t>3007072478</t>
        </is>
      </c>
      <c r="G276" t="inlineStr">
        <is>
          <t>OC CIERRE</t>
        </is>
      </c>
      <c r="H276" t="inlineStr">
        <is>
          <t>HUILA</t>
        </is>
      </c>
      <c r="I276" t="inlineStr">
        <is>
          <t>PITALITO</t>
        </is>
      </c>
      <c r="J276" t="inlineStr">
        <is>
          <t>PITALITO CENTRO</t>
        </is>
      </c>
      <c r="K276" t="inlineStr">
        <is>
          <t>BANCOLOMBIA</t>
        </is>
      </c>
      <c r="L276" t="inlineStr">
        <is>
          <t>FO-25-1442579</t>
        </is>
      </c>
      <c r="M276" s="49" t="n">
        <v>45897.70138888889</v>
      </c>
      <c r="N276" s="49" t="n">
        <v>45899.41319444445</v>
      </c>
      <c r="O276" s="48" t="n">
        <v>0</v>
      </c>
      <c r="P276" t="inlineStr">
        <is>
          <t>UNO A UNO</t>
        </is>
      </c>
      <c r="Q276" t="inlineStr">
        <is>
          <t>UNO A UNO</t>
        </is>
      </c>
      <c r="R276" t="inlineStr">
        <is>
          <t>EJECUTADO</t>
        </is>
      </c>
      <c r="S276" t="inlineStr">
        <is>
          <t>CIERRE EXITOSO</t>
        </is>
      </c>
      <c r="T276" t="inlineStr">
        <is>
          <t>VISITA TECNICA</t>
        </is>
      </c>
      <c r="U276" t="inlineStr">
        <is>
          <t>TV00L293</t>
        </is>
      </c>
      <c r="V276" t="inlineStr">
        <is>
          <t>TIPO III</t>
        </is>
      </c>
      <c r="W276" t="inlineStr">
        <is>
          <t>TERRESTRE</t>
        </is>
      </c>
      <c r="X276" t="inlineStr">
        <is>
          <t>ANDRADE HERNANDEZ JUAN CARLOS</t>
        </is>
      </c>
      <c r="Y276" t="inlineStr">
        <is>
          <t>1</t>
        </is>
      </c>
      <c r="Z276" t="inlineStr">
        <is>
          <t>0</t>
        </is>
      </c>
      <c r="AA276" s="48" t="n">
        <v>275729</v>
      </c>
      <c r="AB276" s="48" t="n">
        <v>0</v>
      </c>
      <c r="AC276" s="48" t="n">
        <v>275729</v>
      </c>
    </row>
    <row r="277">
      <c r="A277" t="inlineStr">
        <is>
          <t>PASTO</t>
        </is>
      </c>
      <c r="B277" t="inlineStr">
        <is>
          <t>SUROCCIDENTE Y EJE CAFETERO</t>
        </is>
      </c>
      <c r="C277" t="inlineStr">
        <is>
          <t>0004-0003</t>
        </is>
      </c>
      <c r="D277" t="inlineStr">
        <is>
          <t>52001</t>
        </is>
      </c>
      <c r="E277" t="inlineStr">
        <is>
          <t>LC-CS-25-000190</t>
        </is>
      </c>
      <c r="F277" t="inlineStr">
        <is>
          <t>3007075594</t>
        </is>
      </c>
      <c r="G277" t="inlineStr">
        <is>
          <t>OC CIERRE</t>
        </is>
      </c>
      <c r="H277" t="inlineStr">
        <is>
          <t>NARIÑO</t>
        </is>
      </c>
      <c r="I277" t="inlineStr">
        <is>
          <t>PASTO</t>
        </is>
      </c>
      <c r="J277" t="inlineStr">
        <is>
          <t>BARRIO LA  ALAMEDA PASTO</t>
        </is>
      </c>
      <c r="K277" t="inlineStr">
        <is>
          <t>BANCOLOMBIA</t>
        </is>
      </c>
      <c r="L277" t="inlineStr">
        <is>
          <t>FO-25-1442596</t>
        </is>
      </c>
      <c r="M277" s="49" t="n">
        <v>45897.70138888889</v>
      </c>
      <c r="N277" s="49" t="n">
        <v>45899.69375</v>
      </c>
      <c r="O277" s="48" t="n">
        <v>0</v>
      </c>
      <c r="P277" t="inlineStr">
        <is>
          <t>CB UNO A UNO</t>
        </is>
      </c>
      <c r="Q277" t="inlineStr">
        <is>
          <t>CB UNO A UNO</t>
        </is>
      </c>
      <c r="R277" t="inlineStr">
        <is>
          <t>EJECUTADO</t>
        </is>
      </c>
      <c r="S277" t="inlineStr">
        <is>
          <t>CIERRE EXITOSO</t>
        </is>
      </c>
      <c r="T277" t="inlineStr">
        <is>
          <t>VISITA TECNICA</t>
        </is>
      </c>
      <c r="U277" t="inlineStr">
        <is>
          <t>FA00L792</t>
        </is>
      </c>
      <c r="V277" t="inlineStr">
        <is>
          <t>TIPO I</t>
        </is>
      </c>
      <c r="W277" t="inlineStr">
        <is>
          <t>TERRESTRE</t>
        </is>
      </c>
      <c r="X277" t="inlineStr">
        <is>
          <t>REMICIO AMADO JOHN HEBER</t>
        </is>
      </c>
      <c r="Y277" t="inlineStr">
        <is>
          <t>1</t>
        </is>
      </c>
      <c r="Z277" t="inlineStr">
        <is>
          <t>0</t>
        </is>
      </c>
      <c r="AA277" s="48" t="n">
        <v>65960</v>
      </c>
      <c r="AB277" s="48" t="n">
        <v>0</v>
      </c>
      <c r="AC277" s="48" t="n">
        <v>65960</v>
      </c>
    </row>
    <row r="278">
      <c r="A278" t="inlineStr">
        <is>
          <t>PEREIRA</t>
        </is>
      </c>
      <c r="B278" t="inlineStr">
        <is>
          <t>SUROCCIDENTE Y EJE CAFETERO</t>
        </is>
      </c>
      <c r="C278" t="inlineStr">
        <is>
          <t>0004-0002</t>
        </is>
      </c>
      <c r="D278" t="inlineStr">
        <is>
          <t>66001</t>
        </is>
      </c>
      <c r="E278" t="inlineStr">
        <is>
          <t>LC-CS-25-000193</t>
        </is>
      </c>
      <c r="F278" t="inlineStr">
        <is>
          <t>3007066581</t>
        </is>
      </c>
      <c r="G278" t="inlineStr">
        <is>
          <t>OC CIERRE</t>
        </is>
      </c>
      <c r="H278" t="inlineStr">
        <is>
          <t>RISARALDA</t>
        </is>
      </c>
      <c r="I278" t="inlineStr">
        <is>
          <t>PEREIRA</t>
        </is>
      </c>
      <c r="J278" t="inlineStr">
        <is>
          <t>BARRIO CORALES PEREIRA 1</t>
        </is>
      </c>
      <c r="K278" t="inlineStr">
        <is>
          <t>BANCOLOMBIA</t>
        </is>
      </c>
      <c r="L278" t="inlineStr">
        <is>
          <t>FO-25-1442586</t>
        </is>
      </c>
      <c r="M278" s="49" t="n">
        <v>45897.70138888889</v>
      </c>
      <c r="N278" s="49" t="n">
        <v>45899.41875</v>
      </c>
      <c r="O278" s="48" t="n">
        <v>0</v>
      </c>
      <c r="P278" t="inlineStr">
        <is>
          <t>UNO A UNO</t>
        </is>
      </c>
      <c r="Q278" t="inlineStr">
        <is>
          <t>CB UNO A UNO</t>
        </is>
      </c>
      <c r="R278" t="inlineStr">
        <is>
          <t>EJECUTADO</t>
        </is>
      </c>
      <c r="S278" t="inlineStr">
        <is>
          <t>CIERRE EXITOSO</t>
        </is>
      </c>
      <c r="T278" t="inlineStr">
        <is>
          <t>VISITA TECNICA</t>
        </is>
      </c>
      <c r="U278" t="inlineStr">
        <is>
          <t>6A0AZ091</t>
        </is>
      </c>
      <c r="V278" t="inlineStr">
        <is>
          <t>TIPO I</t>
        </is>
      </c>
      <c r="W278" t="inlineStr">
        <is>
          <t>TERRESTRE</t>
        </is>
      </c>
      <c r="X278" t="inlineStr">
        <is>
          <t>ARROYAVE CANO MANUEL GUILLERMO</t>
        </is>
      </c>
      <c r="Y278" t="inlineStr">
        <is>
          <t>1</t>
        </is>
      </c>
      <c r="Z278" t="inlineStr">
        <is>
          <t>0</t>
        </is>
      </c>
      <c r="AA278" s="48" t="n">
        <v>65960</v>
      </c>
      <c r="AB278" s="48" t="n">
        <v>0</v>
      </c>
      <c r="AC278" s="48" t="n">
        <v>65960</v>
      </c>
    </row>
    <row r="279">
      <c r="A279" t="inlineStr">
        <is>
          <t>IBAGUE</t>
        </is>
      </c>
      <c r="B279" t="inlineStr">
        <is>
          <t>REMOTAS</t>
        </is>
      </c>
      <c r="C279" t="inlineStr">
        <is>
          <t>0004-0007</t>
        </is>
      </c>
      <c r="D279" t="inlineStr">
        <is>
          <t>73001</t>
        </is>
      </c>
      <c r="E279" t="inlineStr">
        <is>
          <t>LC-CS-25-000194</t>
        </is>
      </c>
      <c r="F279" t="inlineStr">
        <is>
          <t>3007038725</t>
        </is>
      </c>
      <c r="G279" t="inlineStr">
        <is>
          <t>OC CIERRE</t>
        </is>
      </c>
      <c r="H279" t="inlineStr">
        <is>
          <t>TOLIMA</t>
        </is>
      </c>
      <c r="I279" t="inlineStr">
        <is>
          <t>IBAGUE</t>
        </is>
      </c>
      <c r="J279" t="inlineStr">
        <is>
          <t>BARRIO SALADO IBAGUE 1</t>
        </is>
      </c>
      <c r="K279" t="inlineStr">
        <is>
          <t>BANCOLOMBIA</t>
        </is>
      </c>
      <c r="L279" t="inlineStr">
        <is>
          <t>FO-25-1442634</t>
        </is>
      </c>
      <c r="M279" s="49" t="n">
        <v>45897.70138888889</v>
      </c>
      <c r="N279" s="49" t="n">
        <v>45898.67847222222</v>
      </c>
      <c r="O279" s="48" t="n">
        <v>0</v>
      </c>
      <c r="P279" t="inlineStr">
        <is>
          <t>CB UNO A UNO</t>
        </is>
      </c>
      <c r="Q279" t="inlineStr">
        <is>
          <t>CB UNO A UNO</t>
        </is>
      </c>
      <c r="R279" t="inlineStr">
        <is>
          <t>EJECUTADO</t>
        </is>
      </c>
      <c r="S279" t="inlineStr">
        <is>
          <t>CIERRE EXITOSO</t>
        </is>
      </c>
      <c r="T279" t="inlineStr">
        <is>
          <t>VISITA TECNICA</t>
        </is>
      </c>
      <c r="U279" t="inlineStr">
        <is>
          <t>9A0KZ098</t>
        </is>
      </c>
      <c r="V279" t="inlineStr">
        <is>
          <t>TIPO I</t>
        </is>
      </c>
      <c r="W279" t="inlineStr">
        <is>
          <t>TERRESTRE</t>
        </is>
      </c>
      <c r="X279" t="inlineStr">
        <is>
          <t>BARRAGAN TAFUR EDWIN ESTEBAN</t>
        </is>
      </c>
      <c r="Y279" t="inlineStr">
        <is>
          <t>1</t>
        </is>
      </c>
      <c r="Z279" t="inlineStr">
        <is>
          <t>0</t>
        </is>
      </c>
      <c r="AA279" s="48" t="n">
        <v>65960</v>
      </c>
      <c r="AB279" s="48" t="n">
        <v>0</v>
      </c>
      <c r="AC279" s="48" t="n">
        <v>65960</v>
      </c>
    </row>
    <row r="280">
      <c r="A280" t="inlineStr">
        <is>
          <t>CALI</t>
        </is>
      </c>
      <c r="B280" t="inlineStr">
        <is>
          <t>SUROCCIDENTE Y EJE CAFETERO</t>
        </is>
      </c>
      <c r="C280" t="inlineStr">
        <is>
          <t>0004-0003</t>
        </is>
      </c>
      <c r="D280" t="inlineStr">
        <is>
          <t>76001</t>
        </is>
      </c>
      <c r="E280" t="inlineStr">
        <is>
          <t>LC-CS-25-000206</t>
        </is>
      </c>
      <c r="F280" t="inlineStr">
        <is>
          <t>3007075934</t>
        </is>
      </c>
      <c r="G280" t="inlineStr">
        <is>
          <t>OC CIERRE</t>
        </is>
      </c>
      <c r="H280" t="inlineStr">
        <is>
          <t>VALLE DEL CAUCA</t>
        </is>
      </c>
      <c r="I280" t="inlineStr">
        <is>
          <t>CALI</t>
        </is>
      </c>
      <c r="J280" t="inlineStr">
        <is>
          <t>BARRIO MONTEBELLO CALI 4</t>
        </is>
      </c>
      <c r="K280" t="inlineStr">
        <is>
          <t>BANCOLOMBIA</t>
        </is>
      </c>
      <c r="L280" t="inlineStr">
        <is>
          <t>FO-25-1442733</t>
        </is>
      </c>
      <c r="M280" s="49" t="n">
        <v>45897.70138888889</v>
      </c>
      <c r="N280" s="49" t="n">
        <v>45899.69027777778</v>
      </c>
      <c r="O280" s="48" t="n">
        <v>0</v>
      </c>
      <c r="P280" t="inlineStr">
        <is>
          <t>CB UNO A UNO</t>
        </is>
      </c>
      <c r="Q280" t="inlineStr">
        <is>
          <t>CB UNO A UNO</t>
        </is>
      </c>
      <c r="R280" t="inlineStr">
        <is>
          <t>EJECUTADO</t>
        </is>
      </c>
      <c r="S280" t="inlineStr">
        <is>
          <t>CIERRE EXITOSO</t>
        </is>
      </c>
      <c r="T280" t="inlineStr">
        <is>
          <t>VISITA TECNICA</t>
        </is>
      </c>
      <c r="U280" t="inlineStr">
        <is>
          <t>FA09Z463</t>
        </is>
      </c>
      <c r="V280" t="inlineStr">
        <is>
          <t>TIPO I</t>
        </is>
      </c>
      <c r="W280" t="inlineStr">
        <is>
          <t>TERRESTRE</t>
        </is>
      </c>
      <c r="X280" t="inlineStr">
        <is>
          <t>PAREDES CASTILLO DIEGO</t>
        </is>
      </c>
      <c r="Y280" t="inlineStr">
        <is>
          <t>1</t>
        </is>
      </c>
      <c r="Z280" t="inlineStr">
        <is>
          <t>0</t>
        </is>
      </c>
      <c r="AA280" s="48" t="n">
        <v>65960</v>
      </c>
      <c r="AB280" s="48" t="n">
        <v>0</v>
      </c>
      <c r="AC280" s="48" t="n">
        <v>65960</v>
      </c>
    </row>
    <row r="281">
      <c r="A281" t="inlineStr">
        <is>
          <t>BOGOTA</t>
        </is>
      </c>
      <c r="B281" t="inlineStr">
        <is>
          <t>CUNDINAMARCA</t>
        </is>
      </c>
      <c r="C281" t="inlineStr">
        <is>
          <t>0004-0004</t>
        </is>
      </c>
      <c r="D281" t="inlineStr">
        <is>
          <t>25286</t>
        </is>
      </c>
      <c r="E281" t="inlineStr">
        <is>
          <t>TA-25-1005488</t>
        </is>
      </c>
      <c r="F281" t="inlineStr">
        <is>
          <t>3007050184</t>
        </is>
      </c>
      <c r="G281" t="inlineStr">
        <is>
          <t>OC CIERRE</t>
        </is>
      </c>
      <c r="H281" t="inlineStr">
        <is>
          <t>CUNDINAMARCA</t>
        </is>
      </c>
      <c r="I281" t="inlineStr">
        <is>
          <t>FUNZA</t>
        </is>
      </c>
      <c r="J281" t="inlineStr">
        <is>
          <t>BARRIO FUNZA FUNZA 8</t>
        </is>
      </c>
      <c r="K281" t="inlineStr">
        <is>
          <t>BANCOLOMBIA</t>
        </is>
      </c>
      <c r="L281" t="inlineStr">
        <is>
          <t>FO-25-1419946</t>
        </is>
      </c>
      <c r="M281" s="49" t="n">
        <v>45894.53888888889</v>
      </c>
      <c r="N281" s="49" t="n">
        <v>45894.62777777778</v>
      </c>
      <c r="O281" s="48" t="n">
        <v>0</v>
      </c>
      <c r="P281" t="inlineStr">
        <is>
          <t>CB UNO A UNO</t>
        </is>
      </c>
      <c r="Q281" t="inlineStr">
        <is>
          <t>CB UNO A UNO</t>
        </is>
      </c>
      <c r="R281" t="inlineStr">
        <is>
          <t>EJECUTADO</t>
        </is>
      </c>
      <c r="S281" t="inlineStr">
        <is>
          <t>CIERRE EXITOSO</t>
        </is>
      </c>
      <c r="T281" t="inlineStr">
        <is>
          <t>VISITA TECNICA</t>
        </is>
      </c>
      <c r="U281" t="inlineStr">
        <is>
          <t>GB00V374</t>
        </is>
      </c>
      <c r="V281" t="inlineStr">
        <is>
          <t>TIPO II</t>
        </is>
      </c>
      <c r="W281" t="inlineStr">
        <is>
          <t>TERRESTRE</t>
        </is>
      </c>
      <c r="X281" t="inlineStr">
        <is>
          <t>ROMERO ROJAS BREIDY JHOHAN</t>
        </is>
      </c>
      <c r="Y281" t="inlineStr">
        <is>
          <t>1</t>
        </is>
      </c>
      <c r="Z281" t="inlineStr">
        <is>
          <t>0</t>
        </is>
      </c>
      <c r="AA281" s="48" t="n">
        <v>144968</v>
      </c>
      <c r="AB281" s="48" t="n">
        <v>0</v>
      </c>
      <c r="AC281" s="48" t="n">
        <v>144968</v>
      </c>
    </row>
    <row r="282">
      <c r="A282" t="inlineStr">
        <is>
          <t>SANTA MARTA</t>
        </is>
      </c>
      <c r="B282" t="inlineStr">
        <is>
          <t>COSTA</t>
        </is>
      </c>
      <c r="C282" t="inlineStr">
        <is>
          <t>No encontrado</t>
        </is>
      </c>
      <c r="D282" t="inlineStr">
        <is>
          <t>44430</t>
        </is>
      </c>
      <c r="E282" t="inlineStr">
        <is>
          <t>TA-25-1012253</t>
        </is>
      </c>
      <c r="F282" t="inlineStr">
        <is>
          <t>3007068485</t>
        </is>
      </c>
      <c r="G282" t="inlineStr">
        <is>
          <t>OC CIERRE</t>
        </is>
      </c>
      <c r="H282" t="inlineStr">
        <is>
          <t>LA GUAJIRA</t>
        </is>
      </c>
      <c r="I282" t="inlineStr">
        <is>
          <t>MAICAO</t>
        </is>
      </c>
      <c r="J282" t="inlineStr">
        <is>
          <t>DISTRICOL TIENDA Y&amp;A</t>
        </is>
      </c>
      <c r="K282" t="inlineStr">
        <is>
          <t>BANCOLOMBIA</t>
        </is>
      </c>
      <c r="L282" t="inlineStr">
        <is>
          <t>FO-25-1425718</t>
        </is>
      </c>
      <c r="M282" s="49" t="n">
        <v>45895.44930555556</v>
      </c>
      <c r="N282" s="49" t="n">
        <v>45896.55</v>
      </c>
      <c r="O282" s="48" t="n">
        <v>0</v>
      </c>
      <c r="P282" t="inlineStr">
        <is>
          <t>AGREGADOR</t>
        </is>
      </c>
      <c r="Q282" t="inlineStr">
        <is>
          <t>DISTRICOL</t>
        </is>
      </c>
      <c r="R282" t="inlineStr">
        <is>
          <t>EJECUTADO</t>
        </is>
      </c>
      <c r="S282" t="inlineStr">
        <is>
          <t>CIERRE EXITOSO</t>
        </is>
      </c>
      <c r="T282" t="inlineStr">
        <is>
          <t>VISITA TECNICA</t>
        </is>
      </c>
      <c r="U282" t="inlineStr">
        <is>
          <t>AAJQZ379</t>
        </is>
      </c>
      <c r="V282" t="inlineStr">
        <is>
          <t>TIPO IV</t>
        </is>
      </c>
      <c r="W282" t="inlineStr">
        <is>
          <t>TERRESTRE</t>
        </is>
      </c>
      <c r="X282" t="inlineStr">
        <is>
          <t>RAMIREZ TABARES JUAN DIEGO</t>
        </is>
      </c>
      <c r="Y282" t="inlineStr">
        <is>
          <t>1</t>
        </is>
      </c>
      <c r="Z282" t="inlineStr">
        <is>
          <t>0</t>
        </is>
      </c>
      <c r="AA282" s="48" t="n">
        <v>479589</v>
      </c>
      <c r="AB282" s="48" t="n">
        <v>0</v>
      </c>
      <c r="AC282" s="48" t="n">
        <v>479589</v>
      </c>
    </row>
    <row r="283">
      <c r="A283" t="inlineStr">
        <is>
          <t>MEDELLIN</t>
        </is>
      </c>
      <c r="B283" t="inlineStr">
        <is>
          <t>NOROCCIDENTE</t>
        </is>
      </c>
      <c r="C283" t="inlineStr">
        <is>
          <t>0004-0005</t>
        </is>
      </c>
      <c r="D283" t="inlineStr">
        <is>
          <t>5440</t>
        </is>
      </c>
      <c r="E283" t="inlineStr">
        <is>
          <t>TA-25-1012301</t>
        </is>
      </c>
      <c r="F283" t="inlineStr">
        <is>
          <t>3007078230</t>
        </is>
      </c>
      <c r="G283" t="inlineStr">
        <is>
          <t>OC CIERRE</t>
        </is>
      </c>
      <c r="H283" t="inlineStr">
        <is>
          <t>ANTIOQUIA</t>
        </is>
      </c>
      <c r="I283" t="inlineStr">
        <is>
          <t>MARINILLA</t>
        </is>
      </c>
      <c r="J283" t="inlineStr">
        <is>
          <t>DISTRICOL PAPELERIA Y REMATES</t>
        </is>
      </c>
      <c r="K283" t="inlineStr">
        <is>
          <t>BANCOLOMBIA</t>
        </is>
      </c>
      <c r="L283" t="inlineStr">
        <is>
          <t>FO-25-1425836</t>
        </is>
      </c>
      <c r="M283" s="49" t="n">
        <v>45895.44930555556</v>
      </c>
      <c r="N283" s="49" t="n">
        <v>45896.55208333334</v>
      </c>
      <c r="O283" s="48" t="n">
        <v>0</v>
      </c>
      <c r="P283" t="inlineStr">
        <is>
          <t>AGREGADOR</t>
        </is>
      </c>
      <c r="Q283" t="inlineStr">
        <is>
          <t>DISTRICOL</t>
        </is>
      </c>
      <c r="R283" t="inlineStr">
        <is>
          <t>EJECUTADO</t>
        </is>
      </c>
      <c r="S283" t="inlineStr">
        <is>
          <t>CIERRE EXITOSO</t>
        </is>
      </c>
      <c r="T283" t="inlineStr">
        <is>
          <t>VISITA TECNICA</t>
        </is>
      </c>
      <c r="U283" t="inlineStr">
        <is>
          <t>SXNZZ032</t>
        </is>
      </c>
      <c r="V283" t="inlineStr">
        <is>
          <t>TIPO II</t>
        </is>
      </c>
      <c r="W283" t="inlineStr">
        <is>
          <t>TERRESTRE</t>
        </is>
      </c>
      <c r="X283" t="inlineStr">
        <is>
          <t>CARDONA MOLINA BROLIN STIVEN</t>
        </is>
      </c>
      <c r="Y283" t="inlineStr">
        <is>
          <t>1</t>
        </is>
      </c>
      <c r="Z283" t="inlineStr">
        <is>
          <t>0</t>
        </is>
      </c>
      <c r="AA283" s="48" t="n">
        <v>144968</v>
      </c>
      <c r="AB283" s="48" t="n">
        <v>0</v>
      </c>
      <c r="AC283" s="48" t="n">
        <v>144968</v>
      </c>
    </row>
    <row r="284">
      <c r="A284" t="inlineStr">
        <is>
          <t>BOGOTA</t>
        </is>
      </c>
      <c r="B284" t="inlineStr">
        <is>
          <t>CUNDINAMARCA</t>
        </is>
      </c>
      <c r="C284" t="inlineStr">
        <is>
          <t>No encontrado</t>
        </is>
      </c>
      <c r="D284" t="inlineStr">
        <is>
          <t>25740</t>
        </is>
      </c>
      <c r="E284" t="inlineStr">
        <is>
          <t>TA-25-1012305</t>
        </is>
      </c>
      <c r="F284" t="inlineStr">
        <is>
          <t>3007048232</t>
        </is>
      </c>
      <c r="G284" t="inlineStr">
        <is>
          <t>OC CIERRE</t>
        </is>
      </c>
      <c r="H284" t="inlineStr">
        <is>
          <t>CUNDINAMARCA</t>
        </is>
      </c>
      <c r="I284" t="inlineStr">
        <is>
          <t>SIBATE</t>
        </is>
      </c>
      <c r="J284" t="inlineStr">
        <is>
          <t>DISTRICOL TABEEL</t>
        </is>
      </c>
      <c r="K284" t="inlineStr">
        <is>
          <t>BANCOLOMBIA</t>
        </is>
      </c>
      <c r="L284" t="inlineStr">
        <is>
          <t>FO-25-1425843</t>
        </is>
      </c>
      <c r="M284" s="49" t="n">
        <v>45895.44930555556</v>
      </c>
      <c r="N284" s="49" t="n">
        <v>45896.48680555556</v>
      </c>
      <c r="O284" s="48" t="n">
        <v>0</v>
      </c>
      <c r="P284" t="inlineStr">
        <is>
          <t>AGREGADOR</t>
        </is>
      </c>
      <c r="Q284" t="inlineStr">
        <is>
          <t>DISTRICOL</t>
        </is>
      </c>
      <c r="R284" t="inlineStr">
        <is>
          <t>EJECUTADO</t>
        </is>
      </c>
      <c r="S284" t="inlineStr">
        <is>
          <t>CIERRE EXITOSO</t>
        </is>
      </c>
      <c r="T284" t="inlineStr">
        <is>
          <t>VISITA TECNICA</t>
        </is>
      </c>
      <c r="U284" t="inlineStr">
        <is>
          <t>AD00I796</t>
        </is>
      </c>
      <c r="V284" t="inlineStr">
        <is>
          <t>TIPO II</t>
        </is>
      </c>
      <c r="W284" t="inlineStr">
        <is>
          <t>TERRESTRE</t>
        </is>
      </c>
      <c r="X284" t="inlineStr">
        <is>
          <t>CARDONA MOLINA BROLIN STIVEN</t>
        </is>
      </c>
      <c r="Y284" t="inlineStr">
        <is>
          <t>1</t>
        </is>
      </c>
      <c r="Z284" t="inlineStr">
        <is>
          <t>0</t>
        </is>
      </c>
      <c r="AA284" s="48" t="n">
        <v>144968</v>
      </c>
      <c r="AB284" s="48" t="n">
        <v>0</v>
      </c>
      <c r="AC284" s="48" t="n">
        <v>144968</v>
      </c>
    </row>
    <row r="285">
      <c r="A285" t="inlineStr">
        <is>
          <t>MEDELLIN</t>
        </is>
      </c>
      <c r="B285" t="inlineStr">
        <is>
          <t>NOROCCIDENTE</t>
        </is>
      </c>
      <c r="C285" t="inlineStr">
        <is>
          <t>0004-0005</t>
        </is>
      </c>
      <c r="D285" t="inlineStr">
        <is>
          <t>5660</t>
        </is>
      </c>
      <c r="E285" t="inlineStr">
        <is>
          <t>TA-25-1012309</t>
        </is>
      </c>
      <c r="F285" t="inlineStr">
        <is>
          <t>3007078762</t>
        </is>
      </c>
      <c r="G285" t="inlineStr">
        <is>
          <t>OC CIERRE</t>
        </is>
      </c>
      <c r="H285" t="inlineStr">
        <is>
          <t>ANTIOQUIA</t>
        </is>
      </c>
      <c r="I285" t="inlineStr">
        <is>
          <t>SAN LUIS</t>
        </is>
      </c>
      <c r="J285" t="inlineStr">
        <is>
          <t>DISTRICOL TECNOMARCAS</t>
        </is>
      </c>
      <c r="K285" t="inlineStr">
        <is>
          <t>BANCOLOMBIA</t>
        </is>
      </c>
      <c r="L285" t="inlineStr">
        <is>
          <t>FO-25-1425852</t>
        </is>
      </c>
      <c r="M285" s="49" t="n">
        <v>45895.44930555556</v>
      </c>
      <c r="N285" s="49" t="n">
        <v>45896.55347222222</v>
      </c>
      <c r="O285" s="48" t="n">
        <v>0</v>
      </c>
      <c r="P285" t="inlineStr">
        <is>
          <t>AGREGADOR</t>
        </is>
      </c>
      <c r="Q285" t="inlineStr">
        <is>
          <t>DISTRICOL</t>
        </is>
      </c>
      <c r="R285" t="inlineStr">
        <is>
          <t>EJECUTADO</t>
        </is>
      </c>
      <c r="S285" t="inlineStr">
        <is>
          <t>CIERRE EXITOSO</t>
        </is>
      </c>
      <c r="T285" t="inlineStr">
        <is>
          <t>VISITA TECNICA</t>
        </is>
      </c>
      <c r="U285" t="inlineStr">
        <is>
          <t>SXRZZ986</t>
        </is>
      </c>
      <c r="V285" t="inlineStr">
        <is>
          <t>TIPO III</t>
        </is>
      </c>
      <c r="W285" t="inlineStr">
        <is>
          <t>TERRESTRE</t>
        </is>
      </c>
      <c r="X285" t="inlineStr">
        <is>
          <t>CARDONA MOLINA BROLIN STIVEN</t>
        </is>
      </c>
      <c r="Y285" t="inlineStr">
        <is>
          <t>1</t>
        </is>
      </c>
      <c r="Z285" t="inlineStr">
        <is>
          <t>0</t>
        </is>
      </c>
      <c r="AA285" s="48" t="n">
        <v>275729</v>
      </c>
      <c r="AB285" s="48" t="n">
        <v>0</v>
      </c>
      <c r="AC285" s="48" t="n">
        <v>275729</v>
      </c>
    </row>
    <row r="286">
      <c r="A286" t="inlineStr">
        <is>
          <t>BARRANQUILLA</t>
        </is>
      </c>
      <c r="B286" t="inlineStr">
        <is>
          <t>COSTA</t>
        </is>
      </c>
      <c r="C286" t="inlineStr">
        <is>
          <t>No encontrado</t>
        </is>
      </c>
      <c r="D286" t="inlineStr">
        <is>
          <t>8436</t>
        </is>
      </c>
      <c r="E286" t="inlineStr">
        <is>
          <t>TA-25-1012311</t>
        </is>
      </c>
      <c r="F286" t="inlineStr">
        <is>
          <t>3007054295</t>
        </is>
      </c>
      <c r="G286" t="inlineStr">
        <is>
          <t>OC CIERRE</t>
        </is>
      </c>
      <c r="H286" t="inlineStr">
        <is>
          <t>ATLANTICO</t>
        </is>
      </c>
      <c r="I286" t="inlineStr">
        <is>
          <t>MANATI</t>
        </is>
      </c>
      <c r="J286" t="inlineStr">
        <is>
          <t>PTM MANATI PAPELERIA JC &amp; NA</t>
        </is>
      </c>
      <c r="K286" t="inlineStr">
        <is>
          <t>BANCOLOMBIA</t>
        </is>
      </c>
      <c r="L286" t="inlineStr">
        <is>
          <t>FO-25-1425862</t>
        </is>
      </c>
      <c r="M286" s="49" t="n">
        <v>45895.44652777778</v>
      </c>
      <c r="N286" s="49" t="n">
        <v>45897.67986111111</v>
      </c>
      <c r="O286" s="48" t="n">
        <v>0</v>
      </c>
      <c r="P286" t="inlineStr">
        <is>
          <t>AGREGADOR</t>
        </is>
      </c>
      <c r="Q286" t="inlineStr">
        <is>
          <t>COMCARD - PTM</t>
        </is>
      </c>
      <c r="R286" t="inlineStr">
        <is>
          <t>EJECUTADO</t>
        </is>
      </c>
      <c r="S286" t="inlineStr">
        <is>
          <t>CIERRE EXITOSO</t>
        </is>
      </c>
      <c r="T286" t="inlineStr">
        <is>
          <t>VISITA TECNICA</t>
        </is>
      </c>
      <c r="U286" t="inlineStr">
        <is>
          <t>9C6ZZ546</t>
        </is>
      </c>
      <c r="V286" t="inlineStr">
        <is>
          <t>TIPO II</t>
        </is>
      </c>
      <c r="W286" t="inlineStr">
        <is>
          <t>TERRESTRE</t>
        </is>
      </c>
      <c r="X286" t="inlineStr">
        <is>
          <t>HERNANDEZ CHAVARRIA JUAN CAMILO</t>
        </is>
      </c>
      <c r="Y286" t="inlineStr">
        <is>
          <t>1</t>
        </is>
      </c>
      <c r="Z286" t="inlineStr">
        <is>
          <t>0</t>
        </is>
      </c>
      <c r="AA286" s="48" t="n">
        <v>144968</v>
      </c>
      <c r="AB286" s="48" t="n">
        <v>0</v>
      </c>
      <c r="AC286" s="48" t="n">
        <v>144968</v>
      </c>
    </row>
    <row r="287">
      <c r="A287" t="inlineStr">
        <is>
          <t>CALI</t>
        </is>
      </c>
      <c r="B287" t="inlineStr">
        <is>
          <t>SUROCCIDENTE Y EJE CAFETERO</t>
        </is>
      </c>
      <c r="C287" t="inlineStr">
        <is>
          <t>0004-0003</t>
        </is>
      </c>
      <c r="D287" t="inlineStr">
        <is>
          <t>76001</t>
        </is>
      </c>
      <c r="E287" t="inlineStr">
        <is>
          <t>TA-25-1038642</t>
        </is>
      </c>
      <c r="F287" t="inlineStr">
        <is>
          <t>3007068569</t>
        </is>
      </c>
      <c r="G287" t="inlineStr">
        <is>
          <t>OC CIERRE</t>
        </is>
      </c>
      <c r="H287" t="inlineStr">
        <is>
          <t>VALLE DEL CAUCA</t>
        </is>
      </c>
      <c r="I287" t="inlineStr">
        <is>
          <t>CALI</t>
        </is>
      </c>
      <c r="J287" t="inlineStr">
        <is>
          <t>BARRIO LA RIVERA CALI 5</t>
        </is>
      </c>
      <c r="K287" t="inlineStr">
        <is>
          <t>BANCOLOMBIA</t>
        </is>
      </c>
      <c r="L287" t="inlineStr">
        <is>
          <t>FO-25-1440059</t>
        </is>
      </c>
      <c r="M287" s="49" t="n">
        <v>45897.64861111111</v>
      </c>
      <c r="N287" s="49" t="n">
        <v>45899.66805555556</v>
      </c>
      <c r="O287" s="48" t="n">
        <v>0</v>
      </c>
      <c r="P287" t="inlineStr">
        <is>
          <t>CB UNO A UNO</t>
        </is>
      </c>
      <c r="Q287" t="inlineStr">
        <is>
          <t>CB UNO A UNO</t>
        </is>
      </c>
      <c r="R287" t="inlineStr">
        <is>
          <t>EJECUTADO</t>
        </is>
      </c>
      <c r="S287" t="inlineStr">
        <is>
          <t>CIERRE EXITOSO</t>
        </is>
      </c>
      <c r="T287" t="inlineStr">
        <is>
          <t>VISITA TECNICA</t>
        </is>
      </c>
      <c r="U287" t="inlineStr">
        <is>
          <t>A100R571</t>
        </is>
      </c>
      <c r="V287" t="inlineStr">
        <is>
          <t>TIPO I</t>
        </is>
      </c>
      <c r="W287" t="inlineStr">
        <is>
          <t>TERRESTRE</t>
        </is>
      </c>
      <c r="X287" t="inlineStr">
        <is>
          <t>HERRERA MONAR GEOVANNY</t>
        </is>
      </c>
      <c r="Y287" t="inlineStr">
        <is>
          <t>1</t>
        </is>
      </c>
      <c r="Z287" t="inlineStr">
        <is>
          <t>0</t>
        </is>
      </c>
      <c r="AA287" s="48" t="n">
        <v>65960</v>
      </c>
      <c r="AB287" s="48" t="n">
        <v>0</v>
      </c>
      <c r="AC287" s="48" t="n">
        <v>65960</v>
      </c>
    </row>
    <row r="288">
      <c r="A288" t="inlineStr">
        <is>
          <t>BOGOTA</t>
        </is>
      </c>
      <c r="B288" t="inlineStr">
        <is>
          <t>CUNDINAMARCA</t>
        </is>
      </c>
      <c r="C288" t="inlineStr">
        <is>
          <t>0004-0004</t>
        </is>
      </c>
      <c r="D288" t="inlineStr">
        <is>
          <t>11001</t>
        </is>
      </c>
      <c r="E288" t="inlineStr">
        <is>
          <t>TA-25-1040120</t>
        </is>
      </c>
      <c r="F288" t="inlineStr">
        <is>
          <t>3007068186</t>
        </is>
      </c>
      <c r="G288" t="inlineStr">
        <is>
          <t>OC CIERRE</t>
        </is>
      </c>
      <c r="H288" t="inlineStr">
        <is>
          <t>CUNDINAMARCA</t>
        </is>
      </c>
      <c r="I288" t="inlineStr">
        <is>
          <t>BOGOTA</t>
        </is>
      </c>
      <c r="J288" t="inlineStr">
        <is>
          <t>BARRIO LA ESMERALDA BOGOTA 4</t>
        </is>
      </c>
      <c r="K288" t="inlineStr">
        <is>
          <t>BANCOLOMBIA</t>
        </is>
      </c>
      <c r="L288" t="inlineStr">
        <is>
          <t>FO-25-1444610</t>
        </is>
      </c>
      <c r="M288" s="49" t="n">
        <v>45898.52916666667</v>
      </c>
      <c r="N288" s="49" t="n">
        <v>45899.66597222222</v>
      </c>
      <c r="O288" s="48" t="n">
        <v>0</v>
      </c>
      <c r="P288" t="inlineStr">
        <is>
          <t>UNO A UNO</t>
        </is>
      </c>
      <c r="Q288" t="inlineStr">
        <is>
          <t>CB UNO A UNO</t>
        </is>
      </c>
      <c r="R288" t="inlineStr">
        <is>
          <t>EJECUTADO</t>
        </is>
      </c>
      <c r="S288" t="inlineStr">
        <is>
          <t>CIERRE EXITOSO</t>
        </is>
      </c>
      <c r="T288" t="inlineStr">
        <is>
          <t>VISITA TECNICA</t>
        </is>
      </c>
      <c r="U288" t="inlineStr">
        <is>
          <t>9L08Z789</t>
        </is>
      </c>
      <c r="V288" t="inlineStr">
        <is>
          <t>TIPO I</t>
        </is>
      </c>
      <c r="W288" t="inlineStr">
        <is>
          <t>TERRESTRE</t>
        </is>
      </c>
      <c r="X288" t="inlineStr">
        <is>
          <t>LOZADA ROJAS CHRISTIAN ANDRES</t>
        </is>
      </c>
      <c r="Y288" t="inlineStr">
        <is>
          <t>1</t>
        </is>
      </c>
      <c r="Z288" t="inlineStr">
        <is>
          <t>0</t>
        </is>
      </c>
      <c r="AA288" s="48" t="n">
        <v>65960</v>
      </c>
      <c r="AB288" s="48" t="n">
        <v>0</v>
      </c>
      <c r="AC288" s="48" t="n">
        <v>65960</v>
      </c>
    </row>
    <row r="289">
      <c r="A289" t="inlineStr">
        <is>
          <t>MEDELLIN</t>
        </is>
      </c>
      <c r="B289" t="inlineStr">
        <is>
          <t>NOROCCIDENTE</t>
        </is>
      </c>
      <c r="C289" t="inlineStr">
        <is>
          <t>0004-0005</t>
        </is>
      </c>
      <c r="D289" t="inlineStr">
        <is>
          <t>5212</t>
        </is>
      </c>
      <c r="E289" t="inlineStr">
        <is>
          <t>TA-25-1040873</t>
        </is>
      </c>
      <c r="F289" t="inlineStr">
        <is>
          <t>3007018092</t>
        </is>
      </c>
      <c r="G289" t="inlineStr">
        <is>
          <t>OC CIERRE</t>
        </is>
      </c>
      <c r="H289" t="inlineStr">
        <is>
          <t>ANTIOQUIA</t>
        </is>
      </c>
      <c r="I289" t="inlineStr">
        <is>
          <t>COPACABANA</t>
        </is>
      </c>
      <c r="J289" t="inlineStr">
        <is>
          <t>BARRIO EL ZARZAL COPACABANA</t>
        </is>
      </c>
      <c r="K289" t="inlineStr">
        <is>
          <t>BANCOLOMBIA</t>
        </is>
      </c>
      <c r="L289" t="inlineStr">
        <is>
          <t>FO-25-1446016</t>
        </is>
      </c>
      <c r="M289" s="49" t="n">
        <v>45898.64375</v>
      </c>
      <c r="N289" s="49" t="n">
        <v>45899.66388888889</v>
      </c>
      <c r="O289" s="48" t="n">
        <v>0</v>
      </c>
      <c r="P289" t="inlineStr">
        <is>
          <t>CB UNO A UNO</t>
        </is>
      </c>
      <c r="Q289" t="inlineStr">
        <is>
          <t>CB UNO A UNO</t>
        </is>
      </c>
      <c r="R289" t="inlineStr">
        <is>
          <t>EJECUTADO</t>
        </is>
      </c>
      <c r="S289" t="inlineStr">
        <is>
          <t>CIERRE EXITOSO</t>
        </is>
      </c>
      <c r="T289" t="inlineStr">
        <is>
          <t>VISITA TECNICA</t>
        </is>
      </c>
      <c r="U289" t="inlineStr">
        <is>
          <t>JUZZZ866</t>
        </is>
      </c>
      <c r="V289" t="inlineStr">
        <is>
          <t>TIPO I</t>
        </is>
      </c>
      <c r="W289" t="inlineStr">
        <is>
          <t>TERRESTRE</t>
        </is>
      </c>
      <c r="X289" t="inlineStr">
        <is>
          <t>QUINTERO SANCHEZ JUAN SEBASTIAN</t>
        </is>
      </c>
      <c r="Y289" t="inlineStr">
        <is>
          <t>1</t>
        </is>
      </c>
      <c r="Z289" t="inlineStr">
        <is>
          <t>0</t>
        </is>
      </c>
      <c r="AA289" s="48" t="n">
        <v>65960</v>
      </c>
      <c r="AB289" s="48" t="n">
        <v>0</v>
      </c>
      <c r="AC289" s="48" t="n">
        <v>65960</v>
      </c>
    </row>
    <row r="290">
      <c r="A290" t="inlineStr">
        <is>
          <t>PEREIRA</t>
        </is>
      </c>
      <c r="B290" t="inlineStr">
        <is>
          <t>SUROCCIDENTE Y EJE CAFETERO</t>
        </is>
      </c>
      <c r="C290" t="inlineStr">
        <is>
          <t>0004-0002</t>
        </is>
      </c>
      <c r="D290" t="inlineStr">
        <is>
          <t>63001</t>
        </is>
      </c>
      <c r="E290" t="inlineStr">
        <is>
          <t>TA-25-781389</t>
        </is>
      </c>
      <c r="F290" t="inlineStr">
        <is>
          <t>3007046508</t>
        </is>
      </c>
      <c r="G290" t="inlineStr">
        <is>
          <t>OC CIERRE</t>
        </is>
      </c>
      <c r="H290" t="inlineStr">
        <is>
          <t>QUINDIO</t>
        </is>
      </c>
      <c r="I290" t="inlineStr">
        <is>
          <t>ARMENIA</t>
        </is>
      </c>
      <c r="J290" t="inlineStr">
        <is>
          <t>PTM  ARMENIA  PAPEL PLUS MULTI</t>
        </is>
      </c>
      <c r="K290" t="inlineStr">
        <is>
          <t>BANCOLOMBIA</t>
        </is>
      </c>
      <c r="L290" t="inlineStr">
        <is>
          <t>FO-25-1099064</t>
        </is>
      </c>
      <c r="M290" s="49" t="n">
        <v>45824.64652777778</v>
      </c>
      <c r="N290" s="49" t="n">
        <v>45879.44305555556</v>
      </c>
      <c r="O290" s="48" t="n">
        <v>0</v>
      </c>
      <c r="P290" t="inlineStr">
        <is>
          <t>AGREGADOR</t>
        </is>
      </c>
      <c r="Q290" t="inlineStr">
        <is>
          <t>COMCARD - PTM</t>
        </is>
      </c>
      <c r="R290" t="inlineStr">
        <is>
          <t>EJECUTADO</t>
        </is>
      </c>
      <c r="S290" t="inlineStr">
        <is>
          <t>CIERRE EXITOSO</t>
        </is>
      </c>
      <c r="T290" t="inlineStr">
        <is>
          <t>VISITA TECNICA</t>
        </is>
      </c>
      <c r="U290" t="inlineStr">
        <is>
          <t xml:space="preserve"> GB007603-9B4ZZ638</t>
        </is>
      </c>
      <c r="V290" t="inlineStr">
        <is>
          <t>TIPO II</t>
        </is>
      </c>
      <c r="W290" t="inlineStr">
        <is>
          <t>TERRESTRE</t>
        </is>
      </c>
      <c r="X290" t="inlineStr">
        <is>
          <t>SANCHEZ SOLORZANO JUAN SEBASTIAN</t>
        </is>
      </c>
      <c r="Y290" t="inlineStr">
        <is>
          <t>1</t>
        </is>
      </c>
      <c r="Z290" t="inlineStr">
        <is>
          <t>0</t>
        </is>
      </c>
      <c r="AA290" s="48" t="n">
        <v>144968</v>
      </c>
      <c r="AB290" s="48" t="n">
        <v>0</v>
      </c>
      <c r="AC290" s="48" t="n">
        <v>144968</v>
      </c>
    </row>
    <row r="291">
      <c r="A291" t="inlineStr">
        <is>
          <t>CUCUTA</t>
        </is>
      </c>
      <c r="B291" t="inlineStr">
        <is>
          <t>SANTANDERES</t>
        </is>
      </c>
      <c r="C291" t="inlineStr">
        <is>
          <t>0004-0008</t>
        </is>
      </c>
      <c r="D291" t="inlineStr">
        <is>
          <t>54001</t>
        </is>
      </c>
      <c r="E291" t="inlineStr">
        <is>
          <t>TA-25-847318</t>
        </is>
      </c>
      <c r="F291" t="inlineStr">
        <is>
          <t>3007077168</t>
        </is>
      </c>
      <c r="G291" t="inlineStr">
        <is>
          <t>OC CIERRE</t>
        </is>
      </c>
      <c r="H291" t="inlineStr">
        <is>
          <t>NORTE DE SANTANDER</t>
        </is>
      </c>
      <c r="I291" t="inlineStr">
        <is>
          <t>CUCUTA</t>
        </is>
      </c>
      <c r="J291" t="inlineStr">
        <is>
          <t>BARRIO LA CEIBA CUCUTA  6</t>
        </is>
      </c>
      <c r="K291" t="inlineStr">
        <is>
          <t>REDEBAN</t>
        </is>
      </c>
      <c r="L291" t="inlineStr">
        <is>
          <t>FO-25-1207519</t>
        </is>
      </c>
      <c r="M291" s="49" t="n">
        <v>45847.67569444444</v>
      </c>
      <c r="N291" s="49" t="n">
        <v>45889.38263888889</v>
      </c>
      <c r="O291" s="48" t="n">
        <v>0</v>
      </c>
      <c r="P291" t="inlineStr">
        <is>
          <t>UNO A UNO</t>
        </is>
      </c>
      <c r="Q291" t="inlineStr">
        <is>
          <t>UNO A UNO</t>
        </is>
      </c>
      <c r="R291" t="inlineStr">
        <is>
          <t>EJECUTADO</t>
        </is>
      </c>
      <c r="S291" t="inlineStr">
        <is>
          <t>CIERRE EXITOSO</t>
        </is>
      </c>
      <c r="T291" t="inlineStr">
        <is>
          <t>VISITA TECNICA</t>
        </is>
      </c>
      <c r="U291" t="inlineStr">
        <is>
          <t>SX6ZZ427</t>
        </is>
      </c>
      <c r="V291" t="inlineStr">
        <is>
          <t>TIPO I</t>
        </is>
      </c>
      <c r="W291" t="inlineStr">
        <is>
          <t>TERRESTRE</t>
        </is>
      </c>
      <c r="X291" t="inlineStr">
        <is>
          <t>DURAN ACOSTA FRANK YONNY</t>
        </is>
      </c>
      <c r="Y291" t="inlineStr">
        <is>
          <t>1</t>
        </is>
      </c>
      <c r="Z291" t="inlineStr">
        <is>
          <t>0</t>
        </is>
      </c>
      <c r="AA291" s="48" t="n">
        <v>65960</v>
      </c>
      <c r="AB291" s="48" t="n">
        <v>0</v>
      </c>
      <c r="AC291" s="48" t="n">
        <v>65960</v>
      </c>
    </row>
    <row r="292">
      <c r="A292" t="inlineStr">
        <is>
          <t>TUNJA</t>
        </is>
      </c>
      <c r="B292" t="inlineStr">
        <is>
          <t>SANTANDERES</t>
        </is>
      </c>
      <c r="C292" t="inlineStr">
        <is>
          <t>0004-0008</t>
        </is>
      </c>
      <c r="D292" t="inlineStr">
        <is>
          <t>15238</t>
        </is>
      </c>
      <c r="E292" t="inlineStr">
        <is>
          <t>TA-25-853126</t>
        </is>
      </c>
      <c r="F292" t="inlineStr">
        <is>
          <t>3007064415</t>
        </is>
      </c>
      <c r="G292" t="inlineStr">
        <is>
          <t>OC CIERRE</t>
        </is>
      </c>
      <c r="H292" t="inlineStr">
        <is>
          <t>BOYACA</t>
        </is>
      </c>
      <c r="I292" t="inlineStr">
        <is>
          <t>DUITAMA</t>
        </is>
      </c>
      <c r="J292" t="inlineStr">
        <is>
          <t>BARRIO SAN JUAN BOSCO DUITAMA</t>
        </is>
      </c>
      <c r="K292" t="inlineStr">
        <is>
          <t>BANCOLOMBIA</t>
        </is>
      </c>
      <c r="L292" t="inlineStr">
        <is>
          <t>FO-25-1218002</t>
        </is>
      </c>
      <c r="M292" s="49" t="n">
        <v>45849.55208333334</v>
      </c>
      <c r="N292" s="49" t="n">
        <v>45888.34722222222</v>
      </c>
      <c r="O292" s="48" t="n">
        <v>0</v>
      </c>
      <c r="P292" t="inlineStr">
        <is>
          <t>UNO A UNO</t>
        </is>
      </c>
      <c r="Q292" t="inlineStr">
        <is>
          <t>CB UNO A UNO</t>
        </is>
      </c>
      <c r="R292" t="inlineStr">
        <is>
          <t>EJECUTADO</t>
        </is>
      </c>
      <c r="S292" t="inlineStr">
        <is>
          <t>CIERRE EXITOSO</t>
        </is>
      </c>
      <c r="T292" t="inlineStr">
        <is>
          <t>VISITA TECNICA</t>
        </is>
      </c>
      <c r="U292" t="inlineStr">
        <is>
          <t>7A002323</t>
        </is>
      </c>
      <c r="V292" t="inlineStr">
        <is>
          <t>TIPO II</t>
        </is>
      </c>
      <c r="W292" t="inlineStr">
        <is>
          <t>TERRESTRE</t>
        </is>
      </c>
      <c r="X292" t="inlineStr">
        <is>
          <t>RODRIGUEZ MURCIA YERSON IVAN</t>
        </is>
      </c>
      <c r="Y292" t="inlineStr">
        <is>
          <t>1</t>
        </is>
      </c>
      <c r="Z292" t="inlineStr">
        <is>
          <t>0</t>
        </is>
      </c>
      <c r="AA292" s="48" t="n">
        <v>144968</v>
      </c>
      <c r="AB292" s="48" t="n">
        <v>0</v>
      </c>
      <c r="AC292" s="48" t="n">
        <v>144968</v>
      </c>
    </row>
    <row r="293">
      <c r="A293" t="inlineStr">
        <is>
          <t>CALI</t>
        </is>
      </c>
      <c r="B293" t="inlineStr">
        <is>
          <t>SUROCCIDENTE Y EJE CAFETERO</t>
        </is>
      </c>
      <c r="C293" t="inlineStr">
        <is>
          <t>0004-0003</t>
        </is>
      </c>
      <c r="D293" t="inlineStr">
        <is>
          <t>76892</t>
        </is>
      </c>
      <c r="E293" t="inlineStr">
        <is>
          <t>TA-25-866225</t>
        </is>
      </c>
      <c r="F293" t="inlineStr">
        <is>
          <t>3007064186</t>
        </is>
      </c>
      <c r="G293" t="inlineStr">
        <is>
          <t>OC CIERRE</t>
        </is>
      </c>
      <c r="H293" t="inlineStr">
        <is>
          <t>VALLE DEL CAUCA</t>
        </is>
      </c>
      <c r="I293" t="inlineStr">
        <is>
          <t>YUMBO</t>
        </is>
      </c>
      <c r="J293" t="inlineStr">
        <is>
          <t>BARRIO CENTRO YUMBO 3</t>
        </is>
      </c>
      <c r="K293" t="inlineStr">
        <is>
          <t>BANCOLOMBIA</t>
        </is>
      </c>
      <c r="L293" t="inlineStr">
        <is>
          <t>FO-25-1243036</t>
        </is>
      </c>
      <c r="M293" s="49" t="n">
        <v>45855.33333333334</v>
      </c>
      <c r="N293" s="49" t="n">
        <v>45888.62013888889</v>
      </c>
      <c r="O293" s="48" t="n">
        <v>0</v>
      </c>
      <c r="P293" t="inlineStr">
        <is>
          <t>UNO A UNO</t>
        </is>
      </c>
      <c r="Q293" t="inlineStr">
        <is>
          <t>CB UNO A UNO</t>
        </is>
      </c>
      <c r="R293" t="inlineStr">
        <is>
          <t>EJECUTADO</t>
        </is>
      </c>
      <c r="S293" t="inlineStr">
        <is>
          <t>CIERRE EXITOSO</t>
        </is>
      </c>
      <c r="T293" t="inlineStr">
        <is>
          <t>VISITA TECNICA</t>
        </is>
      </c>
      <c r="U293" t="inlineStr">
        <is>
          <t>LA01Z171</t>
        </is>
      </c>
      <c r="V293" t="inlineStr">
        <is>
          <t>TIPO I</t>
        </is>
      </c>
      <c r="W293" t="inlineStr">
        <is>
          <t>TERRESTRE</t>
        </is>
      </c>
      <c r="X293" t="inlineStr">
        <is>
          <t>BENAVIDES ARANGO RAFAEL JOSE</t>
        </is>
      </c>
      <c r="Y293" t="inlineStr">
        <is>
          <t>1</t>
        </is>
      </c>
      <c r="Z293" t="inlineStr">
        <is>
          <t>0</t>
        </is>
      </c>
      <c r="AA293" s="48" t="n">
        <v>65960</v>
      </c>
      <c r="AB293" s="48" t="n">
        <v>0</v>
      </c>
      <c r="AC293" s="48" t="n">
        <v>65960</v>
      </c>
    </row>
    <row r="294">
      <c r="A294" t="inlineStr">
        <is>
          <t>APARTADO</t>
        </is>
      </c>
      <c r="B294" t="inlineStr">
        <is>
          <t>NOROCCIDENTE</t>
        </is>
      </c>
      <c r="C294" t="inlineStr">
        <is>
          <t>0004-0005</t>
        </is>
      </c>
      <c r="D294" t="inlineStr">
        <is>
          <t>5172</t>
        </is>
      </c>
      <c r="E294" t="inlineStr">
        <is>
          <t>TA-25-899434</t>
        </is>
      </c>
      <c r="F294" t="inlineStr">
        <is>
          <t>3007037219</t>
        </is>
      </c>
      <c r="G294" t="inlineStr">
        <is>
          <t>OC CIERRE</t>
        </is>
      </c>
      <c r="H294" t="inlineStr">
        <is>
          <t>ANTIOQUIA</t>
        </is>
      </c>
      <c r="I294" t="inlineStr">
        <is>
          <t>CHIGORODO</t>
        </is>
      </c>
      <c r="J294" t="inlineStr">
        <is>
          <t>PTM CHIGORODO BERSAMAVI</t>
        </is>
      </c>
      <c r="K294" t="inlineStr">
        <is>
          <t>BANCOLOMBIA</t>
        </is>
      </c>
      <c r="L294" t="inlineStr">
        <is>
          <t>FO-25-1297464</t>
        </is>
      </c>
      <c r="M294" s="49" t="n">
        <v>45867.43680555555</v>
      </c>
      <c r="N294" s="49" t="n">
        <v>45873.66458333333</v>
      </c>
      <c r="O294" s="48" t="n">
        <v>0</v>
      </c>
      <c r="P294" t="inlineStr">
        <is>
          <t>AGREGADOR</t>
        </is>
      </c>
      <c r="Q294" t="inlineStr">
        <is>
          <t>COMCARD - PTM</t>
        </is>
      </c>
      <c r="R294" t="inlineStr">
        <is>
          <t>EJECUTADO</t>
        </is>
      </c>
      <c r="S294" t="inlineStr">
        <is>
          <t>CIERRE EXITOSO</t>
        </is>
      </c>
      <c r="T294" t="inlineStr">
        <is>
          <t>VISITA TECNICA</t>
        </is>
      </c>
      <c r="U294" t="inlineStr">
        <is>
          <t>GZ00K510</t>
        </is>
      </c>
      <c r="V294" t="inlineStr">
        <is>
          <t>TIPO II</t>
        </is>
      </c>
      <c r="W294" t="inlineStr">
        <is>
          <t>TERRESTRE</t>
        </is>
      </c>
      <c r="X294" t="inlineStr">
        <is>
          <t>SALDARRIAGA MIRANDA SANTIAGO</t>
        </is>
      </c>
      <c r="Y294" t="inlineStr">
        <is>
          <t>1</t>
        </is>
      </c>
      <c r="Z294" t="inlineStr">
        <is>
          <t>0</t>
        </is>
      </c>
      <c r="AA294" s="48" t="n">
        <v>144968</v>
      </c>
      <c r="AB294" s="48" t="n">
        <v>0</v>
      </c>
      <c r="AC294" s="48" t="n">
        <v>144968</v>
      </c>
    </row>
    <row r="295">
      <c r="A295" t="inlineStr">
        <is>
          <t>BUCARAMANGA</t>
        </is>
      </c>
      <c r="B295" t="inlineStr">
        <is>
          <t>SANTANDERES</t>
        </is>
      </c>
      <c r="C295" t="inlineStr">
        <is>
          <t>0004-0008</t>
        </is>
      </c>
      <c r="D295" t="inlineStr">
        <is>
          <t>68689</t>
        </is>
      </c>
      <c r="E295" t="inlineStr">
        <is>
          <t>TA-25-899463</t>
        </is>
      </c>
      <c r="F295" t="inlineStr">
        <is>
          <t>3007065707</t>
        </is>
      </c>
      <c r="G295" t="inlineStr">
        <is>
          <t>OC CIERRE</t>
        </is>
      </c>
      <c r="H295" t="inlineStr">
        <is>
          <t>SANTANDER</t>
        </is>
      </c>
      <c r="I295" t="inlineStr">
        <is>
          <t>SAN VICENTE DE CHUCURI</t>
        </is>
      </c>
      <c r="J295" t="inlineStr">
        <is>
          <t>PTM SAN VICENTE DE CHUCURI ALM</t>
        </is>
      </c>
      <c r="K295" t="inlineStr">
        <is>
          <t>BANCOLOMBIA</t>
        </is>
      </c>
      <c r="L295" t="inlineStr">
        <is>
          <t>FO-25-1297493</t>
        </is>
      </c>
      <c r="M295" s="49" t="n">
        <v>45867.37986111111</v>
      </c>
      <c r="N295" s="49" t="n">
        <v>45870.63888888889</v>
      </c>
      <c r="O295" s="48" t="n">
        <v>0</v>
      </c>
      <c r="P295" t="inlineStr">
        <is>
          <t>AGREGADOR</t>
        </is>
      </c>
      <c r="Q295" t="inlineStr">
        <is>
          <t>COMCARD - PTM</t>
        </is>
      </c>
      <c r="R295" t="inlineStr">
        <is>
          <t>EJECUTADO</t>
        </is>
      </c>
      <c r="S295" t="inlineStr">
        <is>
          <t>CIERRE EXITOSO</t>
        </is>
      </c>
      <c r="T295" t="inlineStr">
        <is>
          <t>VISITA TECNICA</t>
        </is>
      </c>
      <c r="U295" t="inlineStr">
        <is>
          <t>6A00F730-5A00D452</t>
        </is>
      </c>
      <c r="V295" t="inlineStr">
        <is>
          <t>TIPO III</t>
        </is>
      </c>
      <c r="W295" t="inlineStr">
        <is>
          <t>TERRESTRE</t>
        </is>
      </c>
      <c r="X295" t="inlineStr">
        <is>
          <t>SANTOS GONZALEZ JOHAN FABIAN</t>
        </is>
      </c>
      <c r="Y295" t="inlineStr">
        <is>
          <t>1</t>
        </is>
      </c>
      <c r="Z295" t="inlineStr">
        <is>
          <t>0</t>
        </is>
      </c>
      <c r="AA295" s="48" t="n">
        <v>275729</v>
      </c>
      <c r="AB295" s="48" t="n">
        <v>0</v>
      </c>
      <c r="AC295" s="48" t="n">
        <v>275729</v>
      </c>
    </row>
    <row r="296">
      <c r="A296" t="inlineStr">
        <is>
          <t>CALI</t>
        </is>
      </c>
      <c r="B296" t="inlineStr">
        <is>
          <t>SUROCCIDENTE Y EJE CAFETERO</t>
        </is>
      </c>
      <c r="C296" t="inlineStr">
        <is>
          <t>0004-0003</t>
        </is>
      </c>
      <c r="D296" t="inlineStr">
        <is>
          <t>19698</t>
        </is>
      </c>
      <c r="E296" t="inlineStr">
        <is>
          <t>TA-25-899483</t>
        </is>
      </c>
      <c r="F296" t="inlineStr">
        <is>
          <t>3007067500</t>
        </is>
      </c>
      <c r="G296" t="inlineStr">
        <is>
          <t>OC CIERRE</t>
        </is>
      </c>
      <c r="H296" t="inlineStr">
        <is>
          <t>CAUCA</t>
        </is>
      </c>
      <c r="I296" t="inlineStr">
        <is>
          <t>SANTANDER DE QUILICHAO</t>
        </is>
      </c>
      <c r="J296" t="inlineStr">
        <is>
          <t>PTM SANTANDER DE QUILICHAO FAR</t>
        </is>
      </c>
      <c r="K296" t="inlineStr">
        <is>
          <t>BANCOLOMBIA</t>
        </is>
      </c>
      <c r="L296" t="inlineStr">
        <is>
          <t>FO-25-1297541</t>
        </is>
      </c>
      <c r="M296" s="49" t="n">
        <v>45867.74027777778</v>
      </c>
      <c r="N296" s="49" t="n">
        <v>45888.61041666667</v>
      </c>
      <c r="O296" s="48" t="n">
        <v>0</v>
      </c>
      <c r="P296" t="inlineStr">
        <is>
          <t>AGREGADOR</t>
        </is>
      </c>
      <c r="Q296" t="inlineStr">
        <is>
          <t>COMCARD - PTM</t>
        </is>
      </c>
      <c r="R296" t="inlineStr">
        <is>
          <t>EJECUTADO</t>
        </is>
      </c>
      <c r="S296" t="inlineStr">
        <is>
          <t>CIERRE EXITOSO</t>
        </is>
      </c>
      <c r="T296" t="inlineStr">
        <is>
          <t>VISITA TECNICA</t>
        </is>
      </c>
      <c r="U296" t="inlineStr">
        <is>
          <t>9T00K186 - JA009027</t>
        </is>
      </c>
      <c r="V296" t="inlineStr">
        <is>
          <t>TIPO II</t>
        </is>
      </c>
      <c r="W296" t="inlineStr">
        <is>
          <t>TERRESTRE</t>
        </is>
      </c>
      <c r="X296" t="inlineStr">
        <is>
          <t>MONTERO MUESES GIAN CARLO</t>
        </is>
      </c>
      <c r="Y296" t="inlineStr">
        <is>
          <t>1</t>
        </is>
      </c>
      <c r="Z296" t="inlineStr">
        <is>
          <t>0</t>
        </is>
      </c>
      <c r="AA296" s="48" t="n">
        <v>144968</v>
      </c>
      <c r="AB296" s="48" t="n">
        <v>0</v>
      </c>
      <c r="AC296" s="48" t="n">
        <v>144968</v>
      </c>
    </row>
    <row r="297">
      <c r="A297" t="inlineStr">
        <is>
          <t>BOGOTA</t>
        </is>
      </c>
      <c r="B297" t="inlineStr">
        <is>
          <t>CUNDINAMARCA</t>
        </is>
      </c>
      <c r="C297" t="inlineStr">
        <is>
          <t>0004-0004</t>
        </is>
      </c>
      <c r="D297" t="inlineStr">
        <is>
          <t>25290</t>
        </is>
      </c>
      <c r="E297" t="inlineStr">
        <is>
          <t>TA-25-899488</t>
        </is>
      </c>
      <c r="F297" t="inlineStr">
        <is>
          <t>3007052683</t>
        </is>
      </c>
      <c r="G297" t="inlineStr">
        <is>
          <t>OC CIERRE</t>
        </is>
      </c>
      <c r="H297" t="inlineStr">
        <is>
          <t>CUNDINAMARCA</t>
        </is>
      </c>
      <c r="I297" t="inlineStr">
        <is>
          <t>FUSAGASUGA</t>
        </is>
      </c>
      <c r="J297" t="inlineStr">
        <is>
          <t>PTM FUSAGASUGA DROGUERIA EL M</t>
        </is>
      </c>
      <c r="K297" t="inlineStr">
        <is>
          <t>BANCOLOMBIA</t>
        </is>
      </c>
      <c r="L297" t="inlineStr">
        <is>
          <t>FO-25-1297556</t>
        </is>
      </c>
      <c r="M297" s="49" t="n">
        <v>45867.73055555556</v>
      </c>
      <c r="N297" s="49" t="n">
        <v>45873.64027777778</v>
      </c>
      <c r="O297" s="48" t="n">
        <v>0</v>
      </c>
      <c r="P297" t="inlineStr">
        <is>
          <t>AGREGADOR</t>
        </is>
      </c>
      <c r="Q297" t="inlineStr">
        <is>
          <t>COMCARD - PTM</t>
        </is>
      </c>
      <c r="R297" t="inlineStr">
        <is>
          <t>EJECUTADO</t>
        </is>
      </c>
      <c r="S297" t="inlineStr">
        <is>
          <t>CIERRE EXITOSO</t>
        </is>
      </c>
      <c r="T297" t="inlineStr">
        <is>
          <t>VISITA TECNICA</t>
        </is>
      </c>
      <c r="U297" t="inlineStr">
        <is>
          <t>TR0FZ902</t>
        </is>
      </c>
      <c r="V297" t="inlineStr">
        <is>
          <t>TIPO II</t>
        </is>
      </c>
      <c r="W297" t="inlineStr">
        <is>
          <t>TERRESTRE</t>
        </is>
      </c>
      <c r="X297" t="inlineStr">
        <is>
          <t>LOZADA ROJAS CHRISTIAN ANDRES</t>
        </is>
      </c>
      <c r="Y297" t="inlineStr">
        <is>
          <t>1</t>
        </is>
      </c>
      <c r="Z297" t="inlineStr">
        <is>
          <t>0</t>
        </is>
      </c>
      <c r="AA297" s="48" t="n">
        <v>144968</v>
      </c>
      <c r="AB297" s="48" t="n">
        <v>0</v>
      </c>
      <c r="AC297" s="48" t="n">
        <v>144968</v>
      </c>
    </row>
    <row r="298">
      <c r="A298" t="inlineStr">
        <is>
          <t>BUCARAMANGA</t>
        </is>
      </c>
      <c r="B298" t="inlineStr">
        <is>
          <t>SANTANDERES</t>
        </is>
      </c>
      <c r="C298" t="inlineStr">
        <is>
          <t>0004-0008</t>
        </is>
      </c>
      <c r="D298" t="inlineStr">
        <is>
          <t>68255</t>
        </is>
      </c>
      <c r="E298" t="inlineStr">
        <is>
          <t>TA-25-899495</t>
        </is>
      </c>
      <c r="F298" t="inlineStr">
        <is>
          <t>3007062274</t>
        </is>
      </c>
      <c r="G298" t="inlineStr">
        <is>
          <t>OC CIERRE</t>
        </is>
      </c>
      <c r="H298" t="inlineStr">
        <is>
          <t>SANTANDER</t>
        </is>
      </c>
      <c r="I298" t="inlineStr">
        <is>
          <t>EL PLAYON</t>
        </is>
      </c>
      <c r="J298" t="inlineStr">
        <is>
          <t>PTM EL PLAYON DAYECEL</t>
        </is>
      </c>
      <c r="K298" t="inlineStr">
        <is>
          <t>BANCOLOMBIA</t>
        </is>
      </c>
      <c r="L298" t="inlineStr">
        <is>
          <t>FO-25-1297569</t>
        </is>
      </c>
      <c r="M298" s="49" t="n">
        <v>45867.37986111111</v>
      </c>
      <c r="N298" s="49" t="n">
        <v>45871.68541666667</v>
      </c>
      <c r="O298" s="48" t="n">
        <v>0</v>
      </c>
      <c r="P298" t="inlineStr">
        <is>
          <t>AGREGADOR</t>
        </is>
      </c>
      <c r="Q298" t="inlineStr">
        <is>
          <t>COMCARD - PTM</t>
        </is>
      </c>
      <c r="R298" t="inlineStr">
        <is>
          <t>EJECUTADO</t>
        </is>
      </c>
      <c r="S298" t="inlineStr">
        <is>
          <t>CIERRE EXITOSO</t>
        </is>
      </c>
      <c r="T298" t="inlineStr">
        <is>
          <t>VISITA TECNICA</t>
        </is>
      </c>
      <c r="U298" t="inlineStr">
        <is>
          <t>OA00C193</t>
        </is>
      </c>
      <c r="V298" t="inlineStr">
        <is>
          <t>TIPO II</t>
        </is>
      </c>
      <c r="W298" t="inlineStr">
        <is>
          <t>TERRESTRE</t>
        </is>
      </c>
      <c r="X298" t="inlineStr">
        <is>
          <t>GONZALEZ ESTUPIÑAN YEISON WALTER ANTONIO</t>
        </is>
      </c>
      <c r="Y298" t="inlineStr">
        <is>
          <t>1</t>
        </is>
      </c>
      <c r="Z298" t="inlineStr">
        <is>
          <t>0</t>
        </is>
      </c>
      <c r="AA298" s="48" t="n">
        <v>144968</v>
      </c>
      <c r="AB298" s="48" t="n">
        <v>0</v>
      </c>
      <c r="AC298" s="48" t="n">
        <v>144968</v>
      </c>
    </row>
    <row r="299">
      <c r="A299" t="inlineStr">
        <is>
          <t>BUCARAMANGA</t>
        </is>
      </c>
      <c r="B299" t="inlineStr">
        <is>
          <t>SANTANDERES</t>
        </is>
      </c>
      <c r="C299" t="inlineStr">
        <is>
          <t>0004-0008</t>
        </is>
      </c>
      <c r="D299" t="inlineStr">
        <is>
          <t>68547</t>
        </is>
      </c>
      <c r="E299" t="inlineStr">
        <is>
          <t>TA-25-899499</t>
        </is>
      </c>
      <c r="F299" t="inlineStr">
        <is>
          <t>3007053944</t>
        </is>
      </c>
      <c r="G299" t="inlineStr">
        <is>
          <t>OC CIERRE</t>
        </is>
      </c>
      <c r="H299" t="inlineStr">
        <is>
          <t>SANTANDER</t>
        </is>
      </c>
      <c r="I299" t="inlineStr">
        <is>
          <t>PIEDECUESTA</t>
        </is>
      </c>
      <c r="J299" t="inlineStr">
        <is>
          <t>PTM PIEDECUESTA AUTOSERVICIO S</t>
        </is>
      </c>
      <c r="K299" t="inlineStr">
        <is>
          <t>BANCOLOMBIA</t>
        </is>
      </c>
      <c r="L299" t="inlineStr">
        <is>
          <t>FO-25-1297582</t>
        </is>
      </c>
      <c r="M299" s="49" t="n">
        <v>45867.37986111111</v>
      </c>
      <c r="N299" s="49" t="n">
        <v>45875.69027777778</v>
      </c>
      <c r="O299" s="48" t="n">
        <v>0</v>
      </c>
      <c r="P299" t="inlineStr">
        <is>
          <t>AGREGADOR</t>
        </is>
      </c>
      <c r="Q299" t="inlineStr">
        <is>
          <t>COMCARD - PTM</t>
        </is>
      </c>
      <c r="R299" t="inlineStr">
        <is>
          <t>EJECUTADO</t>
        </is>
      </c>
      <c r="S299" t="inlineStr">
        <is>
          <t>CIERRE EXITOSO</t>
        </is>
      </c>
      <c r="T299" t="inlineStr">
        <is>
          <t>VISITA TECNICA</t>
        </is>
      </c>
      <c r="U299" t="inlineStr">
        <is>
          <t>XP2ZZ056 - XP1ZZ965</t>
        </is>
      </c>
      <c r="V299" t="inlineStr">
        <is>
          <t>TIPO II</t>
        </is>
      </c>
      <c r="W299" t="inlineStr">
        <is>
          <t>TERRESTRE</t>
        </is>
      </c>
      <c r="X299" t="inlineStr">
        <is>
          <t>BARAJAS BERMUDEZ YAHIR MAURICIO</t>
        </is>
      </c>
      <c r="Y299" t="inlineStr">
        <is>
          <t>1</t>
        </is>
      </c>
      <c r="Z299" t="inlineStr">
        <is>
          <t>0</t>
        </is>
      </c>
      <c r="AA299" s="48" t="n">
        <v>144968</v>
      </c>
      <c r="AB299" s="48" t="n">
        <v>0</v>
      </c>
      <c r="AC299" s="48" t="n">
        <v>144968</v>
      </c>
    </row>
    <row r="300">
      <c r="A300" t="inlineStr">
        <is>
          <t>CALI</t>
        </is>
      </c>
      <c r="B300" t="inlineStr">
        <is>
          <t>SUROCCIDENTE Y EJE CAFETERO</t>
        </is>
      </c>
      <c r="C300" t="inlineStr">
        <is>
          <t>0004-0003</t>
        </is>
      </c>
      <c r="D300" t="inlineStr">
        <is>
          <t>76001</t>
        </is>
      </c>
      <c r="E300" t="inlineStr">
        <is>
          <t>TA-25-899502</t>
        </is>
      </c>
      <c r="F300" t="inlineStr">
        <is>
          <t>3007036930</t>
        </is>
      </c>
      <c r="G300" t="inlineStr">
        <is>
          <t>OC CIERRE</t>
        </is>
      </c>
      <c r="H300" t="inlineStr">
        <is>
          <t>VALLE DEL CAUCA</t>
        </is>
      </c>
      <c r="I300" t="inlineStr">
        <is>
          <t>CALI</t>
        </is>
      </c>
      <c r="J300" t="inlineStr">
        <is>
          <t>PTM CALI JOSHUA</t>
        </is>
      </c>
      <c r="K300" t="inlineStr">
        <is>
          <t>BANCOLOMBIA</t>
        </is>
      </c>
      <c r="L300" t="inlineStr">
        <is>
          <t>FO-25-1297588</t>
        </is>
      </c>
      <c r="M300" s="49" t="n">
        <v>45867.45347222222</v>
      </c>
      <c r="N300" s="49" t="n">
        <v>45874.39583333334</v>
      </c>
      <c r="O300" s="48" t="n">
        <v>0</v>
      </c>
      <c r="P300" t="inlineStr">
        <is>
          <t>AGREGADOR</t>
        </is>
      </c>
      <c r="Q300" t="inlineStr">
        <is>
          <t>COMCARD - PTM</t>
        </is>
      </c>
      <c r="R300" t="inlineStr">
        <is>
          <t>EJECUTADO</t>
        </is>
      </c>
      <c r="S300" t="inlineStr">
        <is>
          <t>CIERRE EXITOSO</t>
        </is>
      </c>
      <c r="T300" t="inlineStr">
        <is>
          <t>VISITA TECNICA</t>
        </is>
      </c>
      <c r="U300" t="inlineStr">
        <is>
          <t>AA00I785</t>
        </is>
      </c>
      <c r="V300" t="inlineStr">
        <is>
          <t>TIPO I</t>
        </is>
      </c>
      <c r="W300" t="inlineStr">
        <is>
          <t>TERRESTRE</t>
        </is>
      </c>
      <c r="X300" t="inlineStr">
        <is>
          <t>BENAVIDES ARANGO RAFAEL JOSE</t>
        </is>
      </c>
      <c r="Y300" t="inlineStr">
        <is>
          <t>1</t>
        </is>
      </c>
      <c r="Z300" t="inlineStr">
        <is>
          <t>0</t>
        </is>
      </c>
      <c r="AA300" s="48" t="n">
        <v>65960</v>
      </c>
      <c r="AB300" s="48" t="n">
        <v>0</v>
      </c>
      <c r="AC300" s="48" t="n">
        <v>65960</v>
      </c>
    </row>
    <row r="301">
      <c r="A301" t="inlineStr">
        <is>
          <t>MEDELLIN</t>
        </is>
      </c>
      <c r="B301" t="inlineStr">
        <is>
          <t>NOROCCIDENTE</t>
        </is>
      </c>
      <c r="C301" t="inlineStr">
        <is>
          <t>0004-0005</t>
        </is>
      </c>
      <c r="D301" t="inlineStr">
        <is>
          <t>5313</t>
        </is>
      </c>
      <c r="E301" t="inlineStr">
        <is>
          <t>TA-25-899552</t>
        </is>
      </c>
      <c r="F301" t="inlineStr">
        <is>
          <t>3007079642</t>
        </is>
      </c>
      <c r="G301" t="inlineStr">
        <is>
          <t>OC CIERRE</t>
        </is>
      </c>
      <c r="H301" t="inlineStr">
        <is>
          <t>ANTIOQUIA</t>
        </is>
      </c>
      <c r="I301" t="inlineStr">
        <is>
          <t>GRANADA</t>
        </is>
      </c>
      <c r="J301" t="inlineStr">
        <is>
          <t>BARRIO GRANADA GRANADA 1</t>
        </is>
      </c>
      <c r="K301" t="inlineStr">
        <is>
          <t>BANCOLOMBIA</t>
        </is>
      </c>
      <c r="L301" t="inlineStr">
        <is>
          <t>FO-25-1297646</t>
        </is>
      </c>
      <c r="M301" s="49" t="n">
        <v>45867.31527777778</v>
      </c>
      <c r="N301" s="49" t="n">
        <v>45870.57013888889</v>
      </c>
      <c r="O301" s="48" t="n">
        <v>0</v>
      </c>
      <c r="P301" t="inlineStr">
        <is>
          <t>CB UNO A UNO</t>
        </is>
      </c>
      <c r="Q301" t="inlineStr">
        <is>
          <t>CB UNO A UNO</t>
        </is>
      </c>
      <c r="R301" t="inlineStr">
        <is>
          <t>EJECUTADO</t>
        </is>
      </c>
      <c r="S301" t="inlineStr">
        <is>
          <t>CIERRE EXITOSO</t>
        </is>
      </c>
      <c r="T301" t="inlineStr">
        <is>
          <t>VISITA TECNICA</t>
        </is>
      </c>
      <c r="U301" t="inlineStr">
        <is>
          <t>SXUZZ168</t>
        </is>
      </c>
      <c r="V301" t="inlineStr">
        <is>
          <t>TIPO II</t>
        </is>
      </c>
      <c r="W301" t="inlineStr">
        <is>
          <t>TERRESTRE</t>
        </is>
      </c>
      <c r="X301" t="inlineStr">
        <is>
          <t>DIAZ ZABALA FRANCIS DUBAN</t>
        </is>
      </c>
      <c r="Y301" t="inlineStr">
        <is>
          <t>1</t>
        </is>
      </c>
      <c r="Z301" t="inlineStr">
        <is>
          <t>0</t>
        </is>
      </c>
      <c r="AA301" s="48" t="n">
        <v>144968</v>
      </c>
      <c r="AB301" s="48" t="n">
        <v>0</v>
      </c>
      <c r="AC301" s="48" t="n">
        <v>144968</v>
      </c>
    </row>
    <row r="302">
      <c r="A302" t="inlineStr">
        <is>
          <t>SANTA MARTA</t>
        </is>
      </c>
      <c r="B302" t="inlineStr">
        <is>
          <t>COSTA</t>
        </is>
      </c>
      <c r="C302" t="inlineStr">
        <is>
          <t>0004-0001</t>
        </is>
      </c>
      <c r="D302" t="inlineStr">
        <is>
          <t>47798</t>
        </is>
      </c>
      <c r="E302" t="inlineStr">
        <is>
          <t>TA-25-903357</t>
        </is>
      </c>
      <c r="F302" t="inlineStr">
        <is>
          <t>3007022176</t>
        </is>
      </c>
      <c r="G302" t="inlineStr">
        <is>
          <t>OC CIERRE</t>
        </is>
      </c>
      <c r="H302" t="inlineStr">
        <is>
          <t>MAGDALENA</t>
        </is>
      </c>
      <c r="I302" t="inlineStr">
        <is>
          <t>TENERIFE</t>
        </is>
      </c>
      <c r="J302" t="inlineStr">
        <is>
          <t>BARRIO INSTITUTO TENERIFE MAGD</t>
        </is>
      </c>
      <c r="K302" t="inlineStr">
        <is>
          <t>BANCOLOMBIA</t>
        </is>
      </c>
      <c r="L302" t="inlineStr">
        <is>
          <t>FO-25-1303364</t>
        </is>
      </c>
      <c r="M302" s="49" t="n">
        <v>45868.69097222222</v>
      </c>
      <c r="N302" s="49" t="n">
        <v>45874.46111111111</v>
      </c>
      <c r="O302" s="48" t="n">
        <v>0</v>
      </c>
      <c r="P302" t="inlineStr">
        <is>
          <t>CB UNO A UNO</t>
        </is>
      </c>
      <c r="Q302" t="inlineStr">
        <is>
          <t>CB UNO A UNO</t>
        </is>
      </c>
      <c r="R302" t="inlineStr">
        <is>
          <t>EJECUTADO</t>
        </is>
      </c>
      <c r="S302" t="inlineStr">
        <is>
          <t>CIERRE EXITOSO</t>
        </is>
      </c>
      <c r="T302" t="inlineStr">
        <is>
          <t>VISITA TECNICA</t>
        </is>
      </c>
      <c r="U302" t="inlineStr">
        <is>
          <t>ADZZZ611</t>
        </is>
      </c>
      <c r="V302" t="inlineStr">
        <is>
          <t>TIPO IV</t>
        </is>
      </c>
      <c r="W302" t="inlineStr">
        <is>
          <t>TERRESTRE</t>
        </is>
      </c>
      <c r="X302" t="inlineStr">
        <is>
          <t>MAESTRE MENGUAL EDGAR ENRIQUE</t>
        </is>
      </c>
      <c r="Y302" t="inlineStr">
        <is>
          <t>1</t>
        </is>
      </c>
      <c r="Z302" t="inlineStr">
        <is>
          <t>0</t>
        </is>
      </c>
      <c r="AA302" s="48" t="n">
        <v>479589</v>
      </c>
      <c r="AB302" s="48" t="n">
        <v>0</v>
      </c>
      <c r="AC302" s="48" t="n">
        <v>479589</v>
      </c>
    </row>
    <row r="303">
      <c r="A303" t="inlineStr">
        <is>
          <t>CUCUTA</t>
        </is>
      </c>
      <c r="B303" t="inlineStr">
        <is>
          <t>SANTANDERES</t>
        </is>
      </c>
      <c r="C303" t="inlineStr">
        <is>
          <t>0004-0008</t>
        </is>
      </c>
      <c r="D303" t="inlineStr">
        <is>
          <t>54001</t>
        </is>
      </c>
      <c r="E303" t="inlineStr">
        <is>
          <t>TA-25-903359</t>
        </is>
      </c>
      <c r="F303" t="inlineStr">
        <is>
          <t>3007051722</t>
        </is>
      </c>
      <c r="G303" t="inlineStr">
        <is>
          <t>OC CIERRE</t>
        </is>
      </c>
      <c r="H303" t="inlineStr">
        <is>
          <t>NORTE DE SANTANDER</t>
        </is>
      </c>
      <c r="I303" t="inlineStr">
        <is>
          <t>CUCUTA</t>
        </is>
      </c>
      <c r="J303" t="inlineStr">
        <is>
          <t>BARRIO LA CORALINA CUCUTA</t>
        </is>
      </c>
      <c r="K303" t="inlineStr">
        <is>
          <t>BANCOLOMBIA</t>
        </is>
      </c>
      <c r="L303" t="inlineStr">
        <is>
          <t>FO-25-1303373</t>
        </is>
      </c>
      <c r="M303" s="49" t="n">
        <v>45868.44305555556</v>
      </c>
      <c r="N303" s="49" t="n">
        <v>45870.57638888889</v>
      </c>
      <c r="O303" s="48" t="n">
        <v>0</v>
      </c>
      <c r="P303" t="inlineStr">
        <is>
          <t>CB UNO A UNO</t>
        </is>
      </c>
      <c r="Q303" t="inlineStr">
        <is>
          <t>CB UNO A UNO</t>
        </is>
      </c>
      <c r="R303" t="inlineStr">
        <is>
          <t>EJECUTADO</t>
        </is>
      </c>
      <c r="S303" t="inlineStr">
        <is>
          <t>CIERRE EXITOSO</t>
        </is>
      </c>
      <c r="T303" t="inlineStr">
        <is>
          <t>VISITA TECNICA</t>
        </is>
      </c>
      <c r="U303" t="inlineStr">
        <is>
          <t>9C0AZ669</t>
        </is>
      </c>
      <c r="V303" t="inlineStr">
        <is>
          <t>TIPO I</t>
        </is>
      </c>
      <c r="W303" t="inlineStr">
        <is>
          <t>TERRESTRE</t>
        </is>
      </c>
      <c r="X303" t="inlineStr">
        <is>
          <t>MORA VEGA JEAMPIER</t>
        </is>
      </c>
      <c r="Y303" t="inlineStr">
        <is>
          <t>1</t>
        </is>
      </c>
      <c r="Z303" t="inlineStr">
        <is>
          <t>0</t>
        </is>
      </c>
      <c r="AA303" s="48" t="n">
        <v>65960</v>
      </c>
      <c r="AB303" s="48" t="n">
        <v>0</v>
      </c>
      <c r="AC303" s="48" t="n">
        <v>65960</v>
      </c>
    </row>
    <row r="304">
      <c r="A304" t="inlineStr">
        <is>
          <t>CALI</t>
        </is>
      </c>
      <c r="B304" t="inlineStr">
        <is>
          <t>SUROCCIDENTE Y EJE CAFETERO</t>
        </is>
      </c>
      <c r="C304" t="inlineStr">
        <is>
          <t>0004-0003</t>
        </is>
      </c>
      <c r="D304" t="inlineStr">
        <is>
          <t>76001</t>
        </is>
      </c>
      <c r="E304" t="inlineStr">
        <is>
          <t>TA-25-903361</t>
        </is>
      </c>
      <c r="F304" t="inlineStr">
        <is>
          <t>3007079994</t>
        </is>
      </c>
      <c r="G304" t="inlineStr">
        <is>
          <t>OC CIERRE</t>
        </is>
      </c>
      <c r="H304" t="inlineStr">
        <is>
          <t>VALLE DEL CAUCA</t>
        </is>
      </c>
      <c r="I304" t="inlineStr">
        <is>
          <t>CALI</t>
        </is>
      </c>
      <c r="J304" t="inlineStr">
        <is>
          <t>BARRIO TEQUENDAMA CALI 5</t>
        </is>
      </c>
      <c r="K304" t="inlineStr">
        <is>
          <t>BANCOLOMBIA</t>
        </is>
      </c>
      <c r="L304" t="inlineStr">
        <is>
          <t>FO-25-1303380</t>
        </is>
      </c>
      <c r="M304" s="49" t="n">
        <v>45868.73472222222</v>
      </c>
      <c r="N304" s="49" t="n">
        <v>45871.68958333333</v>
      </c>
      <c r="O304" s="48" t="n">
        <v>0</v>
      </c>
      <c r="P304" t="inlineStr">
        <is>
          <t>UNO A UNO</t>
        </is>
      </c>
      <c r="Q304" t="inlineStr">
        <is>
          <t>UNO A UNO</t>
        </is>
      </c>
      <c r="R304" t="inlineStr">
        <is>
          <t>EJECUTADO</t>
        </is>
      </c>
      <c r="S304" t="inlineStr">
        <is>
          <t>CIERRE EXITOSO</t>
        </is>
      </c>
      <c r="T304" t="inlineStr">
        <is>
          <t>VISITA TECNICA</t>
        </is>
      </c>
      <c r="U304" t="inlineStr">
        <is>
          <t>SAXZZ547</t>
        </is>
      </c>
      <c r="V304" t="inlineStr">
        <is>
          <t>TIPO I</t>
        </is>
      </c>
      <c r="W304" t="inlineStr">
        <is>
          <t>TERRESTRE</t>
        </is>
      </c>
      <c r="X304" t="inlineStr">
        <is>
          <t>BOLAÑOS TABORDA JORGE ENRIQUE</t>
        </is>
      </c>
      <c r="Y304" t="inlineStr">
        <is>
          <t>1</t>
        </is>
      </c>
      <c r="Z304" t="inlineStr">
        <is>
          <t>0</t>
        </is>
      </c>
      <c r="AA304" s="48" t="n">
        <v>65960</v>
      </c>
      <c r="AB304" s="48" t="n">
        <v>0</v>
      </c>
      <c r="AC304" s="48" t="n">
        <v>65960</v>
      </c>
    </row>
    <row r="305">
      <c r="A305" t="inlineStr">
        <is>
          <t>PASTO</t>
        </is>
      </c>
      <c r="B305" t="inlineStr">
        <is>
          <t>SUROCCIDENTE Y EJE CAFETERO</t>
        </is>
      </c>
      <c r="C305" t="inlineStr">
        <is>
          <t>0004-0003</t>
        </is>
      </c>
      <c r="D305" t="inlineStr">
        <is>
          <t>52678</t>
        </is>
      </c>
      <c r="E305" t="inlineStr">
        <is>
          <t>TA-25-903367</t>
        </is>
      </c>
      <c r="F305" t="inlineStr">
        <is>
          <t>3007014869</t>
        </is>
      </c>
      <c r="G305" t="inlineStr">
        <is>
          <t>OC CIERRE</t>
        </is>
      </c>
      <c r="H305" t="inlineStr">
        <is>
          <t>NARIÑO</t>
        </is>
      </c>
      <c r="I305" t="inlineStr">
        <is>
          <t>SAMANIEGO</t>
        </is>
      </c>
      <c r="J305" t="inlineStr">
        <is>
          <t>BARRIOINDUSTRIALSAMANIEGO</t>
        </is>
      </c>
      <c r="K305" t="inlineStr">
        <is>
          <t>BANCOLOMBIA</t>
        </is>
      </c>
      <c r="L305" t="inlineStr">
        <is>
          <t>FO-25-1303390</t>
        </is>
      </c>
      <c r="M305" s="49" t="n">
        <v>45868.70972222222</v>
      </c>
      <c r="N305" s="49" t="n">
        <v>45870.64513888889</v>
      </c>
      <c r="O305" s="48" t="n">
        <v>0</v>
      </c>
      <c r="P305" t="inlineStr">
        <is>
          <t>UNO A UNO</t>
        </is>
      </c>
      <c r="Q305" t="inlineStr">
        <is>
          <t>CB UNO A UNO</t>
        </is>
      </c>
      <c r="R305" t="inlineStr">
        <is>
          <t>EJECUTADO</t>
        </is>
      </c>
      <c r="S305" t="inlineStr">
        <is>
          <t>CIERRE EXITOSO</t>
        </is>
      </c>
      <c r="T305" t="inlineStr">
        <is>
          <t>VISITA TECNICA</t>
        </is>
      </c>
      <c r="U305" t="inlineStr">
        <is>
          <t>JA001260-JAVZZ003</t>
        </is>
      </c>
      <c r="V305" t="inlineStr">
        <is>
          <t>TIPO III</t>
        </is>
      </c>
      <c r="W305" t="inlineStr">
        <is>
          <t>TERRESTRE</t>
        </is>
      </c>
      <c r="X305" t="inlineStr">
        <is>
          <t>BRAVO MADROÑERO OSCAR ESTEBAN</t>
        </is>
      </c>
      <c r="Y305" t="inlineStr">
        <is>
          <t>1</t>
        </is>
      </c>
      <c r="Z305" t="inlineStr">
        <is>
          <t>0</t>
        </is>
      </c>
      <c r="AA305" s="48" t="n">
        <v>275729</v>
      </c>
      <c r="AB305" s="48" t="n">
        <v>0</v>
      </c>
      <c r="AC305" s="48" t="n">
        <v>275729</v>
      </c>
    </row>
    <row r="306">
      <c r="A306" t="inlineStr">
        <is>
          <t>MEDELLIN</t>
        </is>
      </c>
      <c r="B306" t="inlineStr">
        <is>
          <t>NOROCCIDENTE</t>
        </is>
      </c>
      <c r="C306" t="inlineStr">
        <is>
          <t>0004-0005</t>
        </is>
      </c>
      <c r="D306" t="inlineStr">
        <is>
          <t>5001</t>
        </is>
      </c>
      <c r="E306" t="inlineStr">
        <is>
          <t>TA-25-906295</t>
        </is>
      </c>
      <c r="F306" t="inlineStr">
        <is>
          <t>3007043421</t>
        </is>
      </c>
      <c r="G306" t="inlineStr">
        <is>
          <t>OC CIERRE</t>
        </is>
      </c>
      <c r="H306" t="inlineStr">
        <is>
          <t>ANTIOQUIA</t>
        </is>
      </c>
      <c r="I306" t="inlineStr">
        <is>
          <t>MEDELLIN</t>
        </is>
      </c>
      <c r="J306" t="inlineStr">
        <is>
          <t>BARRIO ENCISO MEDELLIN 7</t>
        </is>
      </c>
      <c r="K306" t="inlineStr">
        <is>
          <t>BANCOLOMBIA</t>
        </is>
      </c>
      <c r="L306" t="inlineStr">
        <is>
          <t>FO-25-1308182</t>
        </is>
      </c>
      <c r="M306" s="49" t="n">
        <v>45868.25</v>
      </c>
      <c r="N306" s="49" t="n">
        <v>45873.49097222222</v>
      </c>
      <c r="O306" s="48" t="n">
        <v>0</v>
      </c>
      <c r="P306" t="inlineStr">
        <is>
          <t>CB UNO A UNO</t>
        </is>
      </c>
      <c r="Q306" t="inlineStr">
        <is>
          <t>CB UNO A UNO</t>
        </is>
      </c>
      <c r="R306" t="inlineStr">
        <is>
          <t>EJECUTADO</t>
        </is>
      </c>
      <c r="S306" t="inlineStr">
        <is>
          <t>CIERRE EXITOSO</t>
        </is>
      </c>
      <c r="T306" t="inlineStr">
        <is>
          <t>VISITA TECNICA</t>
        </is>
      </c>
      <c r="U306" t="inlineStr">
        <is>
          <t>GA06Z301</t>
        </is>
      </c>
      <c r="V306" t="inlineStr">
        <is>
          <t>TIPO I</t>
        </is>
      </c>
      <c r="W306" t="inlineStr">
        <is>
          <t>TERRESTRE</t>
        </is>
      </c>
      <c r="X306" t="inlineStr">
        <is>
          <t>ZAPATA LOPEZ EDWARD ASDRUBAL</t>
        </is>
      </c>
      <c r="Y306" t="inlineStr">
        <is>
          <t>1</t>
        </is>
      </c>
      <c r="Z306" t="inlineStr">
        <is>
          <t>0</t>
        </is>
      </c>
      <c r="AA306" s="48" t="n">
        <v>65960</v>
      </c>
      <c r="AB306" s="48" t="n">
        <v>0</v>
      </c>
      <c r="AC306" s="48" t="n">
        <v>65960</v>
      </c>
    </row>
    <row r="307">
      <c r="A307" t="inlineStr">
        <is>
          <t>MEDELLIN</t>
        </is>
      </c>
      <c r="B307" t="inlineStr">
        <is>
          <t>NOROCCIDENTE</t>
        </is>
      </c>
      <c r="C307" t="inlineStr">
        <is>
          <t>0004-0005</t>
        </is>
      </c>
      <c r="D307" t="inlineStr">
        <is>
          <t>5001</t>
        </is>
      </c>
      <c r="E307" t="inlineStr">
        <is>
          <t>TA-25-906297</t>
        </is>
      </c>
      <c r="F307" t="inlineStr">
        <is>
          <t>3007043647</t>
        </is>
      </c>
      <c r="G307" t="inlineStr">
        <is>
          <t>OC CIERRE</t>
        </is>
      </c>
      <c r="H307" t="inlineStr">
        <is>
          <t>ANTIOQUIA</t>
        </is>
      </c>
      <c r="I307" t="inlineStr">
        <is>
          <t>MEDELLIN</t>
        </is>
      </c>
      <c r="J307" t="inlineStr">
        <is>
          <t>BARRIO PABLO SEXTO MEDELLIN</t>
        </is>
      </c>
      <c r="K307" t="inlineStr">
        <is>
          <t>BANCOLOMBIA</t>
        </is>
      </c>
      <c r="L307" t="inlineStr">
        <is>
          <t>FO-25-1308186</t>
        </is>
      </c>
      <c r="M307" s="49" t="n">
        <v>45868.74930555555</v>
      </c>
      <c r="N307" s="49" t="n">
        <v>45871.69166666667</v>
      </c>
      <c r="O307" s="48" t="n">
        <v>0</v>
      </c>
      <c r="P307" t="inlineStr">
        <is>
          <t>CB UNO A UNO</t>
        </is>
      </c>
      <c r="Q307" t="inlineStr">
        <is>
          <t>CB UNO A UNO</t>
        </is>
      </c>
      <c r="R307" t="inlineStr">
        <is>
          <t>EJECUTADO</t>
        </is>
      </c>
      <c r="S307" t="inlineStr">
        <is>
          <t>CIERRE EXITOSO</t>
        </is>
      </c>
      <c r="T307" t="inlineStr">
        <is>
          <t>VISITA TECNICA</t>
        </is>
      </c>
      <c r="U307" t="inlineStr">
        <is>
          <t>GZJZZ772</t>
        </is>
      </c>
      <c r="V307" t="inlineStr">
        <is>
          <t>TIPO I</t>
        </is>
      </c>
      <c r="W307" t="inlineStr">
        <is>
          <t>TERRESTRE</t>
        </is>
      </c>
      <c r="X307" t="inlineStr">
        <is>
          <t>PAREJA ECHAVARRIA JHON DAVID</t>
        </is>
      </c>
      <c r="Y307" t="inlineStr">
        <is>
          <t>1</t>
        </is>
      </c>
      <c r="Z307" t="inlineStr">
        <is>
          <t>0</t>
        </is>
      </c>
      <c r="AA307" s="48" t="n">
        <v>65960</v>
      </c>
      <c r="AB307" s="48" t="n">
        <v>0</v>
      </c>
      <c r="AC307" s="48" t="n">
        <v>65960</v>
      </c>
    </row>
    <row r="308">
      <c r="A308" t="inlineStr">
        <is>
          <t>MEDELLIN</t>
        </is>
      </c>
      <c r="B308" t="inlineStr">
        <is>
          <t>NOROCCIDENTE</t>
        </is>
      </c>
      <c r="C308" t="inlineStr">
        <is>
          <t>0004-0005</t>
        </is>
      </c>
      <c r="D308" t="inlineStr">
        <is>
          <t>5001</t>
        </is>
      </c>
      <c r="E308" t="inlineStr">
        <is>
          <t>TA-25-906298</t>
        </is>
      </c>
      <c r="F308" t="inlineStr">
        <is>
          <t>3007050006</t>
        </is>
      </c>
      <c r="G308" t="inlineStr">
        <is>
          <t>OC CIERRE</t>
        </is>
      </c>
      <c r="H308" t="inlineStr">
        <is>
          <t>ANTIOQUIA</t>
        </is>
      </c>
      <c r="I308" t="inlineStr">
        <is>
          <t>MEDELLIN</t>
        </is>
      </c>
      <c r="J308" t="inlineStr">
        <is>
          <t>BARRIO SAN JOAQUIN MEDELLIN 1</t>
        </is>
      </c>
      <c r="K308" t="inlineStr">
        <is>
          <t>BANCOLOMBIA</t>
        </is>
      </c>
      <c r="L308" t="inlineStr">
        <is>
          <t>FO-25-1308188</t>
        </is>
      </c>
      <c r="M308" s="49" t="n">
        <v>45868.74930555555</v>
      </c>
      <c r="N308" s="49" t="n">
        <v>45871.69375</v>
      </c>
      <c r="O308" s="48" t="n">
        <v>0</v>
      </c>
      <c r="P308" t="inlineStr">
        <is>
          <t>CB UNO A UNO</t>
        </is>
      </c>
      <c r="Q308" t="inlineStr">
        <is>
          <t>CB UNO A UNO</t>
        </is>
      </c>
      <c r="R308" t="inlineStr">
        <is>
          <t>EJECUTADO</t>
        </is>
      </c>
      <c r="S308" t="inlineStr">
        <is>
          <t>CIERRE EXITOSO</t>
        </is>
      </c>
      <c r="T308" t="inlineStr">
        <is>
          <t>VISITA TECNICA</t>
        </is>
      </c>
      <c r="U308" t="inlineStr">
        <is>
          <t>II00S490 - KA00H927</t>
        </is>
      </c>
      <c r="V308" t="inlineStr">
        <is>
          <t>TIPO I</t>
        </is>
      </c>
      <c r="W308" t="inlineStr">
        <is>
          <t>TERRESTRE</t>
        </is>
      </c>
      <c r="X308" t="inlineStr">
        <is>
          <t>QUINTERO SANCHEZ JUAN SEBASTIAN</t>
        </is>
      </c>
      <c r="Y308" t="inlineStr">
        <is>
          <t>1</t>
        </is>
      </c>
      <c r="Z308" t="inlineStr">
        <is>
          <t>0</t>
        </is>
      </c>
      <c r="AA308" s="48" t="n">
        <v>65960</v>
      </c>
      <c r="AB308" s="48" t="n">
        <v>0</v>
      </c>
      <c r="AC308" s="48" t="n">
        <v>65960</v>
      </c>
    </row>
    <row r="309">
      <c r="A309" t="inlineStr">
        <is>
          <t>MEDELLIN</t>
        </is>
      </c>
      <c r="B309" t="inlineStr">
        <is>
          <t>NOROCCIDENTE</t>
        </is>
      </c>
      <c r="C309" t="inlineStr">
        <is>
          <t>0004-0005</t>
        </is>
      </c>
      <c r="D309" t="inlineStr">
        <is>
          <t>5001</t>
        </is>
      </c>
      <c r="E309" t="inlineStr">
        <is>
          <t>TA-25-906299</t>
        </is>
      </c>
      <c r="F309" t="inlineStr">
        <is>
          <t>3007051454</t>
        </is>
      </c>
      <c r="G309" t="inlineStr">
        <is>
          <t>OC CIERRE</t>
        </is>
      </c>
      <c r="H309" t="inlineStr">
        <is>
          <t>ANTIOQUIA</t>
        </is>
      </c>
      <c r="I309" t="inlineStr">
        <is>
          <t>MEDELLIN</t>
        </is>
      </c>
      <c r="J309" t="inlineStr">
        <is>
          <t>BARRIO ROBLEDO BELLO HORIZONTE</t>
        </is>
      </c>
      <c r="K309" t="inlineStr">
        <is>
          <t>BANCOLOMBIA</t>
        </is>
      </c>
      <c r="L309" t="inlineStr">
        <is>
          <t>FO-25-1308191</t>
        </is>
      </c>
      <c r="M309" s="49" t="n">
        <v>45868.32430555556</v>
      </c>
      <c r="N309" s="49" t="n">
        <v>45873.56875</v>
      </c>
      <c r="O309" s="48" t="n">
        <v>0</v>
      </c>
      <c r="P309" t="inlineStr">
        <is>
          <t>CB UNO A UNO</t>
        </is>
      </c>
      <c r="Q309" t="inlineStr">
        <is>
          <t>CB UNO A UNO</t>
        </is>
      </c>
      <c r="R309" t="inlineStr">
        <is>
          <t>EJECUTADO</t>
        </is>
      </c>
      <c r="S309" t="inlineStr">
        <is>
          <t>CIERRE EXITOSO</t>
        </is>
      </c>
      <c r="T309" t="inlineStr">
        <is>
          <t>VISITA TECNICA</t>
        </is>
      </c>
      <c r="U309" t="inlineStr">
        <is>
          <t>GB09Z948</t>
        </is>
      </c>
      <c r="V309" t="inlineStr">
        <is>
          <t>TIPO I</t>
        </is>
      </c>
      <c r="W309" t="inlineStr">
        <is>
          <t>TERRESTRE</t>
        </is>
      </c>
      <c r="X309" t="inlineStr">
        <is>
          <t>ALVAREZ ARENAS VICTOR HUGO</t>
        </is>
      </c>
      <c r="Y309" t="inlineStr">
        <is>
          <t>1</t>
        </is>
      </c>
      <c r="Z309" t="inlineStr">
        <is>
          <t>0</t>
        </is>
      </c>
      <c r="AA309" s="48" t="n">
        <v>65960</v>
      </c>
      <c r="AB309" s="48" t="n">
        <v>0</v>
      </c>
      <c r="AC309" s="48" t="n">
        <v>65960</v>
      </c>
    </row>
    <row r="310">
      <c r="A310" t="inlineStr">
        <is>
          <t>MEDELLIN</t>
        </is>
      </c>
      <c r="B310" t="inlineStr">
        <is>
          <t>NOROCCIDENTE</t>
        </is>
      </c>
      <c r="C310" t="inlineStr">
        <is>
          <t>0004-0005</t>
        </is>
      </c>
      <c r="D310" t="inlineStr">
        <is>
          <t>5129</t>
        </is>
      </c>
      <c r="E310" t="inlineStr">
        <is>
          <t>TA-25-906300</t>
        </is>
      </c>
      <c r="F310" t="inlineStr">
        <is>
          <t>3007077924</t>
        </is>
      </c>
      <c r="G310" t="inlineStr">
        <is>
          <t>OC CIERRE</t>
        </is>
      </c>
      <c r="H310" t="inlineStr">
        <is>
          <t>ANTIOQUIA</t>
        </is>
      </c>
      <c r="I310" t="inlineStr">
        <is>
          <t>CALDAS</t>
        </is>
      </c>
      <c r="J310" t="inlineStr">
        <is>
          <t>BARRIO LA PLAYITA CALDAS</t>
        </is>
      </c>
      <c r="K310" t="inlineStr">
        <is>
          <t>BANCOLOMBIA</t>
        </is>
      </c>
      <c r="L310" t="inlineStr">
        <is>
          <t>FO-25-1322039</t>
        </is>
      </c>
      <c r="M310" s="49" t="n">
        <v>45868.74930555555</v>
      </c>
      <c r="N310" s="49" t="n">
        <v>45873.57083333333</v>
      </c>
      <c r="O310" s="48" t="n">
        <v>0</v>
      </c>
      <c r="P310" t="inlineStr">
        <is>
          <t>UNO A UNO</t>
        </is>
      </c>
      <c r="Q310" t="inlineStr">
        <is>
          <t>UNO A UNO</t>
        </is>
      </c>
      <c r="R310" t="inlineStr">
        <is>
          <t>EJECUTADO</t>
        </is>
      </c>
      <c r="S310" t="inlineStr">
        <is>
          <t>CIERRE EXITOSO</t>
        </is>
      </c>
      <c r="T310" t="inlineStr">
        <is>
          <t>VISITA TECNICA</t>
        </is>
      </c>
      <c r="U310" t="inlineStr">
        <is>
          <t>A1NZZ977</t>
        </is>
      </c>
      <c r="V310" t="inlineStr">
        <is>
          <t>TIPO I</t>
        </is>
      </c>
      <c r="W310" t="inlineStr">
        <is>
          <t>TERRESTRE</t>
        </is>
      </c>
      <c r="X310" t="inlineStr">
        <is>
          <t>HERNANDEZ CHAVARRIA JUAN CAMILO</t>
        </is>
      </c>
      <c r="Y310" t="inlineStr">
        <is>
          <t>2</t>
        </is>
      </c>
      <c r="Z310" t="inlineStr">
        <is>
          <t>0</t>
        </is>
      </c>
      <c r="AA310" s="48" t="n">
        <v>65960</v>
      </c>
      <c r="AB310" s="48" t="n">
        <v>0</v>
      </c>
      <c r="AC310" s="48" t="n">
        <v>65960</v>
      </c>
    </row>
    <row r="311">
      <c r="A311" t="inlineStr">
        <is>
          <t>MEDELLIN</t>
        </is>
      </c>
      <c r="B311" t="inlineStr">
        <is>
          <t>NOROCCIDENTE</t>
        </is>
      </c>
      <c r="C311" t="inlineStr">
        <is>
          <t>0004-0005</t>
        </is>
      </c>
      <c r="D311" t="inlineStr">
        <is>
          <t>5607</t>
        </is>
      </c>
      <c r="E311" t="inlineStr">
        <is>
          <t>TA-25-906302</t>
        </is>
      </c>
      <c r="F311" t="inlineStr">
        <is>
          <t>3007072234</t>
        </is>
      </c>
      <c r="G311" t="inlineStr">
        <is>
          <t>OC CIERRE</t>
        </is>
      </c>
      <c r="H311" t="inlineStr">
        <is>
          <t>ANTIOQUIA</t>
        </is>
      </c>
      <c r="I311" t="inlineStr">
        <is>
          <t>RETIRO</t>
        </is>
      </c>
      <c r="J311" t="inlineStr">
        <is>
          <t>BARRIO LA MACARENA RETIRO</t>
        </is>
      </c>
      <c r="K311" t="inlineStr">
        <is>
          <t>BANCOLOMBIA</t>
        </is>
      </c>
      <c r="L311" t="inlineStr">
        <is>
          <t>FO-25-1308198</t>
        </is>
      </c>
      <c r="M311" s="49" t="n">
        <v>45868.57291666666</v>
      </c>
      <c r="N311" s="49" t="n">
        <v>45871.69861111111</v>
      </c>
      <c r="O311" s="48" t="n">
        <v>0</v>
      </c>
      <c r="P311" t="inlineStr">
        <is>
          <t>UNO A UNO</t>
        </is>
      </c>
      <c r="Q311" t="inlineStr">
        <is>
          <t>UNO A UNO</t>
        </is>
      </c>
      <c r="R311" t="inlineStr">
        <is>
          <t>EJECUTADO</t>
        </is>
      </c>
      <c r="S311" t="inlineStr">
        <is>
          <t>CIERRE EXITOSO</t>
        </is>
      </c>
      <c r="T311" t="inlineStr">
        <is>
          <t>VISITA TECNICA</t>
        </is>
      </c>
      <c r="U311" t="inlineStr">
        <is>
          <t>ON00N680</t>
        </is>
      </c>
      <c r="V311" t="inlineStr">
        <is>
          <t>TIPO II</t>
        </is>
      </c>
      <c r="W311" t="inlineStr">
        <is>
          <t>TERRESTRE</t>
        </is>
      </c>
      <c r="X311" t="inlineStr">
        <is>
          <t>HERNANDEZ CHAVARRIA JUAN CAMILO</t>
        </is>
      </c>
      <c r="Y311" t="inlineStr">
        <is>
          <t>1</t>
        </is>
      </c>
      <c r="Z311" t="inlineStr">
        <is>
          <t>0</t>
        </is>
      </c>
      <c r="AA311" s="48" t="n">
        <v>144968</v>
      </c>
      <c r="AB311" s="48" t="n">
        <v>0</v>
      </c>
      <c r="AC311" s="48" t="n">
        <v>144968</v>
      </c>
    </row>
    <row r="312">
      <c r="A312" t="inlineStr">
        <is>
          <t>MEDELLIN</t>
        </is>
      </c>
      <c r="B312" t="inlineStr">
        <is>
          <t>NOROCCIDENTE</t>
        </is>
      </c>
      <c r="C312" t="inlineStr">
        <is>
          <t>0004-0005</t>
        </is>
      </c>
      <c r="D312" t="inlineStr">
        <is>
          <t>5761</t>
        </is>
      </c>
      <c r="E312" t="inlineStr">
        <is>
          <t>TA-25-906303</t>
        </is>
      </c>
      <c r="F312" t="inlineStr">
        <is>
          <t>3007061794</t>
        </is>
      </c>
      <c r="G312" t="inlineStr">
        <is>
          <t>OC CIERRE</t>
        </is>
      </c>
      <c r="H312" t="inlineStr">
        <is>
          <t>ANTIOQUIA</t>
        </is>
      </c>
      <c r="I312" t="inlineStr">
        <is>
          <t>SOPETRAN</t>
        </is>
      </c>
      <c r="J312" t="inlineStr">
        <is>
          <t>BARRIO ANTIOQUIA COLFRUTAS SOP</t>
        </is>
      </c>
      <c r="K312" t="inlineStr">
        <is>
          <t>BANCOLOMBIA</t>
        </is>
      </c>
      <c r="L312" t="inlineStr">
        <is>
          <t>FO-25-1332025</t>
        </is>
      </c>
      <c r="M312" s="49" t="n">
        <v>45868.64097222222</v>
      </c>
      <c r="N312" s="49" t="n">
        <v>45887.63541666666</v>
      </c>
      <c r="O312" s="48" t="n">
        <v>0</v>
      </c>
      <c r="P312" t="inlineStr">
        <is>
          <t>UNO A UNO</t>
        </is>
      </c>
      <c r="Q312" t="inlineStr">
        <is>
          <t>CB UNO A UNO</t>
        </is>
      </c>
      <c r="R312" t="inlineStr">
        <is>
          <t>EJECUTADO</t>
        </is>
      </c>
      <c r="S312" t="inlineStr">
        <is>
          <t>CIERRE EXITOSO</t>
        </is>
      </c>
      <c r="T312" t="inlineStr">
        <is>
          <t>VISITA TECNICA</t>
        </is>
      </c>
      <c r="U312" t="inlineStr">
        <is>
          <t>HA00L041</t>
        </is>
      </c>
      <c r="V312" t="inlineStr">
        <is>
          <t>TIPO II</t>
        </is>
      </c>
      <c r="W312" t="inlineStr">
        <is>
          <t>TERRESTRE</t>
        </is>
      </c>
      <c r="X312" t="inlineStr">
        <is>
          <t>RAMIREZ TABARES JUAN DIEGO</t>
        </is>
      </c>
      <c r="Y312" t="inlineStr">
        <is>
          <t>1</t>
        </is>
      </c>
      <c r="Z312" t="inlineStr">
        <is>
          <t>0</t>
        </is>
      </c>
      <c r="AA312" s="48" t="n">
        <v>144968</v>
      </c>
      <c r="AB312" s="48" t="n">
        <v>0</v>
      </c>
      <c r="AC312" s="48" t="n">
        <v>144968</v>
      </c>
    </row>
    <row r="313">
      <c r="A313" t="inlineStr">
        <is>
          <t>APARTADO</t>
        </is>
      </c>
      <c r="B313" t="inlineStr">
        <is>
          <t>NOROCCIDENTE</t>
        </is>
      </c>
      <c r="C313" t="inlineStr">
        <is>
          <t>0004-0005</t>
        </is>
      </c>
      <c r="D313" t="inlineStr">
        <is>
          <t>5837</t>
        </is>
      </c>
      <c r="E313" t="inlineStr">
        <is>
          <t>TA-25-906304</t>
        </is>
      </c>
      <c r="F313" t="inlineStr">
        <is>
          <t>3007077829</t>
        </is>
      </c>
      <c r="G313" t="inlineStr">
        <is>
          <t>OC CIERRE</t>
        </is>
      </c>
      <c r="H313" t="inlineStr">
        <is>
          <t>ANTIOQUIA</t>
        </is>
      </c>
      <c r="I313" t="inlineStr">
        <is>
          <t>TURBO</t>
        </is>
      </c>
      <c r="J313" t="inlineStr">
        <is>
          <t>BARRIO TURBO TURBO 4</t>
        </is>
      </c>
      <c r="K313" t="inlineStr">
        <is>
          <t>BANCOLOMBIA</t>
        </is>
      </c>
      <c r="L313" t="inlineStr">
        <is>
          <t>FO-25-1308211</t>
        </is>
      </c>
      <c r="M313" s="49" t="n">
        <v>45868.41111111111</v>
      </c>
      <c r="N313" s="49" t="n">
        <v>45873.43472222222</v>
      </c>
      <c r="O313" s="48" t="n">
        <v>0</v>
      </c>
      <c r="P313" t="inlineStr">
        <is>
          <t>UNO A UNO</t>
        </is>
      </c>
      <c r="Q313" t="inlineStr">
        <is>
          <t>UNO A UNO</t>
        </is>
      </c>
      <c r="R313" t="inlineStr">
        <is>
          <t>EJECUTADO</t>
        </is>
      </c>
      <c r="S313" t="inlineStr">
        <is>
          <t>CIERRE EXITOSO</t>
        </is>
      </c>
      <c r="T313" t="inlineStr">
        <is>
          <t>VISITA TECNICA</t>
        </is>
      </c>
      <c r="U313" t="inlineStr">
        <is>
          <t>A1KZZ498</t>
        </is>
      </c>
      <c r="V313" t="inlineStr">
        <is>
          <t>TIPO II</t>
        </is>
      </c>
      <c r="W313" t="inlineStr">
        <is>
          <t>TERRESTRE</t>
        </is>
      </c>
      <c r="X313" t="inlineStr">
        <is>
          <t>SALDARRIAGA MIRANDA SANTIAGO</t>
        </is>
      </c>
      <c r="Y313" t="inlineStr">
        <is>
          <t>1</t>
        </is>
      </c>
      <c r="Z313" t="inlineStr">
        <is>
          <t>0</t>
        </is>
      </c>
      <c r="AA313" s="48" t="n">
        <v>144968</v>
      </c>
      <c r="AB313" s="48" t="n">
        <v>0</v>
      </c>
      <c r="AC313" s="48" t="n">
        <v>144968</v>
      </c>
    </row>
    <row r="314">
      <c r="A314" t="inlineStr">
        <is>
          <t>BARRANQUILLA</t>
        </is>
      </c>
      <c r="B314" t="inlineStr">
        <is>
          <t>COSTA</t>
        </is>
      </c>
      <c r="C314" t="inlineStr">
        <is>
          <t>0004-0001</t>
        </is>
      </c>
      <c r="D314" t="inlineStr">
        <is>
          <t>8001</t>
        </is>
      </c>
      <c r="E314" t="inlineStr">
        <is>
          <t>TA-25-906305</t>
        </is>
      </c>
      <c r="F314" t="inlineStr">
        <is>
          <t>3007072021</t>
        </is>
      </c>
      <c r="G314" t="inlineStr">
        <is>
          <t>OC CIERRE</t>
        </is>
      </c>
      <c r="H314" t="inlineStr">
        <is>
          <t>ATLANTICO</t>
        </is>
      </c>
      <c r="I314" t="inlineStr">
        <is>
          <t>BARRANQUILLA</t>
        </is>
      </c>
      <c r="J314" t="inlineStr">
        <is>
          <t>ATLANTICO BARRANQUILLA</t>
        </is>
      </c>
      <c r="K314" t="inlineStr">
        <is>
          <t>BANCOLOMBIA</t>
        </is>
      </c>
      <c r="L314" t="inlineStr">
        <is>
          <t>FO-25-1308214</t>
        </is>
      </c>
      <c r="M314" s="49" t="n">
        <v>45868.78472222222</v>
      </c>
      <c r="N314" s="49" t="n">
        <v>45870.65555555555</v>
      </c>
      <c r="O314" s="48" t="n">
        <v>0</v>
      </c>
      <c r="P314" t="inlineStr">
        <is>
          <t>UNO A UNO</t>
        </is>
      </c>
      <c r="Q314" t="inlineStr">
        <is>
          <t>UNO A UNO</t>
        </is>
      </c>
      <c r="R314" t="inlineStr">
        <is>
          <t>EJECUTADO</t>
        </is>
      </c>
      <c r="S314" t="inlineStr">
        <is>
          <t>CIERRE EXITOSO</t>
        </is>
      </c>
      <c r="T314" t="inlineStr">
        <is>
          <t>VISITA TECNICA</t>
        </is>
      </c>
      <c r="U314" t="inlineStr">
        <is>
          <t>MN00O615</t>
        </is>
      </c>
      <c r="V314" t="inlineStr">
        <is>
          <t>TIPO I</t>
        </is>
      </c>
      <c r="W314" t="inlineStr">
        <is>
          <t>TERRESTRE</t>
        </is>
      </c>
      <c r="X314" t="inlineStr">
        <is>
          <t>DE AVILA SIADES ALBERTO ENRIQUE</t>
        </is>
      </c>
      <c r="Y314" t="inlineStr">
        <is>
          <t>1</t>
        </is>
      </c>
      <c r="Z314" t="inlineStr">
        <is>
          <t>0</t>
        </is>
      </c>
      <c r="AA314" s="48" t="n">
        <v>65960</v>
      </c>
      <c r="AB314" s="48" t="n">
        <v>0</v>
      </c>
      <c r="AC314" s="48" t="n">
        <v>65960</v>
      </c>
    </row>
    <row r="315">
      <c r="A315" t="inlineStr">
        <is>
          <t>CARTAGENA</t>
        </is>
      </c>
      <c r="B315" t="inlineStr">
        <is>
          <t>COSTA</t>
        </is>
      </c>
      <c r="C315" t="inlineStr">
        <is>
          <t>0004-0001</t>
        </is>
      </c>
      <c r="D315" t="inlineStr">
        <is>
          <t>13620</t>
        </is>
      </c>
      <c r="E315" t="inlineStr">
        <is>
          <t>TA-25-906306</t>
        </is>
      </c>
      <c r="F315" t="inlineStr">
        <is>
          <t>3007072835</t>
        </is>
      </c>
      <c r="G315" t="inlineStr">
        <is>
          <t>OC CIERRE</t>
        </is>
      </c>
      <c r="H315" t="inlineStr">
        <is>
          <t>BOLIVAR</t>
        </is>
      </c>
      <c r="I315" t="inlineStr">
        <is>
          <t>SAN CRISTOBAL</t>
        </is>
      </c>
      <c r="J315" t="inlineStr">
        <is>
          <t>CORREGIMIENTO HIGUERETAL SANC</t>
        </is>
      </c>
      <c r="K315" t="inlineStr">
        <is>
          <t>BANCOLOMBIA</t>
        </is>
      </c>
      <c r="L315" t="inlineStr">
        <is>
          <t>FO-25-1308217</t>
        </is>
      </c>
      <c r="M315" s="49" t="n">
        <v>45868.63333333333</v>
      </c>
      <c r="N315" s="49" t="n">
        <v>45870.58125</v>
      </c>
      <c r="O315" s="48" t="n">
        <v>0</v>
      </c>
      <c r="P315" t="inlineStr">
        <is>
          <t>UNO A UNO</t>
        </is>
      </c>
      <c r="Q315" t="inlineStr">
        <is>
          <t>UNO A UNO</t>
        </is>
      </c>
      <c r="R315" t="inlineStr">
        <is>
          <t>EJECUTADO</t>
        </is>
      </c>
      <c r="S315" t="inlineStr">
        <is>
          <t>CIERRE EXITOSO</t>
        </is>
      </c>
      <c r="T315" t="inlineStr">
        <is>
          <t>VISITA TECNICA</t>
        </is>
      </c>
      <c r="U315" t="inlineStr">
        <is>
          <t>EF00S375</t>
        </is>
      </c>
      <c r="V315" t="inlineStr">
        <is>
          <t>TIPO III</t>
        </is>
      </c>
      <c r="W315" t="inlineStr">
        <is>
          <t>TERRESTRE</t>
        </is>
      </c>
      <c r="X315" t="inlineStr">
        <is>
          <t>CANEDO HERRERA ALEXANDER</t>
        </is>
      </c>
      <c r="Y315" t="inlineStr">
        <is>
          <t>1</t>
        </is>
      </c>
      <c r="Z315" t="inlineStr">
        <is>
          <t>0</t>
        </is>
      </c>
      <c r="AA315" s="48" t="n">
        <v>275729</v>
      </c>
      <c r="AB315" s="48" t="n">
        <v>0</v>
      </c>
      <c r="AC315" s="48" t="n">
        <v>275729</v>
      </c>
    </row>
    <row r="316">
      <c r="A316" t="inlineStr">
        <is>
          <t>TUNJA</t>
        </is>
      </c>
      <c r="B316" t="inlineStr">
        <is>
          <t>SANTANDERES</t>
        </is>
      </c>
      <c r="C316" t="inlineStr">
        <is>
          <t>0004-0008</t>
        </is>
      </c>
      <c r="D316" t="inlineStr">
        <is>
          <t>15109</t>
        </is>
      </c>
      <c r="E316" t="inlineStr">
        <is>
          <t>TA-25-906308</t>
        </is>
      </c>
      <c r="F316" t="inlineStr">
        <is>
          <t>3007032958</t>
        </is>
      </c>
      <c r="G316" t="inlineStr">
        <is>
          <t>OC CIERRE</t>
        </is>
      </c>
      <c r="H316" t="inlineStr">
        <is>
          <t>BOYACA</t>
        </is>
      </c>
      <c r="I316" t="inlineStr">
        <is>
          <t>BUENAVISTA</t>
        </is>
      </c>
      <c r="J316" t="inlineStr">
        <is>
          <t>BARRIO CENTRO BUENAVISTA</t>
        </is>
      </c>
      <c r="K316" t="inlineStr">
        <is>
          <t>BANCOLOMBIA</t>
        </is>
      </c>
      <c r="L316" t="inlineStr">
        <is>
          <t>FO-25-1308222</t>
        </is>
      </c>
      <c r="M316" s="49" t="n">
        <v>45868.84652777778</v>
      </c>
      <c r="N316" s="49" t="n">
        <v>45871.70138888889</v>
      </c>
      <c r="O316" s="48" t="n">
        <v>0</v>
      </c>
      <c r="P316" t="inlineStr">
        <is>
          <t>CB UNO A UNO</t>
        </is>
      </c>
      <c r="Q316" t="inlineStr">
        <is>
          <t>CB UNO A UNO</t>
        </is>
      </c>
      <c r="R316" t="inlineStr">
        <is>
          <t>EJECUTADO</t>
        </is>
      </c>
      <c r="S316" t="inlineStr">
        <is>
          <t>CIERRE EXITOSO</t>
        </is>
      </c>
      <c r="T316" t="inlineStr">
        <is>
          <t>VISITA TECNICA</t>
        </is>
      </c>
      <c r="U316" t="inlineStr">
        <is>
          <t>11XZZ573</t>
        </is>
      </c>
      <c r="V316" t="inlineStr">
        <is>
          <t>TIPO IV</t>
        </is>
      </c>
      <c r="W316" t="inlineStr">
        <is>
          <t>TERRESTRE</t>
        </is>
      </c>
      <c r="X316" t="inlineStr">
        <is>
          <t>ALVARADO MORENO CRISTHIAN</t>
        </is>
      </c>
      <c r="Y316" t="inlineStr">
        <is>
          <t>1</t>
        </is>
      </c>
      <c r="Z316" t="inlineStr">
        <is>
          <t>0</t>
        </is>
      </c>
      <c r="AA316" s="48" t="n">
        <v>479589</v>
      </c>
      <c r="AB316" s="48" t="n">
        <v>0</v>
      </c>
      <c r="AC316" s="48" t="n">
        <v>479589</v>
      </c>
    </row>
    <row r="317">
      <c r="A317" t="inlineStr">
        <is>
          <t>BOGOTA</t>
        </is>
      </c>
      <c r="B317" t="inlineStr">
        <is>
          <t>CUNDINAMARCA</t>
        </is>
      </c>
      <c r="C317" t="inlineStr">
        <is>
          <t>0004-0004</t>
        </is>
      </c>
      <c r="D317" t="inlineStr">
        <is>
          <t>25486</t>
        </is>
      </c>
      <c r="E317" t="inlineStr">
        <is>
          <t>TA-25-906310</t>
        </is>
      </c>
      <c r="F317" t="inlineStr">
        <is>
          <t>3007076319</t>
        </is>
      </c>
      <c r="G317" t="inlineStr">
        <is>
          <t>OC CIERRE</t>
        </is>
      </c>
      <c r="H317" t="inlineStr">
        <is>
          <t>CUNDINAMARCA</t>
        </is>
      </c>
      <c r="I317" t="inlineStr">
        <is>
          <t>NEMOCON</t>
        </is>
      </c>
      <c r="J317" t="inlineStr">
        <is>
          <t>BARRIO CENTRO NEMOCON 10</t>
        </is>
      </c>
      <c r="K317" t="inlineStr">
        <is>
          <t>BANCOLOMBIA</t>
        </is>
      </c>
      <c r="L317" t="inlineStr">
        <is>
          <t>FO-25-1308231</t>
        </is>
      </c>
      <c r="M317" s="49" t="n">
        <v>45868.73125</v>
      </c>
      <c r="N317" s="49" t="n">
        <v>45870.59166666667</v>
      </c>
      <c r="O317" s="48" t="n">
        <v>0</v>
      </c>
      <c r="P317" t="inlineStr">
        <is>
          <t>UNO A UNO</t>
        </is>
      </c>
      <c r="Q317" t="inlineStr">
        <is>
          <t>UNO A UNO</t>
        </is>
      </c>
      <c r="R317" t="inlineStr">
        <is>
          <t>EJECUTADO</t>
        </is>
      </c>
      <c r="S317" t="inlineStr">
        <is>
          <t>CIERRE EXITOSO</t>
        </is>
      </c>
      <c r="T317" t="inlineStr">
        <is>
          <t>VISITA TECNICA</t>
        </is>
      </c>
      <c r="U317" t="inlineStr">
        <is>
          <t>V10OZ396</t>
        </is>
      </c>
      <c r="V317" t="inlineStr">
        <is>
          <t>TIPO II</t>
        </is>
      </c>
      <c r="W317" t="inlineStr">
        <is>
          <t>TERRESTRE</t>
        </is>
      </c>
      <c r="X317" t="inlineStr">
        <is>
          <t>HERNANDEZ NARANJO OSCAR EDUARDO</t>
        </is>
      </c>
      <c r="Y317" t="inlineStr">
        <is>
          <t>1</t>
        </is>
      </c>
      <c r="Z317" t="inlineStr">
        <is>
          <t>0</t>
        </is>
      </c>
      <c r="AA317" s="48" t="n">
        <v>144968</v>
      </c>
      <c r="AB317" s="48" t="n">
        <v>0</v>
      </c>
      <c r="AC317" s="48" t="n">
        <v>144968</v>
      </c>
    </row>
    <row r="318">
      <c r="A318" t="inlineStr">
        <is>
          <t>BOGOTA</t>
        </is>
      </c>
      <c r="B318" t="inlineStr">
        <is>
          <t>CUNDINAMARCA</t>
        </is>
      </c>
      <c r="C318" t="inlineStr">
        <is>
          <t>0004-0004</t>
        </is>
      </c>
      <c r="D318" t="inlineStr">
        <is>
          <t>25899</t>
        </is>
      </c>
      <c r="E318" t="inlineStr">
        <is>
          <t>TA-25-906312</t>
        </is>
      </c>
      <c r="F318" t="inlineStr">
        <is>
          <t>3007075770</t>
        </is>
      </c>
      <c r="G318" t="inlineStr">
        <is>
          <t>OC CIERRE</t>
        </is>
      </c>
      <c r="H318" t="inlineStr">
        <is>
          <t>CUNDINAMARCA</t>
        </is>
      </c>
      <c r="I318" t="inlineStr">
        <is>
          <t>ZIPAQUIRA</t>
        </is>
      </c>
      <c r="J318" t="inlineStr">
        <is>
          <t>BARRIO SAN CARLOS ZIPAQUIRA 3</t>
        </is>
      </c>
      <c r="K318" t="inlineStr">
        <is>
          <t>BANCOLOMBIA</t>
        </is>
      </c>
      <c r="L318" t="inlineStr">
        <is>
          <t>FO-25-1308237</t>
        </is>
      </c>
      <c r="M318" s="49" t="n">
        <v>45868.57083333333</v>
      </c>
      <c r="N318" s="49" t="n">
        <v>45873.49305555555</v>
      </c>
      <c r="O318" s="48" t="n">
        <v>0</v>
      </c>
      <c r="P318" t="inlineStr">
        <is>
          <t>CB UNO A UNO</t>
        </is>
      </c>
      <c r="Q318" t="inlineStr">
        <is>
          <t>CB UNO A UNO</t>
        </is>
      </c>
      <c r="R318" t="inlineStr">
        <is>
          <t>EJECUTADO</t>
        </is>
      </c>
      <c r="S318" t="inlineStr">
        <is>
          <t>CIERRE EXITOSO</t>
        </is>
      </c>
      <c r="T318" t="inlineStr">
        <is>
          <t>VISITA TECNICA</t>
        </is>
      </c>
      <c r="U318" t="inlineStr">
        <is>
          <t>F100V515</t>
        </is>
      </c>
      <c r="V318" t="inlineStr">
        <is>
          <t>TIPO II</t>
        </is>
      </c>
      <c r="W318" t="inlineStr">
        <is>
          <t>TERRESTRE</t>
        </is>
      </c>
      <c r="X318" t="inlineStr">
        <is>
          <t>ORTIZ MARTINEZ STIVEN</t>
        </is>
      </c>
      <c r="Y318" t="inlineStr">
        <is>
          <t>1</t>
        </is>
      </c>
      <c r="Z318" t="inlineStr">
        <is>
          <t>0</t>
        </is>
      </c>
      <c r="AA318" s="48" t="n">
        <v>144968</v>
      </c>
      <c r="AB318" s="48" t="n">
        <v>0</v>
      </c>
      <c r="AC318" s="48" t="n">
        <v>144968</v>
      </c>
    </row>
    <row r="319">
      <c r="A319" t="inlineStr">
        <is>
          <t>BOGOTA</t>
        </is>
      </c>
      <c r="B319" t="inlineStr">
        <is>
          <t>CUNDINAMARCA</t>
        </is>
      </c>
      <c r="C319" t="inlineStr">
        <is>
          <t>0004-0004</t>
        </is>
      </c>
      <c r="D319" t="inlineStr">
        <is>
          <t>25899</t>
        </is>
      </c>
      <c r="E319" t="inlineStr">
        <is>
          <t>TA-25-906313</t>
        </is>
      </c>
      <c r="F319" t="inlineStr">
        <is>
          <t>3007076992</t>
        </is>
      </c>
      <c r="G319" t="inlineStr">
        <is>
          <t>OC CIERRE</t>
        </is>
      </c>
      <c r="H319" t="inlineStr">
        <is>
          <t>CUNDINAMARCA</t>
        </is>
      </c>
      <c r="I319" t="inlineStr">
        <is>
          <t>ZIPAQUIRA</t>
        </is>
      </c>
      <c r="J319" t="inlineStr">
        <is>
          <t>BARRIO SAN PABLO ZIPAQUIRA 2</t>
        </is>
      </c>
      <c r="K319" t="inlineStr">
        <is>
          <t>BANCOLOMBIA</t>
        </is>
      </c>
      <c r="L319" t="inlineStr">
        <is>
          <t>FO-25-1328260</t>
        </is>
      </c>
      <c r="M319" s="49" t="n">
        <v>45868.57083333333</v>
      </c>
      <c r="N319" s="49" t="n">
        <v>45874.50902777778</v>
      </c>
      <c r="O319" s="48" t="n">
        <v>0</v>
      </c>
      <c r="P319" t="inlineStr">
        <is>
          <t>UNO A UNO</t>
        </is>
      </c>
      <c r="Q319" t="inlineStr">
        <is>
          <t>UNO A UNO</t>
        </is>
      </c>
      <c r="R319" t="inlineStr">
        <is>
          <t>EJECUTADO</t>
        </is>
      </c>
      <c r="S319" t="inlineStr">
        <is>
          <t>CIERRE EXITOSO</t>
        </is>
      </c>
      <c r="T319" t="inlineStr">
        <is>
          <t>VISITA TECNICA</t>
        </is>
      </c>
      <c r="U319" t="inlineStr">
        <is>
          <t>A18ZZ429</t>
        </is>
      </c>
      <c r="V319" t="inlineStr">
        <is>
          <t>TIPO II</t>
        </is>
      </c>
      <c r="W319" t="inlineStr">
        <is>
          <t>TERRESTRE</t>
        </is>
      </c>
      <c r="X319" t="inlineStr">
        <is>
          <t>GALEANO SORIANO JUAN DAVID</t>
        </is>
      </c>
      <c r="Y319" t="inlineStr">
        <is>
          <t>2</t>
        </is>
      </c>
      <c r="Z319" t="inlineStr">
        <is>
          <t>0</t>
        </is>
      </c>
      <c r="AA319" s="48" t="n">
        <v>144968</v>
      </c>
      <c r="AB319" s="48" t="n">
        <v>0</v>
      </c>
      <c r="AC319" s="48" t="n">
        <v>144968</v>
      </c>
    </row>
    <row r="320">
      <c r="A320" t="inlineStr">
        <is>
          <t>NEIVA</t>
        </is>
      </c>
      <c r="B320" t="inlineStr">
        <is>
          <t>REMOTAS</t>
        </is>
      </c>
      <c r="C320" t="inlineStr">
        <is>
          <t>0004-0007</t>
        </is>
      </c>
      <c r="D320" t="inlineStr">
        <is>
          <t>41551</t>
        </is>
      </c>
      <c r="E320" t="inlineStr">
        <is>
          <t>TA-25-906314</t>
        </is>
      </c>
      <c r="F320" t="inlineStr">
        <is>
          <t>3007040634</t>
        </is>
      </c>
      <c r="G320" t="inlineStr">
        <is>
          <t>OC CIERRE</t>
        </is>
      </c>
      <c r="H320" t="inlineStr">
        <is>
          <t>HUILA</t>
        </is>
      </c>
      <c r="I320" t="inlineStr">
        <is>
          <t>PITALITO</t>
        </is>
      </c>
      <c r="J320" t="inlineStr">
        <is>
          <t>BARRIO CENTRO PITALITO 3</t>
        </is>
      </c>
      <c r="K320" t="inlineStr">
        <is>
          <t>BANCOLOMBIA</t>
        </is>
      </c>
      <c r="L320" t="inlineStr">
        <is>
          <t>FO-25-1322064</t>
        </is>
      </c>
      <c r="M320" s="49" t="n">
        <v>45868.2875</v>
      </c>
      <c r="N320" s="49" t="n">
        <v>45875.4625</v>
      </c>
      <c r="O320" s="48" t="n">
        <v>0</v>
      </c>
      <c r="P320" t="inlineStr">
        <is>
          <t>UNO A UNO</t>
        </is>
      </c>
      <c r="Q320" t="inlineStr">
        <is>
          <t>CB UNO A UNO</t>
        </is>
      </c>
      <c r="R320" t="inlineStr">
        <is>
          <t>EJECUTADO</t>
        </is>
      </c>
      <c r="S320" t="inlineStr">
        <is>
          <t>CIERRE EXITOSO</t>
        </is>
      </c>
      <c r="T320" t="inlineStr">
        <is>
          <t>VISITA TECNICA</t>
        </is>
      </c>
      <c r="U320" t="inlineStr">
        <is>
          <t>00AVX001-9A0OZ212</t>
        </is>
      </c>
      <c r="V320" t="inlineStr">
        <is>
          <t>TIPO III</t>
        </is>
      </c>
      <c r="W320" t="inlineStr">
        <is>
          <t>TERRESTRE</t>
        </is>
      </c>
      <c r="X320" t="inlineStr">
        <is>
          <t>ANDRADE HERNANDEZ JUAN CARLOS</t>
        </is>
      </c>
      <c r="Y320" t="inlineStr">
        <is>
          <t>2</t>
        </is>
      </c>
      <c r="Z320" t="inlineStr">
        <is>
          <t>0</t>
        </is>
      </c>
      <c r="AA320" s="48" t="n">
        <v>275729</v>
      </c>
      <c r="AB320" s="48" t="n">
        <v>0</v>
      </c>
      <c r="AC320" s="48" t="n">
        <v>275729</v>
      </c>
    </row>
    <row r="321">
      <c r="A321" t="inlineStr">
        <is>
          <t>VILLAVICENCIO</t>
        </is>
      </c>
      <c r="B321" t="inlineStr">
        <is>
          <t>REMOTAS</t>
        </is>
      </c>
      <c r="C321" t="inlineStr">
        <is>
          <t>0004-0007</t>
        </is>
      </c>
      <c r="D321" t="inlineStr">
        <is>
          <t>50313</t>
        </is>
      </c>
      <c r="E321" t="inlineStr">
        <is>
          <t>TA-25-906318</t>
        </is>
      </c>
      <c r="F321" t="inlineStr">
        <is>
          <t>3007068828</t>
        </is>
      </c>
      <c r="G321" t="inlineStr">
        <is>
          <t>OC CIERRE</t>
        </is>
      </c>
      <c r="H321" t="inlineStr">
        <is>
          <t>META</t>
        </is>
      </c>
      <c r="I321" t="inlineStr">
        <is>
          <t>GRANADA</t>
        </is>
      </c>
      <c r="J321" t="inlineStr">
        <is>
          <t>BARRIO BULEVAR 1 GRANADA 1</t>
        </is>
      </c>
      <c r="K321" t="inlineStr">
        <is>
          <t>BANCOLOMBIA</t>
        </is>
      </c>
      <c r="L321" t="inlineStr">
        <is>
          <t>FO-25-1308256</t>
        </is>
      </c>
      <c r="M321" s="49" t="n">
        <v>45868.75277777778</v>
      </c>
      <c r="N321" s="49" t="n">
        <v>45870.61180555556</v>
      </c>
      <c r="O321" s="48" t="n">
        <v>0</v>
      </c>
      <c r="P321" t="inlineStr">
        <is>
          <t>UNO A UNO</t>
        </is>
      </c>
      <c r="Q321" t="inlineStr">
        <is>
          <t>CB UNO A UNO</t>
        </is>
      </c>
      <c r="R321" t="inlineStr">
        <is>
          <t>EJECUTADO</t>
        </is>
      </c>
      <c r="T321" t="inlineStr">
        <is>
          <t>VISITA TECNICA</t>
        </is>
      </c>
      <c r="U321" t="inlineStr">
        <is>
          <t>AALUZ254</t>
        </is>
      </c>
      <c r="V321" t="inlineStr">
        <is>
          <t>TIPO II</t>
        </is>
      </c>
      <c r="W321" t="inlineStr">
        <is>
          <t>TERRESTRE</t>
        </is>
      </c>
      <c r="X321" t="inlineStr">
        <is>
          <t>ROZO JIMENEZ EDGAR ARMANDO</t>
        </is>
      </c>
      <c r="Y321" t="inlineStr">
        <is>
          <t>1</t>
        </is>
      </c>
      <c r="Z321" t="inlineStr">
        <is>
          <t>0</t>
        </is>
      </c>
      <c r="AA321" s="48" t="n">
        <v>144968</v>
      </c>
      <c r="AB321" s="48" t="n">
        <v>0</v>
      </c>
      <c r="AC321" s="48" t="n">
        <v>144968</v>
      </c>
    </row>
    <row r="322">
      <c r="A322" t="inlineStr">
        <is>
          <t>VILLAVICENCIO</t>
        </is>
      </c>
      <c r="B322" t="inlineStr">
        <is>
          <t>REMOTAS</t>
        </is>
      </c>
      <c r="C322" t="inlineStr">
        <is>
          <t>0004-0007</t>
        </is>
      </c>
      <c r="D322" t="inlineStr">
        <is>
          <t>50689</t>
        </is>
      </c>
      <c r="E322" t="inlineStr">
        <is>
          <t>TA-25-906319</t>
        </is>
      </c>
      <c r="F322" t="inlineStr">
        <is>
          <t>3007055041</t>
        </is>
      </c>
      <c r="G322" t="inlineStr">
        <is>
          <t>OC CIERRE</t>
        </is>
      </c>
      <c r="H322" t="inlineStr">
        <is>
          <t>META</t>
        </is>
      </c>
      <c r="I322" t="inlineStr">
        <is>
          <t>SAN MARTIN</t>
        </is>
      </c>
      <c r="J322" t="inlineStr">
        <is>
          <t>BARRIO CAMOA SAN MARTIN</t>
        </is>
      </c>
      <c r="K322" t="inlineStr">
        <is>
          <t>BANCOLOMBIA</t>
        </is>
      </c>
      <c r="L322" t="inlineStr">
        <is>
          <t>FO-25-1308259</t>
        </is>
      </c>
      <c r="M322" s="49" t="n">
        <v>45868.75277777778</v>
      </c>
      <c r="N322" s="49" t="n">
        <v>45874.39305555556</v>
      </c>
      <c r="O322" s="48" t="n">
        <v>0</v>
      </c>
      <c r="P322" t="inlineStr">
        <is>
          <t>CB UNO A UNO</t>
        </is>
      </c>
      <c r="Q322" t="inlineStr">
        <is>
          <t>CB UNO A UNO</t>
        </is>
      </c>
      <c r="R322" t="inlineStr">
        <is>
          <t>EJECUTADO</t>
        </is>
      </c>
      <c r="S322" t="inlineStr">
        <is>
          <t>CIERRE EXITOSO</t>
        </is>
      </c>
      <c r="T322" t="inlineStr">
        <is>
          <t>VISITA TECNICA</t>
        </is>
      </c>
      <c r="U322" t="inlineStr">
        <is>
          <t>9CBZZ822</t>
        </is>
      </c>
      <c r="V322" t="inlineStr">
        <is>
          <t>TIPO II</t>
        </is>
      </c>
      <c r="W322" t="inlineStr">
        <is>
          <t>TERRESTRE</t>
        </is>
      </c>
      <c r="X322" t="inlineStr">
        <is>
          <t>ROZO JIMENEZ EDGAR ARMANDO</t>
        </is>
      </c>
      <c r="Y322" t="inlineStr">
        <is>
          <t>1</t>
        </is>
      </c>
      <c r="Z322" t="inlineStr">
        <is>
          <t>0</t>
        </is>
      </c>
      <c r="AA322" s="48" t="n">
        <v>144968</v>
      </c>
      <c r="AB322" s="48" t="n">
        <v>0</v>
      </c>
      <c r="AC322" s="48" t="n">
        <v>144968</v>
      </c>
    </row>
    <row r="323">
      <c r="A323" t="inlineStr">
        <is>
          <t>CUCUTA</t>
        </is>
      </c>
      <c r="B323" t="inlineStr">
        <is>
          <t>SANTANDERES</t>
        </is>
      </c>
      <c r="C323" t="inlineStr">
        <is>
          <t>0004-0008</t>
        </is>
      </c>
      <c r="D323" t="inlineStr">
        <is>
          <t>54498</t>
        </is>
      </c>
      <c r="E323" t="inlineStr">
        <is>
          <t>TA-25-906321</t>
        </is>
      </c>
      <c r="F323" t="inlineStr">
        <is>
          <t>3007071624</t>
        </is>
      </c>
      <c r="G323" t="inlineStr">
        <is>
          <t>OC CIERRE</t>
        </is>
      </c>
      <c r="H323" t="inlineStr">
        <is>
          <t>NORTE DE SANTANDER</t>
        </is>
      </c>
      <c r="I323" t="inlineStr">
        <is>
          <t>OCAÑA</t>
        </is>
      </c>
      <c r="J323" t="inlineStr">
        <is>
          <t>BARRIO ED NUMA DE LA ROSA OCAN</t>
        </is>
      </c>
      <c r="K323" t="inlineStr">
        <is>
          <t>BANCOLOMBIA</t>
        </is>
      </c>
      <c r="L323" t="inlineStr">
        <is>
          <t>FO-25-1308264</t>
        </is>
      </c>
      <c r="M323" s="49" t="n">
        <v>45868.80416666667</v>
      </c>
      <c r="N323" s="49" t="n">
        <v>45871.7125</v>
      </c>
      <c r="O323" s="48" t="n">
        <v>0</v>
      </c>
      <c r="P323" t="inlineStr">
        <is>
          <t>UNO A UNO</t>
        </is>
      </c>
      <c r="Q323" t="inlineStr">
        <is>
          <t>UNO A UNO</t>
        </is>
      </c>
      <c r="R323" t="inlineStr">
        <is>
          <t>EJECUTADO</t>
        </is>
      </c>
      <c r="S323" t="inlineStr">
        <is>
          <t>CIERRE EXITOSO</t>
        </is>
      </c>
      <c r="T323" t="inlineStr">
        <is>
          <t>VISITA TECNICA</t>
        </is>
      </c>
      <c r="U323" t="inlineStr">
        <is>
          <t>LN00F252</t>
        </is>
      </c>
      <c r="V323" t="inlineStr">
        <is>
          <t>TIPO IV</t>
        </is>
      </c>
      <c r="W323" t="inlineStr">
        <is>
          <t>TERRESTRE</t>
        </is>
      </c>
      <c r="X323" t="inlineStr">
        <is>
          <t>GELVEZ MOGOLLON JOSE ELISEO</t>
        </is>
      </c>
      <c r="Y323" t="inlineStr">
        <is>
          <t>1</t>
        </is>
      </c>
      <c r="Z323" t="inlineStr">
        <is>
          <t>0</t>
        </is>
      </c>
      <c r="AA323" s="48" t="n">
        <v>479589</v>
      </c>
      <c r="AB323" s="48" t="n">
        <v>0</v>
      </c>
      <c r="AC323" s="48" t="n">
        <v>479589</v>
      </c>
    </row>
    <row r="324">
      <c r="A324" t="inlineStr">
        <is>
          <t>IBAGUE</t>
        </is>
      </c>
      <c r="B324" t="inlineStr">
        <is>
          <t>REMOTAS</t>
        </is>
      </c>
      <c r="C324" t="inlineStr">
        <is>
          <t>0004-0007</t>
        </is>
      </c>
      <c r="D324" t="inlineStr">
        <is>
          <t>73001</t>
        </is>
      </c>
      <c r="E324" t="inlineStr">
        <is>
          <t>TA-25-906327</t>
        </is>
      </c>
      <c r="F324" t="inlineStr">
        <is>
          <t>3007076009</t>
        </is>
      </c>
      <c r="G324" t="inlineStr">
        <is>
          <t>OC CIERRE</t>
        </is>
      </c>
      <c r="H324" t="inlineStr">
        <is>
          <t>TOLIMA</t>
        </is>
      </c>
      <c r="I324" t="inlineStr">
        <is>
          <t>IBAGUE</t>
        </is>
      </c>
      <c r="J324" t="inlineStr">
        <is>
          <t>BARRIO EL SALADO IBAGUE  14</t>
        </is>
      </c>
      <c r="K324" t="inlineStr">
        <is>
          <t>BANCOLOMBIA</t>
        </is>
      </c>
      <c r="L324" t="inlineStr">
        <is>
          <t>FO-25-1308280</t>
        </is>
      </c>
      <c r="M324" s="49" t="n">
        <v>45868.2875</v>
      </c>
      <c r="N324" s="49" t="n">
        <v>45874.69027777778</v>
      </c>
      <c r="O324" s="48" t="n">
        <v>0</v>
      </c>
      <c r="P324" t="inlineStr">
        <is>
          <t>UNO A UNO</t>
        </is>
      </c>
      <c r="Q324" t="inlineStr">
        <is>
          <t>UNO A UNO</t>
        </is>
      </c>
      <c r="R324" t="inlineStr">
        <is>
          <t>EJECUTADO</t>
        </is>
      </c>
      <c r="S324" t="inlineStr">
        <is>
          <t>CIERRE EXITOSO</t>
        </is>
      </c>
      <c r="T324" t="inlineStr">
        <is>
          <t>VISITA TECNICA</t>
        </is>
      </c>
      <c r="U324" t="inlineStr">
        <is>
          <t>LM0BZ653</t>
        </is>
      </c>
      <c r="V324" t="inlineStr">
        <is>
          <t>TIPO I</t>
        </is>
      </c>
      <c r="W324" t="inlineStr">
        <is>
          <t>TERRESTRE</t>
        </is>
      </c>
      <c r="X324" t="inlineStr">
        <is>
          <t>GUTIERREZ  CAMILO ANDRES</t>
        </is>
      </c>
      <c r="Y324" t="inlineStr">
        <is>
          <t>1</t>
        </is>
      </c>
      <c r="Z324" t="inlineStr">
        <is>
          <t>0</t>
        </is>
      </c>
      <c r="AA324" s="48" t="n">
        <v>65960</v>
      </c>
      <c r="AB324" s="48" t="n">
        <v>0</v>
      </c>
      <c r="AC324" s="48" t="n">
        <v>65960</v>
      </c>
    </row>
    <row r="325">
      <c r="A325" t="inlineStr">
        <is>
          <t>IBAGUE</t>
        </is>
      </c>
      <c r="B325" t="inlineStr">
        <is>
          <t>REMOTAS</t>
        </is>
      </c>
      <c r="C325" t="inlineStr">
        <is>
          <t>0004-0007</t>
        </is>
      </c>
      <c r="D325" t="inlineStr">
        <is>
          <t>73319</t>
        </is>
      </c>
      <c r="E325" t="inlineStr">
        <is>
          <t>TA-25-906328</t>
        </is>
      </c>
      <c r="F325" t="inlineStr">
        <is>
          <t>3007050900</t>
        </is>
      </c>
      <c r="G325" t="inlineStr">
        <is>
          <t>OC CIERRE</t>
        </is>
      </c>
      <c r="H325" t="inlineStr">
        <is>
          <t>TOLIMA</t>
        </is>
      </c>
      <c r="I325" t="inlineStr">
        <is>
          <t>GUAMO</t>
        </is>
      </c>
      <c r="J325" t="inlineStr">
        <is>
          <t>BARRIO SANTA ANA GUAMO</t>
        </is>
      </c>
      <c r="K325" t="inlineStr">
        <is>
          <t>BANCOLOMBIA</t>
        </is>
      </c>
      <c r="L325" t="inlineStr">
        <is>
          <t>FO-25-1308283</t>
        </is>
      </c>
      <c r="M325" s="49" t="n">
        <v>45868.2875</v>
      </c>
      <c r="N325" s="49" t="n">
        <v>45870.61527777778</v>
      </c>
      <c r="O325" s="48" t="n">
        <v>0</v>
      </c>
      <c r="P325" t="inlineStr">
        <is>
          <t>UNO A UNO</t>
        </is>
      </c>
      <c r="Q325" t="inlineStr">
        <is>
          <t>CB UNO A UNO</t>
        </is>
      </c>
      <c r="R325" t="inlineStr">
        <is>
          <t>EJECUTADO</t>
        </is>
      </c>
      <c r="S325" t="inlineStr">
        <is>
          <t>CIERRE EXITOSO</t>
        </is>
      </c>
      <c r="T325" t="inlineStr">
        <is>
          <t>VISITA TECNICA</t>
        </is>
      </c>
      <c r="U325" t="inlineStr">
        <is>
          <t>II01Z077</t>
        </is>
      </c>
      <c r="V325" t="inlineStr">
        <is>
          <t>TIPO II</t>
        </is>
      </c>
      <c r="W325" t="inlineStr">
        <is>
          <t>TERRESTRE</t>
        </is>
      </c>
      <c r="X325" t="inlineStr">
        <is>
          <t>VARGAS HERRERA JHON JAIRO</t>
        </is>
      </c>
      <c r="Y325" t="inlineStr">
        <is>
          <t>1</t>
        </is>
      </c>
      <c r="Z325" t="inlineStr">
        <is>
          <t>0</t>
        </is>
      </c>
      <c r="AA325" s="48" t="n">
        <v>144968</v>
      </c>
      <c r="AB325" s="48" t="n">
        <v>0</v>
      </c>
      <c r="AC325" s="48" t="n">
        <v>144968</v>
      </c>
    </row>
    <row r="326">
      <c r="A326" t="inlineStr">
        <is>
          <t>BOGOTA</t>
        </is>
      </c>
      <c r="B326" t="inlineStr">
        <is>
          <t>CUNDINAMARCA</t>
        </is>
      </c>
      <c r="C326" t="inlineStr">
        <is>
          <t>0004-0004</t>
        </is>
      </c>
      <c r="D326" t="inlineStr">
        <is>
          <t>11001</t>
        </is>
      </c>
      <c r="E326" t="inlineStr">
        <is>
          <t>TA-25-906332</t>
        </is>
      </c>
      <c r="F326" t="inlineStr">
        <is>
          <t>3007021085</t>
        </is>
      </c>
      <c r="G326" t="inlineStr">
        <is>
          <t>OC CIERRE</t>
        </is>
      </c>
      <c r="H326" t="inlineStr">
        <is>
          <t>CUNDINAMARCA</t>
        </is>
      </c>
      <c r="I326" t="inlineStr">
        <is>
          <t>BOGOTA</t>
        </is>
      </c>
      <c r="J326" t="inlineStr">
        <is>
          <t>BARRIO BOSA X BOGOTA</t>
        </is>
      </c>
      <c r="K326" t="inlineStr">
        <is>
          <t>BANCOLOMBIA</t>
        </is>
      </c>
      <c r="L326" t="inlineStr">
        <is>
          <t>FO-25-1322091</t>
        </is>
      </c>
      <c r="M326" s="49" t="n">
        <v>45868.73125</v>
      </c>
      <c r="N326" s="49" t="n">
        <v>45874.38541666666</v>
      </c>
      <c r="O326" s="48" t="n">
        <v>0</v>
      </c>
      <c r="P326" t="inlineStr">
        <is>
          <t>UNO A UNO</t>
        </is>
      </c>
      <c r="Q326" t="inlineStr">
        <is>
          <t>CB UNO A UNO</t>
        </is>
      </c>
      <c r="R326" t="inlineStr">
        <is>
          <t>EJECUTADO</t>
        </is>
      </c>
      <c r="S326" t="inlineStr">
        <is>
          <t>CIERRE EXITOSO</t>
        </is>
      </c>
      <c r="T326" t="inlineStr">
        <is>
          <t>VISITA TECNICA</t>
        </is>
      </c>
      <c r="U326" t="inlineStr">
        <is>
          <t>AAA0Z483</t>
        </is>
      </c>
      <c r="V326" t="inlineStr">
        <is>
          <t>TIPO I</t>
        </is>
      </c>
      <c r="W326" t="inlineStr">
        <is>
          <t>TERRESTRE</t>
        </is>
      </c>
      <c r="X326" t="inlineStr">
        <is>
          <t>GALINDO ROJAS LUIS FELIPE</t>
        </is>
      </c>
      <c r="Y326" t="inlineStr">
        <is>
          <t>2</t>
        </is>
      </c>
      <c r="Z326" t="inlineStr">
        <is>
          <t>0</t>
        </is>
      </c>
      <c r="AA326" s="48" t="n">
        <v>65960</v>
      </c>
      <c r="AB326" s="48" t="n">
        <v>0</v>
      </c>
      <c r="AC326" s="48" t="n">
        <v>65960</v>
      </c>
    </row>
    <row r="327">
      <c r="A327" t="inlineStr">
        <is>
          <t>BOGOTA</t>
        </is>
      </c>
      <c r="B327" t="inlineStr">
        <is>
          <t>CUNDINAMARCA</t>
        </is>
      </c>
      <c r="C327" t="inlineStr">
        <is>
          <t>0004-0004</t>
        </is>
      </c>
      <c r="D327" t="inlineStr">
        <is>
          <t>11001</t>
        </is>
      </c>
      <c r="E327" t="inlineStr">
        <is>
          <t>TA-25-906333</t>
        </is>
      </c>
      <c r="F327" t="inlineStr">
        <is>
          <t>3007028066</t>
        </is>
      </c>
      <c r="G327" t="inlineStr">
        <is>
          <t>OC CIERRE</t>
        </is>
      </c>
      <c r="H327" t="inlineStr">
        <is>
          <t>CUNDINAMARCA</t>
        </is>
      </c>
      <c r="I327" t="inlineStr">
        <is>
          <t>BOGOTA</t>
        </is>
      </c>
      <c r="J327" t="inlineStr">
        <is>
          <t>BARRIO BOSA SAN ANTONIO BOGOTA</t>
        </is>
      </c>
      <c r="K327" t="inlineStr">
        <is>
          <t>BANCOLOMBIA</t>
        </is>
      </c>
      <c r="L327" t="inlineStr">
        <is>
          <t>FO-25-1308302</t>
        </is>
      </c>
      <c r="M327" s="49" t="n">
        <v>45868.73125</v>
      </c>
      <c r="N327" s="49" t="n">
        <v>45870.62569444445</v>
      </c>
      <c r="O327" s="48" t="n">
        <v>0</v>
      </c>
      <c r="P327" t="inlineStr">
        <is>
          <t>CB UNO A UNO</t>
        </is>
      </c>
      <c r="Q327" t="inlineStr">
        <is>
          <t>CB UNO A UNO</t>
        </is>
      </c>
      <c r="R327" t="inlineStr">
        <is>
          <t>EJECUTADO</t>
        </is>
      </c>
      <c r="S327" t="inlineStr">
        <is>
          <t>CIERRE EXITOSO</t>
        </is>
      </c>
      <c r="T327" t="inlineStr">
        <is>
          <t>VISITA TECNICA</t>
        </is>
      </c>
      <c r="U327" t="inlineStr">
        <is>
          <t>AA001581-A108Z701</t>
        </is>
      </c>
      <c r="V327" t="inlineStr">
        <is>
          <t>TIPO I</t>
        </is>
      </c>
      <c r="W327" t="inlineStr">
        <is>
          <t>TERRESTRE</t>
        </is>
      </c>
      <c r="X327" t="inlineStr">
        <is>
          <t>ORTIZ MARTINEZ STIVEN</t>
        </is>
      </c>
      <c r="Y327" t="inlineStr">
        <is>
          <t>1</t>
        </is>
      </c>
      <c r="Z327" t="inlineStr">
        <is>
          <t>0</t>
        </is>
      </c>
      <c r="AA327" s="48" t="n">
        <v>65960</v>
      </c>
      <c r="AB327" s="48" t="n">
        <v>0</v>
      </c>
      <c r="AC327" s="48" t="n">
        <v>65960</v>
      </c>
    </row>
    <row r="328">
      <c r="A328" t="inlineStr">
        <is>
          <t>BOGOTA</t>
        </is>
      </c>
      <c r="B328" t="inlineStr">
        <is>
          <t>CUNDINAMARCA</t>
        </is>
      </c>
      <c r="C328" t="inlineStr">
        <is>
          <t>0004-0004</t>
        </is>
      </c>
      <c r="D328" t="inlineStr">
        <is>
          <t>11001</t>
        </is>
      </c>
      <c r="E328" t="inlineStr">
        <is>
          <t>TA-25-906336</t>
        </is>
      </c>
      <c r="F328" t="inlineStr">
        <is>
          <t>3007069430</t>
        </is>
      </c>
      <c r="G328" t="inlineStr">
        <is>
          <t>OC CIERRE</t>
        </is>
      </c>
      <c r="H328" t="inlineStr">
        <is>
          <t>CUNDINAMARCA</t>
        </is>
      </c>
      <c r="I328" t="inlineStr">
        <is>
          <t>BOGOTA</t>
        </is>
      </c>
      <c r="J328" t="inlineStr">
        <is>
          <t>BARRIO BISA JOSE MARIA CARBONE</t>
        </is>
      </c>
      <c r="K328" t="inlineStr">
        <is>
          <t>BANCOLOMBIA</t>
        </is>
      </c>
      <c r="L328" t="inlineStr">
        <is>
          <t>FO-25-1308311</t>
        </is>
      </c>
      <c r="M328" s="49" t="n">
        <v>45868.73194444444</v>
      </c>
      <c r="N328" s="49" t="n">
        <v>45870.62847222222</v>
      </c>
      <c r="O328" s="48" t="n">
        <v>0</v>
      </c>
      <c r="P328" t="inlineStr">
        <is>
          <t>CB UNO A UNO</t>
        </is>
      </c>
      <c r="Q328" t="inlineStr">
        <is>
          <t>CB UNO A UNO</t>
        </is>
      </c>
      <c r="R328" t="inlineStr">
        <is>
          <t>EJECUTADO</t>
        </is>
      </c>
      <c r="S328" t="inlineStr">
        <is>
          <t>CIERRE EXITOSO</t>
        </is>
      </c>
      <c r="T328" t="inlineStr">
        <is>
          <t>VISITA TECNICA</t>
        </is>
      </c>
      <c r="U328" t="inlineStr">
        <is>
          <t>A305Z121</t>
        </is>
      </c>
      <c r="V328" t="inlineStr">
        <is>
          <t>TIPO I</t>
        </is>
      </c>
      <c r="W328" t="inlineStr">
        <is>
          <t>TERRESTRE</t>
        </is>
      </c>
      <c r="X328" t="inlineStr">
        <is>
          <t>ORTIZ MARTINEZ STIVEN</t>
        </is>
      </c>
      <c r="Y328" t="inlineStr">
        <is>
          <t>1</t>
        </is>
      </c>
      <c r="Z328" t="inlineStr">
        <is>
          <t>0</t>
        </is>
      </c>
      <c r="AA328" s="48" t="n">
        <v>65960</v>
      </c>
      <c r="AB328" s="48" t="n">
        <v>0</v>
      </c>
      <c r="AC328" s="48" t="n">
        <v>65960</v>
      </c>
    </row>
    <row r="329">
      <c r="A329" t="inlineStr">
        <is>
          <t>VILLAVICENCIO</t>
        </is>
      </c>
      <c r="B329" t="inlineStr">
        <is>
          <t>REMOTAS</t>
        </is>
      </c>
      <c r="C329" t="inlineStr">
        <is>
          <t>0004-0007</t>
        </is>
      </c>
      <c r="D329" t="inlineStr">
        <is>
          <t>50001</t>
        </is>
      </c>
      <c r="E329" t="inlineStr">
        <is>
          <t>TA-25-906339</t>
        </is>
      </c>
      <c r="F329" t="inlineStr">
        <is>
          <t>3007079666</t>
        </is>
      </c>
      <c r="G329" t="inlineStr">
        <is>
          <t>OC CIERRE</t>
        </is>
      </c>
      <c r="H329" t="inlineStr">
        <is>
          <t>META</t>
        </is>
      </c>
      <c r="I329" t="inlineStr">
        <is>
          <t>VILLAVICENCIO</t>
        </is>
      </c>
      <c r="J329" t="inlineStr">
        <is>
          <t>BARRIO LA MADRID ETAPA 4 VILLA</t>
        </is>
      </c>
      <c r="K329" t="inlineStr">
        <is>
          <t>BANCOLOMBIA</t>
        </is>
      </c>
      <c r="L329" t="inlineStr">
        <is>
          <t>FO-25-1308329</t>
        </is>
      </c>
      <c r="M329" s="49" t="n">
        <v>45868.72430555556</v>
      </c>
      <c r="N329" s="49" t="n">
        <v>45874.39375</v>
      </c>
      <c r="O329" s="48" t="n">
        <v>0</v>
      </c>
      <c r="P329" t="inlineStr">
        <is>
          <t>CB UNO A UNO</t>
        </is>
      </c>
      <c r="Q329" t="inlineStr">
        <is>
          <t>CB UNO A UNO</t>
        </is>
      </c>
      <c r="R329" t="inlineStr">
        <is>
          <t>EJECUTADO</t>
        </is>
      </c>
      <c r="S329" t="inlineStr">
        <is>
          <t>CIERRE EXITOSO</t>
        </is>
      </c>
      <c r="T329" t="inlineStr">
        <is>
          <t>VISITA TECNICA</t>
        </is>
      </c>
      <c r="U329" t="inlineStr">
        <is>
          <t>SXUZZ192</t>
        </is>
      </c>
      <c r="V329" t="inlineStr">
        <is>
          <t>TIPO I</t>
        </is>
      </c>
      <c r="W329" t="inlineStr">
        <is>
          <t>TERRESTRE</t>
        </is>
      </c>
      <c r="X329" t="inlineStr">
        <is>
          <t>PEDREROS CONTRERAS MICHAEL STEVENS</t>
        </is>
      </c>
      <c r="Y329" t="inlineStr">
        <is>
          <t>1</t>
        </is>
      </c>
      <c r="Z329" t="inlineStr">
        <is>
          <t>0</t>
        </is>
      </c>
      <c r="AA329" s="48" t="n">
        <v>65960</v>
      </c>
      <c r="AB329" s="48" t="n">
        <v>0</v>
      </c>
      <c r="AC329" s="48" t="n">
        <v>65960</v>
      </c>
    </row>
    <row r="330">
      <c r="A330" t="inlineStr">
        <is>
          <t>CARTAGENA</t>
        </is>
      </c>
      <c r="B330" t="inlineStr">
        <is>
          <t>COSTA</t>
        </is>
      </c>
      <c r="C330" t="inlineStr">
        <is>
          <t>0004-0001</t>
        </is>
      </c>
      <c r="D330" t="inlineStr">
        <is>
          <t>13030</t>
        </is>
      </c>
      <c r="E330" t="inlineStr">
        <is>
          <t>TA-25-906340</t>
        </is>
      </c>
      <c r="F330" t="inlineStr">
        <is>
          <t>3007030206</t>
        </is>
      </c>
      <c r="G330" t="inlineStr">
        <is>
          <t>OC CIERRE</t>
        </is>
      </c>
      <c r="H330" t="inlineStr">
        <is>
          <t>BOLIVAR</t>
        </is>
      </c>
      <c r="I330" t="inlineStr">
        <is>
          <t>ALTOS DEL ROSARIO</t>
        </is>
      </c>
      <c r="J330" t="inlineStr">
        <is>
          <t>BARRIO CENTRO ALTOS DEL ROSARI</t>
        </is>
      </c>
      <c r="K330" t="inlineStr">
        <is>
          <t>BANCOLOMBIA</t>
        </is>
      </c>
      <c r="L330" t="inlineStr">
        <is>
          <t>FO-25-1308333</t>
        </is>
      </c>
      <c r="M330" s="49" t="n">
        <v>45868.45694444444</v>
      </c>
      <c r="N330" s="49" t="n">
        <v>45870.63263888889</v>
      </c>
      <c r="O330" s="48" t="n">
        <v>0</v>
      </c>
      <c r="P330" t="inlineStr">
        <is>
          <t>UNO A UNO</t>
        </is>
      </c>
      <c r="Q330" t="inlineStr">
        <is>
          <t>CB UNO A UNO</t>
        </is>
      </c>
      <c r="R330" t="inlineStr">
        <is>
          <t>EJECUTADO</t>
        </is>
      </c>
      <c r="S330" t="inlineStr">
        <is>
          <t>CIERRE EXITOSO</t>
        </is>
      </c>
      <c r="T330" t="inlineStr">
        <is>
          <t>VISITA TECNICA</t>
        </is>
      </c>
      <c r="U330" t="inlineStr">
        <is>
          <t>OA00F612</t>
        </is>
      </c>
      <c r="V330" t="inlineStr">
        <is>
          <t>TIPO IV</t>
        </is>
      </c>
      <c r="W330" t="inlineStr">
        <is>
          <t>TERRESTRE</t>
        </is>
      </c>
      <c r="X330" t="inlineStr">
        <is>
          <t>MONTES DIAZ JOHN FRED</t>
        </is>
      </c>
      <c r="Y330" t="inlineStr">
        <is>
          <t>1</t>
        </is>
      </c>
      <c r="Z330" t="inlineStr">
        <is>
          <t>0</t>
        </is>
      </c>
      <c r="AA330" s="48" t="n">
        <v>479589</v>
      </c>
      <c r="AB330" s="48" t="n">
        <v>0</v>
      </c>
      <c r="AC330" s="48" t="n">
        <v>479589</v>
      </c>
    </row>
    <row r="331">
      <c r="A331" t="inlineStr">
        <is>
          <t>YOPAL</t>
        </is>
      </c>
      <c r="B331" t="inlineStr">
        <is>
          <t>REMOTAS</t>
        </is>
      </c>
      <c r="C331" t="inlineStr">
        <is>
          <t>0004-0007</t>
        </is>
      </c>
      <c r="D331" t="inlineStr">
        <is>
          <t>85001</t>
        </is>
      </c>
      <c r="E331" t="inlineStr">
        <is>
          <t>TA-25-906342</t>
        </is>
      </c>
      <c r="F331" t="inlineStr">
        <is>
          <t>3007077381</t>
        </is>
      </c>
      <c r="G331" t="inlineStr">
        <is>
          <t>OC CIERRE</t>
        </is>
      </c>
      <c r="H331" t="inlineStr">
        <is>
          <t>CASANARE</t>
        </is>
      </c>
      <c r="I331" t="inlineStr">
        <is>
          <t>YOPAL</t>
        </is>
      </c>
      <c r="J331" t="inlineStr">
        <is>
          <t>"BARRIO CIUDADELA COMFACASANARE YOPAL"</t>
        </is>
      </c>
      <c r="K331" t="inlineStr">
        <is>
          <t>BANCOLOMBIA</t>
        </is>
      </c>
      <c r="L331" t="inlineStr">
        <is>
          <t>FO-25-1308344</t>
        </is>
      </c>
      <c r="M331" s="49" t="n">
        <v>45868.28680555556</v>
      </c>
      <c r="N331" s="49" t="n">
        <v>45871.72222222222</v>
      </c>
      <c r="O331" s="48" t="n">
        <v>0</v>
      </c>
      <c r="P331" t="inlineStr">
        <is>
          <t>UNO A UNO</t>
        </is>
      </c>
      <c r="Q331" t="inlineStr">
        <is>
          <t>UNO A UNO</t>
        </is>
      </c>
      <c r="R331" t="inlineStr">
        <is>
          <t>EJECUTADO</t>
        </is>
      </c>
      <c r="S331" t="inlineStr">
        <is>
          <t>CIERRE EXITOSO</t>
        </is>
      </c>
      <c r="T331" t="inlineStr">
        <is>
          <t>VISITA TECNICA</t>
        </is>
      </c>
      <c r="U331" t="inlineStr">
        <is>
          <t xml:space="preserve">FAEZZ462 </t>
        </is>
      </c>
      <c r="V331" t="inlineStr">
        <is>
          <t>TIPO I</t>
        </is>
      </c>
      <c r="W331" t="inlineStr">
        <is>
          <t>TERRESTRE</t>
        </is>
      </c>
      <c r="X331" t="inlineStr">
        <is>
          <t>BERNAL ELAICA EDGAR ALEXIS</t>
        </is>
      </c>
      <c r="Y331" t="inlineStr">
        <is>
          <t>1</t>
        </is>
      </c>
      <c r="Z331" t="inlineStr">
        <is>
          <t>0</t>
        </is>
      </c>
      <c r="AA331" s="48" t="n">
        <v>65960</v>
      </c>
      <c r="AB331" s="48" t="n">
        <v>0</v>
      </c>
      <c r="AC331" s="48" t="n">
        <v>65960</v>
      </c>
    </row>
    <row r="332">
      <c r="A332" t="inlineStr">
        <is>
          <t>PASTO</t>
        </is>
      </c>
      <c r="B332" t="inlineStr">
        <is>
          <t>SUROCCIDENTE Y EJE CAFETERO</t>
        </is>
      </c>
      <c r="C332" t="inlineStr">
        <is>
          <t>0004-0003</t>
        </is>
      </c>
      <c r="D332" t="inlineStr">
        <is>
          <t>86865</t>
        </is>
      </c>
      <c r="E332" t="inlineStr">
        <is>
          <t>TA-25-906343</t>
        </is>
      </c>
      <c r="F332" t="inlineStr">
        <is>
          <t>3007013589</t>
        </is>
      </c>
      <c r="G332" t="inlineStr">
        <is>
          <t>OC CIERRE</t>
        </is>
      </c>
      <c r="H332" t="inlineStr">
        <is>
          <t>PUTUMAYO</t>
        </is>
      </c>
      <c r="I332" t="inlineStr">
        <is>
          <t>VALLE DEL GUAMUEZ</t>
        </is>
      </c>
      <c r="J332" t="inlineStr">
        <is>
          <t>VALLE DEL GUAMUEZ II PUTUMAYO</t>
        </is>
      </c>
      <c r="K332" t="inlineStr">
        <is>
          <t>BANCOLOMBIA</t>
        </is>
      </c>
      <c r="L332" t="inlineStr">
        <is>
          <t>FO-25-1308348</t>
        </is>
      </c>
      <c r="M332" s="49" t="n">
        <v>45868.72708333333</v>
      </c>
      <c r="N332" s="49" t="n">
        <v>45878.65069444444</v>
      </c>
      <c r="O332" s="48" t="n">
        <v>0</v>
      </c>
      <c r="P332" t="inlineStr">
        <is>
          <t>UNO A UNO</t>
        </is>
      </c>
      <c r="Q332" t="inlineStr">
        <is>
          <t>CB UNO A UNO</t>
        </is>
      </c>
      <c r="R332" t="inlineStr">
        <is>
          <t>EJECUTADO</t>
        </is>
      </c>
      <c r="S332" t="inlineStr">
        <is>
          <t>CIERRE EXITOSO</t>
        </is>
      </c>
      <c r="T332" t="inlineStr">
        <is>
          <t>VISITA TECNICA</t>
        </is>
      </c>
      <c r="U332" t="inlineStr">
        <is>
          <t>4A00W491</t>
        </is>
      </c>
      <c r="V332" t="inlineStr">
        <is>
          <t>TIPO IV</t>
        </is>
      </c>
      <c r="W332" t="inlineStr">
        <is>
          <t>TERRESTRE</t>
        </is>
      </c>
      <c r="X332" t="inlineStr">
        <is>
          <t>BRAVO MADROÑERO OSCAR ESTEBAN</t>
        </is>
      </c>
      <c r="Y332" t="inlineStr">
        <is>
          <t>1</t>
        </is>
      </c>
      <c r="Z332" t="inlineStr">
        <is>
          <t>0</t>
        </is>
      </c>
      <c r="AA332" s="48" t="n">
        <v>479589</v>
      </c>
      <c r="AB332" s="48" t="n">
        <v>0</v>
      </c>
      <c r="AC332" s="48" t="n">
        <v>479589</v>
      </c>
    </row>
    <row r="333">
      <c r="A333" t="inlineStr">
        <is>
          <t>NEIVA</t>
        </is>
      </c>
      <c r="B333" t="inlineStr">
        <is>
          <t>REMOTAS</t>
        </is>
      </c>
      <c r="C333" t="inlineStr">
        <is>
          <t>0004-0007</t>
        </is>
      </c>
      <c r="D333" t="inlineStr">
        <is>
          <t>41001</t>
        </is>
      </c>
      <c r="E333" t="inlineStr">
        <is>
          <t>TA-25-913230</t>
        </is>
      </c>
      <c r="F333" t="inlineStr">
        <is>
          <t>3007068564</t>
        </is>
      </c>
      <c r="G333" t="inlineStr">
        <is>
          <t>OC CIERRE</t>
        </is>
      </c>
      <c r="H333" t="inlineStr">
        <is>
          <t>HUILA</t>
        </is>
      </c>
      <c r="I333" t="inlineStr">
        <is>
          <t>NEIVA</t>
        </is>
      </c>
      <c r="J333" t="inlineStr">
        <is>
          <t>BARRIO EL VERGEL NEIVA 3</t>
        </is>
      </c>
      <c r="K333" t="inlineStr">
        <is>
          <t>BANCOLOMBIA</t>
        </is>
      </c>
      <c r="L333" t="inlineStr">
        <is>
          <t>FO-25-1313757</t>
        </is>
      </c>
      <c r="M333" s="49" t="n">
        <v>45869.74930555555</v>
      </c>
      <c r="N333" s="49" t="n">
        <v>45871.72430555556</v>
      </c>
      <c r="O333" s="48" t="n">
        <v>0</v>
      </c>
      <c r="P333" t="inlineStr">
        <is>
          <t>UNO A UNO</t>
        </is>
      </c>
      <c r="Q333" t="inlineStr">
        <is>
          <t>CB UNO A UNO</t>
        </is>
      </c>
      <c r="R333" t="inlineStr">
        <is>
          <t>EJECUTADO</t>
        </is>
      </c>
      <c r="S333" t="inlineStr">
        <is>
          <t>CIERRE EXITOSO</t>
        </is>
      </c>
      <c r="T333" t="inlineStr">
        <is>
          <t>VISITA TECNICA</t>
        </is>
      </c>
      <c r="U333" t="inlineStr">
        <is>
          <t>A100R566</t>
        </is>
      </c>
      <c r="V333" t="inlineStr">
        <is>
          <t>TIPO I</t>
        </is>
      </c>
      <c r="W333" t="inlineStr">
        <is>
          <t>TERRESTRE</t>
        </is>
      </c>
      <c r="X333" t="inlineStr">
        <is>
          <t>ANDRADE HERNANDEZ JUAN CARLOS</t>
        </is>
      </c>
      <c r="Y333" t="inlineStr">
        <is>
          <t>1</t>
        </is>
      </c>
      <c r="Z333" t="inlineStr">
        <is>
          <t>0</t>
        </is>
      </c>
      <c r="AA333" s="48" t="n">
        <v>65960</v>
      </c>
      <c r="AB333" s="48" t="n">
        <v>0</v>
      </c>
      <c r="AC333" s="48" t="n">
        <v>65960</v>
      </c>
    </row>
    <row r="334">
      <c r="A334" t="inlineStr">
        <is>
          <t>CARTAGENA</t>
        </is>
      </c>
      <c r="B334" t="inlineStr">
        <is>
          <t>COSTA</t>
        </is>
      </c>
      <c r="C334" t="inlineStr">
        <is>
          <t>0004-0001</t>
        </is>
      </c>
      <c r="D334" t="inlineStr">
        <is>
          <t>13052</t>
        </is>
      </c>
      <c r="E334" t="inlineStr">
        <is>
          <t>TA-25-913231</t>
        </is>
      </c>
      <c r="F334" t="inlineStr">
        <is>
          <t>3007048509</t>
        </is>
      </c>
      <c r="G334" t="inlineStr">
        <is>
          <t>OC CIERRE</t>
        </is>
      </c>
      <c r="H334" t="inlineStr">
        <is>
          <t>BOLIVAR</t>
        </is>
      </c>
      <c r="I334" t="inlineStr">
        <is>
          <t>ARJONA</t>
        </is>
      </c>
      <c r="J334" t="inlineStr">
        <is>
          <t>BARRIO CENTRO ARJONA 1</t>
        </is>
      </c>
      <c r="K334" t="inlineStr">
        <is>
          <t>BANCOLOMBIA</t>
        </is>
      </c>
      <c r="L334" t="inlineStr">
        <is>
          <t>FO-25-1313759</t>
        </is>
      </c>
      <c r="M334" s="49" t="n">
        <v>45869.55763888889</v>
      </c>
      <c r="N334" s="49" t="n">
        <v>45875.61944444444</v>
      </c>
      <c r="O334" s="48" t="n">
        <v>0</v>
      </c>
      <c r="P334" t="inlineStr">
        <is>
          <t>UNO A UNO</t>
        </is>
      </c>
      <c r="Q334" t="inlineStr">
        <is>
          <t>CB UNO A UNO</t>
        </is>
      </c>
      <c r="R334" t="inlineStr">
        <is>
          <t>EJECUTADO</t>
        </is>
      </c>
      <c r="S334" t="inlineStr">
        <is>
          <t>CIERRE EXITOSO</t>
        </is>
      </c>
      <c r="T334" t="inlineStr">
        <is>
          <t>VISITA TECNICA</t>
        </is>
      </c>
      <c r="U334" t="inlineStr">
        <is>
          <t>II00J456</t>
        </is>
      </c>
      <c r="V334" t="inlineStr">
        <is>
          <t>TIPO II</t>
        </is>
      </c>
      <c r="W334" t="inlineStr">
        <is>
          <t>TERRESTRE</t>
        </is>
      </c>
      <c r="X334" t="inlineStr">
        <is>
          <t>MARTINEZ SALGUEDO ANDRES AUGUSTO</t>
        </is>
      </c>
      <c r="Y334" t="inlineStr">
        <is>
          <t>1</t>
        </is>
      </c>
      <c r="Z334" t="inlineStr">
        <is>
          <t>0</t>
        </is>
      </c>
      <c r="AA334" s="48" t="n">
        <v>144968</v>
      </c>
      <c r="AB334" s="48" t="n">
        <v>0</v>
      </c>
      <c r="AC334" s="48" t="n">
        <v>144968</v>
      </c>
    </row>
    <row r="335">
      <c r="A335" t="inlineStr">
        <is>
          <t>PASTO</t>
        </is>
      </c>
      <c r="B335" t="inlineStr">
        <is>
          <t>SUROCCIDENTE Y EJE CAFETERO</t>
        </is>
      </c>
      <c r="C335" t="inlineStr">
        <is>
          <t>0004-0003</t>
        </is>
      </c>
      <c r="D335" t="inlineStr">
        <is>
          <t>52001</t>
        </is>
      </c>
      <c r="E335" t="inlineStr">
        <is>
          <t>TA-25-913233</t>
        </is>
      </c>
      <c r="F335" t="inlineStr">
        <is>
          <t>3007019075</t>
        </is>
      </c>
      <c r="G335" t="inlineStr">
        <is>
          <t>OC CIERRE</t>
        </is>
      </c>
      <c r="H335" t="inlineStr">
        <is>
          <t>NARIÑO</t>
        </is>
      </c>
      <c r="I335" t="inlineStr">
        <is>
          <t>PASTO</t>
        </is>
      </c>
      <c r="J335" t="inlineStr">
        <is>
          <t>BARRIO CENTRO XLVII PASTO</t>
        </is>
      </c>
      <c r="K335" t="inlineStr">
        <is>
          <t>BANCOLOMBIA</t>
        </is>
      </c>
      <c r="L335" t="inlineStr">
        <is>
          <t>FO-25-1313765</t>
        </is>
      </c>
      <c r="M335" s="49" t="n">
        <v>45869.49027777778</v>
      </c>
      <c r="N335" s="49" t="n">
        <v>45871.72569444445</v>
      </c>
      <c r="O335" s="48" t="n">
        <v>0</v>
      </c>
      <c r="P335" t="inlineStr">
        <is>
          <t>UNO A UNO</t>
        </is>
      </c>
      <c r="Q335" t="inlineStr">
        <is>
          <t>CB UNO A UNO</t>
        </is>
      </c>
      <c r="R335" t="inlineStr">
        <is>
          <t>EJECUTADO</t>
        </is>
      </c>
      <c r="S335" t="inlineStr">
        <is>
          <t>CIERRE EXITOSO</t>
        </is>
      </c>
      <c r="T335" t="inlineStr">
        <is>
          <t>VISITA TECNICA</t>
        </is>
      </c>
      <c r="U335" t="inlineStr">
        <is>
          <t>WZZZZ063</t>
        </is>
      </c>
      <c r="V335" t="inlineStr">
        <is>
          <t>TIPO I</t>
        </is>
      </c>
      <c r="W335" t="inlineStr">
        <is>
          <t>TERRESTRE</t>
        </is>
      </c>
      <c r="X335" t="inlineStr">
        <is>
          <t>GUERRERO RAMIREZ OSCAR DARIO</t>
        </is>
      </c>
      <c r="Y335" t="inlineStr">
        <is>
          <t>1</t>
        </is>
      </c>
      <c r="Z335" t="inlineStr">
        <is>
          <t>0</t>
        </is>
      </c>
      <c r="AA335" s="48" t="n">
        <v>65960</v>
      </c>
      <c r="AB335" s="48" t="n">
        <v>0</v>
      </c>
      <c r="AC335" s="48" t="n">
        <v>65960</v>
      </c>
    </row>
    <row r="336">
      <c r="A336" t="inlineStr">
        <is>
          <t>PASTO</t>
        </is>
      </c>
      <c r="B336" t="inlineStr">
        <is>
          <t>SUROCCIDENTE Y EJE CAFETERO</t>
        </is>
      </c>
      <c r="C336" t="inlineStr">
        <is>
          <t>0004-0003</t>
        </is>
      </c>
      <c r="D336" t="inlineStr">
        <is>
          <t>52001</t>
        </is>
      </c>
      <c r="E336" t="inlineStr">
        <is>
          <t>TA-25-913235</t>
        </is>
      </c>
      <c r="F336" t="inlineStr">
        <is>
          <t>3007033635</t>
        </is>
      </c>
      <c r="G336" t="inlineStr">
        <is>
          <t>OC CIERRE</t>
        </is>
      </c>
      <c r="H336" t="inlineStr">
        <is>
          <t>NARIÑO</t>
        </is>
      </c>
      <c r="I336" t="inlineStr">
        <is>
          <t>PASTO</t>
        </is>
      </c>
      <c r="J336" t="inlineStr">
        <is>
          <t>BARRIO MARIDIAZ PASTO 1</t>
        </is>
      </c>
      <c r="K336" t="inlineStr">
        <is>
          <t>BANCOLOMBIA</t>
        </is>
      </c>
      <c r="L336" t="inlineStr">
        <is>
          <t>FO-25-1313769</t>
        </is>
      </c>
      <c r="M336" s="49" t="n">
        <v>45869.49097222222</v>
      </c>
      <c r="N336" s="49" t="n">
        <v>45871.72708333333</v>
      </c>
      <c r="O336" s="48" t="n">
        <v>0</v>
      </c>
      <c r="P336" t="inlineStr">
        <is>
          <t>UNO A UNO</t>
        </is>
      </c>
      <c r="Q336" t="inlineStr">
        <is>
          <t>CB UNO A UNO</t>
        </is>
      </c>
      <c r="R336" t="inlineStr">
        <is>
          <t>EJECUTADO</t>
        </is>
      </c>
      <c r="S336" t="inlineStr">
        <is>
          <t>PARCIAL EXITOSO ACCESORIOS</t>
        </is>
      </c>
      <c r="T336" t="inlineStr">
        <is>
          <t>VISITA TECNICA</t>
        </is>
      </c>
      <c r="U336" t="inlineStr">
        <is>
          <t>1AZZZ601</t>
        </is>
      </c>
      <c r="V336" t="inlineStr">
        <is>
          <t>TIPO I</t>
        </is>
      </c>
      <c r="W336" t="inlineStr">
        <is>
          <t>TERRESTRE</t>
        </is>
      </c>
      <c r="X336" t="inlineStr">
        <is>
          <t>GUERRERO RAMIREZ OSCAR DARIO</t>
        </is>
      </c>
      <c r="Y336" t="inlineStr">
        <is>
          <t>1</t>
        </is>
      </c>
      <c r="Z336" t="inlineStr">
        <is>
          <t>0</t>
        </is>
      </c>
      <c r="AA336" s="48" t="n">
        <v>65960</v>
      </c>
      <c r="AB336" s="48" t="n">
        <v>0</v>
      </c>
      <c r="AC336" s="48" t="n">
        <v>65960</v>
      </c>
    </row>
    <row r="337">
      <c r="A337" t="inlineStr">
        <is>
          <t>BUCARAMANGA</t>
        </is>
      </c>
      <c r="B337" t="inlineStr">
        <is>
          <t>SANTANDERES</t>
        </is>
      </c>
      <c r="C337" t="inlineStr">
        <is>
          <t>0004-0008</t>
        </is>
      </c>
      <c r="D337" t="inlineStr">
        <is>
          <t>68547</t>
        </is>
      </c>
      <c r="E337" t="inlineStr">
        <is>
          <t>TA-25-913236</t>
        </is>
      </c>
      <c r="F337" t="inlineStr">
        <is>
          <t>3007057809</t>
        </is>
      </c>
      <c r="G337" t="inlineStr">
        <is>
          <t>OC CIERRE</t>
        </is>
      </c>
      <c r="H337" t="inlineStr">
        <is>
          <t>SANTANDER</t>
        </is>
      </c>
      <c r="I337" t="inlineStr">
        <is>
          <t>PIEDECUESTA</t>
        </is>
      </c>
      <c r="J337" t="inlineStr">
        <is>
          <t>BARRIO SAN ANTONIO PIEDECUESTA</t>
        </is>
      </c>
      <c r="K337" t="inlineStr">
        <is>
          <t>BANCOLOMBIA</t>
        </is>
      </c>
      <c r="L337" t="inlineStr">
        <is>
          <t>FO-25-1313773</t>
        </is>
      </c>
      <c r="M337" s="49" t="n">
        <v>45869.89166666667</v>
      </c>
      <c r="N337" s="49" t="n">
        <v>45873.57638888889</v>
      </c>
      <c r="O337" s="48" t="n">
        <v>0</v>
      </c>
      <c r="P337" t="inlineStr">
        <is>
          <t>UNO A UNO</t>
        </is>
      </c>
      <c r="Q337" t="inlineStr">
        <is>
          <t>CB UNO A UNO</t>
        </is>
      </c>
      <c r="R337" t="inlineStr">
        <is>
          <t>EJECUTADO</t>
        </is>
      </c>
      <c r="S337" t="inlineStr">
        <is>
          <t>CIERRE EXITOSO</t>
        </is>
      </c>
      <c r="T337" t="inlineStr">
        <is>
          <t>VISITA TECNICA</t>
        </is>
      </c>
      <c r="U337" t="inlineStr">
        <is>
          <t>TSZZZ665</t>
        </is>
      </c>
      <c r="V337" t="inlineStr">
        <is>
          <t>TIPO II</t>
        </is>
      </c>
      <c r="W337" t="inlineStr">
        <is>
          <t>TERRESTRE</t>
        </is>
      </c>
      <c r="X337" t="inlineStr">
        <is>
          <t>BARAJAS BERMUDEZ YAHIR MAURICIO</t>
        </is>
      </c>
      <c r="Y337" t="inlineStr">
        <is>
          <t>1</t>
        </is>
      </c>
      <c r="Z337" t="inlineStr">
        <is>
          <t>0</t>
        </is>
      </c>
      <c r="AA337" s="48" t="n">
        <v>144968</v>
      </c>
      <c r="AB337" s="48" t="n">
        <v>0</v>
      </c>
      <c r="AC337" s="48" t="n">
        <v>144968</v>
      </c>
    </row>
    <row r="338">
      <c r="A338" t="inlineStr">
        <is>
          <t>MEDELLIN</t>
        </is>
      </c>
      <c r="B338" t="inlineStr">
        <is>
          <t>NOROCCIDENTE</t>
        </is>
      </c>
      <c r="C338" t="inlineStr">
        <is>
          <t>0004-0005</t>
        </is>
      </c>
      <c r="D338" t="inlineStr">
        <is>
          <t>5390</t>
        </is>
      </c>
      <c r="E338" t="inlineStr">
        <is>
          <t>TA-25-913237</t>
        </is>
      </c>
      <c r="F338" t="inlineStr">
        <is>
          <t>3007052872</t>
        </is>
      </c>
      <c r="G338" t="inlineStr">
        <is>
          <t>OC CIERRE</t>
        </is>
      </c>
      <c r="H338" t="inlineStr">
        <is>
          <t>ANTIOQUIA</t>
        </is>
      </c>
      <c r="I338" t="inlineStr">
        <is>
          <t>LA PINTADA</t>
        </is>
      </c>
      <c r="J338" t="inlineStr">
        <is>
          <t>BARRIO PUEBLO NUEVO LA PINTADA</t>
        </is>
      </c>
      <c r="K338" t="inlineStr">
        <is>
          <t>BANCOLOMBIA</t>
        </is>
      </c>
      <c r="L338" t="inlineStr">
        <is>
          <t>FO-25-1313780</t>
        </is>
      </c>
      <c r="M338" s="49" t="n">
        <v>45869.64166666667</v>
      </c>
      <c r="N338" s="49" t="n">
        <v>45874.67638888889</v>
      </c>
      <c r="O338" s="48" t="n">
        <v>0</v>
      </c>
      <c r="P338" t="inlineStr">
        <is>
          <t>CB UNO A UNO</t>
        </is>
      </c>
      <c r="Q338" t="inlineStr">
        <is>
          <t>CB UNO A UNO</t>
        </is>
      </c>
      <c r="R338" t="inlineStr">
        <is>
          <t>EJECUTADO</t>
        </is>
      </c>
      <c r="S338" t="inlineStr">
        <is>
          <t>CIERRE EXITOSO</t>
        </is>
      </c>
      <c r="T338" t="inlineStr">
        <is>
          <t>VISITA TECNICA</t>
        </is>
      </c>
      <c r="U338" t="inlineStr">
        <is>
          <t>BA0IZ175</t>
        </is>
      </c>
      <c r="V338" t="inlineStr">
        <is>
          <t>TIPO II</t>
        </is>
      </c>
      <c r="W338" t="inlineStr">
        <is>
          <t>TERRESTRE</t>
        </is>
      </c>
      <c r="X338" t="inlineStr">
        <is>
          <t>HERNANDEZ CHAVARRIA JUAN CAMILO</t>
        </is>
      </c>
      <c r="Y338" t="inlineStr">
        <is>
          <t>1</t>
        </is>
      </c>
      <c r="Z338" t="inlineStr">
        <is>
          <t>0</t>
        </is>
      </c>
      <c r="AA338" s="48" t="n">
        <v>144968</v>
      </c>
      <c r="AB338" s="48" t="n">
        <v>0</v>
      </c>
      <c r="AC338" s="48" t="n">
        <v>144968</v>
      </c>
    </row>
    <row r="339">
      <c r="A339" t="inlineStr">
        <is>
          <t>CARTAGENA</t>
        </is>
      </c>
      <c r="B339" t="inlineStr">
        <is>
          <t>COSTA</t>
        </is>
      </c>
      <c r="C339" t="inlineStr">
        <is>
          <t>0004-0001</t>
        </is>
      </c>
      <c r="D339" t="inlineStr">
        <is>
          <t>13001</t>
        </is>
      </c>
      <c r="E339" t="inlineStr">
        <is>
          <t>TA-25-913238</t>
        </is>
      </c>
      <c r="F339" t="inlineStr">
        <is>
          <t>3007025442</t>
        </is>
      </c>
      <c r="G339" t="inlineStr">
        <is>
          <t>OC CIERRE</t>
        </is>
      </c>
      <c r="H339" t="inlineStr">
        <is>
          <t>BOLIVAR</t>
        </is>
      </c>
      <c r="I339" t="inlineStr">
        <is>
          <t>CARTAGENA</t>
        </is>
      </c>
      <c r="J339" t="inlineStr">
        <is>
          <t>MEGATIENDAS CRESPO</t>
        </is>
      </c>
      <c r="K339" t="inlineStr">
        <is>
          <t>BANCOLOMBIA</t>
        </is>
      </c>
      <c r="L339" t="inlineStr">
        <is>
          <t>FO-25-1313785</t>
        </is>
      </c>
      <c r="M339" s="49" t="n">
        <v>45869.71875</v>
      </c>
      <c r="N339" s="49" t="n">
        <v>45875.43333333333</v>
      </c>
      <c r="O339" s="48" t="n">
        <v>0</v>
      </c>
      <c r="P339" t="inlineStr">
        <is>
          <t>UNO A UNO</t>
        </is>
      </c>
      <c r="Q339" t="inlineStr">
        <is>
          <t>CB UNO A UNO</t>
        </is>
      </c>
      <c r="R339" t="inlineStr">
        <is>
          <t>EJECUTADO</t>
        </is>
      </c>
      <c r="S339" t="inlineStr">
        <is>
          <t>PARCIAL EXITOSO ACCESORIOS</t>
        </is>
      </c>
      <c r="T339" t="inlineStr">
        <is>
          <t>VISITA TECNICA</t>
        </is>
      </c>
      <c r="U339" t="inlineStr">
        <is>
          <t>A000T621</t>
        </is>
      </c>
      <c r="V339" t="inlineStr">
        <is>
          <t>TIPO I</t>
        </is>
      </c>
      <c r="W339" t="inlineStr">
        <is>
          <t>TERRESTRE</t>
        </is>
      </c>
      <c r="X339" t="inlineStr">
        <is>
          <t>CANEDO HERRERA ALEXANDER</t>
        </is>
      </c>
      <c r="Y339" t="inlineStr">
        <is>
          <t>1</t>
        </is>
      </c>
      <c r="Z339" t="inlineStr">
        <is>
          <t>0</t>
        </is>
      </c>
      <c r="AA339" s="48" t="n">
        <v>65960</v>
      </c>
      <c r="AB339" s="48" t="n">
        <v>0</v>
      </c>
      <c r="AC339" s="48" t="n">
        <v>65960</v>
      </c>
    </row>
    <row r="340">
      <c r="A340" t="inlineStr">
        <is>
          <t>CALI</t>
        </is>
      </c>
      <c r="B340" t="inlineStr">
        <is>
          <t>SUROCCIDENTE Y EJE CAFETERO</t>
        </is>
      </c>
      <c r="C340" t="inlineStr">
        <is>
          <t>0004-0003</t>
        </is>
      </c>
      <c r="D340" t="inlineStr">
        <is>
          <t>19212</t>
        </is>
      </c>
      <c r="E340" t="inlineStr">
        <is>
          <t>TA-25-915564</t>
        </is>
      </c>
      <c r="F340" t="inlineStr">
        <is>
          <t>3007072846</t>
        </is>
      </c>
      <c r="G340" t="inlineStr">
        <is>
          <t>OC CIERRE</t>
        </is>
      </c>
      <c r="H340" t="inlineStr">
        <is>
          <t>CAUCA</t>
        </is>
      </c>
      <c r="I340" t="inlineStr">
        <is>
          <t>CORINTO</t>
        </is>
      </c>
      <c r="J340" t="inlineStr">
        <is>
          <t>CORINTO CENTRO</t>
        </is>
      </c>
      <c r="K340" t="inlineStr">
        <is>
          <t>BANCOLOMBIA</t>
        </is>
      </c>
      <c r="L340" t="inlineStr">
        <is>
          <t>FO-25-1316568</t>
        </is>
      </c>
      <c r="M340" s="49" t="n">
        <v>45870.50416666667</v>
      </c>
      <c r="N340" s="49" t="n">
        <v>45870.63541666666</v>
      </c>
      <c r="O340" s="48" t="n">
        <v>0</v>
      </c>
      <c r="P340" t="inlineStr">
        <is>
          <t>CB UNO A UNO</t>
        </is>
      </c>
      <c r="Q340" t="inlineStr">
        <is>
          <t>CB UNO A UNO</t>
        </is>
      </c>
      <c r="R340" t="inlineStr">
        <is>
          <t>EJECUTADO</t>
        </is>
      </c>
      <c r="S340" t="inlineStr">
        <is>
          <t>CIERRE EXITOSO</t>
        </is>
      </c>
      <c r="T340" t="inlineStr">
        <is>
          <t>VISITA TECNICA</t>
        </is>
      </c>
      <c r="U340" t="inlineStr">
        <is>
          <t>EF00S386</t>
        </is>
      </c>
      <c r="V340" t="inlineStr">
        <is>
          <t>TIPO III</t>
        </is>
      </c>
      <c r="W340" t="inlineStr">
        <is>
          <t>TERRESTRE</t>
        </is>
      </c>
      <c r="X340" t="inlineStr">
        <is>
          <t>PAREDES CASTILLO DIEGO</t>
        </is>
      </c>
      <c r="Y340" t="inlineStr">
        <is>
          <t>1</t>
        </is>
      </c>
      <c r="Z340" t="inlineStr">
        <is>
          <t>0</t>
        </is>
      </c>
      <c r="AA340" s="48" t="n">
        <v>275729</v>
      </c>
      <c r="AB340" s="48" t="n">
        <v>0</v>
      </c>
      <c r="AC340" s="48" t="n">
        <v>275729</v>
      </c>
    </row>
    <row r="341">
      <c r="A341" t="inlineStr">
        <is>
          <t>TUNJA</t>
        </is>
      </c>
      <c r="B341" t="inlineStr">
        <is>
          <t>SANTANDERES</t>
        </is>
      </c>
      <c r="C341" t="inlineStr">
        <is>
          <t>0004-0008</t>
        </is>
      </c>
      <c r="D341" t="inlineStr">
        <is>
          <t>15001</t>
        </is>
      </c>
      <c r="E341" t="inlineStr">
        <is>
          <t>TA-25-919349</t>
        </is>
      </c>
      <c r="F341" t="inlineStr">
        <is>
          <t>3007055074</t>
        </is>
      </c>
      <c r="G341" t="inlineStr">
        <is>
          <t>OC CIERRE</t>
        </is>
      </c>
      <c r="H341" t="inlineStr">
        <is>
          <t>BOYACA</t>
        </is>
      </c>
      <c r="I341" t="inlineStr">
        <is>
          <t>TUNJA</t>
        </is>
      </c>
      <c r="J341" t="inlineStr">
        <is>
          <t>BARRIO MARIA FERNANDA TUNJA</t>
        </is>
      </c>
      <c r="K341" t="inlineStr">
        <is>
          <t>BANCOLOMBIA</t>
        </is>
      </c>
      <c r="L341" t="inlineStr">
        <is>
          <t>FO-25-1325587</t>
        </is>
      </c>
      <c r="M341" s="49" t="n">
        <v>45873.51944444444</v>
      </c>
      <c r="N341" s="49" t="n">
        <v>45873.57986111111</v>
      </c>
      <c r="O341" s="48" t="n">
        <v>0</v>
      </c>
      <c r="P341" t="inlineStr">
        <is>
          <t>CB UNO A UNO</t>
        </is>
      </c>
      <c r="Q341" t="inlineStr">
        <is>
          <t>CB UNO A UNO</t>
        </is>
      </c>
      <c r="R341" t="inlineStr">
        <is>
          <t>EJECUTADO</t>
        </is>
      </c>
      <c r="S341" t="inlineStr">
        <is>
          <t>CIERRE EXITOSO</t>
        </is>
      </c>
      <c r="T341" t="inlineStr">
        <is>
          <t>VISITA TECNICA</t>
        </is>
      </c>
      <c r="U341" t="inlineStr">
        <is>
          <t>XPAZZ658</t>
        </is>
      </c>
      <c r="V341" t="inlineStr">
        <is>
          <t>TIPO I</t>
        </is>
      </c>
      <c r="W341" t="inlineStr">
        <is>
          <t>TERRESTRE</t>
        </is>
      </c>
      <c r="X341" t="inlineStr">
        <is>
          <t>HERRERA GARZON JEYSON STEVENT</t>
        </is>
      </c>
      <c r="Y341" t="inlineStr">
        <is>
          <t>1</t>
        </is>
      </c>
      <c r="Z341" t="inlineStr">
        <is>
          <t>0</t>
        </is>
      </c>
      <c r="AA341" s="48" t="n">
        <v>65960</v>
      </c>
      <c r="AB341" s="48" t="n">
        <v>0</v>
      </c>
      <c r="AC341" s="48" t="n">
        <v>65960</v>
      </c>
    </row>
    <row r="342">
      <c r="A342" t="inlineStr">
        <is>
          <t>VILLAVICENCIO</t>
        </is>
      </c>
      <c r="B342" t="inlineStr">
        <is>
          <t>REMOTAS</t>
        </is>
      </c>
      <c r="C342" t="inlineStr">
        <is>
          <t>0004-0007</t>
        </is>
      </c>
      <c r="D342" t="inlineStr">
        <is>
          <t>50606</t>
        </is>
      </c>
      <c r="E342" t="inlineStr">
        <is>
          <t>TA-25-922483</t>
        </is>
      </c>
      <c r="F342" t="inlineStr">
        <is>
          <t>3007053818</t>
        </is>
      </c>
      <c r="G342" t="inlineStr">
        <is>
          <t>OC CIERRE</t>
        </is>
      </c>
      <c r="H342" t="inlineStr">
        <is>
          <t>META</t>
        </is>
      </c>
      <c r="I342" t="inlineStr">
        <is>
          <t>RESTREPO</t>
        </is>
      </c>
      <c r="J342" t="inlineStr">
        <is>
          <t>BARRIO CENTRO RESTREPO META 3</t>
        </is>
      </c>
      <c r="K342" t="inlineStr">
        <is>
          <t>BANCOLOMBIA</t>
        </is>
      </c>
      <c r="L342" t="inlineStr">
        <is>
          <t>FO-25-1330237</t>
        </is>
      </c>
      <c r="M342" s="49" t="n">
        <v>45874.41041666667</v>
      </c>
      <c r="N342" s="49" t="n">
        <v>45874.49166666667</v>
      </c>
      <c r="O342" s="48" t="n">
        <v>0</v>
      </c>
      <c r="P342" t="inlineStr">
        <is>
          <t>CB UNO A UNO</t>
        </is>
      </c>
      <c r="Q342" t="inlineStr">
        <is>
          <t>CB UNO A UNO</t>
        </is>
      </c>
      <c r="R342" t="inlineStr">
        <is>
          <t>EJECUTADO</t>
        </is>
      </c>
      <c r="S342" t="inlineStr">
        <is>
          <t>CIERRE EXITOSO</t>
        </is>
      </c>
      <c r="T342" t="inlineStr">
        <is>
          <t>VISITA TECNICA</t>
        </is>
      </c>
      <c r="U342" t="inlineStr">
        <is>
          <t>9C2ZZ288</t>
        </is>
      </c>
      <c r="V342" t="inlineStr">
        <is>
          <t>TIPO II</t>
        </is>
      </c>
      <c r="W342" t="inlineStr">
        <is>
          <t>TERRESTRE</t>
        </is>
      </c>
      <c r="X342" t="inlineStr">
        <is>
          <t>CASTRILLON URREA LONDIER LEANDRO</t>
        </is>
      </c>
      <c r="Y342" t="inlineStr">
        <is>
          <t>1</t>
        </is>
      </c>
      <c r="Z342" t="inlineStr">
        <is>
          <t>0</t>
        </is>
      </c>
      <c r="AA342" s="48" t="n">
        <v>144968</v>
      </c>
      <c r="AB342" s="48" t="n">
        <v>0</v>
      </c>
      <c r="AC342" s="48" t="n">
        <v>144968</v>
      </c>
    </row>
    <row r="343">
      <c r="A343" t="inlineStr">
        <is>
          <t>MEDELLIN</t>
        </is>
      </c>
      <c r="B343" t="inlineStr">
        <is>
          <t>NOROCCIDENTE</t>
        </is>
      </c>
      <c r="C343" t="inlineStr">
        <is>
          <t>0004-0005</t>
        </is>
      </c>
      <c r="D343" t="inlineStr">
        <is>
          <t>5890</t>
        </is>
      </c>
      <c r="E343" t="inlineStr">
        <is>
          <t>TA-25-924022</t>
        </is>
      </c>
      <c r="F343" t="inlineStr">
        <is>
          <t>3007022150</t>
        </is>
      </c>
      <c r="G343" t="inlineStr">
        <is>
          <t>OC CIERRE</t>
        </is>
      </c>
      <c r="H343" t="inlineStr">
        <is>
          <t>ANTIOQUIA</t>
        </is>
      </c>
      <c r="I343" t="inlineStr">
        <is>
          <t>YOLOMBO</t>
        </is>
      </c>
      <c r="J343" t="inlineStr">
        <is>
          <t>PLAZA DE MERCADO YOLOMBO ANTIO</t>
        </is>
      </c>
      <c r="K343" t="inlineStr">
        <is>
          <t>BANCOLOMBIA</t>
        </is>
      </c>
      <c r="L343" t="inlineStr">
        <is>
          <t>FO-25-1332752</t>
        </is>
      </c>
      <c r="M343" s="49" t="n">
        <v>45874.65833333333</v>
      </c>
      <c r="N343" s="49" t="n">
        <v>45875.475</v>
      </c>
      <c r="O343" s="48" t="n">
        <v>0</v>
      </c>
      <c r="P343" t="inlineStr">
        <is>
          <t>CB UNO A UNO</t>
        </is>
      </c>
      <c r="Q343" t="inlineStr">
        <is>
          <t>CB UNO A UNO</t>
        </is>
      </c>
      <c r="R343" t="inlineStr">
        <is>
          <t>EJECUTADO</t>
        </is>
      </c>
      <c r="S343" t="inlineStr">
        <is>
          <t>CIERRE EXITOSO</t>
        </is>
      </c>
      <c r="T343" t="inlineStr">
        <is>
          <t>VISITA TECNICA</t>
        </is>
      </c>
      <c r="U343" t="inlineStr">
        <is>
          <t>ADZZZ605-FAEZZ678</t>
        </is>
      </c>
      <c r="V343" t="inlineStr">
        <is>
          <t>TIPO II</t>
        </is>
      </c>
      <c r="W343" t="inlineStr">
        <is>
          <t>TERRESTRE</t>
        </is>
      </c>
      <c r="X343" t="inlineStr">
        <is>
          <t>BADEL ACUÑA LUIS ALBERTO</t>
        </is>
      </c>
      <c r="Y343" t="inlineStr">
        <is>
          <t>1</t>
        </is>
      </c>
      <c r="Z343" t="inlineStr">
        <is>
          <t>0</t>
        </is>
      </c>
      <c r="AA343" s="48" t="n">
        <v>144968</v>
      </c>
      <c r="AB343" s="48" t="n">
        <v>0</v>
      </c>
      <c r="AC343" s="48" t="n">
        <v>144968</v>
      </c>
    </row>
    <row r="344">
      <c r="A344" t="inlineStr">
        <is>
          <t>MEDELLIN</t>
        </is>
      </c>
      <c r="B344" t="inlineStr">
        <is>
          <t>NOROCCIDENTE</t>
        </is>
      </c>
      <c r="C344" t="inlineStr">
        <is>
          <t>0004-0005</t>
        </is>
      </c>
      <c r="D344" t="inlineStr">
        <is>
          <t>5001</t>
        </is>
      </c>
      <c r="E344" t="inlineStr">
        <is>
          <t>TA-25-924049</t>
        </is>
      </c>
      <c r="F344" t="inlineStr">
        <is>
          <t>3007044414</t>
        </is>
      </c>
      <c r="G344" t="inlineStr">
        <is>
          <t>OC CIERRE</t>
        </is>
      </c>
      <c r="H344" t="inlineStr">
        <is>
          <t>ANTIOQUIA</t>
        </is>
      </c>
      <c r="I344" t="inlineStr">
        <is>
          <t>MEDELLIN</t>
        </is>
      </c>
      <c r="J344" t="inlineStr">
        <is>
          <t>DISTRICOL AUTOSERVICIO LA SOBE</t>
        </is>
      </c>
      <c r="K344" t="inlineStr">
        <is>
          <t>BANCOLOMBIA</t>
        </is>
      </c>
      <c r="L344" t="inlineStr">
        <is>
          <t>FO-25-1332788</t>
        </is>
      </c>
      <c r="M344" s="49" t="n">
        <v>45874.69375</v>
      </c>
      <c r="N344" s="49" t="n">
        <v>45878.54930555556</v>
      </c>
      <c r="O344" s="48" t="n">
        <v>0</v>
      </c>
      <c r="P344" t="inlineStr">
        <is>
          <t>AGREGADOR</t>
        </is>
      </c>
      <c r="Q344" t="inlineStr">
        <is>
          <t>DISTRICOL</t>
        </is>
      </c>
      <c r="R344" t="inlineStr">
        <is>
          <t>EJECUTADO</t>
        </is>
      </c>
      <c r="S344" t="inlineStr">
        <is>
          <t>CIERRE EXITOSO</t>
        </is>
      </c>
      <c r="T344" t="inlineStr">
        <is>
          <t>VISITA TECNICA</t>
        </is>
      </c>
      <c r="U344" t="inlineStr">
        <is>
          <t>GA07Z783</t>
        </is>
      </c>
      <c r="V344" t="inlineStr">
        <is>
          <t>TIPO I</t>
        </is>
      </c>
      <c r="W344" t="inlineStr">
        <is>
          <t>TERRESTRE</t>
        </is>
      </c>
      <c r="X344" t="inlineStr">
        <is>
          <t>RAMIREZ TABARES JUAN DIEGO</t>
        </is>
      </c>
      <c r="Y344" t="inlineStr">
        <is>
          <t>1</t>
        </is>
      </c>
      <c r="Z344" t="inlineStr">
        <is>
          <t>0</t>
        </is>
      </c>
      <c r="AA344" s="48" t="n">
        <v>65960</v>
      </c>
      <c r="AB344" s="48" t="n">
        <v>0</v>
      </c>
      <c r="AC344" s="48" t="n">
        <v>65960</v>
      </c>
    </row>
    <row r="345">
      <c r="A345" t="inlineStr">
        <is>
          <t>MEDELLIN</t>
        </is>
      </c>
      <c r="B345" t="inlineStr">
        <is>
          <t>NOROCCIDENTE</t>
        </is>
      </c>
      <c r="C345" t="inlineStr">
        <is>
          <t>0004-0005</t>
        </is>
      </c>
      <c r="D345" t="inlineStr">
        <is>
          <t>5088</t>
        </is>
      </c>
      <c r="E345" t="inlineStr">
        <is>
          <t>TA-25-924051</t>
        </is>
      </c>
      <c r="F345" t="inlineStr">
        <is>
          <t>3007066533</t>
        </is>
      </c>
      <c r="G345" t="inlineStr">
        <is>
          <t>OC CIERRE</t>
        </is>
      </c>
      <c r="H345" t="inlineStr">
        <is>
          <t>ANTIOQUIA</t>
        </is>
      </c>
      <c r="I345" t="inlineStr">
        <is>
          <t>BELLO</t>
        </is>
      </c>
      <c r="J345" t="inlineStr">
        <is>
          <t>DISTRICOL PINATERIA LUCI</t>
        </is>
      </c>
      <c r="K345" t="inlineStr">
        <is>
          <t>BANCOLOMBIA</t>
        </is>
      </c>
      <c r="L345" t="inlineStr">
        <is>
          <t>FO-25-1332794</t>
        </is>
      </c>
      <c r="M345" s="49" t="n">
        <v>45874.45277777778</v>
      </c>
      <c r="N345" s="49" t="n">
        <v>45878.55069444444</v>
      </c>
      <c r="O345" s="48" t="n">
        <v>0</v>
      </c>
      <c r="P345" t="inlineStr">
        <is>
          <t>AGREGADOR</t>
        </is>
      </c>
      <c r="Q345" t="inlineStr">
        <is>
          <t>DISTRICOL</t>
        </is>
      </c>
      <c r="R345" t="inlineStr">
        <is>
          <t>EJECUTADO</t>
        </is>
      </c>
      <c r="S345" t="inlineStr">
        <is>
          <t>CIERRE EXITOSO</t>
        </is>
      </c>
      <c r="T345" t="inlineStr">
        <is>
          <t>VISITA TECNICA</t>
        </is>
      </c>
      <c r="U345" t="inlineStr">
        <is>
          <t>9A0AZ857</t>
        </is>
      </c>
      <c r="V345" t="inlineStr">
        <is>
          <t>TIPO I</t>
        </is>
      </c>
      <c r="W345" t="inlineStr">
        <is>
          <t>TERRESTRE</t>
        </is>
      </c>
      <c r="X345" t="inlineStr">
        <is>
          <t>DIAZ ZABALA FRANCIS DUBAN</t>
        </is>
      </c>
      <c r="Y345" t="inlineStr">
        <is>
          <t>1</t>
        </is>
      </c>
      <c r="Z345" t="inlineStr">
        <is>
          <t>0</t>
        </is>
      </c>
      <c r="AA345" s="48" t="n">
        <v>65960</v>
      </c>
      <c r="AB345" s="48" t="n">
        <v>0</v>
      </c>
      <c r="AC345" s="48" t="n">
        <v>65960</v>
      </c>
    </row>
    <row r="346">
      <c r="A346" t="inlineStr">
        <is>
          <t>MEDELLIN</t>
        </is>
      </c>
      <c r="B346" t="inlineStr">
        <is>
          <t>NOROCCIDENTE</t>
        </is>
      </c>
      <c r="C346" t="inlineStr">
        <is>
          <t>0004-0005</t>
        </is>
      </c>
      <c r="D346" t="inlineStr">
        <is>
          <t>5266</t>
        </is>
      </c>
      <c r="E346" t="inlineStr">
        <is>
          <t>TA-25-924052</t>
        </is>
      </c>
      <c r="F346" t="inlineStr">
        <is>
          <t>3007032249</t>
        </is>
      </c>
      <c r="G346" t="inlineStr">
        <is>
          <t>OC CIERRE</t>
        </is>
      </c>
      <c r="H346" t="inlineStr">
        <is>
          <t>ANTIOQUIA</t>
        </is>
      </c>
      <c r="I346" t="inlineStr">
        <is>
          <t>ENVIGADO</t>
        </is>
      </c>
      <c r="J346" t="inlineStr">
        <is>
          <t>PAGAFACIL JUMBO VEGAS</t>
        </is>
      </c>
      <c r="K346" t="inlineStr">
        <is>
          <t>BANCOLOMBIA</t>
        </is>
      </c>
      <c r="L346" t="inlineStr">
        <is>
          <t>FO-25-1332797</t>
        </is>
      </c>
      <c r="M346" s="49" t="n">
        <v>45874.50486111111</v>
      </c>
      <c r="N346" s="49" t="n">
        <v>45875.66180555556</v>
      </c>
      <c r="O346" s="48" t="n">
        <v>0</v>
      </c>
      <c r="P346" t="inlineStr">
        <is>
          <t>ROBUSTO</t>
        </is>
      </c>
      <c r="Q346" t="inlineStr">
        <is>
          <t>PAGAFACIL</t>
        </is>
      </c>
      <c r="R346" t="inlineStr">
        <is>
          <t>EJECUTADO</t>
        </is>
      </c>
      <c r="S346" t="inlineStr">
        <is>
          <t>CIERRE EXITOSO</t>
        </is>
      </c>
      <c r="T346" t="inlineStr">
        <is>
          <t>VISITA TECNICA</t>
        </is>
      </c>
      <c r="U346" t="inlineStr">
        <is>
          <t>111DZ634-111DZ635-111DZ633-111DZ632</t>
        </is>
      </c>
      <c r="V346" t="inlineStr">
        <is>
          <t>TIPO I</t>
        </is>
      </c>
      <c r="W346" t="inlineStr">
        <is>
          <t>TERRESTRE</t>
        </is>
      </c>
      <c r="X346" t="inlineStr">
        <is>
          <t>ZAPATA LOPEZ EDWARD ASDRUBAL</t>
        </is>
      </c>
      <c r="Y346" t="inlineStr">
        <is>
          <t>1</t>
        </is>
      </c>
      <c r="Z346" t="inlineStr">
        <is>
          <t>0</t>
        </is>
      </c>
      <c r="AA346" s="48" t="n">
        <v>65960</v>
      </c>
      <c r="AB346" s="48" t="n">
        <v>0</v>
      </c>
      <c r="AC346" s="48" t="n">
        <v>65960</v>
      </c>
    </row>
    <row r="347">
      <c r="A347" t="inlineStr">
        <is>
          <t>MEDELLIN</t>
        </is>
      </c>
      <c r="B347" t="inlineStr">
        <is>
          <t>NOROCCIDENTE</t>
        </is>
      </c>
      <c r="C347" t="inlineStr">
        <is>
          <t>0004-0005</t>
        </is>
      </c>
      <c r="D347" t="inlineStr">
        <is>
          <t>5079</t>
        </is>
      </c>
      <c r="E347" t="inlineStr">
        <is>
          <t>TA-25-924054</t>
        </is>
      </c>
      <c r="F347" t="inlineStr">
        <is>
          <t>3007042364</t>
        </is>
      </c>
      <c r="G347" t="inlineStr">
        <is>
          <t>OC CIERRE</t>
        </is>
      </c>
      <c r="H347" t="inlineStr">
        <is>
          <t>ANTIOQUIA</t>
        </is>
      </c>
      <c r="I347" t="inlineStr">
        <is>
          <t>BARBOSA</t>
        </is>
      </c>
      <c r="J347" t="inlineStr">
        <is>
          <t>BARRIO BARBOSA PARQUE BARBOSA</t>
        </is>
      </c>
      <c r="K347" t="inlineStr">
        <is>
          <t>BANCOLOMBIA</t>
        </is>
      </c>
      <c r="L347" t="inlineStr">
        <is>
          <t>FO-25-1332802</t>
        </is>
      </c>
      <c r="M347" s="49" t="n">
        <v>45874.25347222222</v>
      </c>
      <c r="N347" s="49" t="n">
        <v>45877.52986111111</v>
      </c>
      <c r="O347" s="48" t="n">
        <v>0</v>
      </c>
      <c r="P347" t="inlineStr">
        <is>
          <t>CB UNO A UNO</t>
        </is>
      </c>
      <c r="Q347" t="inlineStr">
        <is>
          <t>CB UNO A UNO</t>
        </is>
      </c>
      <c r="R347" t="inlineStr">
        <is>
          <t>EJECUTADO</t>
        </is>
      </c>
      <c r="S347" t="inlineStr">
        <is>
          <t>CIERRE EXITOSO</t>
        </is>
      </c>
      <c r="T347" t="inlineStr">
        <is>
          <t>VISITA TECNICA</t>
        </is>
      </c>
      <c r="U347" t="inlineStr">
        <is>
          <t>MN0SZ892</t>
        </is>
      </c>
      <c r="V347" t="inlineStr">
        <is>
          <t>TIPO II</t>
        </is>
      </c>
      <c r="W347" t="inlineStr">
        <is>
          <t>TERRESTRE</t>
        </is>
      </c>
      <c r="X347" t="inlineStr">
        <is>
          <t>HERNANDEZ CHAVARRIA JUAN CAMILO</t>
        </is>
      </c>
      <c r="Y347" t="inlineStr">
        <is>
          <t>1</t>
        </is>
      </c>
      <c r="Z347" t="inlineStr">
        <is>
          <t>0</t>
        </is>
      </c>
      <c r="AA347" s="48" t="n">
        <v>144968</v>
      </c>
      <c r="AB347" s="48" t="n">
        <v>0</v>
      </c>
      <c r="AC347" s="48" t="n">
        <v>144968</v>
      </c>
    </row>
    <row r="348">
      <c r="A348" t="inlineStr">
        <is>
          <t>BOGOTA</t>
        </is>
      </c>
      <c r="B348" t="inlineStr">
        <is>
          <t>CUNDINAMARCA</t>
        </is>
      </c>
      <c r="C348" t="inlineStr">
        <is>
          <t>0004-0004</t>
        </is>
      </c>
      <c r="D348" t="inlineStr">
        <is>
          <t>11001</t>
        </is>
      </c>
      <c r="E348" t="inlineStr">
        <is>
          <t>TA-25-924055</t>
        </is>
      </c>
      <c r="F348" t="inlineStr">
        <is>
          <t>3007047166</t>
        </is>
      </c>
      <c r="G348" t="inlineStr">
        <is>
          <t>OC CIERRE</t>
        </is>
      </c>
      <c r="H348" t="inlineStr">
        <is>
          <t>CUNDINAMARCA</t>
        </is>
      </c>
      <c r="I348" t="inlineStr">
        <is>
          <t>BOGOTA</t>
        </is>
      </c>
      <c r="J348" t="inlineStr">
        <is>
          <t>BARRIO VERGEL BOGOTA</t>
        </is>
      </c>
      <c r="K348" t="inlineStr">
        <is>
          <t>BANCOLOMBIA</t>
        </is>
      </c>
      <c r="L348" t="inlineStr">
        <is>
          <t>FO-25-1332806</t>
        </is>
      </c>
      <c r="M348" s="49" t="n">
        <v>45874.77569444444</v>
      </c>
      <c r="N348" s="49" t="n">
        <v>45875.59444444445</v>
      </c>
      <c r="O348" s="48" t="n">
        <v>0</v>
      </c>
      <c r="P348" t="inlineStr">
        <is>
          <t>UNO A UNO</t>
        </is>
      </c>
      <c r="Q348" t="inlineStr">
        <is>
          <t>CB UNO A UNO</t>
        </is>
      </c>
      <c r="R348" t="inlineStr">
        <is>
          <t>EJECUTADO</t>
        </is>
      </c>
      <c r="S348" t="inlineStr">
        <is>
          <t>CIERRE EXITOSO</t>
        </is>
      </c>
      <c r="T348" t="inlineStr">
        <is>
          <t>VISITA TECNICA</t>
        </is>
      </c>
      <c r="U348" t="inlineStr">
        <is>
          <t>9C00D681</t>
        </is>
      </c>
      <c r="V348" t="inlineStr">
        <is>
          <t>TIPO I</t>
        </is>
      </c>
      <c r="W348" t="inlineStr">
        <is>
          <t>TERRESTRE</t>
        </is>
      </c>
      <c r="X348" t="inlineStr">
        <is>
          <t>GOMEZ VEGA DAVID SNEYDER</t>
        </is>
      </c>
      <c r="Y348" t="inlineStr">
        <is>
          <t>1</t>
        </is>
      </c>
      <c r="Z348" t="inlineStr">
        <is>
          <t>0</t>
        </is>
      </c>
      <c r="AA348" s="48" t="n">
        <v>65960</v>
      </c>
      <c r="AB348" s="48" t="n">
        <v>0</v>
      </c>
      <c r="AC348" s="48" t="n">
        <v>65960</v>
      </c>
    </row>
    <row r="349">
      <c r="A349" t="inlineStr">
        <is>
          <t>MEDELLIN</t>
        </is>
      </c>
      <c r="B349" t="inlineStr">
        <is>
          <t>NOROCCIDENTE</t>
        </is>
      </c>
      <c r="C349" t="inlineStr">
        <is>
          <t>0004-0005</t>
        </is>
      </c>
      <c r="D349" t="inlineStr">
        <is>
          <t>5440</t>
        </is>
      </c>
      <c r="E349" t="inlineStr">
        <is>
          <t>TA-25-924056</t>
        </is>
      </c>
      <c r="F349" t="inlineStr">
        <is>
          <t>3007045591</t>
        </is>
      </c>
      <c r="G349" t="inlineStr">
        <is>
          <t>OC CIERRE</t>
        </is>
      </c>
      <c r="H349" t="inlineStr">
        <is>
          <t>ANTIOQUIA</t>
        </is>
      </c>
      <c r="I349" t="inlineStr">
        <is>
          <t>MARINILLA</t>
        </is>
      </c>
      <c r="J349" t="inlineStr">
        <is>
          <t>BARRIO LA AMISTAD MARINILLA</t>
        </is>
      </c>
      <c r="K349" t="inlineStr">
        <is>
          <t>BANCOLOMBIA</t>
        </is>
      </c>
      <c r="L349" t="inlineStr">
        <is>
          <t>FO-25-1332811</t>
        </is>
      </c>
      <c r="M349" s="49" t="n">
        <v>45874.25833333333</v>
      </c>
      <c r="N349" s="49" t="n">
        <v>45881.625</v>
      </c>
      <c r="O349" s="48" t="n">
        <v>0</v>
      </c>
      <c r="P349" t="inlineStr">
        <is>
          <t>CB UNO A UNO</t>
        </is>
      </c>
      <c r="Q349" t="inlineStr">
        <is>
          <t>CB UNO A UNO</t>
        </is>
      </c>
      <c r="R349" t="inlineStr">
        <is>
          <t>EJECUTADO</t>
        </is>
      </c>
      <c r="S349" t="inlineStr">
        <is>
          <t>CIERRE EXITOSO</t>
        </is>
      </c>
      <c r="T349" t="inlineStr">
        <is>
          <t>VISITA TECNICA</t>
        </is>
      </c>
      <c r="U349" t="inlineStr">
        <is>
          <t>AD000818</t>
        </is>
      </c>
      <c r="V349" t="inlineStr">
        <is>
          <t>TIPO II</t>
        </is>
      </c>
      <c r="W349" t="inlineStr">
        <is>
          <t>TERRESTRE</t>
        </is>
      </c>
      <c r="X349" t="inlineStr">
        <is>
          <t>RUA ALVAREZ RICHARD ANDRES</t>
        </is>
      </c>
      <c r="Y349" t="inlineStr">
        <is>
          <t>1</t>
        </is>
      </c>
      <c r="Z349" t="inlineStr">
        <is>
          <t>0</t>
        </is>
      </c>
      <c r="AA349" s="48" t="n">
        <v>144968</v>
      </c>
      <c r="AB349" s="48" t="n">
        <v>0</v>
      </c>
      <c r="AC349" s="48" t="n">
        <v>144968</v>
      </c>
    </row>
    <row r="350">
      <c r="A350" t="inlineStr">
        <is>
          <t>NEIVA</t>
        </is>
      </c>
      <c r="B350" t="inlineStr">
        <is>
          <t>REMOTAS</t>
        </is>
      </c>
      <c r="C350" t="inlineStr">
        <is>
          <t>0004-0007</t>
        </is>
      </c>
      <c r="D350" t="inlineStr">
        <is>
          <t>41001</t>
        </is>
      </c>
      <c r="E350" t="inlineStr">
        <is>
          <t>TA-25-924057</t>
        </is>
      </c>
      <c r="F350" t="inlineStr">
        <is>
          <t>3007064839</t>
        </is>
      </c>
      <c r="G350" t="inlineStr">
        <is>
          <t>OC CIERRE</t>
        </is>
      </c>
      <c r="H350" t="inlineStr">
        <is>
          <t>HUILA</t>
        </is>
      </c>
      <c r="I350" t="inlineStr">
        <is>
          <t>NEIVA</t>
        </is>
      </c>
      <c r="J350" t="inlineStr">
        <is>
          <t>BARRIO ALAMOS NORTE NEIVA 2</t>
        </is>
      </c>
      <c r="K350" t="inlineStr">
        <is>
          <t>BANCOLOMBIA</t>
        </is>
      </c>
      <c r="L350" t="inlineStr">
        <is>
          <t>FO-25-1332814</t>
        </is>
      </c>
      <c r="M350" s="49" t="n">
        <v>45874.64652777778</v>
      </c>
      <c r="N350" s="49" t="n">
        <v>45875.46666666667</v>
      </c>
      <c r="O350" s="48" t="n">
        <v>0</v>
      </c>
      <c r="P350" t="inlineStr">
        <is>
          <t>UNO A UNO</t>
        </is>
      </c>
      <c r="Q350" t="inlineStr">
        <is>
          <t>CB UNO A UNO</t>
        </is>
      </c>
      <c r="R350" t="inlineStr">
        <is>
          <t>EJECUTADO</t>
        </is>
      </c>
      <c r="S350" t="inlineStr">
        <is>
          <t>CIERRE EXITOSO</t>
        </is>
      </c>
      <c r="T350" t="inlineStr">
        <is>
          <t>VISITA TECNICA</t>
        </is>
      </c>
      <c r="U350" t="inlineStr">
        <is>
          <t>4A003823</t>
        </is>
      </c>
      <c r="V350" t="inlineStr">
        <is>
          <t>TIPO I</t>
        </is>
      </c>
      <c r="W350" t="inlineStr">
        <is>
          <t>TERRESTRE</t>
        </is>
      </c>
      <c r="X350" t="inlineStr">
        <is>
          <t>DEVIA REINOSO JUAN CARLOS</t>
        </is>
      </c>
      <c r="Y350" t="inlineStr">
        <is>
          <t>1</t>
        </is>
      </c>
      <c r="Z350" t="inlineStr">
        <is>
          <t>0</t>
        </is>
      </c>
      <c r="AA350" s="48" t="n">
        <v>65960</v>
      </c>
      <c r="AB350" s="48" t="n">
        <v>0</v>
      </c>
      <c r="AC350" s="48" t="n">
        <v>65960</v>
      </c>
    </row>
    <row r="351">
      <c r="A351" t="inlineStr">
        <is>
          <t>BARRANQUILLA</t>
        </is>
      </c>
      <c r="B351" t="inlineStr">
        <is>
          <t>COSTA</t>
        </is>
      </c>
      <c r="C351" t="inlineStr">
        <is>
          <t>0004-0001</t>
        </is>
      </c>
      <c r="D351" t="inlineStr">
        <is>
          <t>8001</t>
        </is>
      </c>
      <c r="E351" t="inlineStr">
        <is>
          <t>TA-25-924058</t>
        </is>
      </c>
      <c r="F351" t="inlineStr">
        <is>
          <t>3007073804</t>
        </is>
      </c>
      <c r="G351" t="inlineStr">
        <is>
          <t>OC CIERRE</t>
        </is>
      </c>
      <c r="H351" t="inlineStr">
        <is>
          <t>ATLANTICO</t>
        </is>
      </c>
      <c r="I351" t="inlineStr">
        <is>
          <t>BARRANQUILLA</t>
        </is>
      </c>
      <c r="J351" t="inlineStr">
        <is>
          <t>BARRIO SANTO DOMINGO BARRANQUI</t>
        </is>
      </c>
      <c r="K351" t="inlineStr">
        <is>
          <t>BANCOLOMBIA</t>
        </is>
      </c>
      <c r="L351" t="inlineStr">
        <is>
          <t>FO-25-1332822</t>
        </is>
      </c>
      <c r="M351" s="49" t="n">
        <v>45874.65208333333</v>
      </c>
      <c r="N351" s="49" t="n">
        <v>45875.46805555555</v>
      </c>
      <c r="O351" s="48" t="n">
        <v>0</v>
      </c>
      <c r="P351" t="inlineStr">
        <is>
          <t>CB UNO A UNO</t>
        </is>
      </c>
      <c r="Q351" t="inlineStr">
        <is>
          <t>CB UNO A UNO</t>
        </is>
      </c>
      <c r="R351" t="inlineStr">
        <is>
          <t>EJECUTADO</t>
        </is>
      </c>
      <c r="S351" t="inlineStr">
        <is>
          <t>CIERRE EXITOSO</t>
        </is>
      </c>
      <c r="T351" t="inlineStr">
        <is>
          <t>VISITA TECNICA</t>
        </is>
      </c>
      <c r="U351" t="inlineStr">
        <is>
          <t>EG0FZ770</t>
        </is>
      </c>
      <c r="V351" t="inlineStr">
        <is>
          <t>TIPO I</t>
        </is>
      </c>
      <c r="W351" t="inlineStr">
        <is>
          <t>TERRESTRE</t>
        </is>
      </c>
      <c r="X351" t="inlineStr">
        <is>
          <t>DE AGUAS MUÑOZ DAVID JOSE</t>
        </is>
      </c>
      <c r="Y351" t="inlineStr">
        <is>
          <t>1</t>
        </is>
      </c>
      <c r="Z351" t="inlineStr">
        <is>
          <t>0</t>
        </is>
      </c>
      <c r="AA351" s="48" t="n">
        <v>65960</v>
      </c>
      <c r="AB351" s="48" t="n">
        <v>0</v>
      </c>
      <c r="AC351" s="48" t="n">
        <v>65960</v>
      </c>
    </row>
    <row r="352">
      <c r="A352" t="inlineStr">
        <is>
          <t>BUCARAMANGA</t>
        </is>
      </c>
      <c r="B352" t="inlineStr">
        <is>
          <t>SANTANDERES</t>
        </is>
      </c>
      <c r="C352" t="inlineStr">
        <is>
          <t>0004-0008</t>
        </is>
      </c>
      <c r="D352" t="inlineStr">
        <is>
          <t>68755</t>
        </is>
      </c>
      <c r="E352" t="inlineStr">
        <is>
          <t>TA-25-924059</t>
        </is>
      </c>
      <c r="F352" t="inlineStr">
        <is>
          <t>3007070529</t>
        </is>
      </c>
      <c r="G352" t="inlineStr">
        <is>
          <t>OC CIERRE</t>
        </is>
      </c>
      <c r="H352" t="inlineStr">
        <is>
          <t>SANTANDER</t>
        </is>
      </c>
      <c r="I352" t="inlineStr">
        <is>
          <t>SOCORRO</t>
        </is>
      </c>
      <c r="J352" t="inlineStr">
        <is>
          <t>BARRIO CENTRO SOCORRO 11</t>
        </is>
      </c>
      <c r="K352" t="inlineStr">
        <is>
          <t>BANCOLOMBIA</t>
        </is>
      </c>
      <c r="L352" t="inlineStr">
        <is>
          <t>FO-25-1332825</t>
        </is>
      </c>
      <c r="M352" s="49" t="n">
        <v>45874.66111111111</v>
      </c>
      <c r="N352" s="49" t="n">
        <v>45875.47013888889</v>
      </c>
      <c r="O352" s="48" t="n">
        <v>0</v>
      </c>
      <c r="P352" t="inlineStr">
        <is>
          <t>CB UNO A UNO</t>
        </is>
      </c>
      <c r="Q352" t="inlineStr">
        <is>
          <t>CB UNO A UNO</t>
        </is>
      </c>
      <c r="R352" t="inlineStr">
        <is>
          <t>EJECUTADO</t>
        </is>
      </c>
      <c r="S352" t="inlineStr">
        <is>
          <t>CIERRE EXITOSO</t>
        </is>
      </c>
      <c r="T352" t="inlineStr">
        <is>
          <t>VISITA TECNICA</t>
        </is>
      </c>
      <c r="U352" t="inlineStr">
        <is>
          <t>ON008936</t>
        </is>
      </c>
      <c r="V352" t="inlineStr">
        <is>
          <t>TIPO III</t>
        </is>
      </c>
      <c r="W352" t="inlineStr">
        <is>
          <t>TERRESTRE</t>
        </is>
      </c>
      <c r="X352" t="inlineStr">
        <is>
          <t>HERRERA LUQUE SAUL JAVIER</t>
        </is>
      </c>
      <c r="Y352" t="inlineStr">
        <is>
          <t>1</t>
        </is>
      </c>
      <c r="Z352" t="inlineStr">
        <is>
          <t>0</t>
        </is>
      </c>
      <c r="AA352" s="48" t="n">
        <v>275729</v>
      </c>
      <c r="AB352" s="48" t="n">
        <v>0</v>
      </c>
      <c r="AC352" s="48" t="n">
        <v>275729</v>
      </c>
    </row>
    <row r="353">
      <c r="A353" t="inlineStr">
        <is>
          <t>IBAGUE</t>
        </is>
      </c>
      <c r="B353" t="inlineStr">
        <is>
          <t>REMOTAS</t>
        </is>
      </c>
      <c r="C353" t="inlineStr">
        <is>
          <t>0004-0007</t>
        </is>
      </c>
      <c r="D353" t="inlineStr">
        <is>
          <t>73443</t>
        </is>
      </c>
      <c r="E353" t="inlineStr">
        <is>
          <t>TA-25-924061</t>
        </is>
      </c>
      <c r="F353" t="inlineStr">
        <is>
          <t>3007030689</t>
        </is>
      </c>
      <c r="G353" t="inlineStr">
        <is>
          <t>OC CIERRE</t>
        </is>
      </c>
      <c r="H353" t="inlineStr">
        <is>
          <t>TOLIMA</t>
        </is>
      </c>
      <c r="I353" t="inlineStr">
        <is>
          <t>MARIQUITA</t>
        </is>
      </c>
      <c r="J353" t="inlineStr">
        <is>
          <t>BARRIO CENTRO 2 MARIQUITA SAN</t>
        </is>
      </c>
      <c r="K353" t="inlineStr">
        <is>
          <t>BANCOLOMBIA</t>
        </is>
      </c>
      <c r="L353" t="inlineStr">
        <is>
          <t>FO-25-1332832</t>
        </is>
      </c>
      <c r="M353" s="49" t="n">
        <v>45874.41805555556</v>
      </c>
      <c r="N353" s="49" t="n">
        <v>45877.6125</v>
      </c>
      <c r="O353" s="48" t="n">
        <v>0</v>
      </c>
      <c r="P353" t="inlineStr">
        <is>
          <t>CB UNO A UNO</t>
        </is>
      </c>
      <c r="Q353" t="inlineStr">
        <is>
          <t>CB UNO A UNO</t>
        </is>
      </c>
      <c r="R353" t="inlineStr">
        <is>
          <t>EJECUTADO</t>
        </is>
      </c>
      <c r="S353" t="inlineStr">
        <is>
          <t>CIERRE EXITOSO</t>
        </is>
      </c>
      <c r="T353" t="inlineStr">
        <is>
          <t>VISITA TECNICA</t>
        </is>
      </c>
      <c r="U353" t="inlineStr">
        <is>
          <t>B0ZZZ351</t>
        </is>
      </c>
      <c r="V353" t="inlineStr">
        <is>
          <t>TIPO III</t>
        </is>
      </c>
      <c r="W353" t="inlineStr">
        <is>
          <t>TERRESTRE</t>
        </is>
      </c>
      <c r="X353" t="inlineStr">
        <is>
          <t>VARGAS HERRERA JHON JAIRO</t>
        </is>
      </c>
      <c r="Y353" t="inlineStr">
        <is>
          <t>1</t>
        </is>
      </c>
      <c r="Z353" t="inlineStr">
        <is>
          <t>0</t>
        </is>
      </c>
      <c r="AA353" s="48" t="n">
        <v>275729</v>
      </c>
      <c r="AB353" s="48" t="n">
        <v>0</v>
      </c>
      <c r="AC353" s="48" t="n">
        <v>275729</v>
      </c>
    </row>
    <row r="354">
      <c r="A354" t="inlineStr">
        <is>
          <t>VALLEDUPAR</t>
        </is>
      </c>
      <c r="B354" t="inlineStr">
        <is>
          <t>COSTA</t>
        </is>
      </c>
      <c r="C354" t="inlineStr">
        <is>
          <t>0004-0001</t>
        </is>
      </c>
      <c r="D354" t="inlineStr">
        <is>
          <t>20001</t>
        </is>
      </c>
      <c r="E354" t="inlineStr">
        <is>
          <t>TA-25-924064</t>
        </is>
      </c>
      <c r="F354" t="inlineStr">
        <is>
          <t>3007078117</t>
        </is>
      </c>
      <c r="G354" t="inlineStr">
        <is>
          <t>OC CIERRE</t>
        </is>
      </c>
      <c r="H354" t="inlineStr">
        <is>
          <t>CESAR</t>
        </is>
      </c>
      <c r="I354" t="inlineStr">
        <is>
          <t>VALLEDUPAR</t>
        </is>
      </c>
      <c r="J354" t="inlineStr">
        <is>
          <t>BARRIO PANAMA VALLEDUPAR 2</t>
        </is>
      </c>
      <c r="K354" t="inlineStr">
        <is>
          <t>BANCOLOMBIA</t>
        </is>
      </c>
      <c r="L354" t="inlineStr">
        <is>
          <t>FO-25-1332837</t>
        </is>
      </c>
      <c r="M354" s="49" t="n">
        <v>45874.73333333333</v>
      </c>
      <c r="N354" s="49" t="n">
        <v>45876.37013888889</v>
      </c>
      <c r="O354" s="48" t="n">
        <v>0</v>
      </c>
      <c r="P354" t="inlineStr">
        <is>
          <t>CB UNO A UNO</t>
        </is>
      </c>
      <c r="Q354" t="inlineStr">
        <is>
          <t>CB UNO A UNO</t>
        </is>
      </c>
      <c r="R354" t="inlineStr">
        <is>
          <t>EJECUTADO</t>
        </is>
      </c>
      <c r="S354" t="inlineStr">
        <is>
          <t>CIERRE EXITOSO</t>
        </is>
      </c>
      <c r="T354" t="inlineStr">
        <is>
          <t>VISITA TECNICA</t>
        </is>
      </c>
      <c r="U354" t="inlineStr">
        <is>
          <t>LMNZZ685</t>
        </is>
      </c>
      <c r="V354" t="inlineStr">
        <is>
          <t>TIPO I</t>
        </is>
      </c>
      <c r="W354" t="inlineStr">
        <is>
          <t>TERRESTRE</t>
        </is>
      </c>
      <c r="X354" t="inlineStr">
        <is>
          <t>MONTES DIAZ JOHN FRED</t>
        </is>
      </c>
      <c r="Y354" t="inlineStr">
        <is>
          <t>1</t>
        </is>
      </c>
      <c r="Z354" t="inlineStr">
        <is>
          <t>0</t>
        </is>
      </c>
      <c r="AA354" s="48" t="n">
        <v>65960</v>
      </c>
      <c r="AB354" s="48" t="n">
        <v>0</v>
      </c>
      <c r="AC354" s="48" t="n">
        <v>65960</v>
      </c>
    </row>
    <row r="355">
      <c r="A355" t="inlineStr">
        <is>
          <t>PEREIRA</t>
        </is>
      </c>
      <c r="B355" t="inlineStr">
        <is>
          <t>SUROCCIDENTE Y EJE CAFETERO</t>
        </is>
      </c>
      <c r="C355" t="inlineStr">
        <is>
          <t>0004-0002</t>
        </is>
      </c>
      <c r="D355" t="inlineStr">
        <is>
          <t>66001</t>
        </is>
      </c>
      <c r="E355" t="inlineStr">
        <is>
          <t>TA-25-924074</t>
        </is>
      </c>
      <c r="F355" t="inlineStr">
        <is>
          <t>3007035431</t>
        </is>
      </c>
      <c r="G355" t="inlineStr">
        <is>
          <t>OC CIERRE</t>
        </is>
      </c>
      <c r="H355" t="inlineStr">
        <is>
          <t>RISARALDA</t>
        </is>
      </c>
      <c r="I355" t="inlineStr">
        <is>
          <t>PEREIRA</t>
        </is>
      </c>
      <c r="J355" t="inlineStr">
        <is>
          <t>BARRIO CUBA PEREIRA 1</t>
        </is>
      </c>
      <c r="K355" t="inlineStr">
        <is>
          <t>BANCOLOMBIA</t>
        </is>
      </c>
      <c r="L355" t="inlineStr">
        <is>
          <t>FO-25-1332842</t>
        </is>
      </c>
      <c r="M355" s="49" t="n">
        <v>45874.72847222222</v>
      </c>
      <c r="N355" s="49" t="n">
        <v>45875.47291666667</v>
      </c>
      <c r="O355" s="48" t="n">
        <v>0</v>
      </c>
      <c r="P355" t="inlineStr">
        <is>
          <t>UNO A UNO</t>
        </is>
      </c>
      <c r="Q355" t="inlineStr">
        <is>
          <t>CB UNO A UNO</t>
        </is>
      </c>
      <c r="R355" t="inlineStr">
        <is>
          <t>EJECUTADO</t>
        </is>
      </c>
      <c r="S355" t="inlineStr">
        <is>
          <t>CIERRE EXITOSO</t>
        </is>
      </c>
      <c r="T355" t="inlineStr">
        <is>
          <t>VISITA TECNICA</t>
        </is>
      </c>
      <c r="U355" t="inlineStr">
        <is>
          <t>AB000213</t>
        </is>
      </c>
      <c r="V355" t="inlineStr">
        <is>
          <t>TIPO I</t>
        </is>
      </c>
      <c r="W355" t="inlineStr">
        <is>
          <t>TERRESTRE</t>
        </is>
      </c>
      <c r="X355" t="inlineStr">
        <is>
          <t>ARROYAVE CANO MANUEL GUILLERMO</t>
        </is>
      </c>
      <c r="Y355" t="inlineStr">
        <is>
          <t>1</t>
        </is>
      </c>
      <c r="Z355" t="inlineStr">
        <is>
          <t>0</t>
        </is>
      </c>
      <c r="AA355" s="48" t="n">
        <v>65960</v>
      </c>
      <c r="AB355" s="48" t="n">
        <v>0</v>
      </c>
      <c r="AC355" s="48" t="n">
        <v>65960</v>
      </c>
    </row>
    <row r="356">
      <c r="A356" t="inlineStr">
        <is>
          <t>IBAGUE</t>
        </is>
      </c>
      <c r="B356" t="inlineStr">
        <is>
          <t>REMOTAS</t>
        </is>
      </c>
      <c r="C356" t="inlineStr">
        <is>
          <t>0004-0007</t>
        </is>
      </c>
      <c r="D356" t="inlineStr">
        <is>
          <t>73001</t>
        </is>
      </c>
      <c r="E356" t="inlineStr">
        <is>
          <t>TA-25-924080</t>
        </is>
      </c>
      <c r="F356" t="inlineStr">
        <is>
          <t>3007080371</t>
        </is>
      </c>
      <c r="G356" t="inlineStr">
        <is>
          <t>OC CIERRE</t>
        </is>
      </c>
      <c r="H356" t="inlineStr">
        <is>
          <t>TOLIMA</t>
        </is>
      </c>
      <c r="I356" t="inlineStr">
        <is>
          <t>IBAGUE</t>
        </is>
      </c>
      <c r="J356" t="inlineStr">
        <is>
          <t>BARRIO JARDIN IBAGUE 5</t>
        </is>
      </c>
      <c r="K356" t="inlineStr">
        <is>
          <t>BANCOLOMBIA</t>
        </is>
      </c>
      <c r="L356" t="inlineStr">
        <is>
          <t>FO-25-1332855</t>
        </is>
      </c>
      <c r="M356" s="49" t="n">
        <v>45874.75069444445</v>
      </c>
      <c r="N356" s="49" t="n">
        <v>45875.66597222222</v>
      </c>
      <c r="O356" s="48" t="n">
        <v>0</v>
      </c>
      <c r="P356" t="inlineStr">
        <is>
          <t>UNO A UNO</t>
        </is>
      </c>
      <c r="Q356" t="inlineStr">
        <is>
          <t>UNO A UNO</t>
        </is>
      </c>
      <c r="R356" t="inlineStr">
        <is>
          <t>EJECUTADO</t>
        </is>
      </c>
      <c r="S356" t="inlineStr">
        <is>
          <t>CIERRE EXITOSO</t>
        </is>
      </c>
      <c r="T356" t="inlineStr">
        <is>
          <t>VISITA TECNICA</t>
        </is>
      </c>
      <c r="U356" t="inlineStr">
        <is>
          <t>LBZZZ629</t>
        </is>
      </c>
      <c r="V356" t="inlineStr">
        <is>
          <t>TIPO I</t>
        </is>
      </c>
      <c r="W356" t="inlineStr">
        <is>
          <t>TERRESTRE</t>
        </is>
      </c>
      <c r="X356" t="inlineStr">
        <is>
          <t>BARRAGAN TAFUR EDWIN ESTEBAN</t>
        </is>
      </c>
      <c r="Y356" t="inlineStr">
        <is>
          <t>1</t>
        </is>
      </c>
      <c r="Z356" t="inlineStr">
        <is>
          <t>0</t>
        </is>
      </c>
      <c r="AA356" s="48" t="n">
        <v>65960</v>
      </c>
      <c r="AB356" s="48" t="n">
        <v>0</v>
      </c>
      <c r="AC356" s="48" t="n">
        <v>65960</v>
      </c>
    </row>
    <row r="357">
      <c r="A357" t="inlineStr">
        <is>
          <t>MEDELLIN</t>
        </is>
      </c>
      <c r="B357" t="inlineStr">
        <is>
          <t>NOROCCIDENTE</t>
        </is>
      </c>
      <c r="C357" t="inlineStr">
        <is>
          <t>0004-0005</t>
        </is>
      </c>
      <c r="D357" t="inlineStr">
        <is>
          <t>27001</t>
        </is>
      </c>
      <c r="E357" t="inlineStr">
        <is>
          <t>TA-25-924083</t>
        </is>
      </c>
      <c r="F357" t="inlineStr">
        <is>
          <t>3007072278</t>
        </is>
      </c>
      <c r="G357" t="inlineStr">
        <is>
          <t>OC CIERRE</t>
        </is>
      </c>
      <c r="H357" t="inlineStr">
        <is>
          <t>CHOCO</t>
        </is>
      </c>
      <c r="I357" t="inlineStr">
        <is>
          <t>QUIBDO</t>
        </is>
      </c>
      <c r="J357" t="inlineStr">
        <is>
          <t>BARRIO CRISTO REY QUIBDO 1</t>
        </is>
      </c>
      <c r="K357" t="inlineStr">
        <is>
          <t>BANCOLOMBIA</t>
        </is>
      </c>
      <c r="L357" t="inlineStr">
        <is>
          <t>FO-25-1332863</t>
        </is>
      </c>
      <c r="M357" s="49" t="n">
        <v>45874.59166666667</v>
      </c>
      <c r="N357" s="49" t="n">
        <v>45877.61111111111</v>
      </c>
      <c r="O357" s="48" t="n">
        <v>0</v>
      </c>
      <c r="P357" t="inlineStr">
        <is>
          <t>UNO A UNO</t>
        </is>
      </c>
      <c r="Q357" t="inlineStr">
        <is>
          <t>UNO A UNO</t>
        </is>
      </c>
      <c r="R357" t="inlineStr">
        <is>
          <t>EJECUTADO</t>
        </is>
      </c>
      <c r="S357" t="inlineStr">
        <is>
          <t>CIERRE EXITOSO</t>
        </is>
      </c>
      <c r="T357" t="inlineStr">
        <is>
          <t>VISITA TECNICA</t>
        </is>
      </c>
      <c r="U357" t="inlineStr">
        <is>
          <t>ON00N724</t>
        </is>
      </c>
      <c r="V357" t="inlineStr">
        <is>
          <t>TIPO IV ESPECIAL</t>
        </is>
      </c>
      <c r="W357" t="inlineStr">
        <is>
          <t>AEREO</t>
        </is>
      </c>
      <c r="X357" t="inlineStr">
        <is>
          <t>ROBLEDO DIAZ ANDRES FELIPE</t>
        </is>
      </c>
      <c r="Y357" t="inlineStr">
        <is>
          <t>1</t>
        </is>
      </c>
      <c r="Z357" t="inlineStr">
        <is>
          <t>0</t>
        </is>
      </c>
      <c r="AA357" s="48" t="n">
        <v>988463</v>
      </c>
      <c r="AB357" s="48" t="n">
        <v>0</v>
      </c>
      <c r="AC357" s="48" t="n">
        <v>988463</v>
      </c>
    </row>
    <row r="358">
      <c r="A358" t="inlineStr">
        <is>
          <t>PEREIRA</t>
        </is>
      </c>
      <c r="B358" t="inlineStr">
        <is>
          <t>SUROCCIDENTE Y EJE CAFETERO</t>
        </is>
      </c>
      <c r="C358" t="inlineStr">
        <is>
          <t>0004-0002</t>
        </is>
      </c>
      <c r="D358" t="inlineStr">
        <is>
          <t>66170</t>
        </is>
      </c>
      <c r="E358" t="inlineStr">
        <is>
          <t>TA-25-924088</t>
        </is>
      </c>
      <c r="F358" t="inlineStr">
        <is>
          <t>3007079381</t>
        </is>
      </c>
      <c r="G358" t="inlineStr">
        <is>
          <t>OC CIERRE</t>
        </is>
      </c>
      <c r="H358" t="inlineStr">
        <is>
          <t>RISARALDA</t>
        </is>
      </c>
      <c r="I358" t="inlineStr">
        <is>
          <t>DOSQUEBRADAS</t>
        </is>
      </c>
      <c r="J358" t="inlineStr">
        <is>
          <t>BARRIO SANTA ISABEL DOSQUEBRAD</t>
        </is>
      </c>
      <c r="K358" t="inlineStr">
        <is>
          <t>BANCOLOMBIA</t>
        </is>
      </c>
      <c r="L358" t="inlineStr">
        <is>
          <t>FO-25-1332871</t>
        </is>
      </c>
      <c r="M358" s="49" t="n">
        <v>45874.73333333333</v>
      </c>
      <c r="N358" s="49" t="n">
        <v>45875.46875</v>
      </c>
      <c r="O358" s="48" t="n">
        <v>0</v>
      </c>
      <c r="P358" t="inlineStr">
        <is>
          <t>CB UNO A UNO</t>
        </is>
      </c>
      <c r="Q358" t="inlineStr">
        <is>
          <t>CB UNO A UNO</t>
        </is>
      </c>
      <c r="R358" t="inlineStr">
        <is>
          <t>EJECUTADO</t>
        </is>
      </c>
      <c r="S358" t="inlineStr">
        <is>
          <t>CIERRE EXITOSO</t>
        </is>
      </c>
      <c r="T358" t="inlineStr">
        <is>
          <t>VISITA TECNICA</t>
        </is>
      </c>
      <c r="U358" t="inlineStr">
        <is>
          <t>10XZZ919</t>
        </is>
      </c>
      <c r="V358" t="inlineStr">
        <is>
          <t>TIPO I</t>
        </is>
      </c>
      <c r="W358" t="inlineStr">
        <is>
          <t>TERRESTRE</t>
        </is>
      </c>
      <c r="X358" t="inlineStr">
        <is>
          <t>FRANCO CAÑAVERAL YAMID RAUL</t>
        </is>
      </c>
      <c r="Y358" t="inlineStr">
        <is>
          <t>1</t>
        </is>
      </c>
      <c r="Z358" t="inlineStr">
        <is>
          <t>0</t>
        </is>
      </c>
      <c r="AA358" s="48" t="n">
        <v>65960</v>
      </c>
      <c r="AB358" s="48" t="n">
        <v>0</v>
      </c>
      <c r="AC358" s="48" t="n">
        <v>65960</v>
      </c>
    </row>
    <row r="359">
      <c r="A359" t="inlineStr">
        <is>
          <t>YOPAL</t>
        </is>
      </c>
      <c r="B359" t="inlineStr">
        <is>
          <t>REMOTAS</t>
        </is>
      </c>
      <c r="C359" t="inlineStr">
        <is>
          <t>0004-0007</t>
        </is>
      </c>
      <c r="D359" t="inlineStr">
        <is>
          <t>85001</t>
        </is>
      </c>
      <c r="E359" t="inlineStr">
        <is>
          <t>TA-25-924094</t>
        </is>
      </c>
      <c r="F359" t="inlineStr">
        <is>
          <t>3007035771</t>
        </is>
      </c>
      <c r="G359" t="inlineStr">
        <is>
          <t>OC CIERRE</t>
        </is>
      </c>
      <c r="H359" t="inlineStr">
        <is>
          <t>CASANARE</t>
        </is>
      </c>
      <c r="I359" t="inlineStr">
        <is>
          <t>YOPAL</t>
        </is>
      </c>
      <c r="J359" t="inlineStr">
        <is>
          <t>BARRIO TILODIRAN YOPAL</t>
        </is>
      </c>
      <c r="K359" t="inlineStr">
        <is>
          <t>BANCOLOMBIA</t>
        </is>
      </c>
      <c r="L359" t="inlineStr">
        <is>
          <t>FO-25-1332879</t>
        </is>
      </c>
      <c r="M359" s="49" t="n">
        <v>45874.75069444445</v>
      </c>
      <c r="N359" s="49" t="n">
        <v>45881.66458333333</v>
      </c>
      <c r="O359" s="48" t="n">
        <v>0</v>
      </c>
      <c r="P359" t="inlineStr">
        <is>
          <t>CB UNO A UNO</t>
        </is>
      </c>
      <c r="Q359" t="inlineStr">
        <is>
          <t>CB UNO A UNO</t>
        </is>
      </c>
      <c r="R359" t="inlineStr">
        <is>
          <t>EJECUTADO</t>
        </is>
      </c>
      <c r="S359" t="inlineStr">
        <is>
          <t>CIERRE EXITOSO</t>
        </is>
      </c>
      <c r="T359" t="inlineStr">
        <is>
          <t>VISITA TECNICA</t>
        </is>
      </c>
      <c r="U359" t="inlineStr">
        <is>
          <t>AA00Q180</t>
        </is>
      </c>
      <c r="V359" t="inlineStr">
        <is>
          <t>TIPO I</t>
        </is>
      </c>
      <c r="W359" t="inlineStr">
        <is>
          <t>TERRESTRE</t>
        </is>
      </c>
      <c r="X359" t="inlineStr">
        <is>
          <t>BERNAL ELAICA EDGAR ALEXIS</t>
        </is>
      </c>
      <c r="Y359" t="inlineStr">
        <is>
          <t>1</t>
        </is>
      </c>
      <c r="Z359" t="inlineStr">
        <is>
          <t>0</t>
        </is>
      </c>
      <c r="AA359" s="48" t="n">
        <v>65960</v>
      </c>
      <c r="AB359" s="48" t="n">
        <v>0</v>
      </c>
      <c r="AC359" s="48" t="n">
        <v>65960</v>
      </c>
    </row>
    <row r="360">
      <c r="A360" t="inlineStr">
        <is>
          <t>BOGOTA</t>
        </is>
      </c>
      <c r="B360" t="inlineStr">
        <is>
          <t>CUNDINAMARCA</t>
        </is>
      </c>
      <c r="C360" t="inlineStr">
        <is>
          <t>0004-0004</t>
        </is>
      </c>
      <c r="D360" t="inlineStr">
        <is>
          <t>11001</t>
        </is>
      </c>
      <c r="E360" t="inlineStr">
        <is>
          <t>TA-25-924097</t>
        </is>
      </c>
      <c r="F360" t="inlineStr">
        <is>
          <t>3007063041</t>
        </is>
      </c>
      <c r="G360" t="inlineStr">
        <is>
          <t>OC CIERRE</t>
        </is>
      </c>
      <c r="H360" t="inlineStr">
        <is>
          <t>CUNDINAMARCA</t>
        </is>
      </c>
      <c r="I360" t="inlineStr">
        <is>
          <t>BOGOTA</t>
        </is>
      </c>
      <c r="J360" t="inlineStr">
        <is>
          <t>BARRIO ALAMOS BOGOTA 7</t>
        </is>
      </c>
      <c r="K360" t="inlineStr">
        <is>
          <t>BANCOLOMBIA</t>
        </is>
      </c>
      <c r="L360" t="inlineStr">
        <is>
          <t>FO-25-1332886</t>
        </is>
      </c>
      <c r="M360" s="49" t="n">
        <v>45874.77569444444</v>
      </c>
      <c r="N360" s="49" t="n">
        <v>45875.52986111111</v>
      </c>
      <c r="O360" s="48" t="n">
        <v>0</v>
      </c>
      <c r="P360" t="inlineStr">
        <is>
          <t>CB UNO A UNO</t>
        </is>
      </c>
      <c r="Q360" t="inlineStr">
        <is>
          <t>CB UNO A UNO</t>
        </is>
      </c>
      <c r="R360" t="inlineStr">
        <is>
          <t>EJECUTADO</t>
        </is>
      </c>
      <c r="S360" t="inlineStr">
        <is>
          <t>CIERRE EXITOSO</t>
        </is>
      </c>
      <c r="T360" t="inlineStr">
        <is>
          <t>VISITA TECNICA</t>
        </is>
      </c>
      <c r="U360" t="inlineStr">
        <is>
          <t>CZZZZ822</t>
        </is>
      </c>
      <c r="V360" t="inlineStr">
        <is>
          <t>TIPO I</t>
        </is>
      </c>
      <c r="W360" t="inlineStr">
        <is>
          <t>TERRESTRE</t>
        </is>
      </c>
      <c r="X360" t="inlineStr">
        <is>
          <t>MURCIA HERNANDEZ HARVEY IGNACIO</t>
        </is>
      </c>
      <c r="Y360" t="inlineStr">
        <is>
          <t>1</t>
        </is>
      </c>
      <c r="Z360" t="inlineStr">
        <is>
          <t>0</t>
        </is>
      </c>
      <c r="AA360" s="48" t="n">
        <v>65960</v>
      </c>
      <c r="AB360" s="48" t="n">
        <v>0</v>
      </c>
      <c r="AC360" s="48" t="n">
        <v>65960</v>
      </c>
    </row>
    <row r="361">
      <c r="A361" t="inlineStr">
        <is>
          <t>MEDELLIN</t>
        </is>
      </c>
      <c r="B361" t="inlineStr">
        <is>
          <t>NOROCCIDENTE</t>
        </is>
      </c>
      <c r="C361" t="inlineStr">
        <is>
          <t>0004-0005</t>
        </is>
      </c>
      <c r="D361" t="inlineStr">
        <is>
          <t>5318</t>
        </is>
      </c>
      <c r="E361" t="inlineStr">
        <is>
          <t>TA-25-924100</t>
        </is>
      </c>
      <c r="F361" t="inlineStr">
        <is>
          <t>3007028959</t>
        </is>
      </c>
      <c r="G361" t="inlineStr">
        <is>
          <t>OC CIERRE</t>
        </is>
      </c>
      <c r="H361" t="inlineStr">
        <is>
          <t>ANTIOQUIA</t>
        </is>
      </c>
      <c r="I361" t="inlineStr">
        <is>
          <t>GUARNE</t>
        </is>
      </c>
      <c r="J361" t="inlineStr">
        <is>
          <t>BARRIO SAN ANTONIO PARTE BAJA</t>
        </is>
      </c>
      <c r="K361" t="inlineStr">
        <is>
          <t>BANCOLOMBIA</t>
        </is>
      </c>
      <c r="L361" t="inlineStr">
        <is>
          <t>FO-25-1332892</t>
        </is>
      </c>
      <c r="M361" s="49" t="n">
        <v>45874.25833333333</v>
      </c>
      <c r="N361" s="49" t="n">
        <v>45880.52222222222</v>
      </c>
      <c r="O361" s="48" t="n">
        <v>0</v>
      </c>
      <c r="P361" t="inlineStr">
        <is>
          <t>CB UNO A UNO</t>
        </is>
      </c>
      <c r="Q361" t="inlineStr">
        <is>
          <t>CB UNO A UNO</t>
        </is>
      </c>
      <c r="R361" t="inlineStr">
        <is>
          <t>EJECUTADO</t>
        </is>
      </c>
      <c r="S361" t="inlineStr">
        <is>
          <t>CIERRE EXITOSO</t>
        </is>
      </c>
      <c r="T361" t="inlineStr">
        <is>
          <t>VISITA TECNICA</t>
        </is>
      </c>
      <c r="U361" t="inlineStr">
        <is>
          <t>BL01Y576</t>
        </is>
      </c>
      <c r="V361" t="inlineStr">
        <is>
          <t>TIPO II</t>
        </is>
      </c>
      <c r="W361" t="inlineStr">
        <is>
          <t>TERRESTRE</t>
        </is>
      </c>
      <c r="X361" t="inlineStr">
        <is>
          <t>RUA ALVAREZ RICHARD ANDRES</t>
        </is>
      </c>
      <c r="Y361" t="inlineStr">
        <is>
          <t>1</t>
        </is>
      </c>
      <c r="Z361" t="inlineStr">
        <is>
          <t>0</t>
        </is>
      </c>
      <c r="AA361" s="48" t="n">
        <v>144968</v>
      </c>
      <c r="AB361" s="48" t="n">
        <v>0</v>
      </c>
      <c r="AC361" s="48" t="n">
        <v>144968</v>
      </c>
    </row>
    <row r="362">
      <c r="A362" t="inlineStr">
        <is>
          <t>IBAGUE</t>
        </is>
      </c>
      <c r="B362" t="inlineStr">
        <is>
          <t>REMOTAS</t>
        </is>
      </c>
      <c r="C362" t="inlineStr">
        <is>
          <t>0004-0007</t>
        </is>
      </c>
      <c r="D362" t="inlineStr">
        <is>
          <t>73001</t>
        </is>
      </c>
      <c r="E362" t="inlineStr">
        <is>
          <t>TA-25-924104</t>
        </is>
      </c>
      <c r="F362" t="inlineStr">
        <is>
          <t>3007071406</t>
        </is>
      </c>
      <c r="G362" t="inlineStr">
        <is>
          <t>OC CIERRE</t>
        </is>
      </c>
      <c r="H362" t="inlineStr">
        <is>
          <t>TOLIMA</t>
        </is>
      </c>
      <c r="I362" t="inlineStr">
        <is>
          <t>IBAGUE</t>
        </is>
      </c>
      <c r="J362" t="inlineStr">
        <is>
          <t>BARRIO TULIO VARON IBAGUE 1</t>
        </is>
      </c>
      <c r="K362" t="inlineStr">
        <is>
          <t>BANCOLOMBIA</t>
        </is>
      </c>
      <c r="L362" t="inlineStr">
        <is>
          <t>FO-25-1332901</t>
        </is>
      </c>
      <c r="M362" s="49" t="n">
        <v>45874.75069444445</v>
      </c>
      <c r="N362" s="49" t="n">
        <v>45875.52638888889</v>
      </c>
      <c r="O362" s="48" t="n">
        <v>0</v>
      </c>
      <c r="P362" t="inlineStr">
        <is>
          <t>CB UNO A UNO</t>
        </is>
      </c>
      <c r="Q362" t="inlineStr">
        <is>
          <t>CB UNO A UNO</t>
        </is>
      </c>
      <c r="R362" t="inlineStr">
        <is>
          <t>EJECUTADO</t>
        </is>
      </c>
      <c r="S362" t="inlineStr">
        <is>
          <t>CIERRE EXITOSO</t>
        </is>
      </c>
      <c r="T362" t="inlineStr">
        <is>
          <t>VISITA TECNICA</t>
        </is>
      </c>
      <c r="U362" t="inlineStr">
        <is>
          <t>TV00C939</t>
        </is>
      </c>
      <c r="V362" t="inlineStr">
        <is>
          <t>TIPO I</t>
        </is>
      </c>
      <c r="W362" t="inlineStr">
        <is>
          <t>TERRESTRE</t>
        </is>
      </c>
      <c r="X362" t="inlineStr">
        <is>
          <t>GUTIERREZ  CAMILO ANDRES</t>
        </is>
      </c>
      <c r="Y362" t="inlineStr">
        <is>
          <t>1</t>
        </is>
      </c>
      <c r="Z362" t="inlineStr">
        <is>
          <t>0</t>
        </is>
      </c>
      <c r="AA362" s="48" t="n">
        <v>65960</v>
      </c>
      <c r="AB362" s="48" t="n">
        <v>0</v>
      </c>
      <c r="AC362" s="48" t="n">
        <v>65960</v>
      </c>
    </row>
    <row r="363">
      <c r="A363" t="inlineStr">
        <is>
          <t>CALI</t>
        </is>
      </c>
      <c r="B363" t="inlineStr">
        <is>
          <t>SUROCCIDENTE Y EJE CAFETERO</t>
        </is>
      </c>
      <c r="C363" t="inlineStr">
        <is>
          <t>0004-0003</t>
        </is>
      </c>
      <c r="D363" t="inlineStr">
        <is>
          <t>19001</t>
        </is>
      </c>
      <c r="E363" t="inlineStr">
        <is>
          <t>TA-25-924107</t>
        </is>
      </c>
      <c r="F363" t="inlineStr">
        <is>
          <t>3007043981</t>
        </is>
      </c>
      <c r="G363" t="inlineStr">
        <is>
          <t>OC CIERRE</t>
        </is>
      </c>
      <c r="H363" t="inlineStr">
        <is>
          <t>CAUCA</t>
        </is>
      </c>
      <c r="I363" t="inlineStr">
        <is>
          <t>POPAYAN</t>
        </is>
      </c>
      <c r="J363" t="inlineStr">
        <is>
          <t>BARRIO CAMPO BELLO POPAYAN</t>
        </is>
      </c>
      <c r="K363" t="inlineStr">
        <is>
          <t>BANCOLOMBIA</t>
        </is>
      </c>
      <c r="L363" t="inlineStr">
        <is>
          <t>FO-25-1332906</t>
        </is>
      </c>
      <c r="M363" s="49" t="n">
        <v>45874.34583333333</v>
      </c>
      <c r="N363" s="49" t="n">
        <v>45877.57986111111</v>
      </c>
      <c r="O363" s="48" t="n">
        <v>0</v>
      </c>
      <c r="P363" t="inlineStr">
        <is>
          <t>CB UNO A UNO</t>
        </is>
      </c>
      <c r="Q363" t="inlineStr">
        <is>
          <t>CB UNO A UNO</t>
        </is>
      </c>
      <c r="R363" t="inlineStr">
        <is>
          <t>EJECUTADO</t>
        </is>
      </c>
      <c r="S363" t="inlineStr">
        <is>
          <t>CIERRE EXITOSO</t>
        </is>
      </c>
      <c r="T363" t="inlineStr">
        <is>
          <t>VISITA TECNICA</t>
        </is>
      </c>
      <c r="U363" t="inlineStr">
        <is>
          <t>9AMZZ164</t>
        </is>
      </c>
      <c r="V363" t="inlineStr">
        <is>
          <t>TIPO III</t>
        </is>
      </c>
      <c r="W363" t="inlineStr">
        <is>
          <t>TERRESTRE</t>
        </is>
      </c>
      <c r="X363" t="inlineStr">
        <is>
          <t>GIMBUEL LASSO LUIS GERMAN</t>
        </is>
      </c>
      <c r="Y363" t="inlineStr">
        <is>
          <t>1</t>
        </is>
      </c>
      <c r="Z363" t="inlineStr">
        <is>
          <t>0</t>
        </is>
      </c>
      <c r="AA363" s="48" t="n">
        <v>275729</v>
      </c>
      <c r="AB363" s="48" t="n">
        <v>0</v>
      </c>
      <c r="AC363" s="48" t="n">
        <v>275729</v>
      </c>
    </row>
    <row r="364">
      <c r="A364" t="inlineStr">
        <is>
          <t>VILLAVICENCIO</t>
        </is>
      </c>
      <c r="B364" t="inlineStr">
        <is>
          <t>REMOTAS</t>
        </is>
      </c>
      <c r="C364" t="inlineStr">
        <is>
          <t>0004-0007</t>
        </is>
      </c>
      <c r="D364" t="inlineStr">
        <is>
          <t>95015</t>
        </is>
      </c>
      <c r="E364" t="inlineStr">
        <is>
          <t>TA-25-924110</t>
        </is>
      </c>
      <c r="F364" t="inlineStr">
        <is>
          <t>3007046949</t>
        </is>
      </c>
      <c r="G364" t="inlineStr">
        <is>
          <t>OC CIERRE</t>
        </is>
      </c>
      <c r="H364" t="inlineStr">
        <is>
          <t>GUAVIARE</t>
        </is>
      </c>
      <c r="I364" t="inlineStr">
        <is>
          <t>CALAMAR</t>
        </is>
      </c>
      <c r="J364" t="inlineStr">
        <is>
          <t>BARRIO LA PAZ CALAMAR</t>
        </is>
      </c>
      <c r="K364" t="inlineStr">
        <is>
          <t>BANCOLOMBIA</t>
        </is>
      </c>
      <c r="L364" t="inlineStr">
        <is>
          <t>FO-25-1332911</t>
        </is>
      </c>
      <c r="M364" s="49" t="n">
        <v>45874.58125</v>
      </c>
      <c r="N364" s="49" t="n">
        <v>45881.45902777778</v>
      </c>
      <c r="O364" s="48" t="n">
        <v>0</v>
      </c>
      <c r="P364" t="inlineStr">
        <is>
          <t>UNO A UNO</t>
        </is>
      </c>
      <c r="Q364" t="inlineStr">
        <is>
          <t>CB UNO A UNO</t>
        </is>
      </c>
      <c r="R364" t="inlineStr">
        <is>
          <t>EJECUTADO</t>
        </is>
      </c>
      <c r="S364" t="inlineStr">
        <is>
          <t>CIERRE EXITOSO</t>
        </is>
      </c>
      <c r="T364" t="inlineStr">
        <is>
          <t>VISITA TECNICA</t>
        </is>
      </c>
      <c r="U364" t="inlineStr">
        <is>
          <t>AD00C183</t>
        </is>
      </c>
      <c r="V364" t="inlineStr">
        <is>
          <t>TIPO IV ESPECIAL</t>
        </is>
      </c>
      <c r="W364" t="inlineStr">
        <is>
          <t>AEREO</t>
        </is>
      </c>
      <c r="X364" t="inlineStr">
        <is>
          <t>ROZO JIMENEZ EDGAR ARMANDO</t>
        </is>
      </c>
      <c r="Y364" t="inlineStr">
        <is>
          <t>1</t>
        </is>
      </c>
      <c r="Z364" t="inlineStr">
        <is>
          <t>0</t>
        </is>
      </c>
      <c r="AA364" s="48" t="n">
        <v>988463</v>
      </c>
      <c r="AB364" s="48" t="n">
        <v>0</v>
      </c>
      <c r="AC364" s="48" t="n">
        <v>988463</v>
      </c>
    </row>
    <row r="365">
      <c r="A365" t="inlineStr">
        <is>
          <t>VALLEDUPAR</t>
        </is>
      </c>
      <c r="B365" t="inlineStr">
        <is>
          <t>COSTA</t>
        </is>
      </c>
      <c r="C365" t="inlineStr">
        <is>
          <t>0004-0001</t>
        </is>
      </c>
      <c r="D365" t="inlineStr">
        <is>
          <t>13074</t>
        </is>
      </c>
      <c r="E365" t="inlineStr">
        <is>
          <t>TA-25-924113</t>
        </is>
      </c>
      <c r="F365" t="inlineStr">
        <is>
          <t>3007049948</t>
        </is>
      </c>
      <c r="G365" t="inlineStr">
        <is>
          <t>OC CIERRE</t>
        </is>
      </c>
      <c r="H365" t="inlineStr">
        <is>
          <t>BOLIVAR</t>
        </is>
      </c>
      <c r="I365" t="inlineStr">
        <is>
          <t>BARRANCO DE LOBA</t>
        </is>
      </c>
      <c r="J365" t="inlineStr">
        <is>
          <t>BARRIO CENTRO BARRANCO DE LOBA</t>
        </is>
      </c>
      <c r="K365" t="inlineStr">
        <is>
          <t>BANCOLOMBIA</t>
        </is>
      </c>
      <c r="L365" t="inlineStr">
        <is>
          <t>FO-25-1332916</t>
        </is>
      </c>
      <c r="M365" s="49" t="n">
        <v>45874.72916666666</v>
      </c>
      <c r="N365" s="49" t="n">
        <v>45880.65277777778</v>
      </c>
      <c r="O365" s="48" t="n">
        <v>0</v>
      </c>
      <c r="P365" t="inlineStr">
        <is>
          <t>UNO A UNO</t>
        </is>
      </c>
      <c r="Q365" t="inlineStr">
        <is>
          <t>CB UNO A UNO</t>
        </is>
      </c>
      <c r="R365" t="inlineStr">
        <is>
          <t>EJECUTADO</t>
        </is>
      </c>
      <c r="S365" t="inlineStr">
        <is>
          <t>CIERRE EXITOSO</t>
        </is>
      </c>
      <c r="T365" t="inlineStr">
        <is>
          <t>VISITA TECNICA</t>
        </is>
      </c>
      <c r="U365" t="inlineStr">
        <is>
          <t>TR00R906</t>
        </is>
      </c>
      <c r="V365" t="inlineStr">
        <is>
          <t>TIPO IV</t>
        </is>
      </c>
      <c r="W365" t="inlineStr">
        <is>
          <t>TERRESTRE</t>
        </is>
      </c>
      <c r="X365" t="inlineStr">
        <is>
          <t>MONTES DIAZ JOHN FRED</t>
        </is>
      </c>
      <c r="Y365" t="inlineStr">
        <is>
          <t>1</t>
        </is>
      </c>
      <c r="Z365" t="inlineStr">
        <is>
          <t>0</t>
        </is>
      </c>
      <c r="AA365" s="48" t="n">
        <v>479589</v>
      </c>
      <c r="AB365" s="48" t="n">
        <v>0</v>
      </c>
      <c r="AC365" s="48" t="n">
        <v>479589</v>
      </c>
    </row>
    <row r="366">
      <c r="A366" t="inlineStr">
        <is>
          <t>VALLEDUPAR</t>
        </is>
      </c>
      <c r="B366" t="inlineStr">
        <is>
          <t>COSTA</t>
        </is>
      </c>
      <c r="C366" t="inlineStr">
        <is>
          <t>0004-0001</t>
        </is>
      </c>
      <c r="D366" t="inlineStr">
        <is>
          <t>13074</t>
        </is>
      </c>
      <c r="E366" t="inlineStr">
        <is>
          <t>TA-25-924116</t>
        </is>
      </c>
      <c r="F366" t="inlineStr">
        <is>
          <t>3007049949</t>
        </is>
      </c>
      <c r="G366" t="inlineStr">
        <is>
          <t>OC CIERRE</t>
        </is>
      </c>
      <c r="H366" t="inlineStr">
        <is>
          <t>BOLIVAR</t>
        </is>
      </c>
      <c r="I366" t="inlineStr">
        <is>
          <t>BARRANCO DE LOBA</t>
        </is>
      </c>
      <c r="J366" t="inlineStr">
        <is>
          <t>BARRIO CENTRO BARRANCO DE LOBA</t>
        </is>
      </c>
      <c r="K366" t="inlineStr">
        <is>
          <t>BANCOLOMBIA</t>
        </is>
      </c>
      <c r="L366" t="inlineStr">
        <is>
          <t>FO-25-1332926</t>
        </is>
      </c>
      <c r="M366" s="49" t="n">
        <v>45874.72916666666</v>
      </c>
      <c r="N366" s="49" t="n">
        <v>45880.65763888889</v>
      </c>
      <c r="O366" s="48" t="n">
        <v>0</v>
      </c>
      <c r="P366" t="inlineStr">
        <is>
          <t>UNO A UNO</t>
        </is>
      </c>
      <c r="Q366" t="inlineStr">
        <is>
          <t>CB UNO A UNO</t>
        </is>
      </c>
      <c r="R366" t="inlineStr">
        <is>
          <t>EJECUTADO</t>
        </is>
      </c>
      <c r="S366" t="inlineStr">
        <is>
          <t>CIERRE EXITOSO</t>
        </is>
      </c>
      <c r="T366" t="inlineStr">
        <is>
          <t>VISITA TECNICA</t>
        </is>
      </c>
      <c r="U366" t="inlineStr">
        <is>
          <t>TR00R907</t>
        </is>
      </c>
      <c r="V366" t="inlineStr">
        <is>
          <t>TIPO IV</t>
        </is>
      </c>
      <c r="W366" t="inlineStr">
        <is>
          <t>TERRESTRE</t>
        </is>
      </c>
      <c r="X366" t="inlineStr">
        <is>
          <t>MONTES DIAZ JOHN FRED</t>
        </is>
      </c>
      <c r="Y366" t="inlineStr">
        <is>
          <t>1</t>
        </is>
      </c>
      <c r="Z366" t="inlineStr">
        <is>
          <t>0</t>
        </is>
      </c>
      <c r="AA366" s="48" t="n">
        <v>479589</v>
      </c>
      <c r="AB366" s="48" t="n">
        <v>0</v>
      </c>
      <c r="AC366" s="48" t="n">
        <v>479589</v>
      </c>
    </row>
    <row r="367">
      <c r="A367" t="inlineStr">
        <is>
          <t>CUCUTA</t>
        </is>
      </c>
      <c r="B367" t="inlineStr">
        <is>
          <t>SANTANDERES</t>
        </is>
      </c>
      <c r="C367" t="inlineStr">
        <is>
          <t>0004-0008</t>
        </is>
      </c>
      <c r="D367" t="inlineStr">
        <is>
          <t>54001</t>
        </is>
      </c>
      <c r="E367" t="inlineStr">
        <is>
          <t>TA-25-924120</t>
        </is>
      </c>
      <c r="F367" t="inlineStr">
        <is>
          <t>3007061374</t>
        </is>
      </c>
      <c r="G367" t="inlineStr">
        <is>
          <t>OC CIERRE</t>
        </is>
      </c>
      <c r="H367" t="inlineStr">
        <is>
          <t>NORTE DE SANTANDER</t>
        </is>
      </c>
      <c r="I367" t="inlineStr">
        <is>
          <t>CUCUTA</t>
        </is>
      </c>
      <c r="J367" t="inlineStr">
        <is>
          <t>BARRIO CONJ PRADOS CENTRO CUCU</t>
        </is>
      </c>
      <c r="K367" t="inlineStr">
        <is>
          <t>BANCOLOMBIA</t>
        </is>
      </c>
      <c r="L367" t="inlineStr">
        <is>
          <t>FO-25-1332932</t>
        </is>
      </c>
      <c r="M367" s="49" t="n">
        <v>45874.66180555556</v>
      </c>
      <c r="N367" s="49" t="n">
        <v>45875.52222222222</v>
      </c>
      <c r="O367" s="48" t="n">
        <v>0</v>
      </c>
      <c r="P367" t="inlineStr">
        <is>
          <t>UNO A UNO</t>
        </is>
      </c>
      <c r="Q367" t="inlineStr">
        <is>
          <t>CB UNO A UNO</t>
        </is>
      </c>
      <c r="R367" t="inlineStr">
        <is>
          <t>EJECUTADO</t>
        </is>
      </c>
      <c r="S367" t="inlineStr">
        <is>
          <t>CIERRE EXITOSO</t>
        </is>
      </c>
      <c r="T367" t="inlineStr">
        <is>
          <t>VISITA TECNICA</t>
        </is>
      </c>
      <c r="U367" t="inlineStr">
        <is>
          <t>HA00J557</t>
        </is>
      </c>
      <c r="V367" t="inlineStr">
        <is>
          <t>TIPO I</t>
        </is>
      </c>
      <c r="W367" t="inlineStr">
        <is>
          <t>TERRESTRE</t>
        </is>
      </c>
      <c r="X367" t="inlineStr">
        <is>
          <t>DURAN ACOSTA FRANK YONNY</t>
        </is>
      </c>
      <c r="Y367" t="inlineStr">
        <is>
          <t>1</t>
        </is>
      </c>
      <c r="Z367" t="inlineStr">
        <is>
          <t>0</t>
        </is>
      </c>
      <c r="AA367" s="48" t="n">
        <v>65960</v>
      </c>
      <c r="AB367" s="48" t="n">
        <v>0</v>
      </c>
      <c r="AC367" s="48" t="n">
        <v>65960</v>
      </c>
    </row>
    <row r="368">
      <c r="A368" t="inlineStr">
        <is>
          <t>TUNJA</t>
        </is>
      </c>
      <c r="B368" t="inlineStr">
        <is>
          <t>SANTANDERES</t>
        </is>
      </c>
      <c r="C368" t="inlineStr">
        <is>
          <t>0004-0008</t>
        </is>
      </c>
      <c r="D368" t="inlineStr">
        <is>
          <t>15001</t>
        </is>
      </c>
      <c r="E368" t="inlineStr">
        <is>
          <t>TA-25-924123</t>
        </is>
      </c>
      <c r="F368" t="inlineStr">
        <is>
          <t>3007067732</t>
        </is>
      </c>
      <c r="G368" t="inlineStr">
        <is>
          <t>OC CIERRE</t>
        </is>
      </c>
      <c r="H368" t="inlineStr">
        <is>
          <t>BOYACA</t>
        </is>
      </c>
      <c r="I368" t="inlineStr">
        <is>
          <t>TUNJA</t>
        </is>
      </c>
      <c r="J368" t="inlineStr">
        <is>
          <t>BARRIO AQUIMIN TUNJA 2</t>
        </is>
      </c>
      <c r="K368" t="inlineStr">
        <is>
          <t>BANCOLOMBIA</t>
        </is>
      </c>
      <c r="L368" t="inlineStr">
        <is>
          <t>FO-25-1332939</t>
        </is>
      </c>
      <c r="M368" s="49" t="n">
        <v>45874.66180555556</v>
      </c>
      <c r="N368" s="49" t="n">
        <v>45875.49513888889</v>
      </c>
      <c r="O368" s="48" t="n">
        <v>0</v>
      </c>
      <c r="P368" t="inlineStr">
        <is>
          <t>UNO A UNO</t>
        </is>
      </c>
      <c r="Q368" t="inlineStr">
        <is>
          <t>CB UNO A UNO</t>
        </is>
      </c>
      <c r="R368" t="inlineStr">
        <is>
          <t>EJECUTADO</t>
        </is>
      </c>
      <c r="S368" t="inlineStr">
        <is>
          <t>CIERRE EXITOSO</t>
        </is>
      </c>
      <c r="T368" t="inlineStr">
        <is>
          <t>VISITA TECNICA</t>
        </is>
      </c>
      <c r="U368" t="inlineStr">
        <is>
          <t>6A8ZZ248</t>
        </is>
      </c>
      <c r="V368" t="inlineStr">
        <is>
          <t>TIPO I</t>
        </is>
      </c>
      <c r="W368" t="inlineStr">
        <is>
          <t>TERRESTRE</t>
        </is>
      </c>
      <c r="X368" t="inlineStr">
        <is>
          <t>ALVARADO MORENO CRISTHIAN</t>
        </is>
      </c>
      <c r="Y368" t="inlineStr">
        <is>
          <t>1</t>
        </is>
      </c>
      <c r="Z368" t="inlineStr">
        <is>
          <t>0</t>
        </is>
      </c>
      <c r="AA368" s="48" t="n">
        <v>65960</v>
      </c>
      <c r="AB368" s="48" t="n">
        <v>0</v>
      </c>
      <c r="AC368" s="48" t="n">
        <v>65960</v>
      </c>
    </row>
    <row r="369">
      <c r="A369" t="inlineStr">
        <is>
          <t>CALI</t>
        </is>
      </c>
      <c r="B369" t="inlineStr">
        <is>
          <t>SUROCCIDENTE Y EJE CAFETERO</t>
        </is>
      </c>
      <c r="C369" t="inlineStr">
        <is>
          <t>0004-0003</t>
        </is>
      </c>
      <c r="D369" t="inlineStr">
        <is>
          <t>76001</t>
        </is>
      </c>
      <c r="E369" t="inlineStr">
        <is>
          <t>TA-25-924127</t>
        </is>
      </c>
      <c r="F369" t="inlineStr">
        <is>
          <t>3007069764</t>
        </is>
      </c>
      <c r="G369" t="inlineStr">
        <is>
          <t>OC CIERRE</t>
        </is>
      </c>
      <c r="H369" t="inlineStr">
        <is>
          <t>VALLE DEL CAUCA</t>
        </is>
      </c>
      <c r="I369" t="inlineStr">
        <is>
          <t>CALI</t>
        </is>
      </c>
      <c r="J369" t="inlineStr">
        <is>
          <t>BARRIO ALCAZAREZ CALI</t>
        </is>
      </c>
      <c r="K369" t="inlineStr">
        <is>
          <t>BANCOLOMBIA</t>
        </is>
      </c>
      <c r="L369" t="inlineStr">
        <is>
          <t>FO-25-1332946</t>
        </is>
      </c>
      <c r="M369" s="49" t="n">
        <v>45874.74513888889</v>
      </c>
      <c r="N369" s="49" t="n">
        <v>45875.59583333333</v>
      </c>
      <c r="O369" s="48" t="n">
        <v>0</v>
      </c>
      <c r="P369" t="inlineStr">
        <is>
          <t>UNO A UNO</t>
        </is>
      </c>
      <c r="Q369" t="inlineStr">
        <is>
          <t>CB UNO A UNO</t>
        </is>
      </c>
      <c r="R369" t="inlineStr">
        <is>
          <t>EJECUTADO</t>
        </is>
      </c>
      <c r="S369" t="inlineStr">
        <is>
          <t>CIERRE EXITOSO</t>
        </is>
      </c>
      <c r="T369" t="inlineStr">
        <is>
          <t>VISITA TECNICA</t>
        </is>
      </c>
      <c r="U369" t="inlineStr">
        <is>
          <t>NN000790</t>
        </is>
      </c>
      <c r="V369" t="inlineStr">
        <is>
          <t>TIPO I</t>
        </is>
      </c>
      <c r="W369" t="inlineStr">
        <is>
          <t>TERRESTRE</t>
        </is>
      </c>
      <c r="X369" t="inlineStr">
        <is>
          <t>TORRES GARCIA JENDRY JOSE</t>
        </is>
      </c>
      <c r="Y369" t="inlineStr">
        <is>
          <t>1</t>
        </is>
      </c>
      <c r="Z369" t="inlineStr">
        <is>
          <t>0</t>
        </is>
      </c>
      <c r="AA369" s="48" t="n">
        <v>65960</v>
      </c>
      <c r="AB369" s="48" t="n">
        <v>0</v>
      </c>
      <c r="AC369" s="48" t="n">
        <v>65960</v>
      </c>
    </row>
    <row r="370">
      <c r="A370" t="inlineStr">
        <is>
          <t>CALI</t>
        </is>
      </c>
      <c r="B370" t="inlineStr">
        <is>
          <t>SUROCCIDENTE Y EJE CAFETERO</t>
        </is>
      </c>
      <c r="C370" t="inlineStr">
        <is>
          <t>0004-0003</t>
        </is>
      </c>
      <c r="D370" t="inlineStr">
        <is>
          <t>76001</t>
        </is>
      </c>
      <c r="E370" t="inlineStr">
        <is>
          <t>TA-25-924129</t>
        </is>
      </c>
      <c r="F370" t="inlineStr">
        <is>
          <t>3007070371</t>
        </is>
      </c>
      <c r="G370" t="inlineStr">
        <is>
          <t>OC CIERRE</t>
        </is>
      </c>
      <c r="H370" t="inlineStr">
        <is>
          <t>VALLE DEL CAUCA</t>
        </is>
      </c>
      <c r="I370" t="inlineStr">
        <is>
          <t>CALI</t>
        </is>
      </c>
      <c r="J370" t="inlineStr">
        <is>
          <t>BARRIO OASIS DE CAMFANDI CALI</t>
        </is>
      </c>
      <c r="K370" t="inlineStr">
        <is>
          <t>BANCOLOMBIA</t>
        </is>
      </c>
      <c r="L370" t="inlineStr">
        <is>
          <t>FO-25-1332952</t>
        </is>
      </c>
      <c r="M370" s="49" t="n">
        <v>45874.71875</v>
      </c>
      <c r="N370" s="49" t="n">
        <v>45888.49375</v>
      </c>
      <c r="O370" s="48" t="n">
        <v>0</v>
      </c>
      <c r="P370" t="inlineStr">
        <is>
          <t>UNO A UNO</t>
        </is>
      </c>
      <c r="Q370" t="inlineStr">
        <is>
          <t>CB UNO A UNO</t>
        </is>
      </c>
      <c r="R370" t="inlineStr">
        <is>
          <t>EJECUTADO</t>
        </is>
      </c>
      <c r="S370" t="inlineStr">
        <is>
          <t>CIERRE EXITOSO</t>
        </is>
      </c>
      <c r="T370" t="inlineStr">
        <is>
          <t>VISITA TECNICA</t>
        </is>
      </c>
      <c r="U370" t="inlineStr">
        <is>
          <t>NN006465</t>
        </is>
      </c>
      <c r="V370" t="inlineStr">
        <is>
          <t>TIPO I</t>
        </is>
      </c>
      <c r="W370" t="inlineStr">
        <is>
          <t>TERRESTRE</t>
        </is>
      </c>
      <c r="X370" t="inlineStr">
        <is>
          <t>CUERO RUIZ JHONNY</t>
        </is>
      </c>
      <c r="Y370" t="inlineStr">
        <is>
          <t>1</t>
        </is>
      </c>
      <c r="Z370" t="inlineStr">
        <is>
          <t>0</t>
        </is>
      </c>
      <c r="AA370" s="48" t="n">
        <v>65960</v>
      </c>
      <c r="AB370" s="48" t="n">
        <v>0</v>
      </c>
      <c r="AC370" s="48" t="n">
        <v>65960</v>
      </c>
    </row>
    <row r="371">
      <c r="A371" t="inlineStr">
        <is>
          <t>PEREIRA</t>
        </is>
      </c>
      <c r="B371" t="inlineStr">
        <is>
          <t>SUROCCIDENTE Y EJE CAFETERO</t>
        </is>
      </c>
      <c r="C371" t="inlineStr">
        <is>
          <t>0004-0002</t>
        </is>
      </c>
      <c r="D371" t="inlineStr">
        <is>
          <t>76895</t>
        </is>
      </c>
      <c r="E371" t="inlineStr">
        <is>
          <t>TA-25-932177</t>
        </is>
      </c>
      <c r="F371" t="inlineStr">
        <is>
          <t>3007034678</t>
        </is>
      </c>
      <c r="G371" t="inlineStr">
        <is>
          <t>OC CIERRE</t>
        </is>
      </c>
      <c r="H371" t="inlineStr">
        <is>
          <t>VALLE DEL CAUCA</t>
        </is>
      </c>
      <c r="I371" t="inlineStr">
        <is>
          <t>ZARZAL</t>
        </is>
      </c>
      <c r="J371" t="inlineStr">
        <is>
          <t>BARRIO CENTRO ZARZAL 3</t>
        </is>
      </c>
      <c r="K371" t="inlineStr">
        <is>
          <t>BANCOLOMBIA</t>
        </is>
      </c>
      <c r="L371" t="inlineStr">
        <is>
          <t>FO-25-1340145</t>
        </is>
      </c>
      <c r="M371" s="49" t="n">
        <v>45875.65138888889</v>
      </c>
      <c r="N371" s="49" t="n">
        <v>45875.67361111111</v>
      </c>
      <c r="O371" s="48" t="n">
        <v>0</v>
      </c>
      <c r="P371" t="inlineStr">
        <is>
          <t>UNO A UNO</t>
        </is>
      </c>
      <c r="Q371" t="inlineStr">
        <is>
          <t>CB UNO A UNO</t>
        </is>
      </c>
      <c r="R371" t="inlineStr">
        <is>
          <t>EJECUTADO</t>
        </is>
      </c>
      <c r="S371" t="inlineStr">
        <is>
          <t>CIERRE EXITOSO</t>
        </is>
      </c>
      <c r="T371" t="inlineStr">
        <is>
          <t>VISITA TECNICA</t>
        </is>
      </c>
      <c r="U371" t="inlineStr">
        <is>
          <t>AA001328</t>
        </is>
      </c>
      <c r="V371" t="inlineStr">
        <is>
          <t>TIPO III</t>
        </is>
      </c>
      <c r="W371" t="inlineStr">
        <is>
          <t>TERRESTRE</t>
        </is>
      </c>
      <c r="X371" t="inlineStr">
        <is>
          <t>ARROYAVE CANO MANUEL GUILLERMO</t>
        </is>
      </c>
      <c r="Y371" t="inlineStr">
        <is>
          <t>1</t>
        </is>
      </c>
      <c r="Z371" t="inlineStr">
        <is>
          <t>0</t>
        </is>
      </c>
      <c r="AA371" s="48" t="n">
        <v>275729</v>
      </c>
      <c r="AB371" s="48" t="n">
        <v>0</v>
      </c>
      <c r="AC371" s="48" t="n">
        <v>275729</v>
      </c>
    </row>
    <row r="372">
      <c r="A372" t="inlineStr">
        <is>
          <t>MONTERIA</t>
        </is>
      </c>
      <c r="B372" t="inlineStr">
        <is>
          <t>COSTA</t>
        </is>
      </c>
      <c r="C372" t="inlineStr">
        <is>
          <t>0004-0001</t>
        </is>
      </c>
      <c r="D372" t="inlineStr">
        <is>
          <t>23807</t>
        </is>
      </c>
      <c r="E372" t="inlineStr">
        <is>
          <t>TA-25-941577</t>
        </is>
      </c>
      <c r="F372" t="inlineStr">
        <is>
          <t>3007062690</t>
        </is>
      </c>
      <c r="G372" t="inlineStr">
        <is>
          <t>OC CIERRE</t>
        </is>
      </c>
      <c r="H372" t="inlineStr">
        <is>
          <t>CORDOBA</t>
        </is>
      </c>
      <c r="I372" t="inlineStr">
        <is>
          <t>TIERRALTA</t>
        </is>
      </c>
      <c r="J372" t="inlineStr">
        <is>
          <t>BARRIO PRADO TIERRALTA</t>
        </is>
      </c>
      <c r="K372" t="inlineStr">
        <is>
          <t>BANCOLOMBIA</t>
        </is>
      </c>
      <c r="L372" t="inlineStr">
        <is>
          <t>FO-25-1345187</t>
        </is>
      </c>
      <c r="M372" s="49" t="n">
        <v>45875.72361111111</v>
      </c>
      <c r="N372" s="49" t="n">
        <v>45881.65694444445</v>
      </c>
      <c r="O372" s="48" t="n">
        <v>0</v>
      </c>
      <c r="P372" t="inlineStr">
        <is>
          <t>CB UNO A UNO</t>
        </is>
      </c>
      <c r="Q372" t="inlineStr">
        <is>
          <t>CB UNO A UNO</t>
        </is>
      </c>
      <c r="R372" t="inlineStr">
        <is>
          <t>EJECUTADO</t>
        </is>
      </c>
      <c r="S372" t="inlineStr">
        <is>
          <t>CIERRE EXITOSO</t>
        </is>
      </c>
      <c r="T372" t="inlineStr">
        <is>
          <t>VISITA TECNICA</t>
        </is>
      </c>
      <c r="U372" t="inlineStr">
        <is>
          <t>NA00O945</t>
        </is>
      </c>
      <c r="V372" t="inlineStr">
        <is>
          <t>TIPO III</t>
        </is>
      </c>
      <c r="W372" t="inlineStr">
        <is>
          <t>TERRESTRE</t>
        </is>
      </c>
      <c r="X372" t="inlineStr">
        <is>
          <t>CASSIANI PEREZ RAUL RAMIRO</t>
        </is>
      </c>
      <c r="Y372" t="inlineStr">
        <is>
          <t>1</t>
        </is>
      </c>
      <c r="Z372" t="inlineStr">
        <is>
          <t>0</t>
        </is>
      </c>
      <c r="AA372" s="48" t="n">
        <v>275729</v>
      </c>
      <c r="AB372" s="48" t="n">
        <v>0</v>
      </c>
      <c r="AC372" s="48" t="n">
        <v>275729</v>
      </c>
    </row>
    <row r="373">
      <c r="A373" t="inlineStr">
        <is>
          <t>MEDELLIN</t>
        </is>
      </c>
      <c r="B373" t="inlineStr">
        <is>
          <t>NOROCCIDENTE</t>
        </is>
      </c>
      <c r="C373" t="inlineStr">
        <is>
          <t>0004-0005</t>
        </is>
      </c>
      <c r="D373" t="inlineStr">
        <is>
          <t>5360</t>
        </is>
      </c>
      <c r="E373" t="inlineStr">
        <is>
          <t>TA-25-941583</t>
        </is>
      </c>
      <c r="F373" t="inlineStr">
        <is>
          <t>3007061534</t>
        </is>
      </c>
      <c r="G373" t="inlineStr">
        <is>
          <t>OC CIERRE</t>
        </is>
      </c>
      <c r="H373" t="inlineStr">
        <is>
          <t>ANTIOQUIA</t>
        </is>
      </c>
      <c r="I373" t="inlineStr">
        <is>
          <t>ITAGUI</t>
        </is>
      </c>
      <c r="J373" t="inlineStr">
        <is>
          <t>PTM ITAGUI FESKA CO</t>
        </is>
      </c>
      <c r="K373" t="inlineStr">
        <is>
          <t>BANCOLOMBIA</t>
        </is>
      </c>
      <c r="L373" t="inlineStr">
        <is>
          <t>FO-25-1345202</t>
        </is>
      </c>
      <c r="M373" s="49" t="n">
        <v>45875.72083333333</v>
      </c>
      <c r="N373" s="49" t="n">
        <v>45883.26875</v>
      </c>
      <c r="O373" s="48" t="n">
        <v>0</v>
      </c>
      <c r="P373" t="inlineStr">
        <is>
          <t>AGREGADOR</t>
        </is>
      </c>
      <c r="Q373" t="inlineStr">
        <is>
          <t>COMCARD - PTM</t>
        </is>
      </c>
      <c r="R373" t="inlineStr">
        <is>
          <t>EJECUTADO</t>
        </is>
      </c>
      <c r="S373" t="inlineStr">
        <is>
          <t>CIERRE EXITOSO</t>
        </is>
      </c>
      <c r="T373" t="inlineStr">
        <is>
          <t>VISITA TECNICA</t>
        </is>
      </c>
      <c r="U373" t="inlineStr">
        <is>
          <t>LA00H979 - XPBZZ085</t>
        </is>
      </c>
      <c r="V373" t="inlineStr">
        <is>
          <t>TIPO I</t>
        </is>
      </c>
      <c r="W373" t="inlineStr">
        <is>
          <t>TERRESTRE</t>
        </is>
      </c>
      <c r="X373" t="inlineStr">
        <is>
          <t>RAMIREZ TABARES JUAN DIEGO</t>
        </is>
      </c>
      <c r="Y373" t="inlineStr">
        <is>
          <t>1</t>
        </is>
      </c>
      <c r="Z373" t="inlineStr">
        <is>
          <t>0</t>
        </is>
      </c>
      <c r="AA373" s="48" t="n">
        <v>65960</v>
      </c>
      <c r="AB373" s="48" t="n">
        <v>0</v>
      </c>
      <c r="AC373" s="48" t="n">
        <v>65960</v>
      </c>
    </row>
    <row r="374">
      <c r="A374" t="inlineStr">
        <is>
          <t>MEDELLIN</t>
        </is>
      </c>
      <c r="B374" t="inlineStr">
        <is>
          <t>NOROCCIDENTE</t>
        </is>
      </c>
      <c r="C374" t="inlineStr">
        <is>
          <t>0004-0005</t>
        </is>
      </c>
      <c r="D374" t="inlineStr">
        <is>
          <t>5360</t>
        </is>
      </c>
      <c r="E374" t="inlineStr">
        <is>
          <t>TA-25-941585</t>
        </is>
      </c>
      <c r="F374" t="inlineStr">
        <is>
          <t>3007078982</t>
        </is>
      </c>
      <c r="G374" t="inlineStr">
        <is>
          <t>OC CIERRE</t>
        </is>
      </c>
      <c r="H374" t="inlineStr">
        <is>
          <t>ANTIOQUIA</t>
        </is>
      </c>
      <c r="I374" t="inlineStr">
        <is>
          <t>ITAGUI</t>
        </is>
      </c>
      <c r="J374" t="inlineStr">
        <is>
          <t>PTM ITAGUI LA TIENDA TRIANA</t>
        </is>
      </c>
      <c r="K374" t="inlineStr">
        <is>
          <t>BANCOLOMBIA</t>
        </is>
      </c>
      <c r="L374" t="inlineStr">
        <is>
          <t>FO-25-1345207</t>
        </is>
      </c>
      <c r="M374" s="49" t="n">
        <v>45875.72083333333</v>
      </c>
      <c r="N374" s="49" t="n">
        <v>45883.26944444444</v>
      </c>
      <c r="O374" s="48" t="n">
        <v>0</v>
      </c>
      <c r="P374" t="inlineStr">
        <is>
          <t>AGREGADOR</t>
        </is>
      </c>
      <c r="Q374" t="inlineStr">
        <is>
          <t>COMCARD - PTM</t>
        </is>
      </c>
      <c r="R374" t="inlineStr">
        <is>
          <t>EJECUTADO</t>
        </is>
      </c>
      <c r="S374" t="inlineStr">
        <is>
          <t>CIERRE EXITOSO</t>
        </is>
      </c>
      <c r="T374" t="inlineStr">
        <is>
          <t>VISITA TECNICA</t>
        </is>
      </c>
      <c r="U374" t="inlineStr">
        <is>
          <t>FATZZ889 - FATZZ509</t>
        </is>
      </c>
      <c r="V374" t="inlineStr">
        <is>
          <t>TIPO I</t>
        </is>
      </c>
      <c r="W374" t="inlineStr">
        <is>
          <t>TERRESTRE</t>
        </is>
      </c>
      <c r="X374" t="inlineStr">
        <is>
          <t>RAMIREZ TABARES JUAN DIEGO</t>
        </is>
      </c>
      <c r="Y374" t="inlineStr">
        <is>
          <t>1</t>
        </is>
      </c>
      <c r="Z374" t="inlineStr">
        <is>
          <t>0</t>
        </is>
      </c>
      <c r="AA374" s="48" t="n">
        <v>65960</v>
      </c>
      <c r="AB374" s="48" t="n">
        <v>0</v>
      </c>
      <c r="AC374" s="48" t="n">
        <v>65960</v>
      </c>
    </row>
    <row r="375">
      <c r="A375" t="inlineStr">
        <is>
          <t>BUCARAMANGA</t>
        </is>
      </c>
      <c r="B375" t="inlineStr">
        <is>
          <t>SANTANDERES</t>
        </is>
      </c>
      <c r="C375" t="inlineStr">
        <is>
          <t>0004-0008</t>
        </is>
      </c>
      <c r="D375" t="inlineStr">
        <is>
          <t>13670</t>
        </is>
      </c>
      <c r="E375" t="inlineStr">
        <is>
          <t>TA-25-941587</t>
        </is>
      </c>
      <c r="F375" t="inlineStr">
        <is>
          <t>3007031985</t>
        </is>
      </c>
      <c r="G375" t="inlineStr">
        <is>
          <t>OC CIERRE</t>
        </is>
      </c>
      <c r="H375" t="inlineStr">
        <is>
          <t>BOLIVAR</t>
        </is>
      </c>
      <c r="I375" t="inlineStr">
        <is>
          <t>SAN PABLO</t>
        </is>
      </c>
      <c r="J375" t="inlineStr">
        <is>
          <t>COMCARD SAN PABLO ESTUDIANTE</t>
        </is>
      </c>
      <c r="K375" t="inlineStr">
        <is>
          <t>BANCOLOMBIA</t>
        </is>
      </c>
      <c r="L375" t="inlineStr">
        <is>
          <t>FO-25-1345212</t>
        </is>
      </c>
      <c r="M375" s="49" t="n">
        <v>45875.72083333333</v>
      </c>
      <c r="N375" s="49" t="n">
        <v>45883.27013888889</v>
      </c>
      <c r="O375" s="48" t="n">
        <v>0</v>
      </c>
      <c r="P375" t="inlineStr">
        <is>
          <t>AGREGADOR</t>
        </is>
      </c>
      <c r="Q375" t="inlineStr">
        <is>
          <t>COMCARD - PTM</t>
        </is>
      </c>
      <c r="R375" t="inlineStr">
        <is>
          <t>EJECUTADO</t>
        </is>
      </c>
      <c r="S375" t="inlineStr">
        <is>
          <t>CIERRE EXITOSO</t>
        </is>
      </c>
      <c r="T375" t="inlineStr">
        <is>
          <t>VISITA TECNICA</t>
        </is>
      </c>
      <c r="U375" t="inlineStr">
        <is>
          <t>1111W569</t>
        </is>
      </c>
      <c r="V375" t="inlineStr">
        <is>
          <t>TIPO IV ESPECIAL</t>
        </is>
      </c>
      <c r="W375" t="inlineStr">
        <is>
          <t>TERRESTRE/FLUVIAL</t>
        </is>
      </c>
      <c r="X375" t="inlineStr">
        <is>
          <t>GELVEZ MOGOLLON JOSE ELISEO</t>
        </is>
      </c>
      <c r="Y375" t="inlineStr">
        <is>
          <t>1</t>
        </is>
      </c>
      <c r="Z375" t="inlineStr">
        <is>
          <t>0</t>
        </is>
      </c>
      <c r="AA375" s="48" t="n">
        <v>479589</v>
      </c>
      <c r="AB375" s="48" t="n">
        <v>0</v>
      </c>
      <c r="AC375" s="48" t="n">
        <v>479589</v>
      </c>
    </row>
    <row r="376">
      <c r="A376" t="inlineStr">
        <is>
          <t>BOGOTA</t>
        </is>
      </c>
      <c r="B376" t="inlineStr">
        <is>
          <t>CUNDINAMARCA</t>
        </is>
      </c>
      <c r="C376" t="inlineStr">
        <is>
          <t>0004-0004</t>
        </is>
      </c>
      <c r="D376" t="inlineStr">
        <is>
          <t>11001</t>
        </is>
      </c>
      <c r="E376" t="inlineStr">
        <is>
          <t>TA-25-941589</t>
        </is>
      </c>
      <c r="F376" t="inlineStr">
        <is>
          <t>3007055911</t>
        </is>
      </c>
      <c r="G376" t="inlineStr">
        <is>
          <t>OC CIERRE</t>
        </is>
      </c>
      <c r="H376" t="inlineStr">
        <is>
          <t>CUNDINAMARCA</t>
        </is>
      </c>
      <c r="I376" t="inlineStr">
        <is>
          <t>BOGOTA</t>
        </is>
      </c>
      <c r="J376" t="inlineStr">
        <is>
          <t>PTM BOGOTA PAPELNET LASA</t>
        </is>
      </c>
      <c r="K376" t="inlineStr">
        <is>
          <t>BANCOLOMBIA</t>
        </is>
      </c>
      <c r="L376" t="inlineStr">
        <is>
          <t>FO-25-1345218</t>
        </is>
      </c>
      <c r="M376" s="49" t="n">
        <v>45875.72083333333</v>
      </c>
      <c r="N376" s="49" t="n">
        <v>45878.55416666667</v>
      </c>
      <c r="O376" s="48" t="n">
        <v>0</v>
      </c>
      <c r="P376" t="inlineStr">
        <is>
          <t>AGREGADOR</t>
        </is>
      </c>
      <c r="Q376" t="inlineStr">
        <is>
          <t>COMCARD - PTM</t>
        </is>
      </c>
      <c r="R376" t="inlineStr">
        <is>
          <t>EJECUTADO</t>
        </is>
      </c>
      <c r="S376" t="inlineStr">
        <is>
          <t>CIERRE EXITOSO</t>
        </is>
      </c>
      <c r="T376" t="inlineStr">
        <is>
          <t>VISITA TECNICA</t>
        </is>
      </c>
      <c r="U376" t="inlineStr">
        <is>
          <t>9BKZZ318</t>
        </is>
      </c>
      <c r="V376" t="inlineStr">
        <is>
          <t>TIPO I</t>
        </is>
      </c>
      <c r="W376" t="inlineStr">
        <is>
          <t>TERRESTRE</t>
        </is>
      </c>
      <c r="X376" t="inlineStr">
        <is>
          <t>MURCIA HERNANDEZ HARVEY IGNACIO</t>
        </is>
      </c>
      <c r="Y376" t="inlineStr">
        <is>
          <t>1</t>
        </is>
      </c>
      <c r="Z376" t="inlineStr">
        <is>
          <t>0</t>
        </is>
      </c>
      <c r="AA376" s="48" t="n">
        <v>65960</v>
      </c>
      <c r="AB376" s="48" t="n">
        <v>0</v>
      </c>
      <c r="AC376" s="48" t="n">
        <v>65960</v>
      </c>
    </row>
    <row r="377">
      <c r="A377" t="inlineStr">
        <is>
          <t>BUCARAMANGA</t>
        </is>
      </c>
      <c r="B377" t="inlineStr">
        <is>
          <t>SANTANDERES</t>
        </is>
      </c>
      <c r="C377" t="inlineStr">
        <is>
          <t>0004-0008</t>
        </is>
      </c>
      <c r="D377" t="inlineStr">
        <is>
          <t>68615</t>
        </is>
      </c>
      <c r="E377" t="inlineStr">
        <is>
          <t>TA-25-941594</t>
        </is>
      </c>
      <c r="F377" t="inlineStr">
        <is>
          <t>3007074344</t>
        </is>
      </c>
      <c r="G377" t="inlineStr">
        <is>
          <t>OC CIERRE</t>
        </is>
      </c>
      <c r="H377" t="inlineStr">
        <is>
          <t>SANTANDER</t>
        </is>
      </c>
      <c r="I377" t="inlineStr">
        <is>
          <t>RIONEGRO</t>
        </is>
      </c>
      <c r="J377" t="inlineStr">
        <is>
          <t>PTM RIONEGRO  INVERSIONES PINZ</t>
        </is>
      </c>
      <c r="K377" t="inlineStr">
        <is>
          <t>BANCOLOMBIA</t>
        </is>
      </c>
      <c r="L377" t="inlineStr">
        <is>
          <t>FO-25-1345229</t>
        </is>
      </c>
      <c r="M377" s="49" t="n">
        <v>45875.72083333333</v>
      </c>
      <c r="N377" s="49" t="n">
        <v>45877.58333333334</v>
      </c>
      <c r="O377" s="48" t="n">
        <v>0</v>
      </c>
      <c r="P377" t="inlineStr">
        <is>
          <t>AGREGADOR</t>
        </is>
      </c>
      <c r="Q377" t="inlineStr">
        <is>
          <t>COMCARD - PTM</t>
        </is>
      </c>
      <c r="R377" t="inlineStr">
        <is>
          <t>EJECUTADO</t>
        </is>
      </c>
      <c r="S377" t="inlineStr">
        <is>
          <t>CIERRE EXITOSO</t>
        </is>
      </c>
      <c r="T377" t="inlineStr">
        <is>
          <t>VISITA TECNICA</t>
        </is>
      </c>
      <c r="U377" t="inlineStr">
        <is>
          <t>EF8ZZ144</t>
        </is>
      </c>
      <c r="V377" t="inlineStr">
        <is>
          <t>TIPO II</t>
        </is>
      </c>
      <c r="W377" t="inlineStr">
        <is>
          <t>TERRESTRE</t>
        </is>
      </c>
      <c r="X377" t="inlineStr">
        <is>
          <t>REYES RAMIREZ DIEGO ALEXANDER</t>
        </is>
      </c>
      <c r="Y377" t="inlineStr">
        <is>
          <t>1</t>
        </is>
      </c>
      <c r="Z377" t="inlineStr">
        <is>
          <t>0</t>
        </is>
      </c>
      <c r="AA377" s="48" t="n">
        <v>144968</v>
      </c>
      <c r="AB377" s="48" t="n">
        <v>0</v>
      </c>
      <c r="AC377" s="48" t="n">
        <v>144968</v>
      </c>
    </row>
    <row r="378">
      <c r="A378" t="inlineStr">
        <is>
          <t>MANIZALES</t>
        </is>
      </c>
      <c r="B378" t="inlineStr">
        <is>
          <t>SUROCCIDENTE Y EJE CAFETERO</t>
        </is>
      </c>
      <c r="C378" t="inlineStr">
        <is>
          <t>0004-0002</t>
        </is>
      </c>
      <c r="D378" t="inlineStr">
        <is>
          <t>17001</t>
        </is>
      </c>
      <c r="E378" t="inlineStr">
        <is>
          <t>TA-25-948847</t>
        </is>
      </c>
      <c r="F378" t="inlineStr">
        <is>
          <t>3007059574</t>
        </is>
      </c>
      <c r="G378" t="inlineStr">
        <is>
          <t>OC CIERRE</t>
        </is>
      </c>
      <c r="H378" t="inlineStr">
        <is>
          <t>CALDAS</t>
        </is>
      </c>
      <c r="I378" t="inlineStr">
        <is>
          <t>MANIZALES</t>
        </is>
      </c>
      <c r="J378" t="inlineStr">
        <is>
          <t>DISTRICOL VARIEDADES MILE</t>
        </is>
      </c>
      <c r="K378" t="inlineStr">
        <is>
          <t>BANCOLOMBIA</t>
        </is>
      </c>
      <c r="L378" t="inlineStr">
        <is>
          <t>FO-25-1353464</t>
        </is>
      </c>
      <c r="M378" s="49" t="n">
        <v>45878.69930555556</v>
      </c>
      <c r="N378" s="49" t="n">
        <v>45880.56875</v>
      </c>
      <c r="O378" s="48" t="n">
        <v>0</v>
      </c>
      <c r="P378" t="inlineStr">
        <is>
          <t>AGREGADOR</t>
        </is>
      </c>
      <c r="Q378" t="inlineStr">
        <is>
          <t>DISTRICOL</t>
        </is>
      </c>
      <c r="R378" t="inlineStr">
        <is>
          <t>EJECUTADO</t>
        </is>
      </c>
      <c r="S378" t="inlineStr">
        <is>
          <t>CIERRE EXITOSO</t>
        </is>
      </c>
      <c r="T378" t="inlineStr">
        <is>
          <t>VISITA TECNICA</t>
        </is>
      </c>
      <c r="U378" t="inlineStr">
        <is>
          <t>HA008128</t>
        </is>
      </c>
      <c r="V378" t="inlineStr">
        <is>
          <t>TIPO I</t>
        </is>
      </c>
      <c r="W378" t="inlineStr">
        <is>
          <t>TERRESTRE</t>
        </is>
      </c>
      <c r="X378" t="inlineStr">
        <is>
          <t>AGUIRRE HENAO RAUL EDUARDO</t>
        </is>
      </c>
      <c r="Y378" t="inlineStr">
        <is>
          <t>1</t>
        </is>
      </c>
      <c r="Z378" t="inlineStr">
        <is>
          <t>0</t>
        </is>
      </c>
      <c r="AA378" s="48" t="n">
        <v>65960</v>
      </c>
      <c r="AB378" s="48" t="n">
        <v>0</v>
      </c>
      <c r="AC378" s="48" t="n">
        <v>65960</v>
      </c>
    </row>
    <row r="379">
      <c r="A379" t="inlineStr">
        <is>
          <t>BUCARAMANGA</t>
        </is>
      </c>
      <c r="B379" t="inlineStr">
        <is>
          <t>SANTANDERES</t>
        </is>
      </c>
      <c r="C379" t="inlineStr">
        <is>
          <t>0004-0008</t>
        </is>
      </c>
      <c r="D379" t="inlineStr">
        <is>
          <t>68001</t>
        </is>
      </c>
      <c r="E379" t="inlineStr">
        <is>
          <t>TA-25-948848</t>
        </is>
      </c>
      <c r="F379" t="inlineStr">
        <is>
          <t>3007041962</t>
        </is>
      </c>
      <c r="G379" t="inlineStr">
        <is>
          <t>OC CIERRE</t>
        </is>
      </c>
      <c r="H379" t="inlineStr">
        <is>
          <t>SANTANDER</t>
        </is>
      </c>
      <c r="I379" t="inlineStr">
        <is>
          <t>BUCARAMANGA</t>
        </is>
      </c>
      <c r="J379" t="inlineStr">
        <is>
          <t>PTM BUCARAMANGA MULTIPAGOS RCK</t>
        </is>
      </c>
      <c r="K379" t="inlineStr">
        <is>
          <t>BANCOLOMBIA</t>
        </is>
      </c>
      <c r="L379" t="inlineStr">
        <is>
          <t>FO-25-1353468</t>
        </is>
      </c>
      <c r="M379" s="49" t="n">
        <v>45877.69930555556</v>
      </c>
      <c r="N379" s="49" t="n">
        <v>45883.56527777778</v>
      </c>
      <c r="O379" s="48" t="n">
        <v>0</v>
      </c>
      <c r="P379" t="inlineStr">
        <is>
          <t>AGREGADOR</t>
        </is>
      </c>
      <c r="Q379" t="inlineStr">
        <is>
          <t>COMCARD - PTM</t>
        </is>
      </c>
      <c r="R379" t="inlineStr">
        <is>
          <t>EJECUTADO</t>
        </is>
      </c>
      <c r="S379" t="inlineStr">
        <is>
          <t>CIERRE EXITOSO</t>
        </is>
      </c>
      <c r="T379" t="inlineStr">
        <is>
          <t>VISITA TECNICA</t>
        </is>
      </c>
      <c r="U379" t="inlineStr">
        <is>
          <t>GZ0XZ344</t>
        </is>
      </c>
      <c r="V379" t="inlineStr">
        <is>
          <t>TIPO I</t>
        </is>
      </c>
      <c r="W379" t="inlineStr">
        <is>
          <t>TERRESTRE</t>
        </is>
      </c>
      <c r="X379" t="inlineStr">
        <is>
          <t>BARAJAS BERMUDEZ YAHIR MAURICIO</t>
        </is>
      </c>
      <c r="Y379" t="inlineStr">
        <is>
          <t>1</t>
        </is>
      </c>
      <c r="Z379" t="inlineStr">
        <is>
          <t>0</t>
        </is>
      </c>
      <c r="AA379" s="48" t="n">
        <v>65960</v>
      </c>
      <c r="AB379" s="48" t="n">
        <v>0</v>
      </c>
      <c r="AC379" s="48" t="n">
        <v>65960</v>
      </c>
    </row>
    <row r="380">
      <c r="A380" t="inlineStr">
        <is>
          <t>BUCARAMANGA</t>
        </is>
      </c>
      <c r="B380" t="inlineStr">
        <is>
          <t>SANTANDERES</t>
        </is>
      </c>
      <c r="C380" t="inlineStr">
        <is>
          <t>No encontrado</t>
        </is>
      </c>
      <c r="D380" t="inlineStr">
        <is>
          <t>68655</t>
        </is>
      </c>
      <c r="E380" t="inlineStr">
        <is>
          <t>TA-25-948849</t>
        </is>
      </c>
      <c r="F380" t="inlineStr">
        <is>
          <t>3007052551</t>
        </is>
      </c>
      <c r="G380" t="inlineStr">
        <is>
          <t>OC CIERRE</t>
        </is>
      </c>
      <c r="H380" t="inlineStr">
        <is>
          <t>SANTANDER</t>
        </is>
      </c>
      <c r="I380" t="inlineStr">
        <is>
          <t>SABANA DE TORRES</t>
        </is>
      </c>
      <c r="J380" t="inlineStr">
        <is>
          <t>PTM SABANA DE TORRES VIVERES S</t>
        </is>
      </c>
      <c r="K380" t="inlineStr">
        <is>
          <t>BANCOLOMBIA</t>
        </is>
      </c>
      <c r="L380" t="inlineStr">
        <is>
          <t>FO-25-1353473</t>
        </is>
      </c>
      <c r="M380" s="49" t="n">
        <v>45878.69930555556</v>
      </c>
      <c r="N380" s="49" t="n">
        <v>45882.42361111111</v>
      </c>
      <c r="O380" s="48" t="n">
        <v>0</v>
      </c>
      <c r="P380" t="inlineStr">
        <is>
          <t>AGREGADOR</t>
        </is>
      </c>
      <c r="Q380" t="inlineStr">
        <is>
          <t>COMCARD - PTM</t>
        </is>
      </c>
      <c r="R380" t="inlineStr">
        <is>
          <t>EJECUTADO</t>
        </is>
      </c>
      <c r="S380" t="inlineStr">
        <is>
          <t>CIERRE EXITOSO</t>
        </is>
      </c>
      <c r="T380" t="inlineStr">
        <is>
          <t>VISITA TECNICA</t>
        </is>
      </c>
      <c r="U380" t="inlineStr">
        <is>
          <t>9C0GZ542</t>
        </is>
      </c>
      <c r="V380" t="inlineStr">
        <is>
          <t>TIPO III</t>
        </is>
      </c>
      <c r="W380" t="inlineStr">
        <is>
          <t>TERRESTRE</t>
        </is>
      </c>
      <c r="X380" t="inlineStr">
        <is>
          <t>RAMIREZ TABARES JUAN DIEGO</t>
        </is>
      </c>
      <c r="Y380" t="inlineStr">
        <is>
          <t>1</t>
        </is>
      </c>
      <c r="Z380" t="inlineStr">
        <is>
          <t>0</t>
        </is>
      </c>
      <c r="AA380" s="48" t="n">
        <v>275729</v>
      </c>
      <c r="AB380" s="48" t="n">
        <v>0</v>
      </c>
      <c r="AC380" s="48" t="n">
        <v>275729</v>
      </c>
    </row>
    <row r="381">
      <c r="A381" t="inlineStr">
        <is>
          <t>BOGOTA</t>
        </is>
      </c>
      <c r="B381" t="inlineStr">
        <is>
          <t>CUNDINAMARCA</t>
        </is>
      </c>
      <c r="C381" t="inlineStr">
        <is>
          <t>No encontrado</t>
        </is>
      </c>
      <c r="D381" t="inlineStr">
        <is>
          <t>11001</t>
        </is>
      </c>
      <c r="E381" t="inlineStr">
        <is>
          <t>TA-25-948850</t>
        </is>
      </c>
      <c r="F381" t="inlineStr">
        <is>
          <t>3007065126</t>
        </is>
      </c>
      <c r="G381" t="inlineStr">
        <is>
          <t>OC CIERRE</t>
        </is>
      </c>
      <c r="H381" t="inlineStr">
        <is>
          <t>CUNDINAMARCA</t>
        </is>
      </c>
      <c r="I381" t="inlineStr">
        <is>
          <t>BOGOTA</t>
        </is>
      </c>
      <c r="J381" t="inlineStr">
        <is>
          <t>PTM BOGOTA EL BODEGON DE LA 11</t>
        </is>
      </c>
      <c r="K381" t="inlineStr">
        <is>
          <t>BANCOLOMBIA</t>
        </is>
      </c>
      <c r="L381" t="inlineStr">
        <is>
          <t>FO-25-1353477</t>
        </is>
      </c>
      <c r="M381" s="49" t="n">
        <v>45878.69930555556</v>
      </c>
      <c r="N381" s="49" t="n">
        <v>45882.69305555556</v>
      </c>
      <c r="O381" s="48" t="n">
        <v>0</v>
      </c>
      <c r="P381" t="inlineStr">
        <is>
          <t>AGREGADOR</t>
        </is>
      </c>
      <c r="Q381" t="inlineStr">
        <is>
          <t>COMCARD - PTM</t>
        </is>
      </c>
      <c r="R381" t="inlineStr">
        <is>
          <t>EJECUTADO</t>
        </is>
      </c>
      <c r="S381" t="inlineStr">
        <is>
          <t>CIERRE EXITOSO</t>
        </is>
      </c>
      <c r="T381" t="inlineStr">
        <is>
          <t>VISITA TECNICA</t>
        </is>
      </c>
      <c r="U381" t="inlineStr">
        <is>
          <t>1A007836-1A007366</t>
        </is>
      </c>
      <c r="V381" t="inlineStr">
        <is>
          <t>TIPO I</t>
        </is>
      </c>
      <c r="W381" t="inlineStr">
        <is>
          <t>TERRESTRE</t>
        </is>
      </c>
      <c r="X381" t="inlineStr">
        <is>
          <t>RAMIREZ TABARES JUAN DIEGO</t>
        </is>
      </c>
      <c r="Y381" t="inlineStr">
        <is>
          <t>1</t>
        </is>
      </c>
      <c r="Z381" t="inlineStr">
        <is>
          <t>0</t>
        </is>
      </c>
      <c r="AA381" s="48" t="n">
        <v>65960</v>
      </c>
      <c r="AB381" s="48" t="n">
        <v>0</v>
      </c>
      <c r="AC381" s="48" t="n">
        <v>65960</v>
      </c>
    </row>
    <row r="382">
      <c r="A382" t="inlineStr">
        <is>
          <t>MEDELLIN</t>
        </is>
      </c>
      <c r="B382" t="inlineStr">
        <is>
          <t>NOROCCIDENTE</t>
        </is>
      </c>
      <c r="C382" t="inlineStr">
        <is>
          <t>0004-0005</t>
        </is>
      </c>
      <c r="D382" t="inlineStr">
        <is>
          <t>5266</t>
        </is>
      </c>
      <c r="E382" t="inlineStr">
        <is>
          <t>TA-25-948852</t>
        </is>
      </c>
      <c r="F382" t="inlineStr">
        <is>
          <t>3007047096</t>
        </is>
      </c>
      <c r="G382" t="inlineStr">
        <is>
          <t>OC CIERRE</t>
        </is>
      </c>
      <c r="H382" t="inlineStr">
        <is>
          <t>ANTIOQUIA</t>
        </is>
      </c>
      <c r="I382" t="inlineStr">
        <is>
          <t>ENVIGADO</t>
        </is>
      </c>
      <c r="J382" t="inlineStr">
        <is>
          <t>BARRIO LA MINA ENVIGADO 2</t>
        </is>
      </c>
      <c r="K382" t="inlineStr">
        <is>
          <t>BANCOLOMBIA</t>
        </is>
      </c>
      <c r="L382" t="inlineStr">
        <is>
          <t>FO-25-1353480</t>
        </is>
      </c>
      <c r="M382" s="49" t="n">
        <v>45878.7</v>
      </c>
      <c r="N382" s="49" t="n">
        <v>45882.65</v>
      </c>
      <c r="O382" s="48" t="n">
        <v>0</v>
      </c>
      <c r="P382" t="inlineStr">
        <is>
          <t>UNO A UNO</t>
        </is>
      </c>
      <c r="Q382" t="inlineStr">
        <is>
          <t>CB UNO A UNO</t>
        </is>
      </c>
      <c r="R382" t="inlineStr">
        <is>
          <t>EJECUTADO</t>
        </is>
      </c>
      <c r="S382" t="inlineStr">
        <is>
          <t>CIERRE EXITOSO</t>
        </is>
      </c>
      <c r="T382" t="inlineStr">
        <is>
          <t>VISITA TECNICA</t>
        </is>
      </c>
      <c r="U382" t="inlineStr">
        <is>
          <t>9C00D611</t>
        </is>
      </c>
      <c r="V382" t="inlineStr">
        <is>
          <t>TIPO I</t>
        </is>
      </c>
      <c r="W382" t="inlineStr">
        <is>
          <t>TERRESTRE</t>
        </is>
      </c>
      <c r="X382" t="inlineStr">
        <is>
          <t>RAMIREZ TABARES JUAN DIEGO</t>
        </is>
      </c>
      <c r="Y382" t="inlineStr">
        <is>
          <t>1</t>
        </is>
      </c>
      <c r="Z382" t="inlineStr">
        <is>
          <t>0</t>
        </is>
      </c>
      <c r="AA382" s="48" t="n">
        <v>65960</v>
      </c>
      <c r="AB382" s="48" t="n">
        <v>0</v>
      </c>
      <c r="AC382" s="48" t="n">
        <v>65960</v>
      </c>
    </row>
    <row r="383">
      <c r="A383" t="inlineStr">
        <is>
          <t>MEDELLIN</t>
        </is>
      </c>
      <c r="B383" t="inlineStr">
        <is>
          <t>NOROCCIDENTE</t>
        </is>
      </c>
      <c r="C383" t="inlineStr">
        <is>
          <t>0004-0005</t>
        </is>
      </c>
      <c r="D383" t="inlineStr">
        <is>
          <t>5368</t>
        </is>
      </c>
      <c r="E383" t="inlineStr">
        <is>
          <t>TA-25-948853</t>
        </is>
      </c>
      <c r="F383" t="inlineStr">
        <is>
          <t>3007074720</t>
        </is>
      </c>
      <c r="G383" t="inlineStr">
        <is>
          <t>OC CIERRE</t>
        </is>
      </c>
      <c r="H383" t="inlineStr">
        <is>
          <t>ANTIOQUIA</t>
        </is>
      </c>
      <c r="I383" t="inlineStr">
        <is>
          <t>JERICO</t>
        </is>
      </c>
      <c r="J383" t="inlineStr">
        <is>
          <t>BARRIO JERICO JERICO 1</t>
        </is>
      </c>
      <c r="K383" t="inlineStr">
        <is>
          <t>BANCOLOMBIA</t>
        </is>
      </c>
      <c r="L383" t="inlineStr">
        <is>
          <t>FO-25-1353482</t>
        </is>
      </c>
      <c r="M383" s="49" t="n">
        <v>45878.7</v>
      </c>
      <c r="N383" s="49" t="n">
        <v>45884.59444444445</v>
      </c>
      <c r="O383" s="48" t="n">
        <v>0</v>
      </c>
      <c r="P383" t="inlineStr">
        <is>
          <t>UNO A UNO</t>
        </is>
      </c>
      <c r="Q383" t="inlineStr">
        <is>
          <t>UNO A UNO</t>
        </is>
      </c>
      <c r="R383" t="inlineStr">
        <is>
          <t>EJECUTADO</t>
        </is>
      </c>
      <c r="S383" t="inlineStr">
        <is>
          <t>CIERRE EXITOSO</t>
        </is>
      </c>
      <c r="T383" t="inlineStr">
        <is>
          <t>VISITA TECNICA</t>
        </is>
      </c>
      <c r="U383" t="inlineStr">
        <is>
          <t>MNPZZ669</t>
        </is>
      </c>
      <c r="V383" t="inlineStr">
        <is>
          <t>TIPO III</t>
        </is>
      </c>
      <c r="W383" t="inlineStr">
        <is>
          <t>TERRESTRE</t>
        </is>
      </c>
      <c r="X383" t="inlineStr">
        <is>
          <t>RUA ALVAREZ RICHARD ANDRES</t>
        </is>
      </c>
      <c r="Y383" t="inlineStr">
        <is>
          <t>1</t>
        </is>
      </c>
      <c r="Z383" t="inlineStr">
        <is>
          <t>0</t>
        </is>
      </c>
      <c r="AA383" s="48" t="n">
        <v>275729</v>
      </c>
      <c r="AB383" s="48" t="n">
        <v>0</v>
      </c>
      <c r="AC383" s="48" t="n">
        <v>275729</v>
      </c>
    </row>
    <row r="384">
      <c r="A384" t="inlineStr">
        <is>
          <t>BOGOTA</t>
        </is>
      </c>
      <c r="B384" t="inlineStr">
        <is>
          <t>CUNDINAMARCA</t>
        </is>
      </c>
      <c r="C384" t="inlineStr">
        <is>
          <t>0004-0004</t>
        </is>
      </c>
      <c r="D384" t="inlineStr">
        <is>
          <t>25815</t>
        </is>
      </c>
      <c r="E384" t="inlineStr">
        <is>
          <t>TA-25-948854</t>
        </is>
      </c>
      <c r="F384" t="inlineStr">
        <is>
          <t>3007011093</t>
        </is>
      </c>
      <c r="G384" t="inlineStr">
        <is>
          <t>OC CIERRE</t>
        </is>
      </c>
      <c r="H384" t="inlineStr">
        <is>
          <t>CUNDINAMARCA</t>
        </is>
      </c>
      <c r="I384" t="inlineStr">
        <is>
          <t>TOCAIMA</t>
        </is>
      </c>
      <c r="J384" t="inlineStr">
        <is>
          <t>TOCAIMA - CUNDINAMARCA</t>
        </is>
      </c>
      <c r="K384" t="inlineStr">
        <is>
          <t>BANCOLOMBIA</t>
        </is>
      </c>
      <c r="L384" t="inlineStr">
        <is>
          <t>FO-25-1353488</t>
        </is>
      </c>
      <c r="M384" s="49" t="n">
        <v>45878.7</v>
      </c>
      <c r="N384" s="49" t="n">
        <v>45882.65208333333</v>
      </c>
      <c r="O384" s="48" t="n">
        <v>0</v>
      </c>
      <c r="P384" t="inlineStr">
        <is>
          <t>CB UNO A UNO</t>
        </is>
      </c>
      <c r="Q384" t="inlineStr">
        <is>
          <t>CB UNO A UNO</t>
        </is>
      </c>
      <c r="R384" t="inlineStr">
        <is>
          <t>EJECUTADO</t>
        </is>
      </c>
      <c r="S384" t="inlineStr">
        <is>
          <t>CIERRE EXITOSO</t>
        </is>
      </c>
      <c r="T384" t="inlineStr">
        <is>
          <t>VISITA TECNICA</t>
        </is>
      </c>
      <c r="U384" t="inlineStr">
        <is>
          <t>A00JZ062</t>
        </is>
      </c>
      <c r="V384" t="inlineStr">
        <is>
          <t>TIPO III</t>
        </is>
      </c>
      <c r="W384" t="inlineStr">
        <is>
          <t>TERRESTRE</t>
        </is>
      </c>
      <c r="X384" t="inlineStr">
        <is>
          <t>LOZADA ROJAS CHRISTIAN ANDRES</t>
        </is>
      </c>
      <c r="Y384" t="inlineStr">
        <is>
          <t>1</t>
        </is>
      </c>
      <c r="Z384" t="inlineStr">
        <is>
          <t>0</t>
        </is>
      </c>
      <c r="AA384" s="48" t="n">
        <v>275729</v>
      </c>
      <c r="AB384" s="48" t="n">
        <v>0</v>
      </c>
      <c r="AC384" s="48" t="n">
        <v>275729</v>
      </c>
    </row>
    <row r="385">
      <c r="A385" t="inlineStr">
        <is>
          <t>MEDELLIN</t>
        </is>
      </c>
      <c r="B385" t="inlineStr">
        <is>
          <t>NOROCCIDENTE</t>
        </is>
      </c>
      <c r="C385" t="inlineStr">
        <is>
          <t>0004-0005</t>
        </is>
      </c>
      <c r="D385" t="inlineStr">
        <is>
          <t>5360</t>
        </is>
      </c>
      <c r="E385" t="inlineStr">
        <is>
          <t>TA-25-948856</t>
        </is>
      </c>
      <c r="F385" t="inlineStr">
        <is>
          <t>3007014835</t>
        </is>
      </c>
      <c r="G385" t="inlineStr">
        <is>
          <t>OC CIERRE</t>
        </is>
      </c>
      <c r="H385" t="inlineStr">
        <is>
          <t>ANTIOQUIA</t>
        </is>
      </c>
      <c r="I385" t="inlineStr">
        <is>
          <t>ITAGUI</t>
        </is>
      </c>
      <c r="J385" t="inlineStr">
        <is>
          <t>EL CARMELO ITAGUI</t>
        </is>
      </c>
      <c r="K385" t="inlineStr">
        <is>
          <t>BANCOLOMBIA</t>
        </is>
      </c>
      <c r="L385" t="inlineStr">
        <is>
          <t>FO-25-1353493</t>
        </is>
      </c>
      <c r="M385" s="49" t="n">
        <v>45878.7</v>
      </c>
      <c r="N385" s="49" t="n">
        <v>45882.62986111111</v>
      </c>
      <c r="O385" s="48" t="n">
        <v>0</v>
      </c>
      <c r="P385" t="inlineStr">
        <is>
          <t>CB UNO A UNO</t>
        </is>
      </c>
      <c r="Q385" t="inlineStr">
        <is>
          <t>CB UNO A UNO</t>
        </is>
      </c>
      <c r="R385" t="inlineStr">
        <is>
          <t>EJECUTADO</t>
        </is>
      </c>
      <c r="S385" t="inlineStr">
        <is>
          <t>CIERRE EXITOSO</t>
        </is>
      </c>
      <c r="T385" t="inlineStr">
        <is>
          <t>VISITA TECNICA</t>
        </is>
      </c>
      <c r="U385" t="inlineStr">
        <is>
          <t>JAMZZ538</t>
        </is>
      </c>
      <c r="V385" t="inlineStr">
        <is>
          <t>TIPO I</t>
        </is>
      </c>
      <c r="W385" t="inlineStr">
        <is>
          <t>TERRESTRE</t>
        </is>
      </c>
      <c r="X385" t="inlineStr">
        <is>
          <t>RAMIREZ TABARES JUAN DIEGO</t>
        </is>
      </c>
      <c r="Y385" t="inlineStr">
        <is>
          <t>1</t>
        </is>
      </c>
      <c r="Z385" t="inlineStr">
        <is>
          <t>0</t>
        </is>
      </c>
      <c r="AA385" s="48" t="n">
        <v>65960</v>
      </c>
      <c r="AB385" s="48" t="n">
        <v>0</v>
      </c>
      <c r="AC385" s="48" t="n">
        <v>65960</v>
      </c>
    </row>
    <row r="386">
      <c r="A386" t="inlineStr">
        <is>
          <t>BARRANQUILLA</t>
        </is>
      </c>
      <c r="B386" t="inlineStr">
        <is>
          <t>COSTA</t>
        </is>
      </c>
      <c r="C386" t="inlineStr">
        <is>
          <t>0004-0001</t>
        </is>
      </c>
      <c r="D386" t="inlineStr">
        <is>
          <t>8001</t>
        </is>
      </c>
      <c r="E386" t="inlineStr">
        <is>
          <t>TA-25-948857</t>
        </is>
      </c>
      <c r="F386" t="inlineStr">
        <is>
          <t>3007078596</t>
        </is>
      </c>
      <c r="G386" t="inlineStr">
        <is>
          <t>OC CIERRE</t>
        </is>
      </c>
      <c r="H386" t="inlineStr">
        <is>
          <t>ATLANTICO</t>
        </is>
      </c>
      <c r="I386" t="inlineStr">
        <is>
          <t>BARRANQUILLA</t>
        </is>
      </c>
      <c r="J386" t="inlineStr">
        <is>
          <t>BARRIO SAN JOSE BARRANQUILLA  8</t>
        </is>
      </c>
      <c r="K386" t="inlineStr">
        <is>
          <t>BANCOLOMBIA</t>
        </is>
      </c>
      <c r="L386" t="inlineStr">
        <is>
          <t>FO-25-1353497</t>
        </is>
      </c>
      <c r="M386" s="49" t="n">
        <v>45878.7</v>
      </c>
      <c r="N386" s="49" t="n">
        <v>45883.26736111111</v>
      </c>
      <c r="O386" s="48" t="n">
        <v>0</v>
      </c>
      <c r="P386" t="inlineStr">
        <is>
          <t>UNO A UNO</t>
        </is>
      </c>
      <c r="Q386" t="inlineStr">
        <is>
          <t>UNO A UNO</t>
        </is>
      </c>
      <c r="R386" t="inlineStr">
        <is>
          <t>EJECUTADO</t>
        </is>
      </c>
      <c r="S386" t="inlineStr">
        <is>
          <t>CIERRE EXITOSO</t>
        </is>
      </c>
      <c r="T386" t="inlineStr">
        <is>
          <t>VISITA TECNICA</t>
        </is>
      </c>
      <c r="U386" t="inlineStr">
        <is>
          <t>F1MZZ625</t>
        </is>
      </c>
      <c r="V386" t="inlineStr">
        <is>
          <t>TIPO I</t>
        </is>
      </c>
      <c r="W386" t="inlineStr">
        <is>
          <t>TERRESTRE</t>
        </is>
      </c>
      <c r="X386" t="inlineStr">
        <is>
          <t>PORRAS CASTRO DARLON NASCK</t>
        </is>
      </c>
      <c r="Y386" t="inlineStr">
        <is>
          <t>1</t>
        </is>
      </c>
      <c r="Z386" t="inlineStr">
        <is>
          <t>0</t>
        </is>
      </c>
      <c r="AA386" s="48" t="n">
        <v>65960</v>
      </c>
      <c r="AB386" s="48" t="n">
        <v>0</v>
      </c>
      <c r="AC386" s="48" t="n">
        <v>65960</v>
      </c>
    </row>
    <row r="387">
      <c r="A387" t="inlineStr">
        <is>
          <t>BARRANQUILLA</t>
        </is>
      </c>
      <c r="B387" t="inlineStr">
        <is>
          <t>COSTA</t>
        </is>
      </c>
      <c r="C387" t="inlineStr">
        <is>
          <t>0004-0001</t>
        </is>
      </c>
      <c r="D387" t="inlineStr">
        <is>
          <t>47675</t>
        </is>
      </c>
      <c r="E387" t="inlineStr">
        <is>
          <t>TA-25-948864</t>
        </is>
      </c>
      <c r="F387" t="inlineStr">
        <is>
          <t>3007058670</t>
        </is>
      </c>
      <c r="G387" t="inlineStr">
        <is>
          <t>OC CIERRE</t>
        </is>
      </c>
      <c r="H387" t="inlineStr">
        <is>
          <t>MAGDALENA</t>
        </is>
      </c>
      <c r="I387" t="inlineStr">
        <is>
          <t>SALAMINA</t>
        </is>
      </c>
      <c r="J387" t="inlineStr">
        <is>
          <t>BARRIO CENTRO SALAMINA 1</t>
        </is>
      </c>
      <c r="K387" t="inlineStr">
        <is>
          <t>BANCOLOMBIA</t>
        </is>
      </c>
      <c r="L387" t="inlineStr">
        <is>
          <t>FO-25-1353525</t>
        </is>
      </c>
      <c r="M387" s="49" t="n">
        <v>45878.7</v>
      </c>
      <c r="N387" s="49" t="n">
        <v>45881.45694444444</v>
      </c>
      <c r="O387" s="48" t="n">
        <v>0</v>
      </c>
      <c r="P387" t="inlineStr">
        <is>
          <t>UNO A UNO</t>
        </is>
      </c>
      <c r="Q387" t="inlineStr">
        <is>
          <t>CB UNO A UNO</t>
        </is>
      </c>
      <c r="R387" t="inlineStr">
        <is>
          <t>EJECUTADO</t>
        </is>
      </c>
      <c r="S387" t="inlineStr">
        <is>
          <t>CIERRE EXITOSO</t>
        </is>
      </c>
      <c r="T387" t="inlineStr">
        <is>
          <t>VISITA TECNICA</t>
        </is>
      </c>
      <c r="U387" t="inlineStr">
        <is>
          <t>IVZZZ985</t>
        </is>
      </c>
      <c r="V387" t="inlineStr">
        <is>
          <t>TIPO II</t>
        </is>
      </c>
      <c r="W387" t="inlineStr">
        <is>
          <t>TERRESTRE</t>
        </is>
      </c>
      <c r="X387" t="inlineStr">
        <is>
          <t>PEÑALOZA GUTIERREZ RAFAEL GUSTAVO</t>
        </is>
      </c>
      <c r="Y387" t="inlineStr">
        <is>
          <t>1</t>
        </is>
      </c>
      <c r="Z387" t="inlineStr">
        <is>
          <t>0</t>
        </is>
      </c>
      <c r="AA387" s="48" t="n">
        <v>144968</v>
      </c>
      <c r="AB387" s="48" t="n">
        <v>0</v>
      </c>
      <c r="AC387" s="48" t="n">
        <v>144968</v>
      </c>
    </row>
    <row r="388">
      <c r="A388" t="inlineStr">
        <is>
          <t>PASTO</t>
        </is>
      </c>
      <c r="B388" t="inlineStr">
        <is>
          <t>SUROCCIDENTE Y EJE CAFETERO</t>
        </is>
      </c>
      <c r="C388" t="inlineStr">
        <is>
          <t>0004-0003</t>
        </is>
      </c>
      <c r="D388" t="inlineStr">
        <is>
          <t>52786</t>
        </is>
      </c>
      <c r="E388" t="inlineStr">
        <is>
          <t>TA-25-948866</t>
        </is>
      </c>
      <c r="F388" t="inlineStr">
        <is>
          <t>3007078470</t>
        </is>
      </c>
      <c r="G388" t="inlineStr">
        <is>
          <t>OC CIERRE</t>
        </is>
      </c>
      <c r="H388" t="inlineStr">
        <is>
          <t>NARIÑO</t>
        </is>
      </c>
      <c r="I388" t="inlineStr">
        <is>
          <t>TAMINANGO</t>
        </is>
      </c>
      <c r="J388" t="inlineStr">
        <is>
          <t>BARRIO REMOLINO PANAMERICANO TAMINANGO</t>
        </is>
      </c>
      <c r="K388" t="inlineStr">
        <is>
          <t>BANCOLOMBIA</t>
        </is>
      </c>
      <c r="L388" t="inlineStr">
        <is>
          <t>FO-25-1353531</t>
        </is>
      </c>
      <c r="M388" s="49" t="n">
        <v>45878.7</v>
      </c>
      <c r="N388" s="49" t="n">
        <v>45883.63680555556</v>
      </c>
      <c r="O388" s="48" t="n">
        <v>0</v>
      </c>
      <c r="P388" t="inlineStr">
        <is>
          <t>UNO A UNO</t>
        </is>
      </c>
      <c r="Q388" t="inlineStr">
        <is>
          <t>UNO A UNO</t>
        </is>
      </c>
      <c r="R388" t="inlineStr">
        <is>
          <t>EJECUTADO</t>
        </is>
      </c>
      <c r="S388" t="inlineStr">
        <is>
          <t>CIERRE EXITOSO</t>
        </is>
      </c>
      <c r="T388" t="inlineStr">
        <is>
          <t>VISITA TECNICA</t>
        </is>
      </c>
      <c r="U388" t="inlineStr">
        <is>
          <t>V1OZZ863</t>
        </is>
      </c>
      <c r="V388" t="inlineStr">
        <is>
          <t>TIPO II</t>
        </is>
      </c>
      <c r="W388" t="inlineStr">
        <is>
          <t>TERRESTRE</t>
        </is>
      </c>
      <c r="X388" t="inlineStr">
        <is>
          <t>BRAVO MADROÑERO OSCAR ESTEBAN</t>
        </is>
      </c>
      <c r="Y388" t="inlineStr">
        <is>
          <t>1</t>
        </is>
      </c>
      <c r="Z388" t="inlineStr">
        <is>
          <t>0</t>
        </is>
      </c>
      <c r="AA388" s="48" t="n">
        <v>144968</v>
      </c>
      <c r="AB388" s="48" t="n">
        <v>0</v>
      </c>
      <c r="AC388" s="48" t="n">
        <v>144968</v>
      </c>
    </row>
    <row r="389">
      <c r="A389" t="inlineStr">
        <is>
          <t>NEIVA</t>
        </is>
      </c>
      <c r="B389" t="inlineStr">
        <is>
          <t>REMOTAS</t>
        </is>
      </c>
      <c r="C389" t="inlineStr">
        <is>
          <t>0004-0007</t>
        </is>
      </c>
      <c r="D389" t="inlineStr">
        <is>
          <t>73483</t>
        </is>
      </c>
      <c r="E389" t="inlineStr">
        <is>
          <t>TA-25-948868</t>
        </is>
      </c>
      <c r="F389" t="inlineStr">
        <is>
          <t>3007075471</t>
        </is>
      </c>
      <c r="G389" t="inlineStr">
        <is>
          <t>OC CIERRE</t>
        </is>
      </c>
      <c r="H389" t="inlineStr">
        <is>
          <t>TOLIMA</t>
        </is>
      </c>
      <c r="I389" t="inlineStr">
        <is>
          <t>NATAGAIMA</t>
        </is>
      </c>
      <c r="J389" t="inlineStr">
        <is>
          <t>BARRIO  CENTRO NATAGAIMA</t>
        </is>
      </c>
      <c r="K389" t="inlineStr">
        <is>
          <t>BANCOLOMBIA</t>
        </is>
      </c>
      <c r="L389" t="inlineStr">
        <is>
          <t>FO-25-1361975</t>
        </is>
      </c>
      <c r="M389" s="49" t="n">
        <v>45878.7</v>
      </c>
      <c r="N389" s="49" t="n">
        <v>45880.71180555555</v>
      </c>
      <c r="O389" s="48" t="n">
        <v>0</v>
      </c>
      <c r="P389" t="inlineStr">
        <is>
          <t>UNO A UNO</t>
        </is>
      </c>
      <c r="Q389" t="inlineStr">
        <is>
          <t>UNO A UNO</t>
        </is>
      </c>
      <c r="R389" t="inlineStr">
        <is>
          <t>EJECUTADO</t>
        </is>
      </c>
      <c r="S389" t="inlineStr">
        <is>
          <t>CIERRE EXITOSO</t>
        </is>
      </c>
      <c r="T389" t="inlineStr">
        <is>
          <t>VISITA TECNICA</t>
        </is>
      </c>
      <c r="U389" t="inlineStr">
        <is>
          <t>V100C094-A406Z663</t>
        </is>
      </c>
      <c r="V389" t="inlineStr">
        <is>
          <t>TIPO II</t>
        </is>
      </c>
      <c r="W389" t="inlineStr">
        <is>
          <t>TERRESTRE</t>
        </is>
      </c>
      <c r="X389" t="inlineStr">
        <is>
          <t>ANDRADE HERNANDEZ JUAN CARLOS</t>
        </is>
      </c>
      <c r="Y389" t="inlineStr">
        <is>
          <t>2</t>
        </is>
      </c>
      <c r="Z389" t="inlineStr">
        <is>
          <t>0</t>
        </is>
      </c>
      <c r="AA389" s="48" t="n">
        <v>144968</v>
      </c>
      <c r="AB389" s="48" t="n">
        <v>0</v>
      </c>
      <c r="AC389" s="48" t="n">
        <v>144968</v>
      </c>
    </row>
    <row r="390">
      <c r="A390" t="inlineStr">
        <is>
          <t>PEREIRA</t>
        </is>
      </c>
      <c r="B390" t="inlineStr">
        <is>
          <t>SUROCCIDENTE Y EJE CAFETERO</t>
        </is>
      </c>
      <c r="C390" t="inlineStr">
        <is>
          <t>0004-0002</t>
        </is>
      </c>
      <c r="D390" t="inlineStr">
        <is>
          <t>76100</t>
        </is>
      </c>
      <c r="E390" t="inlineStr">
        <is>
          <t>TA-25-948869</t>
        </is>
      </c>
      <c r="F390" t="inlineStr">
        <is>
          <t>3007040037</t>
        </is>
      </c>
      <c r="G390" t="inlineStr">
        <is>
          <t>OC CIERRE</t>
        </is>
      </c>
      <c r="H390" t="inlineStr">
        <is>
          <t>VALLE DEL CAUCA</t>
        </is>
      </c>
      <c r="I390" t="inlineStr">
        <is>
          <t>BOLIVAR</t>
        </is>
      </c>
      <c r="J390" t="inlineStr">
        <is>
          <t>BARRIO LA MARIA PLAN DE VIVIEN</t>
        </is>
      </c>
      <c r="K390" t="inlineStr">
        <is>
          <t>BANCOLOMBIA</t>
        </is>
      </c>
      <c r="L390" t="inlineStr">
        <is>
          <t>FO-25-1353539</t>
        </is>
      </c>
      <c r="M390" s="49" t="n">
        <v>45878.7</v>
      </c>
      <c r="N390" s="49" t="n">
        <v>45883.62152777778</v>
      </c>
      <c r="O390" s="48" t="n">
        <v>0</v>
      </c>
      <c r="P390" t="inlineStr">
        <is>
          <t>UNO A UNO</t>
        </is>
      </c>
      <c r="Q390" t="inlineStr">
        <is>
          <t>CB UNO A UNO</t>
        </is>
      </c>
      <c r="R390" t="inlineStr">
        <is>
          <t>EJECUTADO</t>
        </is>
      </c>
      <c r="S390" t="inlineStr">
        <is>
          <t>CIERRE EXITOSO</t>
        </is>
      </c>
      <c r="T390" t="inlineStr">
        <is>
          <t>VISITA TECNICA</t>
        </is>
      </c>
      <c r="U390" t="inlineStr">
        <is>
          <t>AA0FZ531</t>
        </is>
      </c>
      <c r="V390" t="inlineStr">
        <is>
          <t>TIPO II</t>
        </is>
      </c>
      <c r="W390" t="inlineStr">
        <is>
          <t>TERRESTRE</t>
        </is>
      </c>
      <c r="X390" t="inlineStr">
        <is>
          <t>ARROYAVE CANO MANUEL GUILLERMO</t>
        </is>
      </c>
      <c r="Y390" t="inlineStr">
        <is>
          <t>1</t>
        </is>
      </c>
      <c r="Z390" t="inlineStr">
        <is>
          <t>0</t>
        </is>
      </c>
      <c r="AA390" s="48" t="n">
        <v>144968</v>
      </c>
      <c r="AB390" s="48" t="n">
        <v>0</v>
      </c>
      <c r="AC390" s="48" t="n">
        <v>144968</v>
      </c>
    </row>
    <row r="391">
      <c r="A391" t="inlineStr">
        <is>
          <t>BUCARAMANGA</t>
        </is>
      </c>
      <c r="B391" t="inlineStr">
        <is>
          <t>SANTANDERES</t>
        </is>
      </c>
      <c r="C391" t="inlineStr">
        <is>
          <t>0004-0008</t>
        </is>
      </c>
      <c r="D391" t="inlineStr">
        <is>
          <t>81736</t>
        </is>
      </c>
      <c r="E391" t="inlineStr">
        <is>
          <t>TA-25-948873</t>
        </is>
      </c>
      <c r="F391" t="inlineStr">
        <is>
          <t>3007079136</t>
        </is>
      </c>
      <c r="G391" t="inlineStr">
        <is>
          <t>OC CIERRE</t>
        </is>
      </c>
      <c r="H391" t="inlineStr">
        <is>
          <t>ARAUCA</t>
        </is>
      </c>
      <c r="I391" t="inlineStr">
        <is>
          <t>SARAVENA</t>
        </is>
      </c>
      <c r="J391" t="inlineStr">
        <is>
          <t>BARRIO CORREGIMIENTO PUERTO NARIÑO SARAVENA 1</t>
        </is>
      </c>
      <c r="K391" t="inlineStr">
        <is>
          <t>BANCOLOMBIA</t>
        </is>
      </c>
      <c r="L391" t="inlineStr">
        <is>
          <t>FO-25-1353547</t>
        </is>
      </c>
      <c r="M391" s="49" t="n">
        <v>45878.7</v>
      </c>
      <c r="N391" s="49" t="n">
        <v>45882.29236111111</v>
      </c>
      <c r="O391" s="48" t="n">
        <v>0</v>
      </c>
      <c r="P391" t="inlineStr">
        <is>
          <t>UNO A UNO</t>
        </is>
      </c>
      <c r="Q391" t="inlineStr">
        <is>
          <t>UNO A UNO</t>
        </is>
      </c>
      <c r="R391" t="inlineStr">
        <is>
          <t>EJECUTADO</t>
        </is>
      </c>
      <c r="S391" t="inlineStr">
        <is>
          <t>CIERRE EXITOSO</t>
        </is>
      </c>
      <c r="T391" t="inlineStr">
        <is>
          <t>VISITA TECNICA</t>
        </is>
      </c>
      <c r="U391" t="inlineStr">
        <is>
          <t>SASZZ711</t>
        </is>
      </c>
      <c r="V391" t="inlineStr">
        <is>
          <t>TIPO IV ESPECIAL</t>
        </is>
      </c>
      <c r="W391" t="inlineStr">
        <is>
          <t>AEREO</t>
        </is>
      </c>
      <c r="X391" t="inlineStr">
        <is>
          <t>REYES RAMIREZ DIEGO ALEXANDER</t>
        </is>
      </c>
      <c r="Y391" t="inlineStr">
        <is>
          <t>1</t>
        </is>
      </c>
      <c r="Z391" t="inlineStr">
        <is>
          <t>0</t>
        </is>
      </c>
      <c r="AA391" s="48" t="n">
        <v>988463</v>
      </c>
      <c r="AB391" s="48" t="n">
        <v>0</v>
      </c>
      <c r="AC391" s="48" t="n">
        <v>988463</v>
      </c>
    </row>
    <row r="392">
      <c r="A392" t="inlineStr">
        <is>
          <t>YOPAL</t>
        </is>
      </c>
      <c r="B392" t="inlineStr">
        <is>
          <t>REMOTAS</t>
        </is>
      </c>
      <c r="C392" t="inlineStr">
        <is>
          <t>0004-0007</t>
        </is>
      </c>
      <c r="D392" t="inlineStr">
        <is>
          <t>85001</t>
        </is>
      </c>
      <c r="E392" t="inlineStr">
        <is>
          <t>TA-25-948874</t>
        </is>
      </c>
      <c r="F392" t="inlineStr">
        <is>
          <t>3007051627</t>
        </is>
      </c>
      <c r="G392" t="inlineStr">
        <is>
          <t>OC CIERRE</t>
        </is>
      </c>
      <c r="H392" t="inlineStr">
        <is>
          <t>CASANARE</t>
        </is>
      </c>
      <c r="I392" t="inlineStr">
        <is>
          <t>YOPAL</t>
        </is>
      </c>
      <c r="J392" t="inlineStr">
        <is>
          <t>BARRIO CASIQUIARE 1 YOPAL</t>
        </is>
      </c>
      <c r="K392" t="inlineStr">
        <is>
          <t>BANCOLOMBIA</t>
        </is>
      </c>
      <c r="L392" t="inlineStr">
        <is>
          <t>FO-25-1353554</t>
        </is>
      </c>
      <c r="M392" s="49" t="n">
        <v>45878.7</v>
      </c>
      <c r="N392" s="49" t="n">
        <v>45882.65486111111</v>
      </c>
      <c r="O392" s="48" t="n">
        <v>0</v>
      </c>
      <c r="P392" t="inlineStr">
        <is>
          <t>CB UNO A UNO</t>
        </is>
      </c>
      <c r="Q392" t="inlineStr">
        <is>
          <t>CB UNO A UNO</t>
        </is>
      </c>
      <c r="R392" t="inlineStr">
        <is>
          <t>EJECUTADO</t>
        </is>
      </c>
      <c r="S392" t="inlineStr">
        <is>
          <t>CIERRE EXITOSO</t>
        </is>
      </c>
      <c r="T392" t="inlineStr">
        <is>
          <t>VISITA TECNICA</t>
        </is>
      </c>
      <c r="U392" t="inlineStr">
        <is>
          <t>TR08Z516</t>
        </is>
      </c>
      <c r="V392" t="inlineStr">
        <is>
          <t>TIPO I</t>
        </is>
      </c>
      <c r="W392" t="inlineStr">
        <is>
          <t>TERRESTRE</t>
        </is>
      </c>
      <c r="X392" t="inlineStr">
        <is>
          <t>BERNAL ELAICA EDGAR ALEXIS</t>
        </is>
      </c>
      <c r="Y392" t="inlineStr">
        <is>
          <t>1</t>
        </is>
      </c>
      <c r="Z392" t="inlineStr">
        <is>
          <t>0</t>
        </is>
      </c>
      <c r="AA392" s="48" t="n">
        <v>65960</v>
      </c>
      <c r="AB392" s="48" t="n">
        <v>0</v>
      </c>
      <c r="AC392" s="48" t="n">
        <v>65960</v>
      </c>
    </row>
    <row r="393">
      <c r="A393" t="inlineStr">
        <is>
          <t>MEDELLIN</t>
        </is>
      </c>
      <c r="B393" t="inlineStr">
        <is>
          <t>NOROCCIDENTE</t>
        </is>
      </c>
      <c r="C393" t="inlineStr">
        <is>
          <t>0004-0005</t>
        </is>
      </c>
      <c r="D393" t="inlineStr">
        <is>
          <t>5001</t>
        </is>
      </c>
      <c r="E393" t="inlineStr">
        <is>
          <t>TA-25-952535</t>
        </is>
      </c>
      <c r="F393" t="inlineStr">
        <is>
          <t>3007027675</t>
        </is>
      </c>
      <c r="G393" t="inlineStr">
        <is>
          <t>OC CIERRE</t>
        </is>
      </c>
      <c r="H393" t="inlineStr">
        <is>
          <t>ANTIOQUIA</t>
        </is>
      </c>
      <c r="I393" t="inlineStr">
        <is>
          <t>MEDELLIN</t>
        </is>
      </c>
      <c r="J393" t="inlineStr">
        <is>
          <t>DISTRICOL DISTRIMOVI</t>
        </is>
      </c>
      <c r="K393" t="inlineStr">
        <is>
          <t>BANCOLOMBIA</t>
        </is>
      </c>
      <c r="L393" t="inlineStr">
        <is>
          <t>FO-25-1360500</t>
        </is>
      </c>
      <c r="M393" s="49" t="n">
        <v>45880.50486111111</v>
      </c>
      <c r="N393" s="49" t="n">
        <v>45880.70694444444</v>
      </c>
      <c r="O393" s="48" t="n">
        <v>0</v>
      </c>
      <c r="P393" t="inlineStr">
        <is>
          <t>AGREGADOR</t>
        </is>
      </c>
      <c r="Q393" t="inlineStr">
        <is>
          <t>DISTRICOL</t>
        </is>
      </c>
      <c r="R393" t="inlineStr">
        <is>
          <t>EJECUTADO</t>
        </is>
      </c>
      <c r="S393" t="inlineStr">
        <is>
          <t>CIERRE EXITOSO</t>
        </is>
      </c>
      <c r="T393" t="inlineStr">
        <is>
          <t>VISITA TECNICA</t>
        </is>
      </c>
      <c r="U393" t="inlineStr">
        <is>
          <t>99WZZ992</t>
        </is>
      </c>
      <c r="V393" t="inlineStr">
        <is>
          <t>TIPO I</t>
        </is>
      </c>
      <c r="W393" t="inlineStr">
        <is>
          <t>TERRESTRE</t>
        </is>
      </c>
      <c r="X393" t="inlineStr">
        <is>
          <t>ALVAREZ ARENAS VICTOR HUGO</t>
        </is>
      </c>
      <c r="Y393" t="inlineStr">
        <is>
          <t>1</t>
        </is>
      </c>
      <c r="Z393" t="inlineStr">
        <is>
          <t>0</t>
        </is>
      </c>
      <c r="AA393" s="48" t="n">
        <v>65960</v>
      </c>
      <c r="AB393" s="48" t="n">
        <v>0</v>
      </c>
      <c r="AC393" s="48" t="n">
        <v>65960</v>
      </c>
    </row>
    <row r="394">
      <c r="A394" t="inlineStr">
        <is>
          <t>MONTERIA</t>
        </is>
      </c>
      <c r="B394" t="inlineStr">
        <is>
          <t>COSTA</t>
        </is>
      </c>
      <c r="C394" t="inlineStr">
        <is>
          <t>0004-0001</t>
        </is>
      </c>
      <c r="D394" t="inlineStr">
        <is>
          <t>5154</t>
        </is>
      </c>
      <c r="E394" t="inlineStr">
        <is>
          <t>TA-25-962673</t>
        </is>
      </c>
      <c r="F394" t="inlineStr">
        <is>
          <t>3007078374</t>
        </is>
      </c>
      <c r="G394" t="inlineStr">
        <is>
          <t>OC CIERRE</t>
        </is>
      </c>
      <c r="H394" t="inlineStr">
        <is>
          <t>ANTIOQUIA</t>
        </is>
      </c>
      <c r="I394" t="inlineStr">
        <is>
          <t>CAUCASIA</t>
        </is>
      </c>
      <c r="J394" t="inlineStr">
        <is>
          <t>BARRIO ASOVIVIENDA CAUCASIA  1</t>
        </is>
      </c>
      <c r="K394" t="inlineStr">
        <is>
          <t>BANCOLOMBIA</t>
        </is>
      </c>
      <c r="L394" t="inlineStr">
        <is>
          <t>FO-25-1363632</t>
        </is>
      </c>
      <c r="M394" s="49" t="n">
        <v>45881.67013888889</v>
      </c>
      <c r="N394" s="49" t="n">
        <v>45884.61180555556</v>
      </c>
      <c r="O394" s="48" t="n">
        <v>0</v>
      </c>
      <c r="P394" t="inlineStr">
        <is>
          <t>CB UNO A UNO</t>
        </is>
      </c>
      <c r="Q394" t="inlineStr">
        <is>
          <t>CB UNO A UNO</t>
        </is>
      </c>
      <c r="R394" t="inlineStr">
        <is>
          <t>EJECUTADO</t>
        </is>
      </c>
      <c r="S394" t="inlineStr">
        <is>
          <t>CIERRE EXITOSO</t>
        </is>
      </c>
      <c r="T394" t="inlineStr">
        <is>
          <t>VISITA TECNICA</t>
        </is>
      </c>
      <c r="U394" t="inlineStr">
        <is>
          <t>V1MZZ293</t>
        </is>
      </c>
      <c r="V394" t="inlineStr">
        <is>
          <t>TIPO II</t>
        </is>
      </c>
      <c r="W394" t="inlineStr">
        <is>
          <t>TERRESTRE</t>
        </is>
      </c>
      <c r="X394" t="inlineStr">
        <is>
          <t>CASSIANI PEREZ RAUL RAMIRO</t>
        </is>
      </c>
      <c r="Y394" t="inlineStr">
        <is>
          <t>1</t>
        </is>
      </c>
      <c r="Z394" t="inlineStr">
        <is>
          <t>0</t>
        </is>
      </c>
      <c r="AA394" s="48" t="n">
        <v>144968</v>
      </c>
      <c r="AB394" s="48" t="n">
        <v>0</v>
      </c>
      <c r="AC394" s="48" t="n">
        <v>144968</v>
      </c>
    </row>
    <row r="395">
      <c r="A395" t="inlineStr">
        <is>
          <t>PASTO</t>
        </is>
      </c>
      <c r="B395" t="inlineStr">
        <is>
          <t>SUROCCIDENTE Y EJE CAFETERO</t>
        </is>
      </c>
      <c r="C395" t="inlineStr">
        <is>
          <t>0004-0003</t>
        </is>
      </c>
      <c r="D395" t="inlineStr">
        <is>
          <t>52001</t>
        </is>
      </c>
      <c r="E395" t="inlineStr">
        <is>
          <t>TA-25-962676</t>
        </is>
      </c>
      <c r="F395" t="inlineStr">
        <is>
          <t>3007076150</t>
        </is>
      </c>
      <c r="G395" t="inlineStr">
        <is>
          <t>OC CIERRE</t>
        </is>
      </c>
      <c r="H395" t="inlineStr">
        <is>
          <t>NARIÑO</t>
        </is>
      </c>
      <c r="I395" t="inlineStr">
        <is>
          <t>PASTO</t>
        </is>
      </c>
      <c r="J395" t="inlineStr">
        <is>
          <t>BARRIO TAMASAGRA 2 PASTO</t>
        </is>
      </c>
      <c r="K395" t="inlineStr">
        <is>
          <t>BANCOLOMBIA</t>
        </is>
      </c>
      <c r="L395" t="inlineStr">
        <is>
          <t>FO-25-1363637</t>
        </is>
      </c>
      <c r="M395" s="49" t="n">
        <v>45881.67847222222</v>
      </c>
      <c r="N395" s="49" t="n">
        <v>45885.64930555555</v>
      </c>
      <c r="O395" s="48" t="n">
        <v>0</v>
      </c>
      <c r="P395" t="inlineStr">
        <is>
          <t>UNO A UNO</t>
        </is>
      </c>
      <c r="Q395" t="inlineStr">
        <is>
          <t>UNO A UNO</t>
        </is>
      </c>
      <c r="R395" t="inlineStr">
        <is>
          <t>EJECUTADO</t>
        </is>
      </c>
      <c r="S395" t="inlineStr">
        <is>
          <t>CIERRE EXITOSO</t>
        </is>
      </c>
      <c r="T395" t="inlineStr">
        <is>
          <t>VISITA TECNICA</t>
        </is>
      </c>
      <c r="U395" t="inlineStr">
        <is>
          <t>SX0GZ301</t>
        </is>
      </c>
      <c r="V395" t="inlineStr">
        <is>
          <t>TIPO I</t>
        </is>
      </c>
      <c r="W395" t="inlineStr">
        <is>
          <t>TERRESTRE</t>
        </is>
      </c>
      <c r="X395" t="inlineStr">
        <is>
          <t>BRAVO MADROÑERO OSCAR ESTEBAN</t>
        </is>
      </c>
      <c r="Y395" t="inlineStr">
        <is>
          <t>1</t>
        </is>
      </c>
      <c r="Z395" t="inlineStr">
        <is>
          <t>0</t>
        </is>
      </c>
      <c r="AA395" s="48" t="n">
        <v>65960</v>
      </c>
      <c r="AB395" s="48" t="n">
        <v>0</v>
      </c>
      <c r="AC395" s="48" t="n">
        <v>65960</v>
      </c>
    </row>
    <row r="396">
      <c r="A396" t="inlineStr">
        <is>
          <t>MEDELLIN</t>
        </is>
      </c>
      <c r="B396" t="inlineStr">
        <is>
          <t>NOROCCIDENTE</t>
        </is>
      </c>
      <c r="C396" t="inlineStr">
        <is>
          <t>0004-0005</t>
        </is>
      </c>
      <c r="D396" t="inlineStr">
        <is>
          <t>5240</t>
        </is>
      </c>
      <c r="E396" t="inlineStr">
        <is>
          <t>TA-25-962677</t>
        </is>
      </c>
      <c r="F396" t="inlineStr">
        <is>
          <t>3007039467</t>
        </is>
      </c>
      <c r="G396" t="inlineStr">
        <is>
          <t>OC CIERRE</t>
        </is>
      </c>
      <c r="H396" t="inlineStr">
        <is>
          <t>ANTIOQUIA</t>
        </is>
      </c>
      <c r="I396" t="inlineStr">
        <is>
          <t>EBEJICO</t>
        </is>
      </c>
      <c r="J396" t="inlineStr">
        <is>
          <t>BARRIO EL BRASIL EBEJICO</t>
        </is>
      </c>
      <c r="K396" t="inlineStr">
        <is>
          <t>BANCOLOMBIA</t>
        </is>
      </c>
      <c r="L396" t="inlineStr">
        <is>
          <t>FO-25-1363641</t>
        </is>
      </c>
      <c r="M396" s="49" t="n">
        <v>45881.69861111111</v>
      </c>
      <c r="N396" s="49" t="n">
        <v>45883.56666666667</v>
      </c>
      <c r="O396" s="48" t="n">
        <v>0</v>
      </c>
      <c r="P396" t="inlineStr">
        <is>
          <t>CB UNO A UNO</t>
        </is>
      </c>
      <c r="Q396" t="inlineStr">
        <is>
          <t>CB UNO A UNO</t>
        </is>
      </c>
      <c r="R396" t="inlineStr">
        <is>
          <t>EJECUTADO</t>
        </is>
      </c>
      <c r="S396" t="inlineStr">
        <is>
          <t>CIERRE EXITOSO</t>
        </is>
      </c>
      <c r="T396" t="inlineStr">
        <is>
          <t>VISITA TECNICA</t>
        </is>
      </c>
      <c r="U396" t="inlineStr">
        <is>
          <t>GZ08Z284</t>
        </is>
      </c>
      <c r="V396" t="inlineStr">
        <is>
          <t>TIPO II</t>
        </is>
      </c>
      <c r="W396" t="inlineStr">
        <is>
          <t>TERRESTRE</t>
        </is>
      </c>
      <c r="X396" t="inlineStr">
        <is>
          <t>RUA ALVAREZ RICHARD ANDRES</t>
        </is>
      </c>
      <c r="Y396" t="inlineStr">
        <is>
          <t>1</t>
        </is>
      </c>
      <c r="Z396" t="inlineStr">
        <is>
          <t>0</t>
        </is>
      </c>
      <c r="AA396" s="48" t="n">
        <v>144968</v>
      </c>
      <c r="AB396" s="48" t="n">
        <v>0</v>
      </c>
      <c r="AC396" s="48" t="n">
        <v>144968</v>
      </c>
    </row>
    <row r="397">
      <c r="A397" t="inlineStr">
        <is>
          <t>NEIVA</t>
        </is>
      </c>
      <c r="B397" t="inlineStr">
        <is>
          <t>REMOTAS</t>
        </is>
      </c>
      <c r="C397" t="inlineStr">
        <is>
          <t>0004-0007</t>
        </is>
      </c>
      <c r="D397" t="inlineStr">
        <is>
          <t>41001</t>
        </is>
      </c>
      <c r="E397" t="inlineStr">
        <is>
          <t>TA-25-962678</t>
        </is>
      </c>
      <c r="F397" t="inlineStr">
        <is>
          <t>3007078548</t>
        </is>
      </c>
      <c r="G397" t="inlineStr">
        <is>
          <t>OC CIERRE</t>
        </is>
      </c>
      <c r="H397" t="inlineStr">
        <is>
          <t>HUILA</t>
        </is>
      </c>
      <c r="I397" t="inlineStr">
        <is>
          <t>NEIVA</t>
        </is>
      </c>
      <c r="J397" t="inlineStr">
        <is>
          <t>BARRIO MONSERRATE NEIVA  1</t>
        </is>
      </c>
      <c r="K397" t="inlineStr">
        <is>
          <t>BANCOLOMBIA</t>
        </is>
      </c>
      <c r="L397" t="inlineStr">
        <is>
          <t>FO-25-1369308</t>
        </is>
      </c>
      <c r="M397" s="49" t="n">
        <v>45881.76111111111</v>
      </c>
      <c r="N397" s="49" t="n">
        <v>45883.63472222222</v>
      </c>
      <c r="O397" s="48" t="n">
        <v>0</v>
      </c>
      <c r="P397" t="inlineStr">
        <is>
          <t>CB UNO A UNO</t>
        </is>
      </c>
      <c r="Q397" t="inlineStr">
        <is>
          <t>CB UNO A UNO</t>
        </is>
      </c>
      <c r="R397" t="inlineStr">
        <is>
          <t>EJECUTADO</t>
        </is>
      </c>
      <c r="S397" t="inlineStr">
        <is>
          <t>CIERRE EXITOSO</t>
        </is>
      </c>
      <c r="T397" t="inlineStr">
        <is>
          <t>VISITA TECNICA</t>
        </is>
      </c>
      <c r="U397" t="inlineStr">
        <is>
          <t>F1LZZ956</t>
        </is>
      </c>
      <c r="V397" t="inlineStr">
        <is>
          <t>TIPO I</t>
        </is>
      </c>
      <c r="W397" t="inlineStr">
        <is>
          <t>TERRESTRE</t>
        </is>
      </c>
      <c r="X397" t="inlineStr">
        <is>
          <t>DIAZ VARGAS JONATHAN MIGUEL</t>
        </is>
      </c>
      <c r="Y397" t="inlineStr">
        <is>
          <t>2</t>
        </is>
      </c>
      <c r="Z397" t="inlineStr">
        <is>
          <t>0</t>
        </is>
      </c>
      <c r="AA397" s="48" t="n">
        <v>65960</v>
      </c>
      <c r="AB397" s="48" t="n">
        <v>0</v>
      </c>
      <c r="AC397" s="48" t="n">
        <v>65960</v>
      </c>
    </row>
    <row r="398">
      <c r="A398" t="inlineStr">
        <is>
          <t>BOGOTA</t>
        </is>
      </c>
      <c r="B398" t="inlineStr">
        <is>
          <t>CUNDINAMARCA</t>
        </is>
      </c>
      <c r="C398" t="inlineStr">
        <is>
          <t>0004-0004</t>
        </is>
      </c>
      <c r="D398" t="inlineStr">
        <is>
          <t>25885</t>
        </is>
      </c>
      <c r="E398" t="inlineStr">
        <is>
          <t>TA-25-962679</t>
        </is>
      </c>
      <c r="F398" t="inlineStr">
        <is>
          <t>3007078439</t>
        </is>
      </c>
      <c r="G398" t="inlineStr">
        <is>
          <t>OC CIERRE</t>
        </is>
      </c>
      <c r="H398" t="inlineStr">
        <is>
          <t>CUNDINAMARCA</t>
        </is>
      </c>
      <c r="I398" t="inlineStr">
        <is>
          <t>YACOPI</t>
        </is>
      </c>
      <c r="J398" t="inlineStr">
        <is>
          <t>BARRIO CENTRO YACOPI  5</t>
        </is>
      </c>
      <c r="K398" t="inlineStr">
        <is>
          <t>BANCOLOMBIA</t>
        </is>
      </c>
      <c r="L398" t="inlineStr">
        <is>
          <t>FO-25-1363652</t>
        </is>
      </c>
      <c r="M398" s="49" t="n">
        <v>45881.64722222222</v>
      </c>
      <c r="N398" s="49" t="n">
        <v>45889.37847222222</v>
      </c>
      <c r="O398" s="48" t="n">
        <v>0</v>
      </c>
      <c r="P398" t="inlineStr">
        <is>
          <t>UNO A UNO</t>
        </is>
      </c>
      <c r="Q398" t="inlineStr">
        <is>
          <t>UNO A UNO</t>
        </is>
      </c>
      <c r="R398" t="inlineStr">
        <is>
          <t>EJECUTADO</t>
        </is>
      </c>
      <c r="S398" t="inlineStr">
        <is>
          <t>CIERRE EXITOSO</t>
        </is>
      </c>
      <c r="T398" t="inlineStr">
        <is>
          <t>VISITA TECNICA</t>
        </is>
      </c>
      <c r="U398" t="inlineStr">
        <is>
          <t>V1OZZ359</t>
        </is>
      </c>
      <c r="V398" t="inlineStr">
        <is>
          <t>TIPO IV</t>
        </is>
      </c>
      <c r="W398" t="inlineStr">
        <is>
          <t>TERRESTRE</t>
        </is>
      </c>
      <c r="X398" t="inlineStr">
        <is>
          <t>GARCIA PASTRANA KEVIN FERNANDO</t>
        </is>
      </c>
      <c r="Y398" t="inlineStr">
        <is>
          <t>1</t>
        </is>
      </c>
      <c r="Z398" t="inlineStr">
        <is>
          <t>0</t>
        </is>
      </c>
      <c r="AA398" s="48" t="n">
        <v>479589</v>
      </c>
      <c r="AB398" s="48" t="n">
        <v>0</v>
      </c>
      <c r="AC398" s="48" t="n">
        <v>479589</v>
      </c>
    </row>
    <row r="399">
      <c r="A399" t="inlineStr">
        <is>
          <t>MEDELLIN</t>
        </is>
      </c>
      <c r="B399" t="inlineStr">
        <is>
          <t>NOROCCIDENTE</t>
        </is>
      </c>
      <c r="C399" t="inlineStr">
        <is>
          <t>0004-0005</t>
        </is>
      </c>
      <c r="D399" t="inlineStr">
        <is>
          <t>5197</t>
        </is>
      </c>
      <c r="E399" t="inlineStr">
        <is>
          <t>TA-25-962681</t>
        </is>
      </c>
      <c r="F399" t="inlineStr">
        <is>
          <t>3007059566</t>
        </is>
      </c>
      <c r="G399" t="inlineStr">
        <is>
          <t>OC CIERRE</t>
        </is>
      </c>
      <c r="H399" t="inlineStr">
        <is>
          <t>ANTIOQUIA</t>
        </is>
      </c>
      <c r="I399" t="inlineStr">
        <is>
          <t>COCORNA</t>
        </is>
      </c>
      <c r="J399" t="inlineStr">
        <is>
          <t>DISTRICOL VARIEDADES ARCO IRIS</t>
        </is>
      </c>
      <c r="K399" t="inlineStr">
        <is>
          <t>BANCOLOMBIA</t>
        </is>
      </c>
      <c r="L399" t="inlineStr">
        <is>
          <t>FO-25-1363661</t>
        </is>
      </c>
      <c r="M399" s="49" t="n">
        <v>45881.25069444445</v>
      </c>
      <c r="N399" s="49" t="n">
        <v>45889.31458333333</v>
      </c>
      <c r="O399" s="48" t="n">
        <v>0</v>
      </c>
      <c r="P399" t="inlineStr">
        <is>
          <t>AGREGADOR</t>
        </is>
      </c>
      <c r="Q399" t="inlineStr">
        <is>
          <t>DISTRICOL</t>
        </is>
      </c>
      <c r="R399" t="inlineStr">
        <is>
          <t>EJECUTADO</t>
        </is>
      </c>
      <c r="S399" t="inlineStr">
        <is>
          <t>CIERRE EXITOSO</t>
        </is>
      </c>
      <c r="T399" t="inlineStr">
        <is>
          <t>VISITA TECNICA</t>
        </is>
      </c>
      <c r="U399" t="inlineStr">
        <is>
          <t>HA008119</t>
        </is>
      </c>
      <c r="V399" t="inlineStr">
        <is>
          <t>TIPO II</t>
        </is>
      </c>
      <c r="W399" t="inlineStr">
        <is>
          <t>TERRESTRE</t>
        </is>
      </c>
      <c r="X399" t="inlineStr">
        <is>
          <t>RAMIREZ TABARES JUAN DIEGO</t>
        </is>
      </c>
      <c r="Y399" t="inlineStr">
        <is>
          <t>1</t>
        </is>
      </c>
      <c r="Z399" t="inlineStr">
        <is>
          <t>0</t>
        </is>
      </c>
      <c r="AA399" s="48" t="n">
        <v>144968</v>
      </c>
      <c r="AB399" s="48" t="n">
        <v>0</v>
      </c>
      <c r="AC399" s="48" t="n">
        <v>144968</v>
      </c>
    </row>
    <row r="400">
      <c r="A400" t="inlineStr">
        <is>
          <t>PEREIRA</t>
        </is>
      </c>
      <c r="B400" t="inlineStr">
        <is>
          <t>SUROCCIDENTE Y EJE CAFETERO</t>
        </is>
      </c>
      <c r="C400" t="inlineStr">
        <is>
          <t>0004-0002</t>
        </is>
      </c>
      <c r="D400" t="inlineStr">
        <is>
          <t>66001</t>
        </is>
      </c>
      <c r="E400" t="inlineStr">
        <is>
          <t>TA-25-962856</t>
        </is>
      </c>
      <c r="F400" t="inlineStr">
        <is>
          <t>3007075595</t>
        </is>
      </c>
      <c r="G400" t="inlineStr">
        <is>
          <t>OC CIERRE</t>
        </is>
      </c>
      <c r="H400" t="inlineStr">
        <is>
          <t>RISARALDA</t>
        </is>
      </c>
      <c r="I400" t="inlineStr">
        <is>
          <t>PEREIRA</t>
        </is>
      </c>
      <c r="J400" t="inlineStr">
        <is>
          <t>BARRIO CENTRO PEREIRA 50</t>
        </is>
      </c>
      <c r="K400" t="inlineStr">
        <is>
          <t>BANCOLOMBIA</t>
        </is>
      </c>
      <c r="L400" t="inlineStr">
        <is>
          <t>FO-25-1364457</t>
        </is>
      </c>
      <c r="M400" s="49" t="n">
        <v>45881.42986111111</v>
      </c>
      <c r="N400" s="49" t="n">
        <v>45881.47569444445</v>
      </c>
      <c r="O400" s="48" t="n">
        <v>0</v>
      </c>
      <c r="P400" t="inlineStr">
        <is>
          <t>CB UNO A UNO</t>
        </is>
      </c>
      <c r="Q400" t="inlineStr">
        <is>
          <t>CB UNO A UNO</t>
        </is>
      </c>
      <c r="R400" t="inlineStr">
        <is>
          <t>EJECUTADO</t>
        </is>
      </c>
      <c r="S400" t="inlineStr">
        <is>
          <t>CIERRE EXITOSO</t>
        </is>
      </c>
      <c r="T400" t="inlineStr">
        <is>
          <t>VISITA TECNICA</t>
        </is>
      </c>
      <c r="U400" t="inlineStr">
        <is>
          <t>FA00L793</t>
        </is>
      </c>
      <c r="V400" t="inlineStr">
        <is>
          <t>TIPO I</t>
        </is>
      </c>
      <c r="W400" t="inlineStr">
        <is>
          <t>TERRESTRE</t>
        </is>
      </c>
      <c r="X400" t="inlineStr">
        <is>
          <t>ARROYAVE CANO MANUEL GUILLERMO</t>
        </is>
      </c>
      <c r="Y400" t="inlineStr">
        <is>
          <t>1</t>
        </is>
      </c>
      <c r="Z400" t="inlineStr">
        <is>
          <t>0</t>
        </is>
      </c>
      <c r="AA400" s="48" t="n">
        <v>65960</v>
      </c>
      <c r="AB400" s="48" t="n">
        <v>0</v>
      </c>
      <c r="AC400" s="48" t="n">
        <v>65960</v>
      </c>
    </row>
    <row r="401">
      <c r="A401" t="inlineStr">
        <is>
          <t>BOGOTA</t>
        </is>
      </c>
      <c r="B401" t="inlineStr">
        <is>
          <t>CUNDINAMARCA</t>
        </is>
      </c>
      <c r="C401" t="inlineStr">
        <is>
          <t>0004-0004</t>
        </is>
      </c>
      <c r="D401" t="inlineStr">
        <is>
          <t>11001</t>
        </is>
      </c>
      <c r="E401" t="inlineStr">
        <is>
          <t>TA-25-965172</t>
        </is>
      </c>
      <c r="F401" t="inlineStr">
        <is>
          <t>3007080935</t>
        </is>
      </c>
      <c r="G401" t="inlineStr">
        <is>
          <t>OC CIERRE</t>
        </is>
      </c>
      <c r="H401" t="inlineStr">
        <is>
          <t>CUNDINAMARCA</t>
        </is>
      </c>
      <c r="I401" t="inlineStr">
        <is>
          <t>BOGOTA</t>
        </is>
      </c>
      <c r="J401" t="inlineStr">
        <is>
          <t>BARRIO MARCO FIDEL SUAREZ BOGOTA 8</t>
        </is>
      </c>
      <c r="K401" t="inlineStr">
        <is>
          <t>BANCOLOMBIA</t>
        </is>
      </c>
      <c r="L401" t="inlineStr">
        <is>
          <t>FO-25-1366787</t>
        </is>
      </c>
      <c r="M401" s="49" t="n">
        <v>45881.57222222222</v>
      </c>
      <c r="N401" s="49" t="n">
        <v>45881.62847222222</v>
      </c>
      <c r="O401" s="48" t="n">
        <v>0</v>
      </c>
      <c r="P401" t="inlineStr">
        <is>
          <t>UNO A UNO</t>
        </is>
      </c>
      <c r="Q401" t="inlineStr">
        <is>
          <t>UNO A UNO</t>
        </is>
      </c>
      <c r="R401" t="inlineStr">
        <is>
          <t>EJECUTADO</t>
        </is>
      </c>
      <c r="S401" t="inlineStr">
        <is>
          <t>CIERRE EXITOSO</t>
        </is>
      </c>
      <c r="T401" t="inlineStr">
        <is>
          <t>VISITA TECNICA</t>
        </is>
      </c>
      <c r="U401" t="inlineStr">
        <is>
          <t>FIZZZ329</t>
        </is>
      </c>
      <c r="V401" t="inlineStr">
        <is>
          <t>TIPO I</t>
        </is>
      </c>
      <c r="W401" t="inlineStr">
        <is>
          <t>TERRESTRE</t>
        </is>
      </c>
      <c r="X401" t="inlineStr">
        <is>
          <t>ROMERO ROJAS BREIDY JHOHAN</t>
        </is>
      </c>
      <c r="Y401" t="inlineStr">
        <is>
          <t>1</t>
        </is>
      </c>
      <c r="Z401" t="inlineStr">
        <is>
          <t>0</t>
        </is>
      </c>
      <c r="AA401" s="48" t="n">
        <v>65960</v>
      </c>
      <c r="AB401" s="48" t="n">
        <v>0</v>
      </c>
      <c r="AC401" s="48" t="n">
        <v>65960</v>
      </c>
    </row>
    <row r="402">
      <c r="A402" t="inlineStr">
        <is>
          <t>BOGOTA</t>
        </is>
      </c>
      <c r="B402" t="inlineStr">
        <is>
          <t>CUNDINAMARCA</t>
        </is>
      </c>
      <c r="C402" t="inlineStr">
        <is>
          <t>0004-0004</t>
        </is>
      </c>
      <c r="D402" t="inlineStr">
        <is>
          <t>11001</t>
        </is>
      </c>
      <c r="E402" t="inlineStr">
        <is>
          <t>TA-25-965201</t>
        </is>
      </c>
      <c r="F402" t="inlineStr">
        <is>
          <t>3007079528</t>
        </is>
      </c>
      <c r="G402" t="inlineStr">
        <is>
          <t>OC CIERRE</t>
        </is>
      </c>
      <c r="H402" t="inlineStr">
        <is>
          <t>CUNDINAMARCA</t>
        </is>
      </c>
      <c r="I402" t="inlineStr">
        <is>
          <t>BOGOTA</t>
        </is>
      </c>
      <c r="J402" t="inlineStr">
        <is>
          <t>BARRIO BOCHICA BOGOTA 2</t>
        </is>
      </c>
      <c r="K402" t="inlineStr">
        <is>
          <t>BANCOLOMBIA</t>
        </is>
      </c>
      <c r="L402" t="inlineStr">
        <is>
          <t>FO-25-1366885</t>
        </is>
      </c>
      <c r="M402" s="49" t="n">
        <v>45881.56805555556</v>
      </c>
      <c r="N402" s="49" t="n">
        <v>45882.39236111111</v>
      </c>
      <c r="O402" s="48" t="n">
        <v>0</v>
      </c>
      <c r="P402" t="inlineStr">
        <is>
          <t>UNO A UNO</t>
        </is>
      </c>
      <c r="Q402" t="inlineStr">
        <is>
          <t>UNO A UNO</t>
        </is>
      </c>
      <c r="R402" t="inlineStr">
        <is>
          <t>EJECUTADO</t>
        </is>
      </c>
      <c r="S402" t="inlineStr">
        <is>
          <t>CIERRE EXITOSO</t>
        </is>
      </c>
      <c r="T402" t="inlineStr">
        <is>
          <t>VISITA TECNICA</t>
        </is>
      </c>
      <c r="U402" t="inlineStr">
        <is>
          <t>LMUZZ962</t>
        </is>
      </c>
      <c r="V402" t="inlineStr">
        <is>
          <t>TIPO I</t>
        </is>
      </c>
      <c r="W402" t="inlineStr">
        <is>
          <t>TERRESTRE</t>
        </is>
      </c>
      <c r="X402" t="inlineStr">
        <is>
          <t>MURCIA HERNANDEZ HARVEY IGNACIO</t>
        </is>
      </c>
      <c r="Y402" t="inlineStr">
        <is>
          <t>1</t>
        </is>
      </c>
      <c r="Z402" t="inlineStr">
        <is>
          <t>0</t>
        </is>
      </c>
      <c r="AA402" s="48" t="n">
        <v>65960</v>
      </c>
      <c r="AB402" s="48" t="n">
        <v>0</v>
      </c>
      <c r="AC402" s="48" t="n">
        <v>65960</v>
      </c>
    </row>
    <row r="403">
      <c r="A403" t="inlineStr">
        <is>
          <t>MEDELLIN</t>
        </is>
      </c>
      <c r="B403" t="inlineStr">
        <is>
          <t>NOROCCIDENTE</t>
        </is>
      </c>
      <c r="C403" t="inlineStr">
        <is>
          <t>0004-0005</t>
        </is>
      </c>
      <c r="D403" t="inlineStr">
        <is>
          <t>5591</t>
        </is>
      </c>
      <c r="E403" t="inlineStr">
        <is>
          <t>TA-25-965912</t>
        </is>
      </c>
      <c r="F403" t="inlineStr">
        <is>
          <t>3007036355</t>
        </is>
      </c>
      <c r="G403" t="inlineStr">
        <is>
          <t>OC CIERRE</t>
        </is>
      </c>
      <c r="H403" t="inlineStr">
        <is>
          <t>ANTIOQUIA</t>
        </is>
      </c>
      <c r="I403" t="inlineStr">
        <is>
          <t>PUERTO TRIUNFO</t>
        </is>
      </c>
      <c r="J403" t="inlineStr">
        <is>
          <t>BARRIO PARQUE PRINCIPAL PUERTO</t>
        </is>
      </c>
      <c r="K403" t="inlineStr">
        <is>
          <t>BANCOLOMBIA</t>
        </is>
      </c>
      <c r="L403" t="inlineStr">
        <is>
          <t>FO-25-1367339</t>
        </is>
      </c>
      <c r="M403" s="49" t="n">
        <v>45881.64166666667</v>
      </c>
      <c r="N403" s="49" t="n">
        <v>45882.34166666667</v>
      </c>
      <c r="O403" s="48" t="n">
        <v>0</v>
      </c>
      <c r="P403" t="inlineStr">
        <is>
          <t>CB UNO A UNO</t>
        </is>
      </c>
      <c r="Q403" t="inlineStr">
        <is>
          <t>CB UNO A UNO</t>
        </is>
      </c>
      <c r="R403" t="inlineStr">
        <is>
          <t>EJECUTADO</t>
        </is>
      </c>
      <c r="S403" t="inlineStr">
        <is>
          <t>CIERRE EXITOSO</t>
        </is>
      </c>
      <c r="T403" t="inlineStr">
        <is>
          <t>VISITA TECNICA</t>
        </is>
      </c>
      <c r="U403" t="inlineStr">
        <is>
          <t>GZ00B610</t>
        </is>
      </c>
      <c r="V403" t="inlineStr">
        <is>
          <t>TIPO IV</t>
        </is>
      </c>
      <c r="W403" t="inlineStr">
        <is>
          <t>TERRESTRE</t>
        </is>
      </c>
      <c r="X403" t="inlineStr">
        <is>
          <t>PAREJA ECHAVARRIA JHON DAVID</t>
        </is>
      </c>
      <c r="Y403" t="inlineStr">
        <is>
          <t>1</t>
        </is>
      </c>
      <c r="Z403" t="inlineStr">
        <is>
          <t>0</t>
        </is>
      </c>
      <c r="AA403" s="48" t="n">
        <v>479589</v>
      </c>
      <c r="AB403" s="48" t="n">
        <v>0</v>
      </c>
      <c r="AC403" s="48" t="n">
        <v>479589</v>
      </c>
    </row>
    <row r="404">
      <c r="A404" t="inlineStr">
        <is>
          <t>BOGOTA</t>
        </is>
      </c>
      <c r="B404" t="inlineStr">
        <is>
          <t>CUNDINAMARCA</t>
        </is>
      </c>
      <c r="C404" t="inlineStr">
        <is>
          <t>0004-0004</t>
        </is>
      </c>
      <c r="D404" t="inlineStr">
        <is>
          <t>11001</t>
        </is>
      </c>
      <c r="E404" t="inlineStr">
        <is>
          <t>TA-25-966061</t>
        </is>
      </c>
      <c r="F404" t="inlineStr">
        <is>
          <t>3007066951</t>
        </is>
      </c>
      <c r="G404" t="inlineStr">
        <is>
          <t>OC CIERRE</t>
        </is>
      </c>
      <c r="H404" t="inlineStr">
        <is>
          <t>CUNDINAMARCA</t>
        </is>
      </c>
      <c r="I404" t="inlineStr">
        <is>
          <t>BOGOTA</t>
        </is>
      </c>
      <c r="J404" t="inlineStr">
        <is>
          <t>BARRIO VILLA ELISA BOGOTA 3</t>
        </is>
      </c>
      <c r="K404" t="inlineStr">
        <is>
          <t>BANCOLOMBIA</t>
        </is>
      </c>
      <c r="L404" t="inlineStr">
        <is>
          <t>FO-25-1367670</t>
        </is>
      </c>
      <c r="M404" s="49" t="n">
        <v>45881.87152777778</v>
      </c>
      <c r="N404" s="49" t="n">
        <v>45883.64236111111</v>
      </c>
      <c r="O404" s="48" t="n">
        <v>0</v>
      </c>
      <c r="P404" t="inlineStr">
        <is>
          <t>CB UNO A UNO</t>
        </is>
      </c>
      <c r="Q404" t="inlineStr">
        <is>
          <t>CB UNO A UNO</t>
        </is>
      </c>
      <c r="R404" t="inlineStr">
        <is>
          <t>EJECUTADO</t>
        </is>
      </c>
      <c r="S404" t="inlineStr">
        <is>
          <t>PARCIAL EXITOSO ACCESORIOS</t>
        </is>
      </c>
      <c r="T404" t="inlineStr">
        <is>
          <t>VISITA TECNICA</t>
        </is>
      </c>
      <c r="U404" t="inlineStr">
        <is>
          <t>4A0AZ479</t>
        </is>
      </c>
      <c r="V404" t="inlineStr">
        <is>
          <t>TIPO I</t>
        </is>
      </c>
      <c r="W404" t="inlineStr">
        <is>
          <t>TERRESTRE</t>
        </is>
      </c>
      <c r="X404" t="inlineStr">
        <is>
          <t>GALINDO ROJAS LUIS FELIPE</t>
        </is>
      </c>
      <c r="Y404" t="inlineStr">
        <is>
          <t>1</t>
        </is>
      </c>
      <c r="Z404" t="inlineStr">
        <is>
          <t>0</t>
        </is>
      </c>
      <c r="AA404" s="48" t="n">
        <v>65960</v>
      </c>
      <c r="AB404" s="48" t="n">
        <v>0</v>
      </c>
      <c r="AC404" s="48" t="n">
        <v>65960</v>
      </c>
    </row>
    <row r="405">
      <c r="A405" t="inlineStr">
        <is>
          <t>CALI</t>
        </is>
      </c>
      <c r="B405" t="inlineStr">
        <is>
          <t>SUROCCIDENTE Y EJE CAFETERO</t>
        </is>
      </c>
      <c r="C405" t="inlineStr">
        <is>
          <t>0004-0003</t>
        </is>
      </c>
      <c r="D405" t="inlineStr">
        <is>
          <t>19532</t>
        </is>
      </c>
      <c r="E405" t="inlineStr">
        <is>
          <t>TA-25-966063</t>
        </is>
      </c>
      <c r="F405" t="inlineStr">
        <is>
          <t>3007077803</t>
        </is>
      </c>
      <c r="G405" t="inlineStr">
        <is>
          <t>OC CIERRE</t>
        </is>
      </c>
      <c r="H405" t="inlineStr">
        <is>
          <t>CAUCA</t>
        </is>
      </c>
      <c r="I405" t="inlineStr">
        <is>
          <t>PATIA</t>
        </is>
      </c>
      <c r="J405" t="inlineStr">
        <is>
          <t>BARRIO PATIA PATIA</t>
        </is>
      </c>
      <c r="K405" t="inlineStr">
        <is>
          <t>BANCOLOMBIA</t>
        </is>
      </c>
      <c r="L405" t="inlineStr">
        <is>
          <t>FO-25-1367675</t>
        </is>
      </c>
      <c r="M405" s="49" t="n">
        <v>45881.66458333333</v>
      </c>
      <c r="N405" s="49" t="n">
        <v>45884.63263888889</v>
      </c>
      <c r="O405" s="48" t="n">
        <v>0</v>
      </c>
      <c r="P405" t="inlineStr">
        <is>
          <t>UNO A UNO</t>
        </is>
      </c>
      <c r="Q405" t="inlineStr">
        <is>
          <t>UNO A UNO</t>
        </is>
      </c>
      <c r="R405" t="inlineStr">
        <is>
          <t>EJECUTADO</t>
        </is>
      </c>
      <c r="S405" t="inlineStr">
        <is>
          <t>CIERRE EXITOSO</t>
        </is>
      </c>
      <c r="T405" t="inlineStr">
        <is>
          <t>VISITA TECNICA</t>
        </is>
      </c>
      <c r="U405" t="inlineStr">
        <is>
          <t>10OZZ064</t>
        </is>
      </c>
      <c r="V405" t="inlineStr">
        <is>
          <t>TIPO IV</t>
        </is>
      </c>
      <c r="W405" t="inlineStr">
        <is>
          <t>TERRESTRE</t>
        </is>
      </c>
      <c r="X405" t="inlineStr">
        <is>
          <t>GIMBUEL LASSO LUIS GERMAN</t>
        </is>
      </c>
      <c r="Y405" t="inlineStr">
        <is>
          <t>1</t>
        </is>
      </c>
      <c r="Z405" t="inlineStr">
        <is>
          <t>0</t>
        </is>
      </c>
      <c r="AA405" s="48" t="n">
        <v>479589</v>
      </c>
      <c r="AB405" s="48" t="n">
        <v>0</v>
      </c>
      <c r="AC405" s="48" t="n">
        <v>479589</v>
      </c>
    </row>
    <row r="406">
      <c r="A406" t="inlineStr">
        <is>
          <t>BOGOTA</t>
        </is>
      </c>
      <c r="B406" t="inlineStr">
        <is>
          <t>CUNDINAMARCA</t>
        </is>
      </c>
      <c r="C406" t="inlineStr">
        <is>
          <t>0004-0004</t>
        </is>
      </c>
      <c r="D406" t="inlineStr">
        <is>
          <t>25817</t>
        </is>
      </c>
      <c r="E406" t="inlineStr">
        <is>
          <t>TA-25-966064</t>
        </is>
      </c>
      <c r="F406" t="inlineStr">
        <is>
          <t>3007015820</t>
        </is>
      </c>
      <c r="G406" t="inlineStr">
        <is>
          <t>OC CIERRE</t>
        </is>
      </c>
      <c r="H406" t="inlineStr">
        <is>
          <t>CUNDINAMARCA</t>
        </is>
      </c>
      <c r="I406" t="inlineStr">
        <is>
          <t>TOCANCIPA</t>
        </is>
      </c>
      <c r="J406" t="inlineStr">
        <is>
          <t>BARRIO VD LA FUENTE TOCANCIPA</t>
        </is>
      </c>
      <c r="K406" t="inlineStr">
        <is>
          <t>BANCOLOMBIA</t>
        </is>
      </c>
      <c r="L406" t="inlineStr">
        <is>
          <t>FO-25-1367678</t>
        </is>
      </c>
      <c r="M406" s="49" t="n">
        <v>45881.71736111111</v>
      </c>
      <c r="N406" s="49" t="n">
        <v>45884.59722222222</v>
      </c>
      <c r="O406" s="48" t="n">
        <v>0</v>
      </c>
      <c r="P406" t="inlineStr">
        <is>
          <t>CB UNO A UNO</t>
        </is>
      </c>
      <c r="Q406" t="inlineStr">
        <is>
          <t>CB UNO A UNO</t>
        </is>
      </c>
      <c r="R406" t="inlineStr">
        <is>
          <t>EJECUTADO</t>
        </is>
      </c>
      <c r="S406" t="inlineStr">
        <is>
          <t>CIERRE EXITOSO</t>
        </is>
      </c>
      <c r="T406" t="inlineStr">
        <is>
          <t>VISITA TECNICA</t>
        </is>
      </c>
      <c r="U406" t="inlineStr">
        <is>
          <t>7ZZZZ964</t>
        </is>
      </c>
      <c r="V406" t="inlineStr">
        <is>
          <t>TIPO II</t>
        </is>
      </c>
      <c r="W406" t="inlineStr">
        <is>
          <t>TERRESTRE</t>
        </is>
      </c>
      <c r="X406" t="inlineStr">
        <is>
          <t>VEGA MANRIQUE JONATAN MAURICIO</t>
        </is>
      </c>
      <c r="Y406" t="inlineStr">
        <is>
          <t>1</t>
        </is>
      </c>
      <c r="Z406" t="inlineStr">
        <is>
          <t>0</t>
        </is>
      </c>
      <c r="AA406" s="48" t="n">
        <v>144968</v>
      </c>
      <c r="AB406" s="48" t="n">
        <v>0</v>
      </c>
      <c r="AC406" s="48" t="n">
        <v>144968</v>
      </c>
    </row>
    <row r="407">
      <c r="A407" t="inlineStr">
        <is>
          <t>MEDELLIN</t>
        </is>
      </c>
      <c r="B407" t="inlineStr">
        <is>
          <t>NOROCCIDENTE</t>
        </is>
      </c>
      <c r="C407" t="inlineStr">
        <is>
          <t>0004-0005</t>
        </is>
      </c>
      <c r="D407" t="inlineStr">
        <is>
          <t>5001</t>
        </is>
      </c>
      <c r="E407" t="inlineStr">
        <is>
          <t>TA-25-966245</t>
        </is>
      </c>
      <c r="F407" t="inlineStr">
        <is>
          <t>3007025686</t>
        </is>
      </c>
      <c r="G407" t="inlineStr">
        <is>
          <t>OC CIERRE</t>
        </is>
      </c>
      <c r="H407" t="inlineStr">
        <is>
          <t>ANTIOQUIA</t>
        </is>
      </c>
      <c r="I407" t="inlineStr">
        <is>
          <t>MEDELLIN</t>
        </is>
      </c>
      <c r="J407" t="inlineStr">
        <is>
          <t>BARRIO BELEN II MEDELLIN</t>
        </is>
      </c>
      <c r="K407" t="inlineStr">
        <is>
          <t>BANCOLOMBIA</t>
        </is>
      </c>
      <c r="L407" t="inlineStr">
        <is>
          <t>FO-25-1367813</t>
        </is>
      </c>
      <c r="M407" s="49" t="n">
        <v>45881.6625</v>
      </c>
      <c r="N407" s="49" t="n">
        <v>45887.6375</v>
      </c>
      <c r="O407" s="48" t="n">
        <v>0</v>
      </c>
      <c r="P407" t="inlineStr">
        <is>
          <t>CB UNO A UNO</t>
        </is>
      </c>
      <c r="Q407" t="inlineStr">
        <is>
          <t>CB UNO A UNO</t>
        </is>
      </c>
      <c r="R407" t="inlineStr">
        <is>
          <t>EJECUTADO</t>
        </is>
      </c>
      <c r="S407" t="inlineStr">
        <is>
          <t>CIERRE EXITOSO</t>
        </is>
      </c>
      <c r="T407" t="inlineStr">
        <is>
          <t>VISITA TECNICA</t>
        </is>
      </c>
      <c r="U407" t="inlineStr">
        <is>
          <t>A00HZ449 - BL0HZ884</t>
        </is>
      </c>
      <c r="V407" t="inlineStr">
        <is>
          <t>TIPO I</t>
        </is>
      </c>
      <c r="W407" t="inlineStr">
        <is>
          <t>TERRESTRE</t>
        </is>
      </c>
      <c r="X407" t="inlineStr">
        <is>
          <t>MARTINEZ TOVAR OSCAR DAVID</t>
        </is>
      </c>
      <c r="Y407" t="inlineStr">
        <is>
          <t>1</t>
        </is>
      </c>
      <c r="Z407" t="inlineStr">
        <is>
          <t>0</t>
        </is>
      </c>
      <c r="AA407" s="48" t="n">
        <v>65960</v>
      </c>
      <c r="AB407" s="48" t="n">
        <v>0</v>
      </c>
      <c r="AC407" s="48" t="n">
        <v>65960</v>
      </c>
    </row>
    <row r="408">
      <c r="A408" t="inlineStr">
        <is>
          <t>PASTO</t>
        </is>
      </c>
      <c r="B408" t="inlineStr">
        <is>
          <t>SUROCCIDENTE Y EJE CAFETERO</t>
        </is>
      </c>
      <c r="C408" t="inlineStr">
        <is>
          <t>0004-0003</t>
        </is>
      </c>
      <c r="D408" t="inlineStr">
        <is>
          <t>52001</t>
        </is>
      </c>
      <c r="E408" t="inlineStr">
        <is>
          <t>TA-25-968447</t>
        </is>
      </c>
      <c r="F408" t="inlineStr">
        <is>
          <t>3007075189</t>
        </is>
      </c>
      <c r="G408" t="inlineStr">
        <is>
          <t>OC CIERRE</t>
        </is>
      </c>
      <c r="H408" t="inlineStr">
        <is>
          <t>NARIÑO</t>
        </is>
      </c>
      <c r="I408" t="inlineStr">
        <is>
          <t>PASTO</t>
        </is>
      </c>
      <c r="J408" t="inlineStr">
        <is>
          <t>BARRIO BERNAL PASTO</t>
        </is>
      </c>
      <c r="K408" t="inlineStr">
        <is>
          <t>BANCOLOMBIA</t>
        </is>
      </c>
      <c r="L408" t="inlineStr">
        <is>
          <t>FO-25-1369927</t>
        </is>
      </c>
      <c r="M408" s="49" t="n">
        <v>45882.40694444445</v>
      </c>
      <c r="N408" s="49" t="n">
        <v>45882.44513888889</v>
      </c>
      <c r="O408" s="48" t="n">
        <v>0</v>
      </c>
      <c r="P408" t="inlineStr">
        <is>
          <t>CB UNO A UNO</t>
        </is>
      </c>
      <c r="Q408" t="inlineStr">
        <is>
          <t>CB UNO A UNO</t>
        </is>
      </c>
      <c r="R408" t="inlineStr">
        <is>
          <t>EJECUTADO</t>
        </is>
      </c>
      <c r="S408" t="inlineStr">
        <is>
          <t>CIERRE EXITOSO</t>
        </is>
      </c>
      <c r="T408" t="inlineStr">
        <is>
          <t>VISITA TECNICA</t>
        </is>
      </c>
      <c r="U408" t="inlineStr">
        <is>
          <t>MSZZZ664</t>
        </is>
      </c>
      <c r="V408" t="inlineStr">
        <is>
          <t>TIPO I</t>
        </is>
      </c>
      <c r="W408" t="inlineStr">
        <is>
          <t>TERRESTRE</t>
        </is>
      </c>
      <c r="X408" t="inlineStr">
        <is>
          <t>GUERRERO RAMIREZ OSCAR DARIO</t>
        </is>
      </c>
      <c r="Y408" t="inlineStr">
        <is>
          <t>1</t>
        </is>
      </c>
      <c r="Z408" t="inlineStr">
        <is>
          <t>0</t>
        </is>
      </c>
      <c r="AA408" s="48" t="n">
        <v>65960</v>
      </c>
      <c r="AB408" s="48" t="n">
        <v>0</v>
      </c>
      <c r="AC408" s="48" t="n">
        <v>65960</v>
      </c>
    </row>
    <row r="409">
      <c r="A409" t="inlineStr">
        <is>
          <t>TUNJA</t>
        </is>
      </c>
      <c r="B409" t="inlineStr">
        <is>
          <t>SANTANDERES</t>
        </is>
      </c>
      <c r="C409" t="inlineStr">
        <is>
          <t>0004-0008</t>
        </is>
      </c>
      <c r="D409" t="inlineStr">
        <is>
          <t>15774</t>
        </is>
      </c>
      <c r="E409" t="inlineStr">
        <is>
          <t>TA-25-971824</t>
        </is>
      </c>
      <c r="F409" t="inlineStr">
        <is>
          <t>3007039141</t>
        </is>
      </c>
      <c r="G409" t="inlineStr">
        <is>
          <t>OC CIERRE</t>
        </is>
      </c>
      <c r="H409" t="inlineStr">
        <is>
          <t>BOYACA</t>
        </is>
      </c>
      <c r="I409" t="inlineStr">
        <is>
          <t>SUSACON</t>
        </is>
      </c>
      <c r="J409" t="inlineStr">
        <is>
          <t>BARRIO CENTRO SUSACON</t>
        </is>
      </c>
      <c r="K409" t="inlineStr">
        <is>
          <t>BANCOLOMBIA</t>
        </is>
      </c>
      <c r="L409" t="inlineStr">
        <is>
          <t>FO-25-1373096</t>
        </is>
      </c>
      <c r="M409" s="49" t="n">
        <v>45882.73194444444</v>
      </c>
      <c r="N409" s="49" t="n">
        <v>45883.33888888889</v>
      </c>
      <c r="O409" s="48" t="n">
        <v>0</v>
      </c>
      <c r="P409" t="inlineStr">
        <is>
          <t>CB UNO A UNO</t>
        </is>
      </c>
      <c r="Q409" t="inlineStr">
        <is>
          <t>CB UNO A UNO</t>
        </is>
      </c>
      <c r="R409" t="inlineStr">
        <is>
          <t>EJECUTADO</t>
        </is>
      </c>
      <c r="S409" t="inlineStr">
        <is>
          <t>CIERRE EXITOSO</t>
        </is>
      </c>
      <c r="T409" t="inlineStr">
        <is>
          <t>VISITA TECNICA</t>
        </is>
      </c>
      <c r="U409" t="inlineStr">
        <is>
          <t>AB07Z269</t>
        </is>
      </c>
      <c r="V409" t="inlineStr">
        <is>
          <t>TIPO III</t>
        </is>
      </c>
      <c r="W409" t="inlineStr">
        <is>
          <t>TERRESTRE</t>
        </is>
      </c>
      <c r="X409" t="inlineStr">
        <is>
          <t>ALVARADO MORENO CRISTHIAN</t>
        </is>
      </c>
      <c r="Y409" t="inlineStr">
        <is>
          <t>1</t>
        </is>
      </c>
      <c r="Z409" t="inlineStr">
        <is>
          <t>0</t>
        </is>
      </c>
      <c r="AA409" s="48" t="n">
        <v>275729</v>
      </c>
      <c r="AB409" s="48" t="n">
        <v>0</v>
      </c>
      <c r="AC409" s="48" t="n">
        <v>275729</v>
      </c>
    </row>
    <row r="410">
      <c r="A410" t="inlineStr">
        <is>
          <t>MEDELLIN</t>
        </is>
      </c>
      <c r="B410" t="inlineStr">
        <is>
          <t>NOROCCIDENTE</t>
        </is>
      </c>
      <c r="C410" t="inlineStr">
        <is>
          <t>0004-0005</t>
        </is>
      </c>
      <c r="D410" t="inlineStr">
        <is>
          <t>5001</t>
        </is>
      </c>
      <c r="E410" t="inlineStr">
        <is>
          <t>TA-25-972837</t>
        </is>
      </c>
      <c r="F410" t="inlineStr">
        <is>
          <t>3007077764</t>
        </is>
      </c>
      <c r="G410" t="inlineStr">
        <is>
          <t>OC CIERRE</t>
        </is>
      </c>
      <c r="H410" t="inlineStr">
        <is>
          <t>ANTIOQUIA</t>
        </is>
      </c>
      <c r="I410" t="inlineStr">
        <is>
          <t>MEDELLIN</t>
        </is>
      </c>
      <c r="J410" t="inlineStr">
        <is>
          <t>BARRIO CRISTO REY MEDELLIN 1</t>
        </is>
      </c>
      <c r="K410" t="inlineStr">
        <is>
          <t>BANCOLOMBIA</t>
        </is>
      </c>
      <c r="L410" t="inlineStr">
        <is>
          <t>FO-25-1373973</t>
        </is>
      </c>
      <c r="M410" s="49" t="n">
        <v>45883.54930555556</v>
      </c>
      <c r="N410" s="49" t="n">
        <v>45885.48402777778</v>
      </c>
      <c r="O410" s="48" t="n">
        <v>0</v>
      </c>
      <c r="P410" t="inlineStr">
        <is>
          <t>CB UNO A UNO</t>
        </is>
      </c>
      <c r="Q410" t="inlineStr">
        <is>
          <t>CB UNO A UNO</t>
        </is>
      </c>
      <c r="R410" t="inlineStr">
        <is>
          <t>EJECUTADO</t>
        </is>
      </c>
      <c r="S410" t="inlineStr">
        <is>
          <t>CIERRE EXITOSO</t>
        </is>
      </c>
      <c r="T410" t="inlineStr">
        <is>
          <t>VISITA TECNICA</t>
        </is>
      </c>
      <c r="U410" t="inlineStr">
        <is>
          <t>10NZZ054</t>
        </is>
      </c>
      <c r="V410" t="inlineStr">
        <is>
          <t>TIPO I</t>
        </is>
      </c>
      <c r="W410" t="inlineStr">
        <is>
          <t>TERRESTRE</t>
        </is>
      </c>
      <c r="X410" t="inlineStr">
        <is>
          <t>QUINTERO SANCHEZ JUAN SEBASTIAN</t>
        </is>
      </c>
      <c r="Y410" t="inlineStr">
        <is>
          <t>1</t>
        </is>
      </c>
      <c r="Z410" t="inlineStr">
        <is>
          <t>0</t>
        </is>
      </c>
      <c r="AA410" s="48" t="n">
        <v>65960</v>
      </c>
      <c r="AB410" s="48" t="n">
        <v>0</v>
      </c>
      <c r="AC410" s="48" t="n">
        <v>65960</v>
      </c>
    </row>
    <row r="411">
      <c r="A411" t="inlineStr">
        <is>
          <t>CARTAGENA</t>
        </is>
      </c>
      <c r="B411" t="inlineStr">
        <is>
          <t>COSTA</t>
        </is>
      </c>
      <c r="C411" t="inlineStr">
        <is>
          <t>0004-0001</t>
        </is>
      </c>
      <c r="D411" t="inlineStr">
        <is>
          <t>13001</t>
        </is>
      </c>
      <c r="E411" t="inlineStr">
        <is>
          <t>TA-25-972852</t>
        </is>
      </c>
      <c r="F411" t="inlineStr">
        <is>
          <t>3007076445</t>
        </is>
      </c>
      <c r="G411" t="inlineStr">
        <is>
          <t>OC CIERRE</t>
        </is>
      </c>
      <c r="H411" t="inlineStr">
        <is>
          <t>BOLIVAR</t>
        </is>
      </c>
      <c r="I411" t="inlineStr">
        <is>
          <t>CARTAGENA</t>
        </is>
      </c>
      <c r="J411" t="inlineStr">
        <is>
          <t>BARRIO LLA CANDELARIA CARTAGENA DE INDIAS</t>
        </is>
      </c>
      <c r="K411" t="inlineStr">
        <is>
          <t>BANCOLOMBIA</t>
        </is>
      </c>
      <c r="L411" t="inlineStr">
        <is>
          <t>FO-25-1373978</t>
        </is>
      </c>
      <c r="M411" s="49" t="n">
        <v>45883.66319444445</v>
      </c>
      <c r="N411" s="49" t="n">
        <v>45890.42083333333</v>
      </c>
      <c r="O411" s="48" t="n">
        <v>0</v>
      </c>
      <c r="P411" t="inlineStr">
        <is>
          <t>UNO A UNO</t>
        </is>
      </c>
      <c r="Q411" t="inlineStr">
        <is>
          <t>UNO A UNO</t>
        </is>
      </c>
      <c r="R411" t="inlineStr">
        <is>
          <t>EJECUTADO</t>
        </is>
      </c>
      <c r="S411" t="inlineStr">
        <is>
          <t>CIERRE EXITOSO</t>
        </is>
      </c>
      <c r="T411" t="inlineStr">
        <is>
          <t>VISITA TECNICA</t>
        </is>
      </c>
      <c r="U411" t="inlineStr">
        <is>
          <t>LM0WZ662</t>
        </is>
      </c>
      <c r="V411" t="inlineStr">
        <is>
          <t>TIPO I</t>
        </is>
      </c>
      <c r="W411" t="inlineStr">
        <is>
          <t>TERRESTRE</t>
        </is>
      </c>
      <c r="X411" t="inlineStr">
        <is>
          <t>CANEDO HERRERA ALEXANDER</t>
        </is>
      </c>
      <c r="Y411" t="inlineStr">
        <is>
          <t>1</t>
        </is>
      </c>
      <c r="Z411" t="inlineStr">
        <is>
          <t>0</t>
        </is>
      </c>
      <c r="AA411" s="48" t="n">
        <v>65960</v>
      </c>
      <c r="AB411" s="48" t="n">
        <v>0</v>
      </c>
      <c r="AC411" s="48" t="n">
        <v>65960</v>
      </c>
    </row>
    <row r="412">
      <c r="A412" t="inlineStr">
        <is>
          <t>BOGOTA</t>
        </is>
      </c>
      <c r="B412" t="inlineStr">
        <is>
          <t>CUNDINAMARCA</t>
        </is>
      </c>
      <c r="C412" t="inlineStr">
        <is>
          <t>0004-0004</t>
        </is>
      </c>
      <c r="D412" t="inlineStr">
        <is>
          <t>11001</t>
        </is>
      </c>
      <c r="E412" t="inlineStr">
        <is>
          <t>TA-25-972855</t>
        </is>
      </c>
      <c r="F412" t="inlineStr">
        <is>
          <t>3007077124</t>
        </is>
      </c>
      <c r="G412" t="inlineStr">
        <is>
          <t>OC CIERRE</t>
        </is>
      </c>
      <c r="H412" t="inlineStr">
        <is>
          <t>CUNDINAMARCA</t>
        </is>
      </c>
      <c r="I412" t="inlineStr">
        <is>
          <t>BOGOTA</t>
        </is>
      </c>
      <c r="J412" t="inlineStr">
        <is>
          <t>BARRIO MARCO FIDEL SUAREZ BOGOTA 6</t>
        </is>
      </c>
      <c r="K412" t="inlineStr">
        <is>
          <t>REDEBAN</t>
        </is>
      </c>
      <c r="L412" t="inlineStr">
        <is>
          <t>FO-25-1373989</t>
        </is>
      </c>
      <c r="M412" s="49" t="n">
        <v>45883.71944444445</v>
      </c>
      <c r="N412" s="49" t="n">
        <v>45884.53263888889</v>
      </c>
      <c r="O412" s="48" t="n">
        <v>0</v>
      </c>
      <c r="P412" t="inlineStr">
        <is>
          <t>UNO A UNO</t>
        </is>
      </c>
      <c r="Q412" t="inlineStr">
        <is>
          <t>UNO A UNO</t>
        </is>
      </c>
      <c r="R412" t="inlineStr">
        <is>
          <t>EJECUTADO</t>
        </is>
      </c>
      <c r="S412" t="inlineStr">
        <is>
          <t>CIERRE EXITOSO</t>
        </is>
      </c>
      <c r="T412" t="inlineStr">
        <is>
          <t>VISITA TECNICA</t>
        </is>
      </c>
      <c r="U412" t="inlineStr">
        <is>
          <t>LM9ZZ648</t>
        </is>
      </c>
      <c r="V412" t="inlineStr">
        <is>
          <t>TIPO I</t>
        </is>
      </c>
      <c r="W412" t="inlineStr">
        <is>
          <t>TERRESTRE</t>
        </is>
      </c>
      <c r="X412" t="inlineStr">
        <is>
          <t>GOMEZ VEGA DAVID SNEYDER</t>
        </is>
      </c>
      <c r="Y412" t="inlineStr">
        <is>
          <t>1</t>
        </is>
      </c>
      <c r="Z412" t="inlineStr">
        <is>
          <t>0</t>
        </is>
      </c>
      <c r="AA412" s="48" t="n">
        <v>65960</v>
      </c>
      <c r="AB412" s="48" t="n">
        <v>0</v>
      </c>
      <c r="AC412" s="48" t="n">
        <v>65960</v>
      </c>
    </row>
    <row r="413">
      <c r="A413" t="inlineStr">
        <is>
          <t>BOGOTA</t>
        </is>
      </c>
      <c r="B413" t="inlineStr">
        <is>
          <t>CUNDINAMARCA</t>
        </is>
      </c>
      <c r="C413" t="inlineStr">
        <is>
          <t>0004-0004</t>
        </is>
      </c>
      <c r="D413" t="inlineStr">
        <is>
          <t>11001</t>
        </is>
      </c>
      <c r="E413" t="inlineStr">
        <is>
          <t>TA-25-972856</t>
        </is>
      </c>
      <c r="F413" t="inlineStr">
        <is>
          <t>3007075361</t>
        </is>
      </c>
      <c r="G413" t="inlineStr">
        <is>
          <t>OC CIERRE</t>
        </is>
      </c>
      <c r="H413" t="inlineStr">
        <is>
          <t>CUNDINAMARCA</t>
        </is>
      </c>
      <c r="I413" t="inlineStr">
        <is>
          <t>BOGOTA</t>
        </is>
      </c>
      <c r="J413" t="inlineStr">
        <is>
          <t>BARRIO VILLA DEL MAR BOGOTA 1</t>
        </is>
      </c>
      <c r="K413" t="inlineStr">
        <is>
          <t>BANCOLOMBIA</t>
        </is>
      </c>
      <c r="L413" t="inlineStr">
        <is>
          <t>FO-25-1373995</t>
        </is>
      </c>
      <c r="M413" s="49" t="n">
        <v>45883.71944444445</v>
      </c>
      <c r="N413" s="49" t="n">
        <v>45884.47777777778</v>
      </c>
      <c r="O413" s="48" t="n">
        <v>0</v>
      </c>
      <c r="P413" t="inlineStr">
        <is>
          <t>UNO A UNO</t>
        </is>
      </c>
      <c r="Q413" t="inlineStr">
        <is>
          <t>UNO A UNO</t>
        </is>
      </c>
      <c r="R413" t="inlineStr">
        <is>
          <t>EJECUTADO</t>
        </is>
      </c>
      <c r="S413" t="inlineStr">
        <is>
          <t>CIERRE EXITOSO</t>
        </is>
      </c>
      <c r="T413" t="inlineStr">
        <is>
          <t>VISITA TECNICA</t>
        </is>
      </c>
      <c r="U413" t="inlineStr">
        <is>
          <t>10008835</t>
        </is>
      </c>
      <c r="V413" t="inlineStr">
        <is>
          <t>TIPO I</t>
        </is>
      </c>
      <c r="W413" t="inlineStr">
        <is>
          <t>TERRESTRE</t>
        </is>
      </c>
      <c r="X413" t="inlineStr">
        <is>
          <t>MURCIA HERNANDEZ HARVEY IGNACIO</t>
        </is>
      </c>
      <c r="Y413" t="inlineStr">
        <is>
          <t>1</t>
        </is>
      </c>
      <c r="Z413" t="inlineStr">
        <is>
          <t>0</t>
        </is>
      </c>
      <c r="AA413" s="48" t="n">
        <v>65960</v>
      </c>
      <c r="AB413" s="48" t="n">
        <v>0</v>
      </c>
      <c r="AC413" s="48" t="n">
        <v>65960</v>
      </c>
    </row>
    <row r="414">
      <c r="A414" t="inlineStr">
        <is>
          <t>MEDELLIN</t>
        </is>
      </c>
      <c r="B414" t="inlineStr">
        <is>
          <t>NOROCCIDENTE</t>
        </is>
      </c>
      <c r="C414" t="inlineStr">
        <is>
          <t>0004-0005</t>
        </is>
      </c>
      <c r="D414" t="inlineStr">
        <is>
          <t>5360</t>
        </is>
      </c>
      <c r="E414" t="inlineStr">
        <is>
          <t>TA-25-973853</t>
        </is>
      </c>
      <c r="F414" t="inlineStr">
        <is>
          <t>3007034175</t>
        </is>
      </c>
      <c r="G414" t="inlineStr">
        <is>
          <t>OC CIERRE</t>
        </is>
      </c>
      <c r="H414" t="inlineStr">
        <is>
          <t>ANTIOQUIA</t>
        </is>
      </c>
      <c r="I414" t="inlineStr">
        <is>
          <t>ITAGUI</t>
        </is>
      </c>
      <c r="J414" t="inlineStr">
        <is>
          <t>ARRIO FERRARA ITAGUI 1</t>
        </is>
      </c>
      <c r="K414" t="inlineStr">
        <is>
          <t>BANCOLOMBIA</t>
        </is>
      </c>
      <c r="L414" t="inlineStr">
        <is>
          <t>FO-25-1375840</t>
        </is>
      </c>
      <c r="M414" s="49" t="n">
        <v>45883.54930555556</v>
      </c>
      <c r="N414" s="49" t="n">
        <v>45884.71875</v>
      </c>
      <c r="O414" s="48" t="n">
        <v>0</v>
      </c>
      <c r="P414" t="inlineStr">
        <is>
          <t>CB UNO A UNO</t>
        </is>
      </c>
      <c r="Q414" t="inlineStr">
        <is>
          <t>CB UNO A UNO</t>
        </is>
      </c>
      <c r="R414" t="inlineStr">
        <is>
          <t>EJECUTADO</t>
        </is>
      </c>
      <c r="S414" t="inlineStr">
        <is>
          <t>CIERRE EXITOSO</t>
        </is>
      </c>
      <c r="T414" t="inlineStr">
        <is>
          <t>VISITA TECNICA</t>
        </is>
      </c>
      <c r="U414" t="inlineStr">
        <is>
          <t>1TZZZ913 - II0ZZ865</t>
        </is>
      </c>
      <c r="V414" t="inlineStr">
        <is>
          <t>TIPO I</t>
        </is>
      </c>
      <c r="W414" t="inlineStr">
        <is>
          <t>TERRESTRE</t>
        </is>
      </c>
      <c r="X414" t="inlineStr">
        <is>
          <t>HERNANDEZ CHAVARRIA JUAN CAMILO</t>
        </is>
      </c>
      <c r="Y414" t="inlineStr">
        <is>
          <t>1</t>
        </is>
      </c>
      <c r="Z414" t="inlineStr">
        <is>
          <t>0</t>
        </is>
      </c>
      <c r="AA414" s="48" t="n">
        <v>65960</v>
      </c>
      <c r="AB414" s="48" t="n">
        <v>0</v>
      </c>
      <c r="AC414" s="48" t="n">
        <v>65960</v>
      </c>
    </row>
    <row r="415">
      <c r="A415" t="inlineStr">
        <is>
          <t>MANIZALES</t>
        </is>
      </c>
      <c r="B415" t="inlineStr">
        <is>
          <t>SUROCCIDENTE Y EJE CAFETERO</t>
        </is>
      </c>
      <c r="C415" t="inlineStr">
        <is>
          <t>0004-0002</t>
        </is>
      </c>
      <c r="D415" t="inlineStr">
        <is>
          <t>17873</t>
        </is>
      </c>
      <c r="E415" t="inlineStr">
        <is>
          <t>TA-25-973857</t>
        </is>
      </c>
      <c r="F415" t="inlineStr">
        <is>
          <t>3007074410</t>
        </is>
      </c>
      <c r="G415" t="inlineStr">
        <is>
          <t>OC CIERRE</t>
        </is>
      </c>
      <c r="H415" t="inlineStr">
        <is>
          <t>CALDAS</t>
        </is>
      </c>
      <c r="I415" t="inlineStr">
        <is>
          <t>VILLAMARIA</t>
        </is>
      </c>
      <c r="J415" t="inlineStr">
        <is>
          <t>BARRIO LA PRADERA VILLAMARIA 2</t>
        </is>
      </c>
      <c r="K415" t="inlineStr">
        <is>
          <t>BANCOLOMBIA</t>
        </is>
      </c>
      <c r="L415" t="inlineStr">
        <is>
          <t>FO-25-1375852</t>
        </is>
      </c>
      <c r="M415" s="49" t="n">
        <v>45883.68541666667</v>
      </c>
      <c r="N415" s="49" t="n">
        <v>45884.72152777778</v>
      </c>
      <c r="O415" s="48" t="n">
        <v>0</v>
      </c>
      <c r="P415" t="inlineStr">
        <is>
          <t>CB UNO A UNO</t>
        </is>
      </c>
      <c r="Q415" t="inlineStr">
        <is>
          <t>CB UNO A UNO</t>
        </is>
      </c>
      <c r="R415" t="inlineStr">
        <is>
          <t>EJECUTADO</t>
        </is>
      </c>
      <c r="S415" t="inlineStr">
        <is>
          <t>CIERRE EXITOSO</t>
        </is>
      </c>
      <c r="T415" t="inlineStr">
        <is>
          <t>VISITA TECNICA</t>
        </is>
      </c>
      <c r="U415" t="inlineStr">
        <is>
          <t>MNBZZ913</t>
        </is>
      </c>
      <c r="V415" t="inlineStr">
        <is>
          <t>TIPO I</t>
        </is>
      </c>
      <c r="W415" t="inlineStr">
        <is>
          <t>TERRESTRE</t>
        </is>
      </c>
      <c r="X415" t="inlineStr">
        <is>
          <t>AGUIRRE HENAO RAUL EDUARDO</t>
        </is>
      </c>
      <c r="Y415" t="inlineStr">
        <is>
          <t>1</t>
        </is>
      </c>
      <c r="Z415" t="inlineStr">
        <is>
          <t>0</t>
        </is>
      </c>
      <c r="AA415" s="48" t="n">
        <v>65960</v>
      </c>
      <c r="AB415" s="48" t="n">
        <v>0</v>
      </c>
      <c r="AC415" s="48" t="n">
        <v>65960</v>
      </c>
    </row>
    <row r="416">
      <c r="A416" t="inlineStr">
        <is>
          <t>PASTO</t>
        </is>
      </c>
      <c r="B416" t="inlineStr">
        <is>
          <t>SUROCCIDENTE Y EJE CAFETERO</t>
        </is>
      </c>
      <c r="C416" t="inlineStr">
        <is>
          <t>0004-0003</t>
        </is>
      </c>
      <c r="D416" t="inlineStr">
        <is>
          <t>52110</t>
        </is>
      </c>
      <c r="E416" t="inlineStr">
        <is>
          <t>TA-25-973861</t>
        </is>
      </c>
      <c r="F416" t="inlineStr">
        <is>
          <t>3007068530</t>
        </is>
      </c>
      <c r="G416" t="inlineStr">
        <is>
          <t>OC CIERRE</t>
        </is>
      </c>
      <c r="H416" t="inlineStr">
        <is>
          <t>NARIÑO</t>
        </is>
      </c>
      <c r="I416" t="inlineStr">
        <is>
          <t>BUESACO</t>
        </is>
      </c>
      <c r="J416" t="inlineStr">
        <is>
          <t>BARRIO PORTAL DE VERACRUZ</t>
        </is>
      </c>
      <c r="K416" t="inlineStr">
        <is>
          <t>BANCOLOMBIA</t>
        </is>
      </c>
      <c r="L416" t="inlineStr">
        <is>
          <t>FO-25-1375865</t>
        </is>
      </c>
      <c r="M416" s="49" t="n">
        <v>45883.65625</v>
      </c>
      <c r="N416" s="49" t="n">
        <v>45888.61944444444</v>
      </c>
      <c r="O416" s="48" t="n">
        <v>0</v>
      </c>
      <c r="P416" t="inlineStr">
        <is>
          <t>UNO A UNO</t>
        </is>
      </c>
      <c r="Q416" t="inlineStr">
        <is>
          <t>CB UNO A UNO</t>
        </is>
      </c>
      <c r="R416" t="inlineStr">
        <is>
          <t>EJECUTADO</t>
        </is>
      </c>
      <c r="S416" t="inlineStr">
        <is>
          <t>CIERRE EXITOSO</t>
        </is>
      </c>
      <c r="T416" t="inlineStr">
        <is>
          <t>VISITA TECNICA</t>
        </is>
      </c>
      <c r="U416" t="inlineStr">
        <is>
          <t>AAJQZ424</t>
        </is>
      </c>
      <c r="V416" t="inlineStr">
        <is>
          <t>TIPO II</t>
        </is>
      </c>
      <c r="W416" t="inlineStr">
        <is>
          <t>TERRESTRE</t>
        </is>
      </c>
      <c r="X416" t="inlineStr">
        <is>
          <t>CASTILLO HERRERA ALEX RICARDO</t>
        </is>
      </c>
      <c r="Y416" t="inlineStr">
        <is>
          <t>1</t>
        </is>
      </c>
      <c r="Z416" t="inlineStr">
        <is>
          <t>0</t>
        </is>
      </c>
      <c r="AA416" s="48" t="n">
        <v>144968</v>
      </c>
      <c r="AB416" s="48" t="n">
        <v>0</v>
      </c>
      <c r="AC416" s="48" t="n">
        <v>144968</v>
      </c>
    </row>
    <row r="417">
      <c r="A417" t="inlineStr">
        <is>
          <t>BUCARAMANGA</t>
        </is>
      </c>
      <c r="B417" t="inlineStr">
        <is>
          <t>SANTANDERES</t>
        </is>
      </c>
      <c r="C417" t="inlineStr">
        <is>
          <t>0004-0008</t>
        </is>
      </c>
      <c r="D417" t="inlineStr">
        <is>
          <t>68081</t>
        </is>
      </c>
      <c r="E417" t="inlineStr">
        <is>
          <t>TA-25-973864</t>
        </is>
      </c>
      <c r="F417" t="inlineStr">
        <is>
          <t>3007041566</t>
        </is>
      </c>
      <c r="G417" t="inlineStr">
        <is>
          <t>OC CIERRE</t>
        </is>
      </c>
      <c r="H417" t="inlineStr">
        <is>
          <t>SANTANDER</t>
        </is>
      </c>
      <c r="I417" t="inlineStr">
        <is>
          <t>BARRANCABERMEJA</t>
        </is>
      </c>
      <c r="J417" t="inlineStr">
        <is>
          <t>BARRIO LA FLORESTA BARRANCABER</t>
        </is>
      </c>
      <c r="K417" t="inlineStr">
        <is>
          <t>BANCOLOMBIA</t>
        </is>
      </c>
      <c r="L417" t="inlineStr">
        <is>
          <t>FO-25-1375870</t>
        </is>
      </c>
      <c r="M417" s="49" t="n">
        <v>45883.60833333333</v>
      </c>
      <c r="N417" s="49" t="n">
        <v>45889.32152777778</v>
      </c>
      <c r="O417" s="48" t="n">
        <v>0</v>
      </c>
      <c r="P417" t="inlineStr">
        <is>
          <t>UNO A UNO</t>
        </is>
      </c>
      <c r="Q417" t="inlineStr">
        <is>
          <t>CB UNO A UNO</t>
        </is>
      </c>
      <c r="R417" t="inlineStr">
        <is>
          <t>EJECUTADO</t>
        </is>
      </c>
      <c r="S417" t="inlineStr">
        <is>
          <t>CIERRE EXITOSO</t>
        </is>
      </c>
      <c r="T417" t="inlineStr">
        <is>
          <t>VISITA TECNICA</t>
        </is>
      </c>
      <c r="U417" t="inlineStr">
        <is>
          <t>GZ0TZ871</t>
        </is>
      </c>
      <c r="V417" t="inlineStr">
        <is>
          <t>TIPO III</t>
        </is>
      </c>
      <c r="W417" t="inlineStr">
        <is>
          <t>TERRESTRE</t>
        </is>
      </c>
      <c r="X417" t="inlineStr">
        <is>
          <t>GONZALEZ ESTUPIÑAN YEISON WALTER ANTONIO</t>
        </is>
      </c>
      <c r="Y417" t="inlineStr">
        <is>
          <t>1</t>
        </is>
      </c>
      <c r="Z417" t="inlineStr">
        <is>
          <t>0</t>
        </is>
      </c>
      <c r="AA417" s="48" t="n">
        <v>275729</v>
      </c>
      <c r="AB417" s="48" t="n">
        <v>0</v>
      </c>
      <c r="AC417" s="48" t="n">
        <v>275729</v>
      </c>
    </row>
    <row r="418">
      <c r="A418" t="inlineStr">
        <is>
          <t>SINCELEJO</t>
        </is>
      </c>
      <c r="B418" t="inlineStr">
        <is>
          <t>COSTA</t>
        </is>
      </c>
      <c r="C418" t="inlineStr">
        <is>
          <t>0004-0001</t>
        </is>
      </c>
      <c r="D418" t="inlineStr">
        <is>
          <t>70678</t>
        </is>
      </c>
      <c r="E418" t="inlineStr">
        <is>
          <t>TA-25-973869</t>
        </is>
      </c>
      <c r="F418" t="inlineStr">
        <is>
          <t>3007042473</t>
        </is>
      </c>
      <c r="G418" t="inlineStr">
        <is>
          <t>OC CIERRE</t>
        </is>
      </c>
      <c r="H418" t="inlineStr">
        <is>
          <t>SUCRE</t>
        </is>
      </c>
      <c r="I418" t="inlineStr">
        <is>
          <t>SAN BENITO ABAD</t>
        </is>
      </c>
      <c r="J418" t="inlineStr">
        <is>
          <t>BARRIO CENTRO SAN BENITO ABAD</t>
        </is>
      </c>
      <c r="K418" t="inlineStr">
        <is>
          <t>BANCOLOMBIA</t>
        </is>
      </c>
      <c r="L418" t="inlineStr">
        <is>
          <t>FO-25-1375878</t>
        </is>
      </c>
      <c r="M418" s="49" t="n">
        <v>45883.65625</v>
      </c>
      <c r="N418" s="49" t="n">
        <v>45891.31875</v>
      </c>
      <c r="O418" s="48" t="n">
        <v>0</v>
      </c>
      <c r="P418" t="inlineStr">
        <is>
          <t>CB UNO A UNO</t>
        </is>
      </c>
      <c r="Q418" t="inlineStr">
        <is>
          <t>CB UNO A UNO</t>
        </is>
      </c>
      <c r="R418" t="inlineStr">
        <is>
          <t>EJECUTADO</t>
        </is>
      </c>
      <c r="S418" t="inlineStr">
        <is>
          <t>CIERRE EXITOSO</t>
        </is>
      </c>
      <c r="T418" t="inlineStr">
        <is>
          <t>VISITA TECNICA</t>
        </is>
      </c>
      <c r="U418" t="inlineStr">
        <is>
          <t>GZ1ZZ486</t>
        </is>
      </c>
      <c r="V418" t="inlineStr">
        <is>
          <t>TIPO II</t>
        </is>
      </c>
      <c r="W418" t="inlineStr">
        <is>
          <t>TERRESTRE</t>
        </is>
      </c>
      <c r="X418" t="inlineStr">
        <is>
          <t>CACERES HERNANDEZ ANDRES</t>
        </is>
      </c>
      <c r="Y418" t="inlineStr">
        <is>
          <t>1</t>
        </is>
      </c>
      <c r="Z418" t="inlineStr">
        <is>
          <t>0</t>
        </is>
      </c>
      <c r="AA418" s="48" t="n">
        <v>144968</v>
      </c>
      <c r="AB418" s="48" t="n">
        <v>0</v>
      </c>
      <c r="AC418" s="48" t="n">
        <v>144968</v>
      </c>
    </row>
    <row r="419">
      <c r="A419" t="inlineStr">
        <is>
          <t>MEDELLIN</t>
        </is>
      </c>
      <c r="B419" t="inlineStr">
        <is>
          <t>NOROCCIDENTE</t>
        </is>
      </c>
      <c r="C419" t="inlineStr">
        <is>
          <t>0004-0005</t>
        </is>
      </c>
      <c r="D419" t="inlineStr">
        <is>
          <t>5656</t>
        </is>
      </c>
      <c r="E419" t="inlineStr">
        <is>
          <t>TA-25-973872</t>
        </is>
      </c>
      <c r="F419" t="inlineStr">
        <is>
          <t>3007064064</t>
        </is>
      </c>
      <c r="G419" t="inlineStr">
        <is>
          <t>OC CIERRE</t>
        </is>
      </c>
      <c r="H419" t="inlineStr">
        <is>
          <t>ANTIOQUIA</t>
        </is>
      </c>
      <c r="I419" t="inlineStr">
        <is>
          <t>SAN JERONIMO</t>
        </is>
      </c>
      <c r="J419" t="inlineStr">
        <is>
          <t>BARRIO VEREDA EL POMAR SAN JER</t>
        </is>
      </c>
      <c r="K419" t="inlineStr">
        <is>
          <t>BANCOLOMBIA</t>
        </is>
      </c>
      <c r="L419" t="inlineStr">
        <is>
          <t>FO-25-1375891</t>
        </is>
      </c>
      <c r="M419" s="49" t="n">
        <v>45883.67847222222</v>
      </c>
      <c r="N419" s="49" t="n">
        <v>45885.63472222222</v>
      </c>
      <c r="O419" s="48" t="n">
        <v>0</v>
      </c>
      <c r="P419" t="inlineStr">
        <is>
          <t>UNO A UNO</t>
        </is>
      </c>
      <c r="Q419" t="inlineStr">
        <is>
          <t>CB UNO A UNO</t>
        </is>
      </c>
      <c r="R419" t="inlineStr">
        <is>
          <t>EJECUTADO</t>
        </is>
      </c>
      <c r="S419" t="inlineStr">
        <is>
          <t>CIERRE EXITOSO</t>
        </is>
      </c>
      <c r="T419" t="inlineStr">
        <is>
          <t>VISITA TECNICA</t>
        </is>
      </c>
      <c r="U419" t="inlineStr">
        <is>
          <t>OA00O677</t>
        </is>
      </c>
      <c r="V419" t="inlineStr">
        <is>
          <t>TIPO II</t>
        </is>
      </c>
      <c r="W419" t="inlineStr">
        <is>
          <t>TERRESTRE</t>
        </is>
      </c>
      <c r="X419" t="inlineStr">
        <is>
          <t>HERNANDEZ CHAVARRIA JUAN CAMILO</t>
        </is>
      </c>
      <c r="Y419" t="inlineStr">
        <is>
          <t>1</t>
        </is>
      </c>
      <c r="Z419" t="inlineStr">
        <is>
          <t>0</t>
        </is>
      </c>
      <c r="AA419" s="48" t="n">
        <v>144968</v>
      </c>
      <c r="AB419" s="48" t="n">
        <v>0</v>
      </c>
      <c r="AC419" s="48" t="n">
        <v>144968</v>
      </c>
    </row>
    <row r="420">
      <c r="A420" t="inlineStr">
        <is>
          <t>BUCARAMANGA</t>
        </is>
      </c>
      <c r="B420" t="inlineStr">
        <is>
          <t>SANTANDERES</t>
        </is>
      </c>
      <c r="C420" t="inlineStr">
        <is>
          <t>0004-0008</t>
        </is>
      </c>
      <c r="D420" t="inlineStr">
        <is>
          <t>13688</t>
        </is>
      </c>
      <c r="E420" t="inlineStr">
        <is>
          <t>TA-25-973873</t>
        </is>
      </c>
      <c r="F420" t="inlineStr">
        <is>
          <t>3007050319</t>
        </is>
      </c>
      <c r="G420" t="inlineStr">
        <is>
          <t>OC CIERRE</t>
        </is>
      </c>
      <c r="H420" t="inlineStr">
        <is>
          <t>BOLIVAR</t>
        </is>
      </c>
      <c r="I420" t="inlineStr">
        <is>
          <t>SANTA ROSA DEL SUR</t>
        </is>
      </c>
      <c r="J420" t="inlineStr">
        <is>
          <t>BARRIO CORREGIMIENTO LOS CANEL</t>
        </is>
      </c>
      <c r="K420" t="inlineStr">
        <is>
          <t>BANCOLOMBIA</t>
        </is>
      </c>
      <c r="L420" t="inlineStr">
        <is>
          <t>FO-25-1375893</t>
        </is>
      </c>
      <c r="M420" s="49" t="n">
        <v>45883.60833333333</v>
      </c>
      <c r="N420" s="49" t="n">
        <v>45890.45138888889</v>
      </c>
      <c r="O420" s="48" t="n">
        <v>0</v>
      </c>
      <c r="P420" t="inlineStr">
        <is>
          <t>UNO A UNO</t>
        </is>
      </c>
      <c r="Q420" t="inlineStr">
        <is>
          <t>CB UNO A UNO</t>
        </is>
      </c>
      <c r="R420" t="inlineStr">
        <is>
          <t>EJECUTADO</t>
        </is>
      </c>
      <c r="S420" t="inlineStr">
        <is>
          <t>CIERRE EXITOSO</t>
        </is>
      </c>
      <c r="T420" t="inlineStr">
        <is>
          <t>VISITA TECNICA</t>
        </is>
      </c>
      <c r="U420" t="inlineStr">
        <is>
          <t>XP00W444</t>
        </is>
      </c>
      <c r="V420" t="inlineStr">
        <is>
          <t>TIPO IV ESPECIAL</t>
        </is>
      </c>
      <c r="W420" t="inlineStr">
        <is>
          <t>TERRESTRE/FLUVIAL</t>
        </is>
      </c>
      <c r="X420" t="inlineStr">
        <is>
          <t>GONZALEZ ESTUPIÑAN YEISON WALTER ANTONIO</t>
        </is>
      </c>
      <c r="Y420" t="inlineStr">
        <is>
          <t>1</t>
        </is>
      </c>
      <c r="Z420" t="inlineStr">
        <is>
          <t>0</t>
        </is>
      </c>
      <c r="AA420" s="48" t="n">
        <v>479589</v>
      </c>
      <c r="AB420" s="48" t="n">
        <v>0</v>
      </c>
      <c r="AC420" s="48" t="n">
        <v>479589</v>
      </c>
    </row>
    <row r="421">
      <c r="A421" t="inlineStr">
        <is>
          <t>CALI</t>
        </is>
      </c>
      <c r="B421" t="inlineStr">
        <is>
          <t>SUROCCIDENTE Y EJE CAFETERO</t>
        </is>
      </c>
      <c r="C421" t="inlineStr">
        <is>
          <t>0004-0003</t>
        </is>
      </c>
      <c r="D421" t="inlineStr">
        <is>
          <t>76109</t>
        </is>
      </c>
      <c r="E421" t="inlineStr">
        <is>
          <t>TA-25-973874</t>
        </is>
      </c>
      <c r="F421" t="inlineStr">
        <is>
          <t>3007076884</t>
        </is>
      </c>
      <c r="G421" t="inlineStr">
        <is>
          <t>OC CIERRE</t>
        </is>
      </c>
      <c r="H421" t="inlineStr">
        <is>
          <t>VALLE DEL CAUCA</t>
        </is>
      </c>
      <c r="I421" t="inlineStr">
        <is>
          <t>BUENAVENTURA</t>
        </is>
      </c>
      <c r="J421" t="inlineStr">
        <is>
          <t>BARRIO BAHIA MALAGA</t>
        </is>
      </c>
      <c r="K421" t="inlineStr">
        <is>
          <t>BANCOLOMBIA</t>
        </is>
      </c>
      <c r="L421" t="inlineStr">
        <is>
          <t>FO-25-1375900</t>
        </is>
      </c>
      <c r="M421" s="49" t="n">
        <v>45883.67847222222</v>
      </c>
      <c r="N421" s="49" t="n">
        <v>45888.575</v>
      </c>
      <c r="O421" s="48" t="n">
        <v>0</v>
      </c>
      <c r="P421" t="inlineStr">
        <is>
          <t>UNO A UNO</t>
        </is>
      </c>
      <c r="Q421" t="inlineStr">
        <is>
          <t>UNO A UNO</t>
        </is>
      </c>
      <c r="R421" t="inlineStr">
        <is>
          <t>EJECUTADO</t>
        </is>
      </c>
      <c r="S421" t="inlineStr">
        <is>
          <t>PARCIAL EXITOSO ACCESORIOS</t>
        </is>
      </c>
      <c r="T421" t="inlineStr">
        <is>
          <t>VISITA TECNICA</t>
        </is>
      </c>
      <c r="U421" t="inlineStr">
        <is>
          <t>A16ZZ183</t>
        </is>
      </c>
      <c r="V421" t="inlineStr">
        <is>
          <t>TIPO III</t>
        </is>
      </c>
      <c r="W421" t="inlineStr">
        <is>
          <t>TERRESTRE</t>
        </is>
      </c>
      <c r="X421" t="inlineStr">
        <is>
          <t>TORRES GARCIA JENDRY JOSE</t>
        </is>
      </c>
      <c r="Y421" t="inlineStr">
        <is>
          <t>1</t>
        </is>
      </c>
      <c r="Z421" t="inlineStr">
        <is>
          <t>0</t>
        </is>
      </c>
      <c r="AA421" s="48" t="n">
        <v>275729</v>
      </c>
      <c r="AB421" s="48" t="n">
        <v>0</v>
      </c>
      <c r="AC421" s="48" t="n">
        <v>275729</v>
      </c>
    </row>
    <row r="422">
      <c r="A422" t="inlineStr">
        <is>
          <t>PASTO</t>
        </is>
      </c>
      <c r="B422" t="inlineStr">
        <is>
          <t>SUROCCIDENTE Y EJE CAFETERO</t>
        </is>
      </c>
      <c r="C422" t="inlineStr">
        <is>
          <t>0004-0003</t>
        </is>
      </c>
      <c r="D422" t="inlineStr">
        <is>
          <t>86573</t>
        </is>
      </c>
      <c r="E422" t="inlineStr">
        <is>
          <t>TA-25-977514</t>
        </is>
      </c>
      <c r="F422" t="inlineStr">
        <is>
          <t>3007052584</t>
        </is>
      </c>
      <c r="G422" t="inlineStr">
        <is>
          <t>OC CIERRE</t>
        </is>
      </c>
      <c r="H422" t="inlineStr">
        <is>
          <t>PUTUMAYO</t>
        </is>
      </c>
      <c r="I422" t="inlineStr">
        <is>
          <t>LEGUIZAMO</t>
        </is>
      </c>
      <c r="J422" t="inlineStr">
        <is>
          <t>BARRIO MECAYA PUERTO LEGUIZAMO</t>
        </is>
      </c>
      <c r="K422" t="inlineStr">
        <is>
          <t>BANCOLOMBIA</t>
        </is>
      </c>
      <c r="L422" t="inlineStr">
        <is>
          <t>FO-25-1381826</t>
        </is>
      </c>
      <c r="M422" s="49" t="n">
        <v>45884.65902777778</v>
      </c>
      <c r="N422" s="49" t="n">
        <v>45885.50833333333</v>
      </c>
      <c r="O422" s="48" t="n">
        <v>0</v>
      </c>
      <c r="P422" t="inlineStr">
        <is>
          <t>UNO A UNO</t>
        </is>
      </c>
      <c r="Q422" t="inlineStr">
        <is>
          <t>CB UNO A UNO</t>
        </is>
      </c>
      <c r="R422" t="inlineStr">
        <is>
          <t>EJECUTADO</t>
        </is>
      </c>
      <c r="S422" t="inlineStr">
        <is>
          <t>CIERRE EXITOSO</t>
        </is>
      </c>
      <c r="T422" t="inlineStr">
        <is>
          <t>VISITA TECNICA</t>
        </is>
      </c>
      <c r="U422" t="inlineStr">
        <is>
          <t>9C0GZ575</t>
        </is>
      </c>
      <c r="V422" t="inlineStr">
        <is>
          <t>TIPO IV</t>
        </is>
      </c>
      <c r="W422" t="inlineStr">
        <is>
          <t>AEREO</t>
        </is>
      </c>
      <c r="X422" t="inlineStr">
        <is>
          <t>BERMUDEZ SANCHEZ JOSE NEYBER</t>
        </is>
      </c>
      <c r="Y422" t="inlineStr">
        <is>
          <t>1</t>
        </is>
      </c>
      <c r="Z422" t="inlineStr">
        <is>
          <t>0</t>
        </is>
      </c>
      <c r="AA422" s="48" t="n">
        <v>988463</v>
      </c>
      <c r="AB422" s="48" t="n">
        <v>0</v>
      </c>
      <c r="AC422" s="48" t="n">
        <v>988463</v>
      </c>
    </row>
    <row r="423">
      <c r="A423" t="inlineStr">
        <is>
          <t>MANIZALES</t>
        </is>
      </c>
      <c r="B423" t="inlineStr">
        <is>
          <t>SUROCCIDENTE Y EJE CAFETERO</t>
        </is>
      </c>
      <c r="C423" t="inlineStr">
        <is>
          <t>0004-0002</t>
        </is>
      </c>
      <c r="D423" t="inlineStr">
        <is>
          <t>17524</t>
        </is>
      </c>
      <c r="E423" t="inlineStr">
        <is>
          <t>TA-25-992583</t>
        </is>
      </c>
      <c r="F423" t="inlineStr">
        <is>
          <t>3007021996</t>
        </is>
      </c>
      <c r="G423" t="inlineStr">
        <is>
          <t>OC CIERRE</t>
        </is>
      </c>
      <c r="H423" t="inlineStr">
        <is>
          <t>CALDAS</t>
        </is>
      </c>
      <c r="I423" t="inlineStr">
        <is>
          <t>PALESTINA</t>
        </is>
      </c>
      <c r="J423" t="inlineStr">
        <is>
          <t>ARRIO CENTRO PALESTINA</t>
        </is>
      </c>
      <c r="K423" t="inlineStr">
        <is>
          <t>BANCOLOMBIA</t>
        </is>
      </c>
      <c r="L423" t="inlineStr">
        <is>
          <t>FO-25-1403777</t>
        </is>
      </c>
      <c r="M423" s="49" t="n">
        <v>45890.50347222222</v>
      </c>
      <c r="N423" s="49" t="n">
        <v>45890.59930555556</v>
      </c>
      <c r="O423" s="48" t="n">
        <v>0</v>
      </c>
      <c r="P423" t="inlineStr">
        <is>
          <t>CB UNO A UNO</t>
        </is>
      </c>
      <c r="Q423" t="inlineStr">
        <is>
          <t>CB UNO A UNO</t>
        </is>
      </c>
      <c r="R423" t="inlineStr">
        <is>
          <t>EJECUTADO</t>
        </is>
      </c>
      <c r="S423" t="inlineStr">
        <is>
          <t>CIERRE EXITOSO</t>
        </is>
      </c>
      <c r="T423" t="inlineStr">
        <is>
          <t>VISITA TECNICA</t>
        </is>
      </c>
      <c r="U423" t="inlineStr">
        <is>
          <t>AAYZZ831</t>
        </is>
      </c>
      <c r="V423" t="inlineStr">
        <is>
          <t>TIPO II</t>
        </is>
      </c>
      <c r="W423" t="inlineStr">
        <is>
          <t>TERRESTRE</t>
        </is>
      </c>
      <c r="X423" t="inlineStr">
        <is>
          <t>AGUIRRE HENAO RAUL EDUARDO</t>
        </is>
      </c>
      <c r="Y423" t="inlineStr">
        <is>
          <t>1</t>
        </is>
      </c>
      <c r="Z423" t="inlineStr">
        <is>
          <t>0</t>
        </is>
      </c>
      <c r="AA423" s="48" t="n">
        <v>144968</v>
      </c>
      <c r="AB423" s="48" t="n">
        <v>0</v>
      </c>
      <c r="AC423" s="48" t="n">
        <v>144968</v>
      </c>
    </row>
    <row r="424">
      <c r="A424" t="inlineStr">
        <is>
          <t>CALI</t>
        </is>
      </c>
      <c r="B424" t="inlineStr">
        <is>
          <t>SUROCCIDENTE Y EJE CAFETERO</t>
        </is>
      </c>
      <c r="C424" t="inlineStr">
        <is>
          <t>0004-0003</t>
        </is>
      </c>
      <c r="D424" t="inlineStr">
        <is>
          <t>76001</t>
        </is>
      </c>
      <c r="E424" t="inlineStr">
        <is>
          <t>TA-25-992605</t>
        </is>
      </c>
      <c r="F424" t="inlineStr">
        <is>
          <t>3007057562</t>
        </is>
      </c>
      <c r="G424" t="inlineStr">
        <is>
          <t>OC CIERRE</t>
        </is>
      </c>
      <c r="H424" t="inlineStr">
        <is>
          <t>VALLE DEL CAUCA</t>
        </is>
      </c>
      <c r="I424" t="inlineStr">
        <is>
          <t>CALI</t>
        </is>
      </c>
      <c r="J424" t="inlineStr">
        <is>
          <t>BARRIO PASO DEL COMERCIO CALI</t>
        </is>
      </c>
      <c r="K424" t="inlineStr">
        <is>
          <t>BANCOLOMBIA</t>
        </is>
      </c>
      <c r="L424" t="inlineStr">
        <is>
          <t>FO-25-1403917</t>
        </is>
      </c>
      <c r="M424" s="49" t="n">
        <v>45890.49513888889</v>
      </c>
      <c r="N424" s="49" t="n">
        <v>45890.67291666667</v>
      </c>
      <c r="O424" s="48" t="n">
        <v>0</v>
      </c>
      <c r="P424" t="inlineStr">
        <is>
          <t>UNO A UNO</t>
        </is>
      </c>
      <c r="Q424" t="inlineStr">
        <is>
          <t>CB UNO A UNO</t>
        </is>
      </c>
      <c r="R424" t="inlineStr">
        <is>
          <t>EJECUTADO</t>
        </is>
      </c>
      <c r="S424" t="inlineStr">
        <is>
          <t>CIERRE EXITOSO</t>
        </is>
      </c>
      <c r="T424" t="inlineStr">
        <is>
          <t>VISITA TECNICA</t>
        </is>
      </c>
      <c r="U424" t="inlineStr">
        <is>
          <t>9A09Z391</t>
        </is>
      </c>
      <c r="V424" t="inlineStr">
        <is>
          <t>TIPO I</t>
        </is>
      </c>
      <c r="W424" t="inlineStr">
        <is>
          <t>TERRESTRE</t>
        </is>
      </c>
      <c r="X424" t="inlineStr">
        <is>
          <t>HERRERA MONAR GEOVANNY</t>
        </is>
      </c>
      <c r="Y424" t="inlineStr">
        <is>
          <t>1</t>
        </is>
      </c>
      <c r="Z424" t="inlineStr">
        <is>
          <t>0</t>
        </is>
      </c>
      <c r="AA424" s="48" t="n">
        <v>65960</v>
      </c>
      <c r="AB424" s="48" t="n">
        <v>0</v>
      </c>
      <c r="AC424" s="48" t="n">
        <v>65960</v>
      </c>
    </row>
    <row r="425">
      <c r="A425" t="inlineStr">
        <is>
          <t>CARTAGENA</t>
        </is>
      </c>
      <c r="B425" t="inlineStr">
        <is>
          <t>COSTA</t>
        </is>
      </c>
      <c r="C425" t="inlineStr">
        <is>
          <t>0004-0001</t>
        </is>
      </c>
      <c r="D425" t="inlineStr">
        <is>
          <t>13001</t>
        </is>
      </c>
      <c r="E425" t="inlineStr">
        <is>
          <t>TA-25-994553</t>
        </is>
      </c>
      <c r="F425" t="inlineStr">
        <is>
          <t>3007075901</t>
        </is>
      </c>
      <c r="G425" t="inlineStr">
        <is>
          <t>OC CIERRE</t>
        </is>
      </c>
      <c r="H425" t="inlineStr">
        <is>
          <t>BOLIVAR</t>
        </is>
      </c>
      <c r="I425" t="inlineStr">
        <is>
          <t>CARTAGENA</t>
        </is>
      </c>
      <c r="J425" t="inlineStr">
        <is>
          <t>BARRIO URBANIZACION COLOMBIATO</t>
        </is>
      </c>
      <c r="K425" t="inlineStr">
        <is>
          <t>BANCOLOMBIA</t>
        </is>
      </c>
      <c r="L425" t="inlineStr">
        <is>
          <t>FO-25-1408050</t>
        </is>
      </c>
      <c r="M425" s="49" t="n">
        <v>45891.41388888889</v>
      </c>
      <c r="N425" s="49" t="n">
        <v>45891.59027777778</v>
      </c>
      <c r="O425" s="48" t="n">
        <v>0</v>
      </c>
      <c r="P425" t="inlineStr">
        <is>
          <t>CB UNO A UNO</t>
        </is>
      </c>
      <c r="Q425" t="inlineStr">
        <is>
          <t>CB UNO A UNO</t>
        </is>
      </c>
      <c r="R425" t="inlineStr">
        <is>
          <t>EJECUTADO</t>
        </is>
      </c>
      <c r="S425" t="inlineStr">
        <is>
          <t>CIERRE EXITOSO</t>
        </is>
      </c>
      <c r="T425" t="inlineStr">
        <is>
          <t>VISITA TECNICA</t>
        </is>
      </c>
      <c r="U425" t="inlineStr">
        <is>
          <t>FA09Z430</t>
        </is>
      </c>
      <c r="V425" t="inlineStr">
        <is>
          <t>TIPO I</t>
        </is>
      </c>
      <c r="W425" t="inlineStr">
        <is>
          <t>TERRESTRE</t>
        </is>
      </c>
      <c r="X425" t="inlineStr">
        <is>
          <t>CANEDO HERRERA ALEXANDER</t>
        </is>
      </c>
      <c r="Y425" t="inlineStr">
        <is>
          <t>1</t>
        </is>
      </c>
      <c r="Z425" t="inlineStr">
        <is>
          <t>0</t>
        </is>
      </c>
      <c r="AA425" s="48" t="n">
        <v>65960</v>
      </c>
      <c r="AB425" s="48" t="n">
        <v>0</v>
      </c>
      <c r="AC425" s="48" t="n">
        <v>65960</v>
      </c>
    </row>
    <row r="426">
      <c r="A426" t="inlineStr">
        <is>
          <t>MEDELLIN</t>
        </is>
      </c>
      <c r="B426" t="inlineStr">
        <is>
          <t>NOROCCIDENTE</t>
        </is>
      </c>
      <c r="C426" t="inlineStr">
        <is>
          <t>0004-0005</t>
        </is>
      </c>
      <c r="D426" t="inlineStr">
        <is>
          <t>5789</t>
        </is>
      </c>
      <c r="E426" t="inlineStr">
        <is>
          <t>TA-25-994554</t>
        </is>
      </c>
      <c r="F426" t="inlineStr">
        <is>
          <t>3007046222</t>
        </is>
      </c>
      <c r="G426" t="inlineStr">
        <is>
          <t>OC CIERRE</t>
        </is>
      </c>
      <c r="H426" t="inlineStr">
        <is>
          <t>ANTIOQUIA</t>
        </is>
      </c>
      <c r="I426" t="inlineStr">
        <is>
          <t>TAMESIS</t>
        </is>
      </c>
      <c r="J426" t="inlineStr">
        <is>
          <t>BARRIO TAMESIS TAMESIS</t>
        </is>
      </c>
      <c r="K426" t="inlineStr">
        <is>
          <t>BANCOLOMBIA</t>
        </is>
      </c>
      <c r="L426" t="inlineStr">
        <is>
          <t>FO-25-1408085</t>
        </is>
      </c>
      <c r="M426" s="49" t="n">
        <v>45891.44166666667</v>
      </c>
      <c r="N426" s="49" t="n">
        <v>45891.50416666667</v>
      </c>
      <c r="O426" s="48" t="n">
        <v>0</v>
      </c>
      <c r="P426" t="inlineStr">
        <is>
          <t>CB UNO A UNO</t>
        </is>
      </c>
      <c r="Q426" t="inlineStr">
        <is>
          <t>CB UNO A UNO</t>
        </is>
      </c>
      <c r="R426" t="inlineStr">
        <is>
          <t>EJECUTADO</t>
        </is>
      </c>
      <c r="S426" t="inlineStr">
        <is>
          <t>CIERRE EXITOSO</t>
        </is>
      </c>
      <c r="T426" t="inlineStr">
        <is>
          <t>VISITA TECNICA</t>
        </is>
      </c>
      <c r="U426" t="inlineStr">
        <is>
          <t>9C006178</t>
        </is>
      </c>
      <c r="V426" t="inlineStr">
        <is>
          <t>TIPO III</t>
        </is>
      </c>
      <c r="W426" t="inlineStr">
        <is>
          <t>TERRESTRE</t>
        </is>
      </c>
      <c r="X426" t="inlineStr">
        <is>
          <t>QUINTERO SANCHEZ JUAN SEBASTIAN</t>
        </is>
      </c>
      <c r="Y426" t="inlineStr">
        <is>
          <t>1</t>
        </is>
      </c>
      <c r="Z426" t="inlineStr">
        <is>
          <t>0</t>
        </is>
      </c>
      <c r="AA426" s="48" t="n">
        <v>275729</v>
      </c>
      <c r="AB426" s="48" t="n">
        <v>0</v>
      </c>
      <c r="AC426" s="48" t="n">
        <v>275729</v>
      </c>
    </row>
    <row r="427">
      <c r="A427" t="inlineStr">
        <is>
          <t>MANIZALES</t>
        </is>
      </c>
      <c r="B427" t="inlineStr">
        <is>
          <t>SUROCCIDENTE Y EJE CAFETERO</t>
        </is>
      </c>
      <c r="C427" t="inlineStr">
        <is>
          <t>0004-0002</t>
        </is>
      </c>
      <c r="D427" t="inlineStr">
        <is>
          <t>17174</t>
        </is>
      </c>
      <c r="E427" t="inlineStr">
        <is>
          <t>TA-25-994597</t>
        </is>
      </c>
      <c r="F427" t="inlineStr">
        <is>
          <t>3007071100</t>
        </is>
      </c>
      <c r="G427" t="inlineStr">
        <is>
          <t>OC CIERRE</t>
        </is>
      </c>
      <c r="H427" t="inlineStr">
        <is>
          <t>CALDAS</t>
        </is>
      </c>
      <c r="I427" t="inlineStr">
        <is>
          <t>CHINCHINA</t>
        </is>
      </c>
      <c r="J427" t="inlineStr">
        <is>
          <t>BARRIO CENTRO CHINCHINA 11</t>
        </is>
      </c>
      <c r="K427" t="inlineStr">
        <is>
          <t>BANCOLOMBIA</t>
        </is>
      </c>
      <c r="L427" t="inlineStr">
        <is>
          <t>FO-25-1408377</t>
        </is>
      </c>
      <c r="M427" s="49" t="n">
        <v>45891.45763888889</v>
      </c>
      <c r="N427" s="49" t="n">
        <v>45891.59375</v>
      </c>
      <c r="O427" s="48" t="n">
        <v>0</v>
      </c>
      <c r="P427" t="inlineStr">
        <is>
          <t>CB UNO A UNO</t>
        </is>
      </c>
      <c r="Q427" t="inlineStr">
        <is>
          <t>CB UNO A UNO</t>
        </is>
      </c>
      <c r="R427" t="inlineStr">
        <is>
          <t>EJECUTADO</t>
        </is>
      </c>
      <c r="S427" t="inlineStr">
        <is>
          <t>CIERRE EXITOSO</t>
        </is>
      </c>
      <c r="T427" t="inlineStr">
        <is>
          <t>VISITA TECNICA</t>
        </is>
      </c>
      <c r="U427" t="inlineStr">
        <is>
          <t>NN00B522</t>
        </is>
      </c>
      <c r="V427" t="inlineStr">
        <is>
          <t>TIPO II</t>
        </is>
      </c>
      <c r="W427" t="inlineStr">
        <is>
          <t>TERRESTRE</t>
        </is>
      </c>
      <c r="X427" t="inlineStr">
        <is>
          <t>ARROYAVE CANO MANUEL GUILLERMO</t>
        </is>
      </c>
      <c r="Y427" t="inlineStr">
        <is>
          <t>1</t>
        </is>
      </c>
      <c r="Z427" t="inlineStr">
        <is>
          <t>0</t>
        </is>
      </c>
      <c r="AA427" s="48" t="n">
        <v>144968</v>
      </c>
      <c r="AB427" s="48" t="n">
        <v>0</v>
      </c>
      <c r="AC427" s="48" t="n">
        <v>144968</v>
      </c>
    </row>
    <row r="428">
      <c r="A428" t="inlineStr">
        <is>
          <t>APARTADO</t>
        </is>
      </c>
      <c r="B428" t="inlineStr">
        <is>
          <t>NOROCCIDENTE</t>
        </is>
      </c>
      <c r="C428" t="inlineStr">
        <is>
          <t>0004-0005</t>
        </is>
      </c>
      <c r="D428" t="inlineStr">
        <is>
          <t>5045</t>
        </is>
      </c>
      <c r="E428" t="inlineStr">
        <is>
          <t>TA-25-996156</t>
        </is>
      </c>
      <c r="F428" t="inlineStr">
        <is>
          <t>3007041725</t>
        </is>
      </c>
      <c r="G428" t="inlineStr">
        <is>
          <t>OC CIERRE</t>
        </is>
      </c>
      <c r="H428" t="inlineStr">
        <is>
          <t>ANTIOQUIA</t>
        </is>
      </c>
      <c r="I428" t="inlineStr">
        <is>
          <t>APARTADO</t>
        </is>
      </c>
      <c r="J428" t="inlineStr">
        <is>
          <t>BARRIO LAURELES APARTADO</t>
        </is>
      </c>
      <c r="K428" t="inlineStr">
        <is>
          <t>BANCOLOMBIA</t>
        </is>
      </c>
      <c r="L428" t="inlineStr">
        <is>
          <t>FO-25-1411483</t>
        </is>
      </c>
      <c r="M428" s="49" t="n">
        <v>45891.68055555555</v>
      </c>
      <c r="N428" s="49" t="n">
        <v>45894.60277777778</v>
      </c>
      <c r="O428" s="48" t="n">
        <v>0</v>
      </c>
      <c r="P428" t="inlineStr">
        <is>
          <t>CB UNO A UNO</t>
        </is>
      </c>
      <c r="Q428" t="inlineStr">
        <is>
          <t>CB UNO A UNO</t>
        </is>
      </c>
      <c r="R428" t="inlineStr">
        <is>
          <t>EJECUTADO</t>
        </is>
      </c>
      <c r="S428" t="inlineStr">
        <is>
          <t>PARCIAL EXITOSO ACCESORIOS</t>
        </is>
      </c>
      <c r="T428" t="inlineStr">
        <is>
          <t>VISITA TECNICA</t>
        </is>
      </c>
      <c r="U428" t="inlineStr">
        <is>
          <t>AA0UZ924</t>
        </is>
      </c>
      <c r="V428" t="inlineStr">
        <is>
          <t>TIPO I</t>
        </is>
      </c>
      <c r="W428" t="inlineStr">
        <is>
          <t>TERRESTRE</t>
        </is>
      </c>
      <c r="X428" t="inlineStr">
        <is>
          <t>SALDARRIAGA MIRANDA SANTIAGO</t>
        </is>
      </c>
      <c r="Y428" t="inlineStr">
        <is>
          <t>1</t>
        </is>
      </c>
      <c r="Z428" t="inlineStr">
        <is>
          <t>0</t>
        </is>
      </c>
      <c r="AA428" s="48" t="n">
        <v>65960</v>
      </c>
      <c r="AB428" s="48" t="n">
        <v>0</v>
      </c>
      <c r="AC428" s="48" t="n">
        <v>65960</v>
      </c>
    </row>
  </sheetData>
  <autoFilter ref="A1:AC4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DEPARTAMENTO</t>
        </is>
      </c>
      <c r="I1" s="46" t="inlineStr">
        <is>
          <t>CIUDAD</t>
        </is>
      </c>
      <c r="J1" s="46" t="inlineStr">
        <is>
          <t xml:space="preserve">NOMBRE  DEL CB </t>
        </is>
      </c>
      <c r="K1" s="46" t="inlineStr">
        <is>
          <t>RED</t>
        </is>
      </c>
      <c r="L1" s="46" t="inlineStr">
        <is>
          <t>FO</t>
        </is>
      </c>
      <c r="M1" s="46" t="inlineStr">
        <is>
          <t>FECHA ASIGNACION A LINEA COMUNICACIONES</t>
        </is>
      </c>
      <c r="N1" s="46" t="inlineStr">
        <is>
          <t>FECHA CIERRE DEL TICKET (DD/MM/AAAA HH:MM)</t>
        </is>
      </c>
      <c r="O1" s="46" t="inlineStr">
        <is>
          <t>ACOMETIDA DATOS</t>
        </is>
      </c>
      <c r="P1" s="46" t="inlineStr">
        <is>
          <t>FORMATO</t>
        </is>
      </c>
      <c r="Q1" s="46" t="inlineStr">
        <is>
          <t>CADENA</t>
        </is>
      </c>
      <c r="R1" s="46" t="inlineStr">
        <is>
          <t>ESTADO</t>
        </is>
      </c>
      <c r="S1" s="46" t="inlineStr">
        <is>
          <t>CAUSAL ESTADO</t>
        </is>
      </c>
      <c r="T1" s="46" t="inlineStr">
        <is>
          <t>FORMA DE ATENCION</t>
        </is>
      </c>
      <c r="U1" s="46" t="inlineStr">
        <is>
          <t>TERMINAL(ES)</t>
        </is>
      </c>
      <c r="V1" s="46" t="inlineStr">
        <is>
          <t>TIPIFICACION</t>
        </is>
      </c>
      <c r="W1" s="46" t="inlineStr">
        <is>
          <t>TIPO DE TRAYECTO</t>
        </is>
      </c>
      <c r="X1" s="46" t="inlineStr">
        <is>
          <t>NOMBRE DEL TECNICO</t>
        </is>
      </c>
      <c r="Y1" s="46" t="inlineStr">
        <is>
          <t>DIAS DE VISITA</t>
        </is>
      </c>
      <c r="Z1" s="46" t="inlineStr">
        <is>
          <t>DIA ADICIONAL</t>
        </is>
      </c>
      <c r="AA1" s="46" t="inlineStr">
        <is>
          <t>VALOR DIAS ACTIVIDAD FACTURABLES R</t>
        </is>
      </c>
      <c r="AB1" s="46" t="inlineStr">
        <is>
          <t>VALOR TRANSPORTE DE AVISO</t>
        </is>
      </c>
    </row>
    <row r="2">
      <c r="A2" t="inlineStr">
        <is>
          <t>VILLAVICENCIO</t>
        </is>
      </c>
      <c r="B2" t="inlineStr">
        <is>
          <t>REMOTAS</t>
        </is>
      </c>
      <c r="C2" t="inlineStr">
        <is>
          <t>0004-0007</t>
        </is>
      </c>
      <c r="D2" t="inlineStr">
        <is>
          <t>50226</t>
        </is>
      </c>
      <c r="E2" t="inlineStr">
        <is>
          <t>1860344</t>
        </is>
      </c>
      <c r="F2" t="inlineStr">
        <is>
          <t>3007070547</t>
        </is>
      </c>
      <c r="G2" t="inlineStr">
        <is>
          <t>OC VISITA ROLLOS</t>
        </is>
      </c>
      <c r="H2" t="inlineStr">
        <is>
          <t>META</t>
        </is>
      </c>
      <c r="I2" t="inlineStr">
        <is>
          <t>CUMARAL</t>
        </is>
      </c>
      <c r="J2" t="inlineStr">
        <is>
          <t>BARRIO VEREDA VERACRUZ CUMARAL</t>
        </is>
      </c>
      <c r="K2" t="inlineStr">
        <is>
          <t>BANCOLOMBIA</t>
        </is>
      </c>
      <c r="L2" t="inlineStr">
        <is>
          <t>FO-25-509164</t>
        </is>
      </c>
      <c r="M2" s="49" t="n">
        <v>45722.72638888889</v>
      </c>
      <c r="N2" s="49" t="n">
        <v>45873.94791666666</v>
      </c>
      <c r="O2" s="48" t="n">
        <v>0</v>
      </c>
      <c r="P2" t="inlineStr">
        <is>
          <t>CB UNO A UNO</t>
        </is>
      </c>
      <c r="Q2" t="inlineStr">
        <is>
          <t>CB UNO A UNO</t>
        </is>
      </c>
      <c r="R2" t="inlineStr">
        <is>
          <t>EJECUTADO</t>
        </is>
      </c>
      <c r="T2" t="inlineStr">
        <is>
          <t>VISITA TECNICA</t>
        </is>
      </c>
      <c r="V2" t="inlineStr">
        <is>
          <t>TIPO II</t>
        </is>
      </c>
      <c r="W2" t="inlineStr">
        <is>
          <t>TERRESTRE</t>
        </is>
      </c>
      <c r="X2" t="inlineStr">
        <is>
          <t>TARAZONA REGINO YESID ALEXANDER</t>
        </is>
      </c>
      <c r="Y2" t="inlineStr">
        <is>
          <t>1</t>
        </is>
      </c>
      <c r="Z2" t="inlineStr">
        <is>
          <t>0</t>
        </is>
      </c>
      <c r="AA2" s="48" t="n">
        <v>67654</v>
      </c>
      <c r="AB2" s="48" t="n">
        <v>0</v>
      </c>
    </row>
    <row r="3">
      <c r="A3" t="inlineStr">
        <is>
          <t>VILLAVICENCIO</t>
        </is>
      </c>
      <c r="B3" t="inlineStr">
        <is>
          <t>REMOTAS</t>
        </is>
      </c>
      <c r="C3" t="inlineStr">
        <is>
          <t>No encontrado</t>
        </is>
      </c>
      <c r="D3" t="inlineStr">
        <is>
          <t>95001</t>
        </is>
      </c>
      <c r="E3" t="inlineStr">
        <is>
          <t>1882209</t>
        </is>
      </c>
      <c r="F3" t="inlineStr">
        <is>
          <t>3007050532</t>
        </is>
      </c>
      <c r="G3" t="inlineStr">
        <is>
          <t>OC ENVIO ROLLOS</t>
        </is>
      </c>
      <c r="H3" t="inlineStr">
        <is>
          <t>GUAVIARE</t>
        </is>
      </c>
      <c r="I3" t="inlineStr">
        <is>
          <t>SAN JOSE DEL GUAVIARE</t>
        </is>
      </c>
      <c r="J3" t="inlineStr">
        <is>
          <t>BARRIO CORREGIMIENTO EL CAPRIC</t>
        </is>
      </c>
      <c r="K3" t="inlineStr">
        <is>
          <t>BANCOLOMBIA</t>
        </is>
      </c>
      <c r="L3" t="inlineStr">
        <is>
          <t>FO-25-546037</t>
        </is>
      </c>
      <c r="M3" s="49" t="n">
        <v>45728.34375</v>
      </c>
      <c r="N3" s="49" t="n">
        <v>45870.58541666667</v>
      </c>
      <c r="O3" s="48" t="n">
        <v>0</v>
      </c>
      <c r="P3" t="inlineStr">
        <is>
          <t>UNO A UNO</t>
        </is>
      </c>
      <c r="Q3" t="inlineStr">
        <is>
          <t>CB UNO A UNO</t>
        </is>
      </c>
      <c r="S3" t="inlineStr">
        <is>
          <t>EJECUTADO EXITOSO</t>
        </is>
      </c>
      <c r="T3" t="inlineStr">
        <is>
          <t>SOPORTE TELEFONICO</t>
        </is>
      </c>
      <c r="V3" t="inlineStr">
        <is>
          <t>TIPO IV</t>
        </is>
      </c>
      <c r="W3" t="inlineStr">
        <is>
          <t>TERRESTRE</t>
        </is>
      </c>
      <c r="Y3" t="inlineStr">
        <is>
          <t>1</t>
        </is>
      </c>
      <c r="Z3" t="inlineStr">
        <is>
          <t>0</t>
        </is>
      </c>
      <c r="AA3" s="48" t="n">
        <v>35780</v>
      </c>
      <c r="AB3" s="48" t="n">
        <v>0</v>
      </c>
    </row>
    <row r="4">
      <c r="A4" t="inlineStr">
        <is>
          <t>NEIVA</t>
        </is>
      </c>
      <c r="B4" t="inlineStr">
        <is>
          <t>REMOTAS</t>
        </is>
      </c>
      <c r="C4" t="inlineStr">
        <is>
          <t>No encontrado</t>
        </is>
      </c>
      <c r="D4" t="inlineStr">
        <is>
          <t>41298</t>
        </is>
      </c>
      <c r="E4" t="inlineStr">
        <is>
          <t>1923553</t>
        </is>
      </c>
      <c r="F4" t="inlineStr">
        <is>
          <t>3007077855</t>
        </is>
      </c>
      <c r="G4" t="inlineStr">
        <is>
          <t>OC ENVIO ROLLOS</t>
        </is>
      </c>
      <c r="H4" t="inlineStr">
        <is>
          <t>HUILA</t>
        </is>
      </c>
      <c r="I4" t="inlineStr">
        <is>
          <t>GARZON</t>
        </is>
      </c>
      <c r="J4" t="inlineStr">
        <is>
          <t>DISTRICOL EL BODEGON MAYORISTA</t>
        </is>
      </c>
      <c r="K4" t="inlineStr">
        <is>
          <t>BANCOLOMBIA</t>
        </is>
      </c>
      <c r="L4" t="inlineStr">
        <is>
          <t>FO-25-615727</t>
        </is>
      </c>
      <c r="M4" s="49" t="n">
        <v>45736.45902777778</v>
      </c>
      <c r="N4" s="49" t="n">
        <v>45888.41597222222</v>
      </c>
      <c r="O4" s="48" t="n">
        <v>0</v>
      </c>
      <c r="P4" t="inlineStr">
        <is>
          <t>AGREGADOR</t>
        </is>
      </c>
      <c r="Q4" t="inlineStr">
        <is>
          <t>DISTRICOL</t>
        </is>
      </c>
      <c r="S4" t="inlineStr">
        <is>
          <t>EJECUTADO EXITOSO</t>
        </is>
      </c>
      <c r="T4" t="inlineStr">
        <is>
          <t>ENVIO</t>
        </is>
      </c>
      <c r="V4" t="inlineStr">
        <is>
          <t>TIPO III</t>
        </is>
      </c>
      <c r="W4" t="inlineStr">
        <is>
          <t>TERRESTRE</t>
        </is>
      </c>
      <c r="Y4" t="inlineStr">
        <is>
          <t>1</t>
        </is>
      </c>
      <c r="Z4" t="inlineStr">
        <is>
          <t>0</t>
        </is>
      </c>
      <c r="AA4" s="48" t="n">
        <v>35780</v>
      </c>
      <c r="AB4" s="48" t="n">
        <v>0</v>
      </c>
    </row>
    <row r="5">
      <c r="A5" t="inlineStr">
        <is>
          <t>YOPAL</t>
        </is>
      </c>
      <c r="B5" t="inlineStr">
        <is>
          <t>REMOTAS</t>
        </is>
      </c>
      <c r="C5" t="inlineStr">
        <is>
          <t>0004-0007</t>
        </is>
      </c>
      <c r="D5" t="inlineStr">
        <is>
          <t>85010</t>
        </is>
      </c>
      <c r="E5" t="inlineStr">
        <is>
          <t>2093547</t>
        </is>
      </c>
      <c r="F5" t="inlineStr">
        <is>
          <t>3007019788</t>
        </is>
      </c>
      <c r="G5" t="inlineStr">
        <is>
          <t>OC VISITA ROLLOS</t>
        </is>
      </c>
      <c r="H5" t="inlineStr">
        <is>
          <t>CASANARE</t>
        </is>
      </c>
      <c r="I5" t="inlineStr">
        <is>
          <t>AGUAZUL</t>
        </is>
      </c>
      <c r="J5" t="inlineStr">
        <is>
          <t>CENTRO AGUAZUL CASANARE</t>
        </is>
      </c>
      <c r="K5" t="inlineStr">
        <is>
          <t>BANCOLOMBIA</t>
        </is>
      </c>
      <c r="L5" t="inlineStr">
        <is>
          <t>FO-25-851723</t>
        </is>
      </c>
      <c r="M5" s="49" t="n">
        <v>45776.675</v>
      </c>
      <c r="N5" s="49" t="n">
        <v>45897.71875</v>
      </c>
      <c r="O5" s="48" t="n">
        <v>0</v>
      </c>
      <c r="P5" t="inlineStr">
        <is>
          <t>CB UNO A UNO</t>
        </is>
      </c>
      <c r="Q5" t="inlineStr">
        <is>
          <t>CB UNO A UNO</t>
        </is>
      </c>
      <c r="R5" t="inlineStr">
        <is>
          <t>EJECUTADO</t>
        </is>
      </c>
      <c r="T5" t="inlineStr">
        <is>
          <t>ENVIO FLOTA - OPERADOR LOGISTICO</t>
        </is>
      </c>
      <c r="V5" t="inlineStr">
        <is>
          <t>TIPO II</t>
        </is>
      </c>
      <c r="W5" t="inlineStr">
        <is>
          <t>TERRESTRE</t>
        </is>
      </c>
      <c r="X5" t="inlineStr">
        <is>
          <t>BERNAL ELAICA EDGAR ALEXIS</t>
        </is>
      </c>
      <c r="Y5" t="inlineStr">
        <is>
          <t>1</t>
        </is>
      </c>
      <c r="Z5" t="inlineStr">
        <is>
          <t>0</t>
        </is>
      </c>
      <c r="AA5" s="48" t="n">
        <v>35780</v>
      </c>
      <c r="AB5" s="48" t="n">
        <v>0</v>
      </c>
    </row>
    <row r="6">
      <c r="A6" t="inlineStr">
        <is>
          <t>CALI</t>
        </is>
      </c>
      <c r="B6" t="inlineStr">
        <is>
          <t>SUROCCIDENTE Y EJE CAFETERO</t>
        </is>
      </c>
      <c r="C6" t="inlineStr">
        <is>
          <t>0004-0003</t>
        </is>
      </c>
      <c r="D6" t="inlineStr">
        <is>
          <t>19418</t>
        </is>
      </c>
      <c r="E6" t="inlineStr">
        <is>
          <t>2327201</t>
        </is>
      </c>
      <c r="F6" t="inlineStr">
        <is>
          <t>3007068961</t>
        </is>
      </c>
      <c r="G6" t="inlineStr">
        <is>
          <t>OC ENVIO ROLLOS</t>
        </is>
      </c>
      <c r="H6" t="inlineStr">
        <is>
          <t>CAUCA</t>
        </is>
      </c>
      <c r="I6" t="inlineStr">
        <is>
          <t>LOPEZ</t>
        </is>
      </c>
      <c r="J6" t="inlineStr">
        <is>
          <t>BARRIO CENTRO LOPEZ DE MICAY</t>
        </is>
      </c>
      <c r="K6" t="inlineStr">
        <is>
          <t>BANCOLOMBIA</t>
        </is>
      </c>
      <c r="L6" t="inlineStr">
        <is>
          <t>FO-25-1117581</t>
        </is>
      </c>
      <c r="M6" s="49" t="n">
        <v>45827.33333333334</v>
      </c>
      <c r="N6" s="49" t="n">
        <v>45888.52430555555</v>
      </c>
      <c r="O6" s="48" t="n">
        <v>0</v>
      </c>
      <c r="P6" t="inlineStr">
        <is>
          <t>CB UNO A UNO</t>
        </is>
      </c>
      <c r="Q6" t="inlineStr">
        <is>
          <t>CB UNO A UNO</t>
        </is>
      </c>
      <c r="S6" t="inlineStr">
        <is>
          <t>USUARIO NO RECIBE PEDIDO</t>
        </is>
      </c>
      <c r="T6" t="inlineStr">
        <is>
          <t>ENVIO</t>
        </is>
      </c>
      <c r="V6" t="inlineStr">
        <is>
          <t>TIPO IV</t>
        </is>
      </c>
      <c r="W6" t="inlineStr">
        <is>
          <t>TERRESTRE</t>
        </is>
      </c>
      <c r="Y6" t="inlineStr">
        <is>
          <t>1</t>
        </is>
      </c>
      <c r="Z6" t="inlineStr">
        <is>
          <t>0</t>
        </is>
      </c>
      <c r="AA6" s="48" t="n">
        <v>35780</v>
      </c>
      <c r="AB6" s="48" t="n">
        <v>0</v>
      </c>
    </row>
    <row r="7">
      <c r="A7" t="inlineStr">
        <is>
          <t>CALI</t>
        </is>
      </c>
      <c r="B7" t="inlineStr">
        <is>
          <t>SUROCCIDENTE Y EJE CAFETERO</t>
        </is>
      </c>
      <c r="C7" t="inlineStr">
        <is>
          <t>0004-0003</t>
        </is>
      </c>
      <c r="D7" t="inlineStr">
        <is>
          <t>76001</t>
        </is>
      </c>
      <c r="E7" t="inlineStr">
        <is>
          <t>2338700</t>
        </is>
      </c>
      <c r="F7" t="inlineStr">
        <is>
          <t>3007079289</t>
        </is>
      </c>
      <c r="G7" t="inlineStr">
        <is>
          <t>OC VISITA ROLLOS</t>
        </is>
      </c>
      <c r="H7" t="inlineStr">
        <is>
          <t>VALLE DEL CAUCA</t>
        </is>
      </c>
      <c r="I7" t="inlineStr">
        <is>
          <t>CALI</t>
        </is>
      </c>
      <c r="J7" t="inlineStr">
        <is>
          <t>BARRIO FLORALIA CALI 10</t>
        </is>
      </c>
      <c r="K7" t="inlineStr">
        <is>
          <t>BANCOLOMBIA</t>
        </is>
      </c>
      <c r="L7" t="inlineStr">
        <is>
          <t>FO-25-1118516</t>
        </is>
      </c>
      <c r="M7" s="49" t="n">
        <v>45828.69722222222</v>
      </c>
      <c r="N7" s="49" t="n">
        <v>45872.57083333333</v>
      </c>
      <c r="O7" s="48" t="n">
        <v>0</v>
      </c>
      <c r="P7" t="inlineStr">
        <is>
          <t>CB UNO A UNO</t>
        </is>
      </c>
      <c r="Q7" t="inlineStr">
        <is>
          <t>CB UNO A UNO</t>
        </is>
      </c>
      <c r="R7" t="inlineStr">
        <is>
          <t>EJECUTADO / CANCELADO</t>
        </is>
      </c>
      <c r="S7" t="inlineStr">
        <is>
          <t>PETICIÓN BANCOLOMBIA</t>
        </is>
      </c>
      <c r="T7" t="inlineStr">
        <is>
          <t>VISITA TECNICA</t>
        </is>
      </c>
      <c r="V7" t="inlineStr">
        <is>
          <t>TIPO I</t>
        </is>
      </c>
      <c r="W7" t="inlineStr">
        <is>
          <t>TERRESTRE</t>
        </is>
      </c>
      <c r="X7" t="inlineStr">
        <is>
          <t>CUERO RUIZ JHONNY</t>
        </is>
      </c>
      <c r="Y7" t="inlineStr">
        <is>
          <t>1</t>
        </is>
      </c>
      <c r="Z7" t="inlineStr">
        <is>
          <t>0</t>
        </is>
      </c>
      <c r="AA7" s="48" t="n">
        <v>35780</v>
      </c>
      <c r="AB7" s="48" t="n">
        <v>0</v>
      </c>
    </row>
    <row r="8">
      <c r="A8" t="inlineStr">
        <is>
          <t>BUCARAMANGA</t>
        </is>
      </c>
      <c r="B8" t="inlineStr">
        <is>
          <t>SANTANDERES</t>
        </is>
      </c>
      <c r="C8" t="inlineStr">
        <is>
          <t>0004-0008</t>
        </is>
      </c>
      <c r="D8" t="inlineStr">
        <is>
          <t>13688</t>
        </is>
      </c>
      <c r="E8" t="inlineStr">
        <is>
          <t>2341843</t>
        </is>
      </c>
      <c r="F8" t="inlineStr">
        <is>
          <t>3007073893</t>
        </is>
      </c>
      <c r="G8" t="inlineStr">
        <is>
          <t>OC ENVIO ROLLOS</t>
        </is>
      </c>
      <c r="H8" t="inlineStr">
        <is>
          <t>BOLIVAR</t>
        </is>
      </c>
      <c r="I8" t="inlineStr">
        <is>
          <t>SANTA ROSA DEL SUR</t>
        </is>
      </c>
      <c r="J8" t="inlineStr">
        <is>
          <t>DISTRICOL PENAS BISTRO</t>
        </is>
      </c>
      <c r="K8" t="inlineStr">
        <is>
          <t>BANCOLOMBIA</t>
        </is>
      </c>
      <c r="L8" t="inlineStr">
        <is>
          <t>FO-25-1126993</t>
        </is>
      </c>
      <c r="M8" s="49" t="n">
        <v>45833.33333333334</v>
      </c>
      <c r="N8" s="49" t="n">
        <v>45892.48055555556</v>
      </c>
      <c r="O8" s="48" t="n">
        <v>0</v>
      </c>
      <c r="P8" t="inlineStr">
        <is>
          <t>AGREGADOR</t>
        </is>
      </c>
      <c r="Q8" t="inlineStr">
        <is>
          <t>DISTRICOL</t>
        </is>
      </c>
      <c r="S8" t="inlineStr">
        <is>
          <t>EJECUTADO EXITOSO</t>
        </is>
      </c>
      <c r="T8" t="inlineStr">
        <is>
          <t>ENVIO</t>
        </is>
      </c>
      <c r="V8" t="inlineStr">
        <is>
          <t>TIPO IV ESPECIAL</t>
        </is>
      </c>
      <c r="W8" t="inlineStr">
        <is>
          <t>TERRESTRE/FLUVIAL</t>
        </is>
      </c>
      <c r="Y8" t="inlineStr">
        <is>
          <t>1</t>
        </is>
      </c>
      <c r="Z8" t="inlineStr">
        <is>
          <t>0</t>
        </is>
      </c>
      <c r="AA8" s="48" t="n">
        <v>35780</v>
      </c>
      <c r="AB8" s="48" t="n">
        <v>0</v>
      </c>
    </row>
    <row r="9">
      <c r="A9" t="inlineStr">
        <is>
          <t>MONTERIA</t>
        </is>
      </c>
      <c r="B9" t="inlineStr">
        <is>
          <t>COSTA</t>
        </is>
      </c>
      <c r="C9" t="inlineStr">
        <is>
          <t>0004-0001</t>
        </is>
      </c>
      <c r="D9" t="inlineStr">
        <is>
          <t>23807</t>
        </is>
      </c>
      <c r="E9" t="inlineStr">
        <is>
          <t>2354432</t>
        </is>
      </c>
      <c r="F9" t="inlineStr">
        <is>
          <t>3007030105</t>
        </is>
      </c>
      <c r="G9" t="inlineStr">
        <is>
          <t>OC ENVIO ROLLOS</t>
        </is>
      </c>
      <c r="H9" t="inlineStr">
        <is>
          <t>CORDOBA</t>
        </is>
      </c>
      <c r="I9" t="inlineStr">
        <is>
          <t>TIERRALTA</t>
        </is>
      </c>
      <c r="J9" t="inlineStr">
        <is>
          <t>BARRIO CENTRO 4 TIERRALTA</t>
        </is>
      </c>
      <c r="K9" t="inlineStr">
        <is>
          <t>BANCOLOMBIA</t>
        </is>
      </c>
      <c r="L9" t="inlineStr">
        <is>
          <t>FO-25-1135883</t>
        </is>
      </c>
      <c r="M9" s="49" t="n">
        <v>45833.61736111111</v>
      </c>
      <c r="N9" s="49" t="n">
        <v>45870.39603009259</v>
      </c>
      <c r="O9" s="48" t="n">
        <v>0</v>
      </c>
      <c r="P9" t="inlineStr">
        <is>
          <t>CB UNO A UNO</t>
        </is>
      </c>
      <c r="Q9" t="inlineStr">
        <is>
          <t>CB UNO A UNO</t>
        </is>
      </c>
      <c r="S9" t="inlineStr">
        <is>
          <t>EJECUTADO EXITOSO</t>
        </is>
      </c>
      <c r="T9" t="inlineStr">
        <is>
          <t>ENVIO</t>
        </is>
      </c>
      <c r="V9" t="inlineStr">
        <is>
          <t>TIPO III</t>
        </is>
      </c>
      <c r="W9" t="inlineStr">
        <is>
          <t>TERRESTRE</t>
        </is>
      </c>
      <c r="Y9" t="inlineStr">
        <is>
          <t>1</t>
        </is>
      </c>
      <c r="Z9" t="inlineStr">
        <is>
          <t>0</t>
        </is>
      </c>
      <c r="AA9" s="48" t="n">
        <v>35780</v>
      </c>
      <c r="AB9" s="48" t="n">
        <v>0</v>
      </c>
    </row>
    <row r="10">
      <c r="A10" t="inlineStr">
        <is>
          <t>APARTADO</t>
        </is>
      </c>
      <c r="B10" t="inlineStr">
        <is>
          <t>NOROCCIDENTE</t>
        </is>
      </c>
      <c r="C10" t="inlineStr">
        <is>
          <t>0004-0005</t>
        </is>
      </c>
      <c r="D10" t="inlineStr">
        <is>
          <t>27800</t>
        </is>
      </c>
      <c r="E10" t="inlineStr">
        <is>
          <t>2366795</t>
        </is>
      </c>
      <c r="F10" t="inlineStr">
        <is>
          <t>3007065533</t>
        </is>
      </c>
      <c r="G10" t="inlineStr">
        <is>
          <t>OC ENVIO ROLLOS</t>
        </is>
      </c>
      <c r="H10" t="inlineStr">
        <is>
          <t>CHOCO</t>
        </is>
      </c>
      <c r="I10" t="inlineStr">
        <is>
          <t>UNGUIA</t>
        </is>
      </c>
      <c r="J10" t="inlineStr">
        <is>
          <t>DISTRICOL UNO ACCESORIOS</t>
        </is>
      </c>
      <c r="K10" t="inlineStr">
        <is>
          <t>BANCOLOMBIA</t>
        </is>
      </c>
      <c r="L10" t="inlineStr">
        <is>
          <t>FO-25-1146998</t>
        </is>
      </c>
      <c r="M10" s="49" t="n">
        <v>45835.64444444444</v>
      </c>
      <c r="N10" s="49" t="n">
        <v>45890.64861111111</v>
      </c>
      <c r="O10" s="48" t="n">
        <v>0</v>
      </c>
      <c r="P10" t="inlineStr">
        <is>
          <t>AGREGADOR</t>
        </is>
      </c>
      <c r="Q10" t="inlineStr">
        <is>
          <t>DISTRICOL</t>
        </is>
      </c>
      <c r="S10" t="inlineStr">
        <is>
          <t>PETICIÓN USUARIO</t>
        </is>
      </c>
      <c r="T10" t="inlineStr">
        <is>
          <t>ENVIO</t>
        </is>
      </c>
      <c r="V10" t="inlineStr">
        <is>
          <t>TIPO IV ESPECIAL</t>
        </is>
      </c>
      <c r="W10" t="inlineStr">
        <is>
          <t>FLUVIAL</t>
        </is>
      </c>
      <c r="Y10" t="inlineStr">
        <is>
          <t>1</t>
        </is>
      </c>
      <c r="Z10" t="inlineStr">
        <is>
          <t>0</t>
        </is>
      </c>
      <c r="AA10" s="48" t="n">
        <v>35780</v>
      </c>
      <c r="AB10" s="48" t="n">
        <v>0</v>
      </c>
    </row>
    <row r="11">
      <c r="A11" t="inlineStr">
        <is>
          <t>TUNJA</t>
        </is>
      </c>
      <c r="B11" t="inlineStr">
        <is>
          <t>SANTANDERES</t>
        </is>
      </c>
      <c r="C11" t="inlineStr">
        <is>
          <t>No encontrado</t>
        </is>
      </c>
      <c r="D11" t="inlineStr">
        <is>
          <t>15667</t>
        </is>
      </c>
      <c r="E11" t="inlineStr">
        <is>
          <t>2417762</t>
        </is>
      </c>
      <c r="F11" t="inlineStr">
        <is>
          <t>3007066222</t>
        </is>
      </c>
      <c r="G11" t="inlineStr">
        <is>
          <t>OC ENVIO ROLLOS</t>
        </is>
      </c>
      <c r="H11" t="inlineStr">
        <is>
          <t>BOYACA</t>
        </is>
      </c>
      <c r="I11" t="inlineStr">
        <is>
          <t>SAN LUIS DE GACENO</t>
        </is>
      </c>
      <c r="J11" t="inlineStr">
        <is>
          <t>BARRIO CENTRO SAN LUIS DE GACE</t>
        </is>
      </c>
      <c r="K11" t="inlineStr">
        <is>
          <t>BANCOLOMBIA</t>
        </is>
      </c>
      <c r="L11" t="inlineStr">
        <is>
          <t>FO-25-1204933</t>
        </is>
      </c>
      <c r="M11" s="49" t="n">
        <v>45847.3625</v>
      </c>
      <c r="N11" s="49" t="n">
        <v>45877.53125</v>
      </c>
      <c r="O11" s="48" t="n">
        <v>0</v>
      </c>
      <c r="P11" t="inlineStr">
        <is>
          <t>CB UNO A UNO</t>
        </is>
      </c>
      <c r="Q11" t="inlineStr">
        <is>
          <t>CB UNO A UNO</t>
        </is>
      </c>
      <c r="S11" t="inlineStr">
        <is>
          <t>EJECUTADO EXITOSO</t>
        </is>
      </c>
      <c r="T11" t="inlineStr">
        <is>
          <t>ENVIO</t>
        </is>
      </c>
      <c r="V11" t="inlineStr">
        <is>
          <t>TIPO III</t>
        </is>
      </c>
      <c r="W11" t="inlineStr">
        <is>
          <t>TERRESTRE</t>
        </is>
      </c>
      <c r="Y11" t="inlineStr">
        <is>
          <t>1</t>
        </is>
      </c>
      <c r="Z11" t="inlineStr">
        <is>
          <t>0</t>
        </is>
      </c>
      <c r="AA11" s="48" t="n">
        <v>35780</v>
      </c>
      <c r="AB11" s="48" t="n">
        <v>0</v>
      </c>
    </row>
    <row r="12">
      <c r="A12" t="inlineStr">
        <is>
          <t>MONTERIA</t>
        </is>
      </c>
      <c r="B12" t="inlineStr">
        <is>
          <t>COSTA</t>
        </is>
      </c>
      <c r="C12" t="inlineStr">
        <is>
          <t>0004-0001</t>
        </is>
      </c>
      <c r="D12" t="inlineStr">
        <is>
          <t>5250</t>
        </is>
      </c>
      <c r="E12" t="inlineStr">
        <is>
          <t>2445609</t>
        </is>
      </c>
      <c r="F12" t="inlineStr">
        <is>
          <t>3007058297</t>
        </is>
      </c>
      <c r="G12" t="inlineStr">
        <is>
          <t>OC ENVIO ROLLOS</t>
        </is>
      </c>
      <c r="H12" t="inlineStr">
        <is>
          <t>ANTIOQUIA</t>
        </is>
      </c>
      <c r="I12" t="inlineStr">
        <is>
          <t>EL BAGRE</t>
        </is>
      </c>
      <c r="J12" t="inlineStr">
        <is>
          <t>BARRIO BRR EL PORVENIR EL BAGR</t>
        </is>
      </c>
      <c r="K12" t="inlineStr">
        <is>
          <t>BANCOLOMBIA</t>
        </is>
      </c>
      <c r="L12" t="inlineStr">
        <is>
          <t>FO-25-1235206</t>
        </is>
      </c>
      <c r="M12" s="49" t="n">
        <v>45852.73958333334</v>
      </c>
      <c r="N12" s="49" t="n">
        <v>45876.53958333333</v>
      </c>
      <c r="O12" s="48" t="n">
        <v>0</v>
      </c>
      <c r="P12" t="inlineStr">
        <is>
          <t>CB UNO A UNO</t>
        </is>
      </c>
      <c r="Q12" t="inlineStr">
        <is>
          <t>CB UNO A UNO</t>
        </is>
      </c>
      <c r="S12" t="inlineStr">
        <is>
          <t>PETICIÓN USUARIO</t>
        </is>
      </c>
      <c r="T12" t="inlineStr">
        <is>
          <t>ENVIO</t>
        </is>
      </c>
      <c r="V12" t="inlineStr">
        <is>
          <t>TIPO IV</t>
        </is>
      </c>
      <c r="W12" t="inlineStr">
        <is>
          <t>TERRESTRE</t>
        </is>
      </c>
      <c r="Y12" t="inlineStr">
        <is>
          <t>1</t>
        </is>
      </c>
      <c r="Z12" t="inlineStr">
        <is>
          <t>0</t>
        </is>
      </c>
      <c r="AA12" s="48" t="n">
        <v>35780</v>
      </c>
      <c r="AB12" s="48" t="n">
        <v>0</v>
      </c>
    </row>
    <row r="13">
      <c r="A13" t="inlineStr">
        <is>
          <t>MEDELLIN</t>
        </is>
      </c>
      <c r="B13" t="inlineStr">
        <is>
          <t>NOROCCIDENTE</t>
        </is>
      </c>
      <c r="C13" t="inlineStr">
        <is>
          <t>0004-0005</t>
        </is>
      </c>
      <c r="D13" t="inlineStr">
        <is>
          <t>5670</t>
        </is>
      </c>
      <c r="E13" t="inlineStr">
        <is>
          <t>2465639</t>
        </is>
      </c>
      <c r="F13" t="inlineStr">
        <is>
          <t>3007074721</t>
        </is>
      </c>
      <c r="G13" t="inlineStr">
        <is>
          <t>OC ENVIO ROLLOS</t>
        </is>
      </c>
      <c r="H13" t="inlineStr">
        <is>
          <t>ANTIOQUIA</t>
        </is>
      </c>
      <c r="I13" t="inlineStr">
        <is>
          <t>SAN ROQUE</t>
        </is>
      </c>
      <c r="J13" t="inlineStr">
        <is>
          <t>BARRIO CGT SAN JOSE DEL NUS SA</t>
        </is>
      </c>
      <c r="K13" t="inlineStr">
        <is>
          <t>BANCOLOMBIA</t>
        </is>
      </c>
      <c r="L13" t="inlineStr">
        <is>
          <t>FO-25-1250993</t>
        </is>
      </c>
      <c r="M13" s="49" t="n">
        <v>45856.38592592593</v>
      </c>
      <c r="N13" s="49" t="n">
        <v>45881.47430555556</v>
      </c>
      <c r="O13" s="48" t="n">
        <v>0</v>
      </c>
      <c r="P13" t="inlineStr">
        <is>
          <t>CB UNO A UNO</t>
        </is>
      </c>
      <c r="Q13" t="inlineStr">
        <is>
          <t>CB UNO A UNO</t>
        </is>
      </c>
      <c r="S13" t="inlineStr">
        <is>
          <t>USUARIO NO RECIBE PEDIDO</t>
        </is>
      </c>
      <c r="T13" t="inlineStr">
        <is>
          <t>ENVIO</t>
        </is>
      </c>
      <c r="V13" t="inlineStr">
        <is>
          <t>TIPO III</t>
        </is>
      </c>
      <c r="W13" t="inlineStr">
        <is>
          <t>TERRESTRE</t>
        </is>
      </c>
      <c r="Y13" t="inlineStr">
        <is>
          <t>1</t>
        </is>
      </c>
      <c r="Z13" t="inlineStr">
        <is>
          <t>0</t>
        </is>
      </c>
      <c r="AA13" s="48" t="n">
        <v>35780</v>
      </c>
      <c r="AB13" s="48" t="n">
        <v>0</v>
      </c>
    </row>
    <row r="14">
      <c r="A14" t="inlineStr">
        <is>
          <t>PASTO</t>
        </is>
      </c>
      <c r="B14" t="inlineStr">
        <is>
          <t>SUROCCIDENTE Y EJE CAFETERO</t>
        </is>
      </c>
      <c r="C14" t="inlineStr">
        <is>
          <t>No encontrado</t>
        </is>
      </c>
      <c r="D14" t="inlineStr">
        <is>
          <t>52835</t>
        </is>
      </c>
      <c r="E14" t="inlineStr">
        <is>
          <t>2472313</t>
        </is>
      </c>
      <c r="F14" t="inlineStr">
        <is>
          <t>3007077566</t>
        </is>
      </c>
      <c r="G14" t="inlineStr">
        <is>
          <t>OC VISITA ROLLOS</t>
        </is>
      </c>
      <c r="H14" t="inlineStr">
        <is>
          <t>NARIÑO</t>
        </is>
      </c>
      <c r="I14" t="inlineStr">
        <is>
          <t>SAN ANDRES DE TUMACO</t>
        </is>
      </c>
      <c r="J14" t="inlineStr">
        <is>
          <t>BARRIO  CORREGIMIENTO DE LLORE</t>
        </is>
      </c>
      <c r="K14" t="inlineStr">
        <is>
          <t>BANCOLOMBIA</t>
        </is>
      </c>
      <c r="L14" t="inlineStr">
        <is>
          <t>FO-25-1259333</t>
        </is>
      </c>
      <c r="M14" s="49" t="n">
        <v>45859.35167824074</v>
      </c>
      <c r="N14" s="49" t="n">
        <v>45876.58402777778</v>
      </c>
      <c r="O14" s="48" t="n">
        <v>0</v>
      </c>
      <c r="P14" t="inlineStr">
        <is>
          <t>CB UNO A UNO</t>
        </is>
      </c>
      <c r="Q14" t="inlineStr">
        <is>
          <t>CB UNO A UNO</t>
        </is>
      </c>
      <c r="R14" t="inlineStr">
        <is>
          <t>EJECUTADO</t>
        </is>
      </c>
      <c r="S14" t="inlineStr">
        <is>
          <t>USUARIO NO RECIBE PEDIDO</t>
        </is>
      </c>
      <c r="T14" t="inlineStr">
        <is>
          <t>ENVIO FLOTA - OPERADOR LOGISTICO</t>
        </is>
      </c>
      <c r="V14" t="inlineStr">
        <is>
          <t>TIPO IV</t>
        </is>
      </c>
      <c r="W14" t="inlineStr">
        <is>
          <t>TERRESTRE</t>
        </is>
      </c>
      <c r="X14" t="inlineStr">
        <is>
          <t>TORRES GARCIA JENDRY JOSE</t>
        </is>
      </c>
      <c r="Y14" t="inlineStr">
        <is>
          <t>1</t>
        </is>
      </c>
      <c r="Z14" t="inlineStr">
        <is>
          <t>0</t>
        </is>
      </c>
      <c r="AA14" s="48" t="n">
        <v>35780</v>
      </c>
      <c r="AB14" s="48" t="n">
        <v>0</v>
      </c>
    </row>
    <row r="15">
      <c r="A15" t="inlineStr">
        <is>
          <t>CARTAGENA</t>
        </is>
      </c>
      <c r="B15" t="inlineStr">
        <is>
          <t>COSTA</t>
        </is>
      </c>
      <c r="C15" t="inlineStr">
        <is>
          <t>No encontrado</t>
        </is>
      </c>
      <c r="D15" t="inlineStr">
        <is>
          <t>13667</t>
        </is>
      </c>
      <c r="E15" t="inlineStr">
        <is>
          <t>2495287</t>
        </is>
      </c>
      <c r="F15" t="inlineStr">
        <is>
          <t>3007011903</t>
        </is>
      </c>
      <c r="G15" t="inlineStr">
        <is>
          <t>OC ENVIO ROLLOS</t>
        </is>
      </c>
      <c r="H15" t="inlineStr">
        <is>
          <t>BOLIVAR</t>
        </is>
      </c>
      <c r="I15" t="inlineStr">
        <is>
          <t>SAN MARTIN DE LOBA</t>
        </is>
      </c>
      <c r="J15" t="inlineStr">
        <is>
          <t>SAN MARTIN DE LOBA</t>
        </is>
      </c>
      <c r="K15" t="inlineStr">
        <is>
          <t>BANCOLOMBIA</t>
        </is>
      </c>
      <c r="L15" t="inlineStr">
        <is>
          <t>FO-25-1277619</t>
        </is>
      </c>
      <c r="M15" s="49" t="n">
        <v>45862.33361111111</v>
      </c>
      <c r="N15" s="49" t="n">
        <v>45876.51180555556</v>
      </c>
      <c r="O15" s="48" t="n">
        <v>0</v>
      </c>
      <c r="P15" t="inlineStr">
        <is>
          <t>CB UNO A UNO</t>
        </is>
      </c>
      <c r="Q15" t="inlineStr">
        <is>
          <t>CB UNO A UNO</t>
        </is>
      </c>
      <c r="S15" t="inlineStr">
        <is>
          <t>EJECUTADO EXITOSO</t>
        </is>
      </c>
      <c r="T15" t="inlineStr">
        <is>
          <t>ENVIO</t>
        </is>
      </c>
      <c r="V15" t="inlineStr">
        <is>
          <t>TIPO IV</t>
        </is>
      </c>
      <c r="W15" t="inlineStr">
        <is>
          <t>TERRESTRE</t>
        </is>
      </c>
      <c r="Y15" t="inlineStr">
        <is>
          <t>1</t>
        </is>
      </c>
      <c r="Z15" t="inlineStr">
        <is>
          <t>0</t>
        </is>
      </c>
      <c r="AA15" s="48" t="n">
        <v>35780</v>
      </c>
      <c r="AB15" s="48" t="n">
        <v>0</v>
      </c>
    </row>
    <row r="16">
      <c r="A16" t="inlineStr">
        <is>
          <t>MONTERIA</t>
        </is>
      </c>
      <c r="B16" t="inlineStr">
        <is>
          <t>COSTA</t>
        </is>
      </c>
      <c r="C16" t="inlineStr">
        <is>
          <t>0004-0001</t>
        </is>
      </c>
      <c r="D16" t="inlineStr">
        <is>
          <t>5250</t>
        </is>
      </c>
      <c r="E16" t="inlineStr">
        <is>
          <t>2506182</t>
        </is>
      </c>
      <c r="F16" t="inlineStr">
        <is>
          <t>3007072553</t>
        </is>
      </c>
      <c r="G16" t="inlineStr">
        <is>
          <t>OC ENVIO ROLLOS</t>
        </is>
      </c>
      <c r="H16" t="inlineStr">
        <is>
          <t>ANTIOQUIA</t>
        </is>
      </c>
      <c r="I16" t="inlineStr">
        <is>
          <t>EL BAGRE</t>
        </is>
      </c>
      <c r="J16" t="inlineStr">
        <is>
          <t>BIJAO EL BAGRE 4</t>
        </is>
      </c>
      <c r="K16" t="inlineStr">
        <is>
          <t>BANCOLOMBIA</t>
        </is>
      </c>
      <c r="L16" t="inlineStr">
        <is>
          <t>FO-25-1286914</t>
        </is>
      </c>
      <c r="M16" s="49" t="n">
        <v>45863.65466435185</v>
      </c>
      <c r="N16" s="49" t="n">
        <v>45876.51041666666</v>
      </c>
      <c r="O16" s="48" t="n">
        <v>0</v>
      </c>
      <c r="P16" t="inlineStr">
        <is>
          <t>CB UNO A UNO</t>
        </is>
      </c>
      <c r="Q16" t="inlineStr">
        <is>
          <t>CB UNO A UNO</t>
        </is>
      </c>
      <c r="S16" t="inlineStr">
        <is>
          <t>EJECUTADO EXITOSO</t>
        </is>
      </c>
      <c r="T16" t="inlineStr">
        <is>
          <t>ENVIO</t>
        </is>
      </c>
      <c r="V16" t="inlineStr">
        <is>
          <t>TIPO IV</t>
        </is>
      </c>
      <c r="W16" t="inlineStr">
        <is>
          <t>TERRESTRE</t>
        </is>
      </c>
      <c r="Y16" t="inlineStr">
        <is>
          <t>1</t>
        </is>
      </c>
      <c r="Z16" t="inlineStr">
        <is>
          <t>0</t>
        </is>
      </c>
      <c r="AA16" s="48" t="n">
        <v>35780</v>
      </c>
      <c r="AB16" s="48" t="n">
        <v>0</v>
      </c>
    </row>
    <row r="17">
      <c r="A17" t="inlineStr">
        <is>
          <t>VALLEDUPAR</t>
        </is>
      </c>
      <c r="B17" t="inlineStr">
        <is>
          <t>COSTA</t>
        </is>
      </c>
      <c r="C17" t="inlineStr">
        <is>
          <t>No encontrado</t>
        </is>
      </c>
      <c r="D17" t="inlineStr">
        <is>
          <t>20250</t>
        </is>
      </c>
      <c r="E17" t="inlineStr">
        <is>
          <t>2506572</t>
        </is>
      </c>
      <c r="F17" t="inlineStr">
        <is>
          <t>3007034721</t>
        </is>
      </c>
      <c r="G17" t="inlineStr">
        <is>
          <t>OC ENVIO ROLLOS</t>
        </is>
      </c>
      <c r="H17" t="inlineStr">
        <is>
          <t>CESAR</t>
        </is>
      </c>
      <c r="I17" t="inlineStr">
        <is>
          <t>EL PASO</t>
        </is>
      </c>
      <c r="J17" t="inlineStr">
        <is>
          <t>BARRIO CL CENTRAL EL PASO</t>
        </is>
      </c>
      <c r="K17" t="inlineStr">
        <is>
          <t>BANCOLOMBIA</t>
        </is>
      </c>
      <c r="L17" t="inlineStr">
        <is>
          <t>FO-25-1295849</t>
        </is>
      </c>
      <c r="M17" s="49" t="n">
        <v>45863.68599537037</v>
      </c>
      <c r="N17" s="49" t="n">
        <v>45872.55347222222</v>
      </c>
      <c r="O17" s="48" t="n">
        <v>0</v>
      </c>
      <c r="P17" t="inlineStr">
        <is>
          <t>CB UNO A UNO</t>
        </is>
      </c>
      <c r="Q17" t="inlineStr">
        <is>
          <t>CB UNO A UNO</t>
        </is>
      </c>
      <c r="S17" t="inlineStr">
        <is>
          <t>EJECUTADO EXITOSO</t>
        </is>
      </c>
      <c r="T17" t="inlineStr">
        <is>
          <t>ENVIO</t>
        </is>
      </c>
      <c r="V17" t="inlineStr">
        <is>
          <t>TIPO III</t>
        </is>
      </c>
      <c r="W17" t="inlineStr">
        <is>
          <t>TERRESTRE</t>
        </is>
      </c>
      <c r="Y17" t="inlineStr">
        <is>
          <t>1</t>
        </is>
      </c>
      <c r="Z17" t="inlineStr">
        <is>
          <t>0</t>
        </is>
      </c>
      <c r="AA17" s="48" t="n">
        <v>35780</v>
      </c>
      <c r="AB17" s="48" t="n">
        <v>0</v>
      </c>
    </row>
    <row r="18">
      <c r="A18" t="inlineStr">
        <is>
          <t>APARTADO</t>
        </is>
      </c>
      <c r="B18" t="inlineStr">
        <is>
          <t>NOROCCIDENTE</t>
        </is>
      </c>
      <c r="C18" t="inlineStr">
        <is>
          <t>0004-0005</t>
        </is>
      </c>
      <c r="D18" t="inlineStr">
        <is>
          <t>5490</t>
        </is>
      </c>
      <c r="E18" t="inlineStr">
        <is>
          <t>2507904</t>
        </is>
      </c>
      <c r="F18" t="inlineStr">
        <is>
          <t>3007069538</t>
        </is>
      </c>
      <c r="G18" t="inlineStr">
        <is>
          <t>OC VISITA ROLLOS</t>
        </is>
      </c>
      <c r="H18" t="inlineStr">
        <is>
          <t>ANTIOQUIA</t>
        </is>
      </c>
      <c r="I18" t="inlineStr">
        <is>
          <t>NECOCLI</t>
        </is>
      </c>
      <c r="J18" t="inlineStr">
        <is>
          <t>BARRIO CORR ZAPATA</t>
        </is>
      </c>
      <c r="K18" t="inlineStr">
        <is>
          <t>BANCOLOMBIA</t>
        </is>
      </c>
      <c r="L18" t="inlineStr">
        <is>
          <t>FO-25-1289249</t>
        </is>
      </c>
      <c r="M18" s="49" t="n">
        <v>45864.43223379629</v>
      </c>
      <c r="N18" s="49" t="n">
        <v>45873.66458333333</v>
      </c>
      <c r="O18" s="48" t="n">
        <v>0</v>
      </c>
      <c r="P18" t="inlineStr">
        <is>
          <t>CB UNO A UNO</t>
        </is>
      </c>
      <c r="Q18" t="inlineStr">
        <is>
          <t>CB UNO A UNO</t>
        </is>
      </c>
      <c r="R18" t="inlineStr">
        <is>
          <t>EJECUTADO</t>
        </is>
      </c>
      <c r="T18" t="inlineStr">
        <is>
          <t>ENVIO FLOTA - OPERADOR LOGISTICO</t>
        </is>
      </c>
      <c r="V18" t="inlineStr">
        <is>
          <t>TIPO II</t>
        </is>
      </c>
      <c r="W18" t="inlineStr">
        <is>
          <t>TERRESTRE</t>
        </is>
      </c>
      <c r="X18" t="inlineStr">
        <is>
          <t>SALDARRIAGA MIRANDA SANTIAGO</t>
        </is>
      </c>
      <c r="Y18" t="inlineStr">
        <is>
          <t>1</t>
        </is>
      </c>
      <c r="Z18" t="inlineStr">
        <is>
          <t>0</t>
        </is>
      </c>
      <c r="AA18" s="48" t="n">
        <v>35780</v>
      </c>
      <c r="AB18" s="48" t="n">
        <v>0</v>
      </c>
    </row>
    <row r="19">
      <c r="A19" t="inlineStr">
        <is>
          <t>SINCELEJO</t>
        </is>
      </c>
      <c r="B19" t="inlineStr">
        <is>
          <t>COSTA</t>
        </is>
      </c>
      <c r="C19" t="inlineStr">
        <is>
          <t>0004-0001</t>
        </is>
      </c>
      <c r="D19" t="inlineStr">
        <is>
          <t>70215</t>
        </is>
      </c>
      <c r="E19" t="inlineStr">
        <is>
          <t>2508107</t>
        </is>
      </c>
      <c r="F19" t="inlineStr">
        <is>
          <t>3007078606</t>
        </is>
      </c>
      <c r="G19" t="inlineStr">
        <is>
          <t>OC VISITA ROLLOS</t>
        </is>
      </c>
      <c r="H19" t="inlineStr">
        <is>
          <t>SUCRE</t>
        </is>
      </c>
      <c r="I19" t="inlineStr">
        <is>
          <t>COROZAL</t>
        </is>
      </c>
      <c r="J19" t="inlineStr">
        <is>
          <t>BARRIO SAN MIGUEL COROZAL  2</t>
        </is>
      </c>
      <c r="K19" t="inlineStr">
        <is>
          <t>BANCOLOMBIA</t>
        </is>
      </c>
      <c r="L19" t="inlineStr">
        <is>
          <t>FO-25-1290086</t>
        </is>
      </c>
      <c r="M19" s="49" t="n">
        <v>45864.49849537037</v>
      </c>
      <c r="N19" s="49" t="n">
        <v>45870.47708333333</v>
      </c>
      <c r="O19" s="48" t="n">
        <v>0</v>
      </c>
      <c r="P19" t="inlineStr">
        <is>
          <t>CB UNO A UNO</t>
        </is>
      </c>
      <c r="Q19" t="inlineStr">
        <is>
          <t>CB UNO A UNO</t>
        </is>
      </c>
      <c r="R19" t="inlineStr">
        <is>
          <t>EJECUTADO</t>
        </is>
      </c>
      <c r="S19" t="inlineStr">
        <is>
          <t>EJECUTADO EXITOSO</t>
        </is>
      </c>
      <c r="T19" t="inlineStr">
        <is>
          <t>VISITA TECNICA</t>
        </is>
      </c>
      <c r="V19" t="inlineStr">
        <is>
          <t>TIPO II</t>
        </is>
      </c>
      <c r="W19" t="inlineStr">
        <is>
          <t>TERRESTRE</t>
        </is>
      </c>
      <c r="X19" t="inlineStr">
        <is>
          <t>CACERES HERNANDEZ ANDRES</t>
        </is>
      </c>
      <c r="Y19" t="inlineStr">
        <is>
          <t>1</t>
        </is>
      </c>
      <c r="Z19" t="inlineStr">
        <is>
          <t>0</t>
        </is>
      </c>
      <c r="AA19" s="48" t="n">
        <v>67654</v>
      </c>
      <c r="AB19" s="48" t="n">
        <v>0</v>
      </c>
    </row>
    <row r="20">
      <c r="A20" t="inlineStr">
        <is>
          <t>MEDELLIN</t>
        </is>
      </c>
      <c r="B20" t="inlineStr">
        <is>
          <t>NOROCCIDENTE</t>
        </is>
      </c>
      <c r="C20" t="inlineStr">
        <is>
          <t>0004-0005</t>
        </is>
      </c>
      <c r="D20" t="inlineStr">
        <is>
          <t>5001</t>
        </is>
      </c>
      <c r="E20" t="inlineStr">
        <is>
          <t>2508213</t>
        </is>
      </c>
      <c r="F20" t="inlineStr">
        <is>
          <t>3007048426</t>
        </is>
      </c>
      <c r="G20" t="inlineStr">
        <is>
          <t>OC VISITA ROLLOS</t>
        </is>
      </c>
      <c r="H20" t="inlineStr">
        <is>
          <t>ANTIOQUIA</t>
        </is>
      </c>
      <c r="I20" t="inlineStr">
        <is>
          <t>MEDELLIN</t>
        </is>
      </c>
      <c r="J20" t="inlineStr">
        <is>
          <t>PTM RED MEDELLIN LA CASA DEL</t>
        </is>
      </c>
      <c r="K20" t="inlineStr">
        <is>
          <t>BANCOLOMBIA</t>
        </is>
      </c>
      <c r="L20" t="inlineStr">
        <is>
          <t>FO-25-1290426</t>
        </is>
      </c>
      <c r="M20" s="49" t="n">
        <v>45866.33333333334</v>
      </c>
      <c r="N20" s="49" t="n">
        <v>45873.37013888889</v>
      </c>
      <c r="O20" s="48" t="n">
        <v>0</v>
      </c>
      <c r="P20" t="inlineStr">
        <is>
          <t>AGREGADOR</t>
        </is>
      </c>
      <c r="Q20" t="inlineStr">
        <is>
          <t>COMCARD - PTM</t>
        </is>
      </c>
      <c r="R20" t="inlineStr">
        <is>
          <t>EJECUTADO</t>
        </is>
      </c>
      <c r="S20" t="inlineStr">
        <is>
          <t>EJECUTADO EXITOSO</t>
        </is>
      </c>
      <c r="T20" t="inlineStr">
        <is>
          <t>VISITA TECNICA</t>
        </is>
      </c>
      <c r="V20" t="inlineStr">
        <is>
          <t>TIPO I</t>
        </is>
      </c>
      <c r="W20" t="inlineStr">
        <is>
          <t>TERRESTRE</t>
        </is>
      </c>
      <c r="X20" t="inlineStr">
        <is>
          <t>MONTOYA VELEZ ANDRES FELIPE</t>
        </is>
      </c>
      <c r="Y20" t="inlineStr">
        <is>
          <t>1</t>
        </is>
      </c>
      <c r="Z20" t="inlineStr">
        <is>
          <t>0</t>
        </is>
      </c>
      <c r="AA20" s="48" t="n">
        <v>35780</v>
      </c>
      <c r="AB20" s="48" t="n">
        <v>0</v>
      </c>
    </row>
    <row r="21">
      <c r="A21" t="inlineStr">
        <is>
          <t>MEDELLIN</t>
        </is>
      </c>
      <c r="B21" t="inlineStr">
        <is>
          <t>NOROCCIDENTE</t>
        </is>
      </c>
      <c r="C21" t="inlineStr">
        <is>
          <t>0004-0005</t>
        </is>
      </c>
      <c r="D21" t="inlineStr">
        <is>
          <t>5034</t>
        </is>
      </c>
      <c r="E21" t="inlineStr">
        <is>
          <t>2508797</t>
        </is>
      </c>
      <c r="F21" t="inlineStr">
        <is>
          <t>3007063249</t>
        </is>
      </c>
      <c r="G21" t="inlineStr">
        <is>
          <t>OC VISITA ROLLOS</t>
        </is>
      </c>
      <c r="H21" t="inlineStr">
        <is>
          <t>ANTIOQUIA</t>
        </is>
      </c>
      <c r="I21" t="inlineStr">
        <is>
          <t>ANDES</t>
        </is>
      </c>
      <c r="J21" t="inlineStr">
        <is>
          <t>DISTRICOL PUNTO CLAVE</t>
        </is>
      </c>
      <c r="K21" t="inlineStr">
        <is>
          <t>BANCOLOMBIA</t>
        </is>
      </c>
      <c r="L21" t="inlineStr">
        <is>
          <t>FO-25-1291611</t>
        </is>
      </c>
      <c r="M21" s="49" t="n">
        <v>45866.33333333334</v>
      </c>
      <c r="N21" s="49" t="n">
        <v>45870.50694444445</v>
      </c>
      <c r="O21" s="48" t="n">
        <v>0</v>
      </c>
      <c r="P21" t="inlineStr">
        <is>
          <t>AGREGADOR</t>
        </is>
      </c>
      <c r="Q21" t="inlineStr">
        <is>
          <t>DISTRICOL</t>
        </is>
      </c>
      <c r="R21" t="inlineStr">
        <is>
          <t>EJECUTADO</t>
        </is>
      </c>
      <c r="S21" t="inlineStr">
        <is>
          <t>EJECUTADO EXITOSO</t>
        </is>
      </c>
      <c r="T21" t="inlineStr">
        <is>
          <t>ENVIO FLOTA - OPERADOR LOGISTICO</t>
        </is>
      </c>
      <c r="V21" t="inlineStr">
        <is>
          <t>TIPO III</t>
        </is>
      </c>
      <c r="W21" t="inlineStr">
        <is>
          <t>TERRESTRE</t>
        </is>
      </c>
      <c r="X21" t="inlineStr">
        <is>
          <t>MARTINEZ TOVAR OSCAR DAVID</t>
        </is>
      </c>
      <c r="Y21" t="inlineStr">
        <is>
          <t>1</t>
        </is>
      </c>
      <c r="Z21" t="inlineStr">
        <is>
          <t>0</t>
        </is>
      </c>
      <c r="AA21" s="48" t="n">
        <v>35780</v>
      </c>
      <c r="AB21" s="48" t="n">
        <v>0</v>
      </c>
    </row>
    <row r="22">
      <c r="A22" t="inlineStr">
        <is>
          <t>SINCELEJO</t>
        </is>
      </c>
      <c r="B22" t="inlineStr">
        <is>
          <t>COSTA</t>
        </is>
      </c>
      <c r="C22" t="inlineStr">
        <is>
          <t>0004-0001</t>
        </is>
      </c>
      <c r="D22" t="inlineStr">
        <is>
          <t>70742</t>
        </is>
      </c>
      <c r="E22" t="inlineStr">
        <is>
          <t>2509622</t>
        </is>
      </c>
      <c r="F22" t="inlineStr">
        <is>
          <t>3007062017</t>
        </is>
      </c>
      <c r="G22" t="inlineStr">
        <is>
          <t>OC VISITA ROLLOS</t>
        </is>
      </c>
      <c r="H22" t="inlineStr">
        <is>
          <t>SUCRE</t>
        </is>
      </c>
      <c r="I22" t="inlineStr">
        <is>
          <t>SAN LUIS DE SINCE</t>
        </is>
      </c>
      <c r="J22" t="inlineStr">
        <is>
          <t>PTM SINCE DISTRIBUIDORA SINCE</t>
        </is>
      </c>
      <c r="K22" t="inlineStr">
        <is>
          <t>BANCOLOMBIA</t>
        </is>
      </c>
      <c r="L22" t="inlineStr">
        <is>
          <t>FO-25-1292351</t>
        </is>
      </c>
      <c r="M22" s="49" t="n">
        <v>45866.33333333334</v>
      </c>
      <c r="N22" s="49" t="n">
        <v>45873.66180555556</v>
      </c>
      <c r="O22" s="48" t="n">
        <v>0</v>
      </c>
      <c r="P22" t="inlineStr">
        <is>
          <t>AGREGADOR</t>
        </is>
      </c>
      <c r="Q22" t="inlineStr">
        <is>
          <t>COMCARD - PTM</t>
        </is>
      </c>
      <c r="R22" t="inlineStr">
        <is>
          <t>EJECUTADO</t>
        </is>
      </c>
      <c r="S22" t="inlineStr">
        <is>
          <t>EJECUTADO EXITOSO</t>
        </is>
      </c>
      <c r="T22" t="inlineStr">
        <is>
          <t>ENVIO FLOTA - OPERADOR LOGISTICO</t>
        </is>
      </c>
      <c r="V22" t="inlineStr">
        <is>
          <t>TIPO II</t>
        </is>
      </c>
      <c r="W22" t="inlineStr">
        <is>
          <t>TERRESTRE</t>
        </is>
      </c>
      <c r="X22" t="inlineStr">
        <is>
          <t>CACERES HERNANDEZ ANDRES</t>
        </is>
      </c>
      <c r="Y22" t="inlineStr">
        <is>
          <t>1</t>
        </is>
      </c>
      <c r="Z22" t="inlineStr">
        <is>
          <t>0</t>
        </is>
      </c>
      <c r="AA22" s="48" t="n">
        <v>35780</v>
      </c>
      <c r="AB22" s="48" t="n">
        <v>0</v>
      </c>
    </row>
    <row r="23">
      <c r="A23" t="inlineStr">
        <is>
          <t>VALLEDUPAR</t>
        </is>
      </c>
      <c r="B23" t="inlineStr">
        <is>
          <t>COSTA</t>
        </is>
      </c>
      <c r="C23" t="inlineStr">
        <is>
          <t>No encontrado</t>
        </is>
      </c>
      <c r="D23" t="inlineStr">
        <is>
          <t>20011</t>
        </is>
      </c>
      <c r="E23" t="inlineStr">
        <is>
          <t>2509767</t>
        </is>
      </c>
      <c r="F23" t="inlineStr">
        <is>
          <t>3007046546</t>
        </is>
      </c>
      <c r="G23" t="inlineStr">
        <is>
          <t>OC ENVIO ROLLOS</t>
        </is>
      </c>
      <c r="H23" t="inlineStr">
        <is>
          <t>CESAR</t>
        </is>
      </c>
      <c r="I23" t="inlineStr">
        <is>
          <t>AGUACHICA</t>
        </is>
      </c>
      <c r="J23" t="inlineStr">
        <is>
          <t>DISTRICOL EDS MACK</t>
        </is>
      </c>
      <c r="K23" t="inlineStr">
        <is>
          <t>BANCOLOMBIA</t>
        </is>
      </c>
      <c r="L23" t="inlineStr">
        <is>
          <t>FO-25-1294741</t>
        </is>
      </c>
      <c r="M23" s="49" t="n">
        <v>45866.34502314815</v>
      </c>
      <c r="N23" s="49" t="n">
        <v>45872.55486111111</v>
      </c>
      <c r="O23" s="48" t="n">
        <v>0</v>
      </c>
      <c r="P23" t="inlineStr">
        <is>
          <t>AGREGADOR</t>
        </is>
      </c>
      <c r="Q23" t="inlineStr">
        <is>
          <t>DISTRICOL</t>
        </is>
      </c>
      <c r="S23" t="inlineStr">
        <is>
          <t>EJECUTADO EXITOSO</t>
        </is>
      </c>
      <c r="T23" t="inlineStr">
        <is>
          <t>ENVIO</t>
        </is>
      </c>
      <c r="V23" t="inlineStr">
        <is>
          <t>TIPO IV</t>
        </is>
      </c>
      <c r="W23" t="inlineStr">
        <is>
          <t>TERRESTRE</t>
        </is>
      </c>
      <c r="Y23" t="inlineStr">
        <is>
          <t>1</t>
        </is>
      </c>
      <c r="Z23" t="inlineStr">
        <is>
          <t>0</t>
        </is>
      </c>
      <c r="AA23" s="48" t="n">
        <v>35780</v>
      </c>
      <c r="AB23" s="48" t="n">
        <v>0</v>
      </c>
    </row>
    <row r="24">
      <c r="A24" t="inlineStr">
        <is>
          <t>PASTO</t>
        </is>
      </c>
      <c r="B24" t="inlineStr">
        <is>
          <t>SUROCCIDENTE Y EJE CAFETERO</t>
        </is>
      </c>
      <c r="C24" t="inlineStr">
        <is>
          <t>0004-0003</t>
        </is>
      </c>
      <c r="D24" t="inlineStr">
        <is>
          <t>52678</t>
        </is>
      </c>
      <c r="E24" t="inlineStr">
        <is>
          <t>2510283</t>
        </is>
      </c>
      <c r="F24" t="inlineStr">
        <is>
          <t>3007050094</t>
        </is>
      </c>
      <c r="G24" t="inlineStr">
        <is>
          <t>OC VISITA ROLLOS</t>
        </is>
      </c>
      <c r="H24" t="inlineStr">
        <is>
          <t>NARIÑO</t>
        </is>
      </c>
      <c r="I24" t="inlineStr">
        <is>
          <t>SAMANIEGO</t>
        </is>
      </c>
      <c r="J24" t="inlineStr">
        <is>
          <t>17874000ANIEGO  MUNDO EDPHONE</t>
        </is>
      </c>
      <c r="K24" t="inlineStr">
        <is>
          <t>BANCOLOMBIA</t>
        </is>
      </c>
      <c r="L24" t="inlineStr">
        <is>
          <t>FO-25-1295495</t>
        </is>
      </c>
      <c r="M24" s="49" t="n">
        <v>45866.37201388889</v>
      </c>
      <c r="N24" s="49" t="n">
        <v>45872.55833333333</v>
      </c>
      <c r="O24" s="48" t="n">
        <v>0</v>
      </c>
      <c r="P24" t="inlineStr">
        <is>
          <t>AGREGADOR</t>
        </is>
      </c>
      <c r="Q24" t="inlineStr">
        <is>
          <t>COMCARD - PTM</t>
        </is>
      </c>
      <c r="R24" t="inlineStr">
        <is>
          <t>EJECUTADO</t>
        </is>
      </c>
      <c r="S24" t="inlineStr">
        <is>
          <t>EJECUTADO EXITOSO</t>
        </is>
      </c>
      <c r="T24" t="inlineStr">
        <is>
          <t>ENVIO FLOTA - OPERADOR LOGISTICO</t>
        </is>
      </c>
      <c r="V24" t="inlineStr">
        <is>
          <t>TIPO III</t>
        </is>
      </c>
      <c r="W24" t="inlineStr">
        <is>
          <t>TERRESTRE</t>
        </is>
      </c>
      <c r="X24" t="inlineStr">
        <is>
          <t>REMICIO AMADO JOHN HEBER</t>
        </is>
      </c>
      <c r="Y24" t="inlineStr">
        <is>
          <t>1</t>
        </is>
      </c>
      <c r="Z24" t="inlineStr">
        <is>
          <t>0</t>
        </is>
      </c>
      <c r="AA24" s="48" t="n">
        <v>35780</v>
      </c>
      <c r="AB24" s="48" t="n">
        <v>0</v>
      </c>
    </row>
    <row r="25">
      <c r="A25" t="inlineStr">
        <is>
          <t>MONTERIA</t>
        </is>
      </c>
      <c r="B25" t="inlineStr">
        <is>
          <t>COSTA</t>
        </is>
      </c>
      <c r="C25" t="inlineStr">
        <is>
          <t>No encontrado</t>
        </is>
      </c>
      <c r="D25" t="inlineStr">
        <is>
          <t>5495</t>
        </is>
      </c>
      <c r="E25" t="inlineStr">
        <is>
          <t>2510307</t>
        </is>
      </c>
      <c r="F25" t="inlineStr">
        <is>
          <t>3007076320</t>
        </is>
      </c>
      <c r="G25" t="inlineStr">
        <is>
          <t>OC VISITA ROLLOS</t>
        </is>
      </c>
      <c r="H25" t="inlineStr">
        <is>
          <t>ANTIOQUIA</t>
        </is>
      </c>
      <c r="I25" t="inlineStr">
        <is>
          <t>NECHI</t>
        </is>
      </c>
      <c r="J25" t="inlineStr">
        <is>
          <t>DISTRICOL DR0GUERIA NAZARETH</t>
        </is>
      </c>
      <c r="K25" t="inlineStr">
        <is>
          <t>BANCOLOMBIA</t>
        </is>
      </c>
      <c r="L25" t="inlineStr">
        <is>
          <t>FO-25-1293447</t>
        </is>
      </c>
      <c r="M25" s="49" t="n">
        <v>45866.36225694444</v>
      </c>
      <c r="N25" s="49" t="n">
        <v>45872.55625</v>
      </c>
      <c r="O25" s="48" t="n">
        <v>0</v>
      </c>
      <c r="P25" t="inlineStr">
        <is>
          <t>AGREGADOR</t>
        </is>
      </c>
      <c r="Q25" t="inlineStr">
        <is>
          <t>DISTRICOL</t>
        </is>
      </c>
      <c r="R25" t="inlineStr">
        <is>
          <t>EJECUTADO</t>
        </is>
      </c>
      <c r="S25" t="inlineStr">
        <is>
          <t>EJECUTADO EXITOSO</t>
        </is>
      </c>
      <c r="T25" t="inlineStr">
        <is>
          <t>ENVIO FLOTA - OPERADOR LOGISTICO</t>
        </is>
      </c>
      <c r="V25" t="inlineStr">
        <is>
          <t>TIPO III</t>
        </is>
      </c>
      <c r="W25" t="inlineStr">
        <is>
          <t>TERRESTRE</t>
        </is>
      </c>
      <c r="X25" t="inlineStr">
        <is>
          <t>MARTINEZ TOVAR OSCAR DAVID</t>
        </is>
      </c>
      <c r="Y25" t="inlineStr">
        <is>
          <t>1</t>
        </is>
      </c>
      <c r="Z25" t="inlineStr">
        <is>
          <t>0</t>
        </is>
      </c>
      <c r="AA25" s="48" t="n">
        <v>35780</v>
      </c>
      <c r="AB25" s="48" t="n">
        <v>0</v>
      </c>
    </row>
    <row r="26">
      <c r="A26" t="inlineStr">
        <is>
          <t>BARRANQUILLA</t>
        </is>
      </c>
      <c r="B26" t="inlineStr">
        <is>
          <t>COSTA</t>
        </is>
      </c>
      <c r="C26" t="inlineStr">
        <is>
          <t>0004-0001</t>
        </is>
      </c>
      <c r="D26" t="inlineStr">
        <is>
          <t>8001</t>
        </is>
      </c>
      <c r="E26" t="inlineStr">
        <is>
          <t>2510670</t>
        </is>
      </c>
      <c r="F26" t="inlineStr">
        <is>
          <t>3007078944</t>
        </is>
      </c>
      <c r="G26" t="inlineStr">
        <is>
          <t>OC VISITA ROLLOS</t>
        </is>
      </c>
      <c r="H26" t="inlineStr">
        <is>
          <t>ATLANTICO</t>
        </is>
      </c>
      <c r="I26" t="inlineStr">
        <is>
          <t>BARRANQUILLA</t>
        </is>
      </c>
      <c r="J26" t="inlineStr">
        <is>
          <t>BARRIO CARRIZAL BARRANQUILLA 1</t>
        </is>
      </c>
      <c r="K26" t="inlineStr">
        <is>
          <t>BANCOLOMBIA</t>
        </is>
      </c>
      <c r="L26" t="inlineStr">
        <is>
          <t>FO-25-1293094</t>
        </is>
      </c>
      <c r="M26" s="49" t="n">
        <v>45866.38208333333</v>
      </c>
      <c r="N26" s="49" t="n">
        <v>45871.31666666667</v>
      </c>
      <c r="O26" s="48" t="n">
        <v>0</v>
      </c>
      <c r="P26" t="inlineStr">
        <is>
          <t>CB UNO A UNO</t>
        </is>
      </c>
      <c r="Q26" t="inlineStr">
        <is>
          <t>CB UNO A UNO</t>
        </is>
      </c>
      <c r="R26" t="inlineStr">
        <is>
          <t>EJECUTADO</t>
        </is>
      </c>
      <c r="S26" t="inlineStr">
        <is>
          <t>EJECUTADO EXITOSO</t>
        </is>
      </c>
      <c r="T26" t="inlineStr">
        <is>
          <t>VISITA TECNICA</t>
        </is>
      </c>
      <c r="V26" t="inlineStr">
        <is>
          <t>TIPO I</t>
        </is>
      </c>
      <c r="W26" t="inlineStr">
        <is>
          <t>TERRESTRE</t>
        </is>
      </c>
      <c r="X26" t="inlineStr">
        <is>
          <t>MEZA MARTINEZ LUIS MATEO</t>
        </is>
      </c>
      <c r="Y26" t="inlineStr">
        <is>
          <t>1</t>
        </is>
      </c>
      <c r="Z26" t="inlineStr">
        <is>
          <t>0</t>
        </is>
      </c>
      <c r="AA26" s="48" t="n">
        <v>35780</v>
      </c>
      <c r="AB26" s="48" t="n">
        <v>0</v>
      </c>
    </row>
    <row r="27">
      <c r="A27" t="inlineStr">
        <is>
          <t>YOPAL</t>
        </is>
      </c>
      <c r="B27" t="inlineStr">
        <is>
          <t>REMOTAS</t>
        </is>
      </c>
      <c r="C27" t="inlineStr">
        <is>
          <t>0004-0007</t>
        </is>
      </c>
      <c r="D27" t="inlineStr">
        <is>
          <t>85250</t>
        </is>
      </c>
      <c r="E27" t="inlineStr">
        <is>
          <t>2511279</t>
        </is>
      </c>
      <c r="F27" t="inlineStr">
        <is>
          <t>3007078557</t>
        </is>
      </c>
      <c r="G27" t="inlineStr">
        <is>
          <t>OC VISITA ROLLOS</t>
        </is>
      </c>
      <c r="H27" t="inlineStr">
        <is>
          <t>CASANARE</t>
        </is>
      </c>
      <c r="I27" t="inlineStr">
        <is>
          <t>PAZ DE ARIPORO</t>
        </is>
      </c>
      <c r="J27" t="inlineStr">
        <is>
          <t>BARRIO ONCE DE OCTUBRE PAZ DE</t>
        </is>
      </c>
      <c r="K27" t="inlineStr">
        <is>
          <t>BANCOLOMBIA</t>
        </is>
      </c>
      <c r="L27" t="inlineStr">
        <is>
          <t>FO-25-1293368</t>
        </is>
      </c>
      <c r="M27" s="49" t="n">
        <v>45866.40487268518</v>
      </c>
      <c r="N27" s="49" t="n">
        <v>45870.67013888889</v>
      </c>
      <c r="O27" s="48" t="n">
        <v>0</v>
      </c>
      <c r="P27" t="inlineStr">
        <is>
          <t>CB UNO A UNO</t>
        </is>
      </c>
      <c r="Q27" t="inlineStr">
        <is>
          <t>CB UNO A UNO</t>
        </is>
      </c>
      <c r="R27" t="inlineStr">
        <is>
          <t>EJECUTADO</t>
        </is>
      </c>
      <c r="S27" t="inlineStr">
        <is>
          <t>EJECUTADO EXITOSO</t>
        </is>
      </c>
      <c r="T27" t="inlineStr">
        <is>
          <t>ENVIO FLOTA - OPERADOR LOGISTICO</t>
        </is>
      </c>
      <c r="V27" t="inlineStr">
        <is>
          <t>TIPO II</t>
        </is>
      </c>
      <c r="W27" t="inlineStr">
        <is>
          <t>TERRESTRE</t>
        </is>
      </c>
      <c r="X27" t="inlineStr">
        <is>
          <t>BERNAL ELAICA EDGAR ALEXIS</t>
        </is>
      </c>
      <c r="Y27" t="inlineStr">
        <is>
          <t>1</t>
        </is>
      </c>
      <c r="Z27" t="inlineStr">
        <is>
          <t>0</t>
        </is>
      </c>
      <c r="AA27" s="48" t="n">
        <v>35780</v>
      </c>
      <c r="AB27" s="48" t="n">
        <v>0</v>
      </c>
    </row>
    <row r="28">
      <c r="A28" t="inlineStr">
        <is>
          <t>CARTAGENA</t>
        </is>
      </c>
      <c r="B28" t="inlineStr">
        <is>
          <t>COSTA</t>
        </is>
      </c>
      <c r="C28" t="inlineStr">
        <is>
          <t>0004-0001</t>
        </is>
      </c>
      <c r="D28" t="inlineStr">
        <is>
          <t>13001</t>
        </is>
      </c>
      <c r="E28" t="inlineStr">
        <is>
          <t>2511438</t>
        </is>
      </c>
      <c r="F28" t="inlineStr">
        <is>
          <t>3007066179</t>
        </is>
      </c>
      <c r="G28" t="inlineStr">
        <is>
          <t>OC VISITA ROLLOS</t>
        </is>
      </c>
      <c r="H28" t="inlineStr">
        <is>
          <t>BOLIVAR</t>
        </is>
      </c>
      <c r="I28" t="inlineStr">
        <is>
          <t>CARTAGENA</t>
        </is>
      </c>
      <c r="J28" t="inlineStr">
        <is>
          <t>PTM CARTAGENA RESTAURANTE Y FU</t>
        </is>
      </c>
      <c r="K28" t="inlineStr">
        <is>
          <t>BANCOLOMBIA</t>
        </is>
      </c>
      <c r="L28" t="inlineStr">
        <is>
          <t>FO-25-1294158</t>
        </is>
      </c>
      <c r="M28" s="49" t="n">
        <v>45866.4099537037</v>
      </c>
      <c r="N28" s="49" t="n">
        <v>45871.67013888889</v>
      </c>
      <c r="O28" s="48" t="n">
        <v>0</v>
      </c>
      <c r="P28" t="inlineStr">
        <is>
          <t>AGREGADOR</t>
        </is>
      </c>
      <c r="Q28" t="inlineStr">
        <is>
          <t>COMCARD - PTM</t>
        </is>
      </c>
      <c r="R28" t="inlineStr">
        <is>
          <t>EJECUTADO</t>
        </is>
      </c>
      <c r="S28" t="inlineStr">
        <is>
          <t>EJECUTADO EXITOSO</t>
        </is>
      </c>
      <c r="T28" t="inlineStr">
        <is>
          <t>ENVIO FLOTA - OPERADOR LOGISTICO</t>
        </is>
      </c>
      <c r="V28" t="inlineStr">
        <is>
          <t>TIPO I</t>
        </is>
      </c>
      <c r="W28" t="inlineStr">
        <is>
          <t>TERRESTRE</t>
        </is>
      </c>
      <c r="X28" t="inlineStr">
        <is>
          <t>CANEDO HERRERA ALEXANDER</t>
        </is>
      </c>
      <c r="Y28" t="inlineStr">
        <is>
          <t>1</t>
        </is>
      </c>
      <c r="Z28" t="inlineStr">
        <is>
          <t>0</t>
        </is>
      </c>
      <c r="AA28" s="48" t="n">
        <v>35780</v>
      </c>
      <c r="AB28" s="48" t="n">
        <v>0</v>
      </c>
    </row>
    <row r="29">
      <c r="A29" t="inlineStr">
        <is>
          <t>MEDELLIN</t>
        </is>
      </c>
      <c r="B29" t="inlineStr">
        <is>
          <t>NOROCCIDENTE</t>
        </is>
      </c>
      <c r="C29" t="inlineStr">
        <is>
          <t>0004-0005</t>
        </is>
      </c>
      <c r="D29" t="inlineStr">
        <is>
          <t>5034</t>
        </is>
      </c>
      <c r="E29" t="inlineStr">
        <is>
          <t>2511957</t>
        </is>
      </c>
      <c r="F29" t="inlineStr">
        <is>
          <t>3007070887</t>
        </is>
      </c>
      <c r="G29" t="inlineStr">
        <is>
          <t>OC ENVIO ROLLOS</t>
        </is>
      </c>
      <c r="H29" t="inlineStr">
        <is>
          <t>ANTIOQUIA</t>
        </is>
      </c>
      <c r="I29" t="inlineStr">
        <is>
          <t>ANDES</t>
        </is>
      </c>
      <c r="J29" t="inlineStr">
        <is>
          <t>DISTRICOL AUTOSERVICIO DONDE M</t>
        </is>
      </c>
      <c r="K29" t="inlineStr">
        <is>
          <t>BANCOLOMBIA</t>
        </is>
      </c>
      <c r="L29" t="inlineStr">
        <is>
          <t>FO-25-1294728</t>
        </is>
      </c>
      <c r="M29" s="49" t="n">
        <v>45866.43460648148</v>
      </c>
      <c r="N29" s="49" t="n">
        <v>45874.60138888889</v>
      </c>
      <c r="O29" s="48" t="n">
        <v>0</v>
      </c>
      <c r="P29" t="inlineStr">
        <is>
          <t>AGREGADOR</t>
        </is>
      </c>
      <c r="Q29" t="inlineStr">
        <is>
          <t>DISTRICOL</t>
        </is>
      </c>
      <c r="S29" t="inlineStr">
        <is>
          <t>EJECUTADO EXITOSO</t>
        </is>
      </c>
      <c r="T29" t="inlineStr">
        <is>
          <t>ENVIO</t>
        </is>
      </c>
      <c r="V29" t="inlineStr">
        <is>
          <t>TIPO III</t>
        </is>
      </c>
      <c r="W29" t="inlineStr">
        <is>
          <t>TERRESTRE</t>
        </is>
      </c>
      <c r="Y29" t="inlineStr">
        <is>
          <t>1</t>
        </is>
      </c>
      <c r="Z29" t="inlineStr">
        <is>
          <t>0</t>
        </is>
      </c>
      <c r="AA29" s="48" t="n">
        <v>35780</v>
      </c>
      <c r="AB29" s="48" t="n">
        <v>0</v>
      </c>
    </row>
    <row r="30">
      <c r="A30" t="inlineStr">
        <is>
          <t>CARTAGENA</t>
        </is>
      </c>
      <c r="B30" t="inlineStr">
        <is>
          <t>COSTA</t>
        </is>
      </c>
      <c r="C30" t="inlineStr">
        <is>
          <t>0004-0001</t>
        </is>
      </c>
      <c r="D30" t="inlineStr">
        <is>
          <t>13683</t>
        </is>
      </c>
      <c r="E30" t="inlineStr">
        <is>
          <t>2512287</t>
        </is>
      </c>
      <c r="F30" t="inlineStr">
        <is>
          <t>3007050677</t>
        </is>
      </c>
      <c r="G30" t="inlineStr">
        <is>
          <t>OC VISITA ROLLOS</t>
        </is>
      </c>
      <c r="H30" t="inlineStr">
        <is>
          <t>BOLIVAR</t>
        </is>
      </c>
      <c r="I30" t="inlineStr">
        <is>
          <t>SANTA ROSA</t>
        </is>
      </c>
      <c r="J30" t="inlineStr">
        <is>
          <t>BARRIO EL TAMARINDO SANTA ROSA</t>
        </is>
      </c>
      <c r="K30" t="inlineStr">
        <is>
          <t>BANCOLOMBIA</t>
        </is>
      </c>
      <c r="L30" t="inlineStr">
        <is>
          <t>FO-25-1294119</t>
        </is>
      </c>
      <c r="M30" s="49" t="n">
        <v>45866.45211805555</v>
      </c>
      <c r="N30" s="49" t="n">
        <v>45870.41944444444</v>
      </c>
      <c r="O30" s="48" t="n">
        <v>0</v>
      </c>
      <c r="P30" t="inlineStr">
        <is>
          <t>CB UNO A UNO</t>
        </is>
      </c>
      <c r="Q30" t="inlineStr">
        <is>
          <t>CB UNO A UNO</t>
        </is>
      </c>
      <c r="R30" t="inlineStr">
        <is>
          <t>EJECUTADO</t>
        </is>
      </c>
      <c r="S30" t="inlineStr">
        <is>
          <t>EJECUTADO EXITOSO</t>
        </is>
      </c>
      <c r="T30" t="inlineStr">
        <is>
          <t>VISITA TECNICA</t>
        </is>
      </c>
      <c r="V30" t="inlineStr">
        <is>
          <t>TIPO II</t>
        </is>
      </c>
      <c r="W30" t="inlineStr">
        <is>
          <t>TERRESTRE</t>
        </is>
      </c>
      <c r="X30" t="inlineStr">
        <is>
          <t>CANEDO HERRERA ALEXANDER</t>
        </is>
      </c>
      <c r="Y30" t="inlineStr">
        <is>
          <t>1</t>
        </is>
      </c>
      <c r="Z30" t="inlineStr">
        <is>
          <t>0</t>
        </is>
      </c>
      <c r="AA30" s="48" t="n">
        <v>67654</v>
      </c>
      <c r="AB30" s="48" t="n">
        <v>0</v>
      </c>
    </row>
    <row r="31">
      <c r="A31" t="inlineStr">
        <is>
          <t>BOGOTA</t>
        </is>
      </c>
      <c r="B31" t="inlineStr">
        <is>
          <t>CUNDINAMARCA</t>
        </is>
      </c>
      <c r="C31" t="inlineStr">
        <is>
          <t>0004-0004</t>
        </is>
      </c>
      <c r="D31" t="inlineStr">
        <is>
          <t>11001</t>
        </is>
      </c>
      <c r="E31" t="inlineStr">
        <is>
          <t>2512298</t>
        </is>
      </c>
      <c r="F31" t="inlineStr">
        <is>
          <t>3007029455</t>
        </is>
      </c>
      <c r="G31" t="inlineStr">
        <is>
          <t>OC VISITA ROLLOS</t>
        </is>
      </c>
      <c r="H31" t="inlineStr">
        <is>
          <t>CUNDINAMARCA</t>
        </is>
      </c>
      <c r="I31" t="inlineStr">
        <is>
          <t>BOGOTA</t>
        </is>
      </c>
      <c r="J31" t="inlineStr">
        <is>
          <t>OPRAP TUNAL CENTRO COMERCIAL</t>
        </is>
      </c>
      <c r="K31" t="inlineStr">
        <is>
          <t>BANCOLOMBIA</t>
        </is>
      </c>
      <c r="L31" t="inlineStr">
        <is>
          <t>FO-25-1294110</t>
        </is>
      </c>
      <c r="M31" s="49" t="n">
        <v>45866.45287037037</v>
      </c>
      <c r="N31" s="49" t="n">
        <v>45870.61388888889</v>
      </c>
      <c r="O31" s="48" t="n">
        <v>0</v>
      </c>
      <c r="P31" t="inlineStr">
        <is>
          <t>ROBUSTO</t>
        </is>
      </c>
      <c r="Q31" t="inlineStr">
        <is>
          <t>OPRAP</t>
        </is>
      </c>
      <c r="R31" t="inlineStr">
        <is>
          <t>EJECUTADO</t>
        </is>
      </c>
      <c r="S31" t="inlineStr">
        <is>
          <t>EJECUTADO EXITOSO</t>
        </is>
      </c>
      <c r="T31" t="inlineStr">
        <is>
          <t>VISITA TECNICA</t>
        </is>
      </c>
      <c r="V31" t="inlineStr">
        <is>
          <t>TIPO I</t>
        </is>
      </c>
      <c r="W31" t="inlineStr">
        <is>
          <t>TERRESTRE</t>
        </is>
      </c>
      <c r="X31" t="inlineStr">
        <is>
          <t>GOMEZ VEGA DAVID SNEYDER</t>
        </is>
      </c>
      <c r="Y31" t="inlineStr">
        <is>
          <t>1</t>
        </is>
      </c>
      <c r="Z31" t="inlineStr">
        <is>
          <t>0</t>
        </is>
      </c>
      <c r="AA31" s="48" t="n">
        <v>35780</v>
      </c>
      <c r="AB31" s="48" t="n">
        <v>0</v>
      </c>
    </row>
    <row r="32">
      <c r="A32" t="inlineStr">
        <is>
          <t>APARTADO</t>
        </is>
      </c>
      <c r="B32" t="inlineStr">
        <is>
          <t>NOROCCIDENTE</t>
        </is>
      </c>
      <c r="C32" t="inlineStr">
        <is>
          <t>0004-0005</t>
        </is>
      </c>
      <c r="D32" t="inlineStr">
        <is>
          <t>5837</t>
        </is>
      </c>
      <c r="E32" t="inlineStr">
        <is>
          <t>2513191</t>
        </is>
      </c>
      <c r="F32" t="inlineStr">
        <is>
          <t>3007058625</t>
        </is>
      </c>
      <c r="G32" t="inlineStr">
        <is>
          <t>OC VISITA ROLLOS</t>
        </is>
      </c>
      <c r="H32" t="inlineStr">
        <is>
          <t>ANTIOQUIA</t>
        </is>
      </c>
      <c r="I32" t="inlineStr">
        <is>
          <t>TURBO</t>
        </is>
      </c>
      <c r="J32" t="inlineStr">
        <is>
          <t>DISTRICOL ECO MOVIL</t>
        </is>
      </c>
      <c r="K32" t="inlineStr">
        <is>
          <t>BANCOLOMBIA</t>
        </is>
      </c>
      <c r="L32" t="inlineStr">
        <is>
          <t>FO-25-1294592</t>
        </is>
      </c>
      <c r="M32" s="49" t="n">
        <v>45866.4937037037</v>
      </c>
      <c r="N32" s="49" t="n">
        <v>45870.61180555556</v>
      </c>
      <c r="O32" s="48" t="n">
        <v>0</v>
      </c>
      <c r="P32" t="inlineStr">
        <is>
          <t>AGREGADOR</t>
        </is>
      </c>
      <c r="Q32" t="inlineStr">
        <is>
          <t>DISTRICOL</t>
        </is>
      </c>
      <c r="R32" t="inlineStr">
        <is>
          <t>EJECUTADO</t>
        </is>
      </c>
      <c r="S32" t="inlineStr">
        <is>
          <t>EJECUTADO EXITOSO</t>
        </is>
      </c>
      <c r="T32" t="inlineStr">
        <is>
          <t>VISITA TECNICA</t>
        </is>
      </c>
      <c r="V32" t="inlineStr">
        <is>
          <t>TIPO II</t>
        </is>
      </c>
      <c r="W32" t="inlineStr">
        <is>
          <t>TERRESTRE</t>
        </is>
      </c>
      <c r="X32" t="inlineStr">
        <is>
          <t>SALDARRIAGA MIRANDA SANTIAGO</t>
        </is>
      </c>
      <c r="Y32" t="inlineStr">
        <is>
          <t>1</t>
        </is>
      </c>
      <c r="Z32" t="inlineStr">
        <is>
          <t>0</t>
        </is>
      </c>
      <c r="AA32" s="48" t="n">
        <v>67654</v>
      </c>
      <c r="AB32" s="48" t="n">
        <v>0</v>
      </c>
    </row>
    <row r="33">
      <c r="A33" t="inlineStr">
        <is>
          <t>MEDELLIN</t>
        </is>
      </c>
      <c r="B33" t="inlineStr">
        <is>
          <t>NOROCCIDENTE</t>
        </is>
      </c>
      <c r="C33" t="inlineStr">
        <is>
          <t>0004-0005</t>
        </is>
      </c>
      <c r="D33" t="inlineStr">
        <is>
          <t>5088</t>
        </is>
      </c>
      <c r="E33" t="inlineStr">
        <is>
          <t>2513434</t>
        </is>
      </c>
      <c r="F33" t="inlineStr">
        <is>
          <t>3007070407</t>
        </is>
      </c>
      <c r="G33" t="inlineStr">
        <is>
          <t>OC VISITA ROLLOS</t>
        </is>
      </c>
      <c r="H33" t="inlineStr">
        <is>
          <t>ANTIOQUIA</t>
        </is>
      </c>
      <c r="I33" t="inlineStr">
        <is>
          <t>BELLO</t>
        </is>
      </c>
      <c r="J33" t="inlineStr">
        <is>
          <t>DISTRICOL SAMMY TIENDA</t>
        </is>
      </c>
      <c r="K33" t="inlineStr">
        <is>
          <t>BANCOLOMBIA</t>
        </is>
      </c>
      <c r="L33" t="inlineStr">
        <is>
          <t>FO-25-1295786</t>
        </is>
      </c>
      <c r="M33" s="49" t="n">
        <v>45866.500625</v>
      </c>
      <c r="N33" s="49" t="n">
        <v>45870.69236111111</v>
      </c>
      <c r="O33" s="48" t="n">
        <v>0</v>
      </c>
      <c r="P33" t="inlineStr">
        <is>
          <t>AGREGADOR</t>
        </is>
      </c>
      <c r="Q33" t="inlineStr">
        <is>
          <t>DISTRICOL</t>
        </is>
      </c>
      <c r="R33" t="inlineStr">
        <is>
          <t>EJECUTADO</t>
        </is>
      </c>
      <c r="S33" t="inlineStr">
        <is>
          <t>EJECUTADO EXITOSO</t>
        </is>
      </c>
      <c r="T33" t="inlineStr">
        <is>
          <t>VISITA TECNICA</t>
        </is>
      </c>
      <c r="V33" t="inlineStr">
        <is>
          <t>TIPO I</t>
        </is>
      </c>
      <c r="W33" t="inlineStr">
        <is>
          <t>TERRESTRE</t>
        </is>
      </c>
      <c r="X33" t="inlineStr">
        <is>
          <t>CASTAÑEDA PALACIO CARLOS FELIPE</t>
        </is>
      </c>
      <c r="Y33" t="inlineStr">
        <is>
          <t>1</t>
        </is>
      </c>
      <c r="Z33" t="inlineStr">
        <is>
          <t>0</t>
        </is>
      </c>
      <c r="AA33" s="48" t="n">
        <v>35780</v>
      </c>
      <c r="AB33" s="48" t="n">
        <v>0</v>
      </c>
    </row>
    <row r="34">
      <c r="A34" t="inlineStr">
        <is>
          <t>MEDELLIN</t>
        </is>
      </c>
      <c r="B34" t="inlineStr">
        <is>
          <t>NOROCCIDENTE</t>
        </is>
      </c>
      <c r="C34" t="inlineStr">
        <is>
          <t>0004-0005</t>
        </is>
      </c>
      <c r="D34" t="inlineStr">
        <is>
          <t>5088</t>
        </is>
      </c>
      <c r="E34" t="inlineStr">
        <is>
          <t>2513542</t>
        </is>
      </c>
      <c r="F34" t="inlineStr">
        <is>
          <t>3007065527</t>
        </is>
      </c>
      <c r="G34" t="inlineStr">
        <is>
          <t>OC VISITA ROLLOS</t>
        </is>
      </c>
      <c r="H34" t="inlineStr">
        <is>
          <t>ANTIOQUIA</t>
        </is>
      </c>
      <c r="I34" t="inlineStr">
        <is>
          <t>BELLO</t>
        </is>
      </c>
      <c r="J34" t="inlineStr">
        <is>
          <t>DISTRICOL TIENDA JANET</t>
        </is>
      </c>
      <c r="K34" t="inlineStr">
        <is>
          <t>BANCOLOMBIA</t>
        </is>
      </c>
      <c r="L34" t="inlineStr">
        <is>
          <t>FO-25-1294830</t>
        </is>
      </c>
      <c r="M34" s="49" t="n">
        <v>45866.50609953704</v>
      </c>
      <c r="N34" s="49" t="n">
        <v>45870.52152777778</v>
      </c>
      <c r="O34" s="48" t="n">
        <v>0</v>
      </c>
      <c r="P34" t="inlineStr">
        <is>
          <t>AGREGADOR</t>
        </is>
      </c>
      <c r="Q34" t="inlineStr">
        <is>
          <t>DISTRICOL</t>
        </is>
      </c>
      <c r="R34" t="inlineStr">
        <is>
          <t>EJECUTADO</t>
        </is>
      </c>
      <c r="S34" t="inlineStr">
        <is>
          <t>EJECUTADO EXITOSO</t>
        </is>
      </c>
      <c r="T34" t="inlineStr">
        <is>
          <t>VISITA TECNICA</t>
        </is>
      </c>
      <c r="V34" t="inlineStr">
        <is>
          <t>TIPO I</t>
        </is>
      </c>
      <c r="W34" t="inlineStr">
        <is>
          <t>TERRESTRE</t>
        </is>
      </c>
      <c r="X34" t="inlineStr">
        <is>
          <t>CASTAÑEDA PALACIO CARLOS FELIPE</t>
        </is>
      </c>
      <c r="Y34" t="inlineStr">
        <is>
          <t>1</t>
        </is>
      </c>
      <c r="Z34" t="inlineStr">
        <is>
          <t>0</t>
        </is>
      </c>
      <c r="AA34" s="48" t="n">
        <v>35780</v>
      </c>
      <c r="AB34" s="48" t="n">
        <v>0</v>
      </c>
    </row>
    <row r="35">
      <c r="A35" t="inlineStr">
        <is>
          <t>MEDELLIN</t>
        </is>
      </c>
      <c r="B35" t="inlineStr">
        <is>
          <t>NOROCCIDENTE</t>
        </is>
      </c>
      <c r="C35" t="inlineStr">
        <is>
          <t>0004-0005</t>
        </is>
      </c>
      <c r="D35" t="inlineStr">
        <is>
          <t>5541</t>
        </is>
      </c>
      <c r="E35" t="inlineStr">
        <is>
          <t>2513740</t>
        </is>
      </c>
      <c r="F35" t="inlineStr">
        <is>
          <t>3007027230</t>
        </is>
      </c>
      <c r="G35" t="inlineStr">
        <is>
          <t>OC VISITA ROLLOS</t>
        </is>
      </c>
      <c r="H35" t="inlineStr">
        <is>
          <t>ANTIOQUIA</t>
        </is>
      </c>
      <c r="I35" t="inlineStr">
        <is>
          <t>PEÑOL</t>
        </is>
      </c>
      <c r="J35" t="inlineStr">
        <is>
          <t>PENOL   ANTIOQUIA 1</t>
        </is>
      </c>
      <c r="K35" t="inlineStr">
        <is>
          <t>BANCOLOMBIA</t>
        </is>
      </c>
      <c r="L35" t="inlineStr">
        <is>
          <t>FO-25-1294794</t>
        </is>
      </c>
      <c r="M35" s="49" t="n">
        <v>45866.52136574074</v>
      </c>
      <c r="N35" s="49" t="n">
        <v>45870.51458333333</v>
      </c>
      <c r="O35" s="48" t="n">
        <v>0</v>
      </c>
      <c r="P35" t="inlineStr">
        <is>
          <t>CB UNO A UNO</t>
        </is>
      </c>
      <c r="Q35" t="inlineStr">
        <is>
          <t>CB UNO A UNO</t>
        </is>
      </c>
      <c r="R35" t="inlineStr">
        <is>
          <t>EJECUTADO</t>
        </is>
      </c>
      <c r="S35" t="inlineStr">
        <is>
          <t>EJECUTADO EXITOSO</t>
        </is>
      </c>
      <c r="T35" t="inlineStr">
        <is>
          <t>VISITA TECNICA</t>
        </is>
      </c>
      <c r="V35" t="inlineStr">
        <is>
          <t>TIPO II</t>
        </is>
      </c>
      <c r="W35" t="inlineStr">
        <is>
          <t>TERRESTRE</t>
        </is>
      </c>
      <c r="X35" t="inlineStr">
        <is>
          <t>DIAZ ZABALA FRANCIS DUBAN</t>
        </is>
      </c>
      <c r="Y35" t="inlineStr">
        <is>
          <t>1</t>
        </is>
      </c>
      <c r="Z35" t="inlineStr">
        <is>
          <t>0</t>
        </is>
      </c>
      <c r="AA35" s="48" t="n">
        <v>67654</v>
      </c>
      <c r="AB35" s="48" t="n">
        <v>0</v>
      </c>
    </row>
    <row r="36">
      <c r="A36" t="inlineStr">
        <is>
          <t>MEDELLIN</t>
        </is>
      </c>
      <c r="B36" t="inlineStr">
        <is>
          <t>NOROCCIDENTE</t>
        </is>
      </c>
      <c r="C36" t="inlineStr">
        <is>
          <t>0004-0005</t>
        </is>
      </c>
      <c r="D36" t="inlineStr">
        <is>
          <t>5088</t>
        </is>
      </c>
      <c r="E36" t="inlineStr">
        <is>
          <t>2513798</t>
        </is>
      </c>
      <c r="F36" t="inlineStr">
        <is>
          <t>3007079806</t>
        </is>
      </c>
      <c r="G36" t="inlineStr">
        <is>
          <t>OC VISITA ROLLOS</t>
        </is>
      </c>
      <c r="H36" t="inlineStr">
        <is>
          <t>ANTIOQUIA</t>
        </is>
      </c>
      <c r="I36" t="inlineStr">
        <is>
          <t>BELLO</t>
        </is>
      </c>
      <c r="J36" t="inlineStr">
        <is>
          <t>BARRIO  VEREDA LA CHINA  CORRE</t>
        </is>
      </c>
      <c r="K36" t="inlineStr">
        <is>
          <t>BANCOLOMBIA</t>
        </is>
      </c>
      <c r="L36" t="inlineStr">
        <is>
          <t>FO-25-1296112</t>
        </is>
      </c>
      <c r="M36" s="49" t="n">
        <v>45866.54979166666</v>
      </c>
      <c r="N36" s="49" t="n">
        <v>45870.42361111111</v>
      </c>
      <c r="O36" s="48" t="n">
        <v>0</v>
      </c>
      <c r="P36" t="inlineStr">
        <is>
          <t>CB UNO A UNO</t>
        </is>
      </c>
      <c r="Q36" t="inlineStr">
        <is>
          <t>CB UNO A UNO</t>
        </is>
      </c>
      <c r="R36" t="inlineStr">
        <is>
          <t>EJECUTADO</t>
        </is>
      </c>
      <c r="S36" t="inlineStr">
        <is>
          <t>EJECUTADO EXITOSO</t>
        </is>
      </c>
      <c r="T36" t="inlineStr">
        <is>
          <t>VISITA TECNICA</t>
        </is>
      </c>
      <c r="V36" t="inlineStr">
        <is>
          <t>TIPO I</t>
        </is>
      </c>
      <c r="W36" t="inlineStr">
        <is>
          <t>TERRESTRE</t>
        </is>
      </c>
      <c r="X36" t="inlineStr">
        <is>
          <t>CASTAÑEDA PALACIO CARLOS FELIPE</t>
        </is>
      </c>
      <c r="Y36" t="inlineStr">
        <is>
          <t>1</t>
        </is>
      </c>
      <c r="Z36" t="inlineStr">
        <is>
          <t>0</t>
        </is>
      </c>
      <c r="AA36" s="48" t="n">
        <v>35780</v>
      </c>
      <c r="AB36" s="48" t="n">
        <v>0</v>
      </c>
    </row>
    <row r="37">
      <c r="A37" t="inlineStr">
        <is>
          <t>SINCELEJO</t>
        </is>
      </c>
      <c r="B37" t="inlineStr">
        <is>
          <t>COSTA</t>
        </is>
      </c>
      <c r="C37" t="inlineStr">
        <is>
          <t>0004-0001</t>
        </is>
      </c>
      <c r="D37" t="inlineStr">
        <is>
          <t>70001</t>
        </is>
      </c>
      <c r="E37" t="inlineStr">
        <is>
          <t>2513866</t>
        </is>
      </c>
      <c r="F37" t="inlineStr">
        <is>
          <t>3007077579</t>
        </is>
      </c>
      <c r="G37" t="inlineStr">
        <is>
          <t>OC VISITA ROLLOS</t>
        </is>
      </c>
      <c r="H37" t="inlineStr">
        <is>
          <t>SUCRE</t>
        </is>
      </c>
      <c r="I37" t="inlineStr">
        <is>
          <t>SINCELEJO</t>
        </is>
      </c>
      <c r="J37" t="inlineStr">
        <is>
          <t>BARRIO EL COCUELO SINCELEJO</t>
        </is>
      </c>
      <c r="K37" t="inlineStr">
        <is>
          <t>BANCOLOMBIA</t>
        </is>
      </c>
      <c r="L37" t="inlineStr">
        <is>
          <t>FO-25-1295053</t>
        </is>
      </c>
      <c r="M37" s="49" t="n">
        <v>45866.54451388889</v>
      </c>
      <c r="N37" s="49" t="n">
        <v>45873.54861111111</v>
      </c>
      <c r="O37" s="48" t="n">
        <v>0</v>
      </c>
      <c r="P37" t="inlineStr">
        <is>
          <t>CB UNO A UNO</t>
        </is>
      </c>
      <c r="Q37" t="inlineStr">
        <is>
          <t>CB UNO A UNO</t>
        </is>
      </c>
      <c r="R37" t="inlineStr">
        <is>
          <t>EJECUTADO</t>
        </is>
      </c>
      <c r="S37" t="inlineStr">
        <is>
          <t>EJECUTADO EXITOSO</t>
        </is>
      </c>
      <c r="T37" t="inlineStr">
        <is>
          <t>VISITA TECNICA</t>
        </is>
      </c>
      <c r="V37" t="inlineStr">
        <is>
          <t>TIPO I</t>
        </is>
      </c>
      <c r="W37" t="inlineStr">
        <is>
          <t>TERRESTRE</t>
        </is>
      </c>
      <c r="X37" t="inlineStr">
        <is>
          <t>CACERES HERNANDEZ ANDRES</t>
        </is>
      </c>
      <c r="Y37" t="inlineStr">
        <is>
          <t>1</t>
        </is>
      </c>
      <c r="Z37" t="inlineStr">
        <is>
          <t>0</t>
        </is>
      </c>
      <c r="AA37" s="48" t="n">
        <v>35780</v>
      </c>
      <c r="AB37" s="48" t="n">
        <v>0</v>
      </c>
    </row>
    <row r="38">
      <c r="A38" t="inlineStr">
        <is>
          <t>CALI</t>
        </is>
      </c>
      <c r="B38" t="inlineStr">
        <is>
          <t>SUROCCIDENTE Y EJE CAFETERO</t>
        </is>
      </c>
      <c r="C38" t="inlineStr">
        <is>
          <t>0004-0003</t>
        </is>
      </c>
      <c r="D38" t="inlineStr">
        <is>
          <t>76318</t>
        </is>
      </c>
      <c r="E38" t="inlineStr">
        <is>
          <t>2514015</t>
        </is>
      </c>
      <c r="F38" t="inlineStr">
        <is>
          <t>3007068103</t>
        </is>
      </c>
      <c r="G38" t="inlineStr">
        <is>
          <t>OC VISITA ROLLOS</t>
        </is>
      </c>
      <c r="H38" t="inlineStr">
        <is>
          <t>VALLE DEL CAUCA</t>
        </is>
      </c>
      <c r="I38" t="inlineStr">
        <is>
          <t>GUACARI</t>
        </is>
      </c>
      <c r="J38" t="inlineStr">
        <is>
          <t>PTM GUACARI DROGAS LA LUISA</t>
        </is>
      </c>
      <c r="K38" t="inlineStr">
        <is>
          <t>BANCOLOMBIA</t>
        </is>
      </c>
      <c r="L38" t="inlineStr">
        <is>
          <t>FO-25-1295049</t>
        </is>
      </c>
      <c r="M38" s="49" t="n">
        <v>45866.55960648148</v>
      </c>
      <c r="N38" s="49" t="n">
        <v>45873.46944444445</v>
      </c>
      <c r="O38" s="48" t="n">
        <v>0</v>
      </c>
      <c r="P38" t="inlineStr">
        <is>
          <t>AGREGADOR</t>
        </is>
      </c>
      <c r="Q38" t="inlineStr">
        <is>
          <t>COMCARD - PTM</t>
        </is>
      </c>
      <c r="R38" t="inlineStr">
        <is>
          <t>EJECUTADO</t>
        </is>
      </c>
      <c r="S38" t="inlineStr">
        <is>
          <t>EJECUTADO EXITOSO</t>
        </is>
      </c>
      <c r="T38" t="inlineStr">
        <is>
          <t>VISITA TECNICA</t>
        </is>
      </c>
      <c r="V38" t="inlineStr">
        <is>
          <t>TIPO II</t>
        </is>
      </c>
      <c r="W38" t="inlineStr">
        <is>
          <t>TERRESTRE</t>
        </is>
      </c>
      <c r="X38" t="inlineStr">
        <is>
          <t>MONTERO MUESES GIAN CARLO</t>
        </is>
      </c>
      <c r="Y38" t="inlineStr">
        <is>
          <t>1</t>
        </is>
      </c>
      <c r="Z38" t="inlineStr">
        <is>
          <t>0</t>
        </is>
      </c>
      <c r="AA38" s="48" t="n">
        <v>67654</v>
      </c>
      <c r="AB38" s="48" t="n">
        <v>0</v>
      </c>
    </row>
    <row r="39">
      <c r="A39" t="inlineStr">
        <is>
          <t>MEDELLIN</t>
        </is>
      </c>
      <c r="B39" t="inlineStr">
        <is>
          <t>NOROCCIDENTE</t>
        </is>
      </c>
      <c r="C39" t="inlineStr">
        <is>
          <t>0004-0005</t>
        </is>
      </c>
      <c r="D39" t="inlineStr">
        <is>
          <t>5001</t>
        </is>
      </c>
      <c r="E39" t="inlineStr">
        <is>
          <t>2514151</t>
        </is>
      </c>
      <c r="F39" t="inlineStr">
        <is>
          <t>3007061171</t>
        </is>
      </c>
      <c r="G39" t="inlineStr">
        <is>
          <t>OC VISITA ROLLOS</t>
        </is>
      </c>
      <c r="H39" t="inlineStr">
        <is>
          <t>ANTIOQUIA</t>
        </is>
      </c>
      <c r="I39" t="inlineStr">
        <is>
          <t>MEDELLIN</t>
        </is>
      </c>
      <c r="J39" t="inlineStr">
        <is>
          <t>BARRIO BELLO PARIS MEDELLIN</t>
        </is>
      </c>
      <c r="K39" t="inlineStr">
        <is>
          <t>BANCOLOMBIA</t>
        </is>
      </c>
      <c r="L39" t="inlineStr">
        <is>
          <t>FO-25-1295783</t>
        </is>
      </c>
      <c r="M39" s="49" t="n">
        <v>45866.57597222222</v>
      </c>
      <c r="N39" s="49" t="n">
        <v>45870.39305555556</v>
      </c>
      <c r="O39" s="48" t="n">
        <v>0</v>
      </c>
      <c r="P39" t="inlineStr">
        <is>
          <t>CB UNO A UNO</t>
        </is>
      </c>
      <c r="Q39" t="inlineStr">
        <is>
          <t>CB UNO A UNO</t>
        </is>
      </c>
      <c r="R39" t="inlineStr">
        <is>
          <t>EJECUTADO</t>
        </is>
      </c>
      <c r="S39" t="inlineStr">
        <is>
          <t>EJECUTADO EXITOSO</t>
        </is>
      </c>
      <c r="T39" t="inlineStr">
        <is>
          <t>VISITA TECNICA</t>
        </is>
      </c>
      <c r="V39" t="inlineStr">
        <is>
          <t>TIPO I</t>
        </is>
      </c>
      <c r="W39" t="inlineStr">
        <is>
          <t>TERRESTRE</t>
        </is>
      </c>
      <c r="X39" t="inlineStr">
        <is>
          <t>CASTAÑEDA PALACIO CARLOS FELIPE</t>
        </is>
      </c>
      <c r="Y39" t="inlineStr">
        <is>
          <t>1</t>
        </is>
      </c>
      <c r="Z39" t="inlineStr">
        <is>
          <t>0</t>
        </is>
      </c>
      <c r="AA39" s="48" t="n">
        <v>35780</v>
      </c>
      <c r="AB39" s="48" t="n">
        <v>0</v>
      </c>
    </row>
    <row r="40">
      <c r="A40" t="inlineStr">
        <is>
          <t>BOGOTA</t>
        </is>
      </c>
      <c r="B40" t="inlineStr">
        <is>
          <t>CUNDINAMARCA</t>
        </is>
      </c>
      <c r="C40" t="inlineStr">
        <is>
          <t>0004-0004</t>
        </is>
      </c>
      <c r="D40" t="inlineStr">
        <is>
          <t>11001</t>
        </is>
      </c>
      <c r="E40" t="inlineStr">
        <is>
          <t>2514153</t>
        </is>
      </c>
      <c r="F40" t="inlineStr">
        <is>
          <t>3007077123</t>
        </is>
      </c>
      <c r="G40" t="inlineStr">
        <is>
          <t>OC VISITA ROLLOS</t>
        </is>
      </c>
      <c r="H40" t="inlineStr">
        <is>
          <t>CUNDINAMARCA</t>
        </is>
      </c>
      <c r="I40" t="inlineStr">
        <is>
          <t>BOGOTA</t>
        </is>
      </c>
      <c r="J40" t="inlineStr">
        <is>
          <t>BARRIO MOCHUELO BAJO BOGOTA</t>
        </is>
      </c>
      <c r="K40" t="inlineStr">
        <is>
          <t>BANCOLOMBIA</t>
        </is>
      </c>
      <c r="L40" t="inlineStr">
        <is>
          <t>FO-25-1309611</t>
        </is>
      </c>
      <c r="M40" s="49" t="n">
        <v>45866.57679398148</v>
      </c>
      <c r="N40" s="49" t="n">
        <v>45870.62847222222</v>
      </c>
      <c r="O40" s="48" t="n">
        <v>0</v>
      </c>
      <c r="P40" t="inlineStr">
        <is>
          <t>CB UNO A UNO</t>
        </is>
      </c>
      <c r="Q40" t="inlineStr">
        <is>
          <t>CB UNO A UNO</t>
        </is>
      </c>
      <c r="R40" t="inlineStr">
        <is>
          <t>EJECUTADO</t>
        </is>
      </c>
      <c r="S40" t="inlineStr">
        <is>
          <t>EJECUTADO EXITOSO</t>
        </is>
      </c>
      <c r="T40" t="inlineStr">
        <is>
          <t>VISITA TECNICA</t>
        </is>
      </c>
      <c r="V40" t="inlineStr">
        <is>
          <t>TIPO I</t>
        </is>
      </c>
      <c r="W40" t="inlineStr">
        <is>
          <t>TERRESTRE</t>
        </is>
      </c>
      <c r="X40" t="inlineStr">
        <is>
          <t>GALEANO SORIANO JUAN DAVID</t>
        </is>
      </c>
      <c r="Y40" t="inlineStr">
        <is>
          <t>2</t>
        </is>
      </c>
      <c r="Z40" t="inlineStr">
        <is>
          <t>0</t>
        </is>
      </c>
      <c r="AA40" s="48" t="n">
        <v>71560</v>
      </c>
      <c r="AB40" s="48" t="n">
        <v>0</v>
      </c>
    </row>
    <row r="41">
      <c r="A41" t="inlineStr">
        <is>
          <t>BUCARAMANGA</t>
        </is>
      </c>
      <c r="B41" t="inlineStr">
        <is>
          <t>SANTANDERES</t>
        </is>
      </c>
      <c r="C41" t="inlineStr">
        <is>
          <t>0004-0008</t>
        </is>
      </c>
      <c r="D41" t="inlineStr">
        <is>
          <t>20710</t>
        </is>
      </c>
      <c r="E41" t="inlineStr">
        <is>
          <t>2514693</t>
        </is>
      </c>
      <c r="F41" t="inlineStr">
        <is>
          <t>3007044751</t>
        </is>
      </c>
      <c r="G41" t="inlineStr">
        <is>
          <t>OC ENVIO ROLLOS</t>
        </is>
      </c>
      <c r="H41" t="inlineStr">
        <is>
          <t>CESAR</t>
        </is>
      </c>
      <c r="I41" t="inlineStr">
        <is>
          <t>SAN ALBERTO</t>
        </is>
      </c>
      <c r="J41" t="inlineStr">
        <is>
          <t>DISTRICOL TRACTO LUJOS DEL CES</t>
        </is>
      </c>
      <c r="K41" t="inlineStr">
        <is>
          <t>BANCOLOMBIA</t>
        </is>
      </c>
      <c r="L41" t="inlineStr">
        <is>
          <t>FO-25-1299208</t>
        </is>
      </c>
      <c r="M41" s="49" t="n">
        <v>45866.61793981482</v>
      </c>
      <c r="N41" s="49" t="n">
        <v>45870.48680555556</v>
      </c>
      <c r="O41" s="48" t="n">
        <v>0</v>
      </c>
      <c r="P41" t="inlineStr">
        <is>
          <t>AGREGADOR</t>
        </is>
      </c>
      <c r="Q41" t="inlineStr">
        <is>
          <t>DISTRICOL</t>
        </is>
      </c>
      <c r="S41" t="inlineStr">
        <is>
          <t>EJECUTADO EXITOSO</t>
        </is>
      </c>
      <c r="T41" t="inlineStr">
        <is>
          <t>ENVIO</t>
        </is>
      </c>
      <c r="V41" t="inlineStr">
        <is>
          <t>TIPO III</t>
        </is>
      </c>
      <c r="W41" t="inlineStr">
        <is>
          <t>TERRESTRE</t>
        </is>
      </c>
      <c r="Y41" t="inlineStr">
        <is>
          <t>1</t>
        </is>
      </c>
      <c r="Z41" t="inlineStr">
        <is>
          <t>0</t>
        </is>
      </c>
      <c r="AA41" s="48" t="n">
        <v>35780</v>
      </c>
      <c r="AB41" s="48" t="n">
        <v>0</v>
      </c>
    </row>
    <row r="42">
      <c r="A42" t="inlineStr">
        <is>
          <t>BUCARAMANGA</t>
        </is>
      </c>
      <c r="B42" t="inlineStr">
        <is>
          <t>SANTANDERES</t>
        </is>
      </c>
      <c r="C42" t="inlineStr">
        <is>
          <t>0004-0008</t>
        </is>
      </c>
      <c r="D42" t="inlineStr">
        <is>
          <t>68575</t>
        </is>
      </c>
      <c r="E42" t="inlineStr">
        <is>
          <t>2514699</t>
        </is>
      </c>
      <c r="F42" t="inlineStr">
        <is>
          <t>3007043132</t>
        </is>
      </c>
      <c r="G42" t="inlineStr">
        <is>
          <t>OC ENVIO ROLLOS</t>
        </is>
      </c>
      <c r="H42" t="inlineStr">
        <is>
          <t>SANTANDER</t>
        </is>
      </c>
      <c r="I42" t="inlineStr">
        <is>
          <t>PUERTO WILCHES</t>
        </is>
      </c>
      <c r="J42" t="inlineStr">
        <is>
          <t>BARRIO CRR PUENTE SOGAMOSO PUE</t>
        </is>
      </c>
      <c r="K42" t="inlineStr">
        <is>
          <t>BANCOLOMBIA</t>
        </is>
      </c>
      <c r="L42" t="inlineStr">
        <is>
          <t>FO-25-1304363</t>
        </is>
      </c>
      <c r="M42" s="49" t="n">
        <v>45866.61884259259</v>
      </c>
      <c r="N42" s="49" t="n">
        <v>45872.55972222222</v>
      </c>
      <c r="O42" s="48" t="n">
        <v>0</v>
      </c>
      <c r="P42" t="inlineStr">
        <is>
          <t>CB UNO A UNO</t>
        </is>
      </c>
      <c r="Q42" t="inlineStr">
        <is>
          <t>CB UNO A UNO</t>
        </is>
      </c>
      <c r="S42" t="inlineStr">
        <is>
          <t>EJECUTADO EXITOSO</t>
        </is>
      </c>
      <c r="T42" t="inlineStr">
        <is>
          <t>ENVIO</t>
        </is>
      </c>
      <c r="V42" t="inlineStr">
        <is>
          <t>TIPO IV</t>
        </is>
      </c>
      <c r="W42" t="inlineStr">
        <is>
          <t>TERRESTRE</t>
        </is>
      </c>
      <c r="Y42" t="inlineStr">
        <is>
          <t>1</t>
        </is>
      </c>
      <c r="Z42" t="inlineStr">
        <is>
          <t>0</t>
        </is>
      </c>
      <c r="AA42" s="48" t="n">
        <v>35780</v>
      </c>
      <c r="AB42" s="48" t="n">
        <v>0</v>
      </c>
    </row>
    <row r="43">
      <c r="A43" t="inlineStr">
        <is>
          <t>PASTO</t>
        </is>
      </c>
      <c r="B43" t="inlineStr">
        <is>
          <t>SUROCCIDENTE Y EJE CAFETERO</t>
        </is>
      </c>
      <c r="C43" t="inlineStr">
        <is>
          <t>0004-0003</t>
        </is>
      </c>
      <c r="D43" t="inlineStr">
        <is>
          <t>52835</t>
        </is>
      </c>
      <c r="E43" t="inlineStr">
        <is>
          <t>2516106</t>
        </is>
      </c>
      <c r="F43" t="inlineStr">
        <is>
          <t>3007041079</t>
        </is>
      </c>
      <c r="G43" t="inlineStr">
        <is>
          <t>OC VISITA ROLLOS</t>
        </is>
      </c>
      <c r="H43" t="inlineStr">
        <is>
          <t>NARIÑO</t>
        </is>
      </c>
      <c r="I43" t="inlineStr">
        <is>
          <t>SAN ANDRES DE TUMACO</t>
        </is>
      </c>
      <c r="J43" t="inlineStr">
        <is>
          <t>DISTRICOL DROGUERIA EL CORAL</t>
        </is>
      </c>
      <c r="K43" t="inlineStr">
        <is>
          <t>BANCOLOMBIA</t>
        </is>
      </c>
      <c r="L43" t="inlineStr">
        <is>
          <t>FO-25-1304381</t>
        </is>
      </c>
      <c r="M43" s="49" t="n">
        <v>45866.68552083334</v>
      </c>
      <c r="N43" s="49" t="n">
        <v>45876.50347222222</v>
      </c>
      <c r="O43" s="48" t="n">
        <v>0</v>
      </c>
      <c r="P43" t="inlineStr">
        <is>
          <t>AGREGADOR</t>
        </is>
      </c>
      <c r="Q43" t="inlineStr">
        <is>
          <t>DISTRICOL</t>
        </is>
      </c>
      <c r="R43" t="inlineStr">
        <is>
          <t>EJECUTADO</t>
        </is>
      </c>
      <c r="S43" t="inlineStr">
        <is>
          <t>EJECUTADO EXITOSO</t>
        </is>
      </c>
      <c r="T43" t="inlineStr">
        <is>
          <t>ENVIO FLOTA - OPERADOR LOGISTICO</t>
        </is>
      </c>
      <c r="V43" t="inlineStr">
        <is>
          <t>TIPO IV</t>
        </is>
      </c>
      <c r="W43" t="inlineStr">
        <is>
          <t>TERRESTRE</t>
        </is>
      </c>
      <c r="X43" t="inlineStr">
        <is>
          <t>CASTILLO HERRERA ALEX RICARDO</t>
        </is>
      </c>
      <c r="Y43" t="inlineStr">
        <is>
          <t>1</t>
        </is>
      </c>
      <c r="Z43" t="inlineStr">
        <is>
          <t>0</t>
        </is>
      </c>
      <c r="AA43" s="48" t="n">
        <v>35780</v>
      </c>
      <c r="AB43" s="48" t="n">
        <v>0</v>
      </c>
    </row>
    <row r="44">
      <c r="A44" t="inlineStr">
        <is>
          <t>SANTA MARTA</t>
        </is>
      </c>
      <c r="B44" t="inlineStr">
        <is>
          <t>COSTA</t>
        </is>
      </c>
      <c r="C44" t="inlineStr">
        <is>
          <t>No encontrado</t>
        </is>
      </c>
      <c r="D44" t="inlineStr">
        <is>
          <t>44090</t>
        </is>
      </c>
      <c r="E44" t="inlineStr">
        <is>
          <t>2516111</t>
        </is>
      </c>
      <c r="F44" t="inlineStr">
        <is>
          <t>3007058605</t>
        </is>
      </c>
      <c r="G44" t="inlineStr">
        <is>
          <t>OC ENVIO ROLLOS</t>
        </is>
      </c>
      <c r="H44" t="inlineStr">
        <is>
          <t>LA GUAJIRA</t>
        </is>
      </c>
      <c r="I44" t="inlineStr">
        <is>
          <t>DIBULLA</t>
        </is>
      </c>
      <c r="J44" t="inlineStr">
        <is>
          <t>PTM DIBULLA SERVICIOS JBK</t>
        </is>
      </c>
      <c r="K44" t="inlineStr">
        <is>
          <t>BANCOLOMBIA</t>
        </is>
      </c>
      <c r="L44" t="inlineStr">
        <is>
          <t>FO-25-1305017</t>
        </is>
      </c>
      <c r="M44" s="49" t="n">
        <v>45866.68605324074</v>
      </c>
      <c r="N44" s="49" t="n">
        <v>45877.67083333333</v>
      </c>
      <c r="O44" s="48" t="n">
        <v>0</v>
      </c>
      <c r="P44" t="inlineStr">
        <is>
          <t>AGREGADOR</t>
        </is>
      </c>
      <c r="Q44" t="inlineStr">
        <is>
          <t>COMCARD - PTM</t>
        </is>
      </c>
      <c r="S44" t="inlineStr">
        <is>
          <t>EJECUTADO EXITOSO</t>
        </is>
      </c>
      <c r="T44" t="inlineStr">
        <is>
          <t>ENVIO</t>
        </is>
      </c>
      <c r="V44" t="inlineStr">
        <is>
          <t>TIPO III</t>
        </is>
      </c>
      <c r="W44" t="inlineStr">
        <is>
          <t>TERRESTRE</t>
        </is>
      </c>
      <c r="Y44" t="inlineStr">
        <is>
          <t>1</t>
        </is>
      </c>
      <c r="Z44" t="inlineStr">
        <is>
          <t>0</t>
        </is>
      </c>
      <c r="AA44" s="48" t="n">
        <v>35780</v>
      </c>
      <c r="AB44" s="48" t="n">
        <v>0</v>
      </c>
    </row>
    <row r="45">
      <c r="A45" t="inlineStr">
        <is>
          <t>BUCARAMANGA</t>
        </is>
      </c>
      <c r="B45" t="inlineStr">
        <is>
          <t>SANTANDERES</t>
        </is>
      </c>
      <c r="C45" t="inlineStr">
        <is>
          <t>0004-0008</t>
        </is>
      </c>
      <c r="D45" t="inlineStr">
        <is>
          <t>81794</t>
        </is>
      </c>
      <c r="E45" t="inlineStr">
        <is>
          <t>2516487</t>
        </is>
      </c>
      <c r="F45" t="inlineStr">
        <is>
          <t>3007047596</t>
        </is>
      </c>
      <c r="G45" t="inlineStr">
        <is>
          <t>OC ENVIO ROLLOS</t>
        </is>
      </c>
      <c r="H45" t="inlineStr">
        <is>
          <t>ARAUCA</t>
        </is>
      </c>
      <c r="I45" t="inlineStr">
        <is>
          <t>TAME</t>
        </is>
      </c>
      <c r="J45" t="inlineStr">
        <is>
          <t>BARRIO VEREDA EL BOTALON TAME</t>
        </is>
      </c>
      <c r="K45" t="inlineStr">
        <is>
          <t>BANCOLOMBIA</t>
        </is>
      </c>
      <c r="L45" t="inlineStr">
        <is>
          <t>FO-25-1301750</t>
        </is>
      </c>
      <c r="M45" s="49" t="n">
        <v>45866.74431712963</v>
      </c>
      <c r="N45" s="49" t="n">
        <v>45877.37986111111</v>
      </c>
      <c r="O45" s="48" t="n">
        <v>0</v>
      </c>
      <c r="P45" t="inlineStr">
        <is>
          <t>CB UNO A UNO</t>
        </is>
      </c>
      <c r="Q45" t="inlineStr">
        <is>
          <t>CB UNO A UNO</t>
        </is>
      </c>
      <c r="S45" t="inlineStr">
        <is>
          <t>EJECUTADO EXITOSO</t>
        </is>
      </c>
      <c r="T45" t="inlineStr">
        <is>
          <t>ENVIO</t>
        </is>
      </c>
      <c r="V45" t="inlineStr">
        <is>
          <t>TIPO IV ESPECIAL</t>
        </is>
      </c>
      <c r="W45" t="inlineStr">
        <is>
          <t>AEREO</t>
        </is>
      </c>
      <c r="Y45" t="inlineStr">
        <is>
          <t>1</t>
        </is>
      </c>
      <c r="Z45" t="inlineStr">
        <is>
          <t>0</t>
        </is>
      </c>
      <c r="AA45" s="48" t="n">
        <v>35780</v>
      </c>
      <c r="AB45" s="48" t="n">
        <v>0</v>
      </c>
    </row>
    <row r="46">
      <c r="A46" t="inlineStr">
        <is>
          <t>MEDELLIN</t>
        </is>
      </c>
      <c r="B46" t="inlineStr">
        <is>
          <t>NOROCCIDENTE</t>
        </is>
      </c>
      <c r="C46" t="inlineStr">
        <is>
          <t>0004-0005</t>
        </is>
      </c>
      <c r="D46" t="inlineStr">
        <is>
          <t>5001</t>
        </is>
      </c>
      <c r="E46" t="inlineStr">
        <is>
          <t>2516656</t>
        </is>
      </c>
      <c r="F46" t="inlineStr">
        <is>
          <t>3007073769</t>
        </is>
      </c>
      <c r="G46" t="inlineStr">
        <is>
          <t>OC VISITA ROLLOS</t>
        </is>
      </c>
      <c r="H46" t="inlineStr">
        <is>
          <t>ANTIOQUIA</t>
        </is>
      </c>
      <c r="I46" t="inlineStr">
        <is>
          <t>MEDELLIN</t>
        </is>
      </c>
      <c r="J46" t="inlineStr">
        <is>
          <t>PTM MEDELLIN POMPOSO DECORACIO</t>
        </is>
      </c>
      <c r="K46" t="inlineStr">
        <is>
          <t>BANCOLOMBIA</t>
        </is>
      </c>
      <c r="L46" t="inlineStr">
        <is>
          <t>FO-25-1297403</t>
        </is>
      </c>
      <c r="M46" s="49" t="n">
        <v>45866.72436342593</v>
      </c>
      <c r="N46" s="49" t="n">
        <v>45873.62777777778</v>
      </c>
      <c r="O46" s="48" t="n">
        <v>0</v>
      </c>
      <c r="P46" t="inlineStr">
        <is>
          <t>AGREGADOR</t>
        </is>
      </c>
      <c r="Q46" t="inlineStr">
        <is>
          <t>COMCARD - PTM</t>
        </is>
      </c>
      <c r="R46" t="inlineStr">
        <is>
          <t>EJECUTADO</t>
        </is>
      </c>
      <c r="S46" t="inlineStr">
        <is>
          <t>EJECUTADO EXITOSO</t>
        </is>
      </c>
      <c r="T46" t="inlineStr">
        <is>
          <t>VISITA TECNICA</t>
        </is>
      </c>
      <c r="V46" t="inlineStr">
        <is>
          <t>TIPO I</t>
        </is>
      </c>
      <c r="W46" t="inlineStr">
        <is>
          <t>TERRESTRE</t>
        </is>
      </c>
      <c r="X46" t="inlineStr">
        <is>
          <t>DIAZ ZABALA FRANCIS DUBAN</t>
        </is>
      </c>
      <c r="Y46" t="inlineStr">
        <is>
          <t>1</t>
        </is>
      </c>
      <c r="Z46" t="inlineStr">
        <is>
          <t>0</t>
        </is>
      </c>
      <c r="AA46" s="48" t="n">
        <v>35780</v>
      </c>
      <c r="AB46" s="48" t="n">
        <v>0</v>
      </c>
    </row>
    <row r="47">
      <c r="A47" t="inlineStr">
        <is>
          <t>CUCUTA</t>
        </is>
      </c>
      <c r="B47" t="inlineStr">
        <is>
          <t>SANTANDERES</t>
        </is>
      </c>
      <c r="C47" t="inlineStr">
        <is>
          <t>No encontrado</t>
        </is>
      </c>
      <c r="D47" t="inlineStr">
        <is>
          <t>54810</t>
        </is>
      </c>
      <c r="E47" t="inlineStr">
        <is>
          <t>2516672</t>
        </is>
      </c>
      <c r="F47" t="inlineStr">
        <is>
          <t>3007075955</t>
        </is>
      </c>
      <c r="G47" t="inlineStr">
        <is>
          <t>OC VISITA ROLLOS</t>
        </is>
      </c>
      <c r="H47" t="inlineStr">
        <is>
          <t>NORTE DE SANTANDER</t>
        </is>
      </c>
      <c r="I47" t="inlineStr">
        <is>
          <t>TIBU</t>
        </is>
      </c>
      <c r="J47" t="inlineStr">
        <is>
          <t>PTM  TIBU MULTISERVICIOS PAQUE</t>
        </is>
      </c>
      <c r="K47" t="inlineStr">
        <is>
          <t>BANCOLOMBIA</t>
        </is>
      </c>
      <c r="L47" t="inlineStr">
        <is>
          <t>FO-25-1310108</t>
        </is>
      </c>
      <c r="M47" s="49" t="n">
        <v>45866.72848379629</v>
      </c>
      <c r="N47" s="49" t="n">
        <v>45879.61666666667</v>
      </c>
      <c r="O47" s="48" t="n">
        <v>0</v>
      </c>
      <c r="P47" t="inlineStr">
        <is>
          <t>AGREGADOR</t>
        </is>
      </c>
      <c r="Q47" t="inlineStr">
        <is>
          <t>COMCARD - PTM</t>
        </is>
      </c>
      <c r="R47" t="inlineStr">
        <is>
          <t>EJECUTADO</t>
        </is>
      </c>
      <c r="S47" t="inlineStr">
        <is>
          <t>EJECUTADO EXITOSO</t>
        </is>
      </c>
      <c r="T47" t="inlineStr">
        <is>
          <t>ENVIO FLOTA - OPERADOR LOGISTICO</t>
        </is>
      </c>
      <c r="V47" t="inlineStr">
        <is>
          <t>TIPO IV ESPECIAL</t>
        </is>
      </c>
      <c r="W47" t="inlineStr">
        <is>
          <t>TERRESTRE</t>
        </is>
      </c>
      <c r="X47" t="inlineStr">
        <is>
          <t>DURAN ACOSTA FRANK YONNY</t>
        </is>
      </c>
      <c r="Y47" t="inlineStr">
        <is>
          <t>1</t>
        </is>
      </c>
      <c r="Z47" t="inlineStr">
        <is>
          <t>0</t>
        </is>
      </c>
      <c r="AA47" s="48" t="n">
        <v>35780</v>
      </c>
      <c r="AB47" s="48" t="n">
        <v>0</v>
      </c>
    </row>
    <row r="48">
      <c r="A48" t="inlineStr">
        <is>
          <t>MEDELLIN</t>
        </is>
      </c>
      <c r="B48" t="inlineStr">
        <is>
          <t>NOROCCIDENTE</t>
        </is>
      </c>
      <c r="C48" t="inlineStr">
        <is>
          <t>0004-0005</t>
        </is>
      </c>
      <c r="D48" t="inlineStr">
        <is>
          <t>5001</t>
        </is>
      </c>
      <c r="E48" t="inlineStr">
        <is>
          <t>2516870</t>
        </is>
      </c>
      <c r="F48" t="inlineStr">
        <is>
          <t>3007078204</t>
        </is>
      </c>
      <c r="G48" t="inlineStr">
        <is>
          <t>OC VISITA ROLLOS</t>
        </is>
      </c>
      <c r="H48" t="inlineStr">
        <is>
          <t>ANTIOQUIA</t>
        </is>
      </c>
      <c r="I48" t="inlineStr">
        <is>
          <t>MEDELLIN</t>
        </is>
      </c>
      <c r="J48" t="inlineStr">
        <is>
          <t>BARRIO CASTILLA MEDELLIN 15</t>
        </is>
      </c>
      <c r="K48" t="inlineStr">
        <is>
          <t>BANCOLOMBIA</t>
        </is>
      </c>
      <c r="L48" t="inlineStr">
        <is>
          <t>FO-25-1297392</t>
        </is>
      </c>
      <c r="M48" s="49" t="n">
        <v>45867.33333333334</v>
      </c>
      <c r="N48" s="49" t="n">
        <v>45871.66736111111</v>
      </c>
      <c r="O48" s="48" t="n">
        <v>0</v>
      </c>
      <c r="P48" t="inlineStr">
        <is>
          <t>CB UNO A UNO</t>
        </is>
      </c>
      <c r="Q48" t="inlineStr">
        <is>
          <t>CB UNO A UNO</t>
        </is>
      </c>
      <c r="R48" t="inlineStr">
        <is>
          <t>EJECUTADO</t>
        </is>
      </c>
      <c r="S48" t="inlineStr">
        <is>
          <t>EJECUTADO EXITOSO</t>
        </is>
      </c>
      <c r="T48" t="inlineStr">
        <is>
          <t>VISITA TECNICA</t>
        </is>
      </c>
      <c r="V48" t="inlineStr">
        <is>
          <t>TIPO I</t>
        </is>
      </c>
      <c r="W48" t="inlineStr">
        <is>
          <t>TERRESTRE</t>
        </is>
      </c>
      <c r="X48" t="inlineStr">
        <is>
          <t>DIAZ ZABALA FRANCIS DUBAN</t>
        </is>
      </c>
      <c r="Y48" t="inlineStr">
        <is>
          <t>1</t>
        </is>
      </c>
      <c r="Z48" t="inlineStr">
        <is>
          <t>0</t>
        </is>
      </c>
      <c r="AA48" s="48" t="n">
        <v>35780</v>
      </c>
      <c r="AB48" s="48" t="n">
        <v>0</v>
      </c>
    </row>
    <row r="49">
      <c r="A49" t="inlineStr">
        <is>
          <t>CUCUTA</t>
        </is>
      </c>
      <c r="B49" t="inlineStr">
        <is>
          <t>SANTANDERES</t>
        </is>
      </c>
      <c r="C49" t="inlineStr">
        <is>
          <t>0004-0008</t>
        </is>
      </c>
      <c r="D49" t="inlineStr">
        <is>
          <t>54810</t>
        </is>
      </c>
      <c r="E49" t="inlineStr">
        <is>
          <t>2516936</t>
        </is>
      </c>
      <c r="F49" t="inlineStr">
        <is>
          <t>3007060596</t>
        </is>
      </c>
      <c r="G49" t="inlineStr">
        <is>
          <t>OC VISITA ROLLOS</t>
        </is>
      </c>
      <c r="H49" t="inlineStr">
        <is>
          <t>NORTE DE SANTANDER</t>
        </is>
      </c>
      <c r="I49" t="inlineStr">
        <is>
          <t>TIBU</t>
        </is>
      </c>
      <c r="J49" t="inlineStr">
        <is>
          <t>BARRIO FUERA DEL MUNICIPIO DE</t>
        </is>
      </c>
      <c r="K49" t="inlineStr">
        <is>
          <t>BANCOLOMBIA</t>
        </is>
      </c>
      <c r="L49" t="inlineStr">
        <is>
          <t>FO-25-1312066</t>
        </is>
      </c>
      <c r="M49" s="49" t="n">
        <v>45867.33333333334</v>
      </c>
      <c r="N49" s="49" t="n">
        <v>45870.71597222222</v>
      </c>
      <c r="O49" s="48" t="n">
        <v>0</v>
      </c>
      <c r="P49" t="inlineStr">
        <is>
          <t>CB UNO A UNO</t>
        </is>
      </c>
      <c r="Q49" t="inlineStr">
        <is>
          <t>CB UNO A UNO</t>
        </is>
      </c>
      <c r="R49" t="inlineStr">
        <is>
          <t>EJECUTADO</t>
        </is>
      </c>
      <c r="S49" t="inlineStr">
        <is>
          <t>EJECUTADO EXITOSO</t>
        </is>
      </c>
      <c r="T49" t="inlineStr">
        <is>
          <t>VISITA TECNICA</t>
        </is>
      </c>
      <c r="V49" t="inlineStr">
        <is>
          <t>TIPO IV ESPECIAL</t>
        </is>
      </c>
      <c r="W49" t="inlineStr">
        <is>
          <t>TERRESTRE</t>
        </is>
      </c>
      <c r="X49" t="inlineStr">
        <is>
          <t>NARANJO AFANADOR RUBEN JESUS</t>
        </is>
      </c>
      <c r="Y49" t="inlineStr">
        <is>
          <t>1</t>
        </is>
      </c>
      <c r="Z49" t="inlineStr">
        <is>
          <t>0</t>
        </is>
      </c>
      <c r="AA49" s="48" t="n">
        <v>35780</v>
      </c>
      <c r="AB49" s="48" t="n">
        <v>0</v>
      </c>
    </row>
    <row r="50">
      <c r="A50" t="inlineStr">
        <is>
          <t>MEDELLIN</t>
        </is>
      </c>
      <c r="B50" t="inlineStr">
        <is>
          <t>NOROCCIDENTE</t>
        </is>
      </c>
      <c r="C50" t="inlineStr">
        <is>
          <t>0004-0005</t>
        </is>
      </c>
      <c r="D50" t="inlineStr">
        <is>
          <t>5088</t>
        </is>
      </c>
      <c r="E50" t="inlineStr">
        <is>
          <t>2517953</t>
        </is>
      </c>
      <c r="F50" t="inlineStr">
        <is>
          <t>3007076172</t>
        </is>
      </c>
      <c r="G50" t="inlineStr">
        <is>
          <t>OC VISITA ROLLOS</t>
        </is>
      </c>
      <c r="H50" t="inlineStr">
        <is>
          <t>ANTIOQUIA</t>
        </is>
      </c>
      <c r="I50" t="inlineStr">
        <is>
          <t>BELLO</t>
        </is>
      </c>
      <c r="J50" t="inlineStr">
        <is>
          <t>PTM BELLO MINIMERCADO ZONA FRE</t>
        </is>
      </c>
      <c r="K50" t="inlineStr">
        <is>
          <t>BANCOLOMBIA</t>
        </is>
      </c>
      <c r="L50" t="inlineStr">
        <is>
          <t>FO-25-1298828</t>
        </is>
      </c>
      <c r="M50" s="49" t="n">
        <v>45867.36019675926</v>
      </c>
      <c r="N50" s="49" t="n">
        <v>45871.67291666667</v>
      </c>
      <c r="O50" s="48" t="n">
        <v>0</v>
      </c>
      <c r="P50" t="inlineStr">
        <is>
          <t>AGREGADOR</t>
        </is>
      </c>
      <c r="Q50" t="inlineStr">
        <is>
          <t>COMCARD - PTM</t>
        </is>
      </c>
      <c r="R50" t="inlineStr">
        <is>
          <t>EJECUTADO</t>
        </is>
      </c>
      <c r="S50" t="inlineStr">
        <is>
          <t>EJECUTADO EXITOSO</t>
        </is>
      </c>
      <c r="T50" t="inlineStr">
        <is>
          <t>VISITA TECNICA</t>
        </is>
      </c>
      <c r="V50" t="inlineStr">
        <is>
          <t>TIPO I</t>
        </is>
      </c>
      <c r="W50" t="inlineStr">
        <is>
          <t>TERRESTRE</t>
        </is>
      </c>
      <c r="X50" t="inlineStr">
        <is>
          <t>ZAPATA LOPEZ EDWARD ASDRUBAL</t>
        </is>
      </c>
      <c r="Y50" t="inlineStr">
        <is>
          <t>1</t>
        </is>
      </c>
      <c r="Z50" t="inlineStr">
        <is>
          <t>0</t>
        </is>
      </c>
      <c r="AA50" s="48" t="n">
        <v>35780</v>
      </c>
      <c r="AB50" s="48" t="n">
        <v>0</v>
      </c>
    </row>
    <row r="51">
      <c r="A51" t="inlineStr">
        <is>
          <t>BUCARAMANGA</t>
        </is>
      </c>
      <c r="B51" t="inlineStr">
        <is>
          <t>SANTANDERES</t>
        </is>
      </c>
      <c r="C51" t="inlineStr">
        <is>
          <t>0004-0008</t>
        </is>
      </c>
      <c r="D51" t="inlineStr">
        <is>
          <t>68615</t>
        </is>
      </c>
      <c r="E51" t="inlineStr">
        <is>
          <t>2517980</t>
        </is>
      </c>
      <c r="F51" t="inlineStr">
        <is>
          <t>3007061459</t>
        </is>
      </c>
      <c r="G51" t="inlineStr">
        <is>
          <t>OC VISITA ROLLOS</t>
        </is>
      </c>
      <c r="H51" t="inlineStr">
        <is>
          <t>SANTANDER</t>
        </is>
      </c>
      <c r="I51" t="inlineStr">
        <is>
          <t>RIONEGRO</t>
        </is>
      </c>
      <c r="J51" t="inlineStr">
        <is>
          <t>BARRIO PAPAYAL RIONEGRO</t>
        </is>
      </c>
      <c r="K51" t="inlineStr">
        <is>
          <t>BANCOLOMBIA</t>
        </is>
      </c>
      <c r="L51" t="inlineStr">
        <is>
          <t>FO-25-1298816</t>
        </is>
      </c>
      <c r="M51" s="49" t="n">
        <v>45867.36299768519</v>
      </c>
      <c r="N51" s="49" t="n">
        <v>45870.69791666666</v>
      </c>
      <c r="O51" s="48" t="n">
        <v>0</v>
      </c>
      <c r="P51" t="inlineStr">
        <is>
          <t>CB UNO A UNO</t>
        </is>
      </c>
      <c r="Q51" t="inlineStr">
        <is>
          <t>CB UNO A UNO</t>
        </is>
      </c>
      <c r="R51" t="inlineStr">
        <is>
          <t>EJECUTADO</t>
        </is>
      </c>
      <c r="S51" t="inlineStr">
        <is>
          <t>EJECUTADO EXITOSO</t>
        </is>
      </c>
      <c r="T51" t="inlineStr">
        <is>
          <t>ENVIO FLOTA - OPERADOR LOGISTICO</t>
        </is>
      </c>
      <c r="V51" t="inlineStr">
        <is>
          <t>TIPO II</t>
        </is>
      </c>
      <c r="W51" t="inlineStr">
        <is>
          <t>TERRESTRE</t>
        </is>
      </c>
      <c r="X51" t="inlineStr">
        <is>
          <t>GELVEZ MOGOLLON JOSE ELISEO</t>
        </is>
      </c>
      <c r="Y51" t="inlineStr">
        <is>
          <t>1</t>
        </is>
      </c>
      <c r="Z51" t="inlineStr">
        <is>
          <t>0</t>
        </is>
      </c>
      <c r="AA51" s="48" t="n">
        <v>35780</v>
      </c>
      <c r="AB51" s="48" t="n">
        <v>0</v>
      </c>
    </row>
    <row r="52">
      <c r="A52" t="inlineStr">
        <is>
          <t>MEDELLIN</t>
        </is>
      </c>
      <c r="B52" t="inlineStr">
        <is>
          <t>NOROCCIDENTE</t>
        </is>
      </c>
      <c r="C52" t="inlineStr">
        <is>
          <t>0004-0005</t>
        </is>
      </c>
      <c r="D52" t="inlineStr">
        <is>
          <t>5088</t>
        </is>
      </c>
      <c r="E52" t="inlineStr">
        <is>
          <t>2518903</t>
        </is>
      </c>
      <c r="F52" t="inlineStr">
        <is>
          <t>3007049127</t>
        </is>
      </c>
      <c r="G52" t="inlineStr">
        <is>
          <t>OC VISITA ROLLOS</t>
        </is>
      </c>
      <c r="H52" t="inlineStr">
        <is>
          <t>ANTIOQUIA</t>
        </is>
      </c>
      <c r="I52" t="inlineStr">
        <is>
          <t>BELLO</t>
        </is>
      </c>
      <c r="J52" t="inlineStr">
        <is>
          <t>PTM  BELLO DROGUERIA J E SALUD</t>
        </is>
      </c>
      <c r="K52" t="inlineStr">
        <is>
          <t>BANCOLOMBIA</t>
        </is>
      </c>
      <c r="L52" t="inlineStr">
        <is>
          <t>FO-25-1298797</t>
        </is>
      </c>
      <c r="M52" s="49" t="n">
        <v>45867.40076388889</v>
      </c>
      <c r="N52" s="49" t="n">
        <v>45873.65972222222</v>
      </c>
      <c r="O52" s="48" t="n">
        <v>0</v>
      </c>
      <c r="P52" t="inlineStr">
        <is>
          <t>AGREGADOR</t>
        </is>
      </c>
      <c r="Q52" t="inlineStr">
        <is>
          <t>COMCARD - PTM</t>
        </is>
      </c>
      <c r="R52" t="inlineStr">
        <is>
          <t>EJECUTADO</t>
        </is>
      </c>
      <c r="S52" t="inlineStr">
        <is>
          <t>EJECUTADO EXITOSO</t>
        </is>
      </c>
      <c r="T52" t="inlineStr">
        <is>
          <t>VISITA TECNICA</t>
        </is>
      </c>
      <c r="V52" t="inlineStr">
        <is>
          <t>TIPO I</t>
        </is>
      </c>
      <c r="W52" t="inlineStr">
        <is>
          <t>TERRESTRE</t>
        </is>
      </c>
      <c r="X52" t="inlineStr">
        <is>
          <t>DIAZ ZABALA FRANCIS DUBAN</t>
        </is>
      </c>
      <c r="Y52" t="inlineStr">
        <is>
          <t>1</t>
        </is>
      </c>
      <c r="Z52" t="inlineStr">
        <is>
          <t>0</t>
        </is>
      </c>
      <c r="AA52" s="48" t="n">
        <v>35780</v>
      </c>
      <c r="AB52" s="48" t="n">
        <v>0</v>
      </c>
    </row>
    <row r="53">
      <c r="A53" t="inlineStr">
        <is>
          <t>MEDELLIN</t>
        </is>
      </c>
      <c r="B53" t="inlineStr">
        <is>
          <t>NOROCCIDENTE</t>
        </is>
      </c>
      <c r="C53" t="inlineStr">
        <is>
          <t>0004-0005</t>
        </is>
      </c>
      <c r="D53" t="inlineStr">
        <is>
          <t>5001</t>
        </is>
      </c>
      <c r="E53" t="inlineStr">
        <is>
          <t>2519280</t>
        </is>
      </c>
      <c r="F53" t="inlineStr">
        <is>
          <t>3007079264</t>
        </is>
      </c>
      <c r="G53" t="inlineStr">
        <is>
          <t>OC VISITA ROLLOS</t>
        </is>
      </c>
      <c r="H53" t="inlineStr">
        <is>
          <t>ANTIOQUIA</t>
        </is>
      </c>
      <c r="I53" t="inlineStr">
        <is>
          <t>MEDELLIN</t>
        </is>
      </c>
      <c r="J53" t="inlineStr">
        <is>
          <t>DISTRICOL AUTOSERVICIO MATIAS</t>
        </is>
      </c>
      <c r="K53" t="inlineStr">
        <is>
          <t>BANCOLOMBIA</t>
        </is>
      </c>
      <c r="L53" t="inlineStr">
        <is>
          <t>FO-25-1300447</t>
        </is>
      </c>
      <c r="M53" s="49" t="n">
        <v>45867.42232638889</v>
      </c>
      <c r="N53" s="49" t="n">
        <v>45871.68194444444</v>
      </c>
      <c r="O53" s="48" t="n">
        <v>0</v>
      </c>
      <c r="P53" t="inlineStr">
        <is>
          <t>AGREGADOR</t>
        </is>
      </c>
      <c r="Q53" t="inlineStr">
        <is>
          <t>DISTRICOL</t>
        </is>
      </c>
      <c r="R53" t="inlineStr">
        <is>
          <t>EJECUTADO</t>
        </is>
      </c>
      <c r="T53" t="inlineStr">
        <is>
          <t>VISITA TECNICA</t>
        </is>
      </c>
      <c r="V53" t="inlineStr">
        <is>
          <t>TIPO I</t>
        </is>
      </c>
      <c r="W53" t="inlineStr">
        <is>
          <t>TERRESTRE</t>
        </is>
      </c>
      <c r="X53" t="inlineStr">
        <is>
          <t>DIAZ ZABALA FRANCIS DUBAN</t>
        </is>
      </c>
      <c r="Y53" t="inlineStr">
        <is>
          <t>1</t>
        </is>
      </c>
      <c r="Z53" t="inlineStr">
        <is>
          <t>0</t>
        </is>
      </c>
      <c r="AA53" s="48" t="n">
        <v>35780</v>
      </c>
      <c r="AB53" s="48" t="n">
        <v>0</v>
      </c>
    </row>
    <row r="54">
      <c r="A54" t="inlineStr">
        <is>
          <t>MEDELLIN</t>
        </is>
      </c>
      <c r="B54" t="inlineStr">
        <is>
          <t>NOROCCIDENTE</t>
        </is>
      </c>
      <c r="C54" t="inlineStr">
        <is>
          <t>0004-0005</t>
        </is>
      </c>
      <c r="D54" t="inlineStr">
        <is>
          <t>5001</t>
        </is>
      </c>
      <c r="E54" t="inlineStr">
        <is>
          <t>2519291</t>
        </is>
      </c>
      <c r="F54" t="inlineStr">
        <is>
          <t>3007061788</t>
        </is>
      </c>
      <c r="G54" t="inlineStr">
        <is>
          <t>OC VISITA ROLLOS</t>
        </is>
      </c>
      <c r="H54" t="inlineStr">
        <is>
          <t>ANTIOQUIA</t>
        </is>
      </c>
      <c r="I54" t="inlineStr">
        <is>
          <t>MEDELLIN</t>
        </is>
      </c>
      <c r="J54" t="inlineStr">
        <is>
          <t>BARRIO LA AMERICA MEDELLIN 10</t>
        </is>
      </c>
      <c r="K54" t="inlineStr">
        <is>
          <t>BANCOLOMBIA</t>
        </is>
      </c>
      <c r="L54" t="inlineStr">
        <is>
          <t>FO-25-1299503</t>
        </is>
      </c>
      <c r="M54" s="49" t="n">
        <v>45867.42403935185</v>
      </c>
      <c r="N54" s="49" t="n">
        <v>45870.42152777778</v>
      </c>
      <c r="O54" s="48" t="n">
        <v>0</v>
      </c>
      <c r="P54" t="inlineStr">
        <is>
          <t>CB UNO A UNO</t>
        </is>
      </c>
      <c r="Q54" t="inlineStr">
        <is>
          <t>CB UNO A UNO</t>
        </is>
      </c>
      <c r="R54" t="inlineStr">
        <is>
          <t>EJECUTADO</t>
        </is>
      </c>
      <c r="S54" t="inlineStr">
        <is>
          <t>EJECUTADO EXITOSO</t>
        </is>
      </c>
      <c r="T54" t="inlineStr">
        <is>
          <t>VISITA TECNICA</t>
        </is>
      </c>
      <c r="V54" t="inlineStr">
        <is>
          <t>TIPO I</t>
        </is>
      </c>
      <c r="W54" t="inlineStr">
        <is>
          <t>TERRESTRE</t>
        </is>
      </c>
      <c r="X54" t="inlineStr">
        <is>
          <t>MORENO MEDINA JUAN PABLO</t>
        </is>
      </c>
      <c r="Y54" t="inlineStr">
        <is>
          <t>1</t>
        </is>
      </c>
      <c r="Z54" t="inlineStr">
        <is>
          <t>0</t>
        </is>
      </c>
      <c r="AA54" s="48" t="n">
        <v>35780</v>
      </c>
      <c r="AB54" s="48" t="n">
        <v>0</v>
      </c>
    </row>
    <row r="55">
      <c r="A55" t="inlineStr">
        <is>
          <t>YOPAL</t>
        </is>
      </c>
      <c r="B55" t="inlineStr">
        <is>
          <t>REMOTAS</t>
        </is>
      </c>
      <c r="C55" t="inlineStr">
        <is>
          <t>0004-0007</t>
        </is>
      </c>
      <c r="D55" t="inlineStr">
        <is>
          <t>85001</t>
        </is>
      </c>
      <c r="E55" t="inlineStr">
        <is>
          <t>2519322</t>
        </is>
      </c>
      <c r="F55" t="inlineStr">
        <is>
          <t>3007074497</t>
        </is>
      </c>
      <c r="G55" t="inlineStr">
        <is>
          <t>OC VISITA ROLLOS</t>
        </is>
      </c>
      <c r="H55" t="inlineStr">
        <is>
          <t>CASANARE</t>
        </is>
      </c>
      <c r="I55" t="inlineStr">
        <is>
          <t>YOPAL</t>
        </is>
      </c>
      <c r="J55" t="inlineStr">
        <is>
          <t>BARRIO BICENTENARIO YOPAL</t>
        </is>
      </c>
      <c r="K55" t="inlineStr">
        <is>
          <t>BANCOLOMBIA</t>
        </is>
      </c>
      <c r="L55" t="inlineStr">
        <is>
          <t>FO-25-1308349</t>
        </is>
      </c>
      <c r="M55" s="49" t="n">
        <v>45867.42344907407</v>
      </c>
      <c r="N55" s="49" t="n">
        <v>45870.64444444444</v>
      </c>
      <c r="O55" s="48" t="n">
        <v>0</v>
      </c>
      <c r="P55" t="inlineStr">
        <is>
          <t>CB UNO A UNO</t>
        </is>
      </c>
      <c r="Q55" t="inlineStr">
        <is>
          <t>CB UNO A UNO</t>
        </is>
      </c>
      <c r="R55" t="inlineStr">
        <is>
          <t>EJECUTADO</t>
        </is>
      </c>
      <c r="S55" t="inlineStr">
        <is>
          <t>EJECUTADO EXITOSO</t>
        </is>
      </c>
      <c r="T55" t="inlineStr">
        <is>
          <t>ENVIO FLOTA - OPERADOR LOGISTICO</t>
        </is>
      </c>
      <c r="V55" t="inlineStr">
        <is>
          <t>TIPO I</t>
        </is>
      </c>
      <c r="W55" t="inlineStr">
        <is>
          <t>TERRESTRE</t>
        </is>
      </c>
      <c r="X55" t="inlineStr">
        <is>
          <t>BERNAL ELAICA EDGAR ALEXIS</t>
        </is>
      </c>
      <c r="Y55" t="inlineStr">
        <is>
          <t>1</t>
        </is>
      </c>
      <c r="Z55" t="inlineStr">
        <is>
          <t>0</t>
        </is>
      </c>
      <c r="AA55" s="48" t="n">
        <v>35780</v>
      </c>
      <c r="AB55" s="48" t="n">
        <v>0</v>
      </c>
    </row>
    <row r="56">
      <c r="A56" t="inlineStr">
        <is>
          <t>NEIVA</t>
        </is>
      </c>
      <c r="B56" t="inlineStr">
        <is>
          <t>REMOTAS</t>
        </is>
      </c>
      <c r="C56" t="inlineStr">
        <is>
          <t>No encontrado</t>
        </is>
      </c>
      <c r="D56" t="inlineStr">
        <is>
          <t>18256</t>
        </is>
      </c>
      <c r="E56" t="inlineStr">
        <is>
          <t>2519575</t>
        </is>
      </c>
      <c r="F56" t="inlineStr">
        <is>
          <t>3007035587</t>
        </is>
      </c>
      <c r="G56" t="inlineStr">
        <is>
          <t>OC ENVIO ROLLOS</t>
        </is>
      </c>
      <c r="H56" t="inlineStr">
        <is>
          <t>CAQUETA</t>
        </is>
      </c>
      <c r="I56" t="inlineStr">
        <is>
          <t>EL PAUJIL</t>
        </is>
      </c>
      <c r="J56" t="inlineStr">
        <is>
          <t>DISTRICOL D.I SERVICIOS</t>
        </is>
      </c>
      <c r="K56" t="inlineStr">
        <is>
          <t>BANCOLOMBIA</t>
        </is>
      </c>
      <c r="L56" t="inlineStr">
        <is>
          <t>FO-25-1301748</t>
        </is>
      </c>
      <c r="M56" s="49" t="n">
        <v>45867.43680555555</v>
      </c>
      <c r="N56" s="49" t="n">
        <v>45874.38611111111</v>
      </c>
      <c r="O56" s="48" t="n">
        <v>0</v>
      </c>
      <c r="P56" t="inlineStr">
        <is>
          <t>AGREGADOR</t>
        </is>
      </c>
      <c r="Q56" t="inlineStr">
        <is>
          <t>DISTRICOL</t>
        </is>
      </c>
      <c r="S56" t="inlineStr">
        <is>
          <t>EJECUTADO EXITOSO</t>
        </is>
      </c>
      <c r="T56" t="inlineStr">
        <is>
          <t>ENVIO</t>
        </is>
      </c>
      <c r="V56" t="inlineStr">
        <is>
          <t>TIPO IV</t>
        </is>
      </c>
      <c r="W56" t="inlineStr">
        <is>
          <t>TERRESTRE</t>
        </is>
      </c>
      <c r="Y56" t="inlineStr">
        <is>
          <t>1</t>
        </is>
      </c>
      <c r="Z56" t="inlineStr">
        <is>
          <t>0</t>
        </is>
      </c>
      <c r="AA56" s="48" t="n">
        <v>35780</v>
      </c>
      <c r="AB56" s="48" t="n">
        <v>0</v>
      </c>
    </row>
    <row r="57">
      <c r="A57" t="inlineStr">
        <is>
          <t>IBAGUE</t>
        </is>
      </c>
      <c r="B57" t="inlineStr">
        <is>
          <t>REMOTAS</t>
        </is>
      </c>
      <c r="C57" t="inlineStr">
        <is>
          <t>0004-0007</t>
        </is>
      </c>
      <c r="D57" t="inlineStr">
        <is>
          <t>73678</t>
        </is>
      </c>
      <c r="E57" t="inlineStr">
        <is>
          <t>2519818</t>
        </is>
      </c>
      <c r="F57" t="inlineStr">
        <is>
          <t>3007078021</t>
        </is>
      </c>
      <c r="G57" t="inlineStr">
        <is>
          <t>OC VISITA ROLLOS</t>
        </is>
      </c>
      <c r="H57" t="inlineStr">
        <is>
          <t>TOLIMA</t>
        </is>
      </c>
      <c r="I57" t="inlineStr">
        <is>
          <t>SAN LUIS</t>
        </is>
      </c>
      <c r="J57" t="inlineStr">
        <is>
          <t>BARRIO CENTRO SAN LUIS 3</t>
        </is>
      </c>
      <c r="K57" t="inlineStr">
        <is>
          <t>BANCOLOMBIA</t>
        </is>
      </c>
      <c r="L57" t="inlineStr">
        <is>
          <t>FO-25-1300441</t>
        </is>
      </c>
      <c r="M57" s="49" t="n">
        <v>45867.44539351852</v>
      </c>
      <c r="N57" s="49" t="n">
        <v>45874.38958333333</v>
      </c>
      <c r="O57" s="48" t="n">
        <v>0</v>
      </c>
      <c r="P57" t="inlineStr">
        <is>
          <t>CB UNO A UNO</t>
        </is>
      </c>
      <c r="Q57" t="inlineStr">
        <is>
          <t>CB UNO A UNO</t>
        </is>
      </c>
      <c r="R57" t="inlineStr">
        <is>
          <t>EJECUTADO</t>
        </is>
      </c>
      <c r="S57" t="inlineStr">
        <is>
          <t>EJECUTADO EXITOSO</t>
        </is>
      </c>
      <c r="T57" t="inlineStr">
        <is>
          <t>ENVIO FLOTA - OPERADOR LOGISTICO</t>
        </is>
      </c>
      <c r="V57" t="inlineStr">
        <is>
          <t>TIPO II</t>
        </is>
      </c>
      <c r="W57" t="inlineStr">
        <is>
          <t>TERRESTRE</t>
        </is>
      </c>
      <c r="X57" t="inlineStr">
        <is>
          <t>BARRAGAN TAFUR EDWIN ESTEBAN</t>
        </is>
      </c>
      <c r="Y57" t="inlineStr">
        <is>
          <t>1</t>
        </is>
      </c>
      <c r="Z57" t="inlineStr">
        <is>
          <t>0</t>
        </is>
      </c>
      <c r="AA57" s="48" t="n">
        <v>35780</v>
      </c>
      <c r="AB57" s="48" t="n">
        <v>0</v>
      </c>
    </row>
    <row r="58">
      <c r="A58" t="inlineStr">
        <is>
          <t>NEIVA</t>
        </is>
      </c>
      <c r="B58" t="inlineStr">
        <is>
          <t>REMOTAS</t>
        </is>
      </c>
      <c r="C58" t="inlineStr">
        <is>
          <t>No encontrado</t>
        </is>
      </c>
      <c r="D58" t="inlineStr">
        <is>
          <t>18256</t>
        </is>
      </c>
      <c r="E58" t="inlineStr">
        <is>
          <t>2519913</t>
        </is>
      </c>
      <c r="F58" t="inlineStr">
        <is>
          <t>3007064651</t>
        </is>
      </c>
      <c r="G58" t="inlineStr">
        <is>
          <t>OC ENVIO ROLLOS</t>
        </is>
      </c>
      <c r="H58" t="inlineStr">
        <is>
          <t>CAQUETA</t>
        </is>
      </c>
      <c r="I58" t="inlineStr">
        <is>
          <t>EL PAUJIL</t>
        </is>
      </c>
      <c r="J58" t="inlineStr">
        <is>
          <t>DISTRICOL SERVICIOS INTEGRALES</t>
        </is>
      </c>
      <c r="K58" t="inlineStr">
        <is>
          <t>BANCOLOMBIA</t>
        </is>
      </c>
      <c r="L58" t="inlineStr">
        <is>
          <t>FO-25-1301745</t>
        </is>
      </c>
      <c r="M58" s="49" t="n">
        <v>45867.45267361111</v>
      </c>
      <c r="N58" s="49" t="n">
        <v>45874.39583333334</v>
      </c>
      <c r="O58" s="48" t="n">
        <v>0</v>
      </c>
      <c r="P58" t="inlineStr">
        <is>
          <t>AGREGADOR</t>
        </is>
      </c>
      <c r="Q58" t="inlineStr">
        <is>
          <t>DISTRICOL</t>
        </is>
      </c>
      <c r="S58" t="inlineStr">
        <is>
          <t>EJECUTADO EXITOSO</t>
        </is>
      </c>
      <c r="T58" t="inlineStr">
        <is>
          <t>ENVIO</t>
        </is>
      </c>
      <c r="V58" t="inlineStr">
        <is>
          <t>TIPO IV</t>
        </is>
      </c>
      <c r="W58" t="inlineStr">
        <is>
          <t>TERRESTRE</t>
        </is>
      </c>
      <c r="Y58" t="inlineStr">
        <is>
          <t>1</t>
        </is>
      </c>
      <c r="Z58" t="inlineStr">
        <is>
          <t>0</t>
        </is>
      </c>
      <c r="AA58" s="48" t="n">
        <v>35780</v>
      </c>
      <c r="AB58" s="48" t="n">
        <v>0</v>
      </c>
    </row>
    <row r="59">
      <c r="A59" t="inlineStr">
        <is>
          <t>MEDELLIN</t>
        </is>
      </c>
      <c r="B59" t="inlineStr">
        <is>
          <t>NOROCCIDENTE</t>
        </is>
      </c>
      <c r="C59" t="inlineStr">
        <is>
          <t>0004-0005</t>
        </is>
      </c>
      <c r="D59" t="inlineStr">
        <is>
          <t>5001</t>
        </is>
      </c>
      <c r="E59" t="inlineStr">
        <is>
          <t>2520010</t>
        </is>
      </c>
      <c r="F59" t="inlineStr">
        <is>
          <t>3007048682</t>
        </is>
      </c>
      <c r="G59" t="inlineStr">
        <is>
          <t>OC VISITA ROLLOS</t>
        </is>
      </c>
      <c r="H59" t="inlineStr">
        <is>
          <t>ANTIOQUIA</t>
        </is>
      </c>
      <c r="I59" t="inlineStr">
        <is>
          <t>MEDELLIN</t>
        </is>
      </c>
      <c r="J59" t="inlineStr">
        <is>
          <t>DISTRICOL VISTA ORIENTE</t>
        </is>
      </c>
      <c r="K59" t="inlineStr">
        <is>
          <t>BANCOLOMBIA</t>
        </is>
      </c>
      <c r="L59" t="inlineStr">
        <is>
          <t>FO-25-1300434</t>
        </is>
      </c>
      <c r="M59" s="49" t="n">
        <v>45867.45340277778</v>
      </c>
      <c r="N59" s="49" t="n">
        <v>45871.67777777778</v>
      </c>
      <c r="O59" s="48" t="n">
        <v>0</v>
      </c>
      <c r="P59" t="inlineStr">
        <is>
          <t>AGREGADOR</t>
        </is>
      </c>
      <c r="Q59" t="inlineStr">
        <is>
          <t>DISTRICOL</t>
        </is>
      </c>
      <c r="R59" t="inlineStr">
        <is>
          <t>EJECUTADO</t>
        </is>
      </c>
      <c r="S59" t="inlineStr">
        <is>
          <t>EJECUTADO EXITOSO</t>
        </is>
      </c>
      <c r="T59" t="inlineStr">
        <is>
          <t>VISITA TECNICA</t>
        </is>
      </c>
      <c r="V59" t="inlineStr">
        <is>
          <t>TIPO I</t>
        </is>
      </c>
      <c r="W59" t="inlineStr">
        <is>
          <t>TERRESTRE</t>
        </is>
      </c>
      <c r="X59" t="inlineStr">
        <is>
          <t>DIAZ ZABALA FRANCIS DUBAN</t>
        </is>
      </c>
      <c r="Y59" t="inlineStr">
        <is>
          <t>1</t>
        </is>
      </c>
      <c r="Z59" t="inlineStr">
        <is>
          <t>0</t>
        </is>
      </c>
      <c r="AA59" s="48" t="n">
        <v>35780</v>
      </c>
      <c r="AB59" s="48" t="n">
        <v>0</v>
      </c>
    </row>
    <row r="60">
      <c r="A60" t="inlineStr">
        <is>
          <t>BUCARAMANGA</t>
        </is>
      </c>
      <c r="B60" t="inlineStr">
        <is>
          <t>SANTANDERES</t>
        </is>
      </c>
      <c r="C60" t="inlineStr">
        <is>
          <t>0004-0008</t>
        </is>
      </c>
      <c r="D60" t="inlineStr">
        <is>
          <t>5893</t>
        </is>
      </c>
      <c r="E60" t="inlineStr">
        <is>
          <t>2520080</t>
        </is>
      </c>
      <c r="F60" t="inlineStr">
        <is>
          <t>3007010306</t>
        </is>
      </c>
      <c r="G60" t="inlineStr">
        <is>
          <t>OC ENVIO ROLLOS</t>
        </is>
      </c>
      <c r="H60" t="inlineStr">
        <is>
          <t>ANTIOQUIA</t>
        </is>
      </c>
      <c r="I60" t="inlineStr">
        <is>
          <t>YONDO</t>
        </is>
      </c>
      <c r="J60" t="inlineStr">
        <is>
          <t>YONDO - ANTIOQUIA</t>
        </is>
      </c>
      <c r="K60" t="inlineStr">
        <is>
          <t>BANCOLOMBIA</t>
        </is>
      </c>
      <c r="L60" t="inlineStr">
        <is>
          <t>FO-25-1302875</t>
        </is>
      </c>
      <c r="M60" s="49" t="n">
        <v>45867.46304398148</v>
      </c>
      <c r="N60" s="49" t="n">
        <v>45874.40416666667</v>
      </c>
      <c r="O60" s="48" t="n">
        <v>0</v>
      </c>
      <c r="P60" t="inlineStr">
        <is>
          <t>CB UNO A UNO</t>
        </is>
      </c>
      <c r="Q60" t="inlineStr">
        <is>
          <t>CB UNO A UNO</t>
        </is>
      </c>
      <c r="S60" t="inlineStr">
        <is>
          <t>EJECUTADO EXITOSO</t>
        </is>
      </c>
      <c r="T60" t="inlineStr">
        <is>
          <t>ENVIO</t>
        </is>
      </c>
      <c r="V60" t="inlineStr">
        <is>
          <t>TIPO IV</t>
        </is>
      </c>
      <c r="W60" t="inlineStr">
        <is>
          <t>TERRESTRE</t>
        </is>
      </c>
      <c r="Y60" t="inlineStr">
        <is>
          <t>1</t>
        </is>
      </c>
      <c r="Z60" t="inlineStr">
        <is>
          <t>0</t>
        </is>
      </c>
      <c r="AA60" s="48" t="n">
        <v>35780</v>
      </c>
      <c r="AB60" s="48" t="n">
        <v>0</v>
      </c>
    </row>
    <row r="61">
      <c r="A61" t="inlineStr">
        <is>
          <t>NEIVA</t>
        </is>
      </c>
      <c r="B61" t="inlineStr">
        <is>
          <t>REMOTAS</t>
        </is>
      </c>
      <c r="C61" t="inlineStr">
        <is>
          <t>0004-0007</t>
        </is>
      </c>
      <c r="D61" t="inlineStr">
        <is>
          <t>41615</t>
        </is>
      </c>
      <c r="E61" t="inlineStr">
        <is>
          <t>2520084</t>
        </is>
      </c>
      <c r="F61" t="inlineStr">
        <is>
          <t>3007078564</t>
        </is>
      </c>
      <c r="G61" t="inlineStr">
        <is>
          <t>OC VISITA ROLLOS</t>
        </is>
      </c>
      <c r="H61" t="inlineStr">
        <is>
          <t>HUILA</t>
        </is>
      </c>
      <c r="I61" t="inlineStr">
        <is>
          <t>RIVERA</t>
        </is>
      </c>
      <c r="J61" t="inlineStr">
        <is>
          <t>BARRIO CENTRO RIVERA 9</t>
        </is>
      </c>
      <c r="K61" t="inlineStr">
        <is>
          <t>BANCOLOMBIA</t>
        </is>
      </c>
      <c r="L61" t="inlineStr">
        <is>
          <t>FO-25-1300427</t>
        </is>
      </c>
      <c r="M61" s="49" t="n">
        <v>45867.46385416666</v>
      </c>
      <c r="N61" s="49" t="n">
        <v>45871.67569444444</v>
      </c>
      <c r="O61" s="48" t="n">
        <v>0</v>
      </c>
      <c r="P61" t="inlineStr">
        <is>
          <t>CB UNO A UNO</t>
        </is>
      </c>
      <c r="Q61" t="inlineStr">
        <is>
          <t>CB UNO A UNO</t>
        </is>
      </c>
      <c r="R61" t="inlineStr">
        <is>
          <t>EJECUTADO</t>
        </is>
      </c>
      <c r="S61" t="inlineStr">
        <is>
          <t>EJECUTADO EXITOSO</t>
        </is>
      </c>
      <c r="T61" t="inlineStr">
        <is>
          <t>VISITA TECNICA</t>
        </is>
      </c>
      <c r="V61" t="inlineStr">
        <is>
          <t>TIPO I</t>
        </is>
      </c>
      <c r="W61" t="inlineStr">
        <is>
          <t>TERRESTRE</t>
        </is>
      </c>
      <c r="X61" t="inlineStr">
        <is>
          <t>DIAZ VARGAS JONATHAN MIGUEL</t>
        </is>
      </c>
      <c r="Y61" t="inlineStr">
        <is>
          <t>1</t>
        </is>
      </c>
      <c r="Z61" t="inlineStr">
        <is>
          <t>0</t>
        </is>
      </c>
      <c r="AA61" s="48" t="n">
        <v>35780</v>
      </c>
      <c r="AB61" s="48" t="n">
        <v>0</v>
      </c>
    </row>
    <row r="62">
      <c r="A62" t="inlineStr">
        <is>
          <t>PASTO</t>
        </is>
      </c>
      <c r="B62" t="inlineStr">
        <is>
          <t>SUROCCIDENTE Y EJE CAFETERO</t>
        </is>
      </c>
      <c r="C62" t="inlineStr">
        <is>
          <t>No encontrado</t>
        </is>
      </c>
      <c r="D62" t="inlineStr">
        <is>
          <t>52203</t>
        </is>
      </c>
      <c r="E62" t="inlineStr">
        <is>
          <t>2520601</t>
        </is>
      </c>
      <c r="F62" t="inlineStr">
        <is>
          <t>3007056863</t>
        </is>
      </c>
      <c r="G62" t="inlineStr">
        <is>
          <t>OC VISITA ROLLOS</t>
        </is>
      </c>
      <c r="H62" t="inlineStr">
        <is>
          <t>NARIÑO</t>
        </is>
      </c>
      <c r="I62" t="inlineStr">
        <is>
          <t>COLON</t>
        </is>
      </c>
      <c r="J62" t="inlineStr">
        <is>
          <t>BARRIO EL PALOMAR COLON</t>
        </is>
      </c>
      <c r="K62" t="inlineStr">
        <is>
          <t>BANCOLOMBIA</t>
        </is>
      </c>
      <c r="L62" t="inlineStr">
        <is>
          <t>FO-25-1302873</t>
        </is>
      </c>
      <c r="M62" s="49" t="n">
        <v>45867.48237268518</v>
      </c>
      <c r="N62" s="49" t="n">
        <v>45873.59791666667</v>
      </c>
      <c r="O62" s="48" t="n">
        <v>0</v>
      </c>
      <c r="P62" t="inlineStr">
        <is>
          <t>UNO A UNO</t>
        </is>
      </c>
      <c r="Q62" t="inlineStr">
        <is>
          <t>CB UNO A UNO</t>
        </is>
      </c>
      <c r="R62" t="inlineStr">
        <is>
          <t>EJECUTADO</t>
        </is>
      </c>
      <c r="S62" t="inlineStr">
        <is>
          <t>EJECUTADO EXITOSO</t>
        </is>
      </c>
      <c r="T62" t="inlineStr">
        <is>
          <t>ENVIO FLOTA - OPERADOR LOGISTICO</t>
        </is>
      </c>
      <c r="V62" t="inlineStr">
        <is>
          <t>TIPO IV</t>
        </is>
      </c>
      <c r="W62" t="inlineStr">
        <is>
          <t>TERRESTRE</t>
        </is>
      </c>
      <c r="X62" t="inlineStr">
        <is>
          <t>CASTILLO HERRERA ALEX RICARDO</t>
        </is>
      </c>
      <c r="Y62" t="inlineStr">
        <is>
          <t>1</t>
        </is>
      </c>
      <c r="Z62" t="inlineStr">
        <is>
          <t>0</t>
        </is>
      </c>
      <c r="AA62" s="48" t="n">
        <v>35780</v>
      </c>
      <c r="AB62" s="48" t="n">
        <v>0</v>
      </c>
    </row>
    <row r="63">
      <c r="A63" t="inlineStr">
        <is>
          <t>PASTO</t>
        </is>
      </c>
      <c r="B63" t="inlineStr">
        <is>
          <t>SUROCCIDENTE Y EJE CAFETERO</t>
        </is>
      </c>
      <c r="C63" t="inlineStr">
        <is>
          <t>No encontrado</t>
        </is>
      </c>
      <c r="D63" t="inlineStr">
        <is>
          <t>52435</t>
        </is>
      </c>
      <c r="E63" t="inlineStr">
        <is>
          <t>2520603</t>
        </is>
      </c>
      <c r="F63" t="inlineStr">
        <is>
          <t>3007074375</t>
        </is>
      </c>
      <c r="G63" t="inlineStr">
        <is>
          <t>OC VISITA ROLLOS</t>
        </is>
      </c>
      <c r="H63" t="inlineStr">
        <is>
          <t>NARIÑO</t>
        </is>
      </c>
      <c r="I63" t="inlineStr">
        <is>
          <t>MALLAMA</t>
        </is>
      </c>
      <c r="J63" t="inlineStr">
        <is>
          <t>DISTRICOL MULTISERV SAN MIGUEL</t>
        </is>
      </c>
      <c r="K63" t="inlineStr">
        <is>
          <t>BANCOLOMBIA</t>
        </is>
      </c>
      <c r="L63" t="inlineStr">
        <is>
          <t>FO-25-1302871</t>
        </is>
      </c>
      <c r="M63" s="49" t="n">
        <v>45867.48306712963</v>
      </c>
      <c r="N63" s="49" t="n">
        <v>45876.50902777778</v>
      </c>
      <c r="O63" s="48" t="n">
        <v>0</v>
      </c>
      <c r="P63" t="inlineStr">
        <is>
          <t>AGREGADOR</t>
        </is>
      </c>
      <c r="Q63" t="inlineStr">
        <is>
          <t>DISTRICOL</t>
        </is>
      </c>
      <c r="R63" t="inlineStr">
        <is>
          <t>EJECUTADO</t>
        </is>
      </c>
      <c r="S63" t="inlineStr">
        <is>
          <t>EJECUTADO EXITOSO</t>
        </is>
      </c>
      <c r="T63" t="inlineStr">
        <is>
          <t>ENVIO FLOTA - OPERADOR LOGISTICO</t>
        </is>
      </c>
      <c r="V63" t="inlineStr">
        <is>
          <t>TIPO III</t>
        </is>
      </c>
      <c r="W63" t="inlineStr">
        <is>
          <t>TERRESTRE</t>
        </is>
      </c>
      <c r="X63" t="inlineStr">
        <is>
          <t>CASTILLO HERRERA ALEX RICARDO</t>
        </is>
      </c>
      <c r="Y63" t="inlineStr">
        <is>
          <t>1</t>
        </is>
      </c>
      <c r="Z63" t="inlineStr">
        <is>
          <t>0</t>
        </is>
      </c>
      <c r="AA63" s="48" t="n">
        <v>35780</v>
      </c>
      <c r="AB63" s="48" t="n">
        <v>0</v>
      </c>
    </row>
    <row r="64">
      <c r="A64" t="inlineStr">
        <is>
          <t>IBAGUE</t>
        </is>
      </c>
      <c r="B64" t="inlineStr">
        <is>
          <t>REMOTAS</t>
        </is>
      </c>
      <c r="C64" t="inlineStr">
        <is>
          <t>No encontrado</t>
        </is>
      </c>
      <c r="D64" t="inlineStr">
        <is>
          <t>73443</t>
        </is>
      </c>
      <c r="E64" t="inlineStr">
        <is>
          <t>2520845</t>
        </is>
      </c>
      <c r="F64" t="inlineStr">
        <is>
          <t>3007079778</t>
        </is>
      </c>
      <c r="G64" t="inlineStr">
        <is>
          <t>OC ENVIO ROLLOS</t>
        </is>
      </c>
      <c r="H64" t="inlineStr">
        <is>
          <t>TOLIMA</t>
        </is>
      </c>
      <c r="I64" t="inlineStr">
        <is>
          <t>MARIQUITA</t>
        </is>
      </c>
      <c r="J64" t="inlineStr">
        <is>
          <t>BARRIO CENTRO SAN SEBASTIAN DE</t>
        </is>
      </c>
      <c r="K64" t="inlineStr">
        <is>
          <t>BANCOLOMBIA</t>
        </is>
      </c>
      <c r="L64" t="inlineStr">
        <is>
          <t>FO-25-1301744</t>
        </is>
      </c>
      <c r="M64" s="49" t="n">
        <v>45867.50138888889</v>
      </c>
      <c r="N64" s="49" t="n">
        <v>45873.6</v>
      </c>
      <c r="O64" s="48" t="n">
        <v>0</v>
      </c>
      <c r="P64" t="inlineStr">
        <is>
          <t>CB UNO A UNO</t>
        </is>
      </c>
      <c r="Q64" t="inlineStr">
        <is>
          <t>CB UNO A UNO</t>
        </is>
      </c>
      <c r="S64" t="inlineStr">
        <is>
          <t>EJECUTADO EXITOSO</t>
        </is>
      </c>
      <c r="T64" t="inlineStr">
        <is>
          <t>ENVIO</t>
        </is>
      </c>
      <c r="V64" t="inlineStr">
        <is>
          <t>TIPO III</t>
        </is>
      </c>
      <c r="W64" t="inlineStr">
        <is>
          <t>TERRESTRE</t>
        </is>
      </c>
      <c r="Y64" t="inlineStr">
        <is>
          <t>1</t>
        </is>
      </c>
      <c r="Z64" t="inlineStr">
        <is>
          <t>0</t>
        </is>
      </c>
      <c r="AA64" s="48" t="n">
        <v>35780</v>
      </c>
      <c r="AB64" s="48" t="n">
        <v>0</v>
      </c>
    </row>
    <row r="65">
      <c r="A65" t="inlineStr">
        <is>
          <t>BOGOTA</t>
        </is>
      </c>
      <c r="B65" t="inlineStr">
        <is>
          <t>CUNDINAMARCA</t>
        </is>
      </c>
      <c r="C65" t="inlineStr">
        <is>
          <t>0004-0004</t>
        </is>
      </c>
      <c r="D65" t="inlineStr">
        <is>
          <t>11001</t>
        </is>
      </c>
      <c r="E65" t="inlineStr">
        <is>
          <t>2520887</t>
        </is>
      </c>
      <c r="F65" t="inlineStr">
        <is>
          <t>3007078414</t>
        </is>
      </c>
      <c r="G65" t="inlineStr">
        <is>
          <t>OC VISITA ROLLOS</t>
        </is>
      </c>
      <c r="H65" t="inlineStr">
        <is>
          <t>CUNDINAMARCA</t>
        </is>
      </c>
      <c r="I65" t="inlineStr">
        <is>
          <t>BOGOTA</t>
        </is>
      </c>
      <c r="J65" t="inlineStr">
        <is>
          <t>BARRIO MARCO FIDEL SUAREZ BOGO</t>
        </is>
      </c>
      <c r="K65" t="inlineStr">
        <is>
          <t>BANCOLOMBIA</t>
        </is>
      </c>
      <c r="L65" t="inlineStr">
        <is>
          <t>FO-25-1300402</t>
        </is>
      </c>
      <c r="M65" s="49" t="n">
        <v>45867.51105324074</v>
      </c>
      <c r="N65" s="49" t="n">
        <v>45870.45069444444</v>
      </c>
      <c r="O65" s="48" t="n">
        <v>0</v>
      </c>
      <c r="P65" t="inlineStr">
        <is>
          <t>CB UNO A UNO</t>
        </is>
      </c>
      <c r="Q65" t="inlineStr">
        <is>
          <t>CB UNO A UNO</t>
        </is>
      </c>
      <c r="R65" t="inlineStr">
        <is>
          <t>EJECUTADO</t>
        </is>
      </c>
      <c r="S65" t="inlineStr">
        <is>
          <t>EJECUTADO EXITOSO</t>
        </is>
      </c>
      <c r="T65" t="inlineStr">
        <is>
          <t>VISITA TECNICA</t>
        </is>
      </c>
      <c r="V65" t="inlineStr">
        <is>
          <t>TIPO I</t>
        </is>
      </c>
      <c r="W65" t="inlineStr">
        <is>
          <t>TERRESTRE</t>
        </is>
      </c>
      <c r="X65" t="inlineStr">
        <is>
          <t>GOMEZ VEGA DAVID SNEYDER</t>
        </is>
      </c>
      <c r="Y65" t="inlineStr">
        <is>
          <t>1</t>
        </is>
      </c>
      <c r="Z65" t="inlineStr">
        <is>
          <t>0</t>
        </is>
      </c>
      <c r="AA65" s="48" t="n">
        <v>35780</v>
      </c>
      <c r="AB65" s="48" t="n">
        <v>0</v>
      </c>
    </row>
    <row r="66">
      <c r="A66" t="inlineStr">
        <is>
          <t>MEDELLIN</t>
        </is>
      </c>
      <c r="B66" t="inlineStr">
        <is>
          <t>NOROCCIDENTE</t>
        </is>
      </c>
      <c r="C66" t="inlineStr">
        <is>
          <t>0004-0005</t>
        </is>
      </c>
      <c r="D66" t="inlineStr">
        <is>
          <t>5376</t>
        </is>
      </c>
      <c r="E66" t="inlineStr">
        <is>
          <t>2521037</t>
        </is>
      </c>
      <c r="F66" t="inlineStr">
        <is>
          <t>3007079331</t>
        </is>
      </c>
      <c r="G66" t="inlineStr">
        <is>
          <t>OC VISITA ROLLOS</t>
        </is>
      </c>
      <c r="H66" t="inlineStr">
        <is>
          <t>ANTIOQUIA</t>
        </is>
      </c>
      <c r="I66" t="inlineStr">
        <is>
          <t>LA CEJA</t>
        </is>
      </c>
      <c r="J66" t="inlineStr">
        <is>
          <t>BARRIO LA CEJA LA CEJA 10</t>
        </is>
      </c>
      <c r="K66" t="inlineStr">
        <is>
          <t>BANCOLOMBIA</t>
        </is>
      </c>
      <c r="L66" t="inlineStr">
        <is>
          <t>FO-25-1301679</t>
        </is>
      </c>
      <c r="M66" s="49" t="n">
        <v>45867.52670138889</v>
      </c>
      <c r="N66" s="49" t="n">
        <v>45870.67777777778</v>
      </c>
      <c r="O66" s="48" t="n">
        <v>0</v>
      </c>
      <c r="P66" t="inlineStr">
        <is>
          <t>CB UNO A UNO</t>
        </is>
      </c>
      <c r="Q66" t="inlineStr">
        <is>
          <t>CB UNO A UNO</t>
        </is>
      </c>
      <c r="R66" t="inlineStr">
        <is>
          <t>EJECUTADO</t>
        </is>
      </c>
      <c r="S66" t="inlineStr">
        <is>
          <t>EJECUTADO EXITOSO</t>
        </is>
      </c>
      <c r="T66" t="inlineStr">
        <is>
          <t>VISITA TECNICA</t>
        </is>
      </c>
      <c r="V66" t="inlineStr">
        <is>
          <t>TIPO II</t>
        </is>
      </c>
      <c r="W66" t="inlineStr">
        <is>
          <t>TERRESTRE</t>
        </is>
      </c>
      <c r="X66" t="inlineStr">
        <is>
          <t>HERNANDEZ CHAVARRIA JUAN CAMILO</t>
        </is>
      </c>
      <c r="Y66" t="inlineStr">
        <is>
          <t>1</t>
        </is>
      </c>
      <c r="Z66" t="inlineStr">
        <is>
          <t>0</t>
        </is>
      </c>
      <c r="AA66" s="48" t="n">
        <v>67654</v>
      </c>
      <c r="AB66" s="48" t="n">
        <v>0</v>
      </c>
    </row>
    <row r="67">
      <c r="A67" t="inlineStr">
        <is>
          <t>BOGOTA</t>
        </is>
      </c>
      <c r="B67" t="inlineStr">
        <is>
          <t>CUNDINAMARCA</t>
        </is>
      </c>
      <c r="C67" t="inlineStr">
        <is>
          <t>0004-0004</t>
        </is>
      </c>
      <c r="D67" t="inlineStr">
        <is>
          <t>11001</t>
        </is>
      </c>
      <c r="E67" t="inlineStr">
        <is>
          <t>2521344</t>
        </is>
      </c>
      <c r="F67" t="inlineStr">
        <is>
          <t>3007063727</t>
        </is>
      </c>
      <c r="G67" t="inlineStr">
        <is>
          <t>OC VISITA ROLLOS</t>
        </is>
      </c>
      <c r="H67" t="inlineStr">
        <is>
          <t>CUNDINAMARCA</t>
        </is>
      </c>
      <c r="I67" t="inlineStr">
        <is>
          <t>BOGOTA</t>
        </is>
      </c>
      <c r="J67" t="inlineStr">
        <is>
          <t>BARRIO VILLA MAYOR BOGOTA 3</t>
        </is>
      </c>
      <c r="K67" t="inlineStr">
        <is>
          <t>BANCOLOMBIA</t>
        </is>
      </c>
      <c r="L67" t="inlineStr">
        <is>
          <t>FO-25-1308345</t>
        </is>
      </c>
      <c r="M67" s="49" t="n">
        <v>45867.57486111111</v>
      </c>
      <c r="N67" s="49" t="n">
        <v>45870.41597222222</v>
      </c>
      <c r="O67" s="48" t="n">
        <v>0</v>
      </c>
      <c r="P67" t="inlineStr">
        <is>
          <t>CB UNO A UNO</t>
        </is>
      </c>
      <c r="Q67" t="inlineStr">
        <is>
          <t>CB UNO A UNO</t>
        </is>
      </c>
      <c r="R67" t="inlineStr">
        <is>
          <t>EJECUTADO</t>
        </is>
      </c>
      <c r="S67" t="inlineStr">
        <is>
          <t>EJECUTADO EXITOSO</t>
        </is>
      </c>
      <c r="T67" t="inlineStr">
        <is>
          <t>VISITA TECNICA</t>
        </is>
      </c>
      <c r="V67" t="inlineStr">
        <is>
          <t>TIPO I</t>
        </is>
      </c>
      <c r="W67" t="inlineStr">
        <is>
          <t>TERRESTRE</t>
        </is>
      </c>
      <c r="X67" t="inlineStr">
        <is>
          <t>GOMEZ VEGA DAVID SNEYDER</t>
        </is>
      </c>
      <c r="Y67" t="inlineStr">
        <is>
          <t>1</t>
        </is>
      </c>
      <c r="Z67" t="inlineStr">
        <is>
          <t>0</t>
        </is>
      </c>
      <c r="AA67" s="48" t="n">
        <v>35780</v>
      </c>
      <c r="AB67" s="48" t="n">
        <v>0</v>
      </c>
    </row>
    <row r="68">
      <c r="A68" t="inlineStr">
        <is>
          <t>MEDELLIN</t>
        </is>
      </c>
      <c r="B68" t="inlineStr">
        <is>
          <t>NOROCCIDENTE</t>
        </is>
      </c>
      <c r="C68" t="inlineStr">
        <is>
          <t>0004-0005</t>
        </is>
      </c>
      <c r="D68" t="inlineStr">
        <is>
          <t>5001</t>
        </is>
      </c>
      <c r="E68" t="inlineStr">
        <is>
          <t>2521349</t>
        </is>
      </c>
      <c r="F68" t="inlineStr">
        <is>
          <t>3007037203</t>
        </is>
      </c>
      <c r="G68" t="inlineStr">
        <is>
          <t>OC VISITA ROLLOS</t>
        </is>
      </c>
      <c r="H68" t="inlineStr">
        <is>
          <t>ANTIOQUIA</t>
        </is>
      </c>
      <c r="I68" t="inlineStr">
        <is>
          <t>MEDELLIN</t>
        </is>
      </c>
      <c r="J68" t="inlineStr">
        <is>
          <t>BARRIO CASTILLA MEDELLIN 2</t>
        </is>
      </c>
      <c r="K68" t="inlineStr">
        <is>
          <t>BANCOLOMBIA</t>
        </is>
      </c>
      <c r="L68" t="inlineStr">
        <is>
          <t>FO-25-1301667</t>
        </is>
      </c>
      <c r="M68" s="49" t="n">
        <v>45867.57726851852</v>
      </c>
      <c r="N68" s="49" t="n">
        <v>45871.68958333333</v>
      </c>
      <c r="O68" s="48" t="n">
        <v>0</v>
      </c>
      <c r="P68" t="inlineStr">
        <is>
          <t>CB UNO A UNO</t>
        </is>
      </c>
      <c r="Q68" t="inlineStr">
        <is>
          <t>CB UNO A UNO</t>
        </is>
      </c>
      <c r="R68" t="inlineStr">
        <is>
          <t>EJECUTADO</t>
        </is>
      </c>
      <c r="S68" t="inlineStr">
        <is>
          <t>EJECUTADO EXITOSO</t>
        </is>
      </c>
      <c r="T68" t="inlineStr">
        <is>
          <t>VISITA TECNICA</t>
        </is>
      </c>
      <c r="V68" t="inlineStr">
        <is>
          <t>TIPO I</t>
        </is>
      </c>
      <c r="W68" t="inlineStr">
        <is>
          <t>TERRESTRE</t>
        </is>
      </c>
      <c r="X68" t="inlineStr">
        <is>
          <t>DIAZ ZABALA FRANCIS DUBAN</t>
        </is>
      </c>
      <c r="Y68" t="inlineStr">
        <is>
          <t>1</t>
        </is>
      </c>
      <c r="Z68" t="inlineStr">
        <is>
          <t>0</t>
        </is>
      </c>
      <c r="AA68" s="48" t="n">
        <v>35780</v>
      </c>
      <c r="AB68" s="48" t="n">
        <v>0</v>
      </c>
    </row>
    <row r="69">
      <c r="A69" t="inlineStr">
        <is>
          <t>BOGOTA</t>
        </is>
      </c>
      <c r="B69" t="inlineStr">
        <is>
          <t>CUNDINAMARCA</t>
        </is>
      </c>
      <c r="C69" t="inlineStr">
        <is>
          <t>0004-0004</t>
        </is>
      </c>
      <c r="D69" t="inlineStr">
        <is>
          <t>11001</t>
        </is>
      </c>
      <c r="E69" t="inlineStr">
        <is>
          <t>2521492</t>
        </is>
      </c>
      <c r="F69" t="inlineStr">
        <is>
          <t>3007029601</t>
        </is>
      </c>
      <c r="G69" t="inlineStr">
        <is>
          <t>OC VISITA ROLLOS</t>
        </is>
      </c>
      <c r="H69" t="inlineStr">
        <is>
          <t>CUNDINAMARCA</t>
        </is>
      </c>
      <c r="I69" t="inlineStr">
        <is>
          <t>BOGOTA</t>
        </is>
      </c>
      <c r="J69" t="inlineStr">
        <is>
          <t>OPRAP ISIERRA 100</t>
        </is>
      </c>
      <c r="K69" t="inlineStr">
        <is>
          <t>BANCOLOMBIA</t>
        </is>
      </c>
      <c r="L69" t="inlineStr">
        <is>
          <t>FO-25-1301649</t>
        </is>
      </c>
      <c r="M69" s="49" t="n">
        <v>45867.59362268518</v>
      </c>
      <c r="N69" s="49" t="n">
        <v>45870.46041666667</v>
      </c>
      <c r="O69" s="48" t="n">
        <v>0</v>
      </c>
      <c r="P69" t="inlineStr">
        <is>
          <t>ROBUSTO</t>
        </is>
      </c>
      <c r="Q69" t="inlineStr">
        <is>
          <t>OPRAP</t>
        </is>
      </c>
      <c r="R69" t="inlineStr">
        <is>
          <t>EJECUTADO</t>
        </is>
      </c>
      <c r="S69" t="inlineStr">
        <is>
          <t>EJECUTADO EXITOSO</t>
        </is>
      </c>
      <c r="T69" t="inlineStr">
        <is>
          <t>VISITA TECNICA</t>
        </is>
      </c>
      <c r="V69" t="inlineStr">
        <is>
          <t>TIPO I</t>
        </is>
      </c>
      <c r="W69" t="inlineStr">
        <is>
          <t>TERRESTRE</t>
        </is>
      </c>
      <c r="X69" t="inlineStr">
        <is>
          <t>MURCIA HERNANDEZ HARVEY IGNACIO</t>
        </is>
      </c>
      <c r="Y69" t="inlineStr">
        <is>
          <t>1</t>
        </is>
      </c>
      <c r="Z69" t="inlineStr">
        <is>
          <t>0</t>
        </is>
      </c>
      <c r="AA69" s="48" t="n">
        <v>35780</v>
      </c>
      <c r="AB69" s="48" t="n">
        <v>0</v>
      </c>
    </row>
    <row r="70">
      <c r="A70" t="inlineStr">
        <is>
          <t>MEDELLIN</t>
        </is>
      </c>
      <c r="B70" t="inlineStr">
        <is>
          <t>NOROCCIDENTE</t>
        </is>
      </c>
      <c r="C70" t="inlineStr">
        <is>
          <t>0004-0005</t>
        </is>
      </c>
      <c r="D70" t="inlineStr">
        <is>
          <t>5615</t>
        </is>
      </c>
      <c r="E70" t="inlineStr">
        <is>
          <t>2521696</t>
        </is>
      </c>
      <c r="F70" t="inlineStr">
        <is>
          <t>3007031845</t>
        </is>
      </c>
      <c r="G70" t="inlineStr">
        <is>
          <t>OC VISITA ROLLOS</t>
        </is>
      </c>
      <c r="H70" t="inlineStr">
        <is>
          <t>ANTIOQUIA</t>
        </is>
      </c>
      <c r="I70" t="inlineStr">
        <is>
          <t>RIONEGRO</t>
        </is>
      </c>
      <c r="J70" t="inlineStr">
        <is>
          <t>BARRIO AEROPUERTO JOSE MARIA C</t>
        </is>
      </c>
      <c r="K70" t="inlineStr">
        <is>
          <t>BANCOLOMBIA</t>
        </is>
      </c>
      <c r="L70" t="inlineStr">
        <is>
          <t>FO-25-1301642</t>
        </is>
      </c>
      <c r="M70" s="49" t="n">
        <v>45867.60741898148</v>
      </c>
      <c r="N70" s="49" t="n">
        <v>45871.6875</v>
      </c>
      <c r="O70" s="48" t="n">
        <v>0</v>
      </c>
      <c r="P70" t="inlineStr">
        <is>
          <t>CB UNO A UNO</t>
        </is>
      </c>
      <c r="Q70" t="inlineStr">
        <is>
          <t>CB UNO A UNO</t>
        </is>
      </c>
      <c r="R70" t="inlineStr">
        <is>
          <t>EJECUTADO</t>
        </is>
      </c>
      <c r="S70" t="inlineStr">
        <is>
          <t>EJECUTADO EXITOSO</t>
        </is>
      </c>
      <c r="T70" t="inlineStr">
        <is>
          <t>VISITA TECNICA</t>
        </is>
      </c>
      <c r="V70" t="inlineStr">
        <is>
          <t>TIPO II</t>
        </is>
      </c>
      <c r="W70" t="inlineStr">
        <is>
          <t>TERRESTRE</t>
        </is>
      </c>
      <c r="X70" t="inlineStr">
        <is>
          <t>HERNANDEZ CHAVARRIA JUAN CAMILO</t>
        </is>
      </c>
      <c r="Y70" t="inlineStr">
        <is>
          <t>1</t>
        </is>
      </c>
      <c r="Z70" t="inlineStr">
        <is>
          <t>0</t>
        </is>
      </c>
      <c r="AA70" s="48" t="n">
        <v>67654</v>
      </c>
      <c r="AB70" s="48" t="n">
        <v>0</v>
      </c>
    </row>
    <row r="71">
      <c r="A71" t="inlineStr">
        <is>
          <t>BOGOTA</t>
        </is>
      </c>
      <c r="B71" t="inlineStr">
        <is>
          <t>CUNDINAMARCA</t>
        </is>
      </c>
      <c r="C71" t="inlineStr">
        <is>
          <t>0004-0004</t>
        </is>
      </c>
      <c r="D71" t="inlineStr">
        <is>
          <t>11001</t>
        </is>
      </c>
      <c r="E71" t="inlineStr">
        <is>
          <t>2521703</t>
        </is>
      </c>
      <c r="F71" t="inlineStr">
        <is>
          <t>3007069648</t>
        </is>
      </c>
      <c r="G71" t="inlineStr">
        <is>
          <t>OC VISITA ROLLOS</t>
        </is>
      </c>
      <c r="H71" t="inlineStr">
        <is>
          <t>CUNDINAMARCA</t>
        </is>
      </c>
      <c r="I71" t="inlineStr">
        <is>
          <t>BOGOTA</t>
        </is>
      </c>
      <c r="J71" t="inlineStr">
        <is>
          <t>ARRIO SAN MARCOS BOGOTA 1</t>
        </is>
      </c>
      <c r="K71" t="inlineStr">
        <is>
          <t>BANCOLOMBIA</t>
        </is>
      </c>
      <c r="L71" t="inlineStr">
        <is>
          <t>FO-25-1301646</t>
        </is>
      </c>
      <c r="M71" s="49" t="n">
        <v>45867.59510416666</v>
      </c>
      <c r="N71" s="49" t="n">
        <v>45870.49236111111</v>
      </c>
      <c r="O71" s="48" t="n">
        <v>0</v>
      </c>
      <c r="P71" t="inlineStr">
        <is>
          <t>CB UNO A UNO</t>
        </is>
      </c>
      <c r="Q71" t="inlineStr">
        <is>
          <t>CB UNO A UNO</t>
        </is>
      </c>
      <c r="R71" t="inlineStr">
        <is>
          <t>EJECUTADO</t>
        </is>
      </c>
      <c r="S71" t="inlineStr">
        <is>
          <t>EJECUTADO EXITOSO</t>
        </is>
      </c>
      <c r="T71" t="inlineStr">
        <is>
          <t>VISITA TECNICA</t>
        </is>
      </c>
      <c r="V71" t="inlineStr">
        <is>
          <t>TIPO I</t>
        </is>
      </c>
      <c r="W71" t="inlineStr">
        <is>
          <t>TERRESTRE</t>
        </is>
      </c>
      <c r="X71" t="inlineStr">
        <is>
          <t>MURCIA HERNANDEZ HARVEY IGNACIO</t>
        </is>
      </c>
      <c r="Y71" t="inlineStr">
        <is>
          <t>1</t>
        </is>
      </c>
      <c r="Z71" t="inlineStr">
        <is>
          <t>0</t>
        </is>
      </c>
      <c r="AA71" s="48" t="n">
        <v>35780</v>
      </c>
      <c r="AB71" s="48" t="n">
        <v>0</v>
      </c>
    </row>
    <row r="72">
      <c r="A72" t="inlineStr">
        <is>
          <t>BUCARAMANGA</t>
        </is>
      </c>
      <c r="B72" t="inlineStr">
        <is>
          <t>SANTANDERES</t>
        </is>
      </c>
      <c r="C72" t="inlineStr">
        <is>
          <t>0004-0008</t>
        </is>
      </c>
      <c r="D72" t="inlineStr">
        <is>
          <t>68081</t>
        </is>
      </c>
      <c r="E72" t="inlineStr">
        <is>
          <t>2521785</t>
        </is>
      </c>
      <c r="F72" t="inlineStr">
        <is>
          <t>3007019793</t>
        </is>
      </c>
      <c r="G72" t="inlineStr">
        <is>
          <t>OC ENVIO ROLLOS</t>
        </is>
      </c>
      <c r="H72" t="inlineStr">
        <is>
          <t>SANTANDER</t>
        </is>
      </c>
      <c r="I72" t="inlineStr">
        <is>
          <t>BARRANCABERMEJA</t>
        </is>
      </c>
      <c r="J72" t="inlineStr">
        <is>
          <t>PAGAFACIL BARRANCABERMEJA</t>
        </is>
      </c>
      <c r="K72" t="inlineStr">
        <is>
          <t>BANCOLOMBIA</t>
        </is>
      </c>
      <c r="L72" t="inlineStr">
        <is>
          <t>FO-25-1304362</t>
        </is>
      </c>
      <c r="M72" s="49" t="n">
        <v>45867.60416666666</v>
      </c>
      <c r="N72" s="49" t="n">
        <v>45873.59375</v>
      </c>
      <c r="O72" s="48" t="n">
        <v>0</v>
      </c>
      <c r="P72" t="inlineStr">
        <is>
          <t>ROBUSTO</t>
        </is>
      </c>
      <c r="Q72" t="inlineStr">
        <is>
          <t>PAGAFACIL</t>
        </is>
      </c>
      <c r="S72" t="inlineStr">
        <is>
          <t>EJECUTADO EXITOSO</t>
        </is>
      </c>
      <c r="T72" t="inlineStr">
        <is>
          <t>ENVIO</t>
        </is>
      </c>
      <c r="V72" t="inlineStr">
        <is>
          <t>TIPO III</t>
        </is>
      </c>
      <c r="W72" t="inlineStr">
        <is>
          <t>TERRESTRE</t>
        </is>
      </c>
      <c r="Y72" t="inlineStr">
        <is>
          <t>1</t>
        </is>
      </c>
      <c r="Z72" t="inlineStr">
        <is>
          <t>0</t>
        </is>
      </c>
      <c r="AA72" s="48" t="n">
        <v>35780</v>
      </c>
      <c r="AB72" s="48" t="n">
        <v>0</v>
      </c>
    </row>
    <row r="73">
      <c r="A73" t="inlineStr">
        <is>
          <t>MEDELLIN</t>
        </is>
      </c>
      <c r="B73" t="inlineStr">
        <is>
          <t>NOROCCIDENTE</t>
        </is>
      </c>
      <c r="C73" t="inlineStr">
        <is>
          <t>0004-0005</t>
        </is>
      </c>
      <c r="D73" t="inlineStr">
        <is>
          <t>5088</t>
        </is>
      </c>
      <c r="E73" t="inlineStr">
        <is>
          <t>2521828</t>
        </is>
      </c>
      <c r="F73" t="inlineStr">
        <is>
          <t>3007065204</t>
        </is>
      </c>
      <c r="G73" t="inlineStr">
        <is>
          <t>OC VISITA ROLLOS</t>
        </is>
      </c>
      <c r="H73" t="inlineStr">
        <is>
          <t>ANTIOQUIA</t>
        </is>
      </c>
      <c r="I73" t="inlineStr">
        <is>
          <t>BELLO</t>
        </is>
      </c>
      <c r="J73" t="inlineStr">
        <is>
          <t>BARRIO BUENOS AIRES BELLO 1</t>
        </is>
      </c>
      <c r="K73" t="inlineStr">
        <is>
          <t>BANCOLOMBIA</t>
        </is>
      </c>
      <c r="L73" t="inlineStr">
        <is>
          <t>FO-25-1301640</t>
        </is>
      </c>
      <c r="M73" s="49" t="n">
        <v>45867.60809027778</v>
      </c>
      <c r="N73" s="49" t="n">
        <v>45871.68402777778</v>
      </c>
      <c r="O73" s="48" t="n">
        <v>0</v>
      </c>
      <c r="P73" t="inlineStr">
        <is>
          <t>CB UNO A UNO</t>
        </is>
      </c>
      <c r="Q73" t="inlineStr">
        <is>
          <t>CB UNO A UNO</t>
        </is>
      </c>
      <c r="R73" t="inlineStr">
        <is>
          <t>EJECUTADO / CANCELADO</t>
        </is>
      </c>
      <c r="S73" t="inlineStr">
        <is>
          <t>CB CERRADO - DESOCUPADO</t>
        </is>
      </c>
      <c r="T73" t="inlineStr">
        <is>
          <t>VISITA TECNICA</t>
        </is>
      </c>
      <c r="V73" t="inlineStr">
        <is>
          <t>TIPO I</t>
        </is>
      </c>
      <c r="W73" t="inlineStr">
        <is>
          <t>TERRESTRE</t>
        </is>
      </c>
      <c r="X73" t="inlineStr">
        <is>
          <t>ZAPATA LOPEZ EDWARD ASDRUBAL</t>
        </is>
      </c>
      <c r="Y73" t="inlineStr">
        <is>
          <t>1</t>
        </is>
      </c>
      <c r="Z73" t="inlineStr">
        <is>
          <t>0</t>
        </is>
      </c>
      <c r="AA73" s="48" t="n">
        <v>35780</v>
      </c>
      <c r="AB73" s="48" t="n">
        <v>0</v>
      </c>
    </row>
    <row r="74">
      <c r="A74" t="inlineStr">
        <is>
          <t>APARTADO</t>
        </is>
      </c>
      <c r="B74" t="inlineStr">
        <is>
          <t>NOROCCIDENTE</t>
        </is>
      </c>
      <c r="C74" t="inlineStr">
        <is>
          <t>0004-0005</t>
        </is>
      </c>
      <c r="D74" t="inlineStr">
        <is>
          <t>5665</t>
        </is>
      </c>
      <c r="E74" t="inlineStr">
        <is>
          <t>2522141</t>
        </is>
      </c>
      <c r="F74" t="inlineStr">
        <is>
          <t>3007061117</t>
        </is>
      </c>
      <c r="G74" t="inlineStr">
        <is>
          <t>OC ENVIO ROLLOS</t>
        </is>
      </c>
      <c r="H74" t="inlineStr">
        <is>
          <t>ANTIOQUIA</t>
        </is>
      </c>
      <c r="I74" t="inlineStr">
        <is>
          <t>SAN PEDRO DE URABA</t>
        </is>
      </c>
      <c r="J74" t="inlineStr">
        <is>
          <t>BARRIO CL PRINCIPAL CORR SANTA</t>
        </is>
      </c>
      <c r="K74" t="inlineStr">
        <is>
          <t>BANCOLOMBIA</t>
        </is>
      </c>
      <c r="L74" t="inlineStr">
        <is>
          <t>FO-25-1306512</t>
        </is>
      </c>
      <c r="M74" s="49" t="n">
        <v>45867.62559027778</v>
      </c>
      <c r="N74" s="49" t="n">
        <v>45873.57986111111</v>
      </c>
      <c r="O74" s="48" t="n">
        <v>0</v>
      </c>
      <c r="P74" t="inlineStr">
        <is>
          <t>CB UNO A UNO</t>
        </is>
      </c>
      <c r="Q74" t="inlineStr">
        <is>
          <t>CB UNO A UNO</t>
        </is>
      </c>
      <c r="S74" t="inlineStr">
        <is>
          <t>EJECUTADO EXITOSO</t>
        </is>
      </c>
      <c r="T74" t="inlineStr">
        <is>
          <t>ENVIO</t>
        </is>
      </c>
      <c r="V74" t="inlineStr">
        <is>
          <t>TIPO III</t>
        </is>
      </c>
      <c r="W74" t="inlineStr">
        <is>
          <t>TERRESTRE</t>
        </is>
      </c>
      <c r="Y74" t="inlineStr">
        <is>
          <t>1</t>
        </is>
      </c>
      <c r="Z74" t="inlineStr">
        <is>
          <t>0</t>
        </is>
      </c>
      <c r="AA74" s="48" t="n">
        <v>35780</v>
      </c>
      <c r="AB74" s="48" t="n">
        <v>0</v>
      </c>
    </row>
    <row r="75">
      <c r="A75" t="inlineStr">
        <is>
          <t>NEIVA</t>
        </is>
      </c>
      <c r="B75" t="inlineStr">
        <is>
          <t>REMOTAS</t>
        </is>
      </c>
      <c r="C75" t="inlineStr">
        <is>
          <t>No encontrado</t>
        </is>
      </c>
      <c r="D75" t="inlineStr">
        <is>
          <t>18150</t>
        </is>
      </c>
      <c r="E75" t="inlineStr">
        <is>
          <t>2522425</t>
        </is>
      </c>
      <c r="F75" t="inlineStr">
        <is>
          <t>3007078182</t>
        </is>
      </c>
      <c r="G75" t="inlineStr">
        <is>
          <t>OC ENVIO ROLLOS</t>
        </is>
      </c>
      <c r="H75" t="inlineStr">
        <is>
          <t>CAQUETA</t>
        </is>
      </c>
      <c r="I75" t="inlineStr">
        <is>
          <t>CARTAGENA DEL CHAIRA</t>
        </is>
      </c>
      <c r="J75" t="inlineStr">
        <is>
          <t>BARRIO CENTRO CARTAGENA DEL CH</t>
        </is>
      </c>
      <c r="K75" t="inlineStr">
        <is>
          <t>BANCOLOMBIA</t>
        </is>
      </c>
      <c r="L75" t="inlineStr">
        <is>
          <t>FO-25-1304361</t>
        </is>
      </c>
      <c r="M75" s="49" t="n">
        <v>45867.63908564814</v>
      </c>
      <c r="N75" s="49" t="n">
        <v>45874.59583333333</v>
      </c>
      <c r="O75" s="48" t="n">
        <v>0</v>
      </c>
      <c r="P75" t="inlineStr">
        <is>
          <t>CB UNO A UNO</t>
        </is>
      </c>
      <c r="Q75" t="inlineStr">
        <is>
          <t>CB UNO A UNO</t>
        </is>
      </c>
      <c r="S75" t="inlineStr">
        <is>
          <t>EJECUTADO EXITOSO</t>
        </is>
      </c>
      <c r="T75" t="inlineStr">
        <is>
          <t>ENVIO</t>
        </is>
      </c>
      <c r="V75" t="inlineStr">
        <is>
          <t>TIPO IV ESPECIAL</t>
        </is>
      </c>
      <c r="W75" t="inlineStr">
        <is>
          <t>TERRESTRE</t>
        </is>
      </c>
      <c r="Y75" t="inlineStr">
        <is>
          <t>1</t>
        </is>
      </c>
      <c r="Z75" t="inlineStr">
        <is>
          <t>0</t>
        </is>
      </c>
      <c r="AA75" s="48" t="n">
        <v>35780</v>
      </c>
      <c r="AB75" s="48" t="n">
        <v>0</v>
      </c>
    </row>
    <row r="76">
      <c r="A76" t="inlineStr">
        <is>
          <t>SANTA MARTA</t>
        </is>
      </c>
      <c r="B76" t="inlineStr">
        <is>
          <t>COSTA</t>
        </is>
      </c>
      <c r="C76" t="inlineStr">
        <is>
          <t>No encontrado</t>
        </is>
      </c>
      <c r="D76" t="inlineStr">
        <is>
          <t>47268</t>
        </is>
      </c>
      <c r="E76" t="inlineStr">
        <is>
          <t>2522645</t>
        </is>
      </c>
      <c r="F76" t="inlineStr">
        <is>
          <t>3007060847</t>
        </is>
      </c>
      <c r="G76" t="inlineStr">
        <is>
          <t>OC ENVIO ROLLOS</t>
        </is>
      </c>
      <c r="H76" t="inlineStr">
        <is>
          <t>MAGDALENA</t>
        </is>
      </c>
      <c r="I76" t="inlineStr">
        <is>
          <t>EL RETEN</t>
        </is>
      </c>
      <c r="J76" t="inlineStr">
        <is>
          <t>BARRIO CENTRO EL RETEN 1</t>
        </is>
      </c>
      <c r="K76" t="inlineStr">
        <is>
          <t>BANCOLOMBIA</t>
        </is>
      </c>
      <c r="L76" t="inlineStr">
        <is>
          <t>FO-25-1304358</t>
        </is>
      </c>
      <c r="M76" s="49" t="n">
        <v>45867.65615740741</v>
      </c>
      <c r="N76" s="49" t="n">
        <v>45874.58819444444</v>
      </c>
      <c r="O76" s="48" t="n">
        <v>0</v>
      </c>
      <c r="P76" t="inlineStr">
        <is>
          <t>CB UNO A UNO</t>
        </is>
      </c>
      <c r="Q76" t="inlineStr">
        <is>
          <t>CB UNO A UNO</t>
        </is>
      </c>
      <c r="S76" t="inlineStr">
        <is>
          <t>EJECUTADO EXITOSO</t>
        </is>
      </c>
      <c r="T76" t="inlineStr">
        <is>
          <t>ENVIO</t>
        </is>
      </c>
      <c r="V76" t="inlineStr">
        <is>
          <t>TIPO III</t>
        </is>
      </c>
      <c r="W76" t="inlineStr">
        <is>
          <t>TERRESTRE</t>
        </is>
      </c>
      <c r="Y76" t="inlineStr">
        <is>
          <t>1</t>
        </is>
      </c>
      <c r="Z76" t="inlineStr">
        <is>
          <t>0</t>
        </is>
      </c>
      <c r="AA76" s="48" t="n">
        <v>35780</v>
      </c>
      <c r="AB76" s="48" t="n">
        <v>0</v>
      </c>
    </row>
    <row r="77">
      <c r="A77" t="inlineStr">
        <is>
          <t>CARTAGENA</t>
        </is>
      </c>
      <c r="B77" t="inlineStr">
        <is>
          <t>COSTA</t>
        </is>
      </c>
      <c r="C77" t="inlineStr">
        <is>
          <t>0004-0001</t>
        </is>
      </c>
      <c r="D77" t="inlineStr">
        <is>
          <t>13001</t>
        </is>
      </c>
      <c r="E77" t="inlineStr">
        <is>
          <t>2522664</t>
        </is>
      </c>
      <c r="F77" t="inlineStr">
        <is>
          <t>3007078794</t>
        </is>
      </c>
      <c r="G77" t="inlineStr">
        <is>
          <t>OC VISITA ROLLOS</t>
        </is>
      </c>
      <c r="H77" t="inlineStr">
        <is>
          <t>BOLIVAR</t>
        </is>
      </c>
      <c r="I77" t="inlineStr">
        <is>
          <t>CARTAGENA</t>
        </is>
      </c>
      <c r="J77" t="inlineStr">
        <is>
          <t>BARRIO BOCAGRANDE CARTAGENA DE</t>
        </is>
      </c>
      <c r="K77" t="inlineStr">
        <is>
          <t>BANCOLOMBIA</t>
        </is>
      </c>
      <c r="L77" t="inlineStr">
        <is>
          <t>FO-25-1302241</t>
        </is>
      </c>
      <c r="M77" s="49" t="n">
        <v>45867.6597337963</v>
      </c>
      <c r="N77" s="49" t="n">
        <v>45871.69375</v>
      </c>
      <c r="O77" s="48" t="n">
        <v>0</v>
      </c>
      <c r="P77" t="inlineStr">
        <is>
          <t>CB UNO A UNO</t>
        </is>
      </c>
      <c r="Q77" t="inlineStr">
        <is>
          <t>CB UNO A UNO</t>
        </is>
      </c>
      <c r="R77" t="inlineStr">
        <is>
          <t>EJECUTADO</t>
        </is>
      </c>
      <c r="S77" t="inlineStr">
        <is>
          <t>EJECUTADO EXITOSO</t>
        </is>
      </c>
      <c r="T77" t="inlineStr">
        <is>
          <t>VISITA TECNICA</t>
        </is>
      </c>
      <c r="V77" t="inlineStr">
        <is>
          <t>TIPO I</t>
        </is>
      </c>
      <c r="W77" t="inlineStr">
        <is>
          <t>TERRESTRE</t>
        </is>
      </c>
      <c r="X77" t="inlineStr">
        <is>
          <t>CANEDO HERRERA ALEXANDER</t>
        </is>
      </c>
      <c r="Y77" t="inlineStr">
        <is>
          <t>1</t>
        </is>
      </c>
      <c r="Z77" t="inlineStr">
        <is>
          <t>0</t>
        </is>
      </c>
      <c r="AA77" s="48" t="n">
        <v>35780</v>
      </c>
      <c r="AB77" s="48" t="n">
        <v>0</v>
      </c>
    </row>
    <row r="78">
      <c r="A78" t="inlineStr">
        <is>
          <t>SINCELEJO</t>
        </is>
      </c>
      <c r="B78" t="inlineStr">
        <is>
          <t>COSTA</t>
        </is>
      </c>
      <c r="C78" t="inlineStr">
        <is>
          <t>0004-0001</t>
        </is>
      </c>
      <c r="D78" t="inlineStr">
        <is>
          <t>70001</t>
        </is>
      </c>
      <c r="E78" t="inlineStr">
        <is>
          <t>2522685</t>
        </is>
      </c>
      <c r="F78" t="inlineStr">
        <is>
          <t>3007064477</t>
        </is>
      </c>
      <c r="G78" t="inlineStr">
        <is>
          <t>OC VISITA ROLLOS</t>
        </is>
      </c>
      <c r="H78" t="inlineStr">
        <is>
          <t>SUCRE</t>
        </is>
      </c>
      <c r="I78" t="inlineStr">
        <is>
          <t>SINCELEJO</t>
        </is>
      </c>
      <c r="J78" t="inlineStr">
        <is>
          <t>BARRIO LAS AMERICAS SINCELEJO</t>
        </is>
      </c>
      <c r="K78" t="inlineStr">
        <is>
          <t>BANCOLOMBIA</t>
        </is>
      </c>
      <c r="L78" t="inlineStr">
        <is>
          <t>FO-25-1302232</t>
        </is>
      </c>
      <c r="M78" s="49" t="n">
        <v>45867.66540509259</v>
      </c>
      <c r="N78" s="49" t="n">
        <v>45873.53819444445</v>
      </c>
      <c r="O78" s="48" t="n">
        <v>0</v>
      </c>
      <c r="P78" t="inlineStr">
        <is>
          <t>CB UNO A UNO</t>
        </is>
      </c>
      <c r="Q78" t="inlineStr">
        <is>
          <t>CB UNO A UNO</t>
        </is>
      </c>
      <c r="R78" t="inlineStr">
        <is>
          <t>EJECUTADO</t>
        </is>
      </c>
      <c r="S78" t="inlineStr">
        <is>
          <t>EJECUTADO EXITOSO</t>
        </is>
      </c>
      <c r="T78" t="inlineStr">
        <is>
          <t>VISITA TECNICA</t>
        </is>
      </c>
      <c r="V78" t="inlineStr">
        <is>
          <t>TIPO I</t>
        </is>
      </c>
      <c r="W78" t="inlineStr">
        <is>
          <t>TERRESTRE</t>
        </is>
      </c>
      <c r="X78" t="inlineStr">
        <is>
          <t>CACERES HERNANDEZ ANDRES</t>
        </is>
      </c>
      <c r="Y78" t="inlineStr">
        <is>
          <t>1</t>
        </is>
      </c>
      <c r="Z78" t="inlineStr">
        <is>
          <t>0</t>
        </is>
      </c>
      <c r="AA78" s="48" t="n">
        <v>35780</v>
      </c>
      <c r="AB78" s="48" t="n">
        <v>0</v>
      </c>
    </row>
    <row r="79">
      <c r="A79" t="inlineStr">
        <is>
          <t>MEDELLIN</t>
        </is>
      </c>
      <c r="B79" t="inlineStr">
        <is>
          <t>NOROCCIDENTE</t>
        </is>
      </c>
      <c r="C79" t="inlineStr">
        <is>
          <t>0004-0005</t>
        </is>
      </c>
      <c r="D79" t="inlineStr">
        <is>
          <t>5088</t>
        </is>
      </c>
      <c r="E79" t="inlineStr">
        <is>
          <t>2522758</t>
        </is>
      </c>
      <c r="F79" t="inlineStr">
        <is>
          <t>3007075938</t>
        </is>
      </c>
      <c r="G79" t="inlineStr">
        <is>
          <t>OC VISITA ROLLOS</t>
        </is>
      </c>
      <c r="H79" t="inlineStr">
        <is>
          <t>ANTIOQUIA</t>
        </is>
      </c>
      <c r="I79" t="inlineStr">
        <is>
          <t>BELLO</t>
        </is>
      </c>
      <c r="J79" t="inlineStr">
        <is>
          <t>BARRIO LA GABRIELA BELLO 5</t>
        </is>
      </c>
      <c r="K79" t="inlineStr">
        <is>
          <t>BANCOLOMBIA</t>
        </is>
      </c>
      <c r="L79" t="inlineStr">
        <is>
          <t>FO-25-1302236</t>
        </is>
      </c>
      <c r="M79" s="49" t="n">
        <v>45867.66399305555</v>
      </c>
      <c r="N79" s="49" t="n">
        <v>45873.43263888889</v>
      </c>
      <c r="O79" s="48" t="n">
        <v>0</v>
      </c>
      <c r="P79" t="inlineStr">
        <is>
          <t>CB UNO A UNO</t>
        </is>
      </c>
      <c r="Q79" t="inlineStr">
        <is>
          <t>CB UNO A UNO</t>
        </is>
      </c>
      <c r="R79" t="inlineStr">
        <is>
          <t>EJECUTADO</t>
        </is>
      </c>
      <c r="S79" t="inlineStr">
        <is>
          <t>EJECUTADO EXITOSO</t>
        </is>
      </c>
      <c r="T79" t="inlineStr">
        <is>
          <t>VISITA TECNICA</t>
        </is>
      </c>
      <c r="V79" t="inlineStr">
        <is>
          <t>TIPO I</t>
        </is>
      </c>
      <c r="W79" t="inlineStr">
        <is>
          <t>TERRESTRE</t>
        </is>
      </c>
      <c r="X79" t="inlineStr">
        <is>
          <t>BARRIENTOS HERNANDEZ CRISTIAN HORACIO</t>
        </is>
      </c>
      <c r="Y79" t="inlineStr">
        <is>
          <t>1</t>
        </is>
      </c>
      <c r="Z79" t="inlineStr">
        <is>
          <t>0</t>
        </is>
      </c>
      <c r="AA79" s="48" t="n">
        <v>35780</v>
      </c>
      <c r="AB79" s="48" t="n">
        <v>0</v>
      </c>
    </row>
    <row r="80">
      <c r="A80" t="inlineStr">
        <is>
          <t>BOGOTA</t>
        </is>
      </c>
      <c r="B80" t="inlineStr">
        <is>
          <t>CUNDINAMARCA</t>
        </is>
      </c>
      <c r="C80" t="inlineStr">
        <is>
          <t>0004-0004</t>
        </is>
      </c>
      <c r="D80" t="inlineStr">
        <is>
          <t>11001</t>
        </is>
      </c>
      <c r="E80" t="inlineStr">
        <is>
          <t>2522783</t>
        </is>
      </c>
      <c r="F80" t="inlineStr">
        <is>
          <t>3007015745</t>
        </is>
      </c>
      <c r="G80" t="inlineStr">
        <is>
          <t>OC VISITA ROLLOS</t>
        </is>
      </c>
      <c r="H80" t="inlineStr">
        <is>
          <t>CUNDINAMARCA</t>
        </is>
      </c>
      <c r="I80" t="inlineStr">
        <is>
          <t>BOGOTA</t>
        </is>
      </c>
      <c r="J80" t="inlineStr">
        <is>
          <t>OPRAP CCILA CENTRO MAYOR</t>
        </is>
      </c>
      <c r="K80" t="inlineStr">
        <is>
          <t>BANCOLOMBIA</t>
        </is>
      </c>
      <c r="L80" t="inlineStr">
        <is>
          <t>FO-25-1302227</t>
        </is>
      </c>
      <c r="M80" s="49" t="n">
        <v>45867.66596064815</v>
      </c>
      <c r="N80" s="49" t="n">
        <v>45870.63055555556</v>
      </c>
      <c r="O80" s="48" t="n">
        <v>0</v>
      </c>
      <c r="P80" t="inlineStr">
        <is>
          <t>ROBUSTO</t>
        </is>
      </c>
      <c r="Q80" t="inlineStr">
        <is>
          <t>OPRAP</t>
        </is>
      </c>
      <c r="R80" t="inlineStr">
        <is>
          <t>EJECUTADO</t>
        </is>
      </c>
      <c r="S80" t="inlineStr">
        <is>
          <t>EJECUTADO EXITOSO</t>
        </is>
      </c>
      <c r="T80" t="inlineStr">
        <is>
          <t>VISITA TECNICA</t>
        </is>
      </c>
      <c r="V80" t="inlineStr">
        <is>
          <t>TIPO I</t>
        </is>
      </c>
      <c r="W80" t="inlineStr">
        <is>
          <t>TERRESTRE</t>
        </is>
      </c>
      <c r="X80" t="inlineStr">
        <is>
          <t>GOMEZ VEGA DAVID SNEYDER</t>
        </is>
      </c>
      <c r="Y80" t="inlineStr">
        <is>
          <t>1</t>
        </is>
      </c>
      <c r="Z80" t="inlineStr">
        <is>
          <t>0</t>
        </is>
      </c>
      <c r="AA80" s="48" t="n">
        <v>35780</v>
      </c>
      <c r="AB80" s="48" t="n">
        <v>0</v>
      </c>
    </row>
    <row r="81">
      <c r="A81" t="inlineStr">
        <is>
          <t>MEDELLIN</t>
        </is>
      </c>
      <c r="B81" t="inlineStr">
        <is>
          <t>NOROCCIDENTE</t>
        </is>
      </c>
      <c r="C81" t="inlineStr">
        <is>
          <t>0004-0005</t>
        </is>
      </c>
      <c r="D81" t="inlineStr">
        <is>
          <t>5129</t>
        </is>
      </c>
      <c r="E81" t="inlineStr">
        <is>
          <t>2522852</t>
        </is>
      </c>
      <c r="F81" t="inlineStr">
        <is>
          <t>3007031014</t>
        </is>
      </c>
      <c r="G81" t="inlineStr">
        <is>
          <t>OC VISITA ROLLOS</t>
        </is>
      </c>
      <c r="H81" t="inlineStr">
        <is>
          <t>ANTIOQUIA</t>
        </is>
      </c>
      <c r="I81" t="inlineStr">
        <is>
          <t>CALDAS</t>
        </is>
      </c>
      <c r="J81" t="inlineStr">
        <is>
          <t>BARRIO VEREDA PRIMAVERA</t>
        </is>
      </c>
      <c r="K81" t="inlineStr">
        <is>
          <t>BANCOLOMBIA</t>
        </is>
      </c>
      <c r="L81" t="inlineStr">
        <is>
          <t>FO-25-1302220</t>
        </is>
      </c>
      <c r="M81" s="49" t="n">
        <v>45867.67428240741</v>
      </c>
      <c r="N81" s="49" t="n">
        <v>45870.49791666667</v>
      </c>
      <c r="O81" s="48" t="n">
        <v>0</v>
      </c>
      <c r="P81" t="inlineStr">
        <is>
          <t>CB UNO A UNO</t>
        </is>
      </c>
      <c r="Q81" t="inlineStr">
        <is>
          <t>CB UNO A UNO</t>
        </is>
      </c>
      <c r="R81" t="inlineStr">
        <is>
          <t>EJECUTADO</t>
        </is>
      </c>
      <c r="S81" t="inlineStr">
        <is>
          <t>EJECUTADO EXITOSO</t>
        </is>
      </c>
      <c r="T81" t="inlineStr">
        <is>
          <t>VISITA TECNICA</t>
        </is>
      </c>
      <c r="V81" t="inlineStr">
        <is>
          <t>TIPO I</t>
        </is>
      </c>
      <c r="W81" t="inlineStr">
        <is>
          <t>TERRESTRE</t>
        </is>
      </c>
      <c r="X81" t="inlineStr">
        <is>
          <t>RUA ALVAREZ RICHARD ANDRES</t>
        </is>
      </c>
      <c r="Y81" t="inlineStr">
        <is>
          <t>1</t>
        </is>
      </c>
      <c r="Z81" t="inlineStr">
        <is>
          <t>0</t>
        </is>
      </c>
      <c r="AA81" s="48" t="n">
        <v>35780</v>
      </c>
      <c r="AB81" s="48" t="n">
        <v>0</v>
      </c>
    </row>
    <row r="82">
      <c r="A82" t="inlineStr">
        <is>
          <t>BUCARAMANGA</t>
        </is>
      </c>
      <c r="B82" t="inlineStr">
        <is>
          <t>SANTANDERES</t>
        </is>
      </c>
      <c r="C82" t="inlineStr">
        <is>
          <t>0004-0008</t>
        </is>
      </c>
      <c r="D82" t="inlineStr">
        <is>
          <t>68575</t>
        </is>
      </c>
      <c r="E82" t="inlineStr">
        <is>
          <t>2522956</t>
        </is>
      </c>
      <c r="F82" t="inlineStr">
        <is>
          <t>3007073235</t>
        </is>
      </c>
      <c r="G82" t="inlineStr">
        <is>
          <t>OC ENVIO ROLLOS</t>
        </is>
      </c>
      <c r="H82" t="inlineStr">
        <is>
          <t>SANTANDER</t>
        </is>
      </c>
      <c r="I82" t="inlineStr">
        <is>
          <t>PUERTO WILCHES</t>
        </is>
      </c>
      <c r="J82" t="inlineStr">
        <is>
          <t>DISTRICOL SOLUCIONES STEVEN</t>
        </is>
      </c>
      <c r="K82" t="inlineStr">
        <is>
          <t>BANCOLOMBIA</t>
        </is>
      </c>
      <c r="L82" t="inlineStr">
        <is>
          <t>FO-25-1305013</t>
        </is>
      </c>
      <c r="M82" s="49" t="n">
        <v>45867.68265046296</v>
      </c>
      <c r="N82" s="49" t="n">
        <v>45874.58055555556</v>
      </c>
      <c r="O82" s="48" t="n">
        <v>0</v>
      </c>
      <c r="P82" t="inlineStr">
        <is>
          <t>AGREGADOR</t>
        </is>
      </c>
      <c r="Q82" t="inlineStr">
        <is>
          <t>DISTRICOL</t>
        </is>
      </c>
      <c r="S82" t="inlineStr">
        <is>
          <t>EJECUTADO EXITOSO</t>
        </is>
      </c>
      <c r="T82" t="inlineStr">
        <is>
          <t>ENVIO</t>
        </is>
      </c>
      <c r="V82" t="inlineStr">
        <is>
          <t>TIPO IV</t>
        </is>
      </c>
      <c r="W82" t="inlineStr">
        <is>
          <t>TERRESTRE</t>
        </is>
      </c>
      <c r="Y82" t="inlineStr">
        <is>
          <t>1</t>
        </is>
      </c>
      <c r="Z82" t="inlineStr">
        <is>
          <t>0</t>
        </is>
      </c>
      <c r="AA82" s="48" t="n">
        <v>35780</v>
      </c>
      <c r="AB82" s="48" t="n">
        <v>0</v>
      </c>
    </row>
    <row r="83">
      <c r="A83" t="inlineStr">
        <is>
          <t>BOGOTA</t>
        </is>
      </c>
      <c r="B83" t="inlineStr">
        <is>
          <t>CUNDINAMARCA</t>
        </is>
      </c>
      <c r="C83" t="inlineStr">
        <is>
          <t>0004-0004</t>
        </is>
      </c>
      <c r="D83" t="inlineStr">
        <is>
          <t>11001</t>
        </is>
      </c>
      <c r="E83" t="inlineStr">
        <is>
          <t>2523000</t>
        </is>
      </c>
      <c r="F83" t="inlineStr">
        <is>
          <t>3007034387</t>
        </is>
      </c>
      <c r="G83" t="inlineStr">
        <is>
          <t>OC VISITA ROLLOS</t>
        </is>
      </c>
      <c r="H83" t="inlineStr">
        <is>
          <t>CUNDINAMARCA</t>
        </is>
      </c>
      <c r="I83" t="inlineStr">
        <is>
          <t>BOGOTA</t>
        </is>
      </c>
      <c r="J83" t="inlineStr">
        <is>
          <t>BARIRO CEDRITOS BOGOTA</t>
        </is>
      </c>
      <c r="K83" t="inlineStr">
        <is>
          <t>BANCOLOMBIA</t>
        </is>
      </c>
      <c r="L83" t="inlineStr">
        <is>
          <t>FO-25-1302224</t>
        </is>
      </c>
      <c r="M83" s="49" t="n">
        <v>45867.66905092593</v>
      </c>
      <c r="N83" s="49" t="n">
        <v>45870.60972222222</v>
      </c>
      <c r="O83" s="48" t="n">
        <v>0</v>
      </c>
      <c r="P83" t="inlineStr">
        <is>
          <t>CB UNO A UNO</t>
        </is>
      </c>
      <c r="Q83" t="inlineStr">
        <is>
          <t>CB UNO A UNO</t>
        </is>
      </c>
      <c r="R83" t="inlineStr">
        <is>
          <t>EJECUTADO</t>
        </is>
      </c>
      <c r="S83" t="inlineStr">
        <is>
          <t>EJECUTADO EXITOSO</t>
        </is>
      </c>
      <c r="T83" t="inlineStr">
        <is>
          <t>VISITA TECNICA</t>
        </is>
      </c>
      <c r="V83" t="inlineStr">
        <is>
          <t>TIPO I</t>
        </is>
      </c>
      <c r="W83" t="inlineStr">
        <is>
          <t>TERRESTRE</t>
        </is>
      </c>
      <c r="X83" t="inlineStr">
        <is>
          <t>GARCIA PASTRANA KEVIN FERNANDO</t>
        </is>
      </c>
      <c r="Y83" t="inlineStr">
        <is>
          <t>1</t>
        </is>
      </c>
      <c r="Z83" t="inlineStr">
        <is>
          <t>0</t>
        </is>
      </c>
      <c r="AA83" s="48" t="n">
        <v>35780</v>
      </c>
      <c r="AB83" s="48" t="n">
        <v>0</v>
      </c>
    </row>
    <row r="84">
      <c r="A84" t="inlineStr">
        <is>
          <t>MEDELLIN</t>
        </is>
      </c>
      <c r="B84" t="inlineStr">
        <is>
          <t>NOROCCIDENTE</t>
        </is>
      </c>
      <c r="C84" t="inlineStr">
        <is>
          <t>0004-0005</t>
        </is>
      </c>
      <c r="D84" t="inlineStr">
        <is>
          <t>5001</t>
        </is>
      </c>
      <c r="E84" t="inlineStr">
        <is>
          <t>2523082</t>
        </is>
      </c>
      <c r="F84" t="inlineStr">
        <is>
          <t>3007059085</t>
        </is>
      </c>
      <c r="G84" t="inlineStr">
        <is>
          <t>OC VISITA ROLLOS</t>
        </is>
      </c>
      <c r="H84" t="inlineStr">
        <is>
          <t>ANTIOQUIA</t>
        </is>
      </c>
      <c r="I84" t="inlineStr">
        <is>
          <t>MEDELLIN</t>
        </is>
      </c>
      <c r="J84" t="inlineStr">
        <is>
          <t>DISTRICOL INTERNET IGUANA NET</t>
        </is>
      </c>
      <c r="K84" t="inlineStr">
        <is>
          <t>BANCOLOMBIA</t>
        </is>
      </c>
      <c r="L84" t="inlineStr">
        <is>
          <t>FO-25-1302865</t>
        </is>
      </c>
      <c r="M84" s="49" t="n">
        <v>45867.68372685185</v>
      </c>
      <c r="N84" s="49" t="n">
        <v>45871.70138888889</v>
      </c>
      <c r="O84" s="48" t="n">
        <v>0</v>
      </c>
      <c r="P84" t="inlineStr">
        <is>
          <t>AGREGADOR</t>
        </is>
      </c>
      <c r="Q84" t="inlineStr">
        <is>
          <t>DISTRICOL</t>
        </is>
      </c>
      <c r="R84" t="inlineStr">
        <is>
          <t>EJECUTADO / CANCELADO</t>
        </is>
      </c>
      <c r="S84" t="inlineStr">
        <is>
          <t>CB CERRADO - DESOCUPADO</t>
        </is>
      </c>
      <c r="T84" t="inlineStr">
        <is>
          <t>VISITA TECNICA</t>
        </is>
      </c>
      <c r="V84" t="inlineStr">
        <is>
          <t>TIPO I</t>
        </is>
      </c>
      <c r="W84" t="inlineStr">
        <is>
          <t>TERRESTRE</t>
        </is>
      </c>
      <c r="X84" t="inlineStr">
        <is>
          <t>PAREJA ECHAVARRIA JHON DAVID</t>
        </is>
      </c>
      <c r="Y84" t="inlineStr">
        <is>
          <t>1</t>
        </is>
      </c>
      <c r="Z84" t="inlineStr">
        <is>
          <t>0</t>
        </is>
      </c>
      <c r="AA84" s="48" t="n">
        <v>35780</v>
      </c>
      <c r="AB84" s="48" t="n">
        <v>0</v>
      </c>
    </row>
    <row r="85">
      <c r="A85" t="inlineStr">
        <is>
          <t>YOPAL</t>
        </is>
      </c>
      <c r="B85" t="inlineStr">
        <is>
          <t>REMOTAS</t>
        </is>
      </c>
      <c r="C85" t="inlineStr">
        <is>
          <t>0004-0007</t>
        </is>
      </c>
      <c r="D85" t="inlineStr">
        <is>
          <t>85162</t>
        </is>
      </c>
      <c r="E85" t="inlineStr">
        <is>
          <t>2523173</t>
        </is>
      </c>
      <c r="F85" t="inlineStr">
        <is>
          <t>3007047038</t>
        </is>
      </c>
      <c r="G85" t="inlineStr">
        <is>
          <t>OC VISITA ROLLOS</t>
        </is>
      </c>
      <c r="H85" t="inlineStr">
        <is>
          <t>CASANARE</t>
        </is>
      </c>
      <c r="I85" t="inlineStr">
        <is>
          <t>MONTERREY</t>
        </is>
      </c>
      <c r="J85" t="inlineStr">
        <is>
          <t>BARRIO CORREGIMIENTO VILLA CAR</t>
        </is>
      </c>
      <c r="K85" t="inlineStr">
        <is>
          <t>BANCOLOMBIA</t>
        </is>
      </c>
      <c r="L85" t="inlineStr">
        <is>
          <t>FO-25-1302857</t>
        </is>
      </c>
      <c r="M85" s="49" t="n">
        <v>45867.70178240741</v>
      </c>
      <c r="N85" s="49" t="n">
        <v>45874.62916666667</v>
      </c>
      <c r="O85" s="48" t="n">
        <v>0</v>
      </c>
      <c r="P85" t="inlineStr">
        <is>
          <t>CB UNO A UNO</t>
        </is>
      </c>
      <c r="Q85" t="inlineStr">
        <is>
          <t>CB UNO A UNO</t>
        </is>
      </c>
      <c r="R85" t="inlineStr">
        <is>
          <t>EJECUTADO</t>
        </is>
      </c>
      <c r="S85" t="inlineStr">
        <is>
          <t>EJECUTADO EXITOSO</t>
        </is>
      </c>
      <c r="T85" t="inlineStr">
        <is>
          <t>ENVIO FLOTA - OPERADOR LOGISTICO</t>
        </is>
      </c>
      <c r="V85" t="inlineStr">
        <is>
          <t>TIPO II</t>
        </is>
      </c>
      <c r="W85" t="inlineStr">
        <is>
          <t>TERRESTRE</t>
        </is>
      </c>
      <c r="X85" t="inlineStr">
        <is>
          <t>BERNAL ELAICA EDGAR ALEXIS</t>
        </is>
      </c>
      <c r="Y85" t="inlineStr">
        <is>
          <t>1</t>
        </is>
      </c>
      <c r="Z85" t="inlineStr">
        <is>
          <t>0</t>
        </is>
      </c>
      <c r="AA85" s="48" t="n">
        <v>35780</v>
      </c>
      <c r="AB85" s="48" t="n">
        <v>0</v>
      </c>
    </row>
    <row r="86">
      <c r="A86" t="inlineStr">
        <is>
          <t>MEDELLIN</t>
        </is>
      </c>
      <c r="B86" t="inlineStr">
        <is>
          <t>NOROCCIDENTE</t>
        </is>
      </c>
      <c r="C86" t="inlineStr">
        <is>
          <t>0004-0005</t>
        </is>
      </c>
      <c r="D86" t="inlineStr">
        <is>
          <t>5001</t>
        </is>
      </c>
      <c r="E86" t="inlineStr">
        <is>
          <t>2523267</t>
        </is>
      </c>
      <c r="F86" t="inlineStr">
        <is>
          <t>3007079441</t>
        </is>
      </c>
      <c r="G86" t="inlineStr">
        <is>
          <t>OC VISITA ROLLOS</t>
        </is>
      </c>
      <c r="H86" t="inlineStr">
        <is>
          <t>ANTIOQUIA</t>
        </is>
      </c>
      <c r="I86" t="inlineStr">
        <is>
          <t>MEDELLIN</t>
        </is>
      </c>
      <c r="J86" t="inlineStr">
        <is>
          <t>BARRIO ANTONIO NARINO MEDELLIN</t>
        </is>
      </c>
      <c r="K86" t="inlineStr">
        <is>
          <t>BANCOLOMBIA</t>
        </is>
      </c>
      <c r="L86" t="inlineStr">
        <is>
          <t>FO-25-1302855</t>
        </is>
      </c>
      <c r="M86" s="49" t="n">
        <v>45867.70677083333</v>
      </c>
      <c r="N86" s="49" t="n">
        <v>45871.69583333333</v>
      </c>
      <c r="O86" s="48" t="n">
        <v>0</v>
      </c>
      <c r="P86" t="inlineStr">
        <is>
          <t>CB UNO A UNO</t>
        </is>
      </c>
      <c r="Q86" t="inlineStr">
        <is>
          <t>CB UNO A UNO</t>
        </is>
      </c>
      <c r="R86" t="inlineStr">
        <is>
          <t>EJECUTADO</t>
        </is>
      </c>
      <c r="S86" t="inlineStr">
        <is>
          <t>EJECUTADO EXITOSO</t>
        </is>
      </c>
      <c r="T86" t="inlineStr">
        <is>
          <t>VISITA TECNICA</t>
        </is>
      </c>
      <c r="V86" t="inlineStr">
        <is>
          <t>TIPO I</t>
        </is>
      </c>
      <c r="W86" t="inlineStr">
        <is>
          <t>TERRESTRE</t>
        </is>
      </c>
      <c r="X86" t="inlineStr">
        <is>
          <t>QUINTERO SANCHEZ JUAN SEBASTIAN</t>
        </is>
      </c>
      <c r="Y86" t="inlineStr">
        <is>
          <t>1</t>
        </is>
      </c>
      <c r="Z86" t="inlineStr">
        <is>
          <t>0</t>
        </is>
      </c>
      <c r="AA86" s="48" t="n">
        <v>35780</v>
      </c>
      <c r="AB86" s="48" t="n">
        <v>0</v>
      </c>
    </row>
    <row r="87">
      <c r="A87" t="inlineStr">
        <is>
          <t>CUCUTA</t>
        </is>
      </c>
      <c r="B87" t="inlineStr">
        <is>
          <t>SANTANDERES</t>
        </is>
      </c>
      <c r="C87" t="inlineStr">
        <is>
          <t>0004-0008</t>
        </is>
      </c>
      <c r="D87" t="inlineStr">
        <is>
          <t>54001</t>
        </is>
      </c>
      <c r="E87" t="inlineStr">
        <is>
          <t>2523301</t>
        </is>
      </c>
      <c r="F87" t="inlineStr">
        <is>
          <t>3007077661</t>
        </is>
      </c>
      <c r="G87" t="inlineStr">
        <is>
          <t>OC VISITA ROLLOS</t>
        </is>
      </c>
      <c r="H87" t="inlineStr">
        <is>
          <t>NORTE DE SANTANDER</t>
        </is>
      </c>
      <c r="I87" t="inlineStr">
        <is>
          <t>CUCUTA</t>
        </is>
      </c>
      <c r="J87" t="inlineStr">
        <is>
          <t>BARRIO LOS OLIVOS CUCUTA  2</t>
        </is>
      </c>
      <c r="K87" t="inlineStr">
        <is>
          <t>BANCOLOMBIA</t>
        </is>
      </c>
      <c r="L87" t="inlineStr">
        <is>
          <t>FO-25-1302862</t>
        </is>
      </c>
      <c r="M87" s="49" t="n">
        <v>45867.69618055555</v>
      </c>
      <c r="N87" s="49" t="n">
        <v>45870.44930555556</v>
      </c>
      <c r="O87" s="48" t="n">
        <v>0</v>
      </c>
      <c r="P87" t="inlineStr">
        <is>
          <t>CB UNO A UNO</t>
        </is>
      </c>
      <c r="Q87" t="inlineStr">
        <is>
          <t>CB UNO A UNO</t>
        </is>
      </c>
      <c r="R87" t="inlineStr">
        <is>
          <t>EJECUTADO</t>
        </is>
      </c>
      <c r="S87" t="inlineStr">
        <is>
          <t>EJECUTADO EXITOSO</t>
        </is>
      </c>
      <c r="T87" t="inlineStr">
        <is>
          <t>VISITA TECNICA</t>
        </is>
      </c>
      <c r="V87" t="inlineStr">
        <is>
          <t>TIPO I</t>
        </is>
      </c>
      <c r="W87" t="inlineStr">
        <is>
          <t>TERRESTRE</t>
        </is>
      </c>
      <c r="X87" t="inlineStr">
        <is>
          <t>MORA VEGA JEAMPIER</t>
        </is>
      </c>
      <c r="Y87" t="inlineStr">
        <is>
          <t>1</t>
        </is>
      </c>
      <c r="Z87" t="inlineStr">
        <is>
          <t>0</t>
        </is>
      </c>
      <c r="AA87" s="48" t="n">
        <v>35780</v>
      </c>
      <c r="AB87" s="48" t="n">
        <v>0</v>
      </c>
    </row>
    <row r="88">
      <c r="A88" t="inlineStr">
        <is>
          <t>MEDELLIN</t>
        </is>
      </c>
      <c r="B88" t="inlineStr">
        <is>
          <t>NOROCCIDENTE</t>
        </is>
      </c>
      <c r="C88" t="inlineStr">
        <is>
          <t>0004-0005</t>
        </is>
      </c>
      <c r="D88" t="inlineStr">
        <is>
          <t>5001</t>
        </is>
      </c>
      <c r="E88" t="inlineStr">
        <is>
          <t>2523318</t>
        </is>
      </c>
      <c r="F88" t="inlineStr">
        <is>
          <t>3007079836</t>
        </is>
      </c>
      <c r="G88" t="inlineStr">
        <is>
          <t>OC VISITA ROLLOS</t>
        </is>
      </c>
      <c r="H88" t="inlineStr">
        <is>
          <t>ANTIOQUIA</t>
        </is>
      </c>
      <c r="I88" t="inlineStr">
        <is>
          <t>MEDELLIN</t>
        </is>
      </c>
      <c r="J88" t="inlineStr">
        <is>
          <t>PTM MEDELLIN MINIMERCADO H Y R</t>
        </is>
      </c>
      <c r="K88" t="inlineStr">
        <is>
          <t>BANCOLOMBIA</t>
        </is>
      </c>
      <c r="L88" t="inlineStr">
        <is>
          <t>FO-25-1302860</t>
        </is>
      </c>
      <c r="M88" s="49" t="n">
        <v>45867.69760416666</v>
      </c>
      <c r="N88" s="49" t="n">
        <v>45871.69930555556</v>
      </c>
      <c r="O88" s="48" t="n">
        <v>0</v>
      </c>
      <c r="P88" t="inlineStr">
        <is>
          <t>AGREGADOR</t>
        </is>
      </c>
      <c r="Q88" t="inlineStr">
        <is>
          <t>COMCARD - PTM</t>
        </is>
      </c>
      <c r="R88" t="inlineStr">
        <is>
          <t>EJECUTADO</t>
        </is>
      </c>
      <c r="S88" t="inlineStr">
        <is>
          <t>EJECUTADO EXITOSO</t>
        </is>
      </c>
      <c r="T88" t="inlineStr">
        <is>
          <t>VISITA TECNICA</t>
        </is>
      </c>
      <c r="V88" t="inlineStr">
        <is>
          <t>TIPO I</t>
        </is>
      </c>
      <c r="W88" t="inlineStr">
        <is>
          <t>TERRESTRE</t>
        </is>
      </c>
      <c r="X88" t="inlineStr">
        <is>
          <t>DIAZ ZABALA FRANCIS DUBAN</t>
        </is>
      </c>
      <c r="Y88" t="inlineStr">
        <is>
          <t>1</t>
        </is>
      </c>
      <c r="Z88" t="inlineStr">
        <is>
          <t>0</t>
        </is>
      </c>
      <c r="AA88" s="48" t="n">
        <v>35780</v>
      </c>
      <c r="AB88" s="48" t="n">
        <v>0</v>
      </c>
    </row>
    <row r="89">
      <c r="A89" t="inlineStr">
        <is>
          <t>VILLAVICENCIO</t>
        </is>
      </c>
      <c r="B89" t="inlineStr">
        <is>
          <t>REMOTAS</t>
        </is>
      </c>
      <c r="C89" t="inlineStr">
        <is>
          <t>No encontrado</t>
        </is>
      </c>
      <c r="D89" t="inlineStr">
        <is>
          <t>95001</t>
        </is>
      </c>
      <c r="E89" t="inlineStr">
        <is>
          <t>2523338</t>
        </is>
      </c>
      <c r="F89" t="inlineStr">
        <is>
          <t>3007070956</t>
        </is>
      </c>
      <c r="G89" t="inlineStr">
        <is>
          <t>OC ENVIO ROLLOS</t>
        </is>
      </c>
      <c r="H89" t="inlineStr">
        <is>
          <t>GUAVIARE</t>
        </is>
      </c>
      <c r="I89" t="inlineStr">
        <is>
          <t>SAN JOSE DEL GUAVIARE</t>
        </is>
      </c>
      <c r="J89" t="inlineStr">
        <is>
          <t>BARRIO LA ESPERANZA SAN JOSE D</t>
        </is>
      </c>
      <c r="K89" t="inlineStr">
        <is>
          <t>BANCOLOMBIA</t>
        </is>
      </c>
      <c r="L89" t="inlineStr">
        <is>
          <t>FO-25-1304356</t>
        </is>
      </c>
      <c r="M89" s="49" t="n">
        <v>45867.70101851852</v>
      </c>
      <c r="N89" s="49" t="n">
        <v>45876.50555555556</v>
      </c>
      <c r="O89" s="48" t="n">
        <v>0</v>
      </c>
      <c r="P89" t="inlineStr">
        <is>
          <t>CB UNO A UNO</t>
        </is>
      </c>
      <c r="Q89" t="inlineStr">
        <is>
          <t>CB UNO A UNO</t>
        </is>
      </c>
      <c r="S89" t="inlineStr">
        <is>
          <t>EJECUTADO EXITOSO</t>
        </is>
      </c>
      <c r="T89" t="inlineStr">
        <is>
          <t>ENVIO</t>
        </is>
      </c>
      <c r="V89" t="inlineStr">
        <is>
          <t>TIPO IV</t>
        </is>
      </c>
      <c r="W89" t="inlineStr">
        <is>
          <t>TERRESTRE</t>
        </is>
      </c>
      <c r="Y89" t="inlineStr">
        <is>
          <t>1</t>
        </is>
      </c>
      <c r="Z89" t="inlineStr">
        <is>
          <t>0</t>
        </is>
      </c>
      <c r="AA89" s="48" t="n">
        <v>35780</v>
      </c>
      <c r="AB89" s="48" t="n">
        <v>0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0004-0005</t>
        </is>
      </c>
      <c r="D90" t="inlineStr">
        <is>
          <t>27075</t>
        </is>
      </c>
      <c r="E90" t="inlineStr">
        <is>
          <t>2523507</t>
        </is>
      </c>
      <c r="F90" t="inlineStr">
        <is>
          <t>3007067278</t>
        </is>
      </c>
      <c r="G90" t="inlineStr">
        <is>
          <t>OC ENVIO ROLLOS</t>
        </is>
      </c>
      <c r="H90" t="inlineStr">
        <is>
          <t>CHOCO</t>
        </is>
      </c>
      <c r="I90" t="inlineStr">
        <is>
          <t>BAHIA SOLANO</t>
        </is>
      </c>
      <c r="J90" t="inlineStr">
        <is>
          <t>BARRIO FILLO CASTRO BAHIA SOLA</t>
        </is>
      </c>
      <c r="K90" t="inlineStr">
        <is>
          <t>BANCOLOMBIA</t>
        </is>
      </c>
      <c r="L90" t="inlineStr">
        <is>
          <t>FO-25-1304477</t>
        </is>
      </c>
      <c r="M90" s="49" t="n">
        <v>45867.71771990741</v>
      </c>
      <c r="N90" s="49" t="n">
        <v>45877.66597222222</v>
      </c>
      <c r="O90" s="48" t="n">
        <v>0</v>
      </c>
      <c r="P90" t="inlineStr">
        <is>
          <t>CB UNO A UNO</t>
        </is>
      </c>
      <c r="Q90" t="inlineStr">
        <is>
          <t>CB UNO A UNO</t>
        </is>
      </c>
      <c r="S90" t="inlineStr">
        <is>
          <t>EJECUTADO EXITOSO</t>
        </is>
      </c>
      <c r="T90" t="inlineStr">
        <is>
          <t>ENVIO</t>
        </is>
      </c>
      <c r="V90" t="inlineStr">
        <is>
          <t>TIPO IV ESPECIAL</t>
        </is>
      </c>
      <c r="W90" t="inlineStr">
        <is>
          <t>AEREO</t>
        </is>
      </c>
      <c r="Y90" t="inlineStr">
        <is>
          <t>1</t>
        </is>
      </c>
      <c r="Z90" t="inlineStr">
        <is>
          <t>0</t>
        </is>
      </c>
      <c r="AA90" s="48" t="n">
        <v>35780</v>
      </c>
      <c r="AB90" s="48" t="n">
        <v>0</v>
      </c>
    </row>
    <row r="91">
      <c r="A91" t="inlineStr">
        <is>
          <t>PASTO</t>
        </is>
      </c>
      <c r="B91" t="inlineStr">
        <is>
          <t>SUROCCIDENTE Y EJE CAFETERO</t>
        </is>
      </c>
      <c r="C91" t="inlineStr">
        <is>
          <t>0004-0003</t>
        </is>
      </c>
      <c r="D91" t="inlineStr">
        <is>
          <t>52356</t>
        </is>
      </c>
      <c r="E91" t="inlineStr">
        <is>
          <t>2523599</t>
        </is>
      </c>
      <c r="F91" t="inlineStr">
        <is>
          <t>3007078710</t>
        </is>
      </c>
      <c r="G91" t="inlineStr">
        <is>
          <t>OC VISITA ROLLOS</t>
        </is>
      </c>
      <c r="H91" t="inlineStr">
        <is>
          <t>NARIÑO</t>
        </is>
      </c>
      <c r="I91" t="inlineStr">
        <is>
          <t>IPIALES</t>
        </is>
      </c>
      <c r="J91" t="inlineStr">
        <is>
          <t>PTM NARINO ECOFARMALINE</t>
        </is>
      </c>
      <c r="K91" t="inlineStr">
        <is>
          <t>BANCOLOMBIA</t>
        </is>
      </c>
      <c r="L91" t="inlineStr">
        <is>
          <t>FO-25-1303347</t>
        </is>
      </c>
      <c r="M91" s="49" t="n">
        <v>45868.33333333334</v>
      </c>
      <c r="N91" s="49" t="n">
        <v>45870.50555555556</v>
      </c>
      <c r="O91" s="48" t="n">
        <v>0</v>
      </c>
      <c r="P91" t="inlineStr">
        <is>
          <t>AGREGADOR</t>
        </is>
      </c>
      <c r="Q91" t="inlineStr">
        <is>
          <t>COMCARD - PTM</t>
        </is>
      </c>
      <c r="R91" t="inlineStr">
        <is>
          <t>EJECUTADO</t>
        </is>
      </c>
      <c r="S91" t="inlineStr">
        <is>
          <t>EJECUTADO EXITOSO</t>
        </is>
      </c>
      <c r="T91" t="inlineStr">
        <is>
          <t>VISITA TECNICA</t>
        </is>
      </c>
      <c r="V91" t="inlineStr">
        <is>
          <t>TIPO II</t>
        </is>
      </c>
      <c r="W91" t="inlineStr">
        <is>
          <t>TERRESTRE</t>
        </is>
      </c>
      <c r="X91" t="inlineStr">
        <is>
          <t>CASTILLO HERRERA ALEX RICARDO</t>
        </is>
      </c>
      <c r="Y91" t="inlineStr">
        <is>
          <t>1</t>
        </is>
      </c>
      <c r="Z91" t="inlineStr">
        <is>
          <t>0</t>
        </is>
      </c>
      <c r="AA91" s="48" t="n">
        <v>67654</v>
      </c>
      <c r="AB91" s="48" t="n">
        <v>0</v>
      </c>
    </row>
    <row r="92">
      <c r="A92" t="inlineStr">
        <is>
          <t>MEDELLIN</t>
        </is>
      </c>
      <c r="B92" t="inlineStr">
        <is>
          <t>NOROCCIDENTE</t>
        </is>
      </c>
      <c r="C92" t="inlineStr">
        <is>
          <t>0004-0005</t>
        </is>
      </c>
      <c r="D92" t="inlineStr">
        <is>
          <t>5001</t>
        </is>
      </c>
      <c r="E92" t="inlineStr">
        <is>
          <t>2523652</t>
        </is>
      </c>
      <c r="F92" t="inlineStr">
        <is>
          <t>3007063729</t>
        </is>
      </c>
      <c r="G92" t="inlineStr">
        <is>
          <t>OC VISITA ROLLOS</t>
        </is>
      </c>
      <c r="H92" t="inlineStr">
        <is>
          <t>ANTIOQUIA</t>
        </is>
      </c>
      <c r="I92" t="inlineStr">
        <is>
          <t>MEDELLIN</t>
        </is>
      </c>
      <c r="J92" t="inlineStr">
        <is>
          <t>BARRIO POPULAR MEDELLIN 3</t>
        </is>
      </c>
      <c r="K92" t="inlineStr">
        <is>
          <t>BANCOLOMBIA</t>
        </is>
      </c>
      <c r="L92" t="inlineStr">
        <is>
          <t>FO-25-1308336</t>
        </is>
      </c>
      <c r="M92" s="49" t="n">
        <v>45868.33333333334</v>
      </c>
      <c r="N92" s="49" t="n">
        <v>45873.39027777778</v>
      </c>
      <c r="O92" s="48" t="n">
        <v>0</v>
      </c>
      <c r="P92" t="inlineStr">
        <is>
          <t>CB UNO A UNO</t>
        </is>
      </c>
      <c r="Q92" t="inlineStr">
        <is>
          <t>CB UNO A UNO</t>
        </is>
      </c>
      <c r="R92" t="inlineStr">
        <is>
          <t>EJECUTADO</t>
        </is>
      </c>
      <c r="S92" t="inlineStr">
        <is>
          <t>EJECUTADO EXITOSO</t>
        </is>
      </c>
      <c r="T92" t="inlineStr">
        <is>
          <t>VISITA TECNICA</t>
        </is>
      </c>
      <c r="V92" t="inlineStr">
        <is>
          <t>TIPO I</t>
        </is>
      </c>
      <c r="W92" t="inlineStr">
        <is>
          <t>TERRESTRE</t>
        </is>
      </c>
      <c r="X92" t="inlineStr">
        <is>
          <t>DIAZ ZABALA FRANCIS DUBAN</t>
        </is>
      </c>
      <c r="Y92" t="inlineStr">
        <is>
          <t>1</t>
        </is>
      </c>
      <c r="Z92" t="inlineStr">
        <is>
          <t>0</t>
        </is>
      </c>
      <c r="AA92" s="48" t="n">
        <v>35780</v>
      </c>
      <c r="AB92" s="48" t="n">
        <v>0</v>
      </c>
    </row>
    <row r="93">
      <c r="A93" t="inlineStr">
        <is>
          <t>MEDELLIN</t>
        </is>
      </c>
      <c r="B93" t="inlineStr">
        <is>
          <t>NOROCCIDENTE</t>
        </is>
      </c>
      <c r="C93" t="inlineStr">
        <is>
          <t>0004-0005</t>
        </is>
      </c>
      <c r="D93" t="inlineStr">
        <is>
          <t>5001</t>
        </is>
      </c>
      <c r="E93" t="inlineStr">
        <is>
          <t>2523704</t>
        </is>
      </c>
      <c r="F93" t="inlineStr">
        <is>
          <t>3007037540</t>
        </is>
      </c>
      <c r="G93" t="inlineStr">
        <is>
          <t>OC VISITA ROLLOS</t>
        </is>
      </c>
      <c r="H93" t="inlineStr">
        <is>
          <t>ANTIOQUIA</t>
        </is>
      </c>
      <c r="I93" t="inlineStr">
        <is>
          <t>MEDELLIN</t>
        </is>
      </c>
      <c r="J93" t="inlineStr">
        <is>
          <t>PTM MED SAN JERONIMO</t>
        </is>
      </c>
      <c r="K93" t="inlineStr">
        <is>
          <t>BANCOLOMBIA</t>
        </is>
      </c>
      <c r="L93" t="inlineStr">
        <is>
          <t>FO-25-1303351</t>
        </is>
      </c>
      <c r="M93" s="49" t="n">
        <v>45868.33333333334</v>
      </c>
      <c r="N93" s="49" t="n">
        <v>45870.48402777778</v>
      </c>
      <c r="O93" s="48" t="n">
        <v>0</v>
      </c>
      <c r="P93" t="inlineStr">
        <is>
          <t>AGREGADOR</t>
        </is>
      </c>
      <c r="Q93" t="inlineStr">
        <is>
          <t>COMCARD - PTM</t>
        </is>
      </c>
      <c r="R93" t="inlineStr">
        <is>
          <t>EJECUTADO</t>
        </is>
      </c>
      <c r="S93" t="inlineStr">
        <is>
          <t>EJECUTADO EXITOSO</t>
        </is>
      </c>
      <c r="T93" t="inlineStr">
        <is>
          <t>VISITA TECNICA</t>
        </is>
      </c>
      <c r="V93" t="inlineStr">
        <is>
          <t>TIPO I</t>
        </is>
      </c>
      <c r="W93" t="inlineStr">
        <is>
          <t>TERRESTRE</t>
        </is>
      </c>
      <c r="X93" t="inlineStr">
        <is>
          <t>MORENO MEDINA JUAN PABLO</t>
        </is>
      </c>
      <c r="Y93" t="inlineStr">
        <is>
          <t>1</t>
        </is>
      </c>
      <c r="Z93" t="inlineStr">
        <is>
          <t>0</t>
        </is>
      </c>
      <c r="AA93" s="48" t="n">
        <v>35780</v>
      </c>
      <c r="AB93" s="48" t="n">
        <v>0</v>
      </c>
    </row>
    <row r="94">
      <c r="A94" t="inlineStr">
        <is>
          <t>MEDELLIN</t>
        </is>
      </c>
      <c r="B94" t="inlineStr">
        <is>
          <t>NOROCCIDENTE</t>
        </is>
      </c>
      <c r="C94" t="inlineStr">
        <is>
          <t>0004-0005</t>
        </is>
      </c>
      <c r="D94" t="inlineStr">
        <is>
          <t>5001</t>
        </is>
      </c>
      <c r="E94" t="inlineStr">
        <is>
          <t>2523742</t>
        </is>
      </c>
      <c r="F94" t="inlineStr">
        <is>
          <t>3007065448</t>
        </is>
      </c>
      <c r="G94" t="inlineStr">
        <is>
          <t>OC VISITA ROLLOS</t>
        </is>
      </c>
      <c r="H94" t="inlineStr">
        <is>
          <t>ANTIOQUIA</t>
        </is>
      </c>
      <c r="I94" t="inlineStr">
        <is>
          <t>MEDELLIN</t>
        </is>
      </c>
      <c r="J94" t="inlineStr">
        <is>
          <t>DISTRICOL CARNES JUANSER</t>
        </is>
      </c>
      <c r="K94" t="inlineStr">
        <is>
          <t>BANCOLOMBIA</t>
        </is>
      </c>
      <c r="L94" t="inlineStr">
        <is>
          <t>FO-25-1308331</t>
        </is>
      </c>
      <c r="M94" s="49" t="n">
        <v>45868.33333333334</v>
      </c>
      <c r="N94" s="49" t="n">
        <v>45871.725</v>
      </c>
      <c r="O94" s="48" t="n">
        <v>0</v>
      </c>
      <c r="P94" t="inlineStr">
        <is>
          <t>AGREGADOR</t>
        </is>
      </c>
      <c r="Q94" t="inlineStr">
        <is>
          <t>DISTRICOL</t>
        </is>
      </c>
      <c r="R94" t="inlineStr">
        <is>
          <t>EJECUTADO</t>
        </is>
      </c>
      <c r="S94" t="inlineStr">
        <is>
          <t>EJECUTADO EXITOSO</t>
        </is>
      </c>
      <c r="T94" t="inlineStr">
        <is>
          <t>VISITA TECNICA</t>
        </is>
      </c>
      <c r="V94" t="inlineStr">
        <is>
          <t>TIPO I</t>
        </is>
      </c>
      <c r="W94" t="inlineStr">
        <is>
          <t>TERRESTRE</t>
        </is>
      </c>
      <c r="X94" t="inlineStr">
        <is>
          <t>PAREJA ECHAVARRIA JHON DAVID</t>
        </is>
      </c>
      <c r="Y94" t="inlineStr">
        <is>
          <t>1</t>
        </is>
      </c>
      <c r="Z94" t="inlineStr">
        <is>
          <t>0</t>
        </is>
      </c>
      <c r="AA94" s="48" t="n">
        <v>35780</v>
      </c>
      <c r="AB94" s="48" t="n">
        <v>0</v>
      </c>
    </row>
    <row r="95">
      <c r="A95" t="inlineStr">
        <is>
          <t>BUCARAMANGA</t>
        </is>
      </c>
      <c r="B95" t="inlineStr">
        <is>
          <t>SANTANDERES</t>
        </is>
      </c>
      <c r="C95" t="inlineStr">
        <is>
          <t>0004-0008</t>
        </is>
      </c>
      <c r="D95" t="inlineStr">
        <is>
          <t>68081</t>
        </is>
      </c>
      <c r="E95" t="inlineStr">
        <is>
          <t>2523865</t>
        </is>
      </c>
      <c r="F95" t="inlineStr">
        <is>
          <t>3007074053</t>
        </is>
      </c>
      <c r="G95" t="inlineStr">
        <is>
          <t>OC ENVIO ROLLOS</t>
        </is>
      </c>
      <c r="H95" t="inlineStr">
        <is>
          <t>SANTANDER</t>
        </is>
      </c>
      <c r="I95" t="inlineStr">
        <is>
          <t>BARRANCABERMEJA</t>
        </is>
      </c>
      <c r="J95" t="inlineStr">
        <is>
          <t>DISTRICOL VARIEDADES KAJU</t>
        </is>
      </c>
      <c r="K95" t="inlineStr">
        <is>
          <t>BANCOLOMBIA</t>
        </is>
      </c>
      <c r="L95" t="inlineStr">
        <is>
          <t>FO-25-1304476</t>
        </is>
      </c>
      <c r="M95" s="49" t="n">
        <v>45868.33333333334</v>
      </c>
      <c r="N95" s="49" t="n">
        <v>45873.58888888889</v>
      </c>
      <c r="O95" s="48" t="n">
        <v>0</v>
      </c>
      <c r="P95" t="inlineStr">
        <is>
          <t>AGREGADOR</t>
        </is>
      </c>
      <c r="Q95" t="inlineStr">
        <is>
          <t>DISTRICOL</t>
        </is>
      </c>
      <c r="S95" t="inlineStr">
        <is>
          <t>EJECUTADO EXITOSO</t>
        </is>
      </c>
      <c r="T95" t="inlineStr">
        <is>
          <t>ENVIO</t>
        </is>
      </c>
      <c r="V95" t="inlineStr">
        <is>
          <t>TIPO III</t>
        </is>
      </c>
      <c r="W95" t="inlineStr">
        <is>
          <t>TERRESTRE</t>
        </is>
      </c>
      <c r="Y95" t="inlineStr">
        <is>
          <t>1</t>
        </is>
      </c>
      <c r="Z95" t="inlineStr">
        <is>
          <t>0</t>
        </is>
      </c>
      <c r="AA95" s="48" t="n">
        <v>35780</v>
      </c>
      <c r="AB95" s="48" t="n">
        <v>0</v>
      </c>
    </row>
    <row r="96">
      <c r="A96" t="inlineStr">
        <is>
          <t>CARTAGENA</t>
        </is>
      </c>
      <c r="B96" t="inlineStr">
        <is>
          <t>COSTA</t>
        </is>
      </c>
      <c r="C96" t="inlineStr">
        <is>
          <t>0004-0001</t>
        </is>
      </c>
      <c r="D96" t="inlineStr">
        <is>
          <t>13836</t>
        </is>
      </c>
      <c r="E96" t="inlineStr">
        <is>
          <t>2523875</t>
        </is>
      </c>
      <c r="F96" t="inlineStr">
        <is>
          <t>3007058754</t>
        </is>
      </c>
      <c r="G96" t="inlineStr">
        <is>
          <t>OC VISITA ROLLOS</t>
        </is>
      </c>
      <c r="H96" t="inlineStr">
        <is>
          <t>BOLIVAR</t>
        </is>
      </c>
      <c r="I96" t="inlineStr">
        <is>
          <t>TURBACO</t>
        </is>
      </c>
      <c r="J96" t="inlineStr">
        <is>
          <t>PTM TURBACO DROGUERIA Y VARIED</t>
        </is>
      </c>
      <c r="K96" t="inlineStr">
        <is>
          <t>BANCOLOMBIA</t>
        </is>
      </c>
      <c r="L96" t="inlineStr">
        <is>
          <t>FO-25-1326287</t>
        </is>
      </c>
      <c r="M96" s="49" t="n">
        <v>45868.33333333334</v>
      </c>
      <c r="N96" s="49" t="n">
        <v>45874.64722222222</v>
      </c>
      <c r="O96" s="48" t="n">
        <v>0</v>
      </c>
      <c r="P96" t="inlineStr">
        <is>
          <t>AGREGADOR</t>
        </is>
      </c>
      <c r="Q96" t="inlineStr">
        <is>
          <t>COMCARD - PTM</t>
        </is>
      </c>
      <c r="R96" t="inlineStr">
        <is>
          <t>EJECUTADO / CANCELADO</t>
        </is>
      </c>
      <c r="S96" t="inlineStr">
        <is>
          <t>CANCELADO POR EL USUARIO</t>
        </is>
      </c>
      <c r="T96" t="inlineStr">
        <is>
          <t>SOPORTE TELEFONICO</t>
        </is>
      </c>
      <c r="V96" t="inlineStr">
        <is>
          <t>TIPO II</t>
        </is>
      </c>
      <c r="W96" t="inlineStr">
        <is>
          <t>TERRESTRE</t>
        </is>
      </c>
      <c r="X96" t="inlineStr">
        <is>
          <t>CANEDO HERRERA ALEXANDER</t>
        </is>
      </c>
      <c r="Y96" t="inlineStr">
        <is>
          <t>1</t>
        </is>
      </c>
      <c r="Z96" t="inlineStr">
        <is>
          <t>0</t>
        </is>
      </c>
      <c r="AA96" s="48" t="n">
        <v>41241</v>
      </c>
      <c r="AB96" s="48" t="n">
        <v>0</v>
      </c>
    </row>
    <row r="97">
      <c r="A97" t="inlineStr">
        <is>
          <t>CALI</t>
        </is>
      </c>
      <c r="B97" t="inlineStr">
        <is>
          <t>SUROCCIDENTE Y EJE CAFETERO</t>
        </is>
      </c>
      <c r="C97" t="inlineStr">
        <is>
          <t>0004-0003</t>
        </is>
      </c>
      <c r="D97" t="inlineStr">
        <is>
          <t>76890</t>
        </is>
      </c>
      <c r="E97" t="inlineStr">
        <is>
          <t>2524326</t>
        </is>
      </c>
      <c r="F97" t="inlineStr">
        <is>
          <t>3007059887</t>
        </is>
      </c>
      <c r="G97" t="inlineStr">
        <is>
          <t>OC VISITA ROLLOS</t>
        </is>
      </c>
      <c r="H97" t="inlineStr">
        <is>
          <t>VALLE DEL CAUCA</t>
        </is>
      </c>
      <c r="I97" t="inlineStr">
        <is>
          <t>YOTOCO</t>
        </is>
      </c>
      <c r="J97" t="inlineStr">
        <is>
          <t>BARRIO YOTOCO YOTOCO</t>
        </is>
      </c>
      <c r="K97" t="inlineStr">
        <is>
          <t>BANCOLOMBIA</t>
        </is>
      </c>
      <c r="L97" t="inlineStr">
        <is>
          <t>FO-25-1303336</t>
        </is>
      </c>
      <c r="M97" s="49" t="n">
        <v>45868.33333333334</v>
      </c>
      <c r="N97" s="49" t="n">
        <v>45870.60694444444</v>
      </c>
      <c r="O97" s="48" t="n">
        <v>0</v>
      </c>
      <c r="P97" t="inlineStr">
        <is>
          <t>CB UNO A UNO</t>
        </is>
      </c>
      <c r="Q97" t="inlineStr">
        <is>
          <t>CB UNO A UNO</t>
        </is>
      </c>
      <c r="R97" t="inlineStr">
        <is>
          <t>EJECUTADO</t>
        </is>
      </c>
      <c r="S97" t="inlineStr">
        <is>
          <t>EJECUTADO EXITOSO</t>
        </is>
      </c>
      <c r="T97" t="inlineStr">
        <is>
          <t>VISITA TECNICA</t>
        </is>
      </c>
      <c r="V97" t="inlineStr">
        <is>
          <t>TIPO II</t>
        </is>
      </c>
      <c r="W97" t="inlineStr">
        <is>
          <t>TERRESTRE</t>
        </is>
      </c>
      <c r="X97" t="inlineStr">
        <is>
          <t>MONTERO MUESES GIAN CARLO</t>
        </is>
      </c>
      <c r="Y97" t="inlineStr">
        <is>
          <t>1</t>
        </is>
      </c>
      <c r="Z97" t="inlineStr">
        <is>
          <t>0</t>
        </is>
      </c>
      <c r="AA97" s="48" t="n">
        <v>67654</v>
      </c>
      <c r="AB97" s="48" t="n">
        <v>0</v>
      </c>
    </row>
    <row r="98">
      <c r="A98" t="inlineStr">
        <is>
          <t>MEDELLIN</t>
        </is>
      </c>
      <c r="B98" t="inlineStr">
        <is>
          <t>NOROCCIDENTE</t>
        </is>
      </c>
      <c r="C98" t="inlineStr">
        <is>
          <t>0004-0005</t>
        </is>
      </c>
      <c r="D98" t="inlineStr">
        <is>
          <t>5360</t>
        </is>
      </c>
      <c r="E98" t="inlineStr">
        <is>
          <t>2524349</t>
        </is>
      </c>
      <c r="F98" t="inlineStr">
        <is>
          <t>3007042596</t>
        </is>
      </c>
      <c r="G98" t="inlineStr">
        <is>
          <t>OC VISITA ROLLOS</t>
        </is>
      </c>
      <c r="H98" t="inlineStr">
        <is>
          <t>ANTIOQUIA</t>
        </is>
      </c>
      <c r="I98" t="inlineStr">
        <is>
          <t>ITAGUI</t>
        </is>
      </c>
      <c r="J98" t="inlineStr">
        <is>
          <t>BARRIO OLIVARES ITAGUI</t>
        </is>
      </c>
      <c r="K98" t="inlineStr">
        <is>
          <t>BANCOLOMBIA</t>
        </is>
      </c>
      <c r="L98" t="inlineStr">
        <is>
          <t>FO-25-1303559</t>
        </is>
      </c>
      <c r="M98" s="49" t="n">
        <v>45868.34200231481</v>
      </c>
      <c r="N98" s="49" t="n">
        <v>45871.70416666667</v>
      </c>
      <c r="O98" s="48" t="n">
        <v>0</v>
      </c>
      <c r="P98" t="inlineStr">
        <is>
          <t>CB UNO A UNO</t>
        </is>
      </c>
      <c r="Q98" t="inlineStr">
        <is>
          <t>CB UNO A UNO</t>
        </is>
      </c>
      <c r="R98" t="inlineStr">
        <is>
          <t>EJECUTADO</t>
        </is>
      </c>
      <c r="S98" t="inlineStr">
        <is>
          <t>EJECUTADO EXITOSO</t>
        </is>
      </c>
      <c r="T98" t="inlineStr">
        <is>
          <t>VISITA TECNICA</t>
        </is>
      </c>
      <c r="V98" t="inlineStr">
        <is>
          <t>TIPO I</t>
        </is>
      </c>
      <c r="W98" t="inlineStr">
        <is>
          <t>TERRESTRE</t>
        </is>
      </c>
      <c r="X98" t="inlineStr">
        <is>
          <t>MORENO MEDINA JUAN PABLO</t>
        </is>
      </c>
      <c r="Y98" t="inlineStr">
        <is>
          <t>1</t>
        </is>
      </c>
      <c r="Z98" t="inlineStr">
        <is>
          <t>0</t>
        </is>
      </c>
      <c r="AA98" s="48" t="n">
        <v>35780</v>
      </c>
      <c r="AB98" s="48" t="n">
        <v>0</v>
      </c>
    </row>
    <row r="99">
      <c r="A99" t="inlineStr">
        <is>
          <t>CALI</t>
        </is>
      </c>
      <c r="B99" t="inlineStr">
        <is>
          <t>SUROCCIDENTE Y EJE CAFETERO</t>
        </is>
      </c>
      <c r="C99" t="inlineStr">
        <is>
          <t>0004-0003</t>
        </is>
      </c>
      <c r="D99" t="inlineStr">
        <is>
          <t>19110</t>
        </is>
      </c>
      <c r="E99" t="inlineStr">
        <is>
          <t>2524364</t>
        </is>
      </c>
      <c r="F99" t="inlineStr">
        <is>
          <t>3007037308</t>
        </is>
      </c>
      <c r="G99" t="inlineStr">
        <is>
          <t>OC VISITA ROLLOS</t>
        </is>
      </c>
      <c r="H99" t="inlineStr">
        <is>
          <t>CAUCA</t>
        </is>
      </c>
      <c r="I99" t="inlineStr">
        <is>
          <t>BUENOS AIRES</t>
        </is>
      </c>
      <c r="J99" t="inlineStr">
        <is>
          <t>BARRIO CENTRO BUENOS AIRES 1</t>
        </is>
      </c>
      <c r="K99" t="inlineStr">
        <is>
          <t>BANCOLOMBIA</t>
        </is>
      </c>
      <c r="L99" t="inlineStr">
        <is>
          <t>FO-25-1303581</t>
        </is>
      </c>
      <c r="M99" s="49" t="n">
        <v>45868.34634259259</v>
      </c>
      <c r="N99" s="49" t="n">
        <v>45870.66805555556</v>
      </c>
      <c r="O99" s="48" t="n">
        <v>0</v>
      </c>
      <c r="P99" t="inlineStr">
        <is>
          <t>CB UNO A UNO</t>
        </is>
      </c>
      <c r="Q99" t="inlineStr">
        <is>
          <t>CB UNO A UNO</t>
        </is>
      </c>
      <c r="R99" t="inlineStr">
        <is>
          <t>EJECUTADO</t>
        </is>
      </c>
      <c r="S99" t="inlineStr">
        <is>
          <t>EJECUTADO EXITOSO</t>
        </is>
      </c>
      <c r="T99" t="inlineStr">
        <is>
          <t>VISITA TECNICA</t>
        </is>
      </c>
      <c r="V99" t="inlineStr">
        <is>
          <t>TIPO II</t>
        </is>
      </c>
      <c r="W99" t="inlineStr">
        <is>
          <t>TERRESTRE</t>
        </is>
      </c>
      <c r="X99" t="inlineStr">
        <is>
          <t>HERRERA MONAR GEOVANNY</t>
        </is>
      </c>
      <c r="Y99" t="inlineStr">
        <is>
          <t>1</t>
        </is>
      </c>
      <c r="Z99" t="inlineStr">
        <is>
          <t>0</t>
        </is>
      </c>
      <c r="AA99" s="48" t="n">
        <v>67654</v>
      </c>
      <c r="AB99" s="48" t="n">
        <v>0</v>
      </c>
    </row>
    <row r="100">
      <c r="A100" t="inlineStr">
        <is>
          <t>PASTO</t>
        </is>
      </c>
      <c r="B100" t="inlineStr">
        <is>
          <t>SUROCCIDENTE Y EJE CAFETERO</t>
        </is>
      </c>
      <c r="C100" t="inlineStr">
        <is>
          <t>No encontrado</t>
        </is>
      </c>
      <c r="D100" t="inlineStr">
        <is>
          <t>86568</t>
        </is>
      </c>
      <c r="E100" t="inlineStr">
        <is>
          <t>2524380</t>
        </is>
      </c>
      <c r="F100" t="inlineStr">
        <is>
          <t>3007057321</t>
        </is>
      </c>
      <c r="G100" t="inlineStr">
        <is>
          <t>OC ENVIO ROLLOS</t>
        </is>
      </c>
      <c r="H100" t="inlineStr">
        <is>
          <t>PUTUMAYO</t>
        </is>
      </c>
      <c r="I100" t="inlineStr">
        <is>
          <t>PUERTO ASIS</t>
        </is>
      </c>
      <c r="J100" t="inlineStr">
        <is>
          <t>BARRIO VDA LA CARMELITA PUERTO</t>
        </is>
      </c>
      <c r="K100" t="inlineStr">
        <is>
          <t>BANCOLOMBIA</t>
        </is>
      </c>
      <c r="L100" t="inlineStr">
        <is>
          <t>FO-25-1305694</t>
        </is>
      </c>
      <c r="M100" s="49" t="n">
        <v>45868.34693287037</v>
      </c>
      <c r="N100" s="49" t="n">
        <v>45876.50208333333</v>
      </c>
      <c r="O100" s="48" t="n">
        <v>0</v>
      </c>
      <c r="P100" t="inlineStr">
        <is>
          <t>CB UNO A UNO</t>
        </is>
      </c>
      <c r="Q100" t="inlineStr">
        <is>
          <t>CB UNO A UNO</t>
        </is>
      </c>
      <c r="S100" t="inlineStr">
        <is>
          <t>EJECUTADO EXITOSO</t>
        </is>
      </c>
      <c r="T100" t="inlineStr">
        <is>
          <t>ENVIO</t>
        </is>
      </c>
      <c r="V100" t="inlineStr">
        <is>
          <t>TIPO IV</t>
        </is>
      </c>
      <c r="W100" t="inlineStr">
        <is>
          <t>TERRESTRE</t>
        </is>
      </c>
      <c r="Y100" t="inlineStr">
        <is>
          <t>1</t>
        </is>
      </c>
      <c r="Z100" t="inlineStr">
        <is>
          <t>0</t>
        </is>
      </c>
      <c r="AA100" s="48" t="n">
        <v>35780</v>
      </c>
      <c r="AB100" s="48" t="n">
        <v>0</v>
      </c>
    </row>
    <row r="101">
      <c r="A101" t="inlineStr">
        <is>
          <t>CARTAGENA</t>
        </is>
      </c>
      <c r="B101" t="inlineStr">
        <is>
          <t>COSTA</t>
        </is>
      </c>
      <c r="C101" t="inlineStr">
        <is>
          <t>0004-0001</t>
        </is>
      </c>
      <c r="D101" t="inlineStr">
        <is>
          <t>13683</t>
        </is>
      </c>
      <c r="E101" t="inlineStr">
        <is>
          <t>2524483</t>
        </is>
      </c>
      <c r="F101" t="inlineStr">
        <is>
          <t>3007039656</t>
        </is>
      </c>
      <c r="G101" t="inlineStr">
        <is>
          <t>OC VISITA ROLLOS</t>
        </is>
      </c>
      <c r="H101" t="inlineStr">
        <is>
          <t>BOLIVAR</t>
        </is>
      </c>
      <c r="I101" t="inlineStr">
        <is>
          <t>SANTA ROSA</t>
        </is>
      </c>
      <c r="J101" t="inlineStr">
        <is>
          <t>BARRIO NUEVO PORVENIR SANTA RO</t>
        </is>
      </c>
      <c r="K101" t="inlineStr">
        <is>
          <t>BANCOLOMBIA</t>
        </is>
      </c>
      <c r="L101" t="inlineStr">
        <is>
          <t>FO-25-1303587</t>
        </is>
      </c>
      <c r="M101" s="49" t="n">
        <v>45868.34481481482</v>
      </c>
      <c r="N101" s="49" t="n">
        <v>45870.43263888889</v>
      </c>
      <c r="O101" s="48" t="n">
        <v>0</v>
      </c>
      <c r="P101" t="inlineStr">
        <is>
          <t>CB UNO A UNO</t>
        </is>
      </c>
      <c r="Q101" t="inlineStr">
        <is>
          <t>CB UNO A UNO</t>
        </is>
      </c>
      <c r="R101" t="inlineStr">
        <is>
          <t>EJECUTADO</t>
        </is>
      </c>
      <c r="T101" t="inlineStr">
        <is>
          <t>VISITA TECNICA</t>
        </is>
      </c>
      <c r="V101" t="inlineStr">
        <is>
          <t>TIPO II</t>
        </is>
      </c>
      <c r="W101" t="inlineStr">
        <is>
          <t>TERRESTRE</t>
        </is>
      </c>
      <c r="X101" t="inlineStr">
        <is>
          <t>CANEDO HERRERA ALEXANDER</t>
        </is>
      </c>
      <c r="Y101" t="inlineStr">
        <is>
          <t>1</t>
        </is>
      </c>
      <c r="Z101" t="inlineStr">
        <is>
          <t>0</t>
        </is>
      </c>
      <c r="AA101" s="48" t="n">
        <v>67654</v>
      </c>
      <c r="AB101" s="48" t="n">
        <v>0</v>
      </c>
    </row>
    <row r="102">
      <c r="A102" t="inlineStr">
        <is>
          <t>SANTA MARTA</t>
        </is>
      </c>
      <c r="B102" t="inlineStr">
        <is>
          <t>COSTA</t>
        </is>
      </c>
      <c r="C102" t="inlineStr">
        <is>
          <t>No encontrado</t>
        </is>
      </c>
      <c r="D102" t="inlineStr">
        <is>
          <t>44001</t>
        </is>
      </c>
      <c r="E102" t="inlineStr">
        <is>
          <t>2524507</t>
        </is>
      </c>
      <c r="F102" t="inlineStr">
        <is>
          <t>3007075209</t>
        </is>
      </c>
      <c r="G102" t="inlineStr">
        <is>
          <t>OC ENVIO ROLLOS</t>
        </is>
      </c>
      <c r="H102" t="inlineStr">
        <is>
          <t>LA GUAJIRA</t>
        </is>
      </c>
      <c r="I102" t="inlineStr">
        <is>
          <t>RIOHACHA</t>
        </is>
      </c>
      <c r="J102" t="inlineStr">
        <is>
          <t>MULTIPAGAS RIOHACHA II</t>
        </is>
      </c>
      <c r="K102" t="inlineStr">
        <is>
          <t>BANCOLOMBIA</t>
        </is>
      </c>
      <c r="L102" t="inlineStr">
        <is>
          <t>FO-25-1304793</t>
        </is>
      </c>
      <c r="M102" s="49" t="n">
        <v>45868.33333333334</v>
      </c>
      <c r="N102" s="49" t="n">
        <v>45870.64236111111</v>
      </c>
      <c r="O102" s="48" t="n">
        <v>0</v>
      </c>
      <c r="P102" t="inlineStr">
        <is>
          <t>ROBUSTO</t>
        </is>
      </c>
      <c r="Q102" t="inlineStr">
        <is>
          <t>MULTIPAGAS</t>
        </is>
      </c>
      <c r="S102" t="inlineStr">
        <is>
          <t>EJECUTADO EXITOSO</t>
        </is>
      </c>
      <c r="T102" t="inlineStr">
        <is>
          <t>ENVIO</t>
        </is>
      </c>
      <c r="V102" t="inlineStr">
        <is>
          <t>TIPO III</t>
        </is>
      </c>
      <c r="W102" t="inlineStr">
        <is>
          <t>TERRESTRE</t>
        </is>
      </c>
      <c r="Y102" t="inlineStr">
        <is>
          <t>1</t>
        </is>
      </c>
      <c r="Z102" t="inlineStr">
        <is>
          <t>0</t>
        </is>
      </c>
      <c r="AA102" s="48" t="n">
        <v>35780</v>
      </c>
      <c r="AB102" s="48" t="n">
        <v>0</v>
      </c>
    </row>
    <row r="103">
      <c r="A103" t="inlineStr">
        <is>
          <t>PASTO</t>
        </is>
      </c>
      <c r="B103" t="inlineStr">
        <is>
          <t>SUROCCIDENTE Y EJE CAFETERO</t>
        </is>
      </c>
      <c r="C103" t="inlineStr">
        <is>
          <t>No encontrado</t>
        </is>
      </c>
      <c r="D103" t="inlineStr">
        <is>
          <t>52490</t>
        </is>
      </c>
      <c r="E103" t="inlineStr">
        <is>
          <t>2524770</t>
        </is>
      </c>
      <c r="F103" t="inlineStr">
        <is>
          <t>3007072718</t>
        </is>
      </c>
      <c r="G103" t="inlineStr">
        <is>
          <t>OC ENVIO ROLLOS</t>
        </is>
      </c>
      <c r="H103" t="inlineStr">
        <is>
          <t>NARIÑO</t>
        </is>
      </c>
      <c r="I103" t="inlineStr">
        <is>
          <t>OLAYA HERRERA</t>
        </is>
      </c>
      <c r="J103" t="inlineStr">
        <is>
          <t>BARRIO  LA ISLA OLAYA HERRERA</t>
        </is>
      </c>
      <c r="K103" t="inlineStr">
        <is>
          <t>BANCOLOMBIA</t>
        </is>
      </c>
      <c r="L103" t="inlineStr">
        <is>
          <t>FO-25-1304474</t>
        </is>
      </c>
      <c r="M103" s="49" t="n">
        <v>45868.36471064815</v>
      </c>
      <c r="N103" s="49" t="n">
        <v>45874.58472222222</v>
      </c>
      <c r="O103" s="48" t="n">
        <v>0</v>
      </c>
      <c r="P103" t="inlineStr">
        <is>
          <t>CB UNO A UNO</t>
        </is>
      </c>
      <c r="Q103" t="inlineStr">
        <is>
          <t>CB UNO A UNO</t>
        </is>
      </c>
      <c r="S103" t="inlineStr">
        <is>
          <t>EJECUTADO EXITOSO</t>
        </is>
      </c>
      <c r="T103" t="inlineStr">
        <is>
          <t>ENVIO</t>
        </is>
      </c>
      <c r="V103" t="inlineStr">
        <is>
          <t>TIPO IV ESPECIAL</t>
        </is>
      </c>
      <c r="W103" t="inlineStr">
        <is>
          <t>FLUVIAL</t>
        </is>
      </c>
      <c r="Y103" t="inlineStr">
        <is>
          <t>1</t>
        </is>
      </c>
      <c r="Z103" t="inlineStr">
        <is>
          <t>0</t>
        </is>
      </c>
      <c r="AA103" s="48" t="n">
        <v>35780</v>
      </c>
      <c r="AB103" s="48" t="n">
        <v>0</v>
      </c>
    </row>
    <row r="104">
      <c r="A104" t="inlineStr">
        <is>
          <t>SINCELEJO</t>
        </is>
      </c>
      <c r="B104" t="inlineStr">
        <is>
          <t>COSTA</t>
        </is>
      </c>
      <c r="C104" t="inlineStr">
        <is>
          <t>0004-0001</t>
        </is>
      </c>
      <c r="D104" t="inlineStr">
        <is>
          <t>70215</t>
        </is>
      </c>
      <c r="E104" t="inlineStr">
        <is>
          <t>2524834</t>
        </is>
      </c>
      <c r="F104" t="inlineStr">
        <is>
          <t>3007061385</t>
        </is>
      </c>
      <c r="G104" t="inlineStr">
        <is>
          <t>OC VISITA ROLLOS</t>
        </is>
      </c>
      <c r="H104" t="inlineStr">
        <is>
          <t>SUCRE</t>
        </is>
      </c>
      <c r="I104" t="inlineStr">
        <is>
          <t>COROZAL</t>
        </is>
      </c>
      <c r="J104" t="inlineStr">
        <is>
          <t>BARRIO SAN JOSE DE PILETA CORO</t>
        </is>
      </c>
      <c r="K104" t="inlineStr">
        <is>
          <t>BANCOLOMBIA</t>
        </is>
      </c>
      <c r="L104" t="inlineStr">
        <is>
          <t>FO-25-1303821</t>
        </is>
      </c>
      <c r="M104" s="49" t="n">
        <v>45868.3640162037</v>
      </c>
      <c r="N104" s="49" t="n">
        <v>45875.3625</v>
      </c>
      <c r="O104" s="48" t="n">
        <v>0</v>
      </c>
      <c r="P104" t="inlineStr">
        <is>
          <t>CB UNO A UNO</t>
        </is>
      </c>
      <c r="Q104" t="inlineStr">
        <is>
          <t>CB UNO A UNO</t>
        </is>
      </c>
      <c r="R104" t="inlineStr">
        <is>
          <t>EJECUTADO</t>
        </is>
      </c>
      <c r="S104" t="inlineStr">
        <is>
          <t>EJECUTADO EXITOSO</t>
        </is>
      </c>
      <c r="T104" t="inlineStr">
        <is>
          <t>VISITA TECNICA</t>
        </is>
      </c>
      <c r="V104" t="inlineStr">
        <is>
          <t>TIPO II</t>
        </is>
      </c>
      <c r="W104" t="inlineStr">
        <is>
          <t>TERRESTRE</t>
        </is>
      </c>
      <c r="X104" t="inlineStr">
        <is>
          <t>CACERES HERNANDEZ ANDRES</t>
        </is>
      </c>
      <c r="Y104" t="inlineStr">
        <is>
          <t>1</t>
        </is>
      </c>
      <c r="Z104" t="inlineStr">
        <is>
          <t>0</t>
        </is>
      </c>
      <c r="AA104" s="48" t="n">
        <v>67654</v>
      </c>
      <c r="AB104" s="48" t="n">
        <v>0</v>
      </c>
    </row>
    <row r="105">
      <c r="A105" t="inlineStr">
        <is>
          <t>CUCUTA</t>
        </is>
      </c>
      <c r="B105" t="inlineStr">
        <is>
          <t>SANTANDERES</t>
        </is>
      </c>
      <c r="C105" t="inlineStr">
        <is>
          <t>No encontrado</t>
        </is>
      </c>
      <c r="D105" t="inlineStr">
        <is>
          <t>54518</t>
        </is>
      </c>
      <c r="E105" t="inlineStr">
        <is>
          <t>2525511</t>
        </is>
      </c>
      <c r="F105" t="inlineStr">
        <is>
          <t>3007066058</t>
        </is>
      </c>
      <c r="G105" t="inlineStr">
        <is>
          <t>OC ENVIO ROLLOS</t>
        </is>
      </c>
      <c r="H105" t="inlineStr">
        <is>
          <t>NORTE DE SANTANDER</t>
        </is>
      </c>
      <c r="I105" t="inlineStr">
        <is>
          <t>PAMPLONA</t>
        </is>
      </c>
      <c r="J105" t="inlineStr">
        <is>
          <t>DISTRICOL EURO CYBER COM</t>
        </is>
      </c>
      <c r="K105" t="inlineStr">
        <is>
          <t>BANCOLOMBIA</t>
        </is>
      </c>
      <c r="L105" t="inlineStr">
        <is>
          <t>FO-25-1304791</t>
        </is>
      </c>
      <c r="M105" s="49" t="n">
        <v>45868.40574074074</v>
      </c>
      <c r="N105" s="49" t="n">
        <v>45873.5875</v>
      </c>
      <c r="O105" s="48" t="n">
        <v>0</v>
      </c>
      <c r="P105" t="inlineStr">
        <is>
          <t>AGREGADOR</t>
        </is>
      </c>
      <c r="Q105" t="inlineStr">
        <is>
          <t>DISTRICOL</t>
        </is>
      </c>
      <c r="S105" t="inlineStr">
        <is>
          <t>EJECUTADO EXITOSO</t>
        </is>
      </c>
      <c r="T105" t="inlineStr">
        <is>
          <t>ENVIO</t>
        </is>
      </c>
      <c r="V105" t="inlineStr">
        <is>
          <t>TIPO III</t>
        </is>
      </c>
      <c r="W105" t="inlineStr">
        <is>
          <t>TERRESTRE</t>
        </is>
      </c>
      <c r="Y105" t="inlineStr">
        <is>
          <t>1</t>
        </is>
      </c>
      <c r="Z105" t="inlineStr">
        <is>
          <t>0</t>
        </is>
      </c>
      <c r="AA105" s="48" t="n">
        <v>35780</v>
      </c>
      <c r="AB105" s="48" t="n">
        <v>0</v>
      </c>
    </row>
    <row r="106">
      <c r="A106" t="inlineStr">
        <is>
          <t>BARRANQUILLA</t>
        </is>
      </c>
      <c r="B106" t="inlineStr">
        <is>
          <t>COSTA</t>
        </is>
      </c>
      <c r="C106" t="inlineStr">
        <is>
          <t>0004-0001</t>
        </is>
      </c>
      <c r="D106" t="inlineStr">
        <is>
          <t>8001</t>
        </is>
      </c>
      <c r="E106" t="inlineStr">
        <is>
          <t>2525654</t>
        </is>
      </c>
      <c r="F106" t="inlineStr">
        <is>
          <t>3007067792</t>
        </is>
      </c>
      <c r="G106" t="inlineStr">
        <is>
          <t>OC VISITA ROLLOS</t>
        </is>
      </c>
      <c r="H106" t="inlineStr">
        <is>
          <t>ATLANTICO</t>
        </is>
      </c>
      <c r="I106" t="inlineStr">
        <is>
          <t>BARRANQUILLA</t>
        </is>
      </c>
      <c r="J106" t="inlineStr">
        <is>
          <t>BARRIO CENTRO BARRANQUILLA 46</t>
        </is>
      </c>
      <c r="K106" t="inlineStr">
        <is>
          <t>BANCOLOMBIA</t>
        </is>
      </c>
      <c r="L106" t="inlineStr">
        <is>
          <t>FO-25-1304782</t>
        </is>
      </c>
      <c r="M106" s="49" t="n">
        <v>45868.4131712963</v>
      </c>
      <c r="N106" s="49" t="n">
        <v>45870.72083333333</v>
      </c>
      <c r="O106" s="48" t="n">
        <v>0</v>
      </c>
      <c r="P106" t="inlineStr">
        <is>
          <t>CB UNO A UNO</t>
        </is>
      </c>
      <c r="Q106" t="inlineStr">
        <is>
          <t>CB UNO A UNO</t>
        </is>
      </c>
      <c r="R106" t="inlineStr">
        <is>
          <t>EJECUTADO</t>
        </is>
      </c>
      <c r="S106" t="inlineStr">
        <is>
          <t>EJECUTADO EXITOSO</t>
        </is>
      </c>
      <c r="T106" t="inlineStr">
        <is>
          <t>VISITA TECNICA</t>
        </is>
      </c>
      <c r="V106" t="inlineStr">
        <is>
          <t>TIPO I</t>
        </is>
      </c>
      <c r="W106" t="inlineStr">
        <is>
          <t>TERRESTRE</t>
        </is>
      </c>
      <c r="X106" t="inlineStr">
        <is>
          <t>MEZA MARTINEZ LUIS MATEO</t>
        </is>
      </c>
      <c r="Y106" t="inlineStr">
        <is>
          <t>1</t>
        </is>
      </c>
      <c r="Z106" t="inlineStr">
        <is>
          <t>0</t>
        </is>
      </c>
      <c r="AA106" s="48" t="n">
        <v>35780</v>
      </c>
      <c r="AB106" s="48" t="n">
        <v>0</v>
      </c>
    </row>
    <row r="107">
      <c r="A107" t="inlineStr">
        <is>
          <t>MEDELLIN</t>
        </is>
      </c>
      <c r="B107" t="inlineStr">
        <is>
          <t>NOROCCIDENTE</t>
        </is>
      </c>
      <c r="C107" t="inlineStr">
        <is>
          <t>0004-0005</t>
        </is>
      </c>
      <c r="D107" t="inlineStr">
        <is>
          <t>5579</t>
        </is>
      </c>
      <c r="E107" t="inlineStr">
        <is>
          <t>2526245</t>
        </is>
      </c>
      <c r="F107" t="inlineStr">
        <is>
          <t>3007069297</t>
        </is>
      </c>
      <c r="G107" t="inlineStr">
        <is>
          <t>OC VISITA ROLLOS</t>
        </is>
      </c>
      <c r="H107" t="inlineStr">
        <is>
          <t>ANTIOQUIA</t>
        </is>
      </c>
      <c r="I107" t="inlineStr">
        <is>
          <t>PUERTO BERRIO</t>
        </is>
      </c>
      <c r="J107" t="inlineStr">
        <is>
          <t>BARRIO CENTRO PUERTO BERRIO 6</t>
        </is>
      </c>
      <c r="K107" t="inlineStr">
        <is>
          <t>BANCOLOMBIA</t>
        </is>
      </c>
      <c r="L107" t="inlineStr">
        <is>
          <t>FO-25-1305474</t>
        </is>
      </c>
      <c r="M107" s="49" t="n">
        <v>45868.44493055555</v>
      </c>
      <c r="N107" s="49" t="n">
        <v>45874.57847222222</v>
      </c>
      <c r="O107" s="48" t="n">
        <v>0</v>
      </c>
      <c r="P107" t="inlineStr">
        <is>
          <t>CB UNO A UNO</t>
        </is>
      </c>
      <c r="Q107" t="inlineStr">
        <is>
          <t>CB UNO A UNO</t>
        </is>
      </c>
      <c r="R107" t="inlineStr">
        <is>
          <t>EJECUTADO</t>
        </is>
      </c>
      <c r="S107" t="inlineStr">
        <is>
          <t>EJECUTADO EXITOSO</t>
        </is>
      </c>
      <c r="T107" t="inlineStr">
        <is>
          <t>ENVIO FLOTA - OPERADOR LOGISTICO</t>
        </is>
      </c>
      <c r="V107" t="inlineStr">
        <is>
          <t>TIPO III</t>
        </is>
      </c>
      <c r="W107" t="inlineStr">
        <is>
          <t>TERRESTRE</t>
        </is>
      </c>
      <c r="X107" t="inlineStr">
        <is>
          <t>RUA ALVAREZ RICHARD ANDRES</t>
        </is>
      </c>
      <c r="Y107" t="inlineStr">
        <is>
          <t>1</t>
        </is>
      </c>
      <c r="Z107" t="inlineStr">
        <is>
          <t>0</t>
        </is>
      </c>
      <c r="AA107" s="48" t="n">
        <v>35780</v>
      </c>
      <c r="AB107" s="48" t="n">
        <v>0</v>
      </c>
    </row>
    <row r="108">
      <c r="A108" t="inlineStr">
        <is>
          <t>BARRANQUILLA</t>
        </is>
      </c>
      <c r="B108" t="inlineStr">
        <is>
          <t>COSTA</t>
        </is>
      </c>
      <c r="C108" t="inlineStr">
        <is>
          <t>0004-0001</t>
        </is>
      </c>
      <c r="D108" t="inlineStr">
        <is>
          <t>8001</t>
        </is>
      </c>
      <c r="E108" t="inlineStr">
        <is>
          <t>2526300</t>
        </is>
      </c>
      <c r="F108" t="inlineStr">
        <is>
          <t>3007078781</t>
        </is>
      </c>
      <c r="G108" t="inlineStr">
        <is>
          <t>OC VISITA ROLLOS</t>
        </is>
      </c>
      <c r="H108" t="inlineStr">
        <is>
          <t>ATLANTICO</t>
        </is>
      </c>
      <c r="I108" t="inlineStr">
        <is>
          <t>BARRANQUILLA</t>
        </is>
      </c>
      <c r="J108" t="inlineStr">
        <is>
          <t>BARRIO MALVINAS BARRANQUILLA 2</t>
        </is>
      </c>
      <c r="K108" t="inlineStr">
        <is>
          <t>BANCOLOMBIA</t>
        </is>
      </c>
      <c r="L108" t="inlineStr">
        <is>
          <t>FO-25-1305003</t>
        </is>
      </c>
      <c r="M108" s="49" t="n">
        <v>45868.44356481481</v>
      </c>
      <c r="N108" s="49" t="n">
        <v>45871.73263888889</v>
      </c>
      <c r="O108" s="48" t="n">
        <v>0</v>
      </c>
      <c r="P108" t="inlineStr">
        <is>
          <t>CB UNO A UNO</t>
        </is>
      </c>
      <c r="Q108" t="inlineStr">
        <is>
          <t>CB UNO A UNO</t>
        </is>
      </c>
      <c r="R108" t="inlineStr">
        <is>
          <t>EJECUTADO</t>
        </is>
      </c>
      <c r="S108" t="inlineStr">
        <is>
          <t>EJECUTADO EXITOSO</t>
        </is>
      </c>
      <c r="T108" t="inlineStr">
        <is>
          <t>VISITA TECNICA</t>
        </is>
      </c>
      <c r="V108" t="inlineStr">
        <is>
          <t>TIPO I</t>
        </is>
      </c>
      <c r="W108" t="inlineStr">
        <is>
          <t>TERRESTRE</t>
        </is>
      </c>
      <c r="X108" t="inlineStr">
        <is>
          <t>MEZA MARTINEZ LUIS MATEO</t>
        </is>
      </c>
      <c r="Y108" t="inlineStr">
        <is>
          <t>1</t>
        </is>
      </c>
      <c r="Z108" t="inlineStr">
        <is>
          <t>0</t>
        </is>
      </c>
      <c r="AA108" s="48" t="n">
        <v>35780</v>
      </c>
      <c r="AB108" s="48" t="n">
        <v>0</v>
      </c>
    </row>
    <row r="109">
      <c r="A109" t="inlineStr">
        <is>
          <t>MEDELLIN</t>
        </is>
      </c>
      <c r="B109" t="inlineStr">
        <is>
          <t>NOROCCIDENTE</t>
        </is>
      </c>
      <c r="C109" t="inlineStr">
        <is>
          <t>0004-0005</t>
        </is>
      </c>
      <c r="D109" t="inlineStr">
        <is>
          <t>5088</t>
        </is>
      </c>
      <c r="E109" t="inlineStr">
        <is>
          <t>2526720</t>
        </is>
      </c>
      <c r="F109" t="inlineStr">
        <is>
          <t>3007079661</t>
        </is>
      </c>
      <c r="G109" t="inlineStr">
        <is>
          <t>OC VISITA ROLLOS</t>
        </is>
      </c>
      <c r="H109" t="inlineStr">
        <is>
          <t>ANTIOQUIA</t>
        </is>
      </c>
      <c r="I109" t="inlineStr">
        <is>
          <t>BELLO</t>
        </is>
      </c>
      <c r="J109" t="inlineStr">
        <is>
          <t>BARRIO PACHELY BELLO 1</t>
        </is>
      </c>
      <c r="K109" t="inlineStr">
        <is>
          <t>BANCOLOMBIA</t>
        </is>
      </c>
      <c r="L109" t="inlineStr">
        <is>
          <t>FO-25-1305459</t>
        </is>
      </c>
      <c r="M109" s="49" t="n">
        <v>45868.46684027778</v>
      </c>
      <c r="N109" s="49" t="n">
        <v>45873.65694444445</v>
      </c>
      <c r="O109" s="48" t="n">
        <v>0</v>
      </c>
      <c r="P109" t="inlineStr">
        <is>
          <t>CB UNO A UNO</t>
        </is>
      </c>
      <c r="Q109" t="inlineStr">
        <is>
          <t>CB UNO A UNO</t>
        </is>
      </c>
      <c r="R109" t="inlineStr">
        <is>
          <t>EJECUTADO</t>
        </is>
      </c>
      <c r="S109" t="inlineStr">
        <is>
          <t>EJECUTADO EXITOSO</t>
        </is>
      </c>
      <c r="T109" t="inlineStr">
        <is>
          <t>VISITA TECNICA</t>
        </is>
      </c>
      <c r="V109" t="inlineStr">
        <is>
          <t>TIPO I</t>
        </is>
      </c>
      <c r="W109" t="inlineStr">
        <is>
          <t>TERRESTRE</t>
        </is>
      </c>
      <c r="X109" t="inlineStr">
        <is>
          <t>BARRIENTOS HERNANDEZ CRISTIAN HORACIO</t>
        </is>
      </c>
      <c r="Y109" t="inlineStr">
        <is>
          <t>1</t>
        </is>
      </c>
      <c r="Z109" t="inlineStr">
        <is>
          <t>0</t>
        </is>
      </c>
      <c r="AA109" s="48" t="n">
        <v>35780</v>
      </c>
      <c r="AB109" s="48" t="n">
        <v>0</v>
      </c>
    </row>
    <row r="110">
      <c r="A110" t="inlineStr">
        <is>
          <t>CUCUTA</t>
        </is>
      </c>
      <c r="B110" t="inlineStr">
        <is>
          <t>SANTANDERES</t>
        </is>
      </c>
      <c r="C110" t="inlineStr">
        <is>
          <t>0004-0008</t>
        </is>
      </c>
      <c r="D110" t="inlineStr">
        <is>
          <t>54001</t>
        </is>
      </c>
      <c r="E110" t="inlineStr">
        <is>
          <t>2526835</t>
        </is>
      </c>
      <c r="F110" t="inlineStr">
        <is>
          <t>3007043073</t>
        </is>
      </c>
      <c r="G110" t="inlineStr">
        <is>
          <t>OC VISITA ROLLOS</t>
        </is>
      </c>
      <c r="H110" t="inlineStr">
        <is>
          <t>NORTE DE SANTANDER</t>
        </is>
      </c>
      <c r="I110" t="inlineStr">
        <is>
          <t>CUCUTA</t>
        </is>
      </c>
      <c r="J110" t="inlineStr">
        <is>
          <t>BARRIO ATALAYA 1 CUCUTA</t>
        </is>
      </c>
      <c r="K110" t="inlineStr">
        <is>
          <t>BANCOLOMBIA</t>
        </is>
      </c>
      <c r="L110" t="inlineStr">
        <is>
          <t>FO-25-1305448</t>
        </is>
      </c>
      <c r="M110" s="49" t="n">
        <v>45868.47895833333</v>
      </c>
      <c r="N110" s="49" t="n">
        <v>45875.41458333333</v>
      </c>
      <c r="O110" s="48" t="n">
        <v>0</v>
      </c>
      <c r="P110" t="inlineStr">
        <is>
          <t>CB UNO A UNO</t>
        </is>
      </c>
      <c r="Q110" t="inlineStr">
        <is>
          <t>CB UNO A UNO</t>
        </is>
      </c>
      <c r="R110" t="inlineStr">
        <is>
          <t>EJECUTADO</t>
        </is>
      </c>
      <c r="S110" t="inlineStr">
        <is>
          <t>EJECUTADO EXITOSO</t>
        </is>
      </c>
      <c r="T110" t="inlineStr">
        <is>
          <t>VISITA TECNICA</t>
        </is>
      </c>
      <c r="V110" t="inlineStr">
        <is>
          <t>TIPO I</t>
        </is>
      </c>
      <c r="W110" t="inlineStr">
        <is>
          <t>TERRESTRE</t>
        </is>
      </c>
      <c r="X110" t="inlineStr">
        <is>
          <t>MORA VEGA JEAMPIER</t>
        </is>
      </c>
      <c r="Y110" t="inlineStr">
        <is>
          <t>1</t>
        </is>
      </c>
      <c r="Z110" t="inlineStr">
        <is>
          <t>0</t>
        </is>
      </c>
      <c r="AA110" s="48" t="n">
        <v>35780</v>
      </c>
      <c r="AB110" s="48" t="n">
        <v>0</v>
      </c>
    </row>
    <row r="111">
      <c r="A111" t="inlineStr">
        <is>
          <t>CALI</t>
        </is>
      </c>
      <c r="B111" t="inlineStr">
        <is>
          <t>SUROCCIDENTE Y EJE CAFETERO</t>
        </is>
      </c>
      <c r="C111" t="inlineStr">
        <is>
          <t>0004-0003</t>
        </is>
      </c>
      <c r="D111" t="inlineStr">
        <is>
          <t>19824</t>
        </is>
      </c>
      <c r="E111" t="inlineStr">
        <is>
          <t>2526845</t>
        </is>
      </c>
      <c r="F111" t="inlineStr">
        <is>
          <t>3007078466</t>
        </is>
      </c>
      <c r="G111" t="inlineStr">
        <is>
          <t>OC VISITA ROLLOS</t>
        </is>
      </c>
      <c r="H111" t="inlineStr">
        <is>
          <t>CAUCA</t>
        </is>
      </c>
      <c r="I111" t="inlineStr">
        <is>
          <t>TOTORO</t>
        </is>
      </c>
      <c r="J111" t="inlineStr">
        <is>
          <t>BARRIO CENTRO TOTORO 2</t>
        </is>
      </c>
      <c r="K111" t="inlineStr">
        <is>
          <t>BANCOLOMBIA</t>
        </is>
      </c>
      <c r="L111" t="inlineStr">
        <is>
          <t>FO-25-1305654</t>
        </is>
      </c>
      <c r="M111" s="49" t="n">
        <v>45868.48091435185</v>
      </c>
      <c r="N111" s="49" t="n">
        <v>45874.57083333333</v>
      </c>
      <c r="O111" s="48" t="n">
        <v>0</v>
      </c>
      <c r="P111" t="inlineStr">
        <is>
          <t>CB UNO A UNO</t>
        </is>
      </c>
      <c r="Q111" t="inlineStr">
        <is>
          <t>CB UNO A UNO</t>
        </is>
      </c>
      <c r="R111" t="inlineStr">
        <is>
          <t>EJECUTADO</t>
        </is>
      </c>
      <c r="S111" t="inlineStr">
        <is>
          <t>EJECUTADO EXITOSO</t>
        </is>
      </c>
      <c r="T111" t="inlineStr">
        <is>
          <t>ENVIO FLOTA - OPERADOR LOGISTICO</t>
        </is>
      </c>
      <c r="V111" t="inlineStr">
        <is>
          <t>TIPO III</t>
        </is>
      </c>
      <c r="W111" t="inlineStr">
        <is>
          <t>TERRESTRE</t>
        </is>
      </c>
      <c r="X111" t="inlineStr">
        <is>
          <t>GIMBUEL LASSO LUIS GERMAN</t>
        </is>
      </c>
      <c r="Y111" t="inlineStr">
        <is>
          <t>1</t>
        </is>
      </c>
      <c r="Z111" t="inlineStr">
        <is>
          <t>0</t>
        </is>
      </c>
      <c r="AA111" s="48" t="n">
        <v>35780</v>
      </c>
      <c r="AB111" s="48" t="n">
        <v>0</v>
      </c>
    </row>
    <row r="112">
      <c r="A112" t="inlineStr">
        <is>
          <t>TUNJA</t>
        </is>
      </c>
      <c r="B112" t="inlineStr">
        <is>
          <t>SANTANDERES</t>
        </is>
      </c>
      <c r="C112" t="inlineStr">
        <is>
          <t>No encontrado</t>
        </is>
      </c>
      <c r="D112" t="inlineStr">
        <is>
          <t>15580</t>
        </is>
      </c>
      <c r="E112" t="inlineStr">
        <is>
          <t>2527094</t>
        </is>
      </c>
      <c r="F112" t="inlineStr">
        <is>
          <t>3007060979</t>
        </is>
      </c>
      <c r="G112" t="inlineStr">
        <is>
          <t>OC ENVIO ROLLOS</t>
        </is>
      </c>
      <c r="H112" t="inlineStr">
        <is>
          <t>BOYACA</t>
        </is>
      </c>
      <c r="I112" t="inlineStr">
        <is>
          <t>QUIPAMA</t>
        </is>
      </c>
      <c r="J112" t="inlineStr">
        <is>
          <t>BARRIO VEREDA MATA DE FIQUE QU</t>
        </is>
      </c>
      <c r="K112" t="inlineStr">
        <is>
          <t>BANCOLOMBIA</t>
        </is>
      </c>
      <c r="L112" t="inlineStr">
        <is>
          <t>FO-25-1307848</t>
        </is>
      </c>
      <c r="M112" s="49" t="n">
        <v>45868.4882175926</v>
      </c>
      <c r="N112" s="49" t="n">
        <v>45889.35972222222</v>
      </c>
      <c r="O112" s="48" t="n">
        <v>0</v>
      </c>
      <c r="P112" t="inlineStr">
        <is>
          <t>UNO A UNO</t>
        </is>
      </c>
      <c r="Q112" t="inlineStr">
        <is>
          <t>CB UNO A UNO</t>
        </is>
      </c>
      <c r="S112" t="inlineStr">
        <is>
          <t>EJECUTADO EXITOSO</t>
        </is>
      </c>
      <c r="T112" t="inlineStr">
        <is>
          <t>ENVIO</t>
        </is>
      </c>
      <c r="V112" t="inlineStr">
        <is>
          <t>TIPO IV</t>
        </is>
      </c>
      <c r="W112" t="inlineStr">
        <is>
          <t>TERRESTRE</t>
        </is>
      </c>
      <c r="Y112" t="inlineStr">
        <is>
          <t>1</t>
        </is>
      </c>
      <c r="Z112" t="inlineStr">
        <is>
          <t>0</t>
        </is>
      </c>
      <c r="AA112" s="48" t="n">
        <v>35780</v>
      </c>
      <c r="AB112" s="48" t="n">
        <v>0</v>
      </c>
    </row>
    <row r="113">
      <c r="A113" t="inlineStr">
        <is>
          <t>MEDELLIN</t>
        </is>
      </c>
      <c r="B113" t="inlineStr">
        <is>
          <t>NOROCCIDENTE</t>
        </is>
      </c>
      <c r="C113" t="inlineStr">
        <is>
          <t>0004-0005</t>
        </is>
      </c>
      <c r="D113" t="inlineStr">
        <is>
          <t>5308</t>
        </is>
      </c>
      <c r="E113" t="inlineStr">
        <is>
          <t>2527147</t>
        </is>
      </c>
      <c r="F113" t="inlineStr">
        <is>
          <t>3007078939</t>
        </is>
      </c>
      <c r="G113" t="inlineStr">
        <is>
          <t>OC VISITA ROLLOS</t>
        </is>
      </c>
      <c r="H113" t="inlineStr">
        <is>
          <t>ANTIOQUIA</t>
        </is>
      </c>
      <c r="I113" t="inlineStr">
        <is>
          <t>GIRARDOTA</t>
        </is>
      </c>
      <c r="J113" t="inlineStr">
        <is>
          <t>DISTRICOL MINIMERCADO DETODITO</t>
        </is>
      </c>
      <c r="K113" t="inlineStr">
        <is>
          <t>BANCOLOMBIA</t>
        </is>
      </c>
      <c r="L113" t="inlineStr">
        <is>
          <t>FO-25-1305638</t>
        </is>
      </c>
      <c r="M113" s="49" t="n">
        <v>45868.4889699074</v>
      </c>
      <c r="N113" s="49" t="n">
        <v>45873.54027777778</v>
      </c>
      <c r="O113" s="48" t="n">
        <v>0</v>
      </c>
      <c r="P113" t="inlineStr">
        <is>
          <t>AGREGADOR</t>
        </is>
      </c>
      <c r="Q113" t="inlineStr">
        <is>
          <t>DISTRICOL</t>
        </is>
      </c>
      <c r="R113" t="inlineStr">
        <is>
          <t>EJECUTADO</t>
        </is>
      </c>
      <c r="S113" t="inlineStr">
        <is>
          <t>EJECUTADO EXITOSO</t>
        </is>
      </c>
      <c r="T113" t="inlineStr">
        <is>
          <t>VISITA TECNICA</t>
        </is>
      </c>
      <c r="V113" t="inlineStr">
        <is>
          <t>TIPO I</t>
        </is>
      </c>
      <c r="W113" t="inlineStr">
        <is>
          <t>TERRESTRE</t>
        </is>
      </c>
      <c r="X113" t="inlineStr">
        <is>
          <t>BARRIENTOS HERNANDEZ CRISTIAN HORACIO</t>
        </is>
      </c>
      <c r="Y113" t="inlineStr">
        <is>
          <t>1</t>
        </is>
      </c>
      <c r="Z113" t="inlineStr">
        <is>
          <t>0</t>
        </is>
      </c>
      <c r="AA113" s="48" t="n">
        <v>35780</v>
      </c>
      <c r="AB113" s="48" t="n">
        <v>0</v>
      </c>
    </row>
    <row r="114">
      <c r="A114" t="inlineStr">
        <is>
          <t>MEDELLIN</t>
        </is>
      </c>
      <c r="B114" t="inlineStr">
        <is>
          <t>NOROCCIDENTE</t>
        </is>
      </c>
      <c r="C114" t="inlineStr">
        <is>
          <t>0004-0005</t>
        </is>
      </c>
      <c r="D114" t="inlineStr">
        <is>
          <t>5318</t>
        </is>
      </c>
      <c r="E114" t="inlineStr">
        <is>
          <t>2527200</t>
        </is>
      </c>
      <c r="F114" t="inlineStr">
        <is>
          <t>3007060885</t>
        </is>
      </c>
      <c r="G114" t="inlineStr">
        <is>
          <t>OC VISITA ROLLOS</t>
        </is>
      </c>
      <c r="H114" t="inlineStr">
        <is>
          <t>ANTIOQUIA</t>
        </is>
      </c>
      <c r="I114" t="inlineStr">
        <is>
          <t>GUARNE</t>
        </is>
      </c>
      <c r="J114" t="inlineStr">
        <is>
          <t>PTM GUARNE TIENDA CUATRO ESQU</t>
        </is>
      </c>
      <c r="K114" t="inlineStr">
        <is>
          <t>BANCOLOMBIA</t>
        </is>
      </c>
      <c r="L114" t="inlineStr">
        <is>
          <t>FO-25-1305641</t>
        </is>
      </c>
      <c r="M114" s="49" t="n">
        <v>45868.48753472222</v>
      </c>
      <c r="N114" s="49" t="n">
        <v>45870.70416666667</v>
      </c>
      <c r="O114" s="48" t="n">
        <v>0</v>
      </c>
      <c r="P114" t="inlineStr">
        <is>
          <t>AGREGADOR</t>
        </is>
      </c>
      <c r="Q114" t="inlineStr">
        <is>
          <t>COMCARD - PTM</t>
        </is>
      </c>
      <c r="R114" t="inlineStr">
        <is>
          <t>EJECUTADO</t>
        </is>
      </c>
      <c r="S114" t="inlineStr">
        <is>
          <t>EJECUTADO EXITOSO</t>
        </is>
      </c>
      <c r="T114" t="inlineStr">
        <is>
          <t>ENVIO FLOTA - OPERADOR LOGISTICO</t>
        </is>
      </c>
      <c r="V114" t="inlineStr">
        <is>
          <t>TIPO II</t>
        </is>
      </c>
      <c r="W114" t="inlineStr">
        <is>
          <t>TERRESTRE</t>
        </is>
      </c>
      <c r="X114" t="inlineStr">
        <is>
          <t>DIAZ ZABALA FRANCIS DUBAN</t>
        </is>
      </c>
      <c r="Y114" t="inlineStr">
        <is>
          <t>1</t>
        </is>
      </c>
      <c r="Z114" t="inlineStr">
        <is>
          <t>0</t>
        </is>
      </c>
      <c r="AA114" s="48" t="n">
        <v>35780</v>
      </c>
      <c r="AB114" s="48" t="n">
        <v>0</v>
      </c>
    </row>
    <row r="115">
      <c r="A115" t="inlineStr">
        <is>
          <t>MEDELLIN</t>
        </is>
      </c>
      <c r="B115" t="inlineStr">
        <is>
          <t>NOROCCIDENTE</t>
        </is>
      </c>
      <c r="C115" t="inlineStr">
        <is>
          <t>0004-0005</t>
        </is>
      </c>
      <c r="D115" t="inlineStr">
        <is>
          <t>5001</t>
        </is>
      </c>
      <c r="E115" t="inlineStr">
        <is>
          <t>2527300</t>
        </is>
      </c>
      <c r="F115" t="inlineStr">
        <is>
          <t>3007077191</t>
        </is>
      </c>
      <c r="G115" t="inlineStr">
        <is>
          <t>OC VISITA ROLLOS</t>
        </is>
      </c>
      <c r="H115" t="inlineStr">
        <is>
          <t>ANTIOQUIA</t>
        </is>
      </c>
      <c r="I115" t="inlineStr">
        <is>
          <t>MEDELLIN</t>
        </is>
      </c>
      <c r="J115" t="inlineStr">
        <is>
          <t>DISTRICOL CARNICER  LA COSECHA</t>
        </is>
      </c>
      <c r="K115" t="inlineStr">
        <is>
          <t>BANCOLOMBIA</t>
        </is>
      </c>
      <c r="L115" t="inlineStr">
        <is>
          <t>FO-25-1308327</t>
        </is>
      </c>
      <c r="M115" s="49" t="n">
        <v>45868.49030092593</v>
      </c>
      <c r="N115" s="49" t="n">
        <v>45875.41111111111</v>
      </c>
      <c r="O115" s="48" t="n">
        <v>0</v>
      </c>
      <c r="P115" t="inlineStr">
        <is>
          <t>AGREGADOR</t>
        </is>
      </c>
      <c r="Q115" t="inlineStr">
        <is>
          <t>DISTRICOL</t>
        </is>
      </c>
      <c r="R115" t="inlineStr">
        <is>
          <t>EJECUTADO</t>
        </is>
      </c>
      <c r="S115" t="inlineStr">
        <is>
          <t>EJECUTADO EXITOSO</t>
        </is>
      </c>
      <c r="T115" t="inlineStr">
        <is>
          <t>VISITA TECNICA</t>
        </is>
      </c>
      <c r="V115" t="inlineStr">
        <is>
          <t>TIPO I</t>
        </is>
      </c>
      <c r="W115" t="inlineStr">
        <is>
          <t>TERRESTRE</t>
        </is>
      </c>
      <c r="X115" t="inlineStr">
        <is>
          <t>ZAPATA LOPEZ EDWARD ASDRUBAL</t>
        </is>
      </c>
      <c r="Y115" t="inlineStr">
        <is>
          <t>1</t>
        </is>
      </c>
      <c r="Z115" t="inlineStr">
        <is>
          <t>0</t>
        </is>
      </c>
      <c r="AA115" s="48" t="n">
        <v>35780</v>
      </c>
      <c r="AB115" s="48" t="n">
        <v>0</v>
      </c>
    </row>
    <row r="116">
      <c r="A116" t="inlineStr">
        <is>
          <t>MEDELLIN</t>
        </is>
      </c>
      <c r="B116" t="inlineStr">
        <is>
          <t>NOROCCIDENTE</t>
        </is>
      </c>
      <c r="C116" t="inlineStr">
        <is>
          <t>0004-0005</t>
        </is>
      </c>
      <c r="D116" t="inlineStr">
        <is>
          <t>5440</t>
        </is>
      </c>
      <c r="E116" t="inlineStr">
        <is>
          <t>2527350</t>
        </is>
      </c>
      <c r="F116" t="inlineStr">
        <is>
          <t>3007053282</t>
        </is>
      </c>
      <c r="G116" t="inlineStr">
        <is>
          <t>OC VISITA ROLLOS</t>
        </is>
      </c>
      <c r="H116" t="inlineStr">
        <is>
          <t>ANTIOQUIA</t>
        </is>
      </c>
      <c r="I116" t="inlineStr">
        <is>
          <t>MARINILLA</t>
        </is>
      </c>
      <c r="J116" t="inlineStr">
        <is>
          <t>DISTRICOL CASITADELOSPAISASELD</t>
        </is>
      </c>
      <c r="K116" t="inlineStr">
        <is>
          <t>BANCOLOMBIA</t>
        </is>
      </c>
      <c r="L116" t="inlineStr">
        <is>
          <t>FO-25-1305701</t>
        </is>
      </c>
      <c r="M116" s="49" t="n">
        <v>45868.49951388889</v>
      </c>
      <c r="N116" s="49" t="n">
        <v>45870.53680555556</v>
      </c>
      <c r="O116" s="48" t="n">
        <v>0</v>
      </c>
      <c r="P116" t="inlineStr">
        <is>
          <t>AGREGADOR</t>
        </is>
      </c>
      <c r="Q116" t="inlineStr">
        <is>
          <t>DISTRICOL</t>
        </is>
      </c>
      <c r="R116" t="inlineStr">
        <is>
          <t>EJECUTADO</t>
        </is>
      </c>
      <c r="S116" t="inlineStr">
        <is>
          <t>EJECUTADO EXITOSO</t>
        </is>
      </c>
      <c r="T116" t="inlineStr">
        <is>
          <t>VISITA TECNICA</t>
        </is>
      </c>
      <c r="V116" t="inlineStr">
        <is>
          <t>TIPO II</t>
        </is>
      </c>
      <c r="W116" t="inlineStr">
        <is>
          <t>TERRESTRE</t>
        </is>
      </c>
      <c r="X116" t="inlineStr">
        <is>
          <t>DIAZ ZABALA FRANCIS DUBAN</t>
        </is>
      </c>
      <c r="Y116" t="inlineStr">
        <is>
          <t>1</t>
        </is>
      </c>
      <c r="Z116" t="inlineStr">
        <is>
          <t>0</t>
        </is>
      </c>
      <c r="AA116" s="48" t="n">
        <v>67654</v>
      </c>
      <c r="AB116" s="48" t="n">
        <v>0</v>
      </c>
    </row>
    <row r="117">
      <c r="A117" t="inlineStr">
        <is>
          <t>CUCUTA</t>
        </is>
      </c>
      <c r="B117" t="inlineStr">
        <is>
          <t>SANTANDERES</t>
        </is>
      </c>
      <c r="C117" t="inlineStr">
        <is>
          <t>No encontrado</t>
        </is>
      </c>
      <c r="D117" t="inlineStr">
        <is>
          <t>54498</t>
        </is>
      </c>
      <c r="E117" t="inlineStr">
        <is>
          <t>2527357</t>
        </is>
      </c>
      <c r="F117" t="inlineStr">
        <is>
          <t>3007069779</t>
        </is>
      </c>
      <c r="G117" t="inlineStr">
        <is>
          <t>OC ENVIO ROLLOS</t>
        </is>
      </c>
      <c r="H117" t="inlineStr">
        <is>
          <t>NORTE DE SANTANDER</t>
        </is>
      </c>
      <c r="I117" t="inlineStr">
        <is>
          <t>OCAÑA</t>
        </is>
      </c>
      <c r="J117" t="inlineStr">
        <is>
          <t>PTM OCA#A  PAPELERIA DOS DE OC</t>
        </is>
      </c>
      <c r="K117" t="inlineStr">
        <is>
          <t>BANCOLOMBIA</t>
        </is>
      </c>
      <c r="L117" t="inlineStr">
        <is>
          <t>FO-25-1306504</t>
        </is>
      </c>
      <c r="M117" s="49" t="n">
        <v>45868.50010416667</v>
      </c>
      <c r="N117" s="49" t="n">
        <v>45873.57569444444</v>
      </c>
      <c r="O117" s="48" t="n">
        <v>0</v>
      </c>
      <c r="P117" t="inlineStr">
        <is>
          <t>AGREGADOR</t>
        </is>
      </c>
      <c r="Q117" t="inlineStr">
        <is>
          <t>COMCARD - PTM</t>
        </is>
      </c>
      <c r="S117" t="inlineStr">
        <is>
          <t>EJECUTADO EXITOSO</t>
        </is>
      </c>
      <c r="T117" t="inlineStr">
        <is>
          <t>ENVIO</t>
        </is>
      </c>
      <c r="V117" t="inlineStr">
        <is>
          <t>TIPO IV</t>
        </is>
      </c>
      <c r="W117" t="inlineStr">
        <is>
          <t>TERRESTRE</t>
        </is>
      </c>
      <c r="Y117" t="inlineStr">
        <is>
          <t>1</t>
        </is>
      </c>
      <c r="Z117" t="inlineStr">
        <is>
          <t>0</t>
        </is>
      </c>
      <c r="AA117" s="48" t="n">
        <v>35780</v>
      </c>
      <c r="AB117" s="48" t="n">
        <v>0</v>
      </c>
    </row>
    <row r="118">
      <c r="A118" t="inlineStr">
        <is>
          <t>VALLEDUPAR</t>
        </is>
      </c>
      <c r="B118" t="inlineStr">
        <is>
          <t>COSTA</t>
        </is>
      </c>
      <c r="C118" t="inlineStr">
        <is>
          <t>No encontrado</t>
        </is>
      </c>
      <c r="D118" t="inlineStr">
        <is>
          <t>20517</t>
        </is>
      </c>
      <c r="E118" t="inlineStr">
        <is>
          <t>2527472</t>
        </is>
      </c>
      <c r="F118" t="inlineStr">
        <is>
          <t>3007060322</t>
        </is>
      </c>
      <c r="G118" t="inlineStr">
        <is>
          <t>OC ENVIO ROLLOS</t>
        </is>
      </c>
      <c r="H118" t="inlineStr">
        <is>
          <t>CESAR</t>
        </is>
      </c>
      <c r="I118" t="inlineStr">
        <is>
          <t>PAILITAS</t>
        </is>
      </c>
      <c r="J118" t="inlineStr">
        <is>
          <t>BARRIO CENTRO PAILITAS 1</t>
        </is>
      </c>
      <c r="K118" t="inlineStr">
        <is>
          <t>BANCOLOMBIA</t>
        </is>
      </c>
      <c r="L118" t="inlineStr">
        <is>
          <t>FO-25-1307236</t>
        </is>
      </c>
      <c r="M118" s="49" t="n">
        <v>45868.51486111111</v>
      </c>
      <c r="N118" s="49" t="n">
        <v>45873.57430555556</v>
      </c>
      <c r="O118" s="48" t="n">
        <v>0</v>
      </c>
      <c r="P118" t="inlineStr">
        <is>
          <t>CB UNO A UNO</t>
        </is>
      </c>
      <c r="Q118" t="inlineStr">
        <is>
          <t>CB UNO A UNO</t>
        </is>
      </c>
      <c r="S118" t="inlineStr">
        <is>
          <t>EJECUTADO EXITOSO</t>
        </is>
      </c>
      <c r="T118" t="inlineStr">
        <is>
          <t>ENVIO</t>
        </is>
      </c>
      <c r="V118" t="inlineStr">
        <is>
          <t>TIPO IV</t>
        </is>
      </c>
      <c r="W118" t="inlineStr">
        <is>
          <t>TERRESTRE</t>
        </is>
      </c>
      <c r="Y118" t="inlineStr">
        <is>
          <t>1</t>
        </is>
      </c>
      <c r="Z118" t="inlineStr">
        <is>
          <t>0</t>
        </is>
      </c>
      <c r="AA118" s="48" t="n">
        <v>35780</v>
      </c>
      <c r="AB118" s="48" t="n">
        <v>0</v>
      </c>
    </row>
    <row r="119">
      <c r="A119" t="inlineStr">
        <is>
          <t>MONTERIA</t>
        </is>
      </c>
      <c r="B119" t="inlineStr">
        <is>
          <t>COSTA</t>
        </is>
      </c>
      <c r="C119" t="inlineStr">
        <is>
          <t>0004-0001</t>
        </is>
      </c>
      <c r="D119" t="inlineStr">
        <is>
          <t>23660</t>
        </is>
      </c>
      <c r="E119" t="inlineStr">
        <is>
          <t>2527573</t>
        </is>
      </c>
      <c r="F119" t="inlineStr">
        <is>
          <t>3007036867</t>
        </is>
      </c>
      <c r="G119" t="inlineStr">
        <is>
          <t>OC VISITA ROLLOS</t>
        </is>
      </c>
      <c r="H119" t="inlineStr">
        <is>
          <t>CORDOBA</t>
        </is>
      </c>
      <c r="I119" t="inlineStr">
        <is>
          <t>SAHAGUN</t>
        </is>
      </c>
      <c r="J119" t="inlineStr">
        <is>
          <t>BARRIO SAHAGUN CORDOBA</t>
        </is>
      </c>
      <c r="K119" t="inlineStr">
        <is>
          <t>BANCOLOMBIA</t>
        </is>
      </c>
      <c r="L119" t="inlineStr">
        <is>
          <t>FO-25-1306440</t>
        </is>
      </c>
      <c r="M119" s="49" t="n">
        <v>45868.55405092592</v>
      </c>
      <c r="N119" s="49" t="n">
        <v>45878.54236111111</v>
      </c>
      <c r="O119" s="48" t="n">
        <v>0</v>
      </c>
      <c r="P119" t="inlineStr">
        <is>
          <t>CB UNO A UNO</t>
        </is>
      </c>
      <c r="Q119" t="inlineStr">
        <is>
          <t>CB UNO A UNO</t>
        </is>
      </c>
      <c r="R119" t="inlineStr">
        <is>
          <t>EJECUTADO</t>
        </is>
      </c>
      <c r="S119" t="inlineStr">
        <is>
          <t>EJECUTADO EXITOSO</t>
        </is>
      </c>
      <c r="T119" t="inlineStr">
        <is>
          <t>VISITA TECNICA</t>
        </is>
      </c>
      <c r="V119" t="inlineStr">
        <is>
          <t>TIPO II</t>
        </is>
      </c>
      <c r="W119" t="inlineStr">
        <is>
          <t>TERRESTRE</t>
        </is>
      </c>
      <c r="X119" t="inlineStr">
        <is>
          <t>CACERES HERNANDEZ ANDRES</t>
        </is>
      </c>
      <c r="Y119" t="inlineStr">
        <is>
          <t>1</t>
        </is>
      </c>
      <c r="Z119" t="inlineStr">
        <is>
          <t>0</t>
        </is>
      </c>
      <c r="AA119" s="48" t="n">
        <v>67654</v>
      </c>
      <c r="AB119" s="48" t="n">
        <v>0</v>
      </c>
    </row>
    <row r="120">
      <c r="A120" t="inlineStr">
        <is>
          <t>MEDELLIN</t>
        </is>
      </c>
      <c r="B120" t="inlineStr">
        <is>
          <t>NOROCCIDENTE</t>
        </is>
      </c>
      <c r="C120" t="inlineStr">
        <is>
          <t>0004-0005</t>
        </is>
      </c>
      <c r="D120" t="inlineStr">
        <is>
          <t>5360</t>
        </is>
      </c>
      <c r="E120" t="inlineStr">
        <is>
          <t>2527612</t>
        </is>
      </c>
      <c r="F120" t="inlineStr">
        <is>
          <t>3007019571</t>
        </is>
      </c>
      <c r="G120" t="inlineStr">
        <is>
          <t>OC VISITA ROLLOS</t>
        </is>
      </c>
      <c r="H120" t="inlineStr">
        <is>
          <t>ANTIOQUIA</t>
        </is>
      </c>
      <c r="I120" t="inlineStr">
        <is>
          <t>ITAGUI</t>
        </is>
      </c>
      <c r="J120" t="inlineStr">
        <is>
          <t>COMCARD ITAGUI TODOLINUX</t>
        </is>
      </c>
      <c r="K120" t="inlineStr">
        <is>
          <t>BANCOLOMBIA</t>
        </is>
      </c>
      <c r="L120" t="inlineStr">
        <is>
          <t>FO-25-1306443</t>
        </is>
      </c>
      <c r="M120" s="49" t="n">
        <v>45868.52101851852</v>
      </c>
      <c r="N120" s="49" t="n">
        <v>45871.70833333334</v>
      </c>
      <c r="O120" s="48" t="n">
        <v>0</v>
      </c>
      <c r="P120" t="inlineStr">
        <is>
          <t>AGREGADOR</t>
        </is>
      </c>
      <c r="Q120" t="inlineStr">
        <is>
          <t>COMCARD - PTM</t>
        </is>
      </c>
      <c r="R120" t="inlineStr">
        <is>
          <t>EJECUTADO</t>
        </is>
      </c>
      <c r="S120" t="inlineStr">
        <is>
          <t>EJECUTADO EXITOSO</t>
        </is>
      </c>
      <c r="T120" t="inlineStr">
        <is>
          <t>VISITA TECNICA</t>
        </is>
      </c>
      <c r="V120" t="inlineStr">
        <is>
          <t>TIPO I</t>
        </is>
      </c>
      <c r="W120" t="inlineStr">
        <is>
          <t>TERRESTRE</t>
        </is>
      </c>
      <c r="X120" t="inlineStr">
        <is>
          <t>MORENO MEDINA JUAN PABLO</t>
        </is>
      </c>
      <c r="Y120" t="inlineStr">
        <is>
          <t>1</t>
        </is>
      </c>
      <c r="Z120" t="inlineStr">
        <is>
          <t>0</t>
        </is>
      </c>
      <c r="AA120" s="48" t="n">
        <v>35780</v>
      </c>
      <c r="AB120" s="48" t="n">
        <v>0</v>
      </c>
    </row>
    <row r="121">
      <c r="A121" t="inlineStr">
        <is>
          <t>CALI</t>
        </is>
      </c>
      <c r="B121" t="inlineStr">
        <is>
          <t>SUROCCIDENTE Y EJE CAFETERO</t>
        </is>
      </c>
      <c r="C121" t="inlineStr">
        <is>
          <t>0004-0003</t>
        </is>
      </c>
      <c r="D121" t="inlineStr">
        <is>
          <t>19001</t>
        </is>
      </c>
      <c r="E121" t="inlineStr">
        <is>
          <t>2527680</t>
        </is>
      </c>
      <c r="F121" t="inlineStr">
        <is>
          <t>3007078015</t>
        </is>
      </c>
      <c r="G121" t="inlineStr">
        <is>
          <t>OC VISITA ROLLOS</t>
        </is>
      </c>
      <c r="H121" t="inlineStr">
        <is>
          <t>CAUCA</t>
        </is>
      </c>
      <c r="I121" t="inlineStr">
        <is>
          <t>POPAYAN</t>
        </is>
      </c>
      <c r="J121" t="inlineStr">
        <is>
          <t>BARRIO CENTRO POPAYAN</t>
        </is>
      </c>
      <c r="K121" t="inlineStr">
        <is>
          <t>BANCOLOMBIA</t>
        </is>
      </c>
      <c r="L121" t="inlineStr">
        <is>
          <t>FO-25-1307916</t>
        </is>
      </c>
      <c r="M121" s="49" t="n">
        <v>45868.55334490741</v>
      </c>
      <c r="N121" s="49" t="n">
        <v>45871.72222222222</v>
      </c>
      <c r="O121" s="48" t="n">
        <v>0</v>
      </c>
      <c r="P121" t="inlineStr">
        <is>
          <t>CB UNO A UNO</t>
        </is>
      </c>
      <c r="Q121" t="inlineStr">
        <is>
          <t>CB UNO A UNO</t>
        </is>
      </c>
      <c r="R121" t="inlineStr">
        <is>
          <t>EJECUTADO</t>
        </is>
      </c>
      <c r="S121" t="inlineStr">
        <is>
          <t>EJECUTADO EXITOSO</t>
        </is>
      </c>
      <c r="T121" t="inlineStr">
        <is>
          <t>VISITA TECNICA</t>
        </is>
      </c>
      <c r="V121" t="inlineStr">
        <is>
          <t>TIPO III</t>
        </is>
      </c>
      <c r="W121" t="inlineStr">
        <is>
          <t>TERRESTRE</t>
        </is>
      </c>
      <c r="X121" t="inlineStr">
        <is>
          <t>GIMBUEL LASSO LUIS GERMAN</t>
        </is>
      </c>
      <c r="Y121" t="inlineStr">
        <is>
          <t>1</t>
        </is>
      </c>
      <c r="Z121" t="inlineStr">
        <is>
          <t>0</t>
        </is>
      </c>
      <c r="AA121" s="48" t="n">
        <v>35780</v>
      </c>
      <c r="AB121" s="48" t="n">
        <v>0</v>
      </c>
    </row>
    <row r="122">
      <c r="A122" t="inlineStr">
        <is>
          <t>BOGOTA</t>
        </is>
      </c>
      <c r="B122" t="inlineStr">
        <is>
          <t>CUNDINAMARCA</t>
        </is>
      </c>
      <c r="C122" t="inlineStr">
        <is>
          <t>0004-0004</t>
        </is>
      </c>
      <c r="D122" t="inlineStr">
        <is>
          <t>11001</t>
        </is>
      </c>
      <c r="E122" t="inlineStr">
        <is>
          <t>2527699</t>
        </is>
      </c>
      <c r="F122" t="inlineStr">
        <is>
          <t>3007075803</t>
        </is>
      </c>
      <c r="G122" t="inlineStr">
        <is>
          <t>OC VISITA ROLLOS</t>
        </is>
      </c>
      <c r="H122" t="inlineStr">
        <is>
          <t>CUNDINAMARCA</t>
        </is>
      </c>
      <c r="I122" t="inlineStr">
        <is>
          <t>BOGOTA</t>
        </is>
      </c>
      <c r="J122" t="inlineStr">
        <is>
          <t>BARRIO BOSA PORVENIR BOGOTA 10</t>
        </is>
      </c>
      <c r="K122" t="inlineStr">
        <is>
          <t>BANCOLOMBIA</t>
        </is>
      </c>
      <c r="L122" t="inlineStr">
        <is>
          <t>FO-25-1306437</t>
        </is>
      </c>
      <c r="M122" s="49" t="n">
        <v>45868.5665162037</v>
      </c>
      <c r="N122" s="49" t="n">
        <v>45870.47430555556</v>
      </c>
      <c r="O122" s="48" t="n">
        <v>0</v>
      </c>
      <c r="P122" t="inlineStr">
        <is>
          <t>CB UNO A UNO</t>
        </is>
      </c>
      <c r="Q122" t="inlineStr">
        <is>
          <t>CB UNO A UNO</t>
        </is>
      </c>
      <c r="R122" t="inlineStr">
        <is>
          <t>EJECUTADO</t>
        </is>
      </c>
      <c r="S122" t="inlineStr">
        <is>
          <t>EJECUTADO EXITOSO</t>
        </is>
      </c>
      <c r="T122" t="inlineStr">
        <is>
          <t>VISITA TECNICA</t>
        </is>
      </c>
      <c r="V122" t="inlineStr">
        <is>
          <t>TIPO I</t>
        </is>
      </c>
      <c r="W122" t="inlineStr">
        <is>
          <t>TERRESTRE</t>
        </is>
      </c>
      <c r="X122" t="inlineStr">
        <is>
          <t>ORTIZ MARTINEZ STIVEN</t>
        </is>
      </c>
      <c r="Y122" t="inlineStr">
        <is>
          <t>1</t>
        </is>
      </c>
      <c r="Z122" t="inlineStr">
        <is>
          <t>0</t>
        </is>
      </c>
      <c r="AA122" s="48" t="n">
        <v>35780</v>
      </c>
      <c r="AB122" s="48" t="n">
        <v>0</v>
      </c>
    </row>
    <row r="123">
      <c r="A123" t="inlineStr">
        <is>
          <t>MEDELLIN</t>
        </is>
      </c>
      <c r="B123" t="inlineStr">
        <is>
          <t>NOROCCIDENTE</t>
        </is>
      </c>
      <c r="C123" t="inlineStr">
        <is>
          <t>0004-0005</t>
        </is>
      </c>
      <c r="D123" t="inlineStr">
        <is>
          <t>5002</t>
        </is>
      </c>
      <c r="E123" t="inlineStr">
        <is>
          <t>2527826</t>
        </is>
      </c>
      <c r="F123" t="inlineStr">
        <is>
          <t>3007071284</t>
        </is>
      </c>
      <c r="G123" t="inlineStr">
        <is>
          <t>OC ENVIO ROLLOS</t>
        </is>
      </c>
      <c r="H123" t="inlineStr">
        <is>
          <t>ANTIOQUIA</t>
        </is>
      </c>
      <c r="I123" t="inlineStr">
        <is>
          <t>ABEJORRAL</t>
        </is>
      </c>
      <c r="J123" t="inlineStr">
        <is>
          <t>DISTRICOL JAVI YUDY</t>
        </is>
      </c>
      <c r="K123" t="inlineStr">
        <is>
          <t>BANCOLOMBIA</t>
        </is>
      </c>
      <c r="L123" t="inlineStr">
        <is>
          <t>FO-25-1307847</t>
        </is>
      </c>
      <c r="M123" s="49" t="n">
        <v>45868.58042824074</v>
      </c>
      <c r="N123" s="49" t="n">
        <v>45874.56944444445</v>
      </c>
      <c r="O123" s="48" t="n">
        <v>0</v>
      </c>
      <c r="P123" t="inlineStr">
        <is>
          <t>AGREGADOR</t>
        </is>
      </c>
      <c r="Q123" t="inlineStr">
        <is>
          <t>DISTRICOL</t>
        </is>
      </c>
      <c r="S123" t="inlineStr">
        <is>
          <t>EJECUTADO EXITOSO</t>
        </is>
      </c>
      <c r="T123" t="inlineStr">
        <is>
          <t>ENVIO</t>
        </is>
      </c>
      <c r="V123" t="inlineStr">
        <is>
          <t>TIPO III</t>
        </is>
      </c>
      <c r="W123" t="inlineStr">
        <is>
          <t>TERRESTRE</t>
        </is>
      </c>
      <c r="Y123" t="inlineStr">
        <is>
          <t>1</t>
        </is>
      </c>
      <c r="Z123" t="inlineStr">
        <is>
          <t>0</t>
        </is>
      </c>
      <c r="AA123" s="48" t="n">
        <v>35780</v>
      </c>
      <c r="AB123" s="48" t="n">
        <v>0</v>
      </c>
    </row>
    <row r="124">
      <c r="A124" t="inlineStr">
        <is>
          <t>BOGOTA</t>
        </is>
      </c>
      <c r="B124" t="inlineStr">
        <is>
          <t>CUNDINAMARCA</t>
        </is>
      </c>
      <c r="C124" t="inlineStr">
        <is>
          <t>0004-0004</t>
        </is>
      </c>
      <c r="D124" t="inlineStr">
        <is>
          <t>25407</t>
        </is>
      </c>
      <c r="E124" t="inlineStr">
        <is>
          <t>2527991</t>
        </is>
      </c>
      <c r="F124" t="inlineStr">
        <is>
          <t>3007078355</t>
        </is>
      </c>
      <c r="G124" t="inlineStr">
        <is>
          <t>OC VISITA ROLLOS</t>
        </is>
      </c>
      <c r="H124" t="inlineStr">
        <is>
          <t>CUNDINAMARCA</t>
        </is>
      </c>
      <c r="I124" t="inlineStr">
        <is>
          <t>LENGUAZAQUE</t>
        </is>
      </c>
      <c r="J124" t="inlineStr">
        <is>
          <t>BARRIO VRD ESPINAL CARRIZAL LENGUAZAQUE</t>
        </is>
      </c>
      <c r="K124" t="inlineStr">
        <is>
          <t>BANCOLOMBIA</t>
        </is>
      </c>
      <c r="L124" t="inlineStr">
        <is>
          <t>FO-25-1307914</t>
        </is>
      </c>
      <c r="M124" s="49" t="n">
        <v>45868.59861111111</v>
      </c>
      <c r="N124" s="49" t="n">
        <v>45873.57152777778</v>
      </c>
      <c r="O124" s="48" t="n">
        <v>0</v>
      </c>
      <c r="P124" t="inlineStr">
        <is>
          <t>UNO A UNO</t>
        </is>
      </c>
      <c r="Q124" t="inlineStr">
        <is>
          <t>UNO A UNO</t>
        </is>
      </c>
      <c r="R124" t="inlineStr">
        <is>
          <t>EJECUTADO</t>
        </is>
      </c>
      <c r="S124" t="inlineStr">
        <is>
          <t>EJECUTADO EXITOSO</t>
        </is>
      </c>
      <c r="T124" t="inlineStr">
        <is>
          <t>ENVIO FLOTA - OPERADOR LOGISTICO</t>
        </is>
      </c>
      <c r="V124" t="inlineStr">
        <is>
          <t>TIPO III</t>
        </is>
      </c>
      <c r="W124" t="inlineStr">
        <is>
          <t>TERRESTRE</t>
        </is>
      </c>
      <c r="X124" t="inlineStr">
        <is>
          <t>GALEANO SORIANO JUAN DAVID</t>
        </is>
      </c>
      <c r="Y124" t="inlineStr">
        <is>
          <t>1</t>
        </is>
      </c>
      <c r="Z124" t="inlineStr">
        <is>
          <t>0</t>
        </is>
      </c>
      <c r="AA124" s="48" t="n">
        <v>35780</v>
      </c>
      <c r="AB124" s="48" t="n">
        <v>0</v>
      </c>
    </row>
    <row r="125">
      <c r="A125" t="inlineStr">
        <is>
          <t>BARRANQUILLA</t>
        </is>
      </c>
      <c r="B125" t="inlineStr">
        <is>
          <t>COSTA</t>
        </is>
      </c>
      <c r="C125" t="inlineStr">
        <is>
          <t>0004-0001</t>
        </is>
      </c>
      <c r="D125" t="inlineStr">
        <is>
          <t>8296</t>
        </is>
      </c>
      <c r="E125" t="inlineStr">
        <is>
          <t>2528159</t>
        </is>
      </c>
      <c r="F125" t="inlineStr">
        <is>
          <t>3007077602</t>
        </is>
      </c>
      <c r="G125" t="inlineStr">
        <is>
          <t>OC VISITA ROLLOS</t>
        </is>
      </c>
      <c r="H125" t="inlineStr">
        <is>
          <t>ATLANTICO</t>
        </is>
      </c>
      <c r="I125" t="inlineStr">
        <is>
          <t>GALAPA</t>
        </is>
      </c>
      <c r="J125" t="inlineStr">
        <is>
          <t>BARRIO CENTRO GALAPA  5</t>
        </is>
      </c>
      <c r="K125" t="inlineStr">
        <is>
          <t>BANCOLOMBIA</t>
        </is>
      </c>
      <c r="L125" t="inlineStr">
        <is>
          <t>FO-25-1307350</t>
        </is>
      </c>
      <c r="M125" s="49" t="n">
        <v>45868.61099537037</v>
      </c>
      <c r="N125" s="49" t="n">
        <v>45871.71666666667</v>
      </c>
      <c r="O125" s="48" t="n">
        <v>0</v>
      </c>
      <c r="P125" t="inlineStr">
        <is>
          <t>CB UNO A UNO</t>
        </is>
      </c>
      <c r="Q125" t="inlineStr">
        <is>
          <t>CB UNO A UNO</t>
        </is>
      </c>
      <c r="R125" t="inlineStr">
        <is>
          <t>EJECUTADO</t>
        </is>
      </c>
      <c r="S125" t="inlineStr">
        <is>
          <t>EJECUTADO EXITOSO</t>
        </is>
      </c>
      <c r="T125" t="inlineStr">
        <is>
          <t>VISITA TECNICA</t>
        </is>
      </c>
      <c r="V125" t="inlineStr">
        <is>
          <t>TIPO I</t>
        </is>
      </c>
      <c r="W125" t="inlineStr">
        <is>
          <t>TERRESTRE</t>
        </is>
      </c>
      <c r="X125" t="inlineStr">
        <is>
          <t>PORRAS CASTRO DARLON NASCK</t>
        </is>
      </c>
      <c r="Y125" t="inlineStr">
        <is>
          <t>1</t>
        </is>
      </c>
      <c r="Z125" t="inlineStr">
        <is>
          <t>0</t>
        </is>
      </c>
      <c r="AA125" s="48" t="n">
        <v>35780</v>
      </c>
      <c r="AB125" s="48" t="n">
        <v>0</v>
      </c>
    </row>
    <row r="126">
      <c r="A126" t="inlineStr">
        <is>
          <t>MEDELLIN</t>
        </is>
      </c>
      <c r="B126" t="inlineStr">
        <is>
          <t>NOROCCIDENTE</t>
        </is>
      </c>
      <c r="C126" t="inlineStr">
        <is>
          <t>0004-0005</t>
        </is>
      </c>
      <c r="D126" t="inlineStr">
        <is>
          <t>5129</t>
        </is>
      </c>
      <c r="E126" t="inlineStr">
        <is>
          <t>2528218</t>
        </is>
      </c>
      <c r="F126" t="inlineStr">
        <is>
          <t>3007072949</t>
        </is>
      </c>
      <c r="G126" t="inlineStr">
        <is>
          <t>OC VISITA ROLLOS</t>
        </is>
      </c>
      <c r="H126" t="inlineStr">
        <is>
          <t>ANTIOQUIA</t>
        </is>
      </c>
      <c r="I126" t="inlineStr">
        <is>
          <t>CALDAS</t>
        </is>
      </c>
      <c r="J126" t="inlineStr">
        <is>
          <t>DISTRICOL FRAGANCIAS D LUXE</t>
        </is>
      </c>
      <c r="K126" t="inlineStr">
        <is>
          <t>BANCOLOMBIA</t>
        </is>
      </c>
      <c r="L126" t="inlineStr">
        <is>
          <t>FO-25-1307354</t>
        </is>
      </c>
      <c r="M126" s="49" t="n">
        <v>45868.60458333333</v>
      </c>
      <c r="N126" s="49" t="n">
        <v>45871.72013888889</v>
      </c>
      <c r="O126" s="48" t="n">
        <v>0</v>
      </c>
      <c r="P126" t="inlineStr">
        <is>
          <t>AGREGADOR</t>
        </is>
      </c>
      <c r="Q126" t="inlineStr">
        <is>
          <t>DISTRICOL</t>
        </is>
      </c>
      <c r="R126" t="inlineStr">
        <is>
          <t>EJECUTADO</t>
        </is>
      </c>
      <c r="S126" t="inlineStr">
        <is>
          <t>EJECUTADO EXITOSO</t>
        </is>
      </c>
      <c r="T126" t="inlineStr">
        <is>
          <t>VISITA TECNICA</t>
        </is>
      </c>
      <c r="V126" t="inlineStr">
        <is>
          <t>TIPO I</t>
        </is>
      </c>
      <c r="W126" t="inlineStr">
        <is>
          <t>TERRESTRE</t>
        </is>
      </c>
      <c r="X126" t="inlineStr">
        <is>
          <t>MORENO MEDINA JUAN PABLO</t>
        </is>
      </c>
      <c r="Y126" t="inlineStr">
        <is>
          <t>1</t>
        </is>
      </c>
      <c r="Z126" t="inlineStr">
        <is>
          <t>0</t>
        </is>
      </c>
      <c r="AA126" s="48" t="n">
        <v>35780</v>
      </c>
      <c r="AB126" s="48" t="n">
        <v>0</v>
      </c>
    </row>
    <row r="127">
      <c r="A127" t="inlineStr">
        <is>
          <t>NEIVA</t>
        </is>
      </c>
      <c r="B127" t="inlineStr">
        <is>
          <t>REMOTAS</t>
        </is>
      </c>
      <c r="C127" t="inlineStr">
        <is>
          <t>No encontrado</t>
        </is>
      </c>
      <c r="D127" t="inlineStr">
        <is>
          <t>18753</t>
        </is>
      </c>
      <c r="E127" t="inlineStr">
        <is>
          <t>2528245</t>
        </is>
      </c>
      <c r="F127" t="inlineStr">
        <is>
          <t>3007024121</t>
        </is>
      </c>
      <c r="G127" t="inlineStr">
        <is>
          <t>OC ENVIO ROLLOS</t>
        </is>
      </c>
      <c r="H127" t="inlineStr">
        <is>
          <t>CAQUETA</t>
        </is>
      </c>
      <c r="I127" t="inlineStr">
        <is>
          <t>SAN VICENTE DEL CAGUAN</t>
        </is>
      </c>
      <c r="J127" t="inlineStr">
        <is>
          <t>CENTRO SAN VICENTE DEL CAGUAN</t>
        </is>
      </c>
      <c r="K127" t="inlineStr">
        <is>
          <t>BANCOLOMBIA</t>
        </is>
      </c>
      <c r="L127" t="inlineStr">
        <is>
          <t>FO-25-1307846</t>
        </is>
      </c>
      <c r="M127" s="49" t="n">
        <v>45868.60832175926</v>
      </c>
      <c r="N127" s="49" t="n">
        <v>45875.56875</v>
      </c>
      <c r="O127" s="48" t="n">
        <v>0</v>
      </c>
      <c r="P127" t="inlineStr">
        <is>
          <t>CB UNO A UNO</t>
        </is>
      </c>
      <c r="Q127" t="inlineStr">
        <is>
          <t>CB UNO A UNO</t>
        </is>
      </c>
      <c r="S127" t="inlineStr">
        <is>
          <t>EJECUTADO EXITOSO</t>
        </is>
      </c>
      <c r="T127" t="inlineStr">
        <is>
          <t>ENVIO</t>
        </is>
      </c>
      <c r="V127" t="inlineStr">
        <is>
          <t>TIPO IV ESPECIAL</t>
        </is>
      </c>
      <c r="W127" t="inlineStr">
        <is>
          <t>TERRESTRE / AEREO</t>
        </is>
      </c>
      <c r="Y127" t="inlineStr">
        <is>
          <t>1</t>
        </is>
      </c>
      <c r="Z127" t="inlineStr">
        <is>
          <t>0</t>
        </is>
      </c>
      <c r="AA127" s="48" t="n">
        <v>35780</v>
      </c>
      <c r="AB127" s="48" t="n">
        <v>0</v>
      </c>
    </row>
    <row r="128">
      <c r="A128" t="inlineStr">
        <is>
          <t>MEDELLIN</t>
        </is>
      </c>
      <c r="B128" t="inlineStr">
        <is>
          <t>NOROCCIDENTE</t>
        </is>
      </c>
      <c r="C128" t="inlineStr">
        <is>
          <t>0004-0005</t>
        </is>
      </c>
      <c r="D128" t="inlineStr">
        <is>
          <t>5001</t>
        </is>
      </c>
      <c r="E128" t="inlineStr">
        <is>
          <t>2528324</t>
        </is>
      </c>
      <c r="F128" t="inlineStr">
        <is>
          <t>3007071174</t>
        </is>
      </c>
      <c r="G128" t="inlineStr">
        <is>
          <t>OC VISITA ROLLOS</t>
        </is>
      </c>
      <c r="H128" t="inlineStr">
        <is>
          <t>ANTIOQUIA</t>
        </is>
      </c>
      <c r="I128" t="inlineStr">
        <is>
          <t>MEDELLIN</t>
        </is>
      </c>
      <c r="J128" t="inlineStr">
        <is>
          <t>PTM MEDELLIN MERK CALLE NUEVA</t>
        </is>
      </c>
      <c r="K128" t="inlineStr">
        <is>
          <t>BANCOLOMBIA</t>
        </is>
      </c>
      <c r="L128" t="inlineStr">
        <is>
          <t>FO-25-1307338</t>
        </is>
      </c>
      <c r="M128" s="49" t="n">
        <v>45868.61719907408</v>
      </c>
      <c r="N128" s="49" t="n">
        <v>45873.43055555555</v>
      </c>
      <c r="O128" s="48" t="n">
        <v>0</v>
      </c>
      <c r="P128" t="inlineStr">
        <is>
          <t>AGREGADOR</t>
        </is>
      </c>
      <c r="Q128" t="inlineStr">
        <is>
          <t>COMCARD - PTM</t>
        </is>
      </c>
      <c r="R128" t="inlineStr">
        <is>
          <t>EJECUTADO</t>
        </is>
      </c>
      <c r="S128" t="inlineStr">
        <is>
          <t>EJECUTADO EXITOSO</t>
        </is>
      </c>
      <c r="T128" t="inlineStr">
        <is>
          <t>VISITA TECNICA</t>
        </is>
      </c>
      <c r="V128" t="inlineStr">
        <is>
          <t>TIPO I</t>
        </is>
      </c>
      <c r="W128" t="inlineStr">
        <is>
          <t>TERRESTRE</t>
        </is>
      </c>
      <c r="X128" t="inlineStr">
        <is>
          <t>ZAPATA LOPEZ EDWARD ASDRUBAL</t>
        </is>
      </c>
      <c r="Y128" t="inlineStr">
        <is>
          <t>1</t>
        </is>
      </c>
      <c r="Z128" t="inlineStr">
        <is>
          <t>0</t>
        </is>
      </c>
      <c r="AA128" s="48" t="n">
        <v>35780</v>
      </c>
      <c r="AB128" s="48" t="n">
        <v>0</v>
      </c>
    </row>
    <row r="129">
      <c r="A129" t="inlineStr">
        <is>
          <t>TUNJA</t>
        </is>
      </c>
      <c r="B129" t="inlineStr">
        <is>
          <t>SANTANDERES</t>
        </is>
      </c>
      <c r="C129" t="inlineStr">
        <is>
          <t>0004-0008</t>
        </is>
      </c>
      <c r="D129" t="inlineStr">
        <is>
          <t>15001</t>
        </is>
      </c>
      <c r="E129" t="inlineStr">
        <is>
          <t>2528655</t>
        </is>
      </c>
      <c r="F129" t="inlineStr">
        <is>
          <t>3007049393</t>
        </is>
      </c>
      <c r="G129" t="inlineStr">
        <is>
          <t>OC VISITA ROLLOS</t>
        </is>
      </c>
      <c r="H129" t="inlineStr">
        <is>
          <t>BOYACA</t>
        </is>
      </c>
      <c r="I129" t="inlineStr">
        <is>
          <t>TUNJA</t>
        </is>
      </c>
      <c r="J129" t="inlineStr">
        <is>
          <t>DISTRICOL DROGUERIA LA 26 TUNJ</t>
        </is>
      </c>
      <c r="K129" t="inlineStr">
        <is>
          <t>BANCOLOMBIA</t>
        </is>
      </c>
      <c r="L129" t="inlineStr">
        <is>
          <t>FO-25-1307908</t>
        </is>
      </c>
      <c r="M129" s="49" t="n">
        <v>45868.64469907407</v>
      </c>
      <c r="N129" s="49" t="n">
        <v>45870.46597222222</v>
      </c>
      <c r="O129" s="48" t="n">
        <v>0</v>
      </c>
      <c r="P129" t="inlineStr">
        <is>
          <t>AGREGADOR</t>
        </is>
      </c>
      <c r="Q129" t="inlineStr">
        <is>
          <t>DISTRICOL</t>
        </is>
      </c>
      <c r="R129" t="inlineStr">
        <is>
          <t>EJECUTADO</t>
        </is>
      </c>
      <c r="S129" t="inlineStr">
        <is>
          <t>EJECUTADO EXITOSO</t>
        </is>
      </c>
      <c r="T129" t="inlineStr">
        <is>
          <t>VISITA TECNICA</t>
        </is>
      </c>
      <c r="V129" t="inlineStr">
        <is>
          <t>TIPO I</t>
        </is>
      </c>
      <c r="W129" t="inlineStr">
        <is>
          <t>TERRESTRE</t>
        </is>
      </c>
      <c r="X129" t="inlineStr">
        <is>
          <t>RODRIGUEZ MURCIA YERSON IVAN</t>
        </is>
      </c>
      <c r="Y129" t="inlineStr">
        <is>
          <t>1</t>
        </is>
      </c>
      <c r="Z129" t="inlineStr">
        <is>
          <t>0</t>
        </is>
      </c>
      <c r="AA129" s="48" t="n">
        <v>35780</v>
      </c>
      <c r="AB129" s="48" t="n">
        <v>0</v>
      </c>
    </row>
    <row r="130">
      <c r="A130" t="inlineStr">
        <is>
          <t>VALLEDUPAR</t>
        </is>
      </c>
      <c r="B130" t="inlineStr">
        <is>
          <t>COSTA</t>
        </is>
      </c>
      <c r="C130" t="inlineStr">
        <is>
          <t>0004-0001</t>
        </is>
      </c>
      <c r="D130" t="inlineStr">
        <is>
          <t>20060</t>
        </is>
      </c>
      <c r="E130" t="inlineStr">
        <is>
          <t>2528679</t>
        </is>
      </c>
      <c r="F130" t="inlineStr">
        <is>
          <t>3007079044</t>
        </is>
      </c>
      <c r="G130" t="inlineStr">
        <is>
          <t>OC VISITA ROLLOS</t>
        </is>
      </c>
      <c r="H130" t="inlineStr">
        <is>
          <t>CESAR</t>
        </is>
      </c>
      <c r="I130" t="inlineStr">
        <is>
          <t>BOSCONIA</t>
        </is>
      </c>
      <c r="J130" t="inlineStr">
        <is>
          <t>BARRIO BRISAS DE CESRA BOSCONI</t>
        </is>
      </c>
      <c r="K130" t="inlineStr">
        <is>
          <t>BANCOLOMBIA</t>
        </is>
      </c>
      <c r="L130" t="inlineStr">
        <is>
          <t>FO-25-1307897</t>
        </is>
      </c>
      <c r="M130" s="49" t="n">
        <v>45868.64925925926</v>
      </c>
      <c r="N130" s="49" t="n">
        <v>45874.71736111111</v>
      </c>
      <c r="O130" s="48" t="n">
        <v>0</v>
      </c>
      <c r="P130" t="inlineStr">
        <is>
          <t>CB UNO A UNO</t>
        </is>
      </c>
      <c r="Q130" t="inlineStr">
        <is>
          <t>CB UNO A UNO</t>
        </is>
      </c>
      <c r="R130" t="inlineStr">
        <is>
          <t>EJECUTADO</t>
        </is>
      </c>
      <c r="S130" t="inlineStr">
        <is>
          <t>EJECUTADO EXITOSO</t>
        </is>
      </c>
      <c r="T130" t="inlineStr">
        <is>
          <t>VISITA TECNICA</t>
        </is>
      </c>
      <c r="V130" t="inlineStr">
        <is>
          <t>TIPO II</t>
        </is>
      </c>
      <c r="W130" t="inlineStr">
        <is>
          <t>TERRESTRE</t>
        </is>
      </c>
      <c r="X130" t="inlineStr">
        <is>
          <t>MAESTRE MENGUAL EDGAR ENRIQUE</t>
        </is>
      </c>
      <c r="Y130" t="inlineStr">
        <is>
          <t>1</t>
        </is>
      </c>
      <c r="Z130" t="inlineStr">
        <is>
          <t>0</t>
        </is>
      </c>
      <c r="AA130" s="48" t="n">
        <v>67654</v>
      </c>
      <c r="AB130" s="48" t="n">
        <v>0</v>
      </c>
    </row>
    <row r="131">
      <c r="A131" t="inlineStr">
        <is>
          <t>APARTADO</t>
        </is>
      </c>
      <c r="B131" t="inlineStr">
        <is>
          <t>NOROCCIDENTE</t>
        </is>
      </c>
      <c r="C131" t="inlineStr">
        <is>
          <t>0004-0005</t>
        </is>
      </c>
      <c r="D131" t="inlineStr">
        <is>
          <t>5490</t>
        </is>
      </c>
      <c r="E131" t="inlineStr">
        <is>
          <t>2528771</t>
        </is>
      </c>
      <c r="F131" t="inlineStr">
        <is>
          <t>3007069669</t>
        </is>
      </c>
      <c r="G131" t="inlineStr">
        <is>
          <t>OC VISITA ROLLOS</t>
        </is>
      </c>
      <c r="H131" t="inlineStr">
        <is>
          <t>ANTIOQUIA</t>
        </is>
      </c>
      <c r="I131" t="inlineStr">
        <is>
          <t>NECOCLI</t>
        </is>
      </c>
      <c r="J131" t="inlineStr">
        <is>
          <t>PTM ZAPATA MARANDIS</t>
        </is>
      </c>
      <c r="K131" t="inlineStr">
        <is>
          <t>BANCOLOMBIA</t>
        </is>
      </c>
      <c r="L131" t="inlineStr">
        <is>
          <t>FO-25-1307911</t>
        </is>
      </c>
      <c r="M131" s="49" t="n">
        <v>45868.64252314815</v>
      </c>
      <c r="N131" s="49" t="n">
        <v>45874.48333333333</v>
      </c>
      <c r="O131" s="48" t="n">
        <v>0</v>
      </c>
      <c r="P131" t="inlineStr">
        <is>
          <t>AGREGADOR</t>
        </is>
      </c>
      <c r="Q131" t="inlineStr">
        <is>
          <t>COMCARD - PTM</t>
        </is>
      </c>
      <c r="R131" t="inlineStr">
        <is>
          <t>EJECUTADO</t>
        </is>
      </c>
      <c r="S131" t="inlineStr">
        <is>
          <t>EJECUTADO EXITOSO</t>
        </is>
      </c>
      <c r="T131" t="inlineStr">
        <is>
          <t>ENVIO FLOTA - OPERADOR LOGISTICO</t>
        </is>
      </c>
      <c r="V131" t="inlineStr">
        <is>
          <t>TIPO II</t>
        </is>
      </c>
      <c r="W131" t="inlineStr">
        <is>
          <t>TERRESTRE</t>
        </is>
      </c>
      <c r="X131" t="inlineStr">
        <is>
          <t>SALDARRIAGA MIRANDA SANTIAGO</t>
        </is>
      </c>
      <c r="Y131" t="inlineStr">
        <is>
          <t>1</t>
        </is>
      </c>
      <c r="Z131" t="inlineStr">
        <is>
          <t>0</t>
        </is>
      </c>
      <c r="AA131" s="48" t="n">
        <v>35780</v>
      </c>
      <c r="AB131" s="48" t="n">
        <v>0</v>
      </c>
    </row>
    <row r="132">
      <c r="A132" t="inlineStr">
        <is>
          <t>MEDELLIN</t>
        </is>
      </c>
      <c r="B132" t="inlineStr">
        <is>
          <t>NOROCCIDENTE</t>
        </is>
      </c>
      <c r="C132" t="inlineStr">
        <is>
          <t>0004-0005</t>
        </is>
      </c>
      <c r="D132" t="inlineStr">
        <is>
          <t>5088</t>
        </is>
      </c>
      <c r="E132" t="inlineStr">
        <is>
          <t>2528787</t>
        </is>
      </c>
      <c r="F132" t="inlineStr">
        <is>
          <t>3007044671</t>
        </is>
      </c>
      <c r="G132" t="inlineStr">
        <is>
          <t>OC VISITA ROLLOS</t>
        </is>
      </c>
      <c r="H132" t="inlineStr">
        <is>
          <t>ANTIOQUIA</t>
        </is>
      </c>
      <c r="I132" t="inlineStr">
        <is>
          <t>BELLO</t>
        </is>
      </c>
      <c r="J132" t="inlineStr">
        <is>
          <t>PTM BELLO PAPELERIA Y VARIEDAD</t>
        </is>
      </c>
      <c r="K132" t="inlineStr">
        <is>
          <t>BANCOLOMBIA</t>
        </is>
      </c>
      <c r="L132" t="inlineStr">
        <is>
          <t>FO-25-1307901</t>
        </is>
      </c>
      <c r="M132" s="49" t="n">
        <v>45868.64709490741</v>
      </c>
      <c r="N132" s="49" t="n">
        <v>45873.62152777778</v>
      </c>
      <c r="O132" s="48" t="n">
        <v>0</v>
      </c>
      <c r="P132" t="inlineStr">
        <is>
          <t>AGREGADOR</t>
        </is>
      </c>
      <c r="Q132" t="inlineStr">
        <is>
          <t>COMCARD - PTM</t>
        </is>
      </c>
      <c r="R132" t="inlineStr">
        <is>
          <t>EJECUTADO</t>
        </is>
      </c>
      <c r="S132" t="inlineStr">
        <is>
          <t>EJECUTADO EXITOSO</t>
        </is>
      </c>
      <c r="T132" t="inlineStr">
        <is>
          <t>VISITA TECNICA</t>
        </is>
      </c>
      <c r="V132" t="inlineStr">
        <is>
          <t>TIPO I</t>
        </is>
      </c>
      <c r="W132" t="inlineStr">
        <is>
          <t>TERRESTRE</t>
        </is>
      </c>
      <c r="X132" t="inlineStr">
        <is>
          <t>BARRIENTOS HERNANDEZ CRISTIAN HORACIO</t>
        </is>
      </c>
      <c r="Y132" t="inlineStr">
        <is>
          <t>1</t>
        </is>
      </c>
      <c r="Z132" t="inlineStr">
        <is>
          <t>0</t>
        </is>
      </c>
      <c r="AA132" s="48" t="n">
        <v>35780</v>
      </c>
      <c r="AB132" s="48" t="n">
        <v>0</v>
      </c>
    </row>
    <row r="133">
      <c r="A133" t="inlineStr">
        <is>
          <t>MANIZALES</t>
        </is>
      </c>
      <c r="B133" t="inlineStr">
        <is>
          <t>SUROCCIDENTE Y EJE CAFETERO</t>
        </is>
      </c>
      <c r="C133" t="inlineStr">
        <is>
          <t>No encontrado</t>
        </is>
      </c>
      <c r="D133" t="inlineStr">
        <is>
          <t>17662</t>
        </is>
      </c>
      <c r="E133" t="inlineStr">
        <is>
          <t>2528863</t>
        </is>
      </c>
      <c r="F133" t="inlineStr">
        <is>
          <t>3007046033</t>
        </is>
      </c>
      <c r="G133" t="inlineStr">
        <is>
          <t>OC ENVIO ROLLOS</t>
        </is>
      </c>
      <c r="H133" t="inlineStr">
        <is>
          <t>CALDAS</t>
        </is>
      </c>
      <c r="I133" t="inlineStr">
        <is>
          <t>SAMANA</t>
        </is>
      </c>
      <c r="J133" t="inlineStr">
        <is>
          <t>BARRIO SAN DIEGO SAMANA</t>
        </is>
      </c>
      <c r="K133" t="inlineStr">
        <is>
          <t>BANCOLOMBIA</t>
        </is>
      </c>
      <c r="L133" t="inlineStr">
        <is>
          <t>FO-25-1310095</t>
        </is>
      </c>
      <c r="M133" s="49" t="n">
        <v>45868.64625</v>
      </c>
      <c r="N133" s="49" t="n">
        <v>45874.56736111111</v>
      </c>
      <c r="O133" s="48" t="n">
        <v>0</v>
      </c>
      <c r="P133" t="inlineStr">
        <is>
          <t>UNO A UNO</t>
        </is>
      </c>
      <c r="Q133" t="inlineStr">
        <is>
          <t>CB UNO A UNO</t>
        </is>
      </c>
      <c r="S133" t="inlineStr">
        <is>
          <t>EJECUTADO EXITOSO</t>
        </is>
      </c>
      <c r="T133" t="inlineStr">
        <is>
          <t>ENVIO</t>
        </is>
      </c>
      <c r="V133" t="inlineStr">
        <is>
          <t>TIPO IV</t>
        </is>
      </c>
      <c r="W133" t="inlineStr">
        <is>
          <t>TERRESTRE</t>
        </is>
      </c>
      <c r="Y133" t="inlineStr">
        <is>
          <t>1</t>
        </is>
      </c>
      <c r="Z133" t="inlineStr">
        <is>
          <t>0</t>
        </is>
      </c>
      <c r="AA133" s="48" t="n">
        <v>35780</v>
      </c>
      <c r="AB133" s="48" t="n">
        <v>0</v>
      </c>
    </row>
    <row r="134">
      <c r="A134" t="inlineStr">
        <is>
          <t>NEIVA</t>
        </is>
      </c>
      <c r="B134" t="inlineStr">
        <is>
          <t>REMOTAS</t>
        </is>
      </c>
      <c r="C134" t="inlineStr">
        <is>
          <t>No encontrado</t>
        </is>
      </c>
      <c r="D134" t="inlineStr">
        <is>
          <t>41006</t>
        </is>
      </c>
      <c r="E134" t="inlineStr">
        <is>
          <t>2528976</t>
        </is>
      </c>
      <c r="F134" t="inlineStr">
        <is>
          <t>3007050582</t>
        </is>
      </c>
      <c r="G134" t="inlineStr">
        <is>
          <t>OC ENVIO ROLLOS</t>
        </is>
      </c>
      <c r="H134" t="inlineStr">
        <is>
          <t>HUILA</t>
        </is>
      </c>
      <c r="I134" t="inlineStr">
        <is>
          <t>ACEVEDO</t>
        </is>
      </c>
      <c r="J134" t="inlineStr">
        <is>
          <t>BARRIO INSPECCION DE SAN ADOLF</t>
        </is>
      </c>
      <c r="K134" t="inlineStr">
        <is>
          <t>BANCOLOMBIA</t>
        </is>
      </c>
      <c r="L134" t="inlineStr">
        <is>
          <t>FO-25-1310674</t>
        </is>
      </c>
      <c r="M134" s="49" t="n">
        <v>45868.6615625</v>
      </c>
      <c r="N134" s="49" t="n">
        <v>45873.56597222222</v>
      </c>
      <c r="O134" s="48" t="n">
        <v>0</v>
      </c>
      <c r="P134" t="inlineStr">
        <is>
          <t>CB UNO A UNO</t>
        </is>
      </c>
      <c r="Q134" t="inlineStr">
        <is>
          <t>CB UNO A UNO</t>
        </is>
      </c>
      <c r="S134" t="inlineStr">
        <is>
          <t>EJECUTADO EXITOSO</t>
        </is>
      </c>
      <c r="T134" t="inlineStr">
        <is>
          <t>ENVIO</t>
        </is>
      </c>
      <c r="V134" t="inlineStr">
        <is>
          <t>TIPO III</t>
        </is>
      </c>
      <c r="W134" t="inlineStr">
        <is>
          <t>TERRESTRE</t>
        </is>
      </c>
      <c r="Y134" t="inlineStr">
        <is>
          <t>1</t>
        </is>
      </c>
      <c r="Z134" t="inlineStr">
        <is>
          <t>0</t>
        </is>
      </c>
      <c r="AA134" s="48" t="n">
        <v>35780</v>
      </c>
      <c r="AB134" s="48" t="n">
        <v>0</v>
      </c>
    </row>
    <row r="135">
      <c r="A135" t="inlineStr">
        <is>
          <t>BARRANQUILLA</t>
        </is>
      </c>
      <c r="B135" t="inlineStr">
        <is>
          <t>COSTA</t>
        </is>
      </c>
      <c r="C135" t="inlineStr">
        <is>
          <t>0004-0001</t>
        </is>
      </c>
      <c r="D135" t="inlineStr">
        <is>
          <t>8001</t>
        </is>
      </c>
      <c r="E135" t="inlineStr">
        <is>
          <t>2528993</t>
        </is>
      </c>
      <c r="F135" t="inlineStr">
        <is>
          <t>3007077514</t>
        </is>
      </c>
      <c r="G135" t="inlineStr">
        <is>
          <t>OC VISITA ROLLOS</t>
        </is>
      </c>
      <c r="H135" t="inlineStr">
        <is>
          <t>ATLANTICO</t>
        </is>
      </c>
      <c r="I135" t="inlineStr">
        <is>
          <t>BARRANQUILLA</t>
        </is>
      </c>
      <c r="J135" t="inlineStr">
        <is>
          <t>BARRIO CENTRO BARRANQUILLA  52</t>
        </is>
      </c>
      <c r="K135" t="inlineStr">
        <is>
          <t>BANCOLOMBIA</t>
        </is>
      </c>
      <c r="L135" t="inlineStr">
        <is>
          <t>FO-25-1307882</t>
        </is>
      </c>
      <c r="M135" s="49" t="n">
        <v>45868.66398148148</v>
      </c>
      <c r="N135" s="49" t="n">
        <v>45870.72569444445</v>
      </c>
      <c r="O135" s="48" t="n">
        <v>0</v>
      </c>
      <c r="P135" t="inlineStr">
        <is>
          <t>CB UNO A UNO</t>
        </is>
      </c>
      <c r="Q135" t="inlineStr">
        <is>
          <t>CB UNO A UNO</t>
        </is>
      </c>
      <c r="R135" t="inlineStr">
        <is>
          <t>EJECUTADO</t>
        </is>
      </c>
      <c r="S135" t="inlineStr">
        <is>
          <t>EJECUTADO EXITOSO</t>
        </is>
      </c>
      <c r="T135" t="inlineStr">
        <is>
          <t>VISITA TECNICA</t>
        </is>
      </c>
      <c r="V135" t="inlineStr">
        <is>
          <t>TIPO I</t>
        </is>
      </c>
      <c r="W135" t="inlineStr">
        <is>
          <t>TERRESTRE</t>
        </is>
      </c>
      <c r="X135" t="inlineStr">
        <is>
          <t>MEZA MARTINEZ LUIS MATEO</t>
        </is>
      </c>
      <c r="Y135" t="inlineStr">
        <is>
          <t>1</t>
        </is>
      </c>
      <c r="Z135" t="inlineStr">
        <is>
          <t>0</t>
        </is>
      </c>
      <c r="AA135" s="48" t="n">
        <v>35780</v>
      </c>
      <c r="AB135" s="48" t="n">
        <v>0</v>
      </c>
    </row>
    <row r="136">
      <c r="A136" t="inlineStr">
        <is>
          <t>NEIVA</t>
        </is>
      </c>
      <c r="B136" t="inlineStr">
        <is>
          <t>REMOTAS</t>
        </is>
      </c>
      <c r="C136" t="inlineStr">
        <is>
          <t>No encontrado</t>
        </is>
      </c>
      <c r="D136" t="inlineStr">
        <is>
          <t>18753</t>
        </is>
      </c>
      <c r="E136" t="inlineStr">
        <is>
          <t>2529045</t>
        </is>
      </c>
      <c r="F136" t="inlineStr">
        <is>
          <t>3007078968</t>
        </is>
      </c>
      <c r="G136" t="inlineStr">
        <is>
          <t>OC ENVIO ROLLOS</t>
        </is>
      </c>
      <c r="H136" t="inlineStr">
        <is>
          <t>CAQUETA</t>
        </is>
      </c>
      <c r="I136" t="inlineStr">
        <is>
          <t>SAN VICENTE DEL CAGUAN</t>
        </is>
      </c>
      <c r="J136" t="inlineStr">
        <is>
          <t>BARRIO CENTRO SAN VICENTE EL C</t>
        </is>
      </c>
      <c r="K136" t="inlineStr">
        <is>
          <t>BANCOLOMBIA</t>
        </is>
      </c>
      <c r="L136" t="inlineStr">
        <is>
          <t>FO-25-1313104</t>
        </is>
      </c>
      <c r="M136" s="49" t="n">
        <v>45868.66030092593</v>
      </c>
      <c r="N136" s="49" t="n">
        <v>45875.57777777778</v>
      </c>
      <c r="O136" s="48" t="n">
        <v>0</v>
      </c>
      <c r="P136" t="inlineStr">
        <is>
          <t>CB UNO A UNO</t>
        </is>
      </c>
      <c r="Q136" t="inlineStr">
        <is>
          <t>CB UNO A UNO</t>
        </is>
      </c>
      <c r="S136" t="inlineStr">
        <is>
          <t>EJECUTADO EXITOSO</t>
        </is>
      </c>
      <c r="T136" t="inlineStr">
        <is>
          <t>ENVIO</t>
        </is>
      </c>
      <c r="V136" t="inlineStr">
        <is>
          <t>TIPO IV ESPECIAL</t>
        </is>
      </c>
      <c r="W136" t="inlineStr">
        <is>
          <t>TERRESTRE / AEREO</t>
        </is>
      </c>
      <c r="Y136" t="inlineStr">
        <is>
          <t>1</t>
        </is>
      </c>
      <c r="Z136" t="inlineStr">
        <is>
          <t>0</t>
        </is>
      </c>
      <c r="AA136" s="48" t="n">
        <v>35780</v>
      </c>
      <c r="AB136" s="48" t="n">
        <v>0</v>
      </c>
    </row>
    <row r="137">
      <c r="A137" t="inlineStr">
        <is>
          <t>MONTERIA</t>
        </is>
      </c>
      <c r="B137" t="inlineStr">
        <is>
          <t>COSTA</t>
        </is>
      </c>
      <c r="C137" t="inlineStr">
        <is>
          <t>0004-0001</t>
        </is>
      </c>
      <c r="D137" t="inlineStr">
        <is>
          <t>23417</t>
        </is>
      </c>
      <c r="E137" t="inlineStr">
        <is>
          <t>2529067</t>
        </is>
      </c>
      <c r="F137" t="inlineStr">
        <is>
          <t>3007077626</t>
        </is>
      </c>
      <c r="G137" t="inlineStr">
        <is>
          <t>OC VISITA ROLLOS</t>
        </is>
      </c>
      <c r="H137" t="inlineStr">
        <is>
          <t>CORDOBA</t>
        </is>
      </c>
      <c r="I137" t="inlineStr">
        <is>
          <t>LORICA</t>
        </is>
      </c>
      <c r="J137" t="inlineStr">
        <is>
          <t>BARRIO CAMPO ALEGRE LORICA 1</t>
        </is>
      </c>
      <c r="K137" t="inlineStr">
        <is>
          <t>BANCOLOMBIA</t>
        </is>
      </c>
      <c r="L137" t="inlineStr">
        <is>
          <t>FO-25-1307889</t>
        </is>
      </c>
      <c r="M137" s="49" t="n">
        <v>45868.66211805555</v>
      </c>
      <c r="N137" s="49" t="n">
        <v>45870.66666666666</v>
      </c>
      <c r="O137" s="48" t="n">
        <v>0</v>
      </c>
      <c r="P137" t="inlineStr">
        <is>
          <t>CB UNO A UNO</t>
        </is>
      </c>
      <c r="Q137" t="inlineStr">
        <is>
          <t>CB UNO A UNO</t>
        </is>
      </c>
      <c r="R137" t="inlineStr">
        <is>
          <t>EJECUTADO</t>
        </is>
      </c>
      <c r="S137" t="inlineStr">
        <is>
          <t>EJECUTADO EXITOSO</t>
        </is>
      </c>
      <c r="T137" t="inlineStr">
        <is>
          <t>VISITA TECNICA</t>
        </is>
      </c>
      <c r="V137" t="inlineStr">
        <is>
          <t>TIPO II</t>
        </is>
      </c>
      <c r="W137" t="inlineStr">
        <is>
          <t>TERRESTRE</t>
        </is>
      </c>
      <c r="X137" t="inlineStr">
        <is>
          <t>COGOLLO VERTEL EDER LUIS</t>
        </is>
      </c>
      <c r="Y137" t="inlineStr">
        <is>
          <t>1</t>
        </is>
      </c>
      <c r="Z137" t="inlineStr">
        <is>
          <t>0</t>
        </is>
      </c>
      <c r="AA137" s="48" t="n">
        <v>67654</v>
      </c>
      <c r="AB137" s="48" t="n">
        <v>0</v>
      </c>
    </row>
    <row r="138">
      <c r="A138" t="inlineStr">
        <is>
          <t>NEIVA</t>
        </is>
      </c>
      <c r="B138" t="inlineStr">
        <is>
          <t>REMOTAS</t>
        </is>
      </c>
      <c r="C138" t="inlineStr">
        <is>
          <t>No encontrado</t>
        </is>
      </c>
      <c r="D138" t="inlineStr">
        <is>
          <t>41006</t>
        </is>
      </c>
      <c r="E138" t="inlineStr">
        <is>
          <t>2529093</t>
        </is>
      </c>
      <c r="F138" t="inlineStr">
        <is>
          <t>3007071531</t>
        </is>
      </c>
      <c r="G138" t="inlineStr">
        <is>
          <t>OC ENVIO ROLLOS</t>
        </is>
      </c>
      <c r="H138" t="inlineStr">
        <is>
          <t>HUILA</t>
        </is>
      </c>
      <c r="I138" t="inlineStr">
        <is>
          <t>ACEVEDO</t>
        </is>
      </c>
      <c r="J138" t="inlineStr">
        <is>
          <t>BARRIO ACEVEDO ACEVEDO</t>
        </is>
      </c>
      <c r="K138" t="inlineStr">
        <is>
          <t>BANCOLOMBIA</t>
        </is>
      </c>
      <c r="L138" t="inlineStr">
        <is>
          <t>FO-25-1310671</t>
        </is>
      </c>
      <c r="M138" s="49" t="n">
        <v>45868.66452546296</v>
      </c>
      <c r="N138" s="49" t="n">
        <v>45873.51875</v>
      </c>
      <c r="O138" s="48" t="n">
        <v>0</v>
      </c>
      <c r="P138" t="inlineStr">
        <is>
          <t>CB UNO A UNO</t>
        </is>
      </c>
      <c r="Q138" t="inlineStr">
        <is>
          <t>CB UNO A UNO</t>
        </is>
      </c>
      <c r="S138" t="inlineStr">
        <is>
          <t>EJECUTADO EXITOSO</t>
        </is>
      </c>
      <c r="T138" t="inlineStr">
        <is>
          <t>ENVIO</t>
        </is>
      </c>
      <c r="V138" t="inlineStr">
        <is>
          <t>TIPO III</t>
        </is>
      </c>
      <c r="W138" t="inlineStr">
        <is>
          <t>TERRESTRE</t>
        </is>
      </c>
      <c r="Y138" t="inlineStr">
        <is>
          <t>1</t>
        </is>
      </c>
      <c r="Z138" t="inlineStr">
        <is>
          <t>0</t>
        </is>
      </c>
      <c r="AA138" s="48" t="n">
        <v>35780</v>
      </c>
      <c r="AB138" s="48" t="n">
        <v>0</v>
      </c>
    </row>
    <row r="139">
      <c r="A139" t="inlineStr">
        <is>
          <t>VILLAVICENCIO</t>
        </is>
      </c>
      <c r="B139" t="inlineStr">
        <is>
          <t>REMOTAS</t>
        </is>
      </c>
      <c r="C139" t="inlineStr">
        <is>
          <t>0004-0007</t>
        </is>
      </c>
      <c r="D139" t="inlineStr">
        <is>
          <t>50568</t>
        </is>
      </c>
      <c r="E139" t="inlineStr">
        <is>
          <t>2529210</t>
        </is>
      </c>
      <c r="F139" t="inlineStr">
        <is>
          <t>3007077181</t>
        </is>
      </c>
      <c r="G139" t="inlineStr">
        <is>
          <t>OC VISITA ROLLOS</t>
        </is>
      </c>
      <c r="H139" t="inlineStr">
        <is>
          <t>META</t>
        </is>
      </c>
      <c r="I139" t="inlineStr">
        <is>
          <t>PUERTO GAITAN</t>
        </is>
      </c>
      <c r="J139" t="inlineStr">
        <is>
          <t>BARRIO POPULAR PUERTO GAITAN 9</t>
        </is>
      </c>
      <c r="K139" t="inlineStr">
        <is>
          <t>BANCOLOMBIA</t>
        </is>
      </c>
      <c r="L139" t="inlineStr">
        <is>
          <t>FO-25-1313218</t>
        </is>
      </c>
      <c r="M139" s="49" t="n">
        <v>45868.66674768519</v>
      </c>
      <c r="N139" s="49" t="n">
        <v>45875.58263888889</v>
      </c>
      <c r="O139" s="48" t="n">
        <v>0</v>
      </c>
      <c r="P139" t="inlineStr">
        <is>
          <t>CB UNO A UNO</t>
        </is>
      </c>
      <c r="Q139" t="inlineStr">
        <is>
          <t>CB UNO A UNO</t>
        </is>
      </c>
      <c r="R139" t="inlineStr">
        <is>
          <t>EJECUTADO</t>
        </is>
      </c>
      <c r="S139" t="inlineStr">
        <is>
          <t>EJECUTADO EXITOSO</t>
        </is>
      </c>
      <c r="T139" t="inlineStr">
        <is>
          <t>ENVIO FLOTA - OPERADOR LOGISTICO</t>
        </is>
      </c>
      <c r="V139" t="inlineStr">
        <is>
          <t>TIPO III</t>
        </is>
      </c>
      <c r="W139" t="inlineStr">
        <is>
          <t>TERRESTRE</t>
        </is>
      </c>
      <c r="X139" t="inlineStr">
        <is>
          <t>GARZON RUIZ LUIS MIGUEL</t>
        </is>
      </c>
      <c r="Y139" t="inlineStr">
        <is>
          <t>1</t>
        </is>
      </c>
      <c r="Z139" t="inlineStr">
        <is>
          <t>0</t>
        </is>
      </c>
      <c r="AA139" s="48" t="n">
        <v>35780</v>
      </c>
      <c r="AB139" s="48" t="n">
        <v>0</v>
      </c>
    </row>
    <row r="140">
      <c r="A140" t="inlineStr">
        <is>
          <t>BUCARAMANGA</t>
        </is>
      </c>
      <c r="B140" t="inlineStr">
        <is>
          <t>SANTANDERES</t>
        </is>
      </c>
      <c r="C140" t="inlineStr">
        <is>
          <t>0004-0008</t>
        </is>
      </c>
      <c r="D140" t="inlineStr">
        <is>
          <t>68001</t>
        </is>
      </c>
      <c r="E140" t="inlineStr">
        <is>
          <t>2529376</t>
        </is>
      </c>
      <c r="F140" t="inlineStr">
        <is>
          <t>3007031585</t>
        </is>
      </c>
      <c r="G140" t="inlineStr">
        <is>
          <t>OC VISITA ROLLOS</t>
        </is>
      </c>
      <c r="H140" t="inlineStr">
        <is>
          <t>SANTANDER</t>
        </is>
      </c>
      <c r="I140" t="inlineStr">
        <is>
          <t>BUCARAMANGA</t>
        </is>
      </c>
      <c r="J140" t="inlineStr">
        <is>
          <t>COMCARD B MANGA ELLITA</t>
        </is>
      </c>
      <c r="K140" t="inlineStr">
        <is>
          <t>BANCOLOMBIA</t>
        </is>
      </c>
      <c r="L140" t="inlineStr">
        <is>
          <t>FO-25-1308133</t>
        </is>
      </c>
      <c r="M140" s="49" t="n">
        <v>45868.68318287037</v>
      </c>
      <c r="N140" s="49" t="n">
        <v>45870.45763888889</v>
      </c>
      <c r="O140" s="48" t="n">
        <v>0</v>
      </c>
      <c r="P140" t="inlineStr">
        <is>
          <t>AGREGADOR</t>
        </is>
      </c>
      <c r="Q140" t="inlineStr">
        <is>
          <t>COMCARD - PTM</t>
        </is>
      </c>
      <c r="R140" t="inlineStr">
        <is>
          <t>EJECUTADO</t>
        </is>
      </c>
      <c r="S140" t="inlineStr">
        <is>
          <t>EJECUTADO EXITOSO</t>
        </is>
      </c>
      <c r="T140" t="inlineStr">
        <is>
          <t>VISITA TECNICA</t>
        </is>
      </c>
      <c r="V140" t="inlineStr">
        <is>
          <t>TIPO I</t>
        </is>
      </c>
      <c r="W140" t="inlineStr">
        <is>
          <t>TERRESTRE</t>
        </is>
      </c>
      <c r="X140" t="inlineStr">
        <is>
          <t>REYES RAMIREZ DIEGO ALEXANDER</t>
        </is>
      </c>
      <c r="Y140" t="inlineStr">
        <is>
          <t>1</t>
        </is>
      </c>
      <c r="Z140" t="inlineStr">
        <is>
          <t>0</t>
        </is>
      </c>
      <c r="AA140" s="48" t="n">
        <v>35780</v>
      </c>
      <c r="AB140" s="48" t="n">
        <v>0</v>
      </c>
    </row>
    <row r="141">
      <c r="A141" t="inlineStr">
        <is>
          <t>CALI</t>
        </is>
      </c>
      <c r="B141" t="inlineStr">
        <is>
          <t>SUROCCIDENTE Y EJE CAFETERO</t>
        </is>
      </c>
      <c r="C141" t="inlineStr">
        <is>
          <t>0004-0003</t>
        </is>
      </c>
      <c r="D141" t="inlineStr">
        <is>
          <t>19532</t>
        </is>
      </c>
      <c r="E141" t="inlineStr">
        <is>
          <t>2529379</t>
        </is>
      </c>
      <c r="F141" t="inlineStr">
        <is>
          <t>3007079400</t>
        </is>
      </c>
      <c r="G141" t="inlineStr">
        <is>
          <t>OC ENVIO ROLLOS</t>
        </is>
      </c>
      <c r="H141" t="inlineStr">
        <is>
          <t>CAUCA</t>
        </is>
      </c>
      <c r="I141" t="inlineStr">
        <is>
          <t>PATIA</t>
        </is>
      </c>
      <c r="J141" t="inlineStr">
        <is>
          <t>BARRIO PABLO VI PATIA</t>
        </is>
      </c>
      <c r="K141" t="inlineStr">
        <is>
          <t>BANCOLOMBIA</t>
        </is>
      </c>
      <c r="L141" t="inlineStr">
        <is>
          <t>FO-25-1310669</t>
        </is>
      </c>
      <c r="M141" s="49" t="n">
        <v>45868.68423611111</v>
      </c>
      <c r="N141" s="49" t="n">
        <v>45870.63472222222</v>
      </c>
      <c r="O141" s="48" t="n">
        <v>0</v>
      </c>
      <c r="P141" t="inlineStr">
        <is>
          <t>CB UNO A UNO</t>
        </is>
      </c>
      <c r="Q141" t="inlineStr">
        <is>
          <t>CB UNO A UNO</t>
        </is>
      </c>
      <c r="S141" t="inlineStr">
        <is>
          <t>EJECUTADO EXITOSO</t>
        </is>
      </c>
      <c r="T141" t="inlineStr">
        <is>
          <t>ENVIO</t>
        </is>
      </c>
      <c r="V141" t="inlineStr">
        <is>
          <t>TIPO IV</t>
        </is>
      </c>
      <c r="W141" t="inlineStr">
        <is>
          <t>TERRESTRE</t>
        </is>
      </c>
      <c r="Y141" t="inlineStr">
        <is>
          <t>1</t>
        </is>
      </c>
      <c r="Z141" t="inlineStr">
        <is>
          <t>0</t>
        </is>
      </c>
      <c r="AA141" s="48" t="n">
        <v>35780</v>
      </c>
      <c r="AB141" s="48" t="n">
        <v>0</v>
      </c>
    </row>
    <row r="142">
      <c r="A142" t="inlineStr">
        <is>
          <t>APARTADO</t>
        </is>
      </c>
      <c r="B142" t="inlineStr">
        <is>
          <t>NOROCCIDENTE</t>
        </is>
      </c>
      <c r="C142" t="inlineStr">
        <is>
          <t>0004-0005</t>
        </is>
      </c>
      <c r="D142" t="inlineStr">
        <is>
          <t>5045</t>
        </is>
      </c>
      <c r="E142" t="inlineStr">
        <is>
          <t>2529495</t>
        </is>
      </c>
      <c r="F142" t="inlineStr">
        <is>
          <t>3007078482</t>
        </is>
      </c>
      <c r="G142" t="inlineStr">
        <is>
          <t>OC VISITA ROLLOS</t>
        </is>
      </c>
      <c r="H142" t="inlineStr">
        <is>
          <t>ANTIOQUIA</t>
        </is>
      </c>
      <c r="I142" t="inlineStr">
        <is>
          <t>APARTADO</t>
        </is>
      </c>
      <c r="J142" t="inlineStr">
        <is>
          <t>PTM LA PAZ APARTADO CYBER LA P</t>
        </is>
      </c>
      <c r="K142" t="inlineStr">
        <is>
          <t>BANCOLOMBIA</t>
        </is>
      </c>
      <c r="L142" t="inlineStr">
        <is>
          <t>FO-25-1308316</t>
        </is>
      </c>
      <c r="M142" s="49" t="n">
        <v>45868.69634259259</v>
      </c>
      <c r="N142" s="49" t="n">
        <v>45873.53680555556</v>
      </c>
      <c r="O142" s="48" t="n">
        <v>0</v>
      </c>
      <c r="P142" t="inlineStr">
        <is>
          <t>AGREGADOR</t>
        </is>
      </c>
      <c r="Q142" t="inlineStr">
        <is>
          <t>COMCARD - PTM</t>
        </is>
      </c>
      <c r="R142" t="inlineStr">
        <is>
          <t>EJECUTADO</t>
        </is>
      </c>
      <c r="S142" t="inlineStr">
        <is>
          <t>EJECUTADO EXITOSO</t>
        </is>
      </c>
      <c r="T142" t="inlineStr">
        <is>
          <t>VISITA TECNICA</t>
        </is>
      </c>
      <c r="V142" t="inlineStr">
        <is>
          <t>TIPO I</t>
        </is>
      </c>
      <c r="W142" t="inlineStr">
        <is>
          <t>TERRESTRE</t>
        </is>
      </c>
      <c r="X142" t="inlineStr">
        <is>
          <t>SALDARRIAGA MIRANDA SANTIAGO</t>
        </is>
      </c>
      <c r="Y142" t="inlineStr">
        <is>
          <t>1</t>
        </is>
      </c>
      <c r="Z142" t="inlineStr">
        <is>
          <t>0</t>
        </is>
      </c>
      <c r="AA142" s="48" t="n">
        <v>35780</v>
      </c>
      <c r="AB142" s="48" t="n">
        <v>0</v>
      </c>
    </row>
    <row r="143">
      <c r="A143" t="inlineStr">
        <is>
          <t>MEDELLIN</t>
        </is>
      </c>
      <c r="B143" t="inlineStr">
        <is>
          <t>NOROCCIDENTE</t>
        </is>
      </c>
      <c r="C143" t="inlineStr">
        <is>
          <t>0004-0005</t>
        </is>
      </c>
      <c r="D143" t="inlineStr">
        <is>
          <t>5088</t>
        </is>
      </c>
      <c r="E143" t="inlineStr">
        <is>
          <t>2529542</t>
        </is>
      </c>
      <c r="F143" t="inlineStr">
        <is>
          <t>3007053540</t>
        </is>
      </c>
      <c r="G143" t="inlineStr">
        <is>
          <t>OC VISITA ROLLOS</t>
        </is>
      </c>
      <c r="H143" t="inlineStr">
        <is>
          <t>ANTIOQUIA</t>
        </is>
      </c>
      <c r="I143" t="inlineStr">
        <is>
          <t>BELLO</t>
        </is>
      </c>
      <c r="J143" t="inlineStr">
        <is>
          <t>DISTRICOL VARIEDADES LA CASITA</t>
        </is>
      </c>
      <c r="K143" t="inlineStr">
        <is>
          <t>BANCOLOMBIA</t>
        </is>
      </c>
      <c r="L143" t="inlineStr">
        <is>
          <t>FO-25-1308320</t>
        </is>
      </c>
      <c r="M143" s="49" t="n">
        <v>45868.69571759259</v>
      </c>
      <c r="N143" s="49" t="n">
        <v>45873.65555555555</v>
      </c>
      <c r="O143" s="48" t="n">
        <v>0</v>
      </c>
      <c r="P143" t="inlineStr">
        <is>
          <t>AGREGADOR</t>
        </is>
      </c>
      <c r="Q143" t="inlineStr">
        <is>
          <t>DISTRICOL</t>
        </is>
      </c>
      <c r="R143" t="inlineStr">
        <is>
          <t>EJECUTADO</t>
        </is>
      </c>
      <c r="S143" t="inlineStr">
        <is>
          <t>EJECUTADO EXITOSO</t>
        </is>
      </c>
      <c r="T143" t="inlineStr">
        <is>
          <t>VISITA TECNICA</t>
        </is>
      </c>
      <c r="V143" t="inlineStr">
        <is>
          <t>TIPO I</t>
        </is>
      </c>
      <c r="W143" t="inlineStr">
        <is>
          <t>TERRESTRE</t>
        </is>
      </c>
      <c r="X143" t="inlineStr">
        <is>
          <t>BARRIENTOS HERNANDEZ CRISTIAN HORACIO</t>
        </is>
      </c>
      <c r="Y143" t="inlineStr">
        <is>
          <t>1</t>
        </is>
      </c>
      <c r="Z143" t="inlineStr">
        <is>
          <t>0</t>
        </is>
      </c>
      <c r="AA143" s="48" t="n">
        <v>35780</v>
      </c>
      <c r="AB143" s="48" t="n">
        <v>0</v>
      </c>
    </row>
    <row r="144">
      <c r="A144" t="inlineStr">
        <is>
          <t>BOGOTA</t>
        </is>
      </c>
      <c r="B144" t="inlineStr">
        <is>
          <t>CUNDINAMARCA</t>
        </is>
      </c>
      <c r="C144" t="inlineStr">
        <is>
          <t>0004-0004</t>
        </is>
      </c>
      <c r="D144" t="inlineStr">
        <is>
          <t>11001</t>
        </is>
      </c>
      <c r="E144" t="inlineStr">
        <is>
          <t>2529662</t>
        </is>
      </c>
      <c r="F144" t="inlineStr">
        <is>
          <t>3007031639</t>
        </is>
      </c>
      <c r="G144" t="inlineStr">
        <is>
          <t>OC VISITA ROLLOS</t>
        </is>
      </c>
      <c r="H144" t="inlineStr">
        <is>
          <t>CUNDINAMARCA</t>
        </is>
      </c>
      <c r="I144" t="inlineStr">
        <is>
          <t>BOGOTA</t>
        </is>
      </c>
      <c r="J144" t="inlineStr">
        <is>
          <t>BARRIO CANDELARIA BOGOTA</t>
        </is>
      </c>
      <c r="K144" t="inlineStr">
        <is>
          <t>BANCOLOMBIA</t>
        </is>
      </c>
      <c r="L144" t="inlineStr">
        <is>
          <t>FO-25-1308312</t>
        </is>
      </c>
      <c r="M144" s="49" t="n">
        <v>45868.69763888889</v>
      </c>
      <c r="N144" s="49" t="n">
        <v>45870.67569444444</v>
      </c>
      <c r="O144" s="48" t="n">
        <v>0</v>
      </c>
      <c r="P144" t="inlineStr">
        <is>
          <t>CB UNO A UNO</t>
        </is>
      </c>
      <c r="Q144" t="inlineStr">
        <is>
          <t>CB UNO A UNO</t>
        </is>
      </c>
      <c r="R144" t="inlineStr">
        <is>
          <t>EJECUTADO</t>
        </is>
      </c>
      <c r="S144" t="inlineStr">
        <is>
          <t>EJECUTADO EXITOSO</t>
        </is>
      </c>
      <c r="T144" t="inlineStr">
        <is>
          <t>VISITA TECNICA</t>
        </is>
      </c>
      <c r="V144" t="inlineStr">
        <is>
          <t>TIPO I</t>
        </is>
      </c>
      <c r="W144" t="inlineStr">
        <is>
          <t>TERRESTRE</t>
        </is>
      </c>
      <c r="X144" t="inlineStr">
        <is>
          <t>GALEANO SORIANO JUAN DAVID</t>
        </is>
      </c>
      <c r="Y144" t="inlineStr">
        <is>
          <t>1</t>
        </is>
      </c>
      <c r="Z144" t="inlineStr">
        <is>
          <t>0</t>
        </is>
      </c>
      <c r="AA144" s="48" t="n">
        <v>35780</v>
      </c>
      <c r="AB144" s="48" t="n">
        <v>0</v>
      </c>
    </row>
    <row r="145">
      <c r="A145" t="inlineStr">
        <is>
          <t>PASTO</t>
        </is>
      </c>
      <c r="B145" t="inlineStr">
        <is>
          <t>SUROCCIDENTE Y EJE CAFETERO</t>
        </is>
      </c>
      <c r="C145" t="inlineStr">
        <is>
          <t>0004-0003</t>
        </is>
      </c>
      <c r="D145" t="inlineStr">
        <is>
          <t>52356</t>
        </is>
      </c>
      <c r="E145" t="inlineStr">
        <is>
          <t>2529871</t>
        </is>
      </c>
      <c r="F145" t="inlineStr">
        <is>
          <t>3007025904</t>
        </is>
      </c>
      <c r="G145" t="inlineStr">
        <is>
          <t>OC VISITA ROLLOS</t>
        </is>
      </c>
      <c r="H145" t="inlineStr">
        <is>
          <t>NARIÑO</t>
        </is>
      </c>
      <c r="I145" t="inlineStr">
        <is>
          <t>IPIALES</t>
        </is>
      </c>
      <c r="J145" t="inlineStr">
        <is>
          <t>ALKOSTO 20 DE JULIO</t>
        </is>
      </c>
      <c r="K145" t="inlineStr">
        <is>
          <t>BANCOLOMBIA</t>
        </is>
      </c>
      <c r="L145" t="inlineStr">
        <is>
          <t>FO-25-1309041</t>
        </is>
      </c>
      <c r="M145" s="49" t="n">
        <v>45868.72815972222</v>
      </c>
      <c r="N145" s="49" t="n">
        <v>45870.52222222222</v>
      </c>
      <c r="O145" s="48" t="n">
        <v>0</v>
      </c>
      <c r="P145" t="inlineStr">
        <is>
          <t>RETAIL</t>
        </is>
      </c>
      <c r="Q145" t="inlineStr">
        <is>
          <t>CONTIGO / ALKOMPRAR</t>
        </is>
      </c>
      <c r="R145" t="inlineStr">
        <is>
          <t>EJECUTADO</t>
        </is>
      </c>
      <c r="S145" t="inlineStr">
        <is>
          <t>EJECUTADO EXITOSO</t>
        </is>
      </c>
      <c r="T145" t="inlineStr">
        <is>
          <t>VISITA TECNICA</t>
        </is>
      </c>
      <c r="V145" t="inlineStr">
        <is>
          <t>TIPO II</t>
        </is>
      </c>
      <c r="W145" t="inlineStr">
        <is>
          <t>TERRESTRE</t>
        </is>
      </c>
      <c r="X145" t="inlineStr">
        <is>
          <t>CASTILLO HERRERA ALEX RICARDO</t>
        </is>
      </c>
      <c r="Y145" t="inlineStr">
        <is>
          <t>1</t>
        </is>
      </c>
      <c r="Z145" t="inlineStr">
        <is>
          <t>0</t>
        </is>
      </c>
      <c r="AA145" s="48" t="n">
        <v>67654</v>
      </c>
      <c r="AB145" s="48" t="n">
        <v>0</v>
      </c>
    </row>
    <row r="146">
      <c r="A146" t="inlineStr">
        <is>
          <t>IBAGUE</t>
        </is>
      </c>
      <c r="B146" t="inlineStr">
        <is>
          <t>REMOTAS</t>
        </is>
      </c>
      <c r="C146" t="inlineStr">
        <is>
          <t>No encontrado</t>
        </is>
      </c>
      <c r="D146" t="inlineStr">
        <is>
          <t>73555</t>
        </is>
      </c>
      <c r="E146" t="inlineStr">
        <is>
          <t>2529909</t>
        </is>
      </c>
      <c r="F146" t="inlineStr">
        <is>
          <t>3007079015</t>
        </is>
      </c>
      <c r="G146" t="inlineStr">
        <is>
          <t>OC ENVIO ROLLOS</t>
        </is>
      </c>
      <c r="H146" t="inlineStr">
        <is>
          <t>TOLIMA</t>
        </is>
      </c>
      <c r="I146" t="inlineStr">
        <is>
          <t>PLANADAS</t>
        </is>
      </c>
      <c r="J146" t="inlineStr">
        <is>
          <t>PTM PLANADAS HUEVOS DEL SUR DI</t>
        </is>
      </c>
      <c r="K146" t="inlineStr">
        <is>
          <t>BANCOLOMBIA</t>
        </is>
      </c>
      <c r="L146" t="inlineStr">
        <is>
          <t>FO-25-1310664</t>
        </is>
      </c>
      <c r="M146" s="49" t="n">
        <v>45868.71552083334</v>
      </c>
      <c r="N146" s="49" t="n">
        <v>45874.56527777778</v>
      </c>
      <c r="O146" s="48" t="n">
        <v>0</v>
      </c>
      <c r="P146" t="inlineStr">
        <is>
          <t>AGREGADOR</t>
        </is>
      </c>
      <c r="Q146" t="inlineStr">
        <is>
          <t>COMCARD - PTM</t>
        </is>
      </c>
      <c r="S146" t="inlineStr">
        <is>
          <t>EJECUTADO EXITOSO</t>
        </is>
      </c>
      <c r="T146" t="inlineStr">
        <is>
          <t>ENVIO</t>
        </is>
      </c>
      <c r="V146" t="inlineStr">
        <is>
          <t>TIPO IV</t>
        </is>
      </c>
      <c r="W146" t="inlineStr">
        <is>
          <t>TERRESTRE</t>
        </is>
      </c>
      <c r="Y146" t="inlineStr">
        <is>
          <t>1</t>
        </is>
      </c>
      <c r="Z146" t="inlineStr">
        <is>
          <t>0</t>
        </is>
      </c>
      <c r="AA146" s="48" t="n">
        <v>35780</v>
      </c>
      <c r="AB146" s="48" t="n">
        <v>0</v>
      </c>
    </row>
    <row r="147">
      <c r="A147" t="inlineStr">
        <is>
          <t>NEIVA</t>
        </is>
      </c>
      <c r="B147" t="inlineStr">
        <is>
          <t>REMOTAS</t>
        </is>
      </c>
      <c r="C147" t="inlineStr">
        <is>
          <t>No encontrado</t>
        </is>
      </c>
      <c r="D147" t="inlineStr">
        <is>
          <t>18001</t>
        </is>
      </c>
      <c r="E147" t="inlineStr">
        <is>
          <t>2529986</t>
        </is>
      </c>
      <c r="F147" t="inlineStr">
        <is>
          <t>3007079385</t>
        </is>
      </c>
      <c r="G147" t="inlineStr">
        <is>
          <t>OC VISITA ROLLOS</t>
        </is>
      </c>
      <c r="H147" t="inlineStr">
        <is>
          <t>CAQUETA</t>
        </is>
      </c>
      <c r="I147" t="inlineStr">
        <is>
          <t>FLORENCIA</t>
        </is>
      </c>
      <c r="J147" t="inlineStr">
        <is>
          <t>BARRIO CENTRO FLORENCIA 37</t>
        </is>
      </c>
      <c r="K147" t="inlineStr">
        <is>
          <t>BANCOLOMBIA</t>
        </is>
      </c>
      <c r="L147" t="inlineStr">
        <is>
          <t>FO-25-1314710</t>
        </is>
      </c>
      <c r="M147" s="49" t="n">
        <v>45869.33333333334</v>
      </c>
      <c r="N147" s="49" t="n">
        <v>45876.42430555556</v>
      </c>
      <c r="O147" s="48" t="n">
        <v>0</v>
      </c>
      <c r="P147" t="inlineStr">
        <is>
          <t>CB UNO A UNO</t>
        </is>
      </c>
      <c r="Q147" t="inlineStr">
        <is>
          <t>CB UNO A UNO</t>
        </is>
      </c>
      <c r="R147" t="inlineStr">
        <is>
          <t>EJECUTADO</t>
        </is>
      </c>
      <c r="S147" t="inlineStr">
        <is>
          <t>EJECUTADO EXITOSO</t>
        </is>
      </c>
      <c r="T147" t="inlineStr">
        <is>
          <t>VISITA TECNICA</t>
        </is>
      </c>
      <c r="V147" t="inlineStr">
        <is>
          <t>TIPO IV</t>
        </is>
      </c>
      <c r="W147" t="inlineStr">
        <is>
          <t>TERRESTRE</t>
        </is>
      </c>
      <c r="X147" t="inlineStr">
        <is>
          <t>BERMUDEZ SANCHEZ JOSE NEYBER</t>
        </is>
      </c>
      <c r="Y147" t="inlineStr">
        <is>
          <t>1</t>
        </is>
      </c>
      <c r="Z147" t="inlineStr">
        <is>
          <t>0</t>
        </is>
      </c>
      <c r="AA147" s="48" t="n">
        <v>35780</v>
      </c>
      <c r="AB147" s="48" t="n">
        <v>0</v>
      </c>
    </row>
    <row r="148">
      <c r="A148" t="inlineStr">
        <is>
          <t>CUCUTA</t>
        </is>
      </c>
      <c r="B148" t="inlineStr">
        <is>
          <t>SANTANDERES</t>
        </is>
      </c>
      <c r="C148" t="inlineStr">
        <is>
          <t>0004-0008</t>
        </is>
      </c>
      <c r="D148" t="inlineStr">
        <is>
          <t>54001</t>
        </is>
      </c>
      <c r="E148" t="inlineStr">
        <is>
          <t>2529990</t>
        </is>
      </c>
      <c r="F148" t="inlineStr">
        <is>
          <t>3007060340</t>
        </is>
      </c>
      <c r="G148" t="inlineStr">
        <is>
          <t>OC VISITA ROLLOS</t>
        </is>
      </c>
      <c r="H148" t="inlineStr">
        <is>
          <t>NORTE DE SANTANDER</t>
        </is>
      </c>
      <c r="I148" t="inlineStr">
        <is>
          <t>CUCUTA</t>
        </is>
      </c>
      <c r="J148" t="inlineStr">
        <is>
          <t>BARRIO SAN MIGUEL CUCUTA 7</t>
        </is>
      </c>
      <c r="K148" t="inlineStr">
        <is>
          <t>BANCOLOMBIA</t>
        </is>
      </c>
      <c r="L148" t="inlineStr">
        <is>
          <t>FO-25-1309028</t>
        </is>
      </c>
      <c r="M148" s="49" t="n">
        <v>45869.33333333334</v>
      </c>
      <c r="N148" s="49" t="n">
        <v>45870.66527777778</v>
      </c>
      <c r="O148" s="48" t="n">
        <v>0</v>
      </c>
      <c r="P148" t="inlineStr">
        <is>
          <t>CB UNO A UNO</t>
        </is>
      </c>
      <c r="Q148" t="inlineStr">
        <is>
          <t>CB UNO A UNO</t>
        </is>
      </c>
      <c r="R148" t="inlineStr">
        <is>
          <t>EJECUTADO</t>
        </is>
      </c>
      <c r="S148" t="inlineStr">
        <is>
          <t>EJECUTADO EXITOSO</t>
        </is>
      </c>
      <c r="T148" t="inlineStr">
        <is>
          <t>VISITA TECNICA</t>
        </is>
      </c>
      <c r="V148" t="inlineStr">
        <is>
          <t>TIPO I</t>
        </is>
      </c>
      <c r="W148" t="inlineStr">
        <is>
          <t>TERRESTRE</t>
        </is>
      </c>
      <c r="X148" t="inlineStr">
        <is>
          <t>MORA VEGA JEAMPIER</t>
        </is>
      </c>
      <c r="Y148" t="inlineStr">
        <is>
          <t>1</t>
        </is>
      </c>
      <c r="Z148" t="inlineStr">
        <is>
          <t>0</t>
        </is>
      </c>
      <c r="AA148" s="48" t="n">
        <v>35780</v>
      </c>
      <c r="AB148" s="48" t="n">
        <v>0</v>
      </c>
    </row>
    <row r="149">
      <c r="A149" t="inlineStr">
        <is>
          <t>MEDELLIN</t>
        </is>
      </c>
      <c r="B149" t="inlineStr">
        <is>
          <t>NOROCCIDENTE</t>
        </is>
      </c>
      <c r="C149" t="inlineStr">
        <is>
          <t>0004-0005</t>
        </is>
      </c>
      <c r="D149" t="inlineStr">
        <is>
          <t>5088</t>
        </is>
      </c>
      <c r="E149" t="inlineStr">
        <is>
          <t>2530030</t>
        </is>
      </c>
      <c r="F149" t="inlineStr">
        <is>
          <t>3007048749</t>
        </is>
      </c>
      <c r="G149" t="inlineStr">
        <is>
          <t>OC VISITA ROLLOS</t>
        </is>
      </c>
      <c r="H149" t="inlineStr">
        <is>
          <t>ANTIOQUIA</t>
        </is>
      </c>
      <c r="I149" t="inlineStr">
        <is>
          <t>BELLO</t>
        </is>
      </c>
      <c r="J149" t="inlineStr">
        <is>
          <t>BARRIO VILLAS DEL SOL NIQUIA B</t>
        </is>
      </c>
      <c r="K149" t="inlineStr">
        <is>
          <t>BANCOLOMBIA</t>
        </is>
      </c>
      <c r="L149" t="inlineStr">
        <is>
          <t>FO-25-1309031</t>
        </is>
      </c>
      <c r="M149" s="49" t="n">
        <v>45868.74716435185</v>
      </c>
      <c r="N149" s="49" t="n">
        <v>45873.64652777778</v>
      </c>
      <c r="O149" s="48" t="n">
        <v>0</v>
      </c>
      <c r="P149" t="inlineStr">
        <is>
          <t>CB UNO A UNO</t>
        </is>
      </c>
      <c r="Q149" t="inlineStr">
        <is>
          <t>CB UNO A UNO</t>
        </is>
      </c>
      <c r="R149" t="inlineStr">
        <is>
          <t>EJECUTADO</t>
        </is>
      </c>
      <c r="S149" t="inlineStr">
        <is>
          <t>EJECUTADO EXITOSO</t>
        </is>
      </c>
      <c r="T149" t="inlineStr">
        <is>
          <t>VISITA TECNICA</t>
        </is>
      </c>
      <c r="V149" t="inlineStr">
        <is>
          <t>TIPO I</t>
        </is>
      </c>
      <c r="W149" t="inlineStr">
        <is>
          <t>TERRESTRE</t>
        </is>
      </c>
      <c r="X149" t="inlineStr">
        <is>
          <t>BARRIENTOS HERNANDEZ CRISTIAN HORACIO</t>
        </is>
      </c>
      <c r="Y149" t="inlineStr">
        <is>
          <t>1</t>
        </is>
      </c>
      <c r="Z149" t="inlineStr">
        <is>
          <t>0</t>
        </is>
      </c>
      <c r="AA149" s="48" t="n">
        <v>35780</v>
      </c>
      <c r="AB149" s="48" t="n">
        <v>0</v>
      </c>
    </row>
    <row r="150">
      <c r="A150" t="inlineStr">
        <is>
          <t>MEDELLIN</t>
        </is>
      </c>
      <c r="B150" t="inlineStr">
        <is>
          <t>NOROCCIDENTE</t>
        </is>
      </c>
      <c r="C150" t="inlineStr">
        <is>
          <t>0004-0005</t>
        </is>
      </c>
      <c r="D150" t="inlineStr">
        <is>
          <t>5001</t>
        </is>
      </c>
      <c r="E150" t="inlineStr">
        <is>
          <t>2530055</t>
        </is>
      </c>
      <c r="F150" t="inlineStr">
        <is>
          <t>3007079001</t>
        </is>
      </c>
      <c r="G150" t="inlineStr">
        <is>
          <t>OC VISITA ROLLOS</t>
        </is>
      </c>
      <c r="H150" t="inlineStr">
        <is>
          <t>ANTIOQUIA</t>
        </is>
      </c>
      <c r="I150" t="inlineStr">
        <is>
          <t>MEDELLIN</t>
        </is>
      </c>
      <c r="J150" t="inlineStr">
        <is>
          <t>PTM MEDELLIN MERCADO FAMILIAR</t>
        </is>
      </c>
      <c r="K150" t="inlineStr">
        <is>
          <t>BANCOLOMBIA</t>
        </is>
      </c>
      <c r="L150" t="inlineStr">
        <is>
          <t>FO-25-1309023</t>
        </is>
      </c>
      <c r="M150" s="49" t="n">
        <v>45869.33333333334</v>
      </c>
      <c r="N150" s="49" t="n">
        <v>45874.6875</v>
      </c>
      <c r="O150" s="48" t="n">
        <v>0</v>
      </c>
      <c r="P150" t="inlineStr">
        <is>
          <t>AGREGADOR</t>
        </is>
      </c>
      <c r="Q150" t="inlineStr">
        <is>
          <t>COMCARD - PTM</t>
        </is>
      </c>
      <c r="R150" t="inlineStr">
        <is>
          <t>EJECUTADO</t>
        </is>
      </c>
      <c r="S150" t="inlineStr">
        <is>
          <t>EJECUTADO EXITOSO</t>
        </is>
      </c>
      <c r="T150" t="inlineStr">
        <is>
          <t>VISITA TECNICA</t>
        </is>
      </c>
      <c r="V150" t="inlineStr">
        <is>
          <t>TIPO I</t>
        </is>
      </c>
      <c r="W150" t="inlineStr">
        <is>
          <t>TERRESTRE</t>
        </is>
      </c>
      <c r="X150" t="inlineStr">
        <is>
          <t>MORENO MEDINA JUAN PABLO</t>
        </is>
      </c>
      <c r="Y150" t="inlineStr">
        <is>
          <t>1</t>
        </is>
      </c>
      <c r="Z150" t="inlineStr">
        <is>
          <t>0</t>
        </is>
      </c>
      <c r="AA150" s="48" t="n">
        <v>35780</v>
      </c>
      <c r="AB150" s="48" t="n">
        <v>0</v>
      </c>
    </row>
    <row r="151">
      <c r="A151" t="inlineStr">
        <is>
          <t>MANIZALES</t>
        </is>
      </c>
      <c r="B151" t="inlineStr">
        <is>
          <t>SUROCCIDENTE Y EJE CAFETERO</t>
        </is>
      </c>
      <c r="C151" t="inlineStr">
        <is>
          <t>0004-0002</t>
        </is>
      </c>
      <c r="D151" t="inlineStr">
        <is>
          <t>17001</t>
        </is>
      </c>
      <c r="E151" t="inlineStr">
        <is>
          <t>2530057</t>
        </is>
      </c>
      <c r="F151" t="inlineStr">
        <is>
          <t>3007059341</t>
        </is>
      </c>
      <c r="G151" t="inlineStr">
        <is>
          <t>OC VISITA ROLLOS</t>
        </is>
      </c>
      <c r="H151" t="inlineStr">
        <is>
          <t>CALDAS</t>
        </is>
      </c>
      <c r="I151" t="inlineStr">
        <is>
          <t>MANIZALES</t>
        </is>
      </c>
      <c r="J151" t="inlineStr">
        <is>
          <t>DISTRICOL TIENDA EL LAUREL</t>
        </is>
      </c>
      <c r="K151" t="inlineStr">
        <is>
          <t>BANCOLOMBIA</t>
        </is>
      </c>
      <c r="L151" t="inlineStr">
        <is>
          <t>FO-25-1309019</t>
        </is>
      </c>
      <c r="M151" s="49" t="n">
        <v>45869.33333333334</v>
      </c>
      <c r="N151" s="49" t="n">
        <v>45870.39097222222</v>
      </c>
      <c r="O151" s="48" t="n">
        <v>0</v>
      </c>
      <c r="P151" t="inlineStr">
        <is>
          <t>AGREGADOR</t>
        </is>
      </c>
      <c r="Q151" t="inlineStr">
        <is>
          <t>DISTRICOL</t>
        </is>
      </c>
      <c r="R151" t="inlineStr">
        <is>
          <t>EJECUTADO</t>
        </is>
      </c>
      <c r="S151" t="inlineStr">
        <is>
          <t>EJECUTADO EXITOSO</t>
        </is>
      </c>
      <c r="T151" t="inlineStr">
        <is>
          <t>VISITA TECNICA</t>
        </is>
      </c>
      <c r="V151" t="inlineStr">
        <is>
          <t>TIPO I</t>
        </is>
      </c>
      <c r="W151" t="inlineStr">
        <is>
          <t>TERRESTRE</t>
        </is>
      </c>
      <c r="X151" t="inlineStr">
        <is>
          <t>AGUIRRE HENAO RAUL EDUARDO</t>
        </is>
      </c>
      <c r="Y151" t="inlineStr">
        <is>
          <t>1</t>
        </is>
      </c>
      <c r="Z151" t="inlineStr">
        <is>
          <t>0</t>
        </is>
      </c>
      <c r="AA151" s="48" t="n">
        <v>35780</v>
      </c>
      <c r="AB151" s="48" t="n">
        <v>0</v>
      </c>
    </row>
    <row r="152">
      <c r="A152" t="inlineStr">
        <is>
          <t>MEDELLIN</t>
        </is>
      </c>
      <c r="B152" t="inlineStr">
        <is>
          <t>NOROCCIDENTE</t>
        </is>
      </c>
      <c r="C152" t="inlineStr">
        <is>
          <t>0004-0005</t>
        </is>
      </c>
      <c r="D152" t="inlineStr">
        <is>
          <t>5001</t>
        </is>
      </c>
      <c r="E152" t="inlineStr">
        <is>
          <t>2530084</t>
        </is>
      </c>
      <c r="F152" t="inlineStr">
        <is>
          <t>3007068193</t>
        </is>
      </c>
      <c r="G152" t="inlineStr">
        <is>
          <t>OC VISITA ROLLOS</t>
        </is>
      </c>
      <c r="H152" t="inlineStr">
        <is>
          <t>ANTIOQUIA</t>
        </is>
      </c>
      <c r="I152" t="inlineStr">
        <is>
          <t>MEDELLIN</t>
        </is>
      </c>
      <c r="J152" t="inlineStr">
        <is>
          <t>PTM MEDELLIN MARYERLY CATALINA</t>
        </is>
      </c>
      <c r="K152" t="inlineStr">
        <is>
          <t>BANCOLOMBIA</t>
        </is>
      </c>
      <c r="L152" t="inlineStr">
        <is>
          <t>FO-25-1309011</t>
        </is>
      </c>
      <c r="M152" s="49" t="n">
        <v>45869.33333333334</v>
      </c>
      <c r="N152" s="49" t="n">
        <v>45875.44861111111</v>
      </c>
      <c r="O152" s="48" t="n">
        <v>0</v>
      </c>
      <c r="P152" t="inlineStr">
        <is>
          <t>AGREGADOR</t>
        </is>
      </c>
      <c r="Q152" t="inlineStr">
        <is>
          <t>COMCARD - PTM</t>
        </is>
      </c>
      <c r="R152" t="inlineStr">
        <is>
          <t>EJECUTADO</t>
        </is>
      </c>
      <c r="S152" t="inlineStr">
        <is>
          <t>EJECUTADO EXITOSO</t>
        </is>
      </c>
      <c r="T152" t="inlineStr">
        <is>
          <t>VISITA TECNICA</t>
        </is>
      </c>
      <c r="V152" t="inlineStr">
        <is>
          <t>TIPO I</t>
        </is>
      </c>
      <c r="W152" t="inlineStr">
        <is>
          <t>TERRESTRE</t>
        </is>
      </c>
      <c r="X152" t="inlineStr">
        <is>
          <t>ZAPATA LOPEZ EDWARD ASDRUBAL</t>
        </is>
      </c>
      <c r="Y152" t="inlineStr">
        <is>
          <t>1</t>
        </is>
      </c>
      <c r="Z152" t="inlineStr">
        <is>
          <t>0</t>
        </is>
      </c>
      <c r="AA152" s="48" t="n">
        <v>35780</v>
      </c>
      <c r="AB152" s="48" t="n">
        <v>0</v>
      </c>
    </row>
    <row r="153">
      <c r="A153" t="inlineStr">
        <is>
          <t>MANIZALES</t>
        </is>
      </c>
      <c r="B153" t="inlineStr">
        <is>
          <t>SUROCCIDENTE Y EJE CAFETERO</t>
        </is>
      </c>
      <c r="C153" t="inlineStr">
        <is>
          <t>0004-0002</t>
        </is>
      </c>
      <c r="D153" t="inlineStr">
        <is>
          <t>17001</t>
        </is>
      </c>
      <c r="E153" t="inlineStr">
        <is>
          <t>2530086</t>
        </is>
      </c>
      <c r="F153" t="inlineStr">
        <is>
          <t>3007079310</t>
        </is>
      </c>
      <c r="G153" t="inlineStr">
        <is>
          <t>OC VISITA ROLLOS</t>
        </is>
      </c>
      <c r="H153" t="inlineStr">
        <is>
          <t>CALDAS</t>
        </is>
      </c>
      <c r="I153" t="inlineStr">
        <is>
          <t>MANIZALES</t>
        </is>
      </c>
      <c r="J153" t="inlineStr">
        <is>
          <t>BARRIO LINARES MANIZALES 5</t>
        </is>
      </c>
      <c r="K153" t="inlineStr">
        <is>
          <t>BANCOLOMBIA</t>
        </is>
      </c>
      <c r="L153" t="inlineStr">
        <is>
          <t>FO-25-1309008</t>
        </is>
      </c>
      <c r="M153" s="49" t="n">
        <v>45869.33333333334</v>
      </c>
      <c r="N153" s="49" t="n">
        <v>45870.38055555556</v>
      </c>
      <c r="O153" s="48" t="n">
        <v>0</v>
      </c>
      <c r="P153" t="inlineStr">
        <is>
          <t>CB UNO A UNO</t>
        </is>
      </c>
      <c r="Q153" t="inlineStr">
        <is>
          <t>CB UNO A UNO</t>
        </is>
      </c>
      <c r="R153" t="inlineStr">
        <is>
          <t>EJECUTADO</t>
        </is>
      </c>
      <c r="S153" t="inlineStr">
        <is>
          <t>EJECUTADO EXITOSO</t>
        </is>
      </c>
      <c r="T153" t="inlineStr">
        <is>
          <t>VISITA TECNICA</t>
        </is>
      </c>
      <c r="V153" t="inlineStr">
        <is>
          <t>TIPO I</t>
        </is>
      </c>
      <c r="W153" t="inlineStr">
        <is>
          <t>TERRESTRE</t>
        </is>
      </c>
      <c r="X153" t="inlineStr">
        <is>
          <t>AGUIRRE HENAO RAUL EDUARDO</t>
        </is>
      </c>
      <c r="Y153" t="inlineStr">
        <is>
          <t>1</t>
        </is>
      </c>
      <c r="Z153" t="inlineStr">
        <is>
          <t>0</t>
        </is>
      </c>
      <c r="AA153" s="48" t="n">
        <v>35780</v>
      </c>
      <c r="AB153" s="48" t="n">
        <v>0</v>
      </c>
    </row>
    <row r="154">
      <c r="A154" t="inlineStr">
        <is>
          <t>BOGOTA</t>
        </is>
      </c>
      <c r="B154" t="inlineStr">
        <is>
          <t>CUNDINAMARCA</t>
        </is>
      </c>
      <c r="C154" t="inlineStr">
        <is>
          <t>0004-0004</t>
        </is>
      </c>
      <c r="D154" t="inlineStr">
        <is>
          <t>25754</t>
        </is>
      </c>
      <c r="E154" t="inlineStr">
        <is>
          <t>2530092</t>
        </is>
      </c>
      <c r="F154" t="inlineStr">
        <is>
          <t>3007069725</t>
        </is>
      </c>
      <c r="G154" t="inlineStr">
        <is>
          <t>OC VISITA ROLLOS</t>
        </is>
      </c>
      <c r="H154" t="inlineStr">
        <is>
          <t>CUNDINAMARCA</t>
        </is>
      </c>
      <c r="I154" t="inlineStr">
        <is>
          <t>SOACHA</t>
        </is>
      </c>
      <c r="J154" t="inlineStr">
        <is>
          <t>PTM SOACHA TIENDA TRES REYES</t>
        </is>
      </c>
      <c r="K154" t="inlineStr">
        <is>
          <t>BANCOLOMBIA</t>
        </is>
      </c>
      <c r="L154" t="inlineStr">
        <is>
          <t>FO-25-1309005</t>
        </is>
      </c>
      <c r="M154" s="49" t="n">
        <v>45869.33333333334</v>
      </c>
      <c r="N154" s="49" t="n">
        <v>45870.51805555556</v>
      </c>
      <c r="O154" s="48" t="n">
        <v>0</v>
      </c>
      <c r="P154" t="inlineStr">
        <is>
          <t>AGREGADOR</t>
        </is>
      </c>
      <c r="Q154" t="inlineStr">
        <is>
          <t>COMCARD - PTM</t>
        </is>
      </c>
      <c r="R154" t="inlineStr">
        <is>
          <t>EJECUTADO</t>
        </is>
      </c>
      <c r="S154" t="inlineStr">
        <is>
          <t>EJECUTADO EXITOSO</t>
        </is>
      </c>
      <c r="T154" t="inlineStr">
        <is>
          <t>VISITA TECNICA</t>
        </is>
      </c>
      <c r="V154" t="inlineStr">
        <is>
          <t>TIPO I</t>
        </is>
      </c>
      <c r="W154" t="inlineStr">
        <is>
          <t>TERRESTRE</t>
        </is>
      </c>
      <c r="X154" t="inlineStr">
        <is>
          <t>BUSTOS MORA DIEGO MANUEL</t>
        </is>
      </c>
      <c r="Y154" t="inlineStr">
        <is>
          <t>1</t>
        </is>
      </c>
      <c r="Z154" t="inlineStr">
        <is>
          <t>0</t>
        </is>
      </c>
      <c r="AA154" s="48" t="n">
        <v>35780</v>
      </c>
      <c r="AB154" s="48" t="n">
        <v>0</v>
      </c>
    </row>
    <row r="155">
      <c r="A155" t="inlineStr">
        <is>
          <t>MEDELLIN</t>
        </is>
      </c>
      <c r="B155" t="inlineStr">
        <is>
          <t>NOROCCIDENTE</t>
        </is>
      </c>
      <c r="C155" t="inlineStr">
        <is>
          <t>0004-0005</t>
        </is>
      </c>
      <c r="D155" t="inlineStr">
        <is>
          <t>5631</t>
        </is>
      </c>
      <c r="E155" t="inlineStr">
        <is>
          <t>2530098</t>
        </is>
      </c>
      <c r="F155" t="inlineStr">
        <is>
          <t>3007079007</t>
        </is>
      </c>
      <c r="G155" t="inlineStr">
        <is>
          <t>OC VISITA ROLLOS</t>
        </is>
      </c>
      <c r="H155" t="inlineStr">
        <is>
          <t>ANTIOQUIA</t>
        </is>
      </c>
      <c r="I155" t="inlineStr">
        <is>
          <t>SABANETA</t>
        </is>
      </c>
      <c r="J155" t="inlineStr">
        <is>
          <t>PTM SABANETA PAPELERIA Y RECAR</t>
        </is>
      </c>
      <c r="K155" t="inlineStr">
        <is>
          <t>BANCOLOMBIA</t>
        </is>
      </c>
      <c r="L155" t="inlineStr">
        <is>
          <t>FO-25-1308998</t>
        </is>
      </c>
      <c r="M155" s="49" t="n">
        <v>45869.33333333334</v>
      </c>
      <c r="N155" s="49" t="n">
        <v>45873.65277777778</v>
      </c>
      <c r="O155" s="48" t="n">
        <v>0</v>
      </c>
      <c r="P155" t="inlineStr">
        <is>
          <t>AGREGADOR</t>
        </is>
      </c>
      <c r="Q155" t="inlineStr">
        <is>
          <t>COMCARD - PTM</t>
        </is>
      </c>
      <c r="R155" t="inlineStr">
        <is>
          <t>EJECUTADO</t>
        </is>
      </c>
      <c r="S155" t="inlineStr">
        <is>
          <t>EJECUTADO EXITOSO</t>
        </is>
      </c>
      <c r="T155" t="inlineStr">
        <is>
          <t>VISITA TECNICA</t>
        </is>
      </c>
      <c r="V155" t="inlineStr">
        <is>
          <t>TIPO I</t>
        </is>
      </c>
      <c r="W155" t="inlineStr">
        <is>
          <t>TERRESTRE</t>
        </is>
      </c>
      <c r="X155" t="inlineStr">
        <is>
          <t>MORENO MEDINA JUAN PABLO</t>
        </is>
      </c>
      <c r="Y155" t="inlineStr">
        <is>
          <t>1</t>
        </is>
      </c>
      <c r="Z155" t="inlineStr">
        <is>
          <t>0</t>
        </is>
      </c>
      <c r="AA155" s="48" t="n">
        <v>35780</v>
      </c>
      <c r="AB155" s="48" t="n">
        <v>0</v>
      </c>
    </row>
    <row r="156">
      <c r="A156" t="inlineStr">
        <is>
          <t>VALLEDUPAR</t>
        </is>
      </c>
      <c r="B156" t="inlineStr">
        <is>
          <t>COSTA</t>
        </is>
      </c>
      <c r="C156" t="inlineStr">
        <is>
          <t>0004-0001</t>
        </is>
      </c>
      <c r="D156" t="inlineStr">
        <is>
          <t>20013</t>
        </is>
      </c>
      <c r="E156" t="inlineStr">
        <is>
          <t>2530149</t>
        </is>
      </c>
      <c r="F156" t="inlineStr">
        <is>
          <t>3007077212</t>
        </is>
      </c>
      <c r="G156" t="inlineStr">
        <is>
          <t>OC VISITA ROLLOS</t>
        </is>
      </c>
      <c r="H156" t="inlineStr">
        <is>
          <t>CESAR</t>
        </is>
      </c>
      <c r="I156" t="inlineStr">
        <is>
          <t>AGUSTIN CODAZZI</t>
        </is>
      </c>
      <c r="J156" t="inlineStr">
        <is>
          <t>BARRIO LOS LAURELES AGUSTIN CO</t>
        </is>
      </c>
      <c r="K156" t="inlineStr">
        <is>
          <t>BANCOLOMBIA</t>
        </is>
      </c>
      <c r="L156" t="inlineStr">
        <is>
          <t>FO-25-1309013</t>
        </is>
      </c>
      <c r="M156" s="49" t="n">
        <v>45869.33333333334</v>
      </c>
      <c r="N156" s="49" t="n">
        <v>45871.72847222222</v>
      </c>
      <c r="O156" s="48" t="n">
        <v>0</v>
      </c>
      <c r="P156" t="inlineStr">
        <is>
          <t>CB UNO A UNO</t>
        </is>
      </c>
      <c r="Q156" t="inlineStr">
        <is>
          <t>CB UNO A UNO</t>
        </is>
      </c>
      <c r="R156" t="inlineStr">
        <is>
          <t>EJECUTADO</t>
        </is>
      </c>
      <c r="S156" t="inlineStr">
        <is>
          <t>EJECUTADO EXITOSO</t>
        </is>
      </c>
      <c r="T156" t="inlineStr">
        <is>
          <t>VISITA TECNICA</t>
        </is>
      </c>
      <c r="V156" t="inlineStr">
        <is>
          <t>TIPO II</t>
        </is>
      </c>
      <c r="W156" t="inlineStr">
        <is>
          <t>TERRESTRE</t>
        </is>
      </c>
      <c r="X156" t="inlineStr">
        <is>
          <t>BENITEZ CARVAJAL ALVARO JAVIER</t>
        </is>
      </c>
      <c r="Y156" t="inlineStr">
        <is>
          <t>1</t>
        </is>
      </c>
      <c r="Z156" t="inlineStr">
        <is>
          <t>0</t>
        </is>
      </c>
      <c r="AA156" s="48" t="n">
        <v>67654</v>
      </c>
      <c r="AB156" s="48" t="n">
        <v>0</v>
      </c>
    </row>
    <row r="157">
      <c r="A157" t="inlineStr">
        <is>
          <t>CALI</t>
        </is>
      </c>
      <c r="B157" t="inlineStr">
        <is>
          <t>SUROCCIDENTE Y EJE CAFETERO</t>
        </is>
      </c>
      <c r="C157" t="inlineStr">
        <is>
          <t>0004-0003</t>
        </is>
      </c>
      <c r="D157" t="inlineStr">
        <is>
          <t>19110</t>
        </is>
      </c>
      <c r="E157" t="inlineStr">
        <is>
          <t>2530174</t>
        </is>
      </c>
      <c r="F157" t="inlineStr">
        <is>
          <t>3007070402</t>
        </is>
      </c>
      <c r="G157" t="inlineStr">
        <is>
          <t>OC VISITA ROLLOS</t>
        </is>
      </c>
      <c r="H157" t="inlineStr">
        <is>
          <t>CAUCA</t>
        </is>
      </c>
      <c r="I157" t="inlineStr">
        <is>
          <t>BUENOS AIRES</t>
        </is>
      </c>
      <c r="J157" t="inlineStr">
        <is>
          <t>DISTRICOL DISTRIB. LA GRAN ESQ</t>
        </is>
      </c>
      <c r="K157" t="inlineStr">
        <is>
          <t>BANCOLOMBIA</t>
        </is>
      </c>
      <c r="L157" t="inlineStr">
        <is>
          <t>FO-25-1309001</t>
        </is>
      </c>
      <c r="M157" s="49" t="n">
        <v>45869.33333333334</v>
      </c>
      <c r="N157" s="49" t="n">
        <v>45870.69305555556</v>
      </c>
      <c r="O157" s="48" t="n">
        <v>0</v>
      </c>
      <c r="P157" t="inlineStr">
        <is>
          <t>AGREGADOR</t>
        </is>
      </c>
      <c r="Q157" t="inlineStr">
        <is>
          <t>DISTRICOL</t>
        </is>
      </c>
      <c r="R157" t="inlineStr">
        <is>
          <t>EJECUTADO</t>
        </is>
      </c>
      <c r="S157" t="inlineStr">
        <is>
          <t>EJECUTADO EXITOSO</t>
        </is>
      </c>
      <c r="T157" t="inlineStr">
        <is>
          <t>VISITA TECNICA</t>
        </is>
      </c>
      <c r="V157" t="inlineStr">
        <is>
          <t>TIPO II</t>
        </is>
      </c>
      <c r="W157" t="inlineStr">
        <is>
          <t>TERRESTRE</t>
        </is>
      </c>
      <c r="X157" t="inlineStr">
        <is>
          <t>HERRERA MONAR GEOVANNY</t>
        </is>
      </c>
      <c r="Y157" t="inlineStr">
        <is>
          <t>1</t>
        </is>
      </c>
      <c r="Z157" t="inlineStr">
        <is>
          <t>0</t>
        </is>
      </c>
      <c r="AA157" s="48" t="n">
        <v>67654</v>
      </c>
      <c r="AB157" s="48" t="n">
        <v>0</v>
      </c>
    </row>
    <row r="158">
      <c r="A158" t="inlineStr">
        <is>
          <t>BARRANQUILLA</t>
        </is>
      </c>
      <c r="B158" t="inlineStr">
        <is>
          <t>COSTA</t>
        </is>
      </c>
      <c r="C158" t="inlineStr">
        <is>
          <t>0004-0001</t>
        </is>
      </c>
      <c r="D158" t="inlineStr">
        <is>
          <t>8001</t>
        </is>
      </c>
      <c r="E158" t="inlineStr">
        <is>
          <t>2530894</t>
        </is>
      </c>
      <c r="F158" t="inlineStr">
        <is>
          <t>3007079598</t>
        </is>
      </c>
      <c r="G158" t="inlineStr">
        <is>
          <t>OC VISITA ROLLOS</t>
        </is>
      </c>
      <c r="H158" t="inlineStr">
        <is>
          <t>ATLANTICO</t>
        </is>
      </c>
      <c r="I158" t="inlineStr">
        <is>
          <t>BARRANQUILLA</t>
        </is>
      </c>
      <c r="J158" t="inlineStr">
        <is>
          <t>BARRIO LA MAGDALENA BARRANQUILLA  4</t>
        </is>
      </c>
      <c r="K158" t="inlineStr">
        <is>
          <t>BANCOLOMBIA</t>
        </is>
      </c>
      <c r="L158" t="inlineStr">
        <is>
          <t>FO-25-1309641</t>
        </is>
      </c>
      <c r="M158" s="49" t="n">
        <v>45869.3569212963</v>
      </c>
      <c r="N158" s="49" t="n">
        <v>45871.77916666667</v>
      </c>
      <c r="O158" s="48" t="n">
        <v>0</v>
      </c>
      <c r="P158" t="inlineStr">
        <is>
          <t>UNO A UNO</t>
        </is>
      </c>
      <c r="Q158" t="inlineStr">
        <is>
          <t>UNO A UNO</t>
        </is>
      </c>
      <c r="R158" t="inlineStr">
        <is>
          <t>EJECUTADO</t>
        </is>
      </c>
      <c r="S158" t="inlineStr">
        <is>
          <t>EJECUTADO EXITOSO</t>
        </is>
      </c>
      <c r="T158" t="inlineStr">
        <is>
          <t>VISITA TECNICA</t>
        </is>
      </c>
      <c r="V158" t="inlineStr">
        <is>
          <t>TIPO I</t>
        </is>
      </c>
      <c r="W158" t="inlineStr">
        <is>
          <t>TERRESTRE</t>
        </is>
      </c>
      <c r="X158" t="inlineStr">
        <is>
          <t>MEZA MARTINEZ LUIS MATEO</t>
        </is>
      </c>
      <c r="Y158" t="inlineStr">
        <is>
          <t>1</t>
        </is>
      </c>
      <c r="Z158" t="inlineStr">
        <is>
          <t>0</t>
        </is>
      </c>
      <c r="AA158" s="48" t="n">
        <v>35780</v>
      </c>
      <c r="AB158" s="48" t="n">
        <v>0</v>
      </c>
    </row>
    <row r="159">
      <c r="A159" t="inlineStr">
        <is>
          <t>APARTADO</t>
        </is>
      </c>
      <c r="B159" t="inlineStr">
        <is>
          <t>NOROCCIDENTE</t>
        </is>
      </c>
      <c r="C159" t="inlineStr">
        <is>
          <t>No encontrado</t>
        </is>
      </c>
      <c r="D159" t="inlineStr">
        <is>
          <t>27250</t>
        </is>
      </c>
      <c r="E159" t="inlineStr">
        <is>
          <t>2530955</t>
        </is>
      </c>
      <c r="F159" t="inlineStr">
        <is>
          <t>3007074584</t>
        </is>
      </c>
      <c r="G159" t="inlineStr">
        <is>
          <t>OC VISITA ROLLOS</t>
        </is>
      </c>
      <c r="H159" t="inlineStr">
        <is>
          <t>CHOCO</t>
        </is>
      </c>
      <c r="I159" t="inlineStr">
        <is>
          <t>EL LITORAL DEL SAN JUAN</t>
        </is>
      </c>
      <c r="J159" t="inlineStr">
        <is>
          <t>BARRIO EL FIRME EL LITORAL DEL</t>
        </is>
      </c>
      <c r="K159" t="inlineStr">
        <is>
          <t>BANCOLOMBIA</t>
        </is>
      </c>
      <c r="L159" t="inlineStr">
        <is>
          <t>FO-25-1342595</t>
        </is>
      </c>
      <c r="M159" s="49" t="n">
        <v>45869.35450231482</v>
      </c>
      <c r="N159" s="49" t="n">
        <v>45883.4</v>
      </c>
      <c r="O159" s="48" t="n">
        <v>0</v>
      </c>
      <c r="P159" t="inlineStr">
        <is>
          <t>CB UNO A UNO</t>
        </is>
      </c>
      <c r="Q159" t="inlineStr">
        <is>
          <t>CB UNO A UNO</t>
        </is>
      </c>
      <c r="R159" t="inlineStr">
        <is>
          <t>EJECUTADO</t>
        </is>
      </c>
      <c r="S159" t="inlineStr">
        <is>
          <t>EJECUTADO EXITOSO</t>
        </is>
      </c>
      <c r="T159" t="inlineStr">
        <is>
          <t>ENVIO FLOTA - OPERADOR LOGISTICO</t>
        </is>
      </c>
      <c r="V159" t="inlineStr">
        <is>
          <t>TIPO IV</t>
        </is>
      </c>
      <c r="W159" t="inlineStr">
        <is>
          <t>TERRESTRE</t>
        </is>
      </c>
      <c r="X159" t="inlineStr">
        <is>
          <t>HENAO CARDONA DIEGO FERNANDO</t>
        </is>
      </c>
      <c r="Y159" t="inlineStr">
        <is>
          <t>2</t>
        </is>
      </c>
      <c r="Z159" t="inlineStr">
        <is>
          <t>0</t>
        </is>
      </c>
      <c r="AA159" s="48" t="n">
        <v>77021</v>
      </c>
      <c r="AB159" s="48" t="n">
        <v>0</v>
      </c>
    </row>
    <row r="160">
      <c r="A160" t="inlineStr">
        <is>
          <t>MANIZALES</t>
        </is>
      </c>
      <c r="B160" t="inlineStr">
        <is>
          <t>SUROCCIDENTE Y EJE CAFETERO</t>
        </is>
      </c>
      <c r="C160" t="inlineStr">
        <is>
          <t>0004-0002</t>
        </is>
      </c>
      <c r="D160" t="inlineStr">
        <is>
          <t>17524</t>
        </is>
      </c>
      <c r="E160" t="inlineStr">
        <is>
          <t>2531095</t>
        </is>
      </c>
      <c r="F160" t="inlineStr">
        <is>
          <t>3007038140</t>
        </is>
      </c>
      <c r="G160" t="inlineStr">
        <is>
          <t>OC VISITA ROLLOS</t>
        </is>
      </c>
      <c r="H160" t="inlineStr">
        <is>
          <t>CALDAS</t>
        </is>
      </c>
      <c r="I160" t="inlineStr">
        <is>
          <t>PALESTINA</t>
        </is>
      </c>
      <c r="J160" t="inlineStr">
        <is>
          <t>BARRIO CENTRO PALESTINA 3</t>
        </is>
      </c>
      <c r="K160" t="inlineStr">
        <is>
          <t>BANCOLOMBIA</t>
        </is>
      </c>
      <c r="L160" t="inlineStr">
        <is>
          <t>FO-25-1309822</t>
        </is>
      </c>
      <c r="M160" s="49" t="n">
        <v>45869.36287037037</v>
      </c>
      <c r="N160" s="49" t="n">
        <v>45871.78541666667</v>
      </c>
      <c r="O160" s="48" t="n">
        <v>0</v>
      </c>
      <c r="P160" t="inlineStr">
        <is>
          <t>CB UNO A UNO</t>
        </is>
      </c>
      <c r="Q160" t="inlineStr">
        <is>
          <t>CB UNO A UNO</t>
        </is>
      </c>
      <c r="R160" t="inlineStr">
        <is>
          <t>EJECUTADO</t>
        </is>
      </c>
      <c r="S160" t="inlineStr">
        <is>
          <t>EJECUTADO EXITOSO</t>
        </is>
      </c>
      <c r="T160" t="inlineStr">
        <is>
          <t>VISITA TECNICA</t>
        </is>
      </c>
      <c r="V160" t="inlineStr">
        <is>
          <t>TIPO II</t>
        </is>
      </c>
      <c r="W160" t="inlineStr">
        <is>
          <t>TERRESTRE</t>
        </is>
      </c>
      <c r="X160" t="inlineStr">
        <is>
          <t>ARROYAVE CANO MANUEL GUILLERMO</t>
        </is>
      </c>
      <c r="Y160" t="inlineStr">
        <is>
          <t>1</t>
        </is>
      </c>
      <c r="Z160" t="inlineStr">
        <is>
          <t>0</t>
        </is>
      </c>
      <c r="AA160" s="48" t="n">
        <v>67654</v>
      </c>
      <c r="AB160" s="48" t="n">
        <v>0</v>
      </c>
    </row>
    <row r="161">
      <c r="A161" t="inlineStr">
        <is>
          <t>PEREIRA</t>
        </is>
      </c>
      <c r="B161" t="inlineStr">
        <is>
          <t>SUROCCIDENTE Y EJE CAFETERO</t>
        </is>
      </c>
      <c r="C161" t="inlineStr">
        <is>
          <t>0004-0002</t>
        </is>
      </c>
      <c r="D161" t="inlineStr">
        <is>
          <t>66170</t>
        </is>
      </c>
      <c r="E161" t="inlineStr">
        <is>
          <t>2531299</t>
        </is>
      </c>
      <c r="F161" t="inlineStr">
        <is>
          <t>3007078371</t>
        </is>
      </c>
      <c r="G161" t="inlineStr">
        <is>
          <t>OC VISITA ROLLOS</t>
        </is>
      </c>
      <c r="H161" t="inlineStr">
        <is>
          <t>RISARALDA</t>
        </is>
      </c>
      <c r="I161" t="inlineStr">
        <is>
          <t>DOSQUEBRADAS</t>
        </is>
      </c>
      <c r="J161" t="inlineStr">
        <is>
          <t>DISTRICOL RAPITIENDA EL GOCHO</t>
        </is>
      </c>
      <c r="K161" t="inlineStr">
        <is>
          <t>BANCOLOMBIA</t>
        </is>
      </c>
      <c r="L161" t="inlineStr">
        <is>
          <t>FO-25-1310068</t>
        </is>
      </c>
      <c r="M161" s="49" t="n">
        <v>45869.38618055556</v>
      </c>
      <c r="N161" s="49" t="n">
        <v>45877.36597222222</v>
      </c>
      <c r="O161" s="48" t="n">
        <v>0</v>
      </c>
      <c r="P161" t="inlineStr">
        <is>
          <t>AGREGADOR</t>
        </is>
      </c>
      <c r="Q161" t="inlineStr">
        <is>
          <t>DISTRICOL</t>
        </is>
      </c>
      <c r="R161" t="inlineStr">
        <is>
          <t>EJECUTADO</t>
        </is>
      </c>
      <c r="S161" t="inlineStr">
        <is>
          <t>EJECUTADO EXITOSO</t>
        </is>
      </c>
      <c r="T161" t="inlineStr">
        <is>
          <t>VISITA TECNICA</t>
        </is>
      </c>
      <c r="V161" t="inlineStr">
        <is>
          <t>TIPO I</t>
        </is>
      </c>
      <c r="W161" t="inlineStr">
        <is>
          <t>TERRESTRE</t>
        </is>
      </c>
      <c r="X161" t="inlineStr">
        <is>
          <t>ARROYAVE CANO MANUEL GUILLERMO</t>
        </is>
      </c>
      <c r="Y161" t="inlineStr">
        <is>
          <t>1</t>
        </is>
      </c>
      <c r="Z161" t="inlineStr">
        <is>
          <t>0</t>
        </is>
      </c>
      <c r="AA161" s="48" t="n">
        <v>35780</v>
      </c>
      <c r="AB161" s="48" t="n">
        <v>0</v>
      </c>
    </row>
    <row r="162">
      <c r="A162" t="inlineStr">
        <is>
          <t>SINCELEJO</t>
        </is>
      </c>
      <c r="B162" t="inlineStr">
        <is>
          <t>COSTA</t>
        </is>
      </c>
      <c r="C162" t="inlineStr">
        <is>
          <t>0004-0001</t>
        </is>
      </c>
      <c r="D162" t="inlineStr">
        <is>
          <t>70717</t>
        </is>
      </c>
      <c r="E162" t="inlineStr">
        <is>
          <t>2531358</t>
        </is>
      </c>
      <c r="F162" t="inlineStr">
        <is>
          <t>3007044218</t>
        </is>
      </c>
      <c r="G162" t="inlineStr">
        <is>
          <t>OC VISITA ROLLOS</t>
        </is>
      </c>
      <c r="H162" t="inlineStr">
        <is>
          <t>SUCRE</t>
        </is>
      </c>
      <c r="I162" t="inlineStr">
        <is>
          <t>SAN PEDRO</t>
        </is>
      </c>
      <c r="J162" t="inlineStr">
        <is>
          <t>DISTRICOL TIENDA P Y M</t>
        </is>
      </c>
      <c r="K162" t="inlineStr">
        <is>
          <t>BANCOLOMBIA</t>
        </is>
      </c>
      <c r="L162" t="inlineStr">
        <is>
          <t>FO-25-1309845</t>
        </is>
      </c>
      <c r="M162" s="49" t="n">
        <v>45869.37339120371</v>
      </c>
      <c r="N162" s="49" t="n">
        <v>45875.70069444444</v>
      </c>
      <c r="O162" s="48" t="n">
        <v>0</v>
      </c>
      <c r="P162" t="inlineStr">
        <is>
          <t>AGREGADOR</t>
        </is>
      </c>
      <c r="Q162" t="inlineStr">
        <is>
          <t>DISTRICOL</t>
        </is>
      </c>
      <c r="R162" t="inlineStr">
        <is>
          <t>EJECUTADO</t>
        </is>
      </c>
      <c r="S162" t="inlineStr">
        <is>
          <t>EJECUTADO EXITOSO</t>
        </is>
      </c>
      <c r="T162" t="inlineStr">
        <is>
          <t>ENVIO FLOTA - OPERADOR LOGISTICO</t>
        </is>
      </c>
      <c r="V162" t="inlineStr">
        <is>
          <t>TIPO II</t>
        </is>
      </c>
      <c r="W162" t="inlineStr">
        <is>
          <t>TERRESTRE</t>
        </is>
      </c>
      <c r="X162" t="inlineStr">
        <is>
          <t>SANTOS GUZMAN CHRISTIAN FELIPE</t>
        </is>
      </c>
      <c r="Y162" t="inlineStr">
        <is>
          <t>1</t>
        </is>
      </c>
      <c r="Z162" t="inlineStr">
        <is>
          <t>0</t>
        </is>
      </c>
      <c r="AA162" s="48" t="n">
        <v>35780</v>
      </c>
      <c r="AB162" s="48" t="n">
        <v>0</v>
      </c>
    </row>
    <row r="163">
      <c r="A163" t="inlineStr">
        <is>
          <t>TUNJA</t>
        </is>
      </c>
      <c r="B163" t="inlineStr">
        <is>
          <t>SANTANDERES</t>
        </is>
      </c>
      <c r="C163" t="inlineStr">
        <is>
          <t>No encontrado</t>
        </is>
      </c>
      <c r="D163" t="inlineStr">
        <is>
          <t>15176</t>
        </is>
      </c>
      <c r="E163" t="inlineStr">
        <is>
          <t>2531573</t>
        </is>
      </c>
      <c r="F163" t="inlineStr">
        <is>
          <t>3007070922</t>
        </is>
      </c>
      <c r="G163" t="inlineStr">
        <is>
          <t>OC ENVIO ROLLOS</t>
        </is>
      </c>
      <c r="H163" t="inlineStr">
        <is>
          <t>BOYACA</t>
        </is>
      </c>
      <c r="I163" t="inlineStr">
        <is>
          <t>CHIQUINQUIRA</t>
        </is>
      </c>
      <c r="J163" t="inlineStr">
        <is>
          <t>BARRIO VEREDA SASA CHIQUINQUIR</t>
        </is>
      </c>
      <c r="K163" t="inlineStr">
        <is>
          <t>BANCOLOMBIA</t>
        </is>
      </c>
      <c r="L163" t="inlineStr">
        <is>
          <t>FO-25-1313103</t>
        </is>
      </c>
      <c r="M163" s="49" t="n">
        <v>45869.39516203704</v>
      </c>
      <c r="N163" s="49" t="n">
        <v>45873.48263888889</v>
      </c>
      <c r="O163" s="48" t="n">
        <v>0</v>
      </c>
      <c r="S163" t="inlineStr">
        <is>
          <t>EJECUTADO EXITOSO</t>
        </is>
      </c>
      <c r="T163" t="inlineStr">
        <is>
          <t>ENVIO</t>
        </is>
      </c>
      <c r="V163" t="inlineStr">
        <is>
          <t>TIPO III</t>
        </is>
      </c>
      <c r="W163" t="inlineStr">
        <is>
          <t>TERRESTRE</t>
        </is>
      </c>
      <c r="Y163" t="inlineStr">
        <is>
          <t>1</t>
        </is>
      </c>
      <c r="Z163" t="inlineStr">
        <is>
          <t>0</t>
        </is>
      </c>
      <c r="AA163" s="48" t="n">
        <v>35780</v>
      </c>
      <c r="AB163" s="48" t="n">
        <v>0</v>
      </c>
    </row>
    <row r="164">
      <c r="A164" t="inlineStr">
        <is>
          <t>PASTO</t>
        </is>
      </c>
      <c r="B164" t="inlineStr">
        <is>
          <t>SUROCCIDENTE Y EJE CAFETERO</t>
        </is>
      </c>
      <c r="C164" t="inlineStr">
        <is>
          <t>No encontrado</t>
        </is>
      </c>
      <c r="D164" t="inlineStr">
        <is>
          <t>52385</t>
        </is>
      </c>
      <c r="E164" t="inlineStr">
        <is>
          <t>2531578</t>
        </is>
      </c>
      <c r="F164" t="inlineStr">
        <is>
          <t>3007079214</t>
        </is>
      </c>
      <c r="G164" t="inlineStr">
        <is>
          <t>OC ENVIO ROLLOS</t>
        </is>
      </c>
      <c r="H164" t="inlineStr">
        <is>
          <t>NARIÑO</t>
        </is>
      </c>
      <c r="I164" t="inlineStr">
        <is>
          <t>LA LLANADA</t>
        </is>
      </c>
      <c r="J164" t="inlineStr">
        <is>
          <t>BARRIO SAN FRANCISCO LA LLANAD</t>
        </is>
      </c>
      <c r="K164" t="inlineStr">
        <is>
          <t>BANCOLOMBIA</t>
        </is>
      </c>
      <c r="L164" t="inlineStr">
        <is>
          <t>FO-25-1311862</t>
        </is>
      </c>
      <c r="M164" s="49" t="n">
        <v>45869.39628472222</v>
      </c>
      <c r="N164" s="49" t="n">
        <v>45874.56041666667</v>
      </c>
      <c r="O164" s="48" t="n">
        <v>0</v>
      </c>
      <c r="P164" t="inlineStr">
        <is>
          <t>CB UNO A UNO</t>
        </is>
      </c>
      <c r="Q164" t="inlineStr">
        <is>
          <t>CB UNO A UNO</t>
        </is>
      </c>
      <c r="S164" t="inlineStr">
        <is>
          <t>EJECUTADO EXITOSO</t>
        </is>
      </c>
      <c r="T164" t="inlineStr">
        <is>
          <t>ENVIO</t>
        </is>
      </c>
      <c r="V164" t="inlineStr">
        <is>
          <t>TIPO IV</t>
        </is>
      </c>
      <c r="W164" t="inlineStr">
        <is>
          <t>TERRESTRE</t>
        </is>
      </c>
      <c r="Y164" t="inlineStr">
        <is>
          <t>1</t>
        </is>
      </c>
      <c r="Z164" t="inlineStr">
        <is>
          <t>0</t>
        </is>
      </c>
      <c r="AA164" s="48" t="n">
        <v>35780</v>
      </c>
      <c r="AB164" s="48" t="n">
        <v>0</v>
      </c>
    </row>
    <row r="165">
      <c r="A165" t="inlineStr">
        <is>
          <t>IBAGUE</t>
        </is>
      </c>
      <c r="B165" t="inlineStr">
        <is>
          <t>REMOTAS</t>
        </is>
      </c>
      <c r="C165" t="inlineStr">
        <is>
          <t>0004-0007</t>
        </is>
      </c>
      <c r="D165" t="inlineStr">
        <is>
          <t>73555</t>
        </is>
      </c>
      <c r="E165" t="inlineStr">
        <is>
          <t>2531603</t>
        </is>
      </c>
      <c r="F165" t="inlineStr">
        <is>
          <t>3007062464</t>
        </is>
      </c>
      <c r="G165" t="inlineStr">
        <is>
          <t>OC VISITA ROLLOS</t>
        </is>
      </c>
      <c r="H165" t="inlineStr">
        <is>
          <t>TOLIMA</t>
        </is>
      </c>
      <c r="I165" t="inlineStr">
        <is>
          <t>PLANADAS</t>
        </is>
      </c>
      <c r="J165" t="inlineStr">
        <is>
          <t>BARRIO CENTRO PLANADAS 21</t>
        </is>
      </c>
      <c r="K165" t="inlineStr">
        <is>
          <t>BANCOLOMBIA</t>
        </is>
      </c>
      <c r="L165" t="inlineStr">
        <is>
          <t>FO-25-1313215</t>
        </is>
      </c>
      <c r="M165" s="49" t="n">
        <v>45869.38699074074</v>
      </c>
      <c r="N165" s="49" t="n">
        <v>45874.46736111111</v>
      </c>
      <c r="O165" s="48" t="n">
        <v>0</v>
      </c>
      <c r="P165" t="inlineStr">
        <is>
          <t>CB UNO A UNO</t>
        </is>
      </c>
      <c r="Q165" t="inlineStr">
        <is>
          <t>CB UNO A UNO</t>
        </is>
      </c>
      <c r="R165" t="inlineStr">
        <is>
          <t>EJECUTADO</t>
        </is>
      </c>
      <c r="S165" t="inlineStr">
        <is>
          <t>EJECUTADO EXITOSO</t>
        </is>
      </c>
      <c r="T165" t="inlineStr">
        <is>
          <t>ENVIO FLOTA - OPERADOR LOGISTICO</t>
        </is>
      </c>
      <c r="V165" t="inlineStr">
        <is>
          <t>TIPO IV</t>
        </is>
      </c>
      <c r="W165" t="inlineStr">
        <is>
          <t>TERRESTRE</t>
        </is>
      </c>
      <c r="X165" t="inlineStr">
        <is>
          <t>BARRAGAN TAFUR EDWIN ESTEBAN</t>
        </is>
      </c>
      <c r="Y165" t="inlineStr">
        <is>
          <t>1</t>
        </is>
      </c>
      <c r="Z165" t="inlineStr">
        <is>
          <t>0</t>
        </is>
      </c>
      <c r="AA165" s="48" t="n">
        <v>35780</v>
      </c>
      <c r="AB165" s="48" t="n">
        <v>0</v>
      </c>
    </row>
    <row r="166">
      <c r="A166" t="inlineStr">
        <is>
          <t>BOGOTA</t>
        </is>
      </c>
      <c r="B166" t="inlineStr">
        <is>
          <t>CUNDINAMARCA</t>
        </is>
      </c>
      <c r="C166" t="inlineStr">
        <is>
          <t>0004-0004</t>
        </is>
      </c>
      <c r="D166" t="inlineStr">
        <is>
          <t>25754</t>
        </is>
      </c>
      <c r="E166" t="inlineStr">
        <is>
          <t>2531616</t>
        </is>
      </c>
      <c r="F166" t="inlineStr">
        <is>
          <t>3007037738</t>
        </is>
      </c>
      <c r="G166" t="inlineStr">
        <is>
          <t>OC VISITA ROLLOS</t>
        </is>
      </c>
      <c r="H166" t="inlineStr">
        <is>
          <t>CUNDINAMARCA</t>
        </is>
      </c>
      <c r="I166" t="inlineStr">
        <is>
          <t>SOACHA</t>
        </is>
      </c>
      <c r="J166" t="inlineStr">
        <is>
          <t>BARRIO COMPARTIR SOACHA 4</t>
        </is>
      </c>
      <c r="K166" t="inlineStr">
        <is>
          <t>BANCOLOMBIA</t>
        </is>
      </c>
      <c r="L166" t="inlineStr">
        <is>
          <t>FO-25-1310073</t>
        </is>
      </c>
      <c r="M166" s="49" t="n">
        <v>45869.38819444444</v>
      </c>
      <c r="N166" s="49" t="n">
        <v>45870.60347222222</v>
      </c>
      <c r="O166" s="48" t="n">
        <v>0</v>
      </c>
      <c r="P166" t="inlineStr">
        <is>
          <t>CB UNO A UNO</t>
        </is>
      </c>
      <c r="Q166" t="inlineStr">
        <is>
          <t>CB UNO A UNO</t>
        </is>
      </c>
      <c r="R166" t="inlineStr">
        <is>
          <t>EJECUTADO</t>
        </is>
      </c>
      <c r="S166" t="inlineStr">
        <is>
          <t>EJECUTADO EXITOSO</t>
        </is>
      </c>
      <c r="T166" t="inlineStr">
        <is>
          <t>VISITA TECNICA</t>
        </is>
      </c>
      <c r="V166" t="inlineStr">
        <is>
          <t>TIPO I</t>
        </is>
      </c>
      <c r="W166" t="inlineStr">
        <is>
          <t>TERRESTRE</t>
        </is>
      </c>
      <c r="X166" t="inlineStr">
        <is>
          <t>BUSTOS MORA DIEGO MANUEL</t>
        </is>
      </c>
      <c r="Y166" t="inlineStr">
        <is>
          <t>1</t>
        </is>
      </c>
      <c r="Z166" t="inlineStr">
        <is>
          <t>0</t>
        </is>
      </c>
      <c r="AA166" s="48" t="n">
        <v>35780</v>
      </c>
      <c r="AB166" s="48" t="n">
        <v>0</v>
      </c>
    </row>
    <row r="167">
      <c r="A167" t="inlineStr">
        <is>
          <t>NEIVA</t>
        </is>
      </c>
      <c r="B167" t="inlineStr">
        <is>
          <t>REMOTAS</t>
        </is>
      </c>
      <c r="C167" t="inlineStr">
        <is>
          <t>No encontrado</t>
        </is>
      </c>
      <c r="D167" t="inlineStr">
        <is>
          <t>18150</t>
        </is>
      </c>
      <c r="E167" t="inlineStr">
        <is>
          <t>2531672</t>
        </is>
      </c>
      <c r="F167" t="inlineStr">
        <is>
          <t>3007076539</t>
        </is>
      </c>
      <c r="G167" t="inlineStr">
        <is>
          <t>OC ENVIO ROLLOS</t>
        </is>
      </c>
      <c r="H167" t="inlineStr">
        <is>
          <t>CAQUETA</t>
        </is>
      </c>
      <c r="I167" t="inlineStr">
        <is>
          <t>CARTAGENA DEL CHAIRA</t>
        </is>
      </c>
      <c r="J167" t="inlineStr">
        <is>
          <t>DISTRICOL LAVAMOTOS JUNIOR</t>
        </is>
      </c>
      <c r="K167" t="inlineStr">
        <is>
          <t>BANCOLOMBIA</t>
        </is>
      </c>
      <c r="L167" t="inlineStr">
        <is>
          <t>FO-25-1311863</t>
        </is>
      </c>
      <c r="M167" s="49" t="n">
        <v>45869.3956712963</v>
      </c>
      <c r="N167" s="49" t="n">
        <v>45884.68263888889</v>
      </c>
      <c r="O167" s="48" t="n">
        <v>0</v>
      </c>
      <c r="P167" t="inlineStr">
        <is>
          <t>AGREGADOR</t>
        </is>
      </c>
      <c r="Q167" t="inlineStr">
        <is>
          <t>DISTRICOL</t>
        </is>
      </c>
      <c r="S167" t="inlineStr">
        <is>
          <t>EJECUTADO EXITOSO</t>
        </is>
      </c>
      <c r="T167" t="inlineStr">
        <is>
          <t>ENVIO</t>
        </is>
      </c>
      <c r="V167" t="inlineStr">
        <is>
          <t>TIPO IV ESPECIAL</t>
        </is>
      </c>
      <c r="W167" t="inlineStr">
        <is>
          <t>TERRESTRE</t>
        </is>
      </c>
      <c r="Y167" t="inlineStr">
        <is>
          <t>1</t>
        </is>
      </c>
      <c r="Z167" t="inlineStr">
        <is>
          <t>0</t>
        </is>
      </c>
      <c r="AA167" s="48" t="n">
        <v>35780</v>
      </c>
      <c r="AB167" s="48" t="n">
        <v>0</v>
      </c>
    </row>
    <row r="168">
      <c r="A168" t="inlineStr">
        <is>
          <t>PEREIRA</t>
        </is>
      </c>
      <c r="B168" t="inlineStr">
        <is>
          <t>SUROCCIDENTE Y EJE CAFETERO</t>
        </is>
      </c>
      <c r="C168" t="inlineStr">
        <is>
          <t>0004-0002</t>
        </is>
      </c>
      <c r="D168" t="inlineStr">
        <is>
          <t>76736</t>
        </is>
      </c>
      <c r="E168" t="inlineStr">
        <is>
          <t>2531692</t>
        </is>
      </c>
      <c r="F168" t="inlineStr">
        <is>
          <t>3007076356</t>
        </is>
      </c>
      <c r="G168" t="inlineStr">
        <is>
          <t>OC VISITA ROLLOS</t>
        </is>
      </c>
      <c r="H168" t="inlineStr">
        <is>
          <t>VALLE DEL CAUCA</t>
        </is>
      </c>
      <c r="I168" t="inlineStr">
        <is>
          <t>SEVILLA</t>
        </is>
      </c>
      <c r="J168" t="inlineStr">
        <is>
          <t>BARRIO CENTRO SEVILLA 12</t>
        </is>
      </c>
      <c r="K168" t="inlineStr">
        <is>
          <t>BANCOLOMBIA</t>
        </is>
      </c>
      <c r="L168" t="inlineStr">
        <is>
          <t>FO-25-1310221</t>
        </is>
      </c>
      <c r="M168" s="49" t="n">
        <v>45869.39873842592</v>
      </c>
      <c r="N168" s="49" t="n">
        <v>45870.45347222222</v>
      </c>
      <c r="O168" s="48" t="n">
        <v>0</v>
      </c>
      <c r="P168" t="inlineStr">
        <is>
          <t>CB UNO A UNO</t>
        </is>
      </c>
      <c r="Q168" t="inlineStr">
        <is>
          <t>CB UNO A UNO</t>
        </is>
      </c>
      <c r="R168" t="inlineStr">
        <is>
          <t>EJECUTADO</t>
        </is>
      </c>
      <c r="S168" t="inlineStr">
        <is>
          <t>EJECUTADO EXITOSO</t>
        </is>
      </c>
      <c r="T168" t="inlineStr">
        <is>
          <t>VISITA TECNICA</t>
        </is>
      </c>
      <c r="V168" t="inlineStr">
        <is>
          <t>TIPO II</t>
        </is>
      </c>
      <c r="W168" t="inlineStr">
        <is>
          <t>TERRESTRE</t>
        </is>
      </c>
      <c r="X168" t="inlineStr">
        <is>
          <t>SANCHEZ SOLORZANO JUAN SEBASTIAN</t>
        </is>
      </c>
      <c r="Y168" t="inlineStr">
        <is>
          <t>1</t>
        </is>
      </c>
      <c r="Z168" t="inlineStr">
        <is>
          <t>0</t>
        </is>
      </c>
      <c r="AA168" s="48" t="n">
        <v>67654</v>
      </c>
      <c r="AB168" s="48" t="n">
        <v>0</v>
      </c>
    </row>
    <row r="169">
      <c r="A169" t="inlineStr">
        <is>
          <t>SANTA MARTA</t>
        </is>
      </c>
      <c r="B169" t="inlineStr">
        <is>
          <t>COSTA</t>
        </is>
      </c>
      <c r="C169" t="inlineStr">
        <is>
          <t>No encontrado</t>
        </is>
      </c>
      <c r="D169" t="inlineStr">
        <is>
          <t>44430</t>
        </is>
      </c>
      <c r="E169" t="inlineStr">
        <is>
          <t>2531854</t>
        </is>
      </c>
      <c r="F169" t="inlineStr">
        <is>
          <t>3007064780</t>
        </is>
      </c>
      <c r="G169" t="inlineStr">
        <is>
          <t>OC ENVIO ROLLOS</t>
        </is>
      </c>
      <c r="H169" t="inlineStr">
        <is>
          <t>LA GUAJIRA</t>
        </is>
      </c>
      <c r="I169" t="inlineStr">
        <is>
          <t>MAICAO</t>
        </is>
      </c>
      <c r="J169" t="inlineStr">
        <is>
          <t>BARRIO PARAGUACHON MAICAO</t>
        </is>
      </c>
      <c r="K169" t="inlineStr">
        <is>
          <t>BANCOLOMBIA</t>
        </is>
      </c>
      <c r="L169" t="inlineStr">
        <is>
          <t>FO-25-1316330</t>
        </is>
      </c>
      <c r="M169" s="49" t="n">
        <v>45869.4116087963</v>
      </c>
      <c r="N169" s="49" t="n">
        <v>45877.36458333334</v>
      </c>
      <c r="O169" s="48" t="n">
        <v>0</v>
      </c>
      <c r="P169" t="inlineStr">
        <is>
          <t>CB UNO A UNO</t>
        </is>
      </c>
      <c r="Q169" t="inlineStr">
        <is>
          <t>CB UNO A UNO</t>
        </is>
      </c>
      <c r="S169" t="inlineStr">
        <is>
          <t>EJECUTADO EXITOSO</t>
        </is>
      </c>
      <c r="T169" t="inlineStr">
        <is>
          <t>ENVIO</t>
        </is>
      </c>
      <c r="V169" t="inlineStr">
        <is>
          <t>TIPO IV</t>
        </is>
      </c>
      <c r="W169" t="inlineStr">
        <is>
          <t>TERRESTRE</t>
        </is>
      </c>
      <c r="Y169" t="inlineStr">
        <is>
          <t>1</t>
        </is>
      </c>
      <c r="Z169" t="inlineStr">
        <is>
          <t>0</t>
        </is>
      </c>
      <c r="AA169" s="48" t="n">
        <v>35780</v>
      </c>
      <c r="AB169" s="48" t="n">
        <v>0</v>
      </c>
    </row>
    <row r="170">
      <c r="A170" t="inlineStr">
        <is>
          <t>MEDELLIN</t>
        </is>
      </c>
      <c r="B170" t="inlineStr">
        <is>
          <t>NOROCCIDENTE</t>
        </is>
      </c>
      <c r="C170" t="inlineStr">
        <is>
          <t>0004-0005</t>
        </is>
      </c>
      <c r="D170" t="inlineStr">
        <is>
          <t>5148</t>
        </is>
      </c>
      <c r="E170" t="inlineStr">
        <is>
          <t>2531900</t>
        </is>
      </c>
      <c r="F170" t="inlineStr">
        <is>
          <t>3007069818</t>
        </is>
      </c>
      <c r="G170" t="inlineStr">
        <is>
          <t>OC VISITA ROLLOS</t>
        </is>
      </c>
      <c r="H170" t="inlineStr">
        <is>
          <t>ANTIOQUIA</t>
        </is>
      </c>
      <c r="I170" t="inlineStr">
        <is>
          <t>EL CARMEN DE VIBORAL</t>
        </is>
      </c>
      <c r="J170" t="inlineStr">
        <is>
          <t>DISTRICOL DISTB. SUM. ORIENTE</t>
        </is>
      </c>
      <c r="K170" t="inlineStr">
        <is>
          <t>BANCOLOMBIA</t>
        </is>
      </c>
      <c r="L170" t="inlineStr">
        <is>
          <t>FO-25-1310252</t>
        </is>
      </c>
      <c r="M170" s="49" t="n">
        <v>45869.40028935186</v>
      </c>
      <c r="N170" s="49" t="n">
        <v>45873.61875</v>
      </c>
      <c r="O170" s="48" t="n">
        <v>0</v>
      </c>
      <c r="P170" t="inlineStr">
        <is>
          <t>AGREGADOR</t>
        </is>
      </c>
      <c r="Q170" t="inlineStr">
        <is>
          <t>DISTRICOL</t>
        </is>
      </c>
      <c r="R170" t="inlineStr">
        <is>
          <t>EJECUTADO</t>
        </is>
      </c>
      <c r="S170" t="inlineStr">
        <is>
          <t>EJECUTADO EXITOSO</t>
        </is>
      </c>
      <c r="T170" t="inlineStr">
        <is>
          <t>VISITA TECNICA</t>
        </is>
      </c>
      <c r="V170" t="inlineStr">
        <is>
          <t>TIPO II</t>
        </is>
      </c>
      <c r="W170" t="inlineStr">
        <is>
          <t>TERRESTRE</t>
        </is>
      </c>
      <c r="X170" t="inlineStr">
        <is>
          <t>RUA ALVAREZ RICHARD ANDRES</t>
        </is>
      </c>
      <c r="Y170" t="inlineStr">
        <is>
          <t>1</t>
        </is>
      </c>
      <c r="Z170" t="inlineStr">
        <is>
          <t>0</t>
        </is>
      </c>
      <c r="AA170" s="48" t="n">
        <v>67654</v>
      </c>
      <c r="AB170" s="48" t="n">
        <v>0</v>
      </c>
    </row>
    <row r="171">
      <c r="A171" t="inlineStr">
        <is>
          <t>CALI</t>
        </is>
      </c>
      <c r="B171" t="inlineStr">
        <is>
          <t>SUROCCIDENTE Y EJE CAFETERO</t>
        </is>
      </c>
      <c r="C171" t="inlineStr">
        <is>
          <t>0004-0003</t>
        </is>
      </c>
      <c r="D171" t="inlineStr">
        <is>
          <t>19548</t>
        </is>
      </c>
      <c r="E171" t="inlineStr">
        <is>
          <t>2532106</t>
        </is>
      </c>
      <c r="F171" t="inlineStr">
        <is>
          <t>3007010639</t>
        </is>
      </c>
      <c r="G171" t="inlineStr">
        <is>
          <t>OC ENVIO ROLLOS</t>
        </is>
      </c>
      <c r="H171" t="inlineStr">
        <is>
          <t>CAUCA</t>
        </is>
      </c>
      <c r="I171" t="inlineStr">
        <is>
          <t>PIENDAMO</t>
        </is>
      </c>
      <c r="J171" t="inlineStr">
        <is>
          <t>PIENDAMO II - CAUCA</t>
        </is>
      </c>
      <c r="K171" t="inlineStr">
        <is>
          <t>BANCOLOMBIA</t>
        </is>
      </c>
      <c r="L171" t="inlineStr">
        <is>
          <t>FO-25-1311860</t>
        </is>
      </c>
      <c r="M171" s="49" t="n">
        <v>45869.41413194445</v>
      </c>
      <c r="N171" s="49" t="n">
        <v>45873.51527777778</v>
      </c>
      <c r="O171" s="48" t="n">
        <v>0</v>
      </c>
      <c r="P171" t="inlineStr">
        <is>
          <t>CB UNO A UNO</t>
        </is>
      </c>
      <c r="Q171" t="inlineStr">
        <is>
          <t>CB UNO A UNO</t>
        </is>
      </c>
      <c r="S171" t="inlineStr">
        <is>
          <t>EJECUTADO EXITOSO</t>
        </is>
      </c>
      <c r="T171" t="inlineStr">
        <is>
          <t>ENVIO</t>
        </is>
      </c>
      <c r="V171" t="inlineStr">
        <is>
          <t>TIPO III</t>
        </is>
      </c>
      <c r="W171" t="inlineStr">
        <is>
          <t>TERRESTRE</t>
        </is>
      </c>
      <c r="Y171" t="inlineStr">
        <is>
          <t>1</t>
        </is>
      </c>
      <c r="Z171" t="inlineStr">
        <is>
          <t>0</t>
        </is>
      </c>
      <c r="AA171" s="48" t="n">
        <v>35780</v>
      </c>
      <c r="AB171" s="48" t="n">
        <v>0</v>
      </c>
    </row>
    <row r="172">
      <c r="A172" t="inlineStr">
        <is>
          <t>CARTAGENA</t>
        </is>
      </c>
      <c r="B172" t="inlineStr">
        <is>
          <t>COSTA</t>
        </is>
      </c>
      <c r="C172" t="inlineStr">
        <is>
          <t>0004-0001</t>
        </is>
      </c>
      <c r="D172" t="inlineStr">
        <is>
          <t>13140</t>
        </is>
      </c>
      <c r="E172" t="inlineStr">
        <is>
          <t>2532119</t>
        </is>
      </c>
      <c r="F172" t="inlineStr">
        <is>
          <t>3007077890</t>
        </is>
      </c>
      <c r="G172" t="inlineStr">
        <is>
          <t>OC VISITA ROLLOS</t>
        </is>
      </c>
      <c r="H172" t="inlineStr">
        <is>
          <t>BOLIVAR</t>
        </is>
      </c>
      <c r="I172" t="inlineStr">
        <is>
          <t>CALAMAR</t>
        </is>
      </c>
      <c r="J172" t="inlineStr">
        <is>
          <t>BARRIO CENTRO CALAMAR 1</t>
        </is>
      </c>
      <c r="K172" t="inlineStr">
        <is>
          <t>BANCOLOMBIA</t>
        </is>
      </c>
      <c r="L172" t="inlineStr">
        <is>
          <t>FO-25-1310737</t>
        </is>
      </c>
      <c r="M172" s="49" t="n">
        <v>45869.41472222222</v>
      </c>
      <c r="N172" s="49" t="n">
        <v>45870.60277777778</v>
      </c>
      <c r="O172" s="48" t="n">
        <v>0</v>
      </c>
      <c r="P172" t="inlineStr">
        <is>
          <t>CB UNO A UNO</t>
        </is>
      </c>
      <c r="Q172" t="inlineStr">
        <is>
          <t>CB UNO A UNO</t>
        </is>
      </c>
      <c r="R172" t="inlineStr">
        <is>
          <t>EJECUTADO</t>
        </is>
      </c>
      <c r="S172" t="inlineStr">
        <is>
          <t>EJECUTADO EXITOSO</t>
        </is>
      </c>
      <c r="T172" t="inlineStr">
        <is>
          <t>VISITA TECNICA</t>
        </is>
      </c>
      <c r="V172" t="inlineStr">
        <is>
          <t>TIPO II</t>
        </is>
      </c>
      <c r="W172" t="inlineStr">
        <is>
          <t>TERRESTRE</t>
        </is>
      </c>
      <c r="X172" t="inlineStr">
        <is>
          <t>PORRAS CASTRO DARLON NASCK</t>
        </is>
      </c>
      <c r="Y172" t="inlineStr">
        <is>
          <t>1</t>
        </is>
      </c>
      <c r="Z172" t="inlineStr">
        <is>
          <t>0</t>
        </is>
      </c>
      <c r="AA172" s="48" t="n">
        <v>67654</v>
      </c>
      <c r="AB172" s="48" t="n">
        <v>0</v>
      </c>
    </row>
    <row r="173">
      <c r="A173" t="inlineStr">
        <is>
          <t>CALI</t>
        </is>
      </c>
      <c r="B173" t="inlineStr">
        <is>
          <t>SUROCCIDENTE Y EJE CAFETERO</t>
        </is>
      </c>
      <c r="C173" t="inlineStr">
        <is>
          <t>0004-0003</t>
        </is>
      </c>
      <c r="D173" t="inlineStr">
        <is>
          <t>76520</t>
        </is>
      </c>
      <c r="E173" t="inlineStr">
        <is>
          <t>2532232</t>
        </is>
      </c>
      <c r="F173" t="inlineStr">
        <is>
          <t>3007042232</t>
        </is>
      </c>
      <c r="G173" t="inlineStr">
        <is>
          <t>OC VISITA ROLLOS</t>
        </is>
      </c>
      <c r="H173" t="inlineStr">
        <is>
          <t>VALLE DEL CAUCA</t>
        </is>
      </c>
      <c r="I173" t="inlineStr">
        <is>
          <t>PALMIRA</t>
        </is>
      </c>
      <c r="J173" t="inlineStr">
        <is>
          <t>BARRIO CENTRO PALMIRA 6</t>
        </is>
      </c>
      <c r="K173" t="inlineStr">
        <is>
          <t>BANCOLOMBIA</t>
        </is>
      </c>
      <c r="L173" t="inlineStr">
        <is>
          <t>FO-25-1314704</t>
        </is>
      </c>
      <c r="M173" s="49" t="n">
        <v>45869.42306712963</v>
      </c>
      <c r="N173" s="49" t="n">
        <v>45870.43472222222</v>
      </c>
      <c r="O173" s="48" t="n">
        <v>0</v>
      </c>
      <c r="P173" t="inlineStr">
        <is>
          <t>CB UNO A UNO</t>
        </is>
      </c>
      <c r="Q173" t="inlineStr">
        <is>
          <t>CB UNO A UNO</t>
        </is>
      </c>
      <c r="R173" t="inlineStr">
        <is>
          <t>EJECUTADO</t>
        </is>
      </c>
      <c r="S173" t="inlineStr">
        <is>
          <t>EJECUTADO EXITOSO</t>
        </is>
      </c>
      <c r="T173" t="inlineStr">
        <is>
          <t>VISITA TECNICA</t>
        </is>
      </c>
      <c r="V173" t="inlineStr">
        <is>
          <t>TIPO I</t>
        </is>
      </c>
      <c r="W173" t="inlineStr">
        <is>
          <t>TERRESTRE</t>
        </is>
      </c>
      <c r="X173" t="inlineStr">
        <is>
          <t>SANCHEZ URREGO ROBINSON DAVID</t>
        </is>
      </c>
      <c r="Y173" t="inlineStr">
        <is>
          <t>1</t>
        </is>
      </c>
      <c r="Z173" t="inlineStr">
        <is>
          <t>0</t>
        </is>
      </c>
      <c r="AA173" s="48" t="n">
        <v>35780</v>
      </c>
      <c r="AB173" s="48" t="n">
        <v>0</v>
      </c>
    </row>
    <row r="174">
      <c r="A174" t="inlineStr">
        <is>
          <t>MEDELLIN</t>
        </is>
      </c>
      <c r="B174" t="inlineStr">
        <is>
          <t>NOROCCIDENTE</t>
        </is>
      </c>
      <c r="C174" t="inlineStr">
        <is>
          <t>0004-0005</t>
        </is>
      </c>
      <c r="D174" t="inlineStr">
        <is>
          <t>5001</t>
        </is>
      </c>
      <c r="E174" t="inlineStr">
        <is>
          <t>2532240</t>
        </is>
      </c>
      <c r="F174" t="inlineStr">
        <is>
          <t>3007032504</t>
        </is>
      </c>
      <c r="G174" t="inlineStr">
        <is>
          <t>OC VISITA ROLLOS</t>
        </is>
      </c>
      <c r="H174" t="inlineStr">
        <is>
          <t>ANTIOQUIA</t>
        </is>
      </c>
      <c r="I174" t="inlineStr">
        <is>
          <t>MEDELLIN</t>
        </is>
      </c>
      <c r="J174" t="inlineStr">
        <is>
          <t>COMCARD MED BODEGUITA DANI</t>
        </is>
      </c>
      <c r="K174" t="inlineStr">
        <is>
          <t>BANCOLOMBIA</t>
        </is>
      </c>
      <c r="L174" t="inlineStr">
        <is>
          <t>FO-25-1310733</t>
        </is>
      </c>
      <c r="M174" s="49" t="n">
        <v>45869.4237037037</v>
      </c>
      <c r="N174" s="49" t="n">
        <v>45874.70069444444</v>
      </c>
      <c r="O174" s="48" t="n">
        <v>0</v>
      </c>
      <c r="P174" t="inlineStr">
        <is>
          <t>AGREGADOR</t>
        </is>
      </c>
      <c r="Q174" t="inlineStr">
        <is>
          <t>COMCARD - PTM</t>
        </is>
      </c>
      <c r="R174" t="inlineStr">
        <is>
          <t>EJECUTADO</t>
        </is>
      </c>
      <c r="S174" t="inlineStr">
        <is>
          <t>EJECUTADO EXITOSO</t>
        </is>
      </c>
      <c r="T174" t="inlineStr">
        <is>
          <t>VISITA TECNICA</t>
        </is>
      </c>
      <c r="V174" t="inlineStr">
        <is>
          <t>TIPO I</t>
        </is>
      </c>
      <c r="W174" t="inlineStr">
        <is>
          <t>TERRESTRE</t>
        </is>
      </c>
      <c r="X174" t="inlineStr">
        <is>
          <t>CASTAÑEDA PALACIO CARLOS FELIPE</t>
        </is>
      </c>
      <c r="Y174" t="inlineStr">
        <is>
          <t>1</t>
        </is>
      </c>
      <c r="Z174" t="inlineStr">
        <is>
          <t>0</t>
        </is>
      </c>
      <c r="AA174" s="48" t="n">
        <v>35780</v>
      </c>
      <c r="AB174" s="48" t="n">
        <v>0</v>
      </c>
    </row>
    <row r="175">
      <c r="A175" t="inlineStr">
        <is>
          <t>VILLAVICENCIO</t>
        </is>
      </c>
      <c r="B175" t="inlineStr">
        <is>
          <t>REMOTAS</t>
        </is>
      </c>
      <c r="C175" t="inlineStr">
        <is>
          <t>0004-0007</t>
        </is>
      </c>
      <c r="D175" t="inlineStr">
        <is>
          <t>50001</t>
        </is>
      </c>
      <c r="E175" t="inlineStr">
        <is>
          <t>2532361</t>
        </is>
      </c>
      <c r="F175" t="inlineStr">
        <is>
          <t>3007043185</t>
        </is>
      </c>
      <c r="G175" t="inlineStr">
        <is>
          <t>OC VISITA ROLLOS</t>
        </is>
      </c>
      <c r="H175" t="inlineStr">
        <is>
          <t>META</t>
        </is>
      </c>
      <c r="I175" t="inlineStr">
        <is>
          <t>VILLAVICENCIO</t>
        </is>
      </c>
      <c r="J175" t="inlineStr">
        <is>
          <t>BARRIO HACARITAMA VILLAVICENCI</t>
        </is>
      </c>
      <c r="K175" t="inlineStr">
        <is>
          <t>BANCOLOMBIA</t>
        </is>
      </c>
      <c r="L175" t="inlineStr">
        <is>
          <t>FO-25-1310726</t>
        </is>
      </c>
      <c r="M175" s="49" t="n">
        <v>45869.43571759259</v>
      </c>
      <c r="N175" s="49" t="n">
        <v>45871.79097222222</v>
      </c>
      <c r="O175" s="48" t="n">
        <v>0</v>
      </c>
      <c r="P175" t="inlineStr">
        <is>
          <t>CB UNO A UNO</t>
        </is>
      </c>
      <c r="Q175" t="inlineStr">
        <is>
          <t>CB UNO A UNO</t>
        </is>
      </c>
      <c r="R175" t="inlineStr">
        <is>
          <t>EJECUTADO</t>
        </is>
      </c>
      <c r="S175" t="inlineStr">
        <is>
          <t>EJECUTADO EXITOSO</t>
        </is>
      </c>
      <c r="T175" t="inlineStr">
        <is>
          <t>VISITA TECNICA</t>
        </is>
      </c>
      <c r="V175" t="inlineStr">
        <is>
          <t>TIPO I</t>
        </is>
      </c>
      <c r="W175" t="inlineStr">
        <is>
          <t>TERRESTRE</t>
        </is>
      </c>
      <c r="X175" t="inlineStr">
        <is>
          <t>PEDREROS CONTRERAS MICHAEL STEVENS</t>
        </is>
      </c>
      <c r="Y175" t="inlineStr">
        <is>
          <t>1</t>
        </is>
      </c>
      <c r="Z175" t="inlineStr">
        <is>
          <t>0</t>
        </is>
      </c>
      <c r="AA175" s="48" t="n">
        <v>35780</v>
      </c>
      <c r="AB175" s="48" t="n">
        <v>0</v>
      </c>
    </row>
    <row r="176">
      <c r="A176" t="inlineStr">
        <is>
          <t>MEDELLIN</t>
        </is>
      </c>
      <c r="B176" t="inlineStr">
        <is>
          <t>NOROCCIDENTE</t>
        </is>
      </c>
      <c r="C176" t="inlineStr">
        <is>
          <t>0004-0005</t>
        </is>
      </c>
      <c r="D176" t="inlineStr">
        <is>
          <t>5761</t>
        </is>
      </c>
      <c r="E176" t="inlineStr">
        <is>
          <t>2532439</t>
        </is>
      </c>
      <c r="F176" t="inlineStr">
        <is>
          <t>3007062255</t>
        </is>
      </c>
      <c r="G176" t="inlineStr">
        <is>
          <t>OC VISITA ROLLOS</t>
        </is>
      </c>
      <c r="H176" t="inlineStr">
        <is>
          <t>ANTIOQUIA</t>
        </is>
      </c>
      <c r="I176" t="inlineStr">
        <is>
          <t>SOPETRAN</t>
        </is>
      </c>
      <c r="J176" t="inlineStr">
        <is>
          <t>BARRIO SOPETRAN SOPETRAN</t>
        </is>
      </c>
      <c r="K176" t="inlineStr">
        <is>
          <t>BANCOLOMBIA</t>
        </is>
      </c>
      <c r="L176" t="inlineStr">
        <is>
          <t>FO-25-1310729</t>
        </is>
      </c>
      <c r="M176" s="49" t="n">
        <v>45869.43508101852</v>
      </c>
      <c r="N176" s="49" t="n">
        <v>45875.44444444445</v>
      </c>
      <c r="O176" s="48" t="n">
        <v>0</v>
      </c>
      <c r="P176" t="inlineStr">
        <is>
          <t>CB UNO A UNO</t>
        </is>
      </c>
      <c r="Q176" t="inlineStr">
        <is>
          <t>CB UNO A UNO</t>
        </is>
      </c>
      <c r="R176" t="inlineStr">
        <is>
          <t>EJECUTADO</t>
        </is>
      </c>
      <c r="S176" t="inlineStr">
        <is>
          <t>EJECUTADO EXITOSO</t>
        </is>
      </c>
      <c r="T176" t="inlineStr">
        <is>
          <t>VISITA TECNICA</t>
        </is>
      </c>
      <c r="V176" t="inlineStr">
        <is>
          <t>TIPO II</t>
        </is>
      </c>
      <c r="W176" t="inlineStr">
        <is>
          <t>TERRESTRE</t>
        </is>
      </c>
      <c r="X176" t="inlineStr">
        <is>
          <t>BARRIENTOS HERNANDEZ CRISTIAN HORACIO</t>
        </is>
      </c>
      <c r="Y176" t="inlineStr">
        <is>
          <t>1</t>
        </is>
      </c>
      <c r="Z176" t="inlineStr">
        <is>
          <t>0</t>
        </is>
      </c>
      <c r="AA176" s="48" t="n">
        <v>67654</v>
      </c>
      <c r="AB176" s="48" t="n">
        <v>0</v>
      </c>
    </row>
    <row r="177">
      <c r="A177" t="inlineStr">
        <is>
          <t>SINCELEJO</t>
        </is>
      </c>
      <c r="B177" t="inlineStr">
        <is>
          <t>COSTA</t>
        </is>
      </c>
      <c r="C177" t="inlineStr">
        <is>
          <t>0004-0001</t>
        </is>
      </c>
      <c r="D177" t="inlineStr">
        <is>
          <t>70001</t>
        </is>
      </c>
      <c r="E177" t="inlineStr">
        <is>
          <t>2532445</t>
        </is>
      </c>
      <c r="F177" t="inlineStr">
        <is>
          <t>3007079137</t>
        </is>
      </c>
      <c r="G177" t="inlineStr">
        <is>
          <t>OC VISITA ROLLOS</t>
        </is>
      </c>
      <c r="H177" t="inlineStr">
        <is>
          <t>SUCRE</t>
        </is>
      </c>
      <c r="I177" t="inlineStr">
        <is>
          <t>SINCELEJO</t>
        </is>
      </c>
      <c r="J177" t="inlineStr">
        <is>
          <t>BARRIO VILLA MADY SINCELEJO</t>
        </is>
      </c>
      <c r="K177" t="inlineStr">
        <is>
          <t>BANCOLOMBIA</t>
        </is>
      </c>
      <c r="L177" t="inlineStr">
        <is>
          <t>FO-25-1310745</t>
        </is>
      </c>
      <c r="M177" s="49" t="n">
        <v>45869.43697916667</v>
      </c>
      <c r="N177" s="49" t="n">
        <v>45875.44166666667</v>
      </c>
      <c r="O177" s="48" t="n">
        <v>0</v>
      </c>
      <c r="P177" t="inlineStr">
        <is>
          <t>CB UNO A UNO</t>
        </is>
      </c>
      <c r="Q177" t="inlineStr">
        <is>
          <t>CB UNO A UNO</t>
        </is>
      </c>
      <c r="R177" t="inlineStr">
        <is>
          <t>EJECUTADO</t>
        </is>
      </c>
      <c r="S177" t="inlineStr">
        <is>
          <t>EJECUTADO EXITOSO</t>
        </is>
      </c>
      <c r="T177" t="inlineStr">
        <is>
          <t>VISITA TECNICA</t>
        </is>
      </c>
      <c r="V177" t="inlineStr">
        <is>
          <t>TIPO I</t>
        </is>
      </c>
      <c r="W177" t="inlineStr">
        <is>
          <t>TERRESTRE</t>
        </is>
      </c>
      <c r="X177" t="inlineStr">
        <is>
          <t>CACERES HERNANDEZ ANDRES</t>
        </is>
      </c>
      <c r="Y177" t="inlineStr">
        <is>
          <t>1</t>
        </is>
      </c>
      <c r="Z177" t="inlineStr">
        <is>
          <t>0</t>
        </is>
      </c>
      <c r="AA177" s="48" t="n">
        <v>35780</v>
      </c>
      <c r="AB177" s="48" t="n">
        <v>0</v>
      </c>
    </row>
    <row r="178">
      <c r="A178" t="inlineStr">
        <is>
          <t>YOPAL</t>
        </is>
      </c>
      <c r="B178" t="inlineStr">
        <is>
          <t>REMOTAS</t>
        </is>
      </c>
      <c r="C178" t="inlineStr">
        <is>
          <t>0004-0007</t>
        </is>
      </c>
      <c r="D178" t="inlineStr">
        <is>
          <t>85001</t>
        </is>
      </c>
      <c r="E178" t="inlineStr">
        <is>
          <t>2532494</t>
        </is>
      </c>
      <c r="F178" t="inlineStr">
        <is>
          <t>3007076523</t>
        </is>
      </c>
      <c r="G178" t="inlineStr">
        <is>
          <t>OC VISITA ROLLOS</t>
        </is>
      </c>
      <c r="H178" t="inlineStr">
        <is>
          <t>CASANARE</t>
        </is>
      </c>
      <c r="I178" t="inlineStr">
        <is>
          <t>YOPAL</t>
        </is>
      </c>
      <c r="J178" t="inlineStr">
        <is>
          <t>BARRIO PRIMERO DE MAYO YOPAL</t>
        </is>
      </c>
      <c r="K178" t="inlineStr">
        <is>
          <t>BANCOLOMBIA</t>
        </is>
      </c>
      <c r="L178" t="inlineStr">
        <is>
          <t>FO-25-1310937</t>
        </is>
      </c>
      <c r="M178" s="49" t="n">
        <v>45869.44734953704</v>
      </c>
      <c r="N178" s="49" t="n">
        <v>45870.68888888889</v>
      </c>
      <c r="O178" s="48" t="n">
        <v>0</v>
      </c>
      <c r="P178" t="inlineStr">
        <is>
          <t>CB UNO A UNO</t>
        </is>
      </c>
      <c r="Q178" t="inlineStr">
        <is>
          <t>CB UNO A UNO</t>
        </is>
      </c>
      <c r="R178" t="inlineStr">
        <is>
          <t>EJECUTADO</t>
        </is>
      </c>
      <c r="S178" t="inlineStr">
        <is>
          <t>EJECUTADO EXITOSO</t>
        </is>
      </c>
      <c r="T178" t="inlineStr">
        <is>
          <t>ENVIO FLOTA - OPERADOR LOGISTICO</t>
        </is>
      </c>
      <c r="V178" t="inlineStr">
        <is>
          <t>TIPO I</t>
        </is>
      </c>
      <c r="W178" t="inlineStr">
        <is>
          <t>TERRESTRE</t>
        </is>
      </c>
      <c r="X178" t="inlineStr">
        <is>
          <t>BERNAL ELAICA EDGAR ALEXIS</t>
        </is>
      </c>
      <c r="Y178" t="inlineStr">
        <is>
          <t>1</t>
        </is>
      </c>
      <c r="Z178" t="inlineStr">
        <is>
          <t>0</t>
        </is>
      </c>
      <c r="AA178" s="48" t="n">
        <v>35780</v>
      </c>
      <c r="AB178" s="48" t="n">
        <v>0</v>
      </c>
    </row>
    <row r="179">
      <c r="A179" t="inlineStr">
        <is>
          <t>SANTA MARTA</t>
        </is>
      </c>
      <c r="B179" t="inlineStr">
        <is>
          <t>COSTA</t>
        </is>
      </c>
      <c r="C179" t="inlineStr">
        <is>
          <t>No encontrado</t>
        </is>
      </c>
      <c r="D179" t="inlineStr">
        <is>
          <t>44090</t>
        </is>
      </c>
      <c r="E179" t="inlineStr">
        <is>
          <t>2532497</t>
        </is>
      </c>
      <c r="F179" t="inlineStr">
        <is>
          <t>3007038593</t>
        </is>
      </c>
      <c r="G179" t="inlineStr">
        <is>
          <t>OC ENVIO ROLLOS</t>
        </is>
      </c>
      <c r="H179" t="inlineStr">
        <is>
          <t>LA GUAJIRA</t>
        </is>
      </c>
      <c r="I179" t="inlineStr">
        <is>
          <t>DIBULLA</t>
        </is>
      </c>
      <c r="J179" t="inlineStr">
        <is>
          <t>DISTRICOL CARNICERIA SALAMAR</t>
        </is>
      </c>
      <c r="K179" t="inlineStr">
        <is>
          <t>BANCOLOMBIA</t>
        </is>
      </c>
      <c r="L179" t="inlineStr">
        <is>
          <t>FO-25-1311859</t>
        </is>
      </c>
      <c r="M179" s="49" t="n">
        <v>45869.44788194444</v>
      </c>
      <c r="N179" s="49" t="n">
        <v>45883.49861111111</v>
      </c>
      <c r="O179" s="48" t="n">
        <v>0</v>
      </c>
      <c r="P179" t="inlineStr">
        <is>
          <t>AGREGADOR</t>
        </is>
      </c>
      <c r="Q179" t="inlineStr">
        <is>
          <t>DISTRICOL</t>
        </is>
      </c>
      <c r="S179" t="inlineStr">
        <is>
          <t>EJECUTADO EXITOSO</t>
        </is>
      </c>
      <c r="T179" t="inlineStr">
        <is>
          <t>ENVIO</t>
        </is>
      </c>
      <c r="V179" t="inlineStr">
        <is>
          <t>TIPO III</t>
        </is>
      </c>
      <c r="W179" t="inlineStr">
        <is>
          <t>TERRESTRE</t>
        </is>
      </c>
      <c r="Y179" t="inlineStr">
        <is>
          <t>1</t>
        </is>
      </c>
      <c r="Z179" t="inlineStr">
        <is>
          <t>0</t>
        </is>
      </c>
      <c r="AA179" s="48" t="n">
        <v>35780</v>
      </c>
      <c r="AB179" s="48" t="n">
        <v>0</v>
      </c>
    </row>
    <row r="180">
      <c r="A180" t="inlineStr">
        <is>
          <t>PASTO</t>
        </is>
      </c>
      <c r="B180" t="inlineStr">
        <is>
          <t>SUROCCIDENTE Y EJE CAFETERO</t>
        </is>
      </c>
      <c r="C180" t="inlineStr">
        <is>
          <t>0004-0003</t>
        </is>
      </c>
      <c r="D180" t="inlineStr">
        <is>
          <t>52356</t>
        </is>
      </c>
      <c r="E180" t="inlineStr">
        <is>
          <t>2532547</t>
        </is>
      </c>
      <c r="F180" t="inlineStr">
        <is>
          <t>3007051056</t>
        </is>
      </c>
      <c r="G180" t="inlineStr">
        <is>
          <t>OC VISITA ROLLOS</t>
        </is>
      </c>
      <c r="H180" t="inlineStr">
        <is>
          <t>NARIÑO</t>
        </is>
      </c>
      <c r="I180" t="inlineStr">
        <is>
          <t>IPIALES</t>
        </is>
      </c>
      <c r="J180" t="inlineStr">
        <is>
          <t>PTM  IPIALES  SERVIPAGOS EN LI</t>
        </is>
      </c>
      <c r="K180" t="inlineStr">
        <is>
          <t>BANCOLOMBIA</t>
        </is>
      </c>
      <c r="L180" t="inlineStr">
        <is>
          <t>FO-25-1310740</t>
        </is>
      </c>
      <c r="M180" s="49" t="n">
        <v>45869.43800925926</v>
      </c>
      <c r="N180" s="49" t="n">
        <v>45873.40555555555</v>
      </c>
      <c r="O180" s="48" t="n">
        <v>0</v>
      </c>
      <c r="P180" t="inlineStr">
        <is>
          <t>AGREGADOR</t>
        </is>
      </c>
      <c r="Q180" t="inlineStr">
        <is>
          <t>COMCARD - PTM</t>
        </is>
      </c>
      <c r="R180" t="inlineStr">
        <is>
          <t>EJECUTADO</t>
        </is>
      </c>
      <c r="S180" t="inlineStr">
        <is>
          <t>EJECUTADO EXITOSO</t>
        </is>
      </c>
      <c r="T180" t="inlineStr">
        <is>
          <t>VISITA TECNICA</t>
        </is>
      </c>
      <c r="V180" t="inlineStr">
        <is>
          <t>TIPO II</t>
        </is>
      </c>
      <c r="W180" t="inlineStr">
        <is>
          <t>TERRESTRE</t>
        </is>
      </c>
      <c r="X180" t="inlineStr">
        <is>
          <t>CASTILLO HERRERA ALEX RICARDO</t>
        </is>
      </c>
      <c r="Y180" t="inlineStr">
        <is>
          <t>1</t>
        </is>
      </c>
      <c r="Z180" t="inlineStr">
        <is>
          <t>0</t>
        </is>
      </c>
      <c r="AA180" s="48" t="n">
        <v>67654</v>
      </c>
      <c r="AB180" s="48" t="n">
        <v>0</v>
      </c>
    </row>
    <row r="181">
      <c r="A181" t="inlineStr">
        <is>
          <t>PEREIRA</t>
        </is>
      </c>
      <c r="B181" t="inlineStr">
        <is>
          <t>SUROCCIDENTE Y EJE CAFETERO</t>
        </is>
      </c>
      <c r="C181" t="inlineStr">
        <is>
          <t>0004-0002</t>
        </is>
      </c>
      <c r="D181" t="inlineStr">
        <is>
          <t>66001</t>
        </is>
      </c>
      <c r="E181" t="inlineStr">
        <is>
          <t>2532639</t>
        </is>
      </c>
      <c r="F181" t="inlineStr">
        <is>
          <t>3007068430</t>
        </is>
      </c>
      <c r="G181" t="inlineStr">
        <is>
          <t>OC VISITA ROLLOS</t>
        </is>
      </c>
      <c r="H181" t="inlineStr">
        <is>
          <t>RISARALDA</t>
        </is>
      </c>
      <c r="I181" t="inlineStr">
        <is>
          <t>PEREIRA</t>
        </is>
      </c>
      <c r="J181" t="inlineStr">
        <is>
          <t>PTM PEREIRA PAPELERIA CREATIVO</t>
        </is>
      </c>
      <c r="K181" t="inlineStr">
        <is>
          <t>BANCOLOMBIA</t>
        </is>
      </c>
      <c r="L181" t="inlineStr">
        <is>
          <t>FO-25-1310941</t>
        </is>
      </c>
      <c r="M181" s="49" t="n">
        <v>45869.44675925926</v>
      </c>
      <c r="N181" s="49" t="n">
        <v>45870.48263888889</v>
      </c>
      <c r="O181" s="48" t="n">
        <v>0</v>
      </c>
      <c r="P181" t="inlineStr">
        <is>
          <t>AGREGADOR</t>
        </is>
      </c>
      <c r="Q181" t="inlineStr">
        <is>
          <t>COMCARD - PTM</t>
        </is>
      </c>
      <c r="R181" t="inlineStr">
        <is>
          <t>EJECUTADO</t>
        </is>
      </c>
      <c r="S181" t="inlineStr">
        <is>
          <t>EJECUTADO EXITOSO</t>
        </is>
      </c>
      <c r="T181" t="inlineStr">
        <is>
          <t>VISITA TECNICA</t>
        </is>
      </c>
      <c r="V181" t="inlineStr">
        <is>
          <t>TIPO I</t>
        </is>
      </c>
      <c r="W181" t="inlineStr">
        <is>
          <t>TERRESTRE</t>
        </is>
      </c>
      <c r="X181" t="inlineStr">
        <is>
          <t>FRANCO CAÑAVERAL YAMID RAUL</t>
        </is>
      </c>
      <c r="Y181" t="inlineStr">
        <is>
          <t>1</t>
        </is>
      </c>
      <c r="Z181" t="inlineStr">
        <is>
          <t>0</t>
        </is>
      </c>
      <c r="AA181" s="48" t="n">
        <v>35780</v>
      </c>
      <c r="AB181" s="48" t="n">
        <v>0</v>
      </c>
    </row>
    <row r="182">
      <c r="A182" t="inlineStr">
        <is>
          <t>BOGOTA</t>
        </is>
      </c>
      <c r="B182" t="inlineStr">
        <is>
          <t>CUNDINAMARCA</t>
        </is>
      </c>
      <c r="C182" t="inlineStr">
        <is>
          <t>0004-0004</t>
        </is>
      </c>
      <c r="D182" t="inlineStr">
        <is>
          <t>25307</t>
        </is>
      </c>
      <c r="E182" t="inlineStr">
        <is>
          <t>2532646</t>
        </is>
      </c>
      <c r="F182" t="inlineStr">
        <is>
          <t>3007078487</t>
        </is>
      </c>
      <c r="G182" t="inlineStr">
        <is>
          <t>OC ENVIO ROLLOS</t>
        </is>
      </c>
      <c r="H182" t="inlineStr">
        <is>
          <t>CUNDINAMARCA</t>
        </is>
      </c>
      <c r="I182" t="inlineStr">
        <is>
          <t>GIRARDOT</t>
        </is>
      </c>
      <c r="J182" t="inlineStr">
        <is>
          <t>PTM GIRARDOT SYS SOLUCIONES IN</t>
        </is>
      </c>
      <c r="K182" t="inlineStr">
        <is>
          <t>BANCOLOMBIA</t>
        </is>
      </c>
      <c r="L182" t="inlineStr">
        <is>
          <t>FO-25-1311858</t>
        </is>
      </c>
      <c r="M182" s="49" t="n">
        <v>45869.44743055556</v>
      </c>
      <c r="N182" s="49" t="n">
        <v>45870.62916666667</v>
      </c>
      <c r="O182" s="48" t="n">
        <v>0</v>
      </c>
      <c r="P182" t="inlineStr">
        <is>
          <t>AGREGADOR</t>
        </is>
      </c>
      <c r="Q182" t="inlineStr">
        <is>
          <t>COMCARD - PTM</t>
        </is>
      </c>
      <c r="S182" t="inlineStr">
        <is>
          <t>EJECUTADO EXITOSO</t>
        </is>
      </c>
      <c r="T182" t="inlineStr">
        <is>
          <t>ENVIO</t>
        </is>
      </c>
      <c r="V182" t="inlineStr">
        <is>
          <t>TIPO III</t>
        </is>
      </c>
      <c r="W182" t="inlineStr">
        <is>
          <t>TERRESTRE</t>
        </is>
      </c>
      <c r="Y182" t="inlineStr">
        <is>
          <t>1</t>
        </is>
      </c>
      <c r="Z182" t="inlineStr">
        <is>
          <t>0</t>
        </is>
      </c>
      <c r="AA182" s="48" t="n">
        <v>35780</v>
      </c>
      <c r="AB182" s="48" t="n">
        <v>0</v>
      </c>
    </row>
    <row r="183">
      <c r="A183" t="inlineStr">
        <is>
          <t>CALI</t>
        </is>
      </c>
      <c r="B183" t="inlineStr">
        <is>
          <t>SUROCCIDENTE Y EJE CAFETERO</t>
        </is>
      </c>
      <c r="C183" t="inlineStr">
        <is>
          <t>0004-0003</t>
        </is>
      </c>
      <c r="D183" t="inlineStr">
        <is>
          <t>76001</t>
        </is>
      </c>
      <c r="E183" t="inlineStr">
        <is>
          <t>2532691</t>
        </is>
      </c>
      <c r="F183" t="inlineStr">
        <is>
          <t>3007079048</t>
        </is>
      </c>
      <c r="G183" t="inlineStr">
        <is>
          <t>OC VISITA ROLLOS</t>
        </is>
      </c>
      <c r="H183" t="inlineStr">
        <is>
          <t>VALLE DEL CAUCA</t>
        </is>
      </c>
      <c r="I183" t="inlineStr">
        <is>
          <t>CALI</t>
        </is>
      </c>
      <c r="J183" t="inlineStr">
        <is>
          <t>BARRIO LAS PALMAS CALI</t>
        </is>
      </c>
      <c r="K183" t="inlineStr">
        <is>
          <t>BANCOLOMBIA</t>
        </is>
      </c>
      <c r="L183" t="inlineStr">
        <is>
          <t>FO-25-1311581</t>
        </is>
      </c>
      <c r="M183" s="49" t="n">
        <v>45869.45644675926</v>
      </c>
      <c r="N183" s="49" t="n">
        <v>45872.52569444444</v>
      </c>
      <c r="O183" s="48" t="n">
        <v>0</v>
      </c>
      <c r="P183" t="inlineStr">
        <is>
          <t>CB UNO A UNO</t>
        </is>
      </c>
      <c r="Q183" t="inlineStr">
        <is>
          <t>CB UNO A UNO</t>
        </is>
      </c>
      <c r="R183" t="inlineStr">
        <is>
          <t>EJECUTADO</t>
        </is>
      </c>
      <c r="S183" t="inlineStr">
        <is>
          <t>EJECUTADO EXITOSO</t>
        </is>
      </c>
      <c r="T183" t="inlineStr">
        <is>
          <t>VISITA TECNICA</t>
        </is>
      </c>
      <c r="V183" t="inlineStr">
        <is>
          <t>TIPO I</t>
        </is>
      </c>
      <c r="W183" t="inlineStr">
        <is>
          <t>TERRESTRE</t>
        </is>
      </c>
      <c r="X183" t="inlineStr">
        <is>
          <t>TORRES GARCIA JENDRY JOSE</t>
        </is>
      </c>
      <c r="Y183" t="inlineStr">
        <is>
          <t>1</t>
        </is>
      </c>
      <c r="Z183" t="inlineStr">
        <is>
          <t>0</t>
        </is>
      </c>
      <c r="AA183" s="48" t="n">
        <v>35780</v>
      </c>
      <c r="AB183" s="48" t="n">
        <v>0</v>
      </c>
    </row>
    <row r="184">
      <c r="A184" t="inlineStr">
        <is>
          <t>CALI</t>
        </is>
      </c>
      <c r="B184" t="inlineStr">
        <is>
          <t>SUROCCIDENTE Y EJE CAFETERO</t>
        </is>
      </c>
      <c r="C184" t="inlineStr">
        <is>
          <t>0004-0003</t>
        </is>
      </c>
      <c r="D184" t="inlineStr">
        <is>
          <t>76001</t>
        </is>
      </c>
      <c r="E184" t="inlineStr">
        <is>
          <t>2532782</t>
        </is>
      </c>
      <c r="F184" t="inlineStr">
        <is>
          <t>3007078037</t>
        </is>
      </c>
      <c r="G184" t="inlineStr">
        <is>
          <t>OC VISITA ROLLOS</t>
        </is>
      </c>
      <c r="H184" t="inlineStr">
        <is>
          <t>VALLE DEL CAUCA</t>
        </is>
      </c>
      <c r="I184" t="inlineStr">
        <is>
          <t>CALI</t>
        </is>
      </c>
      <c r="J184" t="inlineStr">
        <is>
          <t>PTM CALI PAPELERIA DONA ROSA</t>
        </is>
      </c>
      <c r="K184" t="inlineStr">
        <is>
          <t>BANCOLOMBIA</t>
        </is>
      </c>
      <c r="L184" t="inlineStr">
        <is>
          <t>FO-25-1311575</t>
        </is>
      </c>
      <c r="M184" s="49" t="n">
        <v>45869.46474537037</v>
      </c>
      <c r="N184" s="49" t="n">
        <v>45871.55069444444</v>
      </c>
      <c r="O184" s="48" t="n">
        <v>0</v>
      </c>
      <c r="P184" t="inlineStr">
        <is>
          <t>AGREGADOR</t>
        </is>
      </c>
      <c r="Q184" t="inlineStr">
        <is>
          <t>COMCARD - PTM</t>
        </is>
      </c>
      <c r="R184" t="inlineStr">
        <is>
          <t>EJECUTADO</t>
        </is>
      </c>
      <c r="S184" t="inlineStr">
        <is>
          <t>EJECUTADO EXITOSO</t>
        </is>
      </c>
      <c r="T184" t="inlineStr">
        <is>
          <t>VISITA TECNICA</t>
        </is>
      </c>
      <c r="V184" t="inlineStr">
        <is>
          <t>TIPO I</t>
        </is>
      </c>
      <c r="W184" t="inlineStr">
        <is>
          <t>TERRESTRE</t>
        </is>
      </c>
      <c r="X184" t="inlineStr">
        <is>
          <t>BOLAÑOS TABORDA JORGE ENRIQUE</t>
        </is>
      </c>
      <c r="Y184" t="inlineStr">
        <is>
          <t>1</t>
        </is>
      </c>
      <c r="Z184" t="inlineStr">
        <is>
          <t>0</t>
        </is>
      </c>
      <c r="AA184" s="48" t="n">
        <v>35780</v>
      </c>
      <c r="AB184" s="48" t="n">
        <v>0</v>
      </c>
    </row>
    <row r="185">
      <c r="A185" t="inlineStr">
        <is>
          <t>MONTERIA</t>
        </is>
      </c>
      <c r="B185" t="inlineStr">
        <is>
          <t>COSTA</t>
        </is>
      </c>
      <c r="C185" t="inlineStr">
        <is>
          <t>0004-0001</t>
        </is>
      </c>
      <c r="D185" t="inlineStr">
        <is>
          <t>5154</t>
        </is>
      </c>
      <c r="E185" t="inlineStr">
        <is>
          <t>2532808</t>
        </is>
      </c>
      <c r="F185" t="inlineStr">
        <is>
          <t>3007041971</t>
        </is>
      </c>
      <c r="G185" t="inlineStr">
        <is>
          <t>OC VISITA ROLLOS</t>
        </is>
      </c>
      <c r="H185" t="inlineStr">
        <is>
          <t>ANTIOQUIA</t>
        </is>
      </c>
      <c r="I185" t="inlineStr">
        <is>
          <t>CAUCASIA</t>
        </is>
      </c>
      <c r="J185" t="inlineStr">
        <is>
          <t>DISTRICOL CELUVARIEDADES LA 21</t>
        </is>
      </c>
      <c r="K185" t="inlineStr">
        <is>
          <t>BANCOLOMBIA</t>
        </is>
      </c>
      <c r="L185" t="inlineStr">
        <is>
          <t>FO-25-1311590</t>
        </is>
      </c>
      <c r="M185" s="49" t="n">
        <v>45869.45434027778</v>
      </c>
      <c r="N185" s="49" t="n">
        <v>45875.43819444445</v>
      </c>
      <c r="O185" s="48" t="n">
        <v>0</v>
      </c>
      <c r="P185" t="inlineStr">
        <is>
          <t>AGREGADOR</t>
        </is>
      </c>
      <c r="Q185" t="inlineStr">
        <is>
          <t>DISTRICOL</t>
        </is>
      </c>
      <c r="R185" t="inlineStr">
        <is>
          <t>EJECUTADO</t>
        </is>
      </c>
      <c r="S185" t="inlineStr">
        <is>
          <t>EJECUTADO EXITOSO</t>
        </is>
      </c>
      <c r="T185" t="inlineStr">
        <is>
          <t>VISITA TECNICA</t>
        </is>
      </c>
      <c r="V185" t="inlineStr">
        <is>
          <t>TIPO II</t>
        </is>
      </c>
      <c r="W185" t="inlineStr">
        <is>
          <t>TERRESTRE</t>
        </is>
      </c>
      <c r="X185" t="inlineStr">
        <is>
          <t>CALDERA SALCEDO CARLOS JULIO</t>
        </is>
      </c>
      <c r="Y185" t="inlineStr">
        <is>
          <t>1</t>
        </is>
      </c>
      <c r="Z185" t="inlineStr">
        <is>
          <t>0</t>
        </is>
      </c>
      <c r="AA185" s="48" t="n">
        <v>67654</v>
      </c>
      <c r="AB185" s="48" t="n">
        <v>0</v>
      </c>
    </row>
    <row r="186">
      <c r="A186" t="inlineStr">
        <is>
          <t>IBAGUE</t>
        </is>
      </c>
      <c r="B186" t="inlineStr">
        <is>
          <t>REMOTAS</t>
        </is>
      </c>
      <c r="C186" t="inlineStr">
        <is>
          <t>0004-0007</t>
        </is>
      </c>
      <c r="D186" t="inlineStr">
        <is>
          <t>73268</t>
        </is>
      </c>
      <c r="E186" t="inlineStr">
        <is>
          <t>2532816</t>
        </is>
      </c>
      <c r="F186" t="inlineStr">
        <is>
          <t>3007077853</t>
        </is>
      </c>
      <c r="G186" t="inlineStr">
        <is>
          <t>OC VISITA ROLLOS</t>
        </is>
      </c>
      <c r="H186" t="inlineStr">
        <is>
          <t>TOLIMA</t>
        </is>
      </c>
      <c r="I186" t="inlineStr">
        <is>
          <t>ESPINAL</t>
        </is>
      </c>
      <c r="J186" t="inlineStr">
        <is>
          <t>PTM ESPINAL PAPELERIA Y CACHAR</t>
        </is>
      </c>
      <c r="K186" t="inlineStr">
        <is>
          <t>BANCOLOMBIA</t>
        </is>
      </c>
      <c r="L186" t="inlineStr">
        <is>
          <t>FO-25-1311586</t>
        </is>
      </c>
      <c r="M186" s="49" t="n">
        <v>45869.45537037037</v>
      </c>
      <c r="N186" s="49" t="n">
        <v>45875.43958333333</v>
      </c>
      <c r="O186" s="48" t="n">
        <v>0</v>
      </c>
      <c r="P186" t="inlineStr">
        <is>
          <t>AGREGADOR</t>
        </is>
      </c>
      <c r="Q186" t="inlineStr">
        <is>
          <t>COMCARD - PTM</t>
        </is>
      </c>
      <c r="R186" t="inlineStr">
        <is>
          <t>EJECUTADO</t>
        </is>
      </c>
      <c r="S186" t="inlineStr">
        <is>
          <t>EJECUTADO EXITOSO</t>
        </is>
      </c>
      <c r="T186" t="inlineStr">
        <is>
          <t>VISITA TECNICA</t>
        </is>
      </c>
      <c r="V186" t="inlineStr">
        <is>
          <t>TIPO II</t>
        </is>
      </c>
      <c r="W186" t="inlineStr">
        <is>
          <t>TERRESTRE</t>
        </is>
      </c>
      <c r="X186" t="inlineStr">
        <is>
          <t>GUTIERREZ  CAMILO ANDRES</t>
        </is>
      </c>
      <c r="Y186" t="inlineStr">
        <is>
          <t>1</t>
        </is>
      </c>
      <c r="Z186" t="inlineStr">
        <is>
          <t>0</t>
        </is>
      </c>
      <c r="AA186" s="48" t="n">
        <v>67654</v>
      </c>
      <c r="AB186" s="48" t="n">
        <v>0</v>
      </c>
    </row>
    <row r="187">
      <c r="A187" t="inlineStr">
        <is>
          <t>CALI</t>
        </is>
      </c>
      <c r="B187" t="inlineStr">
        <is>
          <t>SUROCCIDENTE Y EJE CAFETERO</t>
        </is>
      </c>
      <c r="C187" t="inlineStr">
        <is>
          <t>0004-0003</t>
        </is>
      </c>
      <c r="D187" t="inlineStr">
        <is>
          <t>76520</t>
        </is>
      </c>
      <c r="E187" t="inlineStr">
        <is>
          <t>2532835</t>
        </is>
      </c>
      <c r="F187" t="inlineStr">
        <is>
          <t>3007068741</t>
        </is>
      </c>
      <c r="G187" t="inlineStr">
        <is>
          <t>OC VISITA ROLLOS</t>
        </is>
      </c>
      <c r="H187" t="inlineStr">
        <is>
          <t>VALLE DEL CAUCA</t>
        </is>
      </c>
      <c r="I187" t="inlineStr">
        <is>
          <t>PALMIRA</t>
        </is>
      </c>
      <c r="J187" t="inlineStr">
        <is>
          <t>BULEVAR DE LAS MERCEDES</t>
        </is>
      </c>
      <c r="K187" t="inlineStr">
        <is>
          <t>BANCOLOMBIA</t>
        </is>
      </c>
      <c r="L187" t="inlineStr">
        <is>
          <t>FO-25-1311579</t>
        </is>
      </c>
      <c r="M187" s="49" t="n">
        <v>45869.45884259259</v>
      </c>
      <c r="N187" s="49" t="n">
        <v>45870.41388888889</v>
      </c>
      <c r="O187" s="48" t="n">
        <v>0</v>
      </c>
      <c r="P187" t="inlineStr">
        <is>
          <t>CB UNO A UNO</t>
        </is>
      </c>
      <c r="Q187" t="inlineStr">
        <is>
          <t>CB UNO A UNO</t>
        </is>
      </c>
      <c r="R187" t="inlineStr">
        <is>
          <t>EJECUTADO</t>
        </is>
      </c>
      <c r="S187" t="inlineStr">
        <is>
          <t>EJECUTADO EXITOSO</t>
        </is>
      </c>
      <c r="T187" t="inlineStr">
        <is>
          <t>VISITA TECNICA</t>
        </is>
      </c>
      <c r="V187" t="inlineStr">
        <is>
          <t>TIPO I</t>
        </is>
      </c>
      <c r="W187" t="inlineStr">
        <is>
          <t>TERRESTRE</t>
        </is>
      </c>
      <c r="X187" t="inlineStr">
        <is>
          <t>SANCHEZ URREGO ROBINSON DAVID</t>
        </is>
      </c>
      <c r="Y187" t="inlineStr">
        <is>
          <t>1</t>
        </is>
      </c>
      <c r="Z187" t="inlineStr">
        <is>
          <t>0</t>
        </is>
      </c>
      <c r="AA187" s="48" t="n">
        <v>35780</v>
      </c>
      <c r="AB187" s="48" t="n">
        <v>0</v>
      </c>
    </row>
    <row r="188">
      <c r="A188" t="inlineStr">
        <is>
          <t>BUCARAMANGA</t>
        </is>
      </c>
      <c r="B188" t="inlineStr">
        <is>
          <t>SANTANDERES</t>
        </is>
      </c>
      <c r="C188" t="inlineStr">
        <is>
          <t>0004-0008</t>
        </is>
      </c>
      <c r="D188" t="inlineStr">
        <is>
          <t>68081</t>
        </is>
      </c>
      <c r="E188" t="inlineStr">
        <is>
          <t>2532858</t>
        </is>
      </c>
      <c r="F188" t="inlineStr">
        <is>
          <t>3007062288</t>
        </is>
      </c>
      <c r="G188" t="inlineStr">
        <is>
          <t>OC ENVIO ROLLOS</t>
        </is>
      </c>
      <c r="H188" t="inlineStr">
        <is>
          <t>SANTANDER</t>
        </is>
      </c>
      <c r="I188" t="inlineStr">
        <is>
          <t>BARRANCABERMEJA</t>
        </is>
      </c>
      <c r="J188" t="inlineStr">
        <is>
          <t>DISTRICOL CORRESPONSALIA Y VAR</t>
        </is>
      </c>
      <c r="K188" t="inlineStr">
        <is>
          <t>BANCOLOMBIA</t>
        </is>
      </c>
      <c r="L188" t="inlineStr">
        <is>
          <t>FO-25-1311857</t>
        </is>
      </c>
      <c r="M188" s="49" t="n">
        <v>45869.46189814815</v>
      </c>
      <c r="N188" s="49" t="n">
        <v>45883.37083333333</v>
      </c>
      <c r="O188" s="48" t="n">
        <v>0</v>
      </c>
      <c r="P188" t="inlineStr">
        <is>
          <t>AGREGADOR</t>
        </is>
      </c>
      <c r="Q188" t="inlineStr">
        <is>
          <t>DISTRICOL</t>
        </is>
      </c>
      <c r="S188" t="inlineStr">
        <is>
          <t>EJECUTADO EXITOSO</t>
        </is>
      </c>
      <c r="T188" t="inlineStr">
        <is>
          <t>ENVIO</t>
        </is>
      </c>
      <c r="V188" t="inlineStr">
        <is>
          <t>TIPO III</t>
        </is>
      </c>
      <c r="W188" t="inlineStr">
        <is>
          <t>TERRESTRE</t>
        </is>
      </c>
      <c r="Y188" t="inlineStr">
        <is>
          <t>1</t>
        </is>
      </c>
      <c r="Z188" t="inlineStr">
        <is>
          <t>0</t>
        </is>
      </c>
      <c r="AA188" s="48" t="n">
        <v>35780</v>
      </c>
      <c r="AB188" s="48" t="n">
        <v>0</v>
      </c>
    </row>
    <row r="189">
      <c r="A189" t="inlineStr">
        <is>
          <t>BOGOTA</t>
        </is>
      </c>
      <c r="B189" t="inlineStr">
        <is>
          <t>CUNDINAMARCA</t>
        </is>
      </c>
      <c r="C189" t="inlineStr">
        <is>
          <t>0004-0004</t>
        </is>
      </c>
      <c r="D189" t="inlineStr">
        <is>
          <t>11001</t>
        </is>
      </c>
      <c r="E189" t="inlineStr">
        <is>
          <t>2532886</t>
        </is>
      </c>
      <c r="F189" t="inlineStr">
        <is>
          <t>3007062715</t>
        </is>
      </c>
      <c r="G189" t="inlineStr">
        <is>
          <t>OC VISITA ROLLOS</t>
        </is>
      </c>
      <c r="H189" t="inlineStr">
        <is>
          <t>CUNDINAMARCA</t>
        </is>
      </c>
      <c r="I189" t="inlineStr">
        <is>
          <t>BOGOTA</t>
        </is>
      </c>
      <c r="J189" t="inlineStr">
        <is>
          <t>BARRIO RINCON BOGOTA 6</t>
        </is>
      </c>
      <c r="K189" t="inlineStr">
        <is>
          <t>BANCOLOMBIA</t>
        </is>
      </c>
      <c r="L189" t="inlineStr">
        <is>
          <t>FO-25-1311568</t>
        </is>
      </c>
      <c r="M189" s="49" t="n">
        <v>45869.46728009259</v>
      </c>
      <c r="N189" s="49" t="n">
        <v>45870.62638888889</v>
      </c>
      <c r="O189" s="48" t="n">
        <v>0</v>
      </c>
      <c r="P189" t="inlineStr">
        <is>
          <t>CB UNO A UNO</t>
        </is>
      </c>
      <c r="Q189" t="inlineStr">
        <is>
          <t>CB UNO A UNO</t>
        </is>
      </c>
      <c r="R189" t="inlineStr">
        <is>
          <t>EJECUTADO</t>
        </is>
      </c>
      <c r="S189" t="inlineStr">
        <is>
          <t>EJECUTADO EXITOSO</t>
        </is>
      </c>
      <c r="T189" t="inlineStr">
        <is>
          <t>VISITA TECNICA</t>
        </is>
      </c>
      <c r="V189" t="inlineStr">
        <is>
          <t>TIPO I</t>
        </is>
      </c>
      <c r="W189" t="inlineStr">
        <is>
          <t>TERRESTRE</t>
        </is>
      </c>
      <c r="X189" t="inlineStr">
        <is>
          <t>GARCIA PASTRANA KEVIN FERNANDO</t>
        </is>
      </c>
      <c r="Y189" t="inlineStr">
        <is>
          <t>1</t>
        </is>
      </c>
      <c r="Z189" t="inlineStr">
        <is>
          <t>0</t>
        </is>
      </c>
      <c r="AA189" s="48" t="n">
        <v>35780</v>
      </c>
      <c r="AB189" s="48" t="n">
        <v>0</v>
      </c>
    </row>
    <row r="190">
      <c r="A190" t="inlineStr">
        <is>
          <t>BUCARAMANGA</t>
        </is>
      </c>
      <c r="B190" t="inlineStr">
        <is>
          <t>SANTANDERES</t>
        </is>
      </c>
      <c r="C190" t="inlineStr">
        <is>
          <t>0004-0008</t>
        </is>
      </c>
      <c r="D190" t="inlineStr">
        <is>
          <t>68190</t>
        </is>
      </c>
      <c r="E190" t="inlineStr">
        <is>
          <t>2532902</t>
        </is>
      </c>
      <c r="F190" t="inlineStr">
        <is>
          <t>3007075142</t>
        </is>
      </c>
      <c r="G190" t="inlineStr">
        <is>
          <t>OC ENVIO ROLLOS</t>
        </is>
      </c>
      <c r="H190" t="inlineStr">
        <is>
          <t>SANTANDER</t>
        </is>
      </c>
      <c r="I190" t="inlineStr">
        <is>
          <t>CIMITARRA</t>
        </is>
      </c>
      <c r="J190" t="inlineStr">
        <is>
          <t>BARRIO CENTRO CIMITARRA 30</t>
        </is>
      </c>
      <c r="K190" t="inlineStr">
        <is>
          <t>BANCOLOMBIA</t>
        </is>
      </c>
      <c r="L190" t="inlineStr">
        <is>
          <t>FO-25-1313101</t>
        </is>
      </c>
      <c r="M190" s="49" t="n">
        <v>45869.45708333333</v>
      </c>
      <c r="N190" s="49" t="n">
        <v>45874.50833333333</v>
      </c>
      <c r="O190" s="48" t="n">
        <v>0</v>
      </c>
      <c r="P190" t="inlineStr">
        <is>
          <t>CB UNO A UNO</t>
        </is>
      </c>
      <c r="Q190" t="inlineStr">
        <is>
          <t>CB UNO A UNO</t>
        </is>
      </c>
      <c r="S190" t="inlineStr">
        <is>
          <t>EJECUTADO EXITOSO</t>
        </is>
      </c>
      <c r="T190" t="inlineStr">
        <is>
          <t>ENVIO</t>
        </is>
      </c>
      <c r="V190" t="inlineStr">
        <is>
          <t>TIPO IV</t>
        </is>
      </c>
      <c r="W190" t="inlineStr">
        <is>
          <t>TERRESTRE</t>
        </is>
      </c>
      <c r="Y190" t="inlineStr">
        <is>
          <t>1</t>
        </is>
      </c>
      <c r="Z190" t="inlineStr">
        <is>
          <t>0</t>
        </is>
      </c>
      <c r="AA190" s="48" t="n">
        <v>35780</v>
      </c>
      <c r="AB190" s="48" t="n">
        <v>0</v>
      </c>
    </row>
    <row r="191">
      <c r="A191" t="inlineStr">
        <is>
          <t>MONTERIA</t>
        </is>
      </c>
      <c r="B191" t="inlineStr">
        <is>
          <t>COSTA</t>
        </is>
      </c>
      <c r="C191" t="inlineStr">
        <is>
          <t>0004-0001</t>
        </is>
      </c>
      <c r="D191" t="inlineStr">
        <is>
          <t>23090</t>
        </is>
      </c>
      <c r="E191" t="inlineStr">
        <is>
          <t>2532958</t>
        </is>
      </c>
      <c r="F191" t="inlineStr">
        <is>
          <t>3007024813</t>
        </is>
      </c>
      <c r="G191" t="inlineStr">
        <is>
          <t>OC VISITA ROLLOS</t>
        </is>
      </c>
      <c r="H191" t="inlineStr">
        <is>
          <t>CORDOBA</t>
        </is>
      </c>
      <c r="I191" t="inlineStr">
        <is>
          <t>CANALETE</t>
        </is>
      </c>
      <c r="J191" t="inlineStr">
        <is>
          <t>DISTRICOL AGROCONCENT CANALETE</t>
        </is>
      </c>
      <c r="K191" t="inlineStr">
        <is>
          <t>BANCOLOMBIA</t>
        </is>
      </c>
      <c r="L191" t="inlineStr">
        <is>
          <t>FO-25-1311570</t>
        </is>
      </c>
      <c r="M191" s="49" t="n">
        <v>45869.46641203704</v>
      </c>
      <c r="N191" s="49" t="n">
        <v>45878.59027777778</v>
      </c>
      <c r="O191" s="48" t="n">
        <v>0</v>
      </c>
      <c r="P191" t="inlineStr">
        <is>
          <t>AGREGADOR</t>
        </is>
      </c>
      <c r="Q191" t="inlineStr">
        <is>
          <t>DISTRICOL</t>
        </is>
      </c>
      <c r="R191" t="inlineStr">
        <is>
          <t>EJECUTADO</t>
        </is>
      </c>
      <c r="S191" t="inlineStr">
        <is>
          <t>EJECUTADO EXITOSO</t>
        </is>
      </c>
      <c r="T191" t="inlineStr">
        <is>
          <t>ENVIO FLOTA - OPERADOR LOGISTICO</t>
        </is>
      </c>
      <c r="V191" t="inlineStr">
        <is>
          <t>TIPO II</t>
        </is>
      </c>
      <c r="W191" t="inlineStr">
        <is>
          <t>TERRESTRE</t>
        </is>
      </c>
      <c r="X191" t="inlineStr">
        <is>
          <t>CALDERA SALCEDO CARLOS JULIO</t>
        </is>
      </c>
      <c r="Y191" t="inlineStr">
        <is>
          <t>1</t>
        </is>
      </c>
      <c r="Z191" t="inlineStr">
        <is>
          <t>0</t>
        </is>
      </c>
      <c r="AA191" s="48" t="n">
        <v>35780</v>
      </c>
      <c r="AB191" s="48" t="n">
        <v>0</v>
      </c>
    </row>
    <row r="192">
      <c r="A192" t="inlineStr">
        <is>
          <t>CALI</t>
        </is>
      </c>
      <c r="B192" t="inlineStr">
        <is>
          <t>SUROCCIDENTE Y EJE CAFETERO</t>
        </is>
      </c>
      <c r="C192" t="inlineStr">
        <is>
          <t>0004-0003</t>
        </is>
      </c>
      <c r="D192" t="inlineStr">
        <is>
          <t>76001</t>
        </is>
      </c>
      <c r="E192" t="inlineStr">
        <is>
          <t>2532991</t>
        </is>
      </c>
      <c r="F192" t="inlineStr">
        <is>
          <t>3007035514</t>
        </is>
      </c>
      <c r="G192" t="inlineStr">
        <is>
          <t>OC VISITA ROLLOS</t>
        </is>
      </c>
      <c r="H192" t="inlineStr">
        <is>
          <t>VALLE DEL CAUCA</t>
        </is>
      </c>
      <c r="I192" t="inlineStr">
        <is>
          <t>CALI</t>
        </is>
      </c>
      <c r="J192" t="inlineStr">
        <is>
          <t>REDY BRISAS ALAMOS</t>
        </is>
      </c>
      <c r="K192" t="inlineStr">
        <is>
          <t>BANCOLOMBIA</t>
        </is>
      </c>
      <c r="L192" t="inlineStr">
        <is>
          <t>FO-25-1311566</t>
        </is>
      </c>
      <c r="M192" s="49" t="n">
        <v>45869.46876157408</v>
      </c>
      <c r="N192" s="49" t="n">
        <v>45878.54097222222</v>
      </c>
      <c r="O192" s="48" t="n">
        <v>0</v>
      </c>
      <c r="P192" t="inlineStr">
        <is>
          <t>ROBUSTO</t>
        </is>
      </c>
      <c r="Q192" t="inlineStr">
        <is>
          <t>REDY</t>
        </is>
      </c>
      <c r="R192" t="inlineStr">
        <is>
          <t>EJECUTADO</t>
        </is>
      </c>
      <c r="S192" t="inlineStr">
        <is>
          <t>EJECUTADO EXITOSO</t>
        </is>
      </c>
      <c r="T192" t="inlineStr">
        <is>
          <t>VISITA TECNICA</t>
        </is>
      </c>
      <c r="V192" t="inlineStr">
        <is>
          <t>TIPO I</t>
        </is>
      </c>
      <c r="W192" t="inlineStr">
        <is>
          <t>TERRESTRE</t>
        </is>
      </c>
      <c r="X192" t="inlineStr">
        <is>
          <t>BENAVIDES ARANGO RAFAEL JOSE</t>
        </is>
      </c>
      <c r="Y192" t="inlineStr">
        <is>
          <t>1</t>
        </is>
      </c>
      <c r="Z192" t="inlineStr">
        <is>
          <t>0</t>
        </is>
      </c>
      <c r="AA192" s="48" t="n">
        <v>35780</v>
      </c>
      <c r="AB192" s="48" t="n">
        <v>0</v>
      </c>
    </row>
    <row r="193">
      <c r="A193" t="inlineStr">
        <is>
          <t>BUCARAMANGA</t>
        </is>
      </c>
      <c r="B193" t="inlineStr">
        <is>
          <t>SANTANDERES</t>
        </is>
      </c>
      <c r="C193" t="inlineStr">
        <is>
          <t>0004-0008</t>
        </is>
      </c>
      <c r="D193" t="inlineStr">
        <is>
          <t>68276</t>
        </is>
      </c>
      <c r="E193" t="inlineStr">
        <is>
          <t>2533157</t>
        </is>
      </c>
      <c r="F193" t="inlineStr">
        <is>
          <t>3007043714</t>
        </is>
      </c>
      <c r="G193" t="inlineStr">
        <is>
          <t>OC VISITA ROLLOS</t>
        </is>
      </c>
      <c r="H193" t="inlineStr">
        <is>
          <t>SANTANDER</t>
        </is>
      </c>
      <c r="I193" t="inlineStr">
        <is>
          <t>FLORIDABLANCA</t>
        </is>
      </c>
      <c r="J193" t="inlineStr">
        <is>
          <t>DISTRICOL CANDELARIA USECHE AR</t>
        </is>
      </c>
      <c r="K193" t="inlineStr">
        <is>
          <t>BANCOLOMBIA</t>
        </is>
      </c>
      <c r="L193" t="inlineStr">
        <is>
          <t>FO-25-1311563</t>
        </is>
      </c>
      <c r="M193" s="49" t="n">
        <v>45869.47672453704</v>
      </c>
      <c r="N193" s="49" t="n">
        <v>45870.91111111111</v>
      </c>
      <c r="O193" s="48" t="n">
        <v>0</v>
      </c>
      <c r="P193" t="inlineStr">
        <is>
          <t>AGREGADOR</t>
        </is>
      </c>
      <c r="Q193" t="inlineStr">
        <is>
          <t>DISTRICOL</t>
        </is>
      </c>
      <c r="R193" t="inlineStr">
        <is>
          <t>EJECUTADO</t>
        </is>
      </c>
      <c r="S193" t="inlineStr">
        <is>
          <t>EJECUTADO EXITOSO</t>
        </is>
      </c>
      <c r="T193" t="inlineStr">
        <is>
          <t>VISITA TECNICA</t>
        </is>
      </c>
      <c r="V193" t="inlineStr">
        <is>
          <t>TIPO I</t>
        </is>
      </c>
      <c r="W193" t="inlineStr">
        <is>
          <t>TERRESTRE</t>
        </is>
      </c>
      <c r="X193" t="inlineStr">
        <is>
          <t>ORTEBARRERAGA MARLON STWAR</t>
        </is>
      </c>
      <c r="Y193" t="inlineStr">
        <is>
          <t>1</t>
        </is>
      </c>
      <c r="Z193" t="inlineStr">
        <is>
          <t>0</t>
        </is>
      </c>
      <c r="AA193" s="48" t="n">
        <v>35780</v>
      </c>
      <c r="AB193" s="48" t="n">
        <v>0</v>
      </c>
    </row>
    <row r="194">
      <c r="A194" t="inlineStr">
        <is>
          <t>IBAGUE</t>
        </is>
      </c>
      <c r="B194" t="inlineStr">
        <is>
          <t>REMOTAS</t>
        </is>
      </c>
      <c r="C194" t="inlineStr">
        <is>
          <t>0004-0007</t>
        </is>
      </c>
      <c r="D194" t="inlineStr">
        <is>
          <t>73001</t>
        </is>
      </c>
      <c r="E194" t="inlineStr">
        <is>
          <t>2533170</t>
        </is>
      </c>
      <c r="F194" t="inlineStr">
        <is>
          <t>3007075021</t>
        </is>
      </c>
      <c r="G194" t="inlineStr">
        <is>
          <t>OC VISITA ROLLOS</t>
        </is>
      </c>
      <c r="H194" t="inlineStr">
        <is>
          <t>TOLIMA</t>
        </is>
      </c>
      <c r="I194" t="inlineStr">
        <is>
          <t>IBAGUE</t>
        </is>
      </c>
      <c r="J194" t="inlineStr">
        <is>
          <t>PTM IBAGUE MUNDO CREATIVO LYL</t>
        </is>
      </c>
      <c r="K194" t="inlineStr">
        <is>
          <t>BANCOLOMBIA</t>
        </is>
      </c>
      <c r="L194" t="inlineStr">
        <is>
          <t>FO-25-1311561</t>
        </is>
      </c>
      <c r="M194" s="49" t="n">
        <v>45869.47744212963</v>
      </c>
      <c r="N194" s="49" t="n">
        <v>45870.67222222222</v>
      </c>
      <c r="O194" s="48" t="n">
        <v>0</v>
      </c>
      <c r="P194" t="inlineStr">
        <is>
          <t>AGREGADOR</t>
        </is>
      </c>
      <c r="Q194" t="inlineStr">
        <is>
          <t>COMCARD - PTM</t>
        </is>
      </c>
      <c r="R194" t="inlineStr">
        <is>
          <t>EJECUTADO</t>
        </is>
      </c>
      <c r="S194" t="inlineStr">
        <is>
          <t>EJECUTADO EXITOSO</t>
        </is>
      </c>
      <c r="T194" t="inlineStr">
        <is>
          <t>VISITA TECNICA</t>
        </is>
      </c>
      <c r="V194" t="inlineStr">
        <is>
          <t>TIPO I</t>
        </is>
      </c>
      <c r="W194" t="inlineStr">
        <is>
          <t>TERRESTRE</t>
        </is>
      </c>
      <c r="X194" t="inlineStr">
        <is>
          <t>BARRAGAN TAFUR EDWIN ESTEBAN</t>
        </is>
      </c>
      <c r="Y194" t="inlineStr">
        <is>
          <t>1</t>
        </is>
      </c>
      <c r="Z194" t="inlineStr">
        <is>
          <t>0</t>
        </is>
      </c>
      <c r="AA194" s="48" t="n">
        <v>35780</v>
      </c>
      <c r="AB194" s="48" t="n">
        <v>0</v>
      </c>
    </row>
    <row r="195">
      <c r="A195" t="inlineStr">
        <is>
          <t>TUNJA</t>
        </is>
      </c>
      <c r="B195" t="inlineStr">
        <is>
          <t>SANTANDERES</t>
        </is>
      </c>
      <c r="C195" t="inlineStr">
        <is>
          <t>0004-0008</t>
        </is>
      </c>
      <c r="D195" t="inlineStr">
        <is>
          <t>15001</t>
        </is>
      </c>
      <c r="E195" t="inlineStr">
        <is>
          <t>2533438</t>
        </is>
      </c>
      <c r="F195" t="inlineStr">
        <is>
          <t>3007078834</t>
        </is>
      </c>
      <c r="G195" t="inlineStr">
        <is>
          <t>OC VISITA ROLLOS</t>
        </is>
      </c>
      <c r="H195" t="inlineStr">
        <is>
          <t>BOYACA</t>
        </is>
      </c>
      <c r="I195" t="inlineStr">
        <is>
          <t>TUNJA</t>
        </is>
      </c>
      <c r="J195" t="inlineStr">
        <is>
          <t>BARRIO SAN CARLOS TUNJA 2</t>
        </is>
      </c>
      <c r="K195" t="inlineStr">
        <is>
          <t>BANCOLOMBIA</t>
        </is>
      </c>
      <c r="L195" t="inlineStr">
        <is>
          <t>FO-25-1311558</t>
        </is>
      </c>
      <c r="M195" s="49" t="n">
        <v>45869.49002314815</v>
      </c>
      <c r="N195" s="49" t="n">
        <v>45870.47986111111</v>
      </c>
      <c r="O195" s="48" t="n">
        <v>0</v>
      </c>
      <c r="P195" t="inlineStr">
        <is>
          <t>CB UNO A UNO</t>
        </is>
      </c>
      <c r="Q195" t="inlineStr">
        <is>
          <t>CB UNO A UNO</t>
        </is>
      </c>
      <c r="R195" t="inlineStr">
        <is>
          <t>EJECUTADO</t>
        </is>
      </c>
      <c r="S195" t="inlineStr">
        <is>
          <t>EJECUTADO EXITOSO</t>
        </is>
      </c>
      <c r="T195" t="inlineStr">
        <is>
          <t>VISITA TECNICA</t>
        </is>
      </c>
      <c r="V195" t="inlineStr">
        <is>
          <t>TIPO I</t>
        </is>
      </c>
      <c r="W195" t="inlineStr">
        <is>
          <t>TERRESTRE</t>
        </is>
      </c>
      <c r="X195" t="inlineStr">
        <is>
          <t>RODRIGUEZ MURCIA YERSON IVAN</t>
        </is>
      </c>
      <c r="Y195" t="inlineStr">
        <is>
          <t>1</t>
        </is>
      </c>
      <c r="Z195" t="inlineStr">
        <is>
          <t>0</t>
        </is>
      </c>
      <c r="AA195" s="48" t="n">
        <v>35780</v>
      </c>
      <c r="AB195" s="48" t="n">
        <v>0</v>
      </c>
    </row>
    <row r="196">
      <c r="A196" t="inlineStr">
        <is>
          <t>BOGOTA</t>
        </is>
      </c>
      <c r="B196" t="inlineStr">
        <is>
          <t>CUNDINAMARCA</t>
        </is>
      </c>
      <c r="C196" t="inlineStr">
        <is>
          <t>0004-0004</t>
        </is>
      </c>
      <c r="D196" t="inlineStr">
        <is>
          <t>25473</t>
        </is>
      </c>
      <c r="E196" t="inlineStr">
        <is>
          <t>2533530</t>
        </is>
      </c>
      <c r="F196" t="inlineStr">
        <is>
          <t>3007054919</t>
        </is>
      </c>
      <c r="G196" t="inlineStr">
        <is>
          <t>OC VISITA ROLLOS</t>
        </is>
      </c>
      <c r="H196" t="inlineStr">
        <is>
          <t>CUNDINAMARCA</t>
        </is>
      </c>
      <c r="I196" t="inlineStr">
        <is>
          <t>MOSQUERA</t>
        </is>
      </c>
      <c r="J196" t="inlineStr">
        <is>
          <t>DISTRICOL PETS KINGDOM</t>
        </is>
      </c>
      <c r="K196" t="inlineStr">
        <is>
          <t>BANCOLOMBIA</t>
        </is>
      </c>
      <c r="L196" t="inlineStr">
        <is>
          <t>FO-25-1311556</t>
        </is>
      </c>
      <c r="M196" s="49" t="n">
        <v>45869.49587962963</v>
      </c>
      <c r="N196" s="49" t="n">
        <v>45872.52777777778</v>
      </c>
      <c r="O196" s="48" t="n">
        <v>0</v>
      </c>
      <c r="P196" t="inlineStr">
        <is>
          <t>AGREGADOR</t>
        </is>
      </c>
      <c r="Q196" t="inlineStr">
        <is>
          <t>DISTRICOL</t>
        </is>
      </c>
      <c r="R196" t="inlineStr">
        <is>
          <t>EJECUTADO</t>
        </is>
      </c>
      <c r="S196" t="inlineStr">
        <is>
          <t>EJECUTADO EXITOSO</t>
        </is>
      </c>
      <c r="T196" t="inlineStr">
        <is>
          <t>VISITA TECNICA</t>
        </is>
      </c>
      <c r="V196" t="inlineStr">
        <is>
          <t>TIPO I</t>
        </is>
      </c>
      <c r="W196" t="inlineStr">
        <is>
          <t>TERRESTRE</t>
        </is>
      </c>
      <c r="X196" t="inlineStr">
        <is>
          <t>GALEANO SORIANO JUAN DAVID</t>
        </is>
      </c>
      <c r="Y196" t="inlineStr">
        <is>
          <t>1</t>
        </is>
      </c>
      <c r="Z196" t="inlineStr">
        <is>
          <t>0</t>
        </is>
      </c>
      <c r="AA196" s="48" t="n">
        <v>35780</v>
      </c>
      <c r="AB196" s="48" t="n">
        <v>0</v>
      </c>
    </row>
    <row r="197">
      <c r="A197" t="inlineStr">
        <is>
          <t>BOGOTA</t>
        </is>
      </c>
      <c r="B197" t="inlineStr">
        <is>
          <t>CUNDINAMARCA</t>
        </is>
      </c>
      <c r="C197" t="inlineStr">
        <is>
          <t>0004-0004</t>
        </is>
      </c>
      <c r="D197" t="inlineStr">
        <is>
          <t>91001</t>
        </is>
      </c>
      <c r="E197" t="inlineStr">
        <is>
          <t>2533541</t>
        </is>
      </c>
      <c r="F197" t="inlineStr">
        <is>
          <t>3007075121</t>
        </is>
      </c>
      <c r="G197" t="inlineStr">
        <is>
          <t>OC ENVIO ROLLOS</t>
        </is>
      </c>
      <c r="H197" t="inlineStr">
        <is>
          <t>AMAZONAS</t>
        </is>
      </c>
      <c r="I197" t="inlineStr">
        <is>
          <t>LETICIA</t>
        </is>
      </c>
      <c r="J197" t="inlineStr">
        <is>
          <t>BARRIO ONCE DE NOVIEMBRE LETIC</t>
        </is>
      </c>
      <c r="K197" t="inlineStr">
        <is>
          <t>BANCOLOMBIA</t>
        </is>
      </c>
      <c r="L197" t="inlineStr">
        <is>
          <t>FO-25-1313098</t>
        </is>
      </c>
      <c r="M197" s="49" t="n">
        <v>45869.49792824074</v>
      </c>
      <c r="N197" s="49" t="n">
        <v>45877.75138888889</v>
      </c>
      <c r="O197" s="48" t="n">
        <v>0</v>
      </c>
      <c r="P197" t="inlineStr">
        <is>
          <t>CB UNO A UNO</t>
        </is>
      </c>
      <c r="Q197" t="inlineStr">
        <is>
          <t>CB UNO A UNO</t>
        </is>
      </c>
      <c r="S197" t="inlineStr">
        <is>
          <t>EJECUTADO EXITOSO</t>
        </is>
      </c>
      <c r="T197" t="inlineStr">
        <is>
          <t>ENVIO</t>
        </is>
      </c>
      <c r="V197" t="inlineStr">
        <is>
          <t>TIPO IV ESPECIAL</t>
        </is>
      </c>
      <c r="W197" t="inlineStr">
        <is>
          <t>AEREO</t>
        </is>
      </c>
      <c r="Y197" t="inlineStr">
        <is>
          <t>1</t>
        </is>
      </c>
      <c r="Z197" t="inlineStr">
        <is>
          <t>0</t>
        </is>
      </c>
      <c r="AA197" s="48" t="n">
        <v>35780</v>
      </c>
      <c r="AB197" s="48" t="n">
        <v>0</v>
      </c>
    </row>
    <row r="198">
      <c r="A198" t="inlineStr">
        <is>
          <t>BUCARAMANGA</t>
        </is>
      </c>
      <c r="B198" t="inlineStr">
        <is>
          <t>SANTANDERES</t>
        </is>
      </c>
      <c r="C198" t="inlineStr">
        <is>
          <t>0004-0008</t>
        </is>
      </c>
      <c r="D198" t="inlineStr">
        <is>
          <t>68276</t>
        </is>
      </c>
      <c r="E198" t="inlineStr">
        <is>
          <t>2533567</t>
        </is>
      </c>
      <c r="F198" t="inlineStr">
        <is>
          <t>3007057072</t>
        </is>
      </c>
      <c r="G198" t="inlineStr">
        <is>
          <t>OC VISITA ROLLOS</t>
        </is>
      </c>
      <c r="H198" t="inlineStr">
        <is>
          <t>SANTANDER</t>
        </is>
      </c>
      <c r="I198" t="inlineStr">
        <is>
          <t>FLORIDABLANCA</t>
        </is>
      </c>
      <c r="J198" t="inlineStr">
        <is>
          <t>PTM FLORIDABLANCA MISCELANEA Y</t>
        </is>
      </c>
      <c r="K198" t="inlineStr">
        <is>
          <t>BANCOLOMBIA</t>
        </is>
      </c>
      <c r="L198" t="inlineStr">
        <is>
          <t>FO-25-1311598</t>
        </is>
      </c>
      <c r="M198" s="49" t="n">
        <v>45869.50424768519</v>
      </c>
      <c r="N198" s="49" t="n">
        <v>45870.90416666667</v>
      </c>
      <c r="O198" s="48" t="n">
        <v>0</v>
      </c>
      <c r="P198" t="inlineStr">
        <is>
          <t>AGREGADOR</t>
        </is>
      </c>
      <c r="Q198" t="inlineStr">
        <is>
          <t>COMCARD - PTM</t>
        </is>
      </c>
      <c r="R198" t="inlineStr">
        <is>
          <t>EJECUTADO</t>
        </is>
      </c>
      <c r="S198" t="inlineStr">
        <is>
          <t>EJECUTADO EXITOSO</t>
        </is>
      </c>
      <c r="T198" t="inlineStr">
        <is>
          <t>VISITA TECNICA</t>
        </is>
      </c>
      <c r="V198" t="inlineStr">
        <is>
          <t>TIPO I</t>
        </is>
      </c>
      <c r="W198" t="inlineStr">
        <is>
          <t>TERRESTRE</t>
        </is>
      </c>
      <c r="X198" t="inlineStr">
        <is>
          <t>ORTEBARRERAGA MARLON STWAR</t>
        </is>
      </c>
      <c r="Y198" t="inlineStr">
        <is>
          <t>1</t>
        </is>
      </c>
      <c r="Z198" t="inlineStr">
        <is>
          <t>0</t>
        </is>
      </c>
      <c r="AA198" s="48" t="n">
        <v>35780</v>
      </c>
      <c r="AB198" s="48" t="n">
        <v>0</v>
      </c>
    </row>
    <row r="199">
      <c r="A199" t="inlineStr">
        <is>
          <t>CALI</t>
        </is>
      </c>
      <c r="B199" t="inlineStr">
        <is>
          <t>SUROCCIDENTE Y EJE CAFETERO</t>
        </is>
      </c>
      <c r="C199" t="inlineStr">
        <is>
          <t>0004-0003</t>
        </is>
      </c>
      <c r="D199" t="inlineStr">
        <is>
          <t>76001</t>
        </is>
      </c>
      <c r="E199" t="inlineStr">
        <is>
          <t>2533588</t>
        </is>
      </c>
      <c r="F199" t="inlineStr">
        <is>
          <t>3007076440</t>
        </is>
      </c>
      <c r="G199" t="inlineStr">
        <is>
          <t>OC VISITA ROLLOS</t>
        </is>
      </c>
      <c r="H199" t="inlineStr">
        <is>
          <t>VALLE DEL CAUCA</t>
        </is>
      </c>
      <c r="I199" t="inlineStr">
        <is>
          <t>CALI</t>
        </is>
      </c>
      <c r="J199" t="inlineStr">
        <is>
          <t>BARRIO CALI CALI</t>
        </is>
      </c>
      <c r="K199" t="inlineStr">
        <is>
          <t>BANCOLOMBIA</t>
        </is>
      </c>
      <c r="L199" t="inlineStr">
        <is>
          <t>FO-25-1311637</t>
        </is>
      </c>
      <c r="M199" s="49" t="n">
        <v>45869.50875</v>
      </c>
      <c r="N199" s="49" t="n">
        <v>45871.53680555556</v>
      </c>
      <c r="O199" s="48" t="n">
        <v>0</v>
      </c>
      <c r="P199" t="inlineStr">
        <is>
          <t>UNO A UNO</t>
        </is>
      </c>
      <c r="Q199" t="inlineStr">
        <is>
          <t>UNO A UNO</t>
        </is>
      </c>
      <c r="R199" t="inlineStr">
        <is>
          <t>EJECUTADO</t>
        </is>
      </c>
      <c r="S199" t="inlineStr">
        <is>
          <t>EJECUTADO EXITOSO</t>
        </is>
      </c>
      <c r="T199" t="inlineStr">
        <is>
          <t>VISITA TECNICA</t>
        </is>
      </c>
      <c r="V199" t="inlineStr">
        <is>
          <t>TIPO I</t>
        </is>
      </c>
      <c r="W199" t="inlineStr">
        <is>
          <t>TERRESTRE</t>
        </is>
      </c>
      <c r="X199" t="inlineStr">
        <is>
          <t>PAREDES CASTILLO DIEGO</t>
        </is>
      </c>
      <c r="Y199" t="inlineStr">
        <is>
          <t>1</t>
        </is>
      </c>
      <c r="Z199" t="inlineStr">
        <is>
          <t>0</t>
        </is>
      </c>
      <c r="AA199" s="48" t="n">
        <v>35780</v>
      </c>
      <c r="AB199" s="48" t="n">
        <v>0</v>
      </c>
    </row>
    <row r="200">
      <c r="A200" t="inlineStr">
        <is>
          <t>BOGOTA</t>
        </is>
      </c>
      <c r="B200" t="inlineStr">
        <is>
          <t>CUNDINAMARCA</t>
        </is>
      </c>
      <c r="C200" t="inlineStr">
        <is>
          <t>0004-0004</t>
        </is>
      </c>
      <c r="D200" t="inlineStr">
        <is>
          <t>11001</t>
        </is>
      </c>
      <c r="E200" t="inlineStr">
        <is>
          <t>2533592</t>
        </is>
      </c>
      <c r="F200" t="inlineStr">
        <is>
          <t>3007059079</t>
        </is>
      </c>
      <c r="G200" t="inlineStr">
        <is>
          <t>OC VISITA ROLLOS</t>
        </is>
      </c>
      <c r="H200" t="inlineStr">
        <is>
          <t>CUNDINAMARCA</t>
        </is>
      </c>
      <c r="I200" t="inlineStr">
        <is>
          <t>BOGOTA</t>
        </is>
      </c>
      <c r="J200" t="inlineStr">
        <is>
          <t>PTM BOGOTA ZONA INTECRACTIVA</t>
        </is>
      </c>
      <c r="K200" t="inlineStr">
        <is>
          <t>BANCOLOMBIA</t>
        </is>
      </c>
      <c r="L200" t="inlineStr">
        <is>
          <t>FO-25-1311634</t>
        </is>
      </c>
      <c r="M200" s="49" t="n">
        <v>45869.50938657407</v>
      </c>
      <c r="N200" s="49" t="n">
        <v>45870.60069444445</v>
      </c>
      <c r="O200" s="48" t="n">
        <v>0</v>
      </c>
      <c r="P200" t="inlineStr">
        <is>
          <t>AGREGADOR</t>
        </is>
      </c>
      <c r="Q200" t="inlineStr">
        <is>
          <t>COMCARD - PTM</t>
        </is>
      </c>
      <c r="R200" t="inlineStr">
        <is>
          <t>EJECUTADO</t>
        </is>
      </c>
      <c r="S200" t="inlineStr">
        <is>
          <t>EJECUTADO EXITOSO</t>
        </is>
      </c>
      <c r="T200" t="inlineStr">
        <is>
          <t>VISITA TECNICA</t>
        </is>
      </c>
      <c r="V200" t="inlineStr">
        <is>
          <t>TIPO I</t>
        </is>
      </c>
      <c r="W200" t="inlineStr">
        <is>
          <t>TERRESTRE</t>
        </is>
      </c>
      <c r="X200" t="inlineStr">
        <is>
          <t>GALEANO SORIANO JUAN DAVID</t>
        </is>
      </c>
      <c r="Y200" t="inlineStr">
        <is>
          <t>1</t>
        </is>
      </c>
      <c r="Z200" t="inlineStr">
        <is>
          <t>0</t>
        </is>
      </c>
      <c r="AA200" s="48" t="n">
        <v>35780</v>
      </c>
      <c r="AB200" s="48" t="n">
        <v>0</v>
      </c>
    </row>
    <row r="201">
      <c r="A201" t="inlineStr">
        <is>
          <t>BARRANQUILLA</t>
        </is>
      </c>
      <c r="B201" t="inlineStr">
        <is>
          <t>COSTA</t>
        </is>
      </c>
      <c r="C201" t="inlineStr">
        <is>
          <t>0004-0001</t>
        </is>
      </c>
      <c r="D201" t="inlineStr">
        <is>
          <t>88001</t>
        </is>
      </c>
      <c r="E201" t="inlineStr">
        <is>
          <t>2533611</t>
        </is>
      </c>
      <c r="F201" t="inlineStr">
        <is>
          <t>3007064620</t>
        </is>
      </c>
      <c r="G201" t="inlineStr">
        <is>
          <t>OC VISITA ROLLOS</t>
        </is>
      </c>
      <c r="H201" t="inlineStr">
        <is>
          <t>ARCHIPIELAGO DE SAN ANDRES Y PROVIDENCIA</t>
        </is>
      </c>
      <c r="I201" t="inlineStr">
        <is>
          <t>SAN ANDRES</t>
        </is>
      </c>
      <c r="J201" t="inlineStr">
        <is>
          <t>BARRIO SEC MOUNTAIN</t>
        </is>
      </c>
      <c r="K201" t="inlineStr">
        <is>
          <t>BANCOLOMBIA</t>
        </is>
      </c>
      <c r="L201" t="inlineStr">
        <is>
          <t>FO-25-1314635</t>
        </is>
      </c>
      <c r="M201" s="49" t="n">
        <v>45869.51005787037</v>
      </c>
      <c r="N201" s="49" t="n">
        <v>45891.4625</v>
      </c>
      <c r="O201" s="48" t="n">
        <v>0</v>
      </c>
      <c r="P201" t="inlineStr">
        <is>
          <t>CB UNO A UNO</t>
        </is>
      </c>
      <c r="Q201" t="inlineStr">
        <is>
          <t>CB UNO A UNO</t>
        </is>
      </c>
      <c r="R201" t="inlineStr">
        <is>
          <t>EJECUTADO</t>
        </is>
      </c>
      <c r="S201" t="inlineStr">
        <is>
          <t>EJECUTADO EXITOSO</t>
        </is>
      </c>
      <c r="T201" t="inlineStr">
        <is>
          <t>ENVIO FLOTA - OPERADOR LOGISTICO</t>
        </is>
      </c>
      <c r="V201" t="inlineStr">
        <is>
          <t>TIPO IV ESPECIAL</t>
        </is>
      </c>
      <c r="W201" t="inlineStr">
        <is>
          <t>AEREO</t>
        </is>
      </c>
      <c r="X201" t="inlineStr">
        <is>
          <t>DE AGUAS MUÑOZ DAVID JOSE</t>
        </is>
      </c>
      <c r="Y201" t="inlineStr">
        <is>
          <t>1</t>
        </is>
      </c>
      <c r="Z201" t="inlineStr">
        <is>
          <t>0</t>
        </is>
      </c>
      <c r="AA201" s="48" t="n">
        <v>35780</v>
      </c>
      <c r="AB201" s="48" t="n">
        <v>0</v>
      </c>
    </row>
    <row r="202">
      <c r="A202" t="inlineStr">
        <is>
          <t>BARRANQUILLA</t>
        </is>
      </c>
      <c r="B202" t="inlineStr">
        <is>
          <t>COSTA</t>
        </is>
      </c>
      <c r="C202" t="inlineStr">
        <is>
          <t>0004-0001</t>
        </is>
      </c>
      <c r="D202" t="inlineStr">
        <is>
          <t>8001</t>
        </is>
      </c>
      <c r="E202" t="inlineStr">
        <is>
          <t>2533628</t>
        </is>
      </c>
      <c r="F202" t="inlineStr">
        <is>
          <t>3007022877</t>
        </is>
      </c>
      <c r="G202" t="inlineStr">
        <is>
          <t>OC VISITA ROLLOS</t>
        </is>
      </c>
      <c r="H202" t="inlineStr">
        <is>
          <t>ATLANTICO</t>
        </is>
      </c>
      <c r="I202" t="inlineStr">
        <is>
          <t>BARRANQUILLA</t>
        </is>
      </c>
      <c r="J202" t="inlineStr">
        <is>
          <t>BARRIO PRADO VIII BARRANQUILLA</t>
        </is>
      </c>
      <c r="K202" t="inlineStr">
        <is>
          <t>BANCOLOMBIA</t>
        </is>
      </c>
      <c r="L202" t="inlineStr">
        <is>
          <t>FO-25-1311851</t>
        </is>
      </c>
      <c r="M202" s="49" t="n">
        <v>45869.52189814814</v>
      </c>
      <c r="N202" s="49" t="n">
        <v>45874.68472222222</v>
      </c>
      <c r="O202" s="48" t="n">
        <v>0</v>
      </c>
      <c r="P202" t="inlineStr">
        <is>
          <t>UNO A UNO</t>
        </is>
      </c>
      <c r="Q202" t="inlineStr">
        <is>
          <t>CB UNO A UNO</t>
        </is>
      </c>
      <c r="R202" t="inlineStr">
        <is>
          <t>EJECUTADO</t>
        </is>
      </c>
      <c r="S202" t="inlineStr">
        <is>
          <t>EJECUTADO EXITOSO</t>
        </is>
      </c>
      <c r="T202" t="inlineStr">
        <is>
          <t>VISITA TECNICA</t>
        </is>
      </c>
      <c r="V202" t="inlineStr">
        <is>
          <t>TIPO I</t>
        </is>
      </c>
      <c r="W202" t="inlineStr">
        <is>
          <t>TERRESTRE</t>
        </is>
      </c>
      <c r="X202" t="inlineStr">
        <is>
          <t>MEZA MARTINEZ LUIS MATEO</t>
        </is>
      </c>
      <c r="Y202" t="inlineStr">
        <is>
          <t>1</t>
        </is>
      </c>
      <c r="Z202" t="inlineStr">
        <is>
          <t>0</t>
        </is>
      </c>
      <c r="AA202" s="48" t="n">
        <v>35780</v>
      </c>
      <c r="AB202" s="48" t="n">
        <v>0</v>
      </c>
    </row>
    <row r="203">
      <c r="A203" t="inlineStr">
        <is>
          <t>TUNJA</t>
        </is>
      </c>
      <c r="B203" t="inlineStr">
        <is>
          <t>SANTANDERES</t>
        </is>
      </c>
      <c r="C203" t="inlineStr">
        <is>
          <t>No encontrado</t>
        </is>
      </c>
      <c r="D203" t="inlineStr">
        <is>
          <t>25745</t>
        </is>
      </c>
      <c r="E203" t="inlineStr">
        <is>
          <t>2533659</t>
        </is>
      </c>
      <c r="F203" t="inlineStr">
        <is>
          <t>3007030058</t>
        </is>
      </c>
      <c r="G203" t="inlineStr">
        <is>
          <t>OC ENVIO ROLLOS</t>
        </is>
      </c>
      <c r="H203" t="inlineStr">
        <is>
          <t>CUNDINAMARCA</t>
        </is>
      </c>
      <c r="I203" t="inlineStr">
        <is>
          <t>SIMIJACA</t>
        </is>
      </c>
      <c r="J203" t="inlineStr">
        <is>
          <t>BARRIO TAQUIRA SIMIJACA</t>
        </is>
      </c>
      <c r="K203" t="inlineStr">
        <is>
          <t>BANCOLOMBIA</t>
        </is>
      </c>
      <c r="L203" t="inlineStr">
        <is>
          <t>FO-25-1314509</t>
        </is>
      </c>
      <c r="M203" s="49" t="n">
        <v>45869.53491898148</v>
      </c>
      <c r="N203" s="49" t="n">
        <v>45877.48819444444</v>
      </c>
      <c r="O203" s="48" t="n">
        <v>0</v>
      </c>
      <c r="P203" t="inlineStr">
        <is>
          <t>CB UNO A UNO</t>
        </is>
      </c>
      <c r="Q203" t="inlineStr">
        <is>
          <t>CB UNO A UNO</t>
        </is>
      </c>
      <c r="S203" t="inlineStr">
        <is>
          <t>EJECUTADO EXITOSO</t>
        </is>
      </c>
      <c r="T203" t="inlineStr">
        <is>
          <t>ENVIO</t>
        </is>
      </c>
      <c r="V203" t="inlineStr">
        <is>
          <t>TIPO III</t>
        </is>
      </c>
      <c r="W203" t="inlineStr">
        <is>
          <t>TERRESTRE</t>
        </is>
      </c>
      <c r="Y203" t="inlineStr">
        <is>
          <t>1</t>
        </is>
      </c>
      <c r="Z203" t="inlineStr">
        <is>
          <t>0</t>
        </is>
      </c>
      <c r="AA203" s="48" t="n">
        <v>35780</v>
      </c>
      <c r="AB203" s="48" t="n">
        <v>0</v>
      </c>
    </row>
    <row r="204">
      <c r="A204" t="inlineStr">
        <is>
          <t>CALI</t>
        </is>
      </c>
      <c r="B204" t="inlineStr">
        <is>
          <t>SUROCCIDENTE Y EJE CAFETERO</t>
        </is>
      </c>
      <c r="C204" t="inlineStr">
        <is>
          <t>0004-0003</t>
        </is>
      </c>
      <c r="D204" t="inlineStr">
        <is>
          <t>76377</t>
        </is>
      </c>
      <c r="E204" t="inlineStr">
        <is>
          <t>2533681</t>
        </is>
      </c>
      <c r="F204" t="inlineStr">
        <is>
          <t>3007064106</t>
        </is>
      </c>
      <c r="G204" t="inlineStr">
        <is>
          <t>OC VISITA ROLLOS</t>
        </is>
      </c>
      <c r="H204" t="inlineStr">
        <is>
          <t>VALLE DEL CAUCA</t>
        </is>
      </c>
      <c r="I204" t="inlineStr">
        <is>
          <t>LA CUMBRE</t>
        </is>
      </c>
      <c r="J204" t="inlineStr">
        <is>
          <t>BARRIO CENTRO LA CUMBRE 3</t>
        </is>
      </c>
      <c r="K204" t="inlineStr">
        <is>
          <t>BANCOLOMBIA</t>
        </is>
      </c>
      <c r="L204" t="inlineStr">
        <is>
          <t>FO-25-1314700</t>
        </is>
      </c>
      <c r="M204" s="49" t="n">
        <v>45869.55048611111</v>
      </c>
      <c r="N204" s="49" t="n">
        <v>45875.44861111111</v>
      </c>
      <c r="O204" s="48" t="n">
        <v>0</v>
      </c>
      <c r="P204" t="inlineStr">
        <is>
          <t>CB UNO A UNO</t>
        </is>
      </c>
      <c r="Q204" t="inlineStr">
        <is>
          <t>CB UNO A UNO</t>
        </is>
      </c>
      <c r="R204" t="inlineStr">
        <is>
          <t>EJECUTADO</t>
        </is>
      </c>
      <c r="S204" t="inlineStr">
        <is>
          <t>EJECUTADO EXITOSO</t>
        </is>
      </c>
      <c r="T204" t="inlineStr">
        <is>
          <t>VISITA TECNICA</t>
        </is>
      </c>
      <c r="V204" t="inlineStr">
        <is>
          <t>TIPO II</t>
        </is>
      </c>
      <c r="W204" t="inlineStr">
        <is>
          <t>TERRESTRE</t>
        </is>
      </c>
      <c r="X204" t="inlineStr">
        <is>
          <t>TORRES GARCIA JENDRY JOSE</t>
        </is>
      </c>
      <c r="Y204" t="inlineStr">
        <is>
          <t>1</t>
        </is>
      </c>
      <c r="Z204" t="inlineStr">
        <is>
          <t>0</t>
        </is>
      </c>
      <c r="AA204" s="48" t="n">
        <v>67654</v>
      </c>
      <c r="AB204" s="48" t="n">
        <v>0</v>
      </c>
    </row>
    <row r="205">
      <c r="A205" t="inlineStr">
        <is>
          <t>CARTAGENA</t>
        </is>
      </c>
      <c r="B205" t="inlineStr">
        <is>
          <t>COSTA</t>
        </is>
      </c>
      <c r="C205" t="inlineStr">
        <is>
          <t>0004-0001</t>
        </is>
      </c>
      <c r="D205" t="inlineStr">
        <is>
          <t>13001</t>
        </is>
      </c>
      <c r="E205" t="inlineStr">
        <is>
          <t>2533766</t>
        </is>
      </c>
      <c r="F205" t="inlineStr">
        <is>
          <t>3007061486</t>
        </is>
      </c>
      <c r="G205" t="inlineStr">
        <is>
          <t>OC VISITA ROLLOS</t>
        </is>
      </c>
      <c r="H205" t="inlineStr">
        <is>
          <t>BOLIVAR</t>
        </is>
      </c>
      <c r="I205" t="inlineStr">
        <is>
          <t>CARTAGENA</t>
        </is>
      </c>
      <c r="J205" t="inlineStr">
        <is>
          <t>PTM CARTAGENA CONSTRUSOLUCION</t>
        </is>
      </c>
      <c r="K205" t="inlineStr">
        <is>
          <t>BANCOLOMBIA</t>
        </is>
      </c>
      <c r="L205" t="inlineStr">
        <is>
          <t>FO-25-1311847</t>
        </is>
      </c>
      <c r="M205" s="49" t="n">
        <v>45869.54642361111</v>
      </c>
      <c r="N205" s="49" t="n">
        <v>45875.43402777778</v>
      </c>
      <c r="O205" s="48" t="n">
        <v>0</v>
      </c>
      <c r="P205" t="inlineStr">
        <is>
          <t>AGREGADOR</t>
        </is>
      </c>
      <c r="Q205" t="inlineStr">
        <is>
          <t>COMCARD - PTM</t>
        </is>
      </c>
      <c r="R205" t="inlineStr">
        <is>
          <t>EJECUTADO</t>
        </is>
      </c>
      <c r="S205" t="inlineStr">
        <is>
          <t>EJECUTADO EXITOSO</t>
        </is>
      </c>
      <c r="T205" t="inlineStr">
        <is>
          <t>VISITA TECNICA</t>
        </is>
      </c>
      <c r="V205" t="inlineStr">
        <is>
          <t>TIPO I</t>
        </is>
      </c>
      <c r="W205" t="inlineStr">
        <is>
          <t>TERRESTRE</t>
        </is>
      </c>
      <c r="X205" t="inlineStr">
        <is>
          <t>CANEDO HERRERA ALEXANDER</t>
        </is>
      </c>
      <c r="Y205" t="inlineStr">
        <is>
          <t>1</t>
        </is>
      </c>
      <c r="Z205" t="inlineStr">
        <is>
          <t>0</t>
        </is>
      </c>
      <c r="AA205" s="48" t="n">
        <v>35780</v>
      </c>
      <c r="AB205" s="48" t="n">
        <v>0</v>
      </c>
    </row>
    <row r="206">
      <c r="A206" t="inlineStr">
        <is>
          <t>MEDELLIN</t>
        </is>
      </c>
      <c r="B206" t="inlineStr">
        <is>
          <t>NOROCCIDENTE</t>
        </is>
      </c>
      <c r="C206" t="inlineStr">
        <is>
          <t>0004-0005</t>
        </is>
      </c>
      <c r="D206" t="inlineStr">
        <is>
          <t>5001</t>
        </is>
      </c>
      <c r="E206" t="inlineStr">
        <is>
          <t>2533809</t>
        </is>
      </c>
      <c r="F206" t="inlineStr">
        <is>
          <t>3007033406</t>
        </is>
      </c>
      <c r="G206" t="inlineStr">
        <is>
          <t>OC VISITA ROLLOS</t>
        </is>
      </c>
      <c r="H206" t="inlineStr">
        <is>
          <t>ANTIOQUIA</t>
        </is>
      </c>
      <c r="I206" t="inlineStr">
        <is>
          <t>MEDELLIN</t>
        </is>
      </c>
      <c r="J206" t="inlineStr">
        <is>
          <t>BARRIO CORREGIMIENTO DE PLAMIT</t>
        </is>
      </c>
      <c r="K206" t="inlineStr">
        <is>
          <t>BANCOLOMBIA</t>
        </is>
      </c>
      <c r="L206" t="inlineStr">
        <is>
          <t>FO-25-1311855</t>
        </is>
      </c>
      <c r="M206" s="49" t="n">
        <v>45869.51701388889</v>
      </c>
      <c r="N206" s="49" t="n">
        <v>45873.4</v>
      </c>
      <c r="O206" s="48" t="n">
        <v>0</v>
      </c>
      <c r="P206" t="inlineStr">
        <is>
          <t>CB UNO A UNO</t>
        </is>
      </c>
      <c r="Q206" t="inlineStr">
        <is>
          <t>CB UNO A UNO</t>
        </is>
      </c>
      <c r="R206" t="inlineStr">
        <is>
          <t>EJECUTADO</t>
        </is>
      </c>
      <c r="S206" t="inlineStr">
        <is>
          <t>EJECUTADO EXITOSO</t>
        </is>
      </c>
      <c r="T206" t="inlineStr">
        <is>
          <t>VISITA TECNICA</t>
        </is>
      </c>
      <c r="V206" t="inlineStr">
        <is>
          <t>TIPO I</t>
        </is>
      </c>
      <c r="W206" t="inlineStr">
        <is>
          <t>TERRESTRE</t>
        </is>
      </c>
      <c r="X206" t="inlineStr">
        <is>
          <t>CASTAÑEDA PALACIO CARLOS FELIPE</t>
        </is>
      </c>
      <c r="Y206" t="inlineStr">
        <is>
          <t>1</t>
        </is>
      </c>
      <c r="Z206" t="inlineStr">
        <is>
          <t>0</t>
        </is>
      </c>
      <c r="AA206" s="48" t="n">
        <v>35780</v>
      </c>
      <c r="AB206" s="48" t="n">
        <v>0</v>
      </c>
    </row>
    <row r="207">
      <c r="A207" t="inlineStr">
        <is>
          <t>IBAGUE</t>
        </is>
      </c>
      <c r="B207" t="inlineStr">
        <is>
          <t>REMOTAS</t>
        </is>
      </c>
      <c r="C207" t="inlineStr">
        <is>
          <t>No encontrado</t>
        </is>
      </c>
      <c r="D207" t="inlineStr">
        <is>
          <t>73411</t>
        </is>
      </c>
      <c r="E207" t="inlineStr">
        <is>
          <t>2533876</t>
        </is>
      </c>
      <c r="F207" t="inlineStr">
        <is>
          <t>3007079700</t>
        </is>
      </c>
      <c r="G207" t="inlineStr">
        <is>
          <t>OC ENVIO ROLLOS</t>
        </is>
      </c>
      <c r="H207" t="inlineStr">
        <is>
          <t>TOLIMA</t>
        </is>
      </c>
      <c r="I207" t="inlineStr">
        <is>
          <t>LIBANO</t>
        </is>
      </c>
      <c r="J207" t="inlineStr">
        <is>
          <t>PTM LIBANO TIENDA NATURISTA VI</t>
        </is>
      </c>
      <c r="K207" t="inlineStr">
        <is>
          <t>BANCOLOMBIA</t>
        </is>
      </c>
      <c r="L207" t="inlineStr">
        <is>
          <t>FO-25-1314506</t>
        </is>
      </c>
      <c r="M207" s="49" t="n">
        <v>45869.5590162037</v>
      </c>
      <c r="N207" s="49" t="n">
        <v>45876.53680555556</v>
      </c>
      <c r="O207" s="48" t="n">
        <v>0</v>
      </c>
      <c r="P207" t="inlineStr">
        <is>
          <t>AGREGADOR</t>
        </is>
      </c>
      <c r="Q207" t="inlineStr">
        <is>
          <t>COMCARD - PTM</t>
        </is>
      </c>
      <c r="S207" t="inlineStr">
        <is>
          <t>EJECUTADO EXITOSO</t>
        </is>
      </c>
      <c r="T207" t="inlineStr">
        <is>
          <t>ENVIO</t>
        </is>
      </c>
      <c r="V207" t="inlineStr">
        <is>
          <t>TIPO III</t>
        </is>
      </c>
      <c r="W207" t="inlineStr">
        <is>
          <t>TERRESTRE</t>
        </is>
      </c>
      <c r="Y207" t="inlineStr">
        <is>
          <t>1</t>
        </is>
      </c>
      <c r="Z207" t="inlineStr">
        <is>
          <t>0</t>
        </is>
      </c>
      <c r="AA207" s="48" t="n">
        <v>35780</v>
      </c>
      <c r="AB207" s="48" t="n">
        <v>0</v>
      </c>
    </row>
    <row r="208">
      <c r="A208" t="inlineStr">
        <is>
          <t>BOGOTA</t>
        </is>
      </c>
      <c r="B208" t="inlineStr">
        <is>
          <t>CUNDINAMARCA</t>
        </is>
      </c>
      <c r="C208" t="inlineStr">
        <is>
          <t>0004-0004</t>
        </is>
      </c>
      <c r="D208" t="inlineStr">
        <is>
          <t>11001</t>
        </is>
      </c>
      <c r="E208" t="inlineStr">
        <is>
          <t>2534012</t>
        </is>
      </c>
      <c r="F208" t="inlineStr">
        <is>
          <t>3007027650</t>
        </is>
      </c>
      <c r="G208" t="inlineStr">
        <is>
          <t>OC VISITA ROLLOS</t>
        </is>
      </c>
      <c r="H208" t="inlineStr">
        <is>
          <t>CUNDINAMARCA</t>
        </is>
      </c>
      <c r="I208" t="inlineStr">
        <is>
          <t>BOGOTA</t>
        </is>
      </c>
      <c r="J208" t="inlineStr">
        <is>
          <t>BARRIO SUBA RINCON 9   BOGOTA</t>
        </is>
      </c>
      <c r="K208" t="inlineStr">
        <is>
          <t>BANCOLOMBIA</t>
        </is>
      </c>
      <c r="L208" t="inlineStr">
        <is>
          <t>FO-25-1313212</t>
        </is>
      </c>
      <c r="M208" s="49" t="n">
        <v>45869.56857638889</v>
      </c>
      <c r="N208" s="49" t="n">
        <v>45870.63819444444</v>
      </c>
      <c r="O208" s="48" t="n">
        <v>0</v>
      </c>
      <c r="P208" t="inlineStr">
        <is>
          <t>CB UNO A UNO</t>
        </is>
      </c>
      <c r="Q208" t="inlineStr">
        <is>
          <t>CB UNO A UNO</t>
        </is>
      </c>
      <c r="R208" t="inlineStr">
        <is>
          <t>EJECUTADO</t>
        </is>
      </c>
      <c r="S208" t="inlineStr">
        <is>
          <t>EJECUTADO EXITOSO</t>
        </is>
      </c>
      <c r="T208" t="inlineStr">
        <is>
          <t>VISITA TECNICA</t>
        </is>
      </c>
      <c r="V208" t="inlineStr">
        <is>
          <t>TIPO I</t>
        </is>
      </c>
      <c r="W208" t="inlineStr">
        <is>
          <t>TERRESTRE</t>
        </is>
      </c>
      <c r="X208" t="inlineStr">
        <is>
          <t>GARCIA PASTRANA KEVIN FERNANDO</t>
        </is>
      </c>
      <c r="Y208" t="inlineStr">
        <is>
          <t>1</t>
        </is>
      </c>
      <c r="Z208" t="inlineStr">
        <is>
          <t>0</t>
        </is>
      </c>
      <c r="AA208" s="48" t="n">
        <v>35780</v>
      </c>
      <c r="AB208" s="48" t="n">
        <v>0</v>
      </c>
    </row>
    <row r="209">
      <c r="A209" t="inlineStr">
        <is>
          <t>BOGOTA</t>
        </is>
      </c>
      <c r="B209" t="inlineStr">
        <is>
          <t>CUNDINAMARCA</t>
        </is>
      </c>
      <c r="C209" t="inlineStr">
        <is>
          <t>0004-0004</t>
        </is>
      </c>
      <c r="D209" t="inlineStr">
        <is>
          <t>11001</t>
        </is>
      </c>
      <c r="E209" t="inlineStr">
        <is>
          <t>2534016</t>
        </is>
      </c>
      <c r="F209" t="inlineStr">
        <is>
          <t>3007075299</t>
        </is>
      </c>
      <c r="G209" t="inlineStr">
        <is>
          <t>OC VISITA ROLLOS</t>
        </is>
      </c>
      <c r="H209" t="inlineStr">
        <is>
          <t>CUNDINAMARCA</t>
        </is>
      </c>
      <c r="I209" t="inlineStr">
        <is>
          <t>BOGOTA</t>
        </is>
      </c>
      <c r="J209" t="inlineStr">
        <is>
          <t>BARRIO LA CHUCUA BOGOTA 2</t>
        </is>
      </c>
      <c r="K209" t="inlineStr">
        <is>
          <t>BANCOLOMBIA</t>
        </is>
      </c>
      <c r="L209" t="inlineStr">
        <is>
          <t>FO-25-1313209</t>
        </is>
      </c>
      <c r="M209" s="49" t="n">
        <v>45869.56914351852</v>
      </c>
      <c r="N209" s="49" t="n">
        <v>45871.525</v>
      </c>
      <c r="O209" s="48" t="n">
        <v>0</v>
      </c>
      <c r="P209" t="inlineStr">
        <is>
          <t>UNO A UNO</t>
        </is>
      </c>
      <c r="Q209" t="inlineStr">
        <is>
          <t>UNO A UNO</t>
        </is>
      </c>
      <c r="R209" t="inlineStr">
        <is>
          <t>EJECUTADO / CANCELADO</t>
        </is>
      </c>
      <c r="S209" t="inlineStr">
        <is>
          <t>CB CERRADO - DESOCUPADO</t>
        </is>
      </c>
      <c r="T209" t="inlineStr">
        <is>
          <t>VISITA TECNICA</t>
        </is>
      </c>
      <c r="V209" t="inlineStr">
        <is>
          <t>TIPO I</t>
        </is>
      </c>
      <c r="W209" t="inlineStr">
        <is>
          <t>TERRESTRE</t>
        </is>
      </c>
      <c r="X209" t="inlineStr">
        <is>
          <t>SOTO MUNAR DYLAN DAVID</t>
        </is>
      </c>
      <c r="Y209" t="inlineStr">
        <is>
          <t>1</t>
        </is>
      </c>
      <c r="Z209" t="inlineStr">
        <is>
          <t>0</t>
        </is>
      </c>
      <c r="AA209" s="48" t="n">
        <v>35780</v>
      </c>
      <c r="AB209" s="48" t="n">
        <v>0</v>
      </c>
    </row>
    <row r="210">
      <c r="A210" t="inlineStr">
        <is>
          <t>CUCUTA</t>
        </is>
      </c>
      <c r="B210" t="inlineStr">
        <is>
          <t>SANTANDERES</t>
        </is>
      </c>
      <c r="C210" t="inlineStr">
        <is>
          <t>0004-0008</t>
        </is>
      </c>
      <c r="D210" t="inlineStr">
        <is>
          <t>54172</t>
        </is>
      </c>
      <c r="E210" t="inlineStr">
        <is>
          <t>2534326</t>
        </is>
      </c>
      <c r="F210" t="inlineStr">
        <is>
          <t>3007060860</t>
        </is>
      </c>
      <c r="G210" t="inlineStr">
        <is>
          <t>OC VISITA ROLLOS</t>
        </is>
      </c>
      <c r="H210" t="inlineStr">
        <is>
          <t>NORTE DE SANTANDER</t>
        </is>
      </c>
      <c r="I210" t="inlineStr">
        <is>
          <t>CHINACOTA</t>
        </is>
      </c>
      <c r="J210" t="inlineStr">
        <is>
          <t>BARRIO FUERA DEL MUNICIPIO DE</t>
        </is>
      </c>
      <c r="K210" t="inlineStr">
        <is>
          <t>BANCOLOMBIA</t>
        </is>
      </c>
      <c r="L210" t="inlineStr">
        <is>
          <t>FO-25-1313206</t>
        </is>
      </c>
      <c r="M210" s="49" t="n">
        <v>45869.60331018519</v>
      </c>
      <c r="N210" s="49" t="n">
        <v>45874.475</v>
      </c>
      <c r="O210" s="48" t="n">
        <v>0</v>
      </c>
      <c r="P210" t="inlineStr">
        <is>
          <t>CB UNO A UNO</t>
        </is>
      </c>
      <c r="Q210" t="inlineStr">
        <is>
          <t>CB UNO A UNO</t>
        </is>
      </c>
      <c r="R210" t="inlineStr">
        <is>
          <t>EJECUTADO</t>
        </is>
      </c>
      <c r="S210" t="inlineStr">
        <is>
          <t>EJECUTADO EXITOSO</t>
        </is>
      </c>
      <c r="T210" t="inlineStr">
        <is>
          <t>ENVIO FLOTA - OPERADOR LOGISTICO</t>
        </is>
      </c>
      <c r="V210" t="inlineStr">
        <is>
          <t>TIPO II</t>
        </is>
      </c>
      <c r="W210" t="inlineStr">
        <is>
          <t>TERRESTRE</t>
        </is>
      </c>
      <c r="X210" t="inlineStr">
        <is>
          <t>DURAN ACOSTA FRANK YONNY</t>
        </is>
      </c>
      <c r="Y210" t="inlineStr">
        <is>
          <t>1</t>
        </is>
      </c>
      <c r="Z210" t="inlineStr">
        <is>
          <t>0</t>
        </is>
      </c>
      <c r="AA210" s="48" t="n">
        <v>35780</v>
      </c>
      <c r="AB210" s="48" t="n">
        <v>0</v>
      </c>
    </row>
    <row r="211">
      <c r="A211" t="inlineStr">
        <is>
          <t>MEDELLIN</t>
        </is>
      </c>
      <c r="B211" t="inlineStr">
        <is>
          <t>NOROCCIDENTE</t>
        </is>
      </c>
      <c r="C211" t="inlineStr">
        <is>
          <t>0004-0005</t>
        </is>
      </c>
      <c r="D211" t="inlineStr">
        <is>
          <t>5001</t>
        </is>
      </c>
      <c r="E211" t="inlineStr">
        <is>
          <t>2534461</t>
        </is>
      </c>
      <c r="F211" t="inlineStr">
        <is>
          <t>3007015412</t>
        </is>
      </c>
      <c r="G211" t="inlineStr">
        <is>
          <t>OC VISITA ROLLOS</t>
        </is>
      </c>
      <c r="H211" t="inlineStr">
        <is>
          <t>ANTIOQUIA</t>
        </is>
      </c>
      <c r="I211" t="inlineStr">
        <is>
          <t>MEDELLIN</t>
        </is>
      </c>
      <c r="J211" t="inlineStr">
        <is>
          <t>REVAL ORIP MEDELLIN NORTE</t>
        </is>
      </c>
      <c r="K211" t="inlineStr">
        <is>
          <t>BANCOLOMBIA</t>
        </is>
      </c>
      <c r="L211" t="inlineStr">
        <is>
          <t>FO-25-1313229</t>
        </is>
      </c>
      <c r="M211" s="49" t="n">
        <v>45869.61635416667</v>
      </c>
      <c r="N211" s="49" t="n">
        <v>45875.42986111111</v>
      </c>
      <c r="O211" s="48" t="n">
        <v>0</v>
      </c>
      <c r="P211" t="inlineStr">
        <is>
          <t>ROBUSTO</t>
        </is>
      </c>
      <c r="Q211" t="inlineStr">
        <is>
          <t>REVAL</t>
        </is>
      </c>
      <c r="R211" t="inlineStr">
        <is>
          <t>EJECUTADO</t>
        </is>
      </c>
      <c r="S211" t="inlineStr">
        <is>
          <t>EJECUTADO EXITOSO</t>
        </is>
      </c>
      <c r="T211" t="inlineStr">
        <is>
          <t>VISITA TECNICA</t>
        </is>
      </c>
      <c r="V211" t="inlineStr">
        <is>
          <t>TIPO I</t>
        </is>
      </c>
      <c r="W211" t="inlineStr">
        <is>
          <t>TERRESTRE</t>
        </is>
      </c>
      <c r="X211" t="inlineStr">
        <is>
          <t>CASTAÑEDA PALACIO CARLOS FELIPE</t>
        </is>
      </c>
      <c r="Y211" t="inlineStr">
        <is>
          <t>1</t>
        </is>
      </c>
      <c r="Z211" t="inlineStr">
        <is>
          <t>0</t>
        </is>
      </c>
      <c r="AA211" s="48" t="n">
        <v>35780</v>
      </c>
      <c r="AB211" s="48" t="n">
        <v>0</v>
      </c>
    </row>
    <row r="212">
      <c r="A212" t="inlineStr">
        <is>
          <t>BUCARAMANGA</t>
        </is>
      </c>
      <c r="B212" t="inlineStr">
        <is>
          <t>SANTANDERES</t>
        </is>
      </c>
      <c r="C212" t="inlineStr">
        <is>
          <t>0004-0008</t>
        </is>
      </c>
      <c r="D212" t="inlineStr">
        <is>
          <t>68001</t>
        </is>
      </c>
      <c r="E212" t="inlineStr">
        <is>
          <t>2534478</t>
        </is>
      </c>
      <c r="F212" t="inlineStr">
        <is>
          <t>3007049527</t>
        </is>
      </c>
      <c r="G212" t="inlineStr">
        <is>
          <t>OC VISITA ROLLOS</t>
        </is>
      </c>
      <c r="H212" t="inlineStr">
        <is>
          <t>SANTANDER</t>
        </is>
      </c>
      <c r="I212" t="inlineStr">
        <is>
          <t>BUCARAMANGA</t>
        </is>
      </c>
      <c r="J212" t="inlineStr">
        <is>
          <t>DISTRICOL HAWAI FRESH</t>
        </is>
      </c>
      <c r="K212" t="inlineStr">
        <is>
          <t>BANCOLOMBIA</t>
        </is>
      </c>
      <c r="L212" t="inlineStr">
        <is>
          <t>FO-25-1313199</t>
        </is>
      </c>
      <c r="M212" s="49" t="n">
        <v>45869.61756944445</v>
      </c>
      <c r="N212" s="49" t="n">
        <v>45870.43125</v>
      </c>
      <c r="O212" s="48" t="n">
        <v>0</v>
      </c>
      <c r="P212" t="inlineStr">
        <is>
          <t>AGREGADOR</t>
        </is>
      </c>
      <c r="Q212" t="inlineStr">
        <is>
          <t>DISTRICOL</t>
        </is>
      </c>
      <c r="R212" t="inlineStr">
        <is>
          <t>EJECUTADO</t>
        </is>
      </c>
      <c r="S212" t="inlineStr">
        <is>
          <t>EJECUTADO EXITOSO</t>
        </is>
      </c>
      <c r="T212" t="inlineStr">
        <is>
          <t>VISITA TECNICA</t>
        </is>
      </c>
      <c r="V212" t="inlineStr">
        <is>
          <t>TIPO I</t>
        </is>
      </c>
      <c r="W212" t="inlineStr">
        <is>
          <t>TERRESTRE</t>
        </is>
      </c>
      <c r="X212" t="inlineStr">
        <is>
          <t>REYES RAMIREZ DIEGO ALEXANDER</t>
        </is>
      </c>
      <c r="Y212" t="inlineStr">
        <is>
          <t>1</t>
        </is>
      </c>
      <c r="Z212" t="inlineStr">
        <is>
          <t>0</t>
        </is>
      </c>
      <c r="AA212" s="48" t="n">
        <v>35780</v>
      </c>
      <c r="AB212" s="48" t="n">
        <v>0</v>
      </c>
    </row>
    <row r="213">
      <c r="A213" t="inlineStr">
        <is>
          <t>BOGOTA</t>
        </is>
      </c>
      <c r="B213" t="inlineStr">
        <is>
          <t>CUNDINAMARCA</t>
        </is>
      </c>
      <c r="C213" t="inlineStr">
        <is>
          <t>0004-0004</t>
        </is>
      </c>
      <c r="D213" t="inlineStr">
        <is>
          <t>11001</t>
        </is>
      </c>
      <c r="E213" t="inlineStr">
        <is>
          <t>2534551</t>
        </is>
      </c>
      <c r="F213" t="inlineStr">
        <is>
          <t>3007011805</t>
        </is>
      </c>
      <c r="G213" t="inlineStr">
        <is>
          <t>OC VISITA ROLLOS</t>
        </is>
      </c>
      <c r="H213" t="inlineStr">
        <is>
          <t>CUNDINAMARCA</t>
        </is>
      </c>
      <c r="I213" t="inlineStr">
        <is>
          <t>BOGOTA</t>
        </is>
      </c>
      <c r="J213" t="inlineStr">
        <is>
          <t>REVAL  BOGOTA SUR</t>
        </is>
      </c>
      <c r="K213" t="inlineStr">
        <is>
          <t>BANCOLOMBIA</t>
        </is>
      </c>
      <c r="L213" t="inlineStr">
        <is>
          <t>FO-25-1313196</t>
        </is>
      </c>
      <c r="M213" s="49" t="n">
        <v>45869.62201388889</v>
      </c>
      <c r="N213" s="49" t="n">
        <v>45870.52361111111</v>
      </c>
      <c r="O213" s="48" t="n">
        <v>0</v>
      </c>
      <c r="P213" t="inlineStr">
        <is>
          <t>ROBUSTO</t>
        </is>
      </c>
      <c r="Q213" t="inlineStr">
        <is>
          <t>REVAL</t>
        </is>
      </c>
      <c r="R213" t="inlineStr">
        <is>
          <t>EJECUTADO</t>
        </is>
      </c>
      <c r="S213" t="inlineStr">
        <is>
          <t>EJECUTADO EXITOSO</t>
        </is>
      </c>
      <c r="T213" t="inlineStr">
        <is>
          <t>VISITA TECNICA</t>
        </is>
      </c>
      <c r="V213" t="inlineStr">
        <is>
          <t>TIPO I</t>
        </is>
      </c>
      <c r="W213" t="inlineStr">
        <is>
          <t>TERRESTRE</t>
        </is>
      </c>
      <c r="X213" t="inlineStr">
        <is>
          <t>GALINDO ROJAS LUIS FELIPE</t>
        </is>
      </c>
      <c r="Y213" t="inlineStr">
        <is>
          <t>1</t>
        </is>
      </c>
      <c r="Z213" t="inlineStr">
        <is>
          <t>0</t>
        </is>
      </c>
      <c r="AA213" s="48" t="n">
        <v>35780</v>
      </c>
      <c r="AB213" s="48" t="n">
        <v>0</v>
      </c>
    </row>
    <row r="214">
      <c r="A214" t="inlineStr">
        <is>
          <t>SANTA MARTA</t>
        </is>
      </c>
      <c r="B214" t="inlineStr">
        <is>
          <t>COSTA</t>
        </is>
      </c>
      <c r="C214" t="inlineStr">
        <is>
          <t>No encontrado</t>
        </is>
      </c>
      <c r="D214" t="inlineStr">
        <is>
          <t>44001</t>
        </is>
      </c>
      <c r="E214" t="inlineStr">
        <is>
          <t>2534590</t>
        </is>
      </c>
      <c r="F214" t="inlineStr">
        <is>
          <t>3007032299</t>
        </is>
      </c>
      <c r="G214" t="inlineStr">
        <is>
          <t>OC ENVIO ROLLOS</t>
        </is>
      </c>
      <c r="H214" t="inlineStr">
        <is>
          <t>LA GUAJIRA</t>
        </is>
      </c>
      <c r="I214" t="inlineStr">
        <is>
          <t>RIOHACHA</t>
        </is>
      </c>
      <c r="J214" t="inlineStr">
        <is>
          <t>MULTIPAGAS VIVA WAJIRA</t>
        </is>
      </c>
      <c r="K214" t="inlineStr">
        <is>
          <t>BANCOLOMBIA</t>
        </is>
      </c>
      <c r="L214" t="inlineStr">
        <is>
          <t>FO-25-1314505</t>
        </is>
      </c>
      <c r="M214" s="49" t="n">
        <v>45869.62994212963</v>
      </c>
      <c r="N214" s="49" t="n">
        <v>45874.61041666667</v>
      </c>
      <c r="O214" s="48" t="n">
        <v>0</v>
      </c>
      <c r="P214" t="inlineStr">
        <is>
          <t>ROBUSTO</t>
        </is>
      </c>
      <c r="Q214" t="inlineStr">
        <is>
          <t>MULTIPAGAS</t>
        </is>
      </c>
      <c r="S214" t="inlineStr">
        <is>
          <t>EJECUTADO EXITOSO</t>
        </is>
      </c>
      <c r="T214" t="inlineStr">
        <is>
          <t>ENVIO</t>
        </is>
      </c>
      <c r="V214" t="inlineStr">
        <is>
          <t>TIPO III</t>
        </is>
      </c>
      <c r="W214" t="inlineStr">
        <is>
          <t>TERRESTRE</t>
        </is>
      </c>
      <c r="Y214" t="inlineStr">
        <is>
          <t>1</t>
        </is>
      </c>
      <c r="Z214" t="inlineStr">
        <is>
          <t>0</t>
        </is>
      </c>
      <c r="AA214" s="48" t="n">
        <v>35780</v>
      </c>
      <c r="AB214" s="48" t="n">
        <v>0</v>
      </c>
    </row>
    <row r="215">
      <c r="A215" t="inlineStr">
        <is>
          <t>MEDELLIN</t>
        </is>
      </c>
      <c r="B215" t="inlineStr">
        <is>
          <t>NOROCCIDENTE</t>
        </is>
      </c>
      <c r="C215" t="inlineStr">
        <is>
          <t>0004-0005</t>
        </is>
      </c>
      <c r="D215" t="inlineStr">
        <is>
          <t>5001</t>
        </is>
      </c>
      <c r="E215" t="inlineStr">
        <is>
          <t>2534603</t>
        </is>
      </c>
      <c r="F215" t="inlineStr">
        <is>
          <t>3007038422</t>
        </is>
      </c>
      <c r="G215" t="inlineStr">
        <is>
          <t>OC VISITA ROLLOS</t>
        </is>
      </c>
      <c r="H215" t="inlineStr">
        <is>
          <t>ANTIOQUIA</t>
        </is>
      </c>
      <c r="I215" t="inlineStr">
        <is>
          <t>MEDELLIN</t>
        </is>
      </c>
      <c r="J215" t="inlineStr">
        <is>
          <t>BARRIO PARQUE PRINCIPAL MEDELL</t>
        </is>
      </c>
      <c r="K215" t="inlineStr">
        <is>
          <t>BANCOLOMBIA</t>
        </is>
      </c>
      <c r="L215" t="inlineStr">
        <is>
          <t>FO-25-1313202</t>
        </is>
      </c>
      <c r="M215" s="49" t="n">
        <v>45869.61695601852</v>
      </c>
      <c r="N215" s="49" t="n">
        <v>45875.43125</v>
      </c>
      <c r="O215" s="48" t="n">
        <v>0</v>
      </c>
      <c r="P215" t="inlineStr">
        <is>
          <t>CB UNO A UNO</t>
        </is>
      </c>
      <c r="Q215" t="inlineStr">
        <is>
          <t>CB UNO A UNO</t>
        </is>
      </c>
      <c r="R215" t="inlineStr">
        <is>
          <t>EJECUTADO</t>
        </is>
      </c>
      <c r="S215" t="inlineStr">
        <is>
          <t>EJECUTADO EXITOSO</t>
        </is>
      </c>
      <c r="T215" t="inlineStr">
        <is>
          <t>VISITA TECNICA</t>
        </is>
      </c>
      <c r="V215" t="inlineStr">
        <is>
          <t>TIPO I</t>
        </is>
      </c>
      <c r="W215" t="inlineStr">
        <is>
          <t>TERRESTRE</t>
        </is>
      </c>
      <c r="X215" t="inlineStr">
        <is>
          <t>BARRIENTOS HERNANDEZ CRISTIAN HORACIO</t>
        </is>
      </c>
      <c r="Y215" t="inlineStr">
        <is>
          <t>1</t>
        </is>
      </c>
      <c r="Z215" t="inlineStr">
        <is>
          <t>0</t>
        </is>
      </c>
      <c r="AA215" s="48" t="n">
        <v>35780</v>
      </c>
      <c r="AB215" s="48" t="n">
        <v>0</v>
      </c>
    </row>
    <row r="216">
      <c r="A216" t="inlineStr">
        <is>
          <t>MONTERIA</t>
        </is>
      </c>
      <c r="B216" t="inlineStr">
        <is>
          <t>COSTA</t>
        </is>
      </c>
      <c r="C216" t="inlineStr">
        <is>
          <t>0004-0001</t>
        </is>
      </c>
      <c r="D216" t="inlineStr">
        <is>
          <t>23001</t>
        </is>
      </c>
      <c r="E216" t="inlineStr">
        <is>
          <t>2534648</t>
        </is>
      </c>
      <c r="F216" t="inlineStr">
        <is>
          <t>3007079217</t>
        </is>
      </c>
      <c r="G216" t="inlineStr">
        <is>
          <t>OC VISITA ROLLOS</t>
        </is>
      </c>
      <c r="H216" t="inlineStr">
        <is>
          <t>CORDOBA</t>
        </is>
      </c>
      <c r="I216" t="inlineStr">
        <is>
          <t>MONTERIA</t>
        </is>
      </c>
      <c r="J216" t="inlineStr">
        <is>
          <t>BARRIO CHUCHURUBI MONTERIA 8</t>
        </is>
      </c>
      <c r="K216" t="inlineStr">
        <is>
          <t>BANCOLOMBIA</t>
        </is>
      </c>
      <c r="L216" t="inlineStr">
        <is>
          <t>FO-25-1313193</t>
        </is>
      </c>
      <c r="M216" s="49" t="n">
        <v>45869.62657407407</v>
      </c>
      <c r="N216" s="49" t="n">
        <v>45870.55138888889</v>
      </c>
      <c r="O216" s="48" t="n">
        <v>0</v>
      </c>
      <c r="P216" t="inlineStr">
        <is>
          <t>CB UNO A UNO</t>
        </is>
      </c>
      <c r="Q216" t="inlineStr">
        <is>
          <t>CB UNO A UNO</t>
        </is>
      </c>
      <c r="R216" t="inlineStr">
        <is>
          <t>EJECUTADO</t>
        </is>
      </c>
      <c r="S216" t="inlineStr">
        <is>
          <t>EJECUTADO EXITOSO</t>
        </is>
      </c>
      <c r="T216" t="inlineStr">
        <is>
          <t>VISITA TECNICA</t>
        </is>
      </c>
      <c r="V216" t="inlineStr">
        <is>
          <t>TIPO I</t>
        </is>
      </c>
      <c r="W216" t="inlineStr">
        <is>
          <t>TERRESTRE</t>
        </is>
      </c>
      <c r="X216" t="inlineStr">
        <is>
          <t>GONZALEZ FERRER JESUS ALEXANDER</t>
        </is>
      </c>
      <c r="Y216" t="inlineStr">
        <is>
          <t>1</t>
        </is>
      </c>
      <c r="Z216" t="inlineStr">
        <is>
          <t>0</t>
        </is>
      </c>
      <c r="AA216" s="48" t="n">
        <v>35780</v>
      </c>
      <c r="AB216" s="48" t="n">
        <v>0</v>
      </c>
    </row>
    <row r="217">
      <c r="A217" t="inlineStr">
        <is>
          <t>APARTADO</t>
        </is>
      </c>
      <c r="B217" t="inlineStr">
        <is>
          <t>NOROCCIDENTE</t>
        </is>
      </c>
      <c r="C217" t="inlineStr">
        <is>
          <t>0004-0005</t>
        </is>
      </c>
      <c r="D217" t="inlineStr">
        <is>
          <t>5045</t>
        </is>
      </c>
      <c r="E217" t="inlineStr">
        <is>
          <t>2534708</t>
        </is>
      </c>
      <c r="F217" t="inlineStr">
        <is>
          <t>3007036801</t>
        </is>
      </c>
      <c r="G217" t="inlineStr">
        <is>
          <t>OC VISITA ROLLOS</t>
        </is>
      </c>
      <c r="H217" t="inlineStr">
        <is>
          <t>ANTIOQUIA</t>
        </is>
      </c>
      <c r="I217" t="inlineStr">
        <is>
          <t>APARTADO</t>
        </is>
      </c>
      <c r="J217" t="inlineStr">
        <is>
          <t>DISTRICOL DROGUERIA ODISEA REA</t>
        </is>
      </c>
      <c r="K217" t="inlineStr">
        <is>
          <t>BANCOLOMBIA</t>
        </is>
      </c>
      <c r="L217" t="inlineStr">
        <is>
          <t>FO-25-1313188</t>
        </is>
      </c>
      <c r="M217" s="49" t="n">
        <v>45869.62722222223</v>
      </c>
      <c r="N217" s="49" t="n">
        <v>45877.42916666667</v>
      </c>
      <c r="O217" s="48" t="n">
        <v>0</v>
      </c>
      <c r="P217" t="inlineStr">
        <is>
          <t>AGREGADOR</t>
        </is>
      </c>
      <c r="Q217" t="inlineStr">
        <is>
          <t>DISTRICOL</t>
        </is>
      </c>
      <c r="R217" t="inlineStr">
        <is>
          <t>EJECUTADO</t>
        </is>
      </c>
      <c r="S217" t="inlineStr">
        <is>
          <t>EJECUTADO EXITOSO</t>
        </is>
      </c>
      <c r="T217" t="inlineStr">
        <is>
          <t>VISITA TECNICA</t>
        </is>
      </c>
      <c r="V217" t="inlineStr">
        <is>
          <t>TIPO I</t>
        </is>
      </c>
      <c r="W217" t="inlineStr">
        <is>
          <t>TERRESTRE</t>
        </is>
      </c>
      <c r="X217" t="inlineStr">
        <is>
          <t>SALDARRIAGA MIRANDA SANTIAGO</t>
        </is>
      </c>
      <c r="Y217" t="inlineStr">
        <is>
          <t>1</t>
        </is>
      </c>
      <c r="Z217" t="inlineStr">
        <is>
          <t>0</t>
        </is>
      </c>
      <c r="AA217" s="48" t="n">
        <v>35780</v>
      </c>
      <c r="AB217" s="48" t="n">
        <v>0</v>
      </c>
    </row>
    <row r="218">
      <c r="A218" t="inlineStr">
        <is>
          <t>BOGOTA</t>
        </is>
      </c>
      <c r="B218" t="inlineStr">
        <is>
          <t>CUNDINAMARCA</t>
        </is>
      </c>
      <c r="C218" t="inlineStr">
        <is>
          <t>0004-0004</t>
        </is>
      </c>
      <c r="D218" t="inlineStr">
        <is>
          <t>25754</t>
        </is>
      </c>
      <c r="E218" t="inlineStr">
        <is>
          <t>2534848</t>
        </is>
      </c>
      <c r="F218" t="inlineStr">
        <is>
          <t>3007038685</t>
        </is>
      </c>
      <c r="G218" t="inlineStr">
        <is>
          <t>OC VISITA ROLLOS</t>
        </is>
      </c>
      <c r="H218" t="inlineStr">
        <is>
          <t>CUNDINAMARCA</t>
        </is>
      </c>
      <c r="I218" t="inlineStr">
        <is>
          <t>SOACHA</t>
        </is>
      </c>
      <c r="J218" t="inlineStr">
        <is>
          <t>BARRIO ALTICO SOACHA</t>
        </is>
      </c>
      <c r="K218" t="inlineStr">
        <is>
          <t>BANCOLOMBIA</t>
        </is>
      </c>
      <c r="L218" t="inlineStr">
        <is>
          <t>FO-25-1313180</t>
        </is>
      </c>
      <c r="M218" s="49" t="n">
        <v>45869.64519675926</v>
      </c>
      <c r="N218" s="49" t="n">
        <v>45870.45555555556</v>
      </c>
      <c r="O218" s="48" t="n">
        <v>0</v>
      </c>
      <c r="P218" t="inlineStr">
        <is>
          <t>CB UNO A UNO</t>
        </is>
      </c>
      <c r="Q218" t="inlineStr">
        <is>
          <t>CB UNO A UNO</t>
        </is>
      </c>
      <c r="R218" t="inlineStr">
        <is>
          <t>EJECUTADO</t>
        </is>
      </c>
      <c r="S218" t="inlineStr">
        <is>
          <t>EJECUTADO EXITOSO</t>
        </is>
      </c>
      <c r="T218" t="inlineStr">
        <is>
          <t>VISITA TECNICA</t>
        </is>
      </c>
      <c r="V218" t="inlineStr">
        <is>
          <t>TIPO I</t>
        </is>
      </c>
      <c r="W218" t="inlineStr">
        <is>
          <t>TERRESTRE</t>
        </is>
      </c>
      <c r="X218" t="inlineStr">
        <is>
          <t>BUSTOS MORA DIEGO MANUEL</t>
        </is>
      </c>
      <c r="Y218" t="inlineStr">
        <is>
          <t>1</t>
        </is>
      </c>
      <c r="Z218" t="inlineStr">
        <is>
          <t>0</t>
        </is>
      </c>
      <c r="AA218" s="48" t="n">
        <v>35780</v>
      </c>
      <c r="AB218" s="48" t="n">
        <v>0</v>
      </c>
    </row>
    <row r="219">
      <c r="A219" t="inlineStr">
        <is>
          <t>MEDELLIN</t>
        </is>
      </c>
      <c r="B219" t="inlineStr">
        <is>
          <t>NOROCCIDENTE</t>
        </is>
      </c>
      <c r="C219" t="inlineStr">
        <is>
          <t>0004-0005</t>
        </is>
      </c>
      <c r="D219" t="inlineStr">
        <is>
          <t>5042</t>
        </is>
      </c>
      <c r="E219" t="inlineStr">
        <is>
          <t>2534954</t>
        </is>
      </c>
      <c r="F219" t="inlineStr">
        <is>
          <t>3007079013</t>
        </is>
      </c>
      <c r="G219" t="inlineStr">
        <is>
          <t>OC VISITA ROLLOS</t>
        </is>
      </c>
      <c r="H219" t="inlineStr">
        <is>
          <t>ANTIOQUIA</t>
        </is>
      </c>
      <c r="I219" t="inlineStr">
        <is>
          <t>SANTA FE DE ANTIOQUIA</t>
        </is>
      </c>
      <c r="J219" t="inlineStr">
        <is>
          <t>PTM SANTAFE DE ANTIOQUIA JE ST</t>
        </is>
      </c>
      <c r="K219" t="inlineStr">
        <is>
          <t>BANCOLOMBIA</t>
        </is>
      </c>
      <c r="L219" t="inlineStr">
        <is>
          <t>FO-25-1313177</t>
        </is>
      </c>
      <c r="M219" s="49" t="n">
        <v>45869.64771990741</v>
      </c>
      <c r="N219" s="49" t="n">
        <v>45874.47708333333</v>
      </c>
      <c r="O219" s="48" t="n">
        <v>0</v>
      </c>
      <c r="P219" t="inlineStr">
        <is>
          <t>AGREGADOR</t>
        </is>
      </c>
      <c r="Q219" t="inlineStr">
        <is>
          <t>COMCARD - PTM</t>
        </is>
      </c>
      <c r="R219" t="inlineStr">
        <is>
          <t>EJECUTADO</t>
        </is>
      </c>
      <c r="S219" t="inlineStr">
        <is>
          <t>EJECUTADO EXITOSO</t>
        </is>
      </c>
      <c r="T219" t="inlineStr">
        <is>
          <t>ENVIO FLOTA - OPERADOR LOGISTICO</t>
        </is>
      </c>
      <c r="V219" t="inlineStr">
        <is>
          <t>TIPO II</t>
        </is>
      </c>
      <c r="W219" t="inlineStr">
        <is>
          <t>TERRESTRE</t>
        </is>
      </c>
      <c r="X219" t="inlineStr">
        <is>
          <t>BARRIENTOS HERNANDEZ CRISTIAN HORACIO</t>
        </is>
      </c>
      <c r="Y219" t="inlineStr">
        <is>
          <t>1</t>
        </is>
      </c>
      <c r="Z219" t="inlineStr">
        <is>
          <t>0</t>
        </is>
      </c>
      <c r="AA219" s="48" t="n">
        <v>35780</v>
      </c>
      <c r="AB219" s="48" t="n">
        <v>0</v>
      </c>
    </row>
    <row r="220">
      <c r="A220" t="inlineStr">
        <is>
          <t>BOGOTA</t>
        </is>
      </c>
      <c r="B220" t="inlineStr">
        <is>
          <t>CUNDINAMARCA</t>
        </is>
      </c>
      <c r="C220" t="inlineStr">
        <is>
          <t>0004-0004</t>
        </is>
      </c>
      <c r="D220" t="inlineStr">
        <is>
          <t>25754</t>
        </is>
      </c>
      <c r="E220" t="inlineStr">
        <is>
          <t>2534963</t>
        </is>
      </c>
      <c r="F220" t="inlineStr">
        <is>
          <t>3007032985</t>
        </is>
      </c>
      <c r="G220" t="inlineStr">
        <is>
          <t>OC VISITA ROLLOS</t>
        </is>
      </c>
      <c r="H220" t="inlineStr">
        <is>
          <t>CUNDINAMARCA</t>
        </is>
      </c>
      <c r="I220" t="inlineStr">
        <is>
          <t>SOACHA</t>
        </is>
      </c>
      <c r="J220" t="inlineStr">
        <is>
          <t>BARRIO LEON XIII SOACHA 1</t>
        </is>
      </c>
      <c r="K220" t="inlineStr">
        <is>
          <t>BANCOLOMBIA</t>
        </is>
      </c>
      <c r="L220" t="inlineStr">
        <is>
          <t>FO-25-1313836</t>
        </is>
      </c>
      <c r="M220" s="49" t="n">
        <v>45869.64869212963</v>
      </c>
      <c r="N220" s="49" t="n">
        <v>45870.7</v>
      </c>
      <c r="O220" s="48" t="n">
        <v>0</v>
      </c>
      <c r="P220" t="inlineStr">
        <is>
          <t>CB UNO A UNO</t>
        </is>
      </c>
      <c r="Q220" t="inlineStr">
        <is>
          <t>CB UNO A UNO</t>
        </is>
      </c>
      <c r="R220" t="inlineStr">
        <is>
          <t>EJECUTADO</t>
        </is>
      </c>
      <c r="S220" t="inlineStr">
        <is>
          <t>EJECUTADO EXITOSO</t>
        </is>
      </c>
      <c r="T220" t="inlineStr">
        <is>
          <t>VISITA TECNICA</t>
        </is>
      </c>
      <c r="V220" t="inlineStr">
        <is>
          <t>TIPO I</t>
        </is>
      </c>
      <c r="W220" t="inlineStr">
        <is>
          <t>TERRESTRE</t>
        </is>
      </c>
      <c r="X220" t="inlineStr">
        <is>
          <t>LOZADA ROJAS CHRISTIAN ANDRES</t>
        </is>
      </c>
      <c r="Y220" t="inlineStr">
        <is>
          <t>1</t>
        </is>
      </c>
      <c r="Z220" t="inlineStr">
        <is>
          <t>0</t>
        </is>
      </c>
      <c r="AA220" s="48" t="n">
        <v>35780</v>
      </c>
      <c r="AB220" s="48" t="n">
        <v>0</v>
      </c>
    </row>
    <row r="221">
      <c r="A221" t="inlineStr">
        <is>
          <t>TUNJA</t>
        </is>
      </c>
      <c r="B221" t="inlineStr">
        <is>
          <t>SANTANDERES</t>
        </is>
      </c>
      <c r="C221" t="inlineStr">
        <is>
          <t>0004-0008</t>
        </is>
      </c>
      <c r="D221" t="inlineStr">
        <is>
          <t>15051</t>
        </is>
      </c>
      <c r="E221" t="inlineStr">
        <is>
          <t>2535003</t>
        </is>
      </c>
      <c r="F221" t="inlineStr">
        <is>
          <t>3007010116</t>
        </is>
      </c>
      <c r="G221" t="inlineStr">
        <is>
          <t>OC VISITA ROLLOS</t>
        </is>
      </c>
      <c r="H221" t="inlineStr">
        <is>
          <t>BOYACA</t>
        </is>
      </c>
      <c r="I221" t="inlineStr">
        <is>
          <t>ARCABUCO</t>
        </is>
      </c>
      <c r="J221" t="inlineStr">
        <is>
          <t>ARCABUCO - BOYACA</t>
        </is>
      </c>
      <c r="K221" t="inlineStr">
        <is>
          <t>BANCOLOMBIA</t>
        </is>
      </c>
      <c r="L221" t="inlineStr">
        <is>
          <t>FO-25-1313184</t>
        </is>
      </c>
      <c r="M221" s="49" t="n">
        <v>45869.64320601852</v>
      </c>
      <c r="N221" s="49" t="n">
        <v>45870.41180555556</v>
      </c>
      <c r="O221" s="48" t="n">
        <v>0</v>
      </c>
      <c r="P221" t="inlineStr">
        <is>
          <t>CB UNO A UNO</t>
        </is>
      </c>
      <c r="Q221" t="inlineStr">
        <is>
          <t>CB UNO A UNO</t>
        </is>
      </c>
      <c r="R221" t="inlineStr">
        <is>
          <t>EJECUTADO</t>
        </is>
      </c>
      <c r="S221" t="inlineStr">
        <is>
          <t>EJECUTADO EXITOSO</t>
        </is>
      </c>
      <c r="T221" t="inlineStr">
        <is>
          <t>VISITA TECNICA</t>
        </is>
      </c>
      <c r="V221" t="inlineStr">
        <is>
          <t>TIPO II</t>
        </is>
      </c>
      <c r="W221" t="inlineStr">
        <is>
          <t>TERRESTRE</t>
        </is>
      </c>
      <c r="X221" t="inlineStr">
        <is>
          <t>GONZALEZ GONZALEZ MARIO ALBERTO</t>
        </is>
      </c>
      <c r="Y221" t="inlineStr">
        <is>
          <t>1</t>
        </is>
      </c>
      <c r="Z221" t="inlineStr">
        <is>
          <t>0</t>
        </is>
      </c>
      <c r="AA221" s="48" t="n">
        <v>67654</v>
      </c>
      <c r="AB221" s="48" t="n">
        <v>0</v>
      </c>
    </row>
    <row r="222">
      <c r="A222" t="inlineStr">
        <is>
          <t>BUCARAMANGA</t>
        </is>
      </c>
      <c r="B222" t="inlineStr">
        <is>
          <t>SANTANDERES</t>
        </is>
      </c>
      <c r="C222" t="inlineStr">
        <is>
          <t>0004-0008</t>
        </is>
      </c>
      <c r="D222" t="inlineStr">
        <is>
          <t>68307</t>
        </is>
      </c>
      <c r="E222" t="inlineStr">
        <is>
          <t>2535373</t>
        </is>
      </c>
      <c r="F222" t="inlineStr">
        <is>
          <t>3007058354</t>
        </is>
      </c>
      <c r="G222" t="inlineStr">
        <is>
          <t>OC VISITA ROLLOS</t>
        </is>
      </c>
      <c r="H222" t="inlineStr">
        <is>
          <t>SANTANDER</t>
        </is>
      </c>
      <c r="I222" t="inlineStr">
        <is>
          <t>GIRON</t>
        </is>
      </c>
      <c r="J222" t="inlineStr">
        <is>
          <t>BARRIO CHOCOA GIRON</t>
        </is>
      </c>
      <c r="K222" t="inlineStr">
        <is>
          <t>BANCOLOMBIA</t>
        </is>
      </c>
      <c r="L222" t="inlineStr">
        <is>
          <t>FO-25-1313833</t>
        </is>
      </c>
      <c r="M222" s="49" t="n">
        <v>45869.67170138889</v>
      </c>
      <c r="N222" s="49" t="n">
        <v>45870.91597222222</v>
      </c>
      <c r="O222" s="48" t="n">
        <v>0</v>
      </c>
      <c r="P222" t="inlineStr">
        <is>
          <t>CB UNO A UNO</t>
        </is>
      </c>
      <c r="Q222" t="inlineStr">
        <is>
          <t>CB UNO A UNO</t>
        </is>
      </c>
      <c r="R222" t="inlineStr">
        <is>
          <t>EJECUTADO</t>
        </is>
      </c>
      <c r="S222" t="inlineStr">
        <is>
          <t>EJECUTADO EXITOSO</t>
        </is>
      </c>
      <c r="T222" t="inlineStr">
        <is>
          <t>VISITA TECNICA</t>
        </is>
      </c>
      <c r="V222" t="inlineStr">
        <is>
          <t>TIPO I</t>
        </is>
      </c>
      <c r="W222" t="inlineStr">
        <is>
          <t>TERRESTRE</t>
        </is>
      </c>
      <c r="X222" t="inlineStr">
        <is>
          <t>PEÑA DIAZ IVAN YESID</t>
        </is>
      </c>
      <c r="Y222" t="inlineStr">
        <is>
          <t>1</t>
        </is>
      </c>
      <c r="Z222" t="inlineStr">
        <is>
          <t>0</t>
        </is>
      </c>
      <c r="AA222" s="48" t="n">
        <v>35780</v>
      </c>
      <c r="AB222" s="48" t="n">
        <v>0</v>
      </c>
    </row>
    <row r="223">
      <c r="A223" t="inlineStr">
        <is>
          <t>BOGOTA</t>
        </is>
      </c>
      <c r="B223" t="inlineStr">
        <is>
          <t>CUNDINAMARCA</t>
        </is>
      </c>
      <c r="C223" t="inlineStr">
        <is>
          <t>0004-0004</t>
        </is>
      </c>
      <c r="D223" t="inlineStr">
        <is>
          <t>11001</t>
        </is>
      </c>
      <c r="E223" t="inlineStr">
        <is>
          <t>2535580</t>
        </is>
      </c>
      <c r="F223" t="inlineStr">
        <is>
          <t>3007079534</t>
        </is>
      </c>
      <c r="G223" t="inlineStr">
        <is>
          <t>OC VISITA ROLLOS</t>
        </is>
      </c>
      <c r="H223" t="inlineStr">
        <is>
          <t>CUNDINAMARCA</t>
        </is>
      </c>
      <c r="I223" t="inlineStr">
        <is>
          <t>BOGOTA</t>
        </is>
      </c>
      <c r="J223" t="inlineStr">
        <is>
          <t>BARRIO LA ESTANCIA BOGOTA 3</t>
        </is>
      </c>
      <c r="K223" t="inlineStr">
        <is>
          <t>BANCOLOMBIA</t>
        </is>
      </c>
      <c r="L223" t="inlineStr">
        <is>
          <t>FO-25-1313830</t>
        </is>
      </c>
      <c r="M223" s="49" t="n">
        <v>45869.69451388889</v>
      </c>
      <c r="N223" s="49" t="n">
        <v>45870.66388888889</v>
      </c>
      <c r="O223" s="48" t="n">
        <v>0</v>
      </c>
      <c r="P223" t="inlineStr">
        <is>
          <t>CB UNO A UNO</t>
        </is>
      </c>
      <c r="Q223" t="inlineStr">
        <is>
          <t>CB UNO A UNO</t>
        </is>
      </c>
      <c r="R223" t="inlineStr">
        <is>
          <t>EJECUTADO</t>
        </is>
      </c>
      <c r="S223" t="inlineStr">
        <is>
          <t>EJECUTADO EXITOSO</t>
        </is>
      </c>
      <c r="T223" t="inlineStr">
        <is>
          <t>VISITA TECNICA</t>
        </is>
      </c>
      <c r="V223" t="inlineStr">
        <is>
          <t>TIPO I</t>
        </is>
      </c>
      <c r="W223" t="inlineStr">
        <is>
          <t>TERRESTRE</t>
        </is>
      </c>
      <c r="X223" t="inlineStr">
        <is>
          <t>GALEANO SORIANO JUAN DAVID</t>
        </is>
      </c>
      <c r="Y223" t="inlineStr">
        <is>
          <t>1</t>
        </is>
      </c>
      <c r="Z223" t="inlineStr">
        <is>
          <t>0</t>
        </is>
      </c>
      <c r="AA223" s="48" t="n">
        <v>35780</v>
      </c>
      <c r="AB223" s="48" t="n">
        <v>0</v>
      </c>
    </row>
    <row r="224">
      <c r="A224" t="inlineStr">
        <is>
          <t>CALI</t>
        </is>
      </c>
      <c r="B224" t="inlineStr">
        <is>
          <t>SUROCCIDENTE Y EJE CAFETERO</t>
        </is>
      </c>
      <c r="C224" t="inlineStr">
        <is>
          <t>0004-0003</t>
        </is>
      </c>
      <c r="D224" t="inlineStr">
        <is>
          <t>76318</t>
        </is>
      </c>
      <c r="E224" t="inlineStr">
        <is>
          <t>2535781</t>
        </is>
      </c>
      <c r="F224" t="inlineStr">
        <is>
          <t>3007078190</t>
        </is>
      </c>
      <c r="G224" t="inlineStr">
        <is>
          <t>OC VISITA ROLLOS</t>
        </is>
      </c>
      <c r="H224" t="inlineStr">
        <is>
          <t>VALLE DEL CAUCA</t>
        </is>
      </c>
      <c r="I224" t="inlineStr">
        <is>
          <t>GUACARI</t>
        </is>
      </c>
      <c r="J224" t="inlineStr">
        <is>
          <t>BARRIO CENTRO GUACARI 3</t>
        </is>
      </c>
      <c r="K224" t="inlineStr">
        <is>
          <t>BANCOLOMBIA</t>
        </is>
      </c>
      <c r="L224" t="inlineStr">
        <is>
          <t>FO-25-1313828</t>
        </is>
      </c>
      <c r="M224" s="49" t="n">
        <v>45869.70091435185</v>
      </c>
      <c r="N224" s="49" t="n">
        <v>45870.59930555556</v>
      </c>
      <c r="O224" s="48" t="n">
        <v>0</v>
      </c>
      <c r="P224" t="inlineStr">
        <is>
          <t>CB UNO A UNO</t>
        </is>
      </c>
      <c r="Q224" t="inlineStr">
        <is>
          <t>CB UNO A UNO</t>
        </is>
      </c>
      <c r="R224" t="inlineStr">
        <is>
          <t>EJECUTADO</t>
        </is>
      </c>
      <c r="S224" t="inlineStr">
        <is>
          <t>EJECUTADO EXITOSO</t>
        </is>
      </c>
      <c r="T224" t="inlineStr">
        <is>
          <t>VISITA TECNICA</t>
        </is>
      </c>
      <c r="V224" t="inlineStr">
        <is>
          <t>TIPO II</t>
        </is>
      </c>
      <c r="W224" t="inlineStr">
        <is>
          <t>TERRESTRE</t>
        </is>
      </c>
      <c r="X224" t="inlineStr">
        <is>
          <t>TORRES GARCIA JENDRY JOSE</t>
        </is>
      </c>
      <c r="Y224" t="inlineStr">
        <is>
          <t>1</t>
        </is>
      </c>
      <c r="Z224" t="inlineStr">
        <is>
          <t>0</t>
        </is>
      </c>
      <c r="AA224" s="48" t="n">
        <v>67654</v>
      </c>
      <c r="AB224" s="48" t="n">
        <v>0</v>
      </c>
    </row>
    <row r="225">
      <c r="A225" t="inlineStr">
        <is>
          <t>MEDELLIN</t>
        </is>
      </c>
      <c r="B225" t="inlineStr">
        <is>
          <t>NOROCCIDENTE</t>
        </is>
      </c>
      <c r="C225" t="inlineStr">
        <is>
          <t>0004-0005</t>
        </is>
      </c>
      <c r="D225" t="inlineStr">
        <is>
          <t>5001</t>
        </is>
      </c>
      <c r="E225" t="inlineStr">
        <is>
          <t>2535785</t>
        </is>
      </c>
      <c r="F225" t="inlineStr">
        <is>
          <t>3007078231</t>
        </is>
      </c>
      <c r="G225" t="inlineStr">
        <is>
          <t>OC VISITA ROLLOS</t>
        </is>
      </c>
      <c r="H225" t="inlineStr">
        <is>
          <t>ANTIOQUIA</t>
        </is>
      </c>
      <c r="I225" t="inlineStr">
        <is>
          <t>MEDELLIN</t>
        </is>
      </c>
      <c r="J225" t="inlineStr">
        <is>
          <t>DISTRICOL RODAMIENTOS PRADO</t>
        </is>
      </c>
      <c r="K225" t="inlineStr">
        <is>
          <t>BANCOLOMBIA</t>
        </is>
      </c>
      <c r="L225" t="inlineStr">
        <is>
          <t>FO-25-1313826</t>
        </is>
      </c>
      <c r="M225" s="49" t="n">
        <v>45869.70236111111</v>
      </c>
      <c r="N225" s="49" t="n">
        <v>45875.42638888889</v>
      </c>
      <c r="O225" s="48" t="n">
        <v>0</v>
      </c>
      <c r="P225" t="inlineStr">
        <is>
          <t>AGREGADOR</t>
        </is>
      </c>
      <c r="Q225" t="inlineStr">
        <is>
          <t>DISTRICOL</t>
        </is>
      </c>
      <c r="R225" t="inlineStr">
        <is>
          <t>EJECUTADO</t>
        </is>
      </c>
      <c r="S225" t="inlineStr">
        <is>
          <t>EJECUTADO EXITOSO</t>
        </is>
      </c>
      <c r="T225" t="inlineStr">
        <is>
          <t>VISITA TECNICA</t>
        </is>
      </c>
      <c r="V225" t="inlineStr">
        <is>
          <t>TIPO I</t>
        </is>
      </c>
      <c r="W225" t="inlineStr">
        <is>
          <t>TERRESTRE</t>
        </is>
      </c>
      <c r="X225" t="inlineStr">
        <is>
          <t>CASTAÑEDA PALACIO CARLOS FELIPE</t>
        </is>
      </c>
      <c r="Y225" t="inlineStr">
        <is>
          <t>1</t>
        </is>
      </c>
      <c r="Z225" t="inlineStr">
        <is>
          <t>0</t>
        </is>
      </c>
      <c r="AA225" s="48" t="n">
        <v>35780</v>
      </c>
      <c r="AB225" s="48" t="n">
        <v>0</v>
      </c>
    </row>
    <row r="226">
      <c r="A226" t="inlineStr">
        <is>
          <t>BUCARAMANGA</t>
        </is>
      </c>
      <c r="B226" t="inlineStr">
        <is>
          <t>SANTANDERES</t>
        </is>
      </c>
      <c r="C226" t="inlineStr">
        <is>
          <t>0004-0008</t>
        </is>
      </c>
      <c r="D226" t="inlineStr">
        <is>
          <t>68276</t>
        </is>
      </c>
      <c r="E226" t="inlineStr">
        <is>
          <t>2535822</t>
        </is>
      </c>
      <c r="F226" t="inlineStr">
        <is>
          <t>3007031589</t>
        </is>
      </c>
      <c r="G226" t="inlineStr">
        <is>
          <t>OC VISITA ROLLOS</t>
        </is>
      </c>
      <c r="H226" t="inlineStr">
        <is>
          <t>SANTANDER</t>
        </is>
      </c>
      <c r="I226" t="inlineStr">
        <is>
          <t>FLORIDABLANCA</t>
        </is>
      </c>
      <c r="J226" t="inlineStr">
        <is>
          <t>BARRIO FLORIDABLANCA 4 FLORIDA</t>
        </is>
      </c>
      <c r="K226" t="inlineStr">
        <is>
          <t>BANCOLOMBIA</t>
        </is>
      </c>
      <c r="L226" t="inlineStr">
        <is>
          <t>FO-25-1313824</t>
        </is>
      </c>
      <c r="M226" s="49" t="n">
        <v>45869.70614583333</v>
      </c>
      <c r="N226" s="49" t="n">
        <v>45870.40763888889</v>
      </c>
      <c r="O226" s="48" t="n">
        <v>0</v>
      </c>
      <c r="P226" t="inlineStr">
        <is>
          <t>CB UNO A UNO</t>
        </is>
      </c>
      <c r="Q226" t="inlineStr">
        <is>
          <t>CB UNO A UNO</t>
        </is>
      </c>
      <c r="R226" t="inlineStr">
        <is>
          <t>EJECUTADO</t>
        </is>
      </c>
      <c r="S226" t="inlineStr">
        <is>
          <t>EJECUTADO EXITOSO</t>
        </is>
      </c>
      <c r="T226" t="inlineStr">
        <is>
          <t>VISITA TECNICA</t>
        </is>
      </c>
      <c r="V226" t="inlineStr">
        <is>
          <t>TIPO I</t>
        </is>
      </c>
      <c r="W226" t="inlineStr">
        <is>
          <t>TERRESTRE</t>
        </is>
      </c>
      <c r="X226" t="inlineStr">
        <is>
          <t>REYES RAMIREZ DIEGO ALEXANDER</t>
        </is>
      </c>
      <c r="Y226" t="inlineStr">
        <is>
          <t>1</t>
        </is>
      </c>
      <c r="Z226" t="inlineStr">
        <is>
          <t>0</t>
        </is>
      </c>
      <c r="AA226" s="48" t="n">
        <v>35780</v>
      </c>
      <c r="AB226" s="48" t="n">
        <v>0</v>
      </c>
    </row>
    <row r="227">
      <c r="A227" t="inlineStr">
        <is>
          <t>BOGOTA</t>
        </is>
      </c>
      <c r="B227" t="inlineStr">
        <is>
          <t>CUNDINAMARCA</t>
        </is>
      </c>
      <c r="C227" t="inlineStr">
        <is>
          <t>0004-0004</t>
        </is>
      </c>
      <c r="D227" t="inlineStr">
        <is>
          <t>25473</t>
        </is>
      </c>
      <c r="E227" t="inlineStr">
        <is>
          <t>2535837</t>
        </is>
      </c>
      <c r="F227" t="inlineStr">
        <is>
          <t>3007071668</t>
        </is>
      </c>
      <c r="G227" t="inlineStr">
        <is>
          <t>OC VISITA ROLLOS</t>
        </is>
      </c>
      <c r="H227" t="inlineStr">
        <is>
          <t>CUNDINAMARCA</t>
        </is>
      </c>
      <c r="I227" t="inlineStr">
        <is>
          <t>MOSQUERA</t>
        </is>
      </c>
      <c r="J227" t="inlineStr">
        <is>
          <t>MOSQUERA SANTELMO</t>
        </is>
      </c>
      <c r="K227" t="inlineStr">
        <is>
          <t>BANCOLOMBIA</t>
        </is>
      </c>
      <c r="L227" t="inlineStr">
        <is>
          <t>FO-25-1313819</t>
        </is>
      </c>
      <c r="M227" s="49" t="n">
        <v>45869.70856481481</v>
      </c>
      <c r="N227" s="49" t="n">
        <v>45871.50347222222</v>
      </c>
      <c r="O227" s="48" t="n">
        <v>0</v>
      </c>
      <c r="P227" t="inlineStr">
        <is>
          <t>CB UNO A UNO</t>
        </is>
      </c>
      <c r="Q227" t="inlineStr">
        <is>
          <t>CB UNO A UNO</t>
        </is>
      </c>
      <c r="R227" t="inlineStr">
        <is>
          <t>EJECUTADO</t>
        </is>
      </c>
      <c r="S227" t="inlineStr">
        <is>
          <t>EJECUTADO EXITOSO</t>
        </is>
      </c>
      <c r="T227" t="inlineStr">
        <is>
          <t>VISITA TECNICA</t>
        </is>
      </c>
      <c r="V227" t="inlineStr">
        <is>
          <t>TIPO I</t>
        </is>
      </c>
      <c r="W227" t="inlineStr">
        <is>
          <t>TERRESTRE</t>
        </is>
      </c>
      <c r="X227" t="inlineStr">
        <is>
          <t>GALEANO SORIANO JUAN DAVID</t>
        </is>
      </c>
      <c r="Y227" t="inlineStr">
        <is>
          <t>1</t>
        </is>
      </c>
      <c r="Z227" t="inlineStr">
        <is>
          <t>0</t>
        </is>
      </c>
      <c r="AA227" s="48" t="n">
        <v>35780</v>
      </c>
      <c r="AB227" s="48" t="n">
        <v>0</v>
      </c>
    </row>
    <row r="228">
      <c r="A228" t="inlineStr">
        <is>
          <t>CARTAGENA</t>
        </is>
      </c>
      <c r="B228" t="inlineStr">
        <is>
          <t>COSTA</t>
        </is>
      </c>
      <c r="C228" t="inlineStr">
        <is>
          <t>0004-0001</t>
        </is>
      </c>
      <c r="D228" t="inlineStr">
        <is>
          <t>13001</t>
        </is>
      </c>
      <c r="E228" t="inlineStr">
        <is>
          <t>2535844</t>
        </is>
      </c>
      <c r="F228" t="inlineStr">
        <is>
          <t>3007079758</t>
        </is>
      </c>
      <c r="G228" t="inlineStr">
        <is>
          <t>OC VISITA ROLLOS</t>
        </is>
      </c>
      <c r="H228" t="inlineStr">
        <is>
          <t>BOLIVAR</t>
        </is>
      </c>
      <c r="I228" t="inlineStr">
        <is>
          <t>CARTAGENA</t>
        </is>
      </c>
      <c r="J228" t="inlineStr">
        <is>
          <t>BARRIO REPUBLICA DE CHILE CART</t>
        </is>
      </c>
      <c r="K228" t="inlineStr">
        <is>
          <t>BANCOLOMBIA</t>
        </is>
      </c>
      <c r="L228" t="inlineStr">
        <is>
          <t>FO-25-1313810</t>
        </is>
      </c>
      <c r="M228" s="49" t="n">
        <v>45869.71229166666</v>
      </c>
      <c r="N228" s="49" t="n">
        <v>45871.51319444444</v>
      </c>
      <c r="O228" s="48" t="n">
        <v>0</v>
      </c>
      <c r="P228" t="inlineStr">
        <is>
          <t>CB UNO A UNO</t>
        </is>
      </c>
      <c r="Q228" t="inlineStr">
        <is>
          <t>CB UNO A UNO</t>
        </is>
      </c>
      <c r="R228" t="inlineStr">
        <is>
          <t>EJECUTADO</t>
        </is>
      </c>
      <c r="S228" t="inlineStr">
        <is>
          <t>EJECUTADO EXITOSO</t>
        </is>
      </c>
      <c r="T228" t="inlineStr">
        <is>
          <t>VISITA TECNICA</t>
        </is>
      </c>
      <c r="V228" t="inlineStr">
        <is>
          <t>TIPO I</t>
        </is>
      </c>
      <c r="W228" t="inlineStr">
        <is>
          <t>TERRESTRE</t>
        </is>
      </c>
      <c r="X228" t="inlineStr">
        <is>
          <t>CANEDO HERRERA ALEXANDER</t>
        </is>
      </c>
      <c r="Y228" t="inlineStr">
        <is>
          <t>1</t>
        </is>
      </c>
      <c r="Z228" t="inlineStr">
        <is>
          <t>0</t>
        </is>
      </c>
      <c r="AA228" s="48" t="n">
        <v>35780</v>
      </c>
      <c r="AB228" s="48" t="n">
        <v>0</v>
      </c>
    </row>
    <row r="229">
      <c r="A229" t="inlineStr">
        <is>
          <t>CUCUTA</t>
        </is>
      </c>
      <c r="B229" t="inlineStr">
        <is>
          <t>SANTANDERES</t>
        </is>
      </c>
      <c r="C229" t="inlineStr">
        <is>
          <t>No encontrado</t>
        </is>
      </c>
      <c r="D229" t="inlineStr">
        <is>
          <t>54520</t>
        </is>
      </c>
      <c r="E229" t="inlineStr">
        <is>
          <t>2535872</t>
        </is>
      </c>
      <c r="F229" t="inlineStr">
        <is>
          <t>3007068536</t>
        </is>
      </c>
      <c r="G229" t="inlineStr">
        <is>
          <t>OC ENVIO ROLLOS</t>
        </is>
      </c>
      <c r="H229" t="inlineStr">
        <is>
          <t>NORTE DE SANTANDER</t>
        </is>
      </c>
      <c r="I229" t="inlineStr">
        <is>
          <t>PAMPLONITA</t>
        </is>
      </c>
      <c r="J229" t="inlineStr">
        <is>
          <t>VEREDA LA PALMITA</t>
        </is>
      </c>
      <c r="K229" t="inlineStr">
        <is>
          <t>BANCOLOMBIA</t>
        </is>
      </c>
      <c r="L229" t="inlineStr">
        <is>
          <t>FO-25-1316328</t>
        </is>
      </c>
      <c r="M229" s="49" t="n">
        <v>45869.72875</v>
      </c>
      <c r="N229" s="49" t="n">
        <v>45874.60902777778</v>
      </c>
      <c r="O229" s="48" t="n">
        <v>0</v>
      </c>
      <c r="P229" t="inlineStr">
        <is>
          <t>UNO A UNO</t>
        </is>
      </c>
      <c r="Q229" t="inlineStr">
        <is>
          <t>CB UNO A UNO</t>
        </is>
      </c>
      <c r="S229" t="inlineStr">
        <is>
          <t>EJECUTADO EXITOSO</t>
        </is>
      </c>
      <c r="T229" t="inlineStr">
        <is>
          <t>ENVIO</t>
        </is>
      </c>
      <c r="V229" t="inlineStr">
        <is>
          <t>TIPO III</t>
        </is>
      </c>
      <c r="W229" t="inlineStr">
        <is>
          <t>TERRESTRE</t>
        </is>
      </c>
      <c r="Y229" t="inlineStr">
        <is>
          <t>1</t>
        </is>
      </c>
      <c r="Z229" t="inlineStr">
        <is>
          <t>0</t>
        </is>
      </c>
      <c r="AA229" s="48" t="n">
        <v>35780</v>
      </c>
      <c r="AB229" s="48" t="n">
        <v>0</v>
      </c>
    </row>
    <row r="230">
      <c r="A230" t="inlineStr">
        <is>
          <t>APARTADO</t>
        </is>
      </c>
      <c r="B230" t="inlineStr">
        <is>
          <t>NOROCCIDENTE</t>
        </is>
      </c>
      <c r="C230" t="inlineStr">
        <is>
          <t>0004-0005</t>
        </is>
      </c>
      <c r="D230" t="inlineStr">
        <is>
          <t>5837</t>
        </is>
      </c>
      <c r="E230" t="inlineStr">
        <is>
          <t>2535928</t>
        </is>
      </c>
      <c r="F230" t="inlineStr">
        <is>
          <t>3007078646</t>
        </is>
      </c>
      <c r="G230" t="inlineStr">
        <is>
          <t>OC VISITA ROLLOS</t>
        </is>
      </c>
      <c r="H230" t="inlineStr">
        <is>
          <t>ANTIOQUIA</t>
        </is>
      </c>
      <c r="I230" t="inlineStr">
        <is>
          <t>TURBO</t>
        </is>
      </c>
      <c r="J230" t="inlineStr">
        <is>
          <t>DISTRICOL SERVICIOS INTEGRALES</t>
        </is>
      </c>
      <c r="K230" t="inlineStr">
        <is>
          <t>BANCOLOMBIA</t>
        </is>
      </c>
      <c r="L230" t="inlineStr">
        <is>
          <t>FO-25-1313816</t>
        </is>
      </c>
      <c r="M230" s="49" t="n">
        <v>45869.70916666667</v>
      </c>
      <c r="N230" s="49" t="n">
        <v>45873.67291666667</v>
      </c>
      <c r="O230" s="48" t="n">
        <v>0</v>
      </c>
      <c r="P230" t="inlineStr">
        <is>
          <t>AGREGADOR</t>
        </is>
      </c>
      <c r="Q230" t="inlineStr">
        <is>
          <t>DISTRICOL</t>
        </is>
      </c>
      <c r="R230" t="inlineStr">
        <is>
          <t>EJECUTADO</t>
        </is>
      </c>
      <c r="S230" t="inlineStr">
        <is>
          <t>EJECUTADO EXITOSO</t>
        </is>
      </c>
      <c r="T230" t="inlineStr">
        <is>
          <t>ENVIO FLOTA - OPERADOR LOGISTICO</t>
        </is>
      </c>
      <c r="V230" t="inlineStr">
        <is>
          <t>TIPO II</t>
        </is>
      </c>
      <c r="W230" t="inlineStr">
        <is>
          <t>TERRESTRE</t>
        </is>
      </c>
      <c r="X230" t="inlineStr">
        <is>
          <t>SALDARRIAGA MIRANDA SANTIAGO</t>
        </is>
      </c>
      <c r="Y230" t="inlineStr">
        <is>
          <t>1</t>
        </is>
      </c>
      <c r="Z230" t="inlineStr">
        <is>
          <t>0</t>
        </is>
      </c>
      <c r="AA230" s="48" t="n">
        <v>35780</v>
      </c>
      <c r="AB230" s="48" t="n">
        <v>0</v>
      </c>
    </row>
    <row r="231">
      <c r="A231" t="inlineStr">
        <is>
          <t>MEDELLIN</t>
        </is>
      </c>
      <c r="B231" t="inlineStr">
        <is>
          <t>NOROCCIDENTE</t>
        </is>
      </c>
      <c r="C231" t="inlineStr">
        <is>
          <t>0004-0005</t>
        </is>
      </c>
      <c r="D231" t="inlineStr">
        <is>
          <t>5088</t>
        </is>
      </c>
      <c r="E231" t="inlineStr">
        <is>
          <t>2536010</t>
        </is>
      </c>
      <c r="F231" t="inlineStr">
        <is>
          <t>3007069093</t>
        </is>
      </c>
      <c r="G231" t="inlineStr">
        <is>
          <t>OC VISITA ROLLOS</t>
        </is>
      </c>
      <c r="H231" t="inlineStr">
        <is>
          <t>ANTIOQUIA</t>
        </is>
      </c>
      <c r="I231" t="inlineStr">
        <is>
          <t>BELLO</t>
        </is>
      </c>
      <c r="J231" t="inlineStr">
        <is>
          <t>PTM BELLO GRANERO EL JULI</t>
        </is>
      </c>
      <c r="K231" t="inlineStr">
        <is>
          <t>BANCOLOMBIA</t>
        </is>
      </c>
      <c r="L231" t="inlineStr">
        <is>
          <t>FO-25-1313814</t>
        </is>
      </c>
      <c r="M231" s="49" t="n">
        <v>45869.71113425926</v>
      </c>
      <c r="N231" s="49" t="n">
        <v>45873.63194444445</v>
      </c>
      <c r="O231" s="48" t="n">
        <v>0</v>
      </c>
      <c r="P231" t="inlineStr">
        <is>
          <t>AGREGADOR</t>
        </is>
      </c>
      <c r="Q231" t="inlineStr">
        <is>
          <t>COMCARD - PTM</t>
        </is>
      </c>
      <c r="R231" t="inlineStr">
        <is>
          <t>EJECUTADO</t>
        </is>
      </c>
      <c r="S231" t="inlineStr">
        <is>
          <t>EJECUTADO EXITOSO</t>
        </is>
      </c>
      <c r="T231" t="inlineStr">
        <is>
          <t>VISITA TECNICA</t>
        </is>
      </c>
      <c r="V231" t="inlineStr">
        <is>
          <t>TIPO I</t>
        </is>
      </c>
      <c r="W231" t="inlineStr">
        <is>
          <t>TERRESTRE</t>
        </is>
      </c>
      <c r="X231" t="inlineStr">
        <is>
          <t>BARRIENTOS HERNANDEZ CRISTIAN HORACIO</t>
        </is>
      </c>
      <c r="Y231" t="inlineStr">
        <is>
          <t>1</t>
        </is>
      </c>
      <c r="Z231" t="inlineStr">
        <is>
          <t>0</t>
        </is>
      </c>
      <c r="AA231" s="48" t="n">
        <v>35780</v>
      </c>
      <c r="AB231" s="48" t="n">
        <v>0</v>
      </c>
    </row>
    <row r="232">
      <c r="A232" t="inlineStr">
        <is>
          <t>BARRANQUILLA</t>
        </is>
      </c>
      <c r="B232" t="inlineStr">
        <is>
          <t>COSTA</t>
        </is>
      </c>
      <c r="C232" t="inlineStr">
        <is>
          <t>0004-0001</t>
        </is>
      </c>
      <c r="D232" t="inlineStr">
        <is>
          <t>8634</t>
        </is>
      </c>
      <c r="E232" t="inlineStr">
        <is>
          <t>2536031</t>
        </is>
      </c>
      <c r="F232" t="inlineStr">
        <is>
          <t>3007076916</t>
        </is>
      </c>
      <c r="G232" t="inlineStr">
        <is>
          <t>OC VISITA ROLLOS</t>
        </is>
      </c>
      <c r="H232" t="inlineStr">
        <is>
          <t>ATLANTICO</t>
        </is>
      </c>
      <c r="I232" t="inlineStr">
        <is>
          <t>SABANAGRANDE</t>
        </is>
      </c>
      <c r="J232" t="inlineStr">
        <is>
          <t>BARRIO VILLA SOFIA SABANAGRAND</t>
        </is>
      </c>
      <c r="K232" t="inlineStr">
        <is>
          <t>BANCOLOMBIA</t>
        </is>
      </c>
      <c r="L232" t="inlineStr">
        <is>
          <t>FO-25-1313808</t>
        </is>
      </c>
      <c r="M232" s="49" t="n">
        <v>45869.71487268519</v>
      </c>
      <c r="N232" s="49" t="n">
        <v>45871.65763888889</v>
      </c>
      <c r="O232" s="48" t="n">
        <v>0</v>
      </c>
      <c r="P232" t="inlineStr">
        <is>
          <t>CB UNO A UNO</t>
        </is>
      </c>
      <c r="Q232" t="inlineStr">
        <is>
          <t>CB UNO A UNO</t>
        </is>
      </c>
      <c r="R232" t="inlineStr">
        <is>
          <t>EJECUTADO</t>
        </is>
      </c>
      <c r="S232" t="inlineStr">
        <is>
          <t>EJECUTADO EXITOSO</t>
        </is>
      </c>
      <c r="T232" t="inlineStr">
        <is>
          <t>VISITA TECNICA</t>
        </is>
      </c>
      <c r="V232" t="inlineStr">
        <is>
          <t>TIPO II</t>
        </is>
      </c>
      <c r="W232" t="inlineStr">
        <is>
          <t>TERRESTRE</t>
        </is>
      </c>
      <c r="X232" t="inlineStr">
        <is>
          <t>PORRAS CASTRO DARLON NASCK</t>
        </is>
      </c>
      <c r="Y232" t="inlineStr">
        <is>
          <t>1</t>
        </is>
      </c>
      <c r="Z232" t="inlineStr">
        <is>
          <t>0</t>
        </is>
      </c>
      <c r="AA232" s="48" t="n">
        <v>67654</v>
      </c>
      <c r="AB232" s="48" t="n">
        <v>0</v>
      </c>
    </row>
    <row r="233">
      <c r="A233" t="inlineStr">
        <is>
          <t>TUNJA</t>
        </is>
      </c>
      <c r="B233" t="inlineStr">
        <is>
          <t>SANTANDERES</t>
        </is>
      </c>
      <c r="C233" t="inlineStr">
        <is>
          <t>0004-0008</t>
        </is>
      </c>
      <c r="D233" t="inlineStr">
        <is>
          <t>68077</t>
        </is>
      </c>
      <c r="E233" t="inlineStr">
        <is>
          <t>2536050</t>
        </is>
      </c>
      <c r="F233" t="inlineStr">
        <is>
          <t>3007076872</t>
        </is>
      </c>
      <c r="G233" t="inlineStr">
        <is>
          <t>OC VISITA ROLLOS</t>
        </is>
      </c>
      <c r="H233" t="inlineStr">
        <is>
          <t>SANTANDER</t>
        </is>
      </c>
      <c r="I233" t="inlineStr">
        <is>
          <t>BARBOSA</t>
        </is>
      </c>
      <c r="J233" t="inlineStr">
        <is>
          <t>BARRIO  CITE BARBOSA</t>
        </is>
      </c>
      <c r="K233" t="inlineStr">
        <is>
          <t>BANCOLOMBIA</t>
        </is>
      </c>
      <c r="L233" t="inlineStr">
        <is>
          <t>FO-25-1316283</t>
        </is>
      </c>
      <c r="M233" s="49" t="n">
        <v>45869.72530092593</v>
      </c>
      <c r="N233" s="49" t="n">
        <v>45871.48541666667</v>
      </c>
      <c r="O233" s="48" t="n">
        <v>0</v>
      </c>
      <c r="P233" t="inlineStr">
        <is>
          <t>CB UNO A UNO</t>
        </is>
      </c>
      <c r="Q233" t="inlineStr">
        <is>
          <t>CB UNO A UNO</t>
        </is>
      </c>
      <c r="R233" t="inlineStr">
        <is>
          <t>EJECUTADO</t>
        </is>
      </c>
      <c r="S233" t="inlineStr">
        <is>
          <t>EJECUTADO EXITOSO</t>
        </is>
      </c>
      <c r="T233" t="inlineStr">
        <is>
          <t>VISITA TECNICA</t>
        </is>
      </c>
      <c r="V233" t="inlineStr">
        <is>
          <t>TIPO II</t>
        </is>
      </c>
      <c r="W233" t="inlineStr">
        <is>
          <t>TERRESTRE</t>
        </is>
      </c>
      <c r="X233" t="inlineStr">
        <is>
          <t>GONZALEZ GONZALEZ MARIO ALBERTO</t>
        </is>
      </c>
      <c r="Y233" t="inlineStr">
        <is>
          <t>1</t>
        </is>
      </c>
      <c r="Z233" t="inlineStr">
        <is>
          <t>0</t>
        </is>
      </c>
      <c r="AA233" s="48" t="n">
        <v>67654</v>
      </c>
      <c r="AB233" s="48" t="n">
        <v>0</v>
      </c>
    </row>
    <row r="234">
      <c r="A234" t="inlineStr">
        <is>
          <t>BUCARAMANGA</t>
        </is>
      </c>
      <c r="B234" t="inlineStr">
        <is>
          <t>SANTANDERES</t>
        </is>
      </c>
      <c r="C234" t="inlineStr">
        <is>
          <t>0004-0008</t>
        </is>
      </c>
      <c r="D234" t="inlineStr">
        <is>
          <t>68001</t>
        </is>
      </c>
      <c r="E234" t="inlineStr">
        <is>
          <t>2536089</t>
        </is>
      </c>
      <c r="F234" t="inlineStr">
        <is>
          <t>3007071257</t>
        </is>
      </c>
      <c r="G234" t="inlineStr">
        <is>
          <t>OC VISITA ROLLOS</t>
        </is>
      </c>
      <c r="H234" t="inlineStr">
        <is>
          <t>SANTANDER</t>
        </is>
      </c>
      <c r="I234" t="inlineStr">
        <is>
          <t>BUCARAMANGA</t>
        </is>
      </c>
      <c r="J234" t="inlineStr">
        <is>
          <t>PTM BUCARAMANGA PAPELERIA Y MI</t>
        </is>
      </c>
      <c r="K234" t="inlineStr">
        <is>
          <t>BANCOLOMBIA</t>
        </is>
      </c>
      <c r="L234" t="inlineStr">
        <is>
          <t>FO-25-1314417</t>
        </is>
      </c>
      <c r="M234" s="49" t="n">
        <v>45869.73965277777</v>
      </c>
      <c r="N234" s="49" t="n">
        <v>45870.66041666667</v>
      </c>
      <c r="O234" s="48" t="n">
        <v>0</v>
      </c>
      <c r="P234" t="inlineStr">
        <is>
          <t>AGREGADOR</t>
        </is>
      </c>
      <c r="Q234" t="inlineStr">
        <is>
          <t>COMCARD - PTM</t>
        </is>
      </c>
      <c r="R234" t="inlineStr">
        <is>
          <t>EJECUTADO</t>
        </is>
      </c>
      <c r="S234" t="inlineStr">
        <is>
          <t>EJECUTADO EXITOSO</t>
        </is>
      </c>
      <c r="T234" t="inlineStr">
        <is>
          <t>VISITA TECNICA</t>
        </is>
      </c>
      <c r="V234" t="inlineStr">
        <is>
          <t>TIPO I</t>
        </is>
      </c>
      <c r="W234" t="inlineStr">
        <is>
          <t>TERRESTRE</t>
        </is>
      </c>
      <c r="X234" t="inlineStr">
        <is>
          <t>REYES RAMIREZ DIEGO ALEXANDER</t>
        </is>
      </c>
      <c r="Y234" t="inlineStr">
        <is>
          <t>1</t>
        </is>
      </c>
      <c r="Z234" t="inlineStr">
        <is>
          <t>0</t>
        </is>
      </c>
      <c r="AA234" s="48" t="n">
        <v>35780</v>
      </c>
      <c r="AB234" s="48" t="n">
        <v>0</v>
      </c>
    </row>
    <row r="235">
      <c r="A235" t="inlineStr">
        <is>
          <t>IBAGUE</t>
        </is>
      </c>
      <c r="B235" t="inlineStr">
        <is>
          <t>REMOTAS</t>
        </is>
      </c>
      <c r="C235" t="inlineStr">
        <is>
          <t>0004-0007</t>
        </is>
      </c>
      <c r="D235" t="inlineStr">
        <is>
          <t>73001</t>
        </is>
      </c>
      <c r="E235" t="inlineStr">
        <is>
          <t>2536095</t>
        </is>
      </c>
      <c r="F235" t="inlineStr">
        <is>
          <t>3007080154</t>
        </is>
      </c>
      <c r="G235" t="inlineStr">
        <is>
          <t>OC VISITA ROLLOS</t>
        </is>
      </c>
      <c r="H235" t="inlineStr">
        <is>
          <t>TOLIMA</t>
        </is>
      </c>
      <c r="I235" t="inlineStr">
        <is>
          <t>IBAGUE</t>
        </is>
      </c>
      <c r="J235" t="inlineStr">
        <is>
          <t>BARRIO URB LA ESPERANZA IBAGUE</t>
        </is>
      </c>
      <c r="K235" t="inlineStr">
        <is>
          <t>BANCOLOMBIA</t>
        </is>
      </c>
      <c r="L235" t="inlineStr">
        <is>
          <t>FO-25-1314415</t>
        </is>
      </c>
      <c r="M235" s="49" t="n">
        <v>45869.74376157407</v>
      </c>
      <c r="N235" s="49" t="n">
        <v>45870.9</v>
      </c>
      <c r="O235" s="48" t="n">
        <v>0</v>
      </c>
      <c r="P235" t="inlineStr">
        <is>
          <t>UNO A UNO</t>
        </is>
      </c>
      <c r="Q235" t="inlineStr">
        <is>
          <t>UNO A UNO</t>
        </is>
      </c>
      <c r="R235" t="inlineStr">
        <is>
          <t>EJECUTADO</t>
        </is>
      </c>
      <c r="S235" t="inlineStr">
        <is>
          <t>EJECUTADO EXITOSO</t>
        </is>
      </c>
      <c r="T235" t="inlineStr">
        <is>
          <t>VISITA TECNICA</t>
        </is>
      </c>
      <c r="V235" t="inlineStr">
        <is>
          <t>TIPO I</t>
        </is>
      </c>
      <c r="W235" t="inlineStr">
        <is>
          <t>TERRESTRE</t>
        </is>
      </c>
      <c r="X235" t="inlineStr">
        <is>
          <t>GUTIERREZ  CAMILO ANDRES</t>
        </is>
      </c>
      <c r="Y235" t="inlineStr">
        <is>
          <t>1</t>
        </is>
      </c>
      <c r="Z235" t="inlineStr">
        <is>
          <t>0</t>
        </is>
      </c>
      <c r="AA235" s="48" t="n">
        <v>35780</v>
      </c>
      <c r="AB235" s="48" t="n">
        <v>0</v>
      </c>
    </row>
    <row r="236">
      <c r="A236" t="inlineStr">
        <is>
          <t>CARTAGENA</t>
        </is>
      </c>
      <c r="B236" t="inlineStr">
        <is>
          <t>COSTA</t>
        </is>
      </c>
      <c r="C236" t="inlineStr">
        <is>
          <t>0004-0001</t>
        </is>
      </c>
      <c r="D236" t="inlineStr">
        <is>
          <t>13001</t>
        </is>
      </c>
      <c r="E236" t="inlineStr">
        <is>
          <t>2536098</t>
        </is>
      </c>
      <c r="F236" t="inlineStr">
        <is>
          <t>3007079205</t>
        </is>
      </c>
      <c r="G236" t="inlineStr">
        <is>
          <t>OC VISITA ROLLOS</t>
        </is>
      </c>
      <c r="H236" t="inlineStr">
        <is>
          <t>BOLIVAR</t>
        </is>
      </c>
      <c r="I236" t="inlineStr">
        <is>
          <t>CARTAGENA</t>
        </is>
      </c>
      <c r="J236" t="inlineStr">
        <is>
          <t>BARRIO ALTOS DE SAN ISIDRO CAR</t>
        </is>
      </c>
      <c r="K236" t="inlineStr">
        <is>
          <t>BANCOLOMBIA</t>
        </is>
      </c>
      <c r="L236" t="inlineStr">
        <is>
          <t>FO-25-1314413</t>
        </is>
      </c>
      <c r="M236" s="49" t="n">
        <v>45869.7453587963</v>
      </c>
      <c r="N236" s="49" t="n">
        <v>45871.49375</v>
      </c>
      <c r="O236" s="48" t="n">
        <v>0</v>
      </c>
      <c r="P236" t="inlineStr">
        <is>
          <t>CB UNO A UNO</t>
        </is>
      </c>
      <c r="Q236" t="inlineStr">
        <is>
          <t>CB UNO A UNO</t>
        </is>
      </c>
      <c r="R236" t="inlineStr">
        <is>
          <t>EJECUTADO</t>
        </is>
      </c>
      <c r="S236" t="inlineStr">
        <is>
          <t>EJECUTADO EXITOSO</t>
        </is>
      </c>
      <c r="T236" t="inlineStr">
        <is>
          <t>VISITA TECNICA</t>
        </is>
      </c>
      <c r="V236" t="inlineStr">
        <is>
          <t>TIPO I</t>
        </is>
      </c>
      <c r="W236" t="inlineStr">
        <is>
          <t>TERRESTRE</t>
        </is>
      </c>
      <c r="X236" t="inlineStr">
        <is>
          <t>CANEDO HERRERA ALEXANDER</t>
        </is>
      </c>
      <c r="Y236" t="inlineStr">
        <is>
          <t>1</t>
        </is>
      </c>
      <c r="Z236" t="inlineStr">
        <is>
          <t>0</t>
        </is>
      </c>
      <c r="AA236" s="48" t="n">
        <v>35780</v>
      </c>
      <c r="AB236" s="48" t="n">
        <v>0</v>
      </c>
    </row>
    <row r="237">
      <c r="A237" t="inlineStr">
        <is>
          <t>CUCUTA</t>
        </is>
      </c>
      <c r="B237" t="inlineStr">
        <is>
          <t>SANTANDERES</t>
        </is>
      </c>
      <c r="C237" t="inlineStr">
        <is>
          <t>0004-0008</t>
        </is>
      </c>
      <c r="D237" t="inlineStr">
        <is>
          <t>54001</t>
        </is>
      </c>
      <c r="E237" t="inlineStr">
        <is>
          <t>2536130</t>
        </is>
      </c>
      <c r="F237" t="inlineStr">
        <is>
          <t>3007024904</t>
        </is>
      </c>
      <c r="G237" t="inlineStr">
        <is>
          <t>OC VISITA ROLLOS</t>
        </is>
      </c>
      <c r="H237" t="inlineStr">
        <is>
          <t>NORTE DE SANTANDER</t>
        </is>
      </c>
      <c r="I237" t="inlineStr">
        <is>
          <t>CUCUTA</t>
        </is>
      </c>
      <c r="J237" t="inlineStr">
        <is>
          <t>BARRIO LA RIVIERA II CUCUTA</t>
        </is>
      </c>
      <c r="K237" t="inlineStr">
        <is>
          <t>BANCOLOMBIA</t>
        </is>
      </c>
      <c r="L237" t="inlineStr">
        <is>
          <t>FO-25-1314410</t>
        </is>
      </c>
      <c r="M237" s="49" t="n">
        <v>45870.33333333334</v>
      </c>
      <c r="N237" s="49" t="n">
        <v>45871.5</v>
      </c>
      <c r="O237" s="48" t="n">
        <v>0</v>
      </c>
      <c r="P237" t="inlineStr">
        <is>
          <t>UNO A UNO</t>
        </is>
      </c>
      <c r="Q237" t="inlineStr">
        <is>
          <t>CB UNO A UNO</t>
        </is>
      </c>
      <c r="R237" t="inlineStr">
        <is>
          <t>EJECUTADO</t>
        </is>
      </c>
      <c r="S237" t="inlineStr">
        <is>
          <t>EJECUTADO EXITOSO</t>
        </is>
      </c>
      <c r="T237" t="inlineStr">
        <is>
          <t>VISITA TECNICA</t>
        </is>
      </c>
      <c r="V237" t="inlineStr">
        <is>
          <t>TIPO I</t>
        </is>
      </c>
      <c r="W237" t="inlineStr">
        <is>
          <t>TERRESTRE</t>
        </is>
      </c>
      <c r="X237" t="inlineStr">
        <is>
          <t>MORA VEGA JEAMPIER</t>
        </is>
      </c>
      <c r="Y237" t="inlineStr">
        <is>
          <t>1</t>
        </is>
      </c>
      <c r="Z237" t="inlineStr">
        <is>
          <t>0</t>
        </is>
      </c>
      <c r="AA237" s="48" t="n">
        <v>35780</v>
      </c>
      <c r="AB237" s="48" t="n">
        <v>0</v>
      </c>
    </row>
    <row r="238">
      <c r="A238" t="inlineStr">
        <is>
          <t>PEREIRA</t>
        </is>
      </c>
      <c r="B238" t="inlineStr">
        <is>
          <t>SUROCCIDENTE Y EJE CAFETERO</t>
        </is>
      </c>
      <c r="C238" t="inlineStr">
        <is>
          <t>0004-0002</t>
        </is>
      </c>
      <c r="D238" t="inlineStr">
        <is>
          <t>66001</t>
        </is>
      </c>
      <c r="E238" t="inlineStr">
        <is>
          <t>2536192</t>
        </is>
      </c>
      <c r="F238" t="inlineStr">
        <is>
          <t>3007079568</t>
        </is>
      </c>
      <c r="G238" t="inlineStr">
        <is>
          <t>OC VISITA ROLLOS</t>
        </is>
      </c>
      <c r="H238" t="inlineStr">
        <is>
          <t>RISARALDA</t>
        </is>
      </c>
      <c r="I238" t="inlineStr">
        <is>
          <t>PEREIRA</t>
        </is>
      </c>
      <c r="J238" t="inlineStr">
        <is>
          <t>BARRIO MONTELIBANO PEREIRA 2</t>
        </is>
      </c>
      <c r="K238" t="inlineStr">
        <is>
          <t>BANCOLOMBIA</t>
        </is>
      </c>
      <c r="L238" t="inlineStr">
        <is>
          <t>FO-25-1314407</t>
        </is>
      </c>
      <c r="M238" s="49" t="n">
        <v>45870.33333333334</v>
      </c>
      <c r="N238" s="49" t="n">
        <v>45870.44791666666</v>
      </c>
      <c r="O238" s="48" t="n">
        <v>0</v>
      </c>
      <c r="P238" t="inlineStr">
        <is>
          <t>CB UNO A UNO</t>
        </is>
      </c>
      <c r="Q238" t="inlineStr">
        <is>
          <t>CB UNO A UNO</t>
        </is>
      </c>
      <c r="R238" t="inlineStr">
        <is>
          <t>EJECUTADO</t>
        </is>
      </c>
      <c r="S238" t="inlineStr">
        <is>
          <t>EJECUTADO EXITOSO</t>
        </is>
      </c>
      <c r="T238" t="inlineStr">
        <is>
          <t>VISITA TECNICA</t>
        </is>
      </c>
      <c r="V238" t="inlineStr">
        <is>
          <t>TIPO I</t>
        </is>
      </c>
      <c r="W238" t="inlineStr">
        <is>
          <t>TERRESTRE</t>
        </is>
      </c>
      <c r="X238" t="inlineStr">
        <is>
          <t>FRANCO CAÑAVERAL YAMID RAUL</t>
        </is>
      </c>
      <c r="Y238" t="inlineStr">
        <is>
          <t>1</t>
        </is>
      </c>
      <c r="Z238" t="inlineStr">
        <is>
          <t>0</t>
        </is>
      </c>
      <c r="AA238" s="48" t="n">
        <v>35780</v>
      </c>
      <c r="AB238" s="48" t="n">
        <v>0</v>
      </c>
    </row>
    <row r="239">
      <c r="A239" t="inlineStr">
        <is>
          <t>CARTAGENA</t>
        </is>
      </c>
      <c r="B239" t="inlineStr">
        <is>
          <t>COSTA</t>
        </is>
      </c>
      <c r="C239" t="inlineStr">
        <is>
          <t>0004-0001</t>
        </is>
      </c>
      <c r="D239" t="inlineStr">
        <is>
          <t>13001</t>
        </is>
      </c>
      <c r="E239" t="inlineStr">
        <is>
          <t>2536287</t>
        </is>
      </c>
      <c r="F239" t="inlineStr">
        <is>
          <t>3007069768</t>
        </is>
      </c>
      <c r="G239" t="inlineStr">
        <is>
          <t>OC VISITA ROLLOS</t>
        </is>
      </c>
      <c r="H239" t="inlineStr">
        <is>
          <t>BOLIVAR</t>
        </is>
      </c>
      <c r="I239" t="inlineStr">
        <is>
          <t>CARTAGENA</t>
        </is>
      </c>
      <c r="J239" t="inlineStr">
        <is>
          <t>PTM CARTAGENA CRISTO TE AMA PA</t>
        </is>
      </c>
      <c r="K239" t="inlineStr">
        <is>
          <t>BANCOLOMBIA</t>
        </is>
      </c>
      <c r="L239" t="inlineStr">
        <is>
          <t>FO-25-1326282</t>
        </is>
      </c>
      <c r="M239" s="49" t="n">
        <v>45870.33333333334</v>
      </c>
      <c r="N239" s="49" t="n">
        <v>45875.59791666667</v>
      </c>
      <c r="O239" s="48" t="n">
        <v>0</v>
      </c>
      <c r="P239" t="inlineStr">
        <is>
          <t>AGREGADOR</t>
        </is>
      </c>
      <c r="Q239" t="inlineStr">
        <is>
          <t>COMCARD - PTM</t>
        </is>
      </c>
      <c r="R239" t="inlineStr">
        <is>
          <t>EJECUTADO</t>
        </is>
      </c>
      <c r="S239" t="inlineStr">
        <is>
          <t>EJECUTADO EXITOSO</t>
        </is>
      </c>
      <c r="T239" t="inlineStr">
        <is>
          <t>VISITA TECNICA</t>
        </is>
      </c>
      <c r="V239" t="inlineStr">
        <is>
          <t>TIPO I</t>
        </is>
      </c>
      <c r="W239" t="inlineStr">
        <is>
          <t>TERRESTRE</t>
        </is>
      </c>
      <c r="X239" t="inlineStr">
        <is>
          <t>CANEDO HERRERA ALEXANDER</t>
        </is>
      </c>
      <c r="Y239" t="inlineStr">
        <is>
          <t>1</t>
        </is>
      </c>
      <c r="Z239" t="inlineStr">
        <is>
          <t>0</t>
        </is>
      </c>
      <c r="AA239" s="48" t="n">
        <v>35780</v>
      </c>
      <c r="AB239" s="48" t="n">
        <v>0</v>
      </c>
    </row>
    <row r="240">
      <c r="A240" t="inlineStr">
        <is>
          <t>CALI</t>
        </is>
      </c>
      <c r="B240" t="inlineStr">
        <is>
          <t>SUROCCIDENTE Y EJE CAFETERO</t>
        </is>
      </c>
      <c r="C240" t="inlineStr">
        <is>
          <t>0004-0003</t>
        </is>
      </c>
      <c r="D240" t="inlineStr">
        <is>
          <t>76520</t>
        </is>
      </c>
      <c r="E240" t="inlineStr">
        <is>
          <t>2536897</t>
        </is>
      </c>
      <c r="F240" t="inlineStr">
        <is>
          <t>3007060138</t>
        </is>
      </c>
      <c r="G240" t="inlineStr">
        <is>
          <t>OC VISITA ROLLOS</t>
        </is>
      </c>
      <c r="H240" t="inlineStr">
        <is>
          <t>VALLE DEL CAUCA</t>
        </is>
      </c>
      <c r="I240" t="inlineStr">
        <is>
          <t>PALMIRA</t>
        </is>
      </c>
      <c r="J240" t="inlineStr">
        <is>
          <t>BARRIO PLAN DE VIVIENDA PALMIR</t>
        </is>
      </c>
      <c r="K240" t="inlineStr">
        <is>
          <t>BANCOLOMBIA</t>
        </is>
      </c>
      <c r="L240" t="inlineStr">
        <is>
          <t>FO-25-1315122</t>
        </is>
      </c>
      <c r="M240" s="49" t="n">
        <v>45870.33333333334</v>
      </c>
      <c r="N240" s="49" t="n">
        <v>45872.53055555555</v>
      </c>
      <c r="O240" s="48" t="n">
        <v>0</v>
      </c>
      <c r="P240" t="inlineStr">
        <is>
          <t>CB UNO A UNO</t>
        </is>
      </c>
      <c r="Q240" t="inlineStr">
        <is>
          <t>CB UNO A UNO</t>
        </is>
      </c>
      <c r="R240" t="inlineStr">
        <is>
          <t>EJECUTADO</t>
        </is>
      </c>
      <c r="S240" t="inlineStr">
        <is>
          <t>EJECUTADO EXITOSO</t>
        </is>
      </c>
      <c r="T240" t="inlineStr">
        <is>
          <t>VISITA TECNICA</t>
        </is>
      </c>
      <c r="V240" t="inlineStr">
        <is>
          <t>TIPO I</t>
        </is>
      </c>
      <c r="W240" t="inlineStr">
        <is>
          <t>TERRESTRE</t>
        </is>
      </c>
      <c r="X240" t="inlineStr">
        <is>
          <t>SANCHEZ URREGO ROBINSON DAVID</t>
        </is>
      </c>
      <c r="Y240" t="inlineStr">
        <is>
          <t>1</t>
        </is>
      </c>
      <c r="Z240" t="inlineStr">
        <is>
          <t>0</t>
        </is>
      </c>
      <c r="AA240" s="48" t="n">
        <v>35780</v>
      </c>
      <c r="AB240" s="48" t="n">
        <v>0</v>
      </c>
    </row>
    <row r="241">
      <c r="A241" t="inlineStr">
        <is>
          <t>CALI</t>
        </is>
      </c>
      <c r="B241" t="inlineStr">
        <is>
          <t>SUROCCIDENTE Y EJE CAFETERO</t>
        </is>
      </c>
      <c r="C241" t="inlineStr">
        <is>
          <t>0004-0003</t>
        </is>
      </c>
      <c r="D241" t="inlineStr">
        <is>
          <t>76001</t>
        </is>
      </c>
      <c r="E241" t="inlineStr">
        <is>
          <t>2537283</t>
        </is>
      </c>
      <c r="F241" t="inlineStr">
        <is>
          <t>3007065094</t>
        </is>
      </c>
      <c r="G241" t="inlineStr">
        <is>
          <t>OC VISITA ROLLOS</t>
        </is>
      </c>
      <c r="H241" t="inlineStr">
        <is>
          <t>VALLE DEL CAUCA</t>
        </is>
      </c>
      <c r="I241" t="inlineStr">
        <is>
          <t>CALI</t>
        </is>
      </c>
      <c r="J241" t="inlineStr">
        <is>
          <t>DISTRICOL TIENDAS DE MIL Y MAS</t>
        </is>
      </c>
      <c r="K241" t="inlineStr">
        <is>
          <t>BANCOLOMBIA</t>
        </is>
      </c>
      <c r="L241" t="inlineStr">
        <is>
          <t>FO-25-1315118</t>
        </is>
      </c>
      <c r="M241" s="49" t="n">
        <v>45870.35618055556</v>
      </c>
      <c r="N241" s="49" t="n">
        <v>45871.48819444444</v>
      </c>
      <c r="O241" s="48" t="n">
        <v>0</v>
      </c>
      <c r="P241" t="inlineStr">
        <is>
          <t>AGREGADOR</t>
        </is>
      </c>
      <c r="Q241" t="inlineStr">
        <is>
          <t>DISTRICOL</t>
        </is>
      </c>
      <c r="R241" t="inlineStr">
        <is>
          <t>EJECUTADO</t>
        </is>
      </c>
      <c r="S241" t="inlineStr">
        <is>
          <t>EJECUTADO EXITOSO</t>
        </is>
      </c>
      <c r="T241" t="inlineStr">
        <is>
          <t>VISITA TECNICA</t>
        </is>
      </c>
      <c r="V241" t="inlineStr">
        <is>
          <t>TIPO I</t>
        </is>
      </c>
      <c r="W241" t="inlineStr">
        <is>
          <t>TERRESTRE</t>
        </is>
      </c>
      <c r="X241" t="inlineStr">
        <is>
          <t>MONTERO MUESES GIAN CARLO</t>
        </is>
      </c>
      <c r="Y241" t="inlineStr">
        <is>
          <t>1</t>
        </is>
      </c>
      <c r="Z241" t="inlineStr">
        <is>
          <t>0</t>
        </is>
      </c>
      <c r="AA241" s="48" t="n">
        <v>35780</v>
      </c>
      <c r="AB241" s="48" t="n">
        <v>0</v>
      </c>
    </row>
    <row r="242">
      <c r="A242" t="inlineStr">
        <is>
          <t>VALLEDUPAR</t>
        </is>
      </c>
      <c r="B242" t="inlineStr">
        <is>
          <t>COSTA</t>
        </is>
      </c>
      <c r="C242" t="inlineStr">
        <is>
          <t>0004-0001</t>
        </is>
      </c>
      <c r="D242" t="inlineStr">
        <is>
          <t>20001</t>
        </is>
      </c>
      <c r="E242" t="inlineStr">
        <is>
          <t>2537582</t>
        </is>
      </c>
      <c r="F242" t="inlineStr">
        <is>
          <t>3007078444</t>
        </is>
      </c>
      <c r="G242" t="inlineStr">
        <is>
          <t>OC VISITA ROLLOS</t>
        </is>
      </c>
      <c r="H242" t="inlineStr">
        <is>
          <t>CESAR</t>
        </is>
      </c>
      <c r="I242" t="inlineStr">
        <is>
          <t>VALLEDUPAR</t>
        </is>
      </c>
      <c r="J242" t="inlineStr">
        <is>
          <t>BARRIO ENRIQUE PUPO VALLEDUPAR</t>
        </is>
      </c>
      <c r="K242" t="inlineStr">
        <is>
          <t>BANCOLOMBIA</t>
        </is>
      </c>
      <c r="L242" t="inlineStr">
        <is>
          <t>FO-25-1315113</t>
        </is>
      </c>
      <c r="M242" s="49" t="n">
        <v>45870.37087962963</v>
      </c>
      <c r="N242" s="49" t="n">
        <v>45871.49097222222</v>
      </c>
      <c r="O242" s="48" t="n">
        <v>0</v>
      </c>
      <c r="P242" t="inlineStr">
        <is>
          <t>CB UNO A UNO</t>
        </is>
      </c>
      <c r="Q242" t="inlineStr">
        <is>
          <t>CB UNO A UNO</t>
        </is>
      </c>
      <c r="R242" t="inlineStr">
        <is>
          <t>EJECUTADO</t>
        </is>
      </c>
      <c r="S242" t="inlineStr">
        <is>
          <t>EJECUTADO EXITOSO</t>
        </is>
      </c>
      <c r="T242" t="inlineStr">
        <is>
          <t>VISITA TECNICA</t>
        </is>
      </c>
      <c r="V242" t="inlineStr">
        <is>
          <t>TIPO I</t>
        </is>
      </c>
      <c r="W242" t="inlineStr">
        <is>
          <t>TERRESTRE</t>
        </is>
      </c>
      <c r="X242" t="inlineStr">
        <is>
          <t>MONTES DIAZ JOHN FRED</t>
        </is>
      </c>
      <c r="Y242" t="inlineStr">
        <is>
          <t>1</t>
        </is>
      </c>
      <c r="Z242" t="inlineStr">
        <is>
          <t>0</t>
        </is>
      </c>
      <c r="AA242" s="48" t="n">
        <v>35780</v>
      </c>
      <c r="AB242" s="48" t="n">
        <v>0</v>
      </c>
    </row>
    <row r="243">
      <c r="A243" t="inlineStr">
        <is>
          <t>MEDELLIN</t>
        </is>
      </c>
      <c r="B243" t="inlineStr">
        <is>
          <t>NOROCCIDENTE</t>
        </is>
      </c>
      <c r="C243" t="inlineStr">
        <is>
          <t>0004-0005</t>
        </is>
      </c>
      <c r="D243" t="inlineStr">
        <is>
          <t>5088</t>
        </is>
      </c>
      <c r="E243" t="inlineStr">
        <is>
          <t>2537704</t>
        </is>
      </c>
      <c r="F243" t="inlineStr">
        <is>
          <t>3007041093</t>
        </is>
      </c>
      <c r="G243" t="inlineStr">
        <is>
          <t>OC VISITA ROLLOS</t>
        </is>
      </c>
      <c r="H243" t="inlineStr">
        <is>
          <t>ANTIOQUIA</t>
        </is>
      </c>
      <c r="I243" t="inlineStr">
        <is>
          <t>BELLO</t>
        </is>
      </c>
      <c r="J243" t="inlineStr">
        <is>
          <t>BARRIO LAS GRANJAS BELLO</t>
        </is>
      </c>
      <c r="K243" t="inlineStr">
        <is>
          <t>BANCOLOMBIA</t>
        </is>
      </c>
      <c r="L243" t="inlineStr">
        <is>
          <t>FO-25-1315109</t>
        </is>
      </c>
      <c r="M243" s="49" t="n">
        <v>45870.37140046297</v>
      </c>
      <c r="N243" s="49" t="n">
        <v>45875.45</v>
      </c>
      <c r="O243" s="48" t="n">
        <v>0</v>
      </c>
      <c r="P243" t="inlineStr">
        <is>
          <t>CB UNO A UNO</t>
        </is>
      </c>
      <c r="Q243" t="inlineStr">
        <is>
          <t>CB UNO A UNO</t>
        </is>
      </c>
      <c r="R243" t="inlineStr">
        <is>
          <t>EJECUTADO</t>
        </is>
      </c>
      <c r="S243" t="inlineStr">
        <is>
          <t>EJECUTADO EXITOSO</t>
        </is>
      </c>
      <c r="T243" t="inlineStr">
        <is>
          <t>VISITA TECNICA</t>
        </is>
      </c>
      <c r="V243" t="inlineStr">
        <is>
          <t>TIPO I</t>
        </is>
      </c>
      <c r="W243" t="inlineStr">
        <is>
          <t>TERRESTRE</t>
        </is>
      </c>
      <c r="X243" t="inlineStr">
        <is>
          <t>MARTINEZ TOVAR OSCAR DAVID</t>
        </is>
      </c>
      <c r="Y243" t="inlineStr">
        <is>
          <t>1</t>
        </is>
      </c>
      <c r="Z243" t="inlineStr">
        <is>
          <t>0</t>
        </is>
      </c>
      <c r="AA243" s="48" t="n">
        <v>35780</v>
      </c>
      <c r="AB243" s="48" t="n">
        <v>0</v>
      </c>
    </row>
    <row r="244">
      <c r="A244" t="inlineStr">
        <is>
          <t>CALI</t>
        </is>
      </c>
      <c r="B244" t="inlineStr">
        <is>
          <t>SUROCCIDENTE Y EJE CAFETERO</t>
        </is>
      </c>
      <c r="C244" t="inlineStr">
        <is>
          <t>0004-0003</t>
        </is>
      </c>
      <c r="D244" t="inlineStr">
        <is>
          <t>76001</t>
        </is>
      </c>
      <c r="E244" t="inlineStr">
        <is>
          <t>2537837</t>
        </is>
      </c>
      <c r="F244" t="inlineStr">
        <is>
          <t>3007012902</t>
        </is>
      </c>
      <c r="G244" t="inlineStr">
        <is>
          <t>OC VISITA ROLLOS</t>
        </is>
      </c>
      <c r="H244" t="inlineStr">
        <is>
          <t>VALLE DEL CAUCA</t>
        </is>
      </c>
      <c r="I244" t="inlineStr">
        <is>
          <t>CALI</t>
        </is>
      </c>
      <c r="J244" t="inlineStr">
        <is>
          <t>AARRIO BELLAVISTA LA DAGUA CAL</t>
        </is>
      </c>
      <c r="K244" t="inlineStr">
        <is>
          <t>BANCOLOMBIA</t>
        </is>
      </c>
      <c r="L244" t="inlineStr">
        <is>
          <t>FO-25-1315104</t>
        </is>
      </c>
      <c r="M244" s="49" t="n">
        <v>45870.37938657407</v>
      </c>
      <c r="N244" s="49" t="n">
        <v>45871.52013888889</v>
      </c>
      <c r="O244" s="48" t="n">
        <v>0</v>
      </c>
      <c r="P244" t="inlineStr">
        <is>
          <t>CB UNO A UNO</t>
        </is>
      </c>
      <c r="Q244" t="inlineStr">
        <is>
          <t>CB UNO A UNO</t>
        </is>
      </c>
      <c r="R244" t="inlineStr">
        <is>
          <t>EJECUTADO</t>
        </is>
      </c>
      <c r="S244" t="inlineStr">
        <is>
          <t>EJECUTADO EXITOSO</t>
        </is>
      </c>
      <c r="T244" t="inlineStr">
        <is>
          <t>VISITA TECNICA</t>
        </is>
      </c>
      <c r="V244" t="inlineStr">
        <is>
          <t>TIPO I</t>
        </is>
      </c>
      <c r="W244" t="inlineStr">
        <is>
          <t>TERRESTRE</t>
        </is>
      </c>
      <c r="X244" t="inlineStr">
        <is>
          <t>PAREDES CASTILLO DIEGO</t>
        </is>
      </c>
      <c r="Y244" t="inlineStr">
        <is>
          <t>1</t>
        </is>
      </c>
      <c r="Z244" t="inlineStr">
        <is>
          <t>0</t>
        </is>
      </c>
      <c r="AA244" s="48" t="n">
        <v>35780</v>
      </c>
      <c r="AB244" s="48" t="n">
        <v>0</v>
      </c>
    </row>
    <row r="245">
      <c r="A245" t="inlineStr">
        <is>
          <t>CALI</t>
        </is>
      </c>
      <c r="B245" t="inlineStr">
        <is>
          <t>SUROCCIDENTE Y EJE CAFETERO</t>
        </is>
      </c>
      <c r="C245" t="inlineStr">
        <is>
          <t>0004-0003</t>
        </is>
      </c>
      <c r="D245" t="inlineStr">
        <is>
          <t>76109</t>
        </is>
      </c>
      <c r="E245" t="inlineStr">
        <is>
          <t>2537846</t>
        </is>
      </c>
      <c r="F245" t="inlineStr">
        <is>
          <t>3007079355</t>
        </is>
      </c>
      <c r="G245" t="inlineStr">
        <is>
          <t>OC ENVIO ROLLOS</t>
        </is>
      </c>
      <c r="H245" t="inlineStr">
        <is>
          <t>VALLE DEL CAUCA</t>
        </is>
      </c>
      <c r="I245" t="inlineStr">
        <is>
          <t>BUENAVENTURA</t>
        </is>
      </c>
      <c r="J245" t="inlineStr">
        <is>
          <t>BARRIO PUNTA DEL ESTE BUENAVEN</t>
        </is>
      </c>
      <c r="K245" t="inlineStr">
        <is>
          <t>BANCOLOMBIA</t>
        </is>
      </c>
      <c r="L245" t="inlineStr">
        <is>
          <t>FO-25-1316345</t>
        </is>
      </c>
      <c r="M245" s="49" t="n">
        <v>45870.38018518518</v>
      </c>
      <c r="N245" s="49" t="n">
        <v>45874.60486111111</v>
      </c>
      <c r="O245" s="48" t="n">
        <v>0</v>
      </c>
      <c r="P245" t="inlineStr">
        <is>
          <t>CB UNO A UNO</t>
        </is>
      </c>
      <c r="Q245" t="inlineStr">
        <is>
          <t>CB UNO A UNO</t>
        </is>
      </c>
      <c r="S245" t="inlineStr">
        <is>
          <t>EJECUTADO EXITOSO</t>
        </is>
      </c>
      <c r="T245" t="inlineStr">
        <is>
          <t>ENVIO</t>
        </is>
      </c>
      <c r="V245" t="inlineStr">
        <is>
          <t>TIPO III</t>
        </is>
      </c>
      <c r="W245" t="inlineStr">
        <is>
          <t>TERRESTRE</t>
        </is>
      </c>
      <c r="Y245" t="inlineStr">
        <is>
          <t>1</t>
        </is>
      </c>
      <c r="Z245" t="inlineStr">
        <is>
          <t>0</t>
        </is>
      </c>
      <c r="AA245" s="48" t="n">
        <v>35780</v>
      </c>
      <c r="AB245" s="48" t="n">
        <v>0</v>
      </c>
    </row>
    <row r="246">
      <c r="A246" t="inlineStr">
        <is>
          <t>PASTO</t>
        </is>
      </c>
      <c r="B246" t="inlineStr">
        <is>
          <t>SUROCCIDENTE Y EJE CAFETERO</t>
        </is>
      </c>
      <c r="C246" t="inlineStr">
        <is>
          <t>No encontrado</t>
        </is>
      </c>
      <c r="D246" t="inlineStr">
        <is>
          <t>52835</t>
        </is>
      </c>
      <c r="E246" t="inlineStr">
        <is>
          <t>2538049</t>
        </is>
      </c>
      <c r="F246" t="inlineStr">
        <is>
          <t>3007073537</t>
        </is>
      </c>
      <c r="G246" t="inlineStr">
        <is>
          <t>OC VISITA ROLLOS</t>
        </is>
      </c>
      <c r="H246" t="inlineStr">
        <is>
          <t>NARIÑO</t>
        </is>
      </c>
      <c r="I246" t="inlineStr">
        <is>
          <t>SAN ANDRES DE TUMACO</t>
        </is>
      </c>
      <c r="J246" t="inlineStr">
        <is>
          <t>BARRIO LA CANCHA LLORENTE NARI</t>
        </is>
      </c>
      <c r="K246" t="inlineStr">
        <is>
          <t>BANCOLOMBIA</t>
        </is>
      </c>
      <c r="L246" t="inlineStr">
        <is>
          <t>FO-25-1326452</t>
        </is>
      </c>
      <c r="M246" s="49" t="n">
        <v>45870.39966435185</v>
      </c>
      <c r="N246" s="49" t="n">
        <v>45880.38819444444</v>
      </c>
      <c r="O246" s="48" t="n">
        <v>0</v>
      </c>
      <c r="P246" t="inlineStr">
        <is>
          <t>CB UNO A UNO</t>
        </is>
      </c>
      <c r="Q246" t="inlineStr">
        <is>
          <t>CB UNO A UNO</t>
        </is>
      </c>
      <c r="R246" t="inlineStr">
        <is>
          <t>EJECUTADO</t>
        </is>
      </c>
      <c r="S246" t="inlineStr">
        <is>
          <t>EJECUTADO EXITOSO</t>
        </is>
      </c>
      <c r="T246" t="inlineStr">
        <is>
          <t>ENVIO FLOTA - OPERADOR LOGISTICO</t>
        </is>
      </c>
      <c r="V246" t="inlineStr">
        <is>
          <t>TIPO IV</t>
        </is>
      </c>
      <c r="W246" t="inlineStr">
        <is>
          <t>TERRESTRE</t>
        </is>
      </c>
      <c r="X246" t="inlineStr">
        <is>
          <t>CUERO RUIZ JHONNY</t>
        </is>
      </c>
      <c r="Y246" t="inlineStr">
        <is>
          <t>1</t>
        </is>
      </c>
      <c r="Z246" t="inlineStr">
        <is>
          <t>0</t>
        </is>
      </c>
      <c r="AA246" s="48" t="n">
        <v>35780</v>
      </c>
      <c r="AB246" s="48" t="n">
        <v>0</v>
      </c>
    </row>
    <row r="247">
      <c r="A247" t="inlineStr">
        <is>
          <t>CALI</t>
        </is>
      </c>
      <c r="B247" t="inlineStr">
        <is>
          <t>SUROCCIDENTE Y EJE CAFETERO</t>
        </is>
      </c>
      <c r="C247" t="inlineStr">
        <is>
          <t>0004-0003</t>
        </is>
      </c>
      <c r="D247" t="inlineStr">
        <is>
          <t>76001</t>
        </is>
      </c>
      <c r="E247" t="inlineStr">
        <is>
          <t>2538154</t>
        </is>
      </c>
      <c r="F247" t="inlineStr">
        <is>
          <t>3007063182</t>
        </is>
      </c>
      <c r="G247" t="inlineStr">
        <is>
          <t>OC VISITA ROLLOS</t>
        </is>
      </c>
      <c r="H247" t="inlineStr">
        <is>
          <t>VALLE DEL CAUCA</t>
        </is>
      </c>
      <c r="I247" t="inlineStr">
        <is>
          <t>CALI</t>
        </is>
      </c>
      <c r="J247" t="inlineStr">
        <is>
          <t>PAGAFACIL  CARRERA 15</t>
        </is>
      </c>
      <c r="K247" t="inlineStr">
        <is>
          <t>BANCOLOMBIA</t>
        </is>
      </c>
      <c r="L247" t="inlineStr">
        <is>
          <t>FO-25-1316323</t>
        </is>
      </c>
      <c r="M247" s="49" t="n">
        <v>45870.39868055555</v>
      </c>
      <c r="N247" s="49" t="n">
        <v>45870.67430555556</v>
      </c>
      <c r="O247" s="48" t="n">
        <v>0</v>
      </c>
      <c r="P247" t="inlineStr">
        <is>
          <t>ROBUSTO</t>
        </is>
      </c>
      <c r="Q247" t="inlineStr">
        <is>
          <t>PAGAFACIL</t>
        </is>
      </c>
      <c r="R247" t="inlineStr">
        <is>
          <t>EJECUTADO</t>
        </is>
      </c>
      <c r="S247" t="inlineStr">
        <is>
          <t>EJECUTADO EXITOSO</t>
        </is>
      </c>
      <c r="T247" t="inlineStr">
        <is>
          <t>VISITA TECNICA</t>
        </is>
      </c>
      <c r="V247" t="inlineStr">
        <is>
          <t>TIPO I</t>
        </is>
      </c>
      <c r="W247" t="inlineStr">
        <is>
          <t>TERRESTRE</t>
        </is>
      </c>
      <c r="X247" t="inlineStr">
        <is>
          <t>CUERO RUIZ JHONNY</t>
        </is>
      </c>
      <c r="Y247" t="inlineStr">
        <is>
          <t>1</t>
        </is>
      </c>
      <c r="Z247" t="inlineStr">
        <is>
          <t>0</t>
        </is>
      </c>
      <c r="AA247" s="48" t="n">
        <v>35780</v>
      </c>
      <c r="AB247" s="48" t="n">
        <v>0</v>
      </c>
    </row>
    <row r="248">
      <c r="A248" t="inlineStr">
        <is>
          <t>BOGOTA</t>
        </is>
      </c>
      <c r="B248" t="inlineStr">
        <is>
          <t>CUNDINAMARCA</t>
        </is>
      </c>
      <c r="C248" t="inlineStr">
        <is>
          <t>0004-0004</t>
        </is>
      </c>
      <c r="D248" t="inlineStr">
        <is>
          <t>11001</t>
        </is>
      </c>
      <c r="E248" t="inlineStr">
        <is>
          <t>2538215</t>
        </is>
      </c>
      <c r="F248" t="inlineStr">
        <is>
          <t>3007045625</t>
        </is>
      </c>
      <c r="G248" t="inlineStr">
        <is>
          <t>OC VISITA ROLLOS</t>
        </is>
      </c>
      <c r="H248" t="inlineStr">
        <is>
          <t>CUNDINAMARCA</t>
        </is>
      </c>
      <c r="I248" t="inlineStr">
        <is>
          <t>BOGOTA</t>
        </is>
      </c>
      <c r="J248" t="inlineStr">
        <is>
          <t>BARRIO SANTA HELENITA BOGOTA 1</t>
        </is>
      </c>
      <c r="K248" t="inlineStr">
        <is>
          <t>BANCOLOMBIA</t>
        </is>
      </c>
      <c r="L248" t="inlineStr">
        <is>
          <t>FO-25-1316315</t>
        </is>
      </c>
      <c r="M248" s="49" t="n">
        <v>45870.40105324074</v>
      </c>
      <c r="N248" s="49" t="n">
        <v>45871.46388888889</v>
      </c>
      <c r="O248" s="48" t="n">
        <v>0</v>
      </c>
      <c r="P248" t="inlineStr">
        <is>
          <t>CB UNO A UNO</t>
        </is>
      </c>
      <c r="Q248" t="inlineStr">
        <is>
          <t>CB UNO A UNO</t>
        </is>
      </c>
      <c r="R248" t="inlineStr">
        <is>
          <t>EJECUTADO</t>
        </is>
      </c>
      <c r="S248" t="inlineStr">
        <is>
          <t>EJECUTADO EXITOSO</t>
        </is>
      </c>
      <c r="T248" t="inlineStr">
        <is>
          <t>VISITA TECNICA</t>
        </is>
      </c>
      <c r="V248" t="inlineStr">
        <is>
          <t>TIPO I</t>
        </is>
      </c>
      <c r="W248" t="inlineStr">
        <is>
          <t>TERRESTRE</t>
        </is>
      </c>
      <c r="X248" t="inlineStr">
        <is>
          <t>MURCIA HERNANDEZ HARVEY IGNACIO</t>
        </is>
      </c>
      <c r="Y248" t="inlineStr">
        <is>
          <t>1</t>
        </is>
      </c>
      <c r="Z248" t="inlineStr">
        <is>
          <t>0</t>
        </is>
      </c>
      <c r="AA248" s="48" t="n">
        <v>35780</v>
      </c>
      <c r="AB248" s="48" t="n">
        <v>0</v>
      </c>
    </row>
    <row r="249">
      <c r="A249" t="inlineStr">
        <is>
          <t>NEIVA</t>
        </is>
      </c>
      <c r="B249" t="inlineStr">
        <is>
          <t>REMOTAS</t>
        </is>
      </c>
      <c r="C249" t="inlineStr">
        <is>
          <t>No encontrado</t>
        </is>
      </c>
      <c r="D249" t="inlineStr">
        <is>
          <t>18753</t>
        </is>
      </c>
      <c r="E249" t="inlineStr">
        <is>
          <t>2538263</t>
        </is>
      </c>
      <c r="F249" t="inlineStr">
        <is>
          <t>3007013339</t>
        </is>
      </c>
      <c r="G249" t="inlineStr">
        <is>
          <t>OC ENVIO ROLLOS</t>
        </is>
      </c>
      <c r="H249" t="inlineStr">
        <is>
          <t>CAQUETA</t>
        </is>
      </c>
      <c r="I249" t="inlineStr">
        <is>
          <t>SAN VICENTE DEL CAGUAN</t>
        </is>
      </c>
      <c r="J249" t="inlineStr">
        <is>
          <t>BARRIO CAMPO HERMOSO</t>
        </is>
      </c>
      <c r="K249" t="inlineStr">
        <is>
          <t>BANCOLOMBIA</t>
        </is>
      </c>
      <c r="L249" t="inlineStr">
        <is>
          <t>FO-25-1317339</t>
        </is>
      </c>
      <c r="M249" s="49" t="n">
        <v>45870.40988425926</v>
      </c>
      <c r="N249" s="49" t="n">
        <v>45876.53125</v>
      </c>
      <c r="O249" s="48" t="n">
        <v>0</v>
      </c>
      <c r="P249" t="inlineStr">
        <is>
          <t>CB UNO A UNO</t>
        </is>
      </c>
      <c r="Q249" t="inlineStr">
        <is>
          <t>CB UNO A UNO</t>
        </is>
      </c>
      <c r="S249" t="inlineStr">
        <is>
          <t>EJECUTADO EXITOSO</t>
        </is>
      </c>
      <c r="T249" t="inlineStr">
        <is>
          <t>ENVIO</t>
        </is>
      </c>
      <c r="V249" t="inlineStr">
        <is>
          <t>TIPO IV ESPECIAL</t>
        </is>
      </c>
      <c r="W249" t="inlineStr">
        <is>
          <t>TERRESTRE / AEREO</t>
        </is>
      </c>
      <c r="Y249" t="inlineStr">
        <is>
          <t>1</t>
        </is>
      </c>
      <c r="Z249" t="inlineStr">
        <is>
          <t>0</t>
        </is>
      </c>
      <c r="AA249" s="48" t="n">
        <v>35780</v>
      </c>
      <c r="AB249" s="48" t="n">
        <v>0</v>
      </c>
    </row>
    <row r="250">
      <c r="A250" t="inlineStr">
        <is>
          <t>VILLAVICENCIO</t>
        </is>
      </c>
      <c r="B250" t="inlineStr">
        <is>
          <t>REMOTAS</t>
        </is>
      </c>
      <c r="C250" t="inlineStr">
        <is>
          <t>No encontrado</t>
        </is>
      </c>
      <c r="D250" t="inlineStr">
        <is>
          <t>50568</t>
        </is>
      </c>
      <c r="E250" t="inlineStr">
        <is>
          <t>2538290</t>
        </is>
      </c>
      <c r="F250" t="inlineStr">
        <is>
          <t>3007063151</t>
        </is>
      </c>
      <c r="G250" t="inlineStr">
        <is>
          <t>OC VISITA ROLLOS</t>
        </is>
      </c>
      <c r="H250" t="inlineStr">
        <is>
          <t>META</t>
        </is>
      </c>
      <c r="I250" t="inlineStr">
        <is>
          <t>PUERTO GAITAN</t>
        </is>
      </c>
      <c r="J250" t="inlineStr">
        <is>
          <t>BARRIO RESGUARDO WACOYO ZONA R</t>
        </is>
      </c>
      <c r="K250" t="inlineStr">
        <is>
          <t>BANCOLOMBIA</t>
        </is>
      </c>
      <c r="L250" t="inlineStr">
        <is>
          <t>FO-25-1318868</t>
        </is>
      </c>
      <c r="M250" s="49" t="n">
        <v>45870.41497685185</v>
      </c>
      <c r="N250" s="49" t="n">
        <v>45876.52777777778</v>
      </c>
      <c r="O250" s="48" t="n">
        <v>0</v>
      </c>
      <c r="P250" t="inlineStr">
        <is>
          <t>CB UNO A UNO</t>
        </is>
      </c>
      <c r="Q250" t="inlineStr">
        <is>
          <t>CB UNO A UNO</t>
        </is>
      </c>
      <c r="R250" t="inlineStr">
        <is>
          <t>EJECUTADO</t>
        </is>
      </c>
      <c r="S250" t="inlineStr">
        <is>
          <t>EJECUTADO EXITOSO</t>
        </is>
      </c>
      <c r="T250" t="inlineStr">
        <is>
          <t>ENVIO FLOTA - OPERADOR LOGISTICO</t>
        </is>
      </c>
      <c r="V250" t="inlineStr">
        <is>
          <t>TIPO III</t>
        </is>
      </c>
      <c r="W250" t="inlineStr">
        <is>
          <t>TERRESTRE</t>
        </is>
      </c>
      <c r="X250" t="inlineStr">
        <is>
          <t>GARZON RUIZ LUIS MIGUEL</t>
        </is>
      </c>
      <c r="Y250" t="inlineStr">
        <is>
          <t>1</t>
        </is>
      </c>
      <c r="Z250" t="inlineStr">
        <is>
          <t>0</t>
        </is>
      </c>
      <c r="AA250" s="48" t="n">
        <v>35780</v>
      </c>
      <c r="AB250" s="48" t="n">
        <v>0</v>
      </c>
    </row>
    <row r="251">
      <c r="A251" t="inlineStr">
        <is>
          <t>APARTADO</t>
        </is>
      </c>
      <c r="B251" t="inlineStr">
        <is>
          <t>NOROCCIDENTE</t>
        </is>
      </c>
      <c r="C251" t="inlineStr">
        <is>
          <t>0004-0005</t>
        </is>
      </c>
      <c r="D251" t="inlineStr">
        <is>
          <t>5490</t>
        </is>
      </c>
      <c r="E251" t="inlineStr">
        <is>
          <t>2538313</t>
        </is>
      </c>
      <c r="F251" t="inlineStr">
        <is>
          <t>3007050233</t>
        </is>
      </c>
      <c r="G251" t="inlineStr">
        <is>
          <t>OC VISITA ROLLOS</t>
        </is>
      </c>
      <c r="H251" t="inlineStr">
        <is>
          <t>ANTIOQUIA</t>
        </is>
      </c>
      <c r="I251" t="inlineStr">
        <is>
          <t>NECOCLI</t>
        </is>
      </c>
      <c r="J251" t="inlineStr">
        <is>
          <t>BARRIO LAS CHANGAS NECOCLI</t>
        </is>
      </c>
      <c r="K251" t="inlineStr">
        <is>
          <t>BANCOLOMBIA</t>
        </is>
      </c>
      <c r="L251" t="inlineStr">
        <is>
          <t>FO-25-1316310</t>
        </is>
      </c>
      <c r="M251" s="49" t="n">
        <v>45870.40534722222</v>
      </c>
      <c r="N251" s="49" t="n">
        <v>45875.45694444444</v>
      </c>
      <c r="O251" s="48" t="n">
        <v>0</v>
      </c>
      <c r="P251" t="inlineStr">
        <is>
          <t>CB UNO A UNO</t>
        </is>
      </c>
      <c r="Q251" t="inlineStr">
        <is>
          <t>CB UNO A UNO</t>
        </is>
      </c>
      <c r="R251" t="inlineStr">
        <is>
          <t>EJECUTADO</t>
        </is>
      </c>
      <c r="S251" t="inlineStr">
        <is>
          <t>EJECUTADO EXITOSO</t>
        </is>
      </c>
      <c r="T251" t="inlineStr">
        <is>
          <t>ENVIO FLOTA - OPERADOR LOGISTICO</t>
        </is>
      </c>
      <c r="V251" t="inlineStr">
        <is>
          <t>TIPO II</t>
        </is>
      </c>
      <c r="W251" t="inlineStr">
        <is>
          <t>TERRESTRE</t>
        </is>
      </c>
      <c r="X251" t="inlineStr">
        <is>
          <t>SALDARRIAGA MIRANDA SANTIAGO</t>
        </is>
      </c>
      <c r="Y251" t="inlineStr">
        <is>
          <t>1</t>
        </is>
      </c>
      <c r="Z251" t="inlineStr">
        <is>
          <t>0</t>
        </is>
      </c>
      <c r="AA251" s="48" t="n">
        <v>35780</v>
      </c>
      <c r="AB251" s="48" t="n">
        <v>0</v>
      </c>
    </row>
    <row r="252">
      <c r="A252" t="inlineStr">
        <is>
          <t>BOGOTA</t>
        </is>
      </c>
      <c r="B252" t="inlineStr">
        <is>
          <t>CUNDINAMARCA</t>
        </is>
      </c>
      <c r="C252" t="inlineStr">
        <is>
          <t>0004-0004</t>
        </is>
      </c>
      <c r="D252" t="inlineStr">
        <is>
          <t>11001</t>
        </is>
      </c>
      <c r="E252" t="inlineStr">
        <is>
          <t>2538491</t>
        </is>
      </c>
      <c r="F252" t="inlineStr">
        <is>
          <t>3007075360</t>
        </is>
      </c>
      <c r="G252" t="inlineStr">
        <is>
          <t>OC VISITA ROLLOS</t>
        </is>
      </c>
      <c r="H252" t="inlineStr">
        <is>
          <t>CUNDINAMARCA</t>
        </is>
      </c>
      <c r="I252" t="inlineStr">
        <is>
          <t>BOGOTA</t>
        </is>
      </c>
      <c r="J252" t="inlineStr">
        <is>
          <t>BARRIO TUNA ALTA BOGOTA</t>
        </is>
      </c>
      <c r="K252" t="inlineStr">
        <is>
          <t>BANCOLOMBIA</t>
        </is>
      </c>
      <c r="L252" t="inlineStr">
        <is>
          <t>FO-25-1316305</t>
        </is>
      </c>
      <c r="M252" s="49" t="n">
        <v>45870.41826388889</v>
      </c>
      <c r="N252" s="49" t="n">
        <v>45871.49652777778</v>
      </c>
      <c r="O252" s="48" t="n">
        <v>0</v>
      </c>
      <c r="P252" t="inlineStr">
        <is>
          <t>CB UNO A UNO</t>
        </is>
      </c>
      <c r="Q252" t="inlineStr">
        <is>
          <t>CB UNO A UNO</t>
        </is>
      </c>
      <c r="R252" t="inlineStr">
        <is>
          <t>EJECUTADO</t>
        </is>
      </c>
      <c r="S252" t="inlineStr">
        <is>
          <t>EJECUTADO EXITOSO</t>
        </is>
      </c>
      <c r="T252" t="inlineStr">
        <is>
          <t>VISITA TECNICA</t>
        </is>
      </c>
      <c r="V252" t="inlineStr">
        <is>
          <t>TIPO I</t>
        </is>
      </c>
      <c r="W252" t="inlineStr">
        <is>
          <t>TERRESTRE</t>
        </is>
      </c>
      <c r="X252" t="inlineStr">
        <is>
          <t>SOTO MUNAR DYLAN DAVID</t>
        </is>
      </c>
      <c r="Y252" t="inlineStr">
        <is>
          <t>1</t>
        </is>
      </c>
      <c r="Z252" t="inlineStr">
        <is>
          <t>0</t>
        </is>
      </c>
      <c r="AA252" s="48" t="n">
        <v>35780</v>
      </c>
      <c r="AB252" s="48" t="n">
        <v>0</v>
      </c>
    </row>
    <row r="253">
      <c r="A253" t="inlineStr">
        <is>
          <t>CALI</t>
        </is>
      </c>
      <c r="B253" t="inlineStr">
        <is>
          <t>SUROCCIDENTE Y EJE CAFETERO</t>
        </is>
      </c>
      <c r="C253" t="inlineStr">
        <is>
          <t>0004-0003</t>
        </is>
      </c>
      <c r="D253" t="inlineStr">
        <is>
          <t>19845</t>
        </is>
      </c>
      <c r="E253" t="inlineStr">
        <is>
          <t>2538603</t>
        </is>
      </c>
      <c r="F253" t="inlineStr">
        <is>
          <t>3007074852</t>
        </is>
      </c>
      <c r="G253" t="inlineStr">
        <is>
          <t>OC ENVIO ROLLOS</t>
        </is>
      </c>
      <c r="H253" t="inlineStr">
        <is>
          <t>CAUCA</t>
        </is>
      </c>
      <c r="I253" t="inlineStr">
        <is>
          <t>VILLA RICA</t>
        </is>
      </c>
      <c r="J253" t="inlineStr">
        <is>
          <t>BARRIO TERRONAL VILLA RICAN 1</t>
        </is>
      </c>
      <c r="K253" t="inlineStr">
        <is>
          <t>BANCOLOMBIA</t>
        </is>
      </c>
      <c r="L253" t="inlineStr">
        <is>
          <t>FO-25-1316340</t>
        </is>
      </c>
      <c r="M253" s="49" t="n">
        <v>45870.4172800926</v>
      </c>
      <c r="N253" s="49" t="n">
        <v>45874.60694444444</v>
      </c>
      <c r="O253" s="48" t="n">
        <v>0</v>
      </c>
      <c r="P253" t="inlineStr">
        <is>
          <t>CB UNO A UNO</t>
        </is>
      </c>
      <c r="Q253" t="inlineStr">
        <is>
          <t>CB UNO A UNO</t>
        </is>
      </c>
      <c r="S253" t="inlineStr">
        <is>
          <t>EJECUTADO EXITOSO</t>
        </is>
      </c>
      <c r="T253" t="inlineStr">
        <is>
          <t>ENVIO</t>
        </is>
      </c>
      <c r="V253" t="inlineStr">
        <is>
          <t>TIPO IV</t>
        </is>
      </c>
      <c r="W253" t="inlineStr">
        <is>
          <t>TERRESTRE</t>
        </is>
      </c>
      <c r="Y253" t="inlineStr">
        <is>
          <t>1</t>
        </is>
      </c>
      <c r="Z253" t="inlineStr">
        <is>
          <t>0</t>
        </is>
      </c>
      <c r="AA253" s="48" t="n">
        <v>35780</v>
      </c>
      <c r="AB253" s="48" t="n">
        <v>0</v>
      </c>
    </row>
    <row r="254">
      <c r="A254" t="inlineStr">
        <is>
          <t>PASTO</t>
        </is>
      </c>
      <c r="B254" t="inlineStr">
        <is>
          <t>SUROCCIDENTE Y EJE CAFETERO</t>
        </is>
      </c>
      <c r="C254" t="inlineStr">
        <is>
          <t>No encontrado</t>
        </is>
      </c>
      <c r="D254" t="inlineStr">
        <is>
          <t>86568</t>
        </is>
      </c>
      <c r="E254" t="inlineStr">
        <is>
          <t>2538622</t>
        </is>
      </c>
      <c r="F254" t="inlineStr">
        <is>
          <t>3007079115</t>
        </is>
      </c>
      <c r="G254" t="inlineStr">
        <is>
          <t>OC ENVIO ROLLOS</t>
        </is>
      </c>
      <c r="H254" t="inlineStr">
        <is>
          <t>PUTUMAYO</t>
        </is>
      </c>
      <c r="I254" t="inlineStr">
        <is>
          <t>PUERTO ASIS</t>
        </is>
      </c>
      <c r="J254" t="inlineStr">
        <is>
          <t>BARRIO CAMILO TORRES PUERTO AS</t>
        </is>
      </c>
      <c r="K254" t="inlineStr">
        <is>
          <t>BANCOLOMBIA</t>
        </is>
      </c>
      <c r="L254" t="inlineStr">
        <is>
          <t>FO-25-1316337</t>
        </is>
      </c>
      <c r="M254" s="49" t="n">
        <v>45870.41900462963</v>
      </c>
      <c r="N254" s="49" t="n">
        <v>45878.44930555556</v>
      </c>
      <c r="O254" s="48" t="n">
        <v>0</v>
      </c>
      <c r="P254" t="inlineStr">
        <is>
          <t>CB UNO A UNO</t>
        </is>
      </c>
      <c r="Q254" t="inlineStr">
        <is>
          <t>CB UNO A UNO</t>
        </is>
      </c>
      <c r="S254" t="inlineStr">
        <is>
          <t>EJECUTADO EXITOSO</t>
        </is>
      </c>
      <c r="T254" t="inlineStr">
        <is>
          <t>ENVIO</t>
        </is>
      </c>
      <c r="V254" t="inlineStr">
        <is>
          <t>TIPO IV</t>
        </is>
      </c>
      <c r="W254" t="inlineStr">
        <is>
          <t>TERRESTRE</t>
        </is>
      </c>
      <c r="Y254" t="inlineStr">
        <is>
          <t>1</t>
        </is>
      </c>
      <c r="Z254" t="inlineStr">
        <is>
          <t>0</t>
        </is>
      </c>
      <c r="AA254" s="48" t="n">
        <v>35780</v>
      </c>
      <c r="AB254" s="48" t="n">
        <v>0</v>
      </c>
    </row>
    <row r="255">
      <c r="A255" t="inlineStr">
        <is>
          <t>CALI</t>
        </is>
      </c>
      <c r="B255" t="inlineStr">
        <is>
          <t>SUROCCIDENTE Y EJE CAFETERO</t>
        </is>
      </c>
      <c r="C255" t="inlineStr">
        <is>
          <t>0004-0003</t>
        </is>
      </c>
      <c r="D255" t="inlineStr">
        <is>
          <t>19050</t>
        </is>
      </c>
      <c r="E255" t="inlineStr">
        <is>
          <t>2538641</t>
        </is>
      </c>
      <c r="F255" t="inlineStr">
        <is>
          <t>3007066182</t>
        </is>
      </c>
      <c r="G255" t="inlineStr">
        <is>
          <t>OC ENVIO ROLLOS</t>
        </is>
      </c>
      <c r="H255" t="inlineStr">
        <is>
          <t>CAUCA</t>
        </is>
      </c>
      <c r="I255" t="inlineStr">
        <is>
          <t>ARGELIA</t>
        </is>
      </c>
      <c r="J255" t="inlineStr">
        <is>
          <t>PTM ARGELIA ELECTRICOS Y VARI</t>
        </is>
      </c>
      <c r="K255" t="inlineStr">
        <is>
          <t>BANCOLOMBIA</t>
        </is>
      </c>
      <c r="L255" t="inlineStr">
        <is>
          <t>FO-25-1316334</t>
        </is>
      </c>
      <c r="M255" s="49" t="n">
        <v>45870.42061342593</v>
      </c>
      <c r="N255" s="49" t="n">
        <v>45880.38055555556</v>
      </c>
      <c r="O255" s="48" t="n">
        <v>0</v>
      </c>
      <c r="P255" t="inlineStr">
        <is>
          <t>AGREGADOR</t>
        </is>
      </c>
      <c r="Q255" t="inlineStr">
        <is>
          <t>COMCARD - PTM</t>
        </is>
      </c>
      <c r="S255" t="inlineStr">
        <is>
          <t>EJECUTADO EXITOSO</t>
        </is>
      </c>
      <c r="T255" t="inlineStr">
        <is>
          <t>ENVIO</t>
        </is>
      </c>
      <c r="V255" t="inlineStr">
        <is>
          <t>TIPO IV</t>
        </is>
      </c>
      <c r="W255" t="inlineStr">
        <is>
          <t>TERRESTRE</t>
        </is>
      </c>
      <c r="Y255" t="inlineStr">
        <is>
          <t>1</t>
        </is>
      </c>
      <c r="Z255" t="inlineStr">
        <is>
          <t>0</t>
        </is>
      </c>
      <c r="AA255" s="48" t="n">
        <v>35780</v>
      </c>
      <c r="AB255" s="48" t="n">
        <v>0</v>
      </c>
    </row>
    <row r="256">
      <c r="A256" t="inlineStr">
        <is>
          <t>MEDELLIN</t>
        </is>
      </c>
      <c r="B256" t="inlineStr">
        <is>
          <t>NOROCCIDENTE</t>
        </is>
      </c>
      <c r="C256" t="inlineStr">
        <is>
          <t>0004-0005</t>
        </is>
      </c>
      <c r="D256" t="inlineStr">
        <is>
          <t>5360</t>
        </is>
      </c>
      <c r="E256" t="inlineStr">
        <is>
          <t>2538790</t>
        </is>
      </c>
      <c r="F256" t="inlineStr">
        <is>
          <t>3007038802</t>
        </is>
      </c>
      <c r="G256" t="inlineStr">
        <is>
          <t>OC VISITA ROLLOS</t>
        </is>
      </c>
      <c r="H256" t="inlineStr">
        <is>
          <t>ANTIOQUIA</t>
        </is>
      </c>
      <c r="I256" t="inlineStr">
        <is>
          <t>ITAGUI</t>
        </is>
      </c>
      <c r="J256" t="inlineStr">
        <is>
          <t>PTM ITAGUI ABEDUL</t>
        </is>
      </c>
      <c r="K256" t="inlineStr">
        <is>
          <t>BANCOLOMBIA</t>
        </is>
      </c>
      <c r="L256" t="inlineStr">
        <is>
          <t>FO-25-1326450</t>
        </is>
      </c>
      <c r="M256" s="49" t="n">
        <v>45870.43403935185</v>
      </c>
      <c r="N256" s="49" t="n">
        <v>45877.57013888889</v>
      </c>
      <c r="O256" s="48" t="n">
        <v>0</v>
      </c>
      <c r="P256" t="inlineStr">
        <is>
          <t>AGREGADOR</t>
        </is>
      </c>
      <c r="Q256" t="inlineStr">
        <is>
          <t>COMCARD - PTM</t>
        </is>
      </c>
      <c r="R256" t="inlineStr">
        <is>
          <t>EJECUTADO</t>
        </is>
      </c>
      <c r="S256" t="inlineStr">
        <is>
          <t>EJECUTADO EXITOSO</t>
        </is>
      </c>
      <c r="T256" t="inlineStr">
        <is>
          <t>VISITA TECNICA</t>
        </is>
      </c>
      <c r="V256" t="inlineStr">
        <is>
          <t>TIPO I</t>
        </is>
      </c>
      <c r="W256" t="inlineStr">
        <is>
          <t>TERRESTRE</t>
        </is>
      </c>
      <c r="X256" t="inlineStr">
        <is>
          <t>CASTAÑEDA PALACIO CARLOS FELIPE</t>
        </is>
      </c>
      <c r="Y256" t="inlineStr">
        <is>
          <t>1</t>
        </is>
      </c>
      <c r="Z256" t="inlineStr">
        <is>
          <t>0</t>
        </is>
      </c>
      <c r="AA256" s="48" t="n">
        <v>35780</v>
      </c>
      <c r="AB256" s="48" t="n">
        <v>0</v>
      </c>
    </row>
    <row r="257">
      <c r="A257" t="inlineStr">
        <is>
          <t>VILLAVICENCIO</t>
        </is>
      </c>
      <c r="B257" t="inlineStr">
        <is>
          <t>REMOTAS</t>
        </is>
      </c>
      <c r="C257" t="inlineStr">
        <is>
          <t>No encontrado</t>
        </is>
      </c>
      <c r="D257" t="inlineStr">
        <is>
          <t>95001</t>
        </is>
      </c>
      <c r="E257" t="inlineStr">
        <is>
          <t>2538797</t>
        </is>
      </c>
      <c r="F257" t="inlineStr">
        <is>
          <t>3007050532</t>
        </is>
      </c>
      <c r="G257" t="inlineStr">
        <is>
          <t>OC ENVIO ROLLOS</t>
        </is>
      </c>
      <c r="H257" t="inlineStr">
        <is>
          <t>GUAVIARE</t>
        </is>
      </c>
      <c r="I257" t="inlineStr">
        <is>
          <t>SAN JOSE DEL GUAVIARE</t>
        </is>
      </c>
      <c r="J257" t="inlineStr">
        <is>
          <t>BARRIO CORREGIMIENTO EL CAPRIC</t>
        </is>
      </c>
      <c r="K257" t="inlineStr">
        <is>
          <t>BANCOLOMBIA</t>
        </is>
      </c>
      <c r="L257" t="inlineStr">
        <is>
          <t>FO-25-1317336</t>
        </is>
      </c>
      <c r="M257" s="49" t="n">
        <v>45870.4353125</v>
      </c>
      <c r="N257" s="49" t="n">
        <v>45881.72569444445</v>
      </c>
      <c r="O257" s="48" t="n">
        <v>0</v>
      </c>
      <c r="P257" t="inlineStr">
        <is>
          <t>UNO A UNO</t>
        </is>
      </c>
      <c r="Q257" t="inlineStr">
        <is>
          <t>CB UNO A UNO</t>
        </is>
      </c>
      <c r="S257" t="inlineStr">
        <is>
          <t>EJECUTADO EXITOSO</t>
        </is>
      </c>
      <c r="T257" t="inlineStr">
        <is>
          <t>ENVIO</t>
        </is>
      </c>
      <c r="V257" t="inlineStr">
        <is>
          <t>TIPO IV</t>
        </is>
      </c>
      <c r="W257" t="inlineStr">
        <is>
          <t>TERRESTRE</t>
        </is>
      </c>
      <c r="Y257" t="inlineStr">
        <is>
          <t>1</t>
        </is>
      </c>
      <c r="Z257" t="inlineStr">
        <is>
          <t>0</t>
        </is>
      </c>
      <c r="AA257" s="48" t="n">
        <v>35780</v>
      </c>
      <c r="AB257" s="48" t="n">
        <v>0</v>
      </c>
    </row>
    <row r="258">
      <c r="A258" t="inlineStr">
        <is>
          <t>VILLAVICENCIO</t>
        </is>
      </c>
      <c r="B258" t="inlineStr">
        <is>
          <t>REMOTAS</t>
        </is>
      </c>
      <c r="C258" t="inlineStr">
        <is>
          <t>0004-0007</t>
        </is>
      </c>
      <c r="D258" t="inlineStr">
        <is>
          <t>50226</t>
        </is>
      </c>
      <c r="E258" t="inlineStr">
        <is>
          <t>2538900</t>
        </is>
      </c>
      <c r="F258" t="inlineStr">
        <is>
          <t>3007067845</t>
        </is>
      </c>
      <c r="G258" t="inlineStr">
        <is>
          <t>OC VISITA ROLLOS</t>
        </is>
      </c>
      <c r="H258" t="inlineStr">
        <is>
          <t>META</t>
        </is>
      </c>
      <c r="I258" t="inlineStr">
        <is>
          <t>CUMARAL</t>
        </is>
      </c>
      <c r="J258" t="inlineStr">
        <is>
          <t>PAGAFACIL CUMARAL</t>
        </is>
      </c>
      <c r="K258" t="inlineStr">
        <is>
          <t>BANCOLOMBIA</t>
        </is>
      </c>
      <c r="L258" t="inlineStr">
        <is>
          <t>FO-25-1316302</t>
        </is>
      </c>
      <c r="M258" s="49" t="n">
        <v>45870.43336805556</v>
      </c>
      <c r="N258" s="49" t="n">
        <v>45875.45277777778</v>
      </c>
      <c r="O258" s="48" t="n">
        <v>0</v>
      </c>
      <c r="P258" t="inlineStr">
        <is>
          <t>ROBUSTO</t>
        </is>
      </c>
      <c r="Q258" t="inlineStr">
        <is>
          <t>PAGAFACIL</t>
        </is>
      </c>
      <c r="R258" t="inlineStr">
        <is>
          <t>EJECUTADO</t>
        </is>
      </c>
      <c r="S258" t="inlineStr">
        <is>
          <t>EJECUTADO EXITOSO</t>
        </is>
      </c>
      <c r="T258" t="inlineStr">
        <is>
          <t>VISITA TECNICA</t>
        </is>
      </c>
      <c r="V258" t="inlineStr">
        <is>
          <t>TIPO II</t>
        </is>
      </c>
      <c r="W258" t="inlineStr">
        <is>
          <t>TERRESTRE</t>
        </is>
      </c>
      <c r="X258" t="inlineStr">
        <is>
          <t>ROZO JIMENEZ EDGAR ARMANDO</t>
        </is>
      </c>
      <c r="Y258" t="inlineStr">
        <is>
          <t>1</t>
        </is>
      </c>
      <c r="Z258" t="inlineStr">
        <is>
          <t>0</t>
        </is>
      </c>
      <c r="AA258" s="48" t="n">
        <v>67654</v>
      </c>
      <c r="AB258" s="48" t="n">
        <v>0</v>
      </c>
    </row>
    <row r="259">
      <c r="A259" t="inlineStr">
        <is>
          <t>VALLEDUPAR</t>
        </is>
      </c>
      <c r="B259" t="inlineStr">
        <is>
          <t>COSTA</t>
        </is>
      </c>
      <c r="C259" t="inlineStr">
        <is>
          <t>0004-0001</t>
        </is>
      </c>
      <c r="D259" t="inlineStr">
        <is>
          <t>20001</t>
        </is>
      </c>
      <c r="E259" t="inlineStr">
        <is>
          <t>2538960</t>
        </is>
      </c>
      <c r="F259" t="inlineStr">
        <is>
          <t>3007032345</t>
        </is>
      </c>
      <c r="G259" t="inlineStr">
        <is>
          <t>OC VISITA ROLLOS</t>
        </is>
      </c>
      <c r="H259" t="inlineStr">
        <is>
          <t>CESAR</t>
        </is>
      </c>
      <c r="I259" t="inlineStr">
        <is>
          <t>VALLEDUPAR</t>
        </is>
      </c>
      <c r="J259" t="inlineStr">
        <is>
          <t>MULTIPAGAS OLIMPICA VALLEDUPAR</t>
        </is>
      </c>
      <c r="K259" t="inlineStr">
        <is>
          <t>BANCOLOMBIA</t>
        </is>
      </c>
      <c r="L259" t="inlineStr">
        <is>
          <t>FO-25-1316296</t>
        </is>
      </c>
      <c r="M259" s="49" t="n">
        <v>45870.44208333334</v>
      </c>
      <c r="N259" s="49" t="n">
        <v>45871.48055555556</v>
      </c>
      <c r="O259" s="48" t="n">
        <v>0</v>
      </c>
      <c r="P259" t="inlineStr">
        <is>
          <t>ROBUSTO</t>
        </is>
      </c>
      <c r="Q259" t="inlineStr">
        <is>
          <t>MULTIPAGAS</t>
        </is>
      </c>
      <c r="R259" t="inlineStr">
        <is>
          <t>EJECUTADO</t>
        </is>
      </c>
      <c r="S259" t="inlineStr">
        <is>
          <t>EJECUTADO EXITOSO</t>
        </is>
      </c>
      <c r="T259" t="inlineStr">
        <is>
          <t>VISITA TECNICA</t>
        </is>
      </c>
      <c r="V259" t="inlineStr">
        <is>
          <t>TIPO I</t>
        </is>
      </c>
      <c r="W259" t="inlineStr">
        <is>
          <t>TERRESTRE</t>
        </is>
      </c>
      <c r="X259" t="inlineStr">
        <is>
          <t>MONTES DIAZ JOHN FRED</t>
        </is>
      </c>
      <c r="Y259" t="inlineStr">
        <is>
          <t>1</t>
        </is>
      </c>
      <c r="Z259" t="inlineStr">
        <is>
          <t>0</t>
        </is>
      </c>
      <c r="AA259" s="48" t="n">
        <v>35780</v>
      </c>
      <c r="AB259" s="48" t="n">
        <v>0</v>
      </c>
    </row>
    <row r="260">
      <c r="A260" t="inlineStr">
        <is>
          <t>BOGOTA</t>
        </is>
      </c>
      <c r="B260" t="inlineStr">
        <is>
          <t>CUNDINAMARCA</t>
        </is>
      </c>
      <c r="C260" t="inlineStr">
        <is>
          <t>0004-0004</t>
        </is>
      </c>
      <c r="D260" t="inlineStr">
        <is>
          <t>11001</t>
        </is>
      </c>
      <c r="E260" t="inlineStr">
        <is>
          <t>2539145</t>
        </is>
      </c>
      <c r="F260" t="inlineStr">
        <is>
          <t>3007070346</t>
        </is>
      </c>
      <c r="G260" t="inlineStr">
        <is>
          <t>OC VISITA ROLLOS</t>
        </is>
      </c>
      <c r="H260" t="inlineStr">
        <is>
          <t>CUNDINAMARCA</t>
        </is>
      </c>
      <c r="I260" t="inlineStr">
        <is>
          <t>BOGOTA</t>
        </is>
      </c>
      <c r="J260" t="inlineStr">
        <is>
          <t>BARRIO BOSA BRASILIA BOGOTA 3</t>
        </is>
      </c>
      <c r="K260" t="inlineStr">
        <is>
          <t>BANCOLOMBIA</t>
        </is>
      </c>
      <c r="L260" t="inlineStr">
        <is>
          <t>FO-25-1326448</t>
        </is>
      </c>
      <c r="M260" s="49" t="n">
        <v>45870.45045138889</v>
      </c>
      <c r="N260" s="49" t="n">
        <v>45874.50486111111</v>
      </c>
      <c r="O260" s="48" t="n">
        <v>0</v>
      </c>
      <c r="P260" t="inlineStr">
        <is>
          <t>CB UNO A UNO</t>
        </is>
      </c>
      <c r="Q260" t="inlineStr">
        <is>
          <t>CB UNO A UNO</t>
        </is>
      </c>
      <c r="R260" t="inlineStr">
        <is>
          <t>EJECUTADO</t>
        </is>
      </c>
      <c r="S260" t="inlineStr">
        <is>
          <t>EJECUTADO EXITOSO</t>
        </is>
      </c>
      <c r="T260" t="inlineStr">
        <is>
          <t>VISITA TECNICA</t>
        </is>
      </c>
      <c r="V260" t="inlineStr">
        <is>
          <t>TIPO I</t>
        </is>
      </c>
      <c r="W260" t="inlineStr">
        <is>
          <t>TERRESTRE</t>
        </is>
      </c>
      <c r="X260" t="inlineStr">
        <is>
          <t>INFANTE SIERRA MANUEL FERNANDO</t>
        </is>
      </c>
      <c r="Y260" t="inlineStr">
        <is>
          <t>1</t>
        </is>
      </c>
      <c r="Z260" t="inlineStr">
        <is>
          <t>0</t>
        </is>
      </c>
      <c r="AA260" s="48" t="n">
        <v>35780</v>
      </c>
      <c r="AB260" s="48" t="n">
        <v>0</v>
      </c>
    </row>
    <row r="261">
      <c r="A261" t="inlineStr">
        <is>
          <t>MEDELLIN</t>
        </is>
      </c>
      <c r="B261" t="inlineStr">
        <is>
          <t>NOROCCIDENTE</t>
        </is>
      </c>
      <c r="C261" t="inlineStr">
        <is>
          <t>0004-0005</t>
        </is>
      </c>
      <c r="D261" t="inlineStr">
        <is>
          <t>5360</t>
        </is>
      </c>
      <c r="E261" t="inlineStr">
        <is>
          <t>2539258</t>
        </is>
      </c>
      <c r="F261" t="inlineStr">
        <is>
          <t>3007026972</t>
        </is>
      </c>
      <c r="G261" t="inlineStr">
        <is>
          <t>OC VISITA ROLLOS</t>
        </is>
      </c>
      <c r="H261" t="inlineStr">
        <is>
          <t>ANTIOQUIA</t>
        </is>
      </c>
      <c r="I261" t="inlineStr">
        <is>
          <t>ITAGUI</t>
        </is>
      </c>
      <c r="J261" t="inlineStr">
        <is>
          <t>BARRIO YARUMITO 2 ITAGUI</t>
        </is>
      </c>
      <c r="K261" t="inlineStr">
        <is>
          <t>BANCOLOMBIA</t>
        </is>
      </c>
      <c r="L261" t="inlineStr">
        <is>
          <t>FO-25-1316289</t>
        </is>
      </c>
      <c r="M261" s="49" t="n">
        <v>45870.45987268518</v>
      </c>
      <c r="N261" s="49" t="n">
        <v>45875.45138888889</v>
      </c>
      <c r="O261" s="48" t="n">
        <v>0</v>
      </c>
      <c r="P261" t="inlineStr">
        <is>
          <t>CB UNO A UNO</t>
        </is>
      </c>
      <c r="Q261" t="inlineStr">
        <is>
          <t>CB UNO A UNO</t>
        </is>
      </c>
      <c r="R261" t="inlineStr">
        <is>
          <t>EJECUTADO</t>
        </is>
      </c>
      <c r="S261" t="inlineStr">
        <is>
          <t>EJECUTADO EXITOSO</t>
        </is>
      </c>
      <c r="T261" t="inlineStr">
        <is>
          <t>VISITA TECNICA</t>
        </is>
      </c>
      <c r="V261" t="inlineStr">
        <is>
          <t>TIPO I</t>
        </is>
      </c>
      <c r="W261" t="inlineStr">
        <is>
          <t>TERRESTRE</t>
        </is>
      </c>
      <c r="X261" t="inlineStr">
        <is>
          <t>RUA ALVAREZ RICHARD ANDRES</t>
        </is>
      </c>
      <c r="Y261" t="inlineStr">
        <is>
          <t>1</t>
        </is>
      </c>
      <c r="Z261" t="inlineStr">
        <is>
          <t>0</t>
        </is>
      </c>
      <c r="AA261" s="48" t="n">
        <v>35780</v>
      </c>
      <c r="AB261" s="48" t="n">
        <v>0</v>
      </c>
    </row>
    <row r="262">
      <c r="A262" t="inlineStr">
        <is>
          <t>IBAGUE</t>
        </is>
      </c>
      <c r="B262" t="inlineStr">
        <is>
          <t>REMOTAS</t>
        </is>
      </c>
      <c r="C262" t="inlineStr">
        <is>
          <t>0004-0007</t>
        </is>
      </c>
      <c r="D262" t="inlineStr">
        <is>
          <t>73001</t>
        </is>
      </c>
      <c r="E262" t="inlineStr">
        <is>
          <t>2539453</t>
        </is>
      </c>
      <c r="F262" t="inlineStr">
        <is>
          <t>3007066937</t>
        </is>
      </c>
      <c r="G262" t="inlineStr">
        <is>
          <t>OC VISITA ROLLOS</t>
        </is>
      </c>
      <c r="H262" t="inlineStr">
        <is>
          <t>TOLIMA</t>
        </is>
      </c>
      <c r="I262" t="inlineStr">
        <is>
          <t>IBAGUE</t>
        </is>
      </c>
      <c r="J262" t="inlineStr">
        <is>
          <t>BARRIO URBANIZACION MODELIA I</t>
        </is>
      </c>
      <c r="K262" t="inlineStr">
        <is>
          <t>BANCOLOMBIA</t>
        </is>
      </c>
      <c r="L262" t="inlineStr">
        <is>
          <t>FO-25-1316420</t>
        </is>
      </c>
      <c r="M262" s="49" t="n">
        <v>45870.4705787037</v>
      </c>
      <c r="N262" s="49" t="n">
        <v>45870.71458333333</v>
      </c>
      <c r="O262" s="48" t="n">
        <v>0</v>
      </c>
      <c r="P262" t="inlineStr">
        <is>
          <t>CB UNO A UNO</t>
        </is>
      </c>
      <c r="Q262" t="inlineStr">
        <is>
          <t>CB UNO A UNO</t>
        </is>
      </c>
      <c r="R262" t="inlineStr">
        <is>
          <t>EJECUTADO</t>
        </is>
      </c>
      <c r="S262" t="inlineStr">
        <is>
          <t>EJECUTADO EXITOSO</t>
        </is>
      </c>
      <c r="T262" t="inlineStr">
        <is>
          <t>VISITA TECNICA</t>
        </is>
      </c>
      <c r="V262" t="inlineStr">
        <is>
          <t>TIPO I</t>
        </is>
      </c>
      <c r="W262" t="inlineStr">
        <is>
          <t>TERRESTRE</t>
        </is>
      </c>
      <c r="X262" t="inlineStr">
        <is>
          <t>GUTIERREZ  CAMILO ANDRES</t>
        </is>
      </c>
      <c r="Y262" t="inlineStr">
        <is>
          <t>1</t>
        </is>
      </c>
      <c r="Z262" t="inlineStr">
        <is>
          <t>0</t>
        </is>
      </c>
      <c r="AA262" s="48" t="n">
        <v>35780</v>
      </c>
      <c r="AB262" s="48" t="n">
        <v>0</v>
      </c>
    </row>
    <row r="263">
      <c r="A263" t="inlineStr">
        <is>
          <t>TUNJA</t>
        </is>
      </c>
      <c r="B263" t="inlineStr">
        <is>
          <t>SANTANDERES</t>
        </is>
      </c>
      <c r="C263" t="inlineStr">
        <is>
          <t>0004-0008</t>
        </is>
      </c>
      <c r="D263" t="inlineStr">
        <is>
          <t>15204</t>
        </is>
      </c>
      <c r="E263" t="inlineStr">
        <is>
          <t>2539478</t>
        </is>
      </c>
      <c r="F263" t="inlineStr">
        <is>
          <t>3007040733</t>
        </is>
      </c>
      <c r="G263" t="inlineStr">
        <is>
          <t>OC VISITA ROLLOS</t>
        </is>
      </c>
      <c r="H263" t="inlineStr">
        <is>
          <t>BOYACA</t>
        </is>
      </c>
      <c r="I263" t="inlineStr">
        <is>
          <t>COMBITA</t>
        </is>
      </c>
      <c r="J263" t="inlineStr">
        <is>
          <t>DISTRICOL COMBILLANTAS EXPRESS</t>
        </is>
      </c>
      <c r="K263" t="inlineStr">
        <is>
          <t>BANCOLOMBIA</t>
        </is>
      </c>
      <c r="L263" t="inlineStr">
        <is>
          <t>FO-25-1316671</t>
        </is>
      </c>
      <c r="M263" s="49" t="n">
        <v>45870.47601851852</v>
      </c>
      <c r="N263" s="49" t="n">
        <v>45870.65625</v>
      </c>
      <c r="O263" s="48" t="n">
        <v>0</v>
      </c>
      <c r="P263" t="inlineStr">
        <is>
          <t>AGREGADOR</t>
        </is>
      </c>
      <c r="Q263" t="inlineStr">
        <is>
          <t>DISTRICOL</t>
        </is>
      </c>
      <c r="R263" t="inlineStr">
        <is>
          <t>EJECUTADO</t>
        </is>
      </c>
      <c r="S263" t="inlineStr">
        <is>
          <t>EJECUTADO EXITOSO</t>
        </is>
      </c>
      <c r="T263" t="inlineStr">
        <is>
          <t>VISITA TECNICA</t>
        </is>
      </c>
      <c r="V263" t="inlineStr">
        <is>
          <t>TIPO II</t>
        </is>
      </c>
      <c r="W263" t="inlineStr">
        <is>
          <t>TERRESTRE</t>
        </is>
      </c>
      <c r="X263" t="inlineStr">
        <is>
          <t>RODRIGUEZ MURCIA YERSON IVAN</t>
        </is>
      </c>
      <c r="Y263" t="inlineStr">
        <is>
          <t>1</t>
        </is>
      </c>
      <c r="Z263" t="inlineStr">
        <is>
          <t>0</t>
        </is>
      </c>
      <c r="AA263" s="48" t="n">
        <v>67654</v>
      </c>
      <c r="AB263" s="48" t="n">
        <v>0</v>
      </c>
    </row>
    <row r="264">
      <c r="A264" t="inlineStr">
        <is>
          <t>MEDELLIN</t>
        </is>
      </c>
      <c r="B264" t="inlineStr">
        <is>
          <t>NOROCCIDENTE</t>
        </is>
      </c>
      <c r="C264" t="inlineStr">
        <is>
          <t>0004-0005</t>
        </is>
      </c>
      <c r="D264" t="inlineStr">
        <is>
          <t>5001</t>
        </is>
      </c>
      <c r="E264" t="inlineStr">
        <is>
          <t>2539480</t>
        </is>
      </c>
      <c r="F264" t="inlineStr">
        <is>
          <t>3007032905</t>
        </is>
      </c>
      <c r="G264" t="inlineStr">
        <is>
          <t>OC VISITA ROLLOS</t>
        </is>
      </c>
      <c r="H264" t="inlineStr">
        <is>
          <t>ANTIOQUIA</t>
        </is>
      </c>
      <c r="I264" t="inlineStr">
        <is>
          <t>MEDELLIN</t>
        </is>
      </c>
      <c r="J264" t="inlineStr">
        <is>
          <t>BARRIO ENCISO MEDELLIN 2</t>
        </is>
      </c>
      <c r="K264" t="inlineStr">
        <is>
          <t>BANCOLOMBIA</t>
        </is>
      </c>
      <c r="L264" t="inlineStr">
        <is>
          <t>FO-25-1316674</t>
        </is>
      </c>
      <c r="M264" s="49" t="n">
        <v>45870.47613425926</v>
      </c>
      <c r="N264" s="49" t="n">
        <v>45875.48611111111</v>
      </c>
      <c r="O264" s="48" t="n">
        <v>0</v>
      </c>
      <c r="P264" t="inlineStr">
        <is>
          <t>CB UNO A UNO</t>
        </is>
      </c>
      <c r="Q264" t="inlineStr">
        <is>
          <t>CB UNO A UNO</t>
        </is>
      </c>
      <c r="R264" t="inlineStr">
        <is>
          <t>EJECUTADO</t>
        </is>
      </c>
      <c r="S264" t="inlineStr">
        <is>
          <t>EJECUTADO EXITOSO</t>
        </is>
      </c>
      <c r="T264" t="inlineStr">
        <is>
          <t>VISITA TECNICA</t>
        </is>
      </c>
      <c r="V264" t="inlineStr">
        <is>
          <t>TIPO I</t>
        </is>
      </c>
      <c r="W264" t="inlineStr">
        <is>
          <t>TERRESTRE</t>
        </is>
      </c>
      <c r="X264" t="inlineStr">
        <is>
          <t>CASTAÑEDA PALACIO CARLOS FELIPE</t>
        </is>
      </c>
      <c r="Y264" t="inlineStr">
        <is>
          <t>1</t>
        </is>
      </c>
      <c r="Z264" t="inlineStr">
        <is>
          <t>0</t>
        </is>
      </c>
      <c r="AA264" s="48" t="n">
        <v>35780</v>
      </c>
      <c r="AB264" s="48" t="n">
        <v>0</v>
      </c>
    </row>
    <row r="265">
      <c r="A265" t="inlineStr">
        <is>
          <t>SANTA MARTA</t>
        </is>
      </c>
      <c r="B265" t="inlineStr">
        <is>
          <t>COSTA</t>
        </is>
      </c>
      <c r="C265" t="inlineStr">
        <is>
          <t>No encontrado</t>
        </is>
      </c>
      <c r="D265" t="inlineStr">
        <is>
          <t>44001</t>
        </is>
      </c>
      <c r="E265" t="inlineStr">
        <is>
          <t>2539495</t>
        </is>
      </c>
      <c r="F265" t="inlineStr">
        <is>
          <t>3007060780</t>
        </is>
      </c>
      <c r="G265" t="inlineStr">
        <is>
          <t>OC ENVIO ROLLOS</t>
        </is>
      </c>
      <c r="H265" t="inlineStr">
        <is>
          <t>LA GUAJIRA</t>
        </is>
      </c>
      <c r="I265" t="inlineStr">
        <is>
          <t>RIOHACHA</t>
        </is>
      </c>
      <c r="J265" t="inlineStr">
        <is>
          <t>DISTRICOL DROGUERIA 7 DE AGOST</t>
        </is>
      </c>
      <c r="K265" t="inlineStr">
        <is>
          <t>BANCOLOMBIA</t>
        </is>
      </c>
      <c r="L265" t="inlineStr">
        <is>
          <t>FO-25-1317064</t>
        </is>
      </c>
      <c r="M265" s="49" t="n">
        <v>45870.47790509259</v>
      </c>
      <c r="N265" s="49" t="n">
        <v>45876.53541666667</v>
      </c>
      <c r="O265" s="48" t="n">
        <v>0</v>
      </c>
      <c r="P265" t="inlineStr">
        <is>
          <t>AGREGADOR</t>
        </is>
      </c>
      <c r="Q265" t="inlineStr">
        <is>
          <t>DISTRICOL</t>
        </is>
      </c>
      <c r="S265" t="inlineStr">
        <is>
          <t>EJECUTADO EXITOSO</t>
        </is>
      </c>
      <c r="T265" t="inlineStr">
        <is>
          <t>ENVIO</t>
        </is>
      </c>
      <c r="V265" t="inlineStr">
        <is>
          <t>TIPO III</t>
        </is>
      </c>
      <c r="W265" t="inlineStr">
        <is>
          <t>TERRESTRE</t>
        </is>
      </c>
      <c r="Y265" t="inlineStr">
        <is>
          <t>1</t>
        </is>
      </c>
      <c r="Z265" t="inlineStr">
        <is>
          <t>0</t>
        </is>
      </c>
      <c r="AA265" s="48" t="n">
        <v>35780</v>
      </c>
      <c r="AB265" s="48" t="n">
        <v>0</v>
      </c>
    </row>
    <row r="266">
      <c r="A266" t="inlineStr">
        <is>
          <t>PASTO</t>
        </is>
      </c>
      <c r="B266" t="inlineStr">
        <is>
          <t>SUROCCIDENTE Y EJE CAFETERO</t>
        </is>
      </c>
      <c r="C266" t="inlineStr">
        <is>
          <t>0004-0003</t>
        </is>
      </c>
      <c r="D266" t="inlineStr">
        <is>
          <t>52480</t>
        </is>
      </c>
      <c r="E266" t="inlineStr">
        <is>
          <t>2539606</t>
        </is>
      </c>
      <c r="F266" t="inlineStr">
        <is>
          <t>3007026150</t>
        </is>
      </c>
      <c r="G266" t="inlineStr">
        <is>
          <t>OC VISITA ROLLOS</t>
        </is>
      </c>
      <c r="H266" t="inlineStr">
        <is>
          <t>NARIÑO</t>
        </is>
      </c>
      <c r="I266" t="inlineStr">
        <is>
          <t>NARIÑO</t>
        </is>
      </c>
      <c r="J266" t="inlineStr">
        <is>
          <t>BARRIO SAN FRANCISCO NARINO</t>
        </is>
      </c>
      <c r="K266" t="inlineStr">
        <is>
          <t>BANCOLOMBIA</t>
        </is>
      </c>
      <c r="L266" t="inlineStr">
        <is>
          <t>FO-25-1316413</t>
        </is>
      </c>
      <c r="M266" s="49" t="n">
        <v>45870.47293981481</v>
      </c>
      <c r="N266" s="49" t="n">
        <v>45871.45208333333</v>
      </c>
      <c r="O266" s="48" t="n">
        <v>0</v>
      </c>
      <c r="P266" t="inlineStr">
        <is>
          <t>CB UNO A UNO</t>
        </is>
      </c>
      <c r="Q266" t="inlineStr">
        <is>
          <t>CB UNO A UNO</t>
        </is>
      </c>
      <c r="R266" t="inlineStr">
        <is>
          <t>EJECUTADO</t>
        </is>
      </c>
      <c r="S266" t="inlineStr">
        <is>
          <t>EJECUTADO EXITOSO</t>
        </is>
      </c>
      <c r="T266" t="inlineStr">
        <is>
          <t>ENVIO FLOTA - OPERADOR LOGISTICO</t>
        </is>
      </c>
      <c r="V266" t="inlineStr">
        <is>
          <t>TIPO II</t>
        </is>
      </c>
      <c r="W266" t="inlineStr">
        <is>
          <t>TERRESTRE</t>
        </is>
      </c>
      <c r="X266" t="inlineStr">
        <is>
          <t>CASTILLO HERRERA ALEX RICARDO</t>
        </is>
      </c>
      <c r="Y266" t="inlineStr">
        <is>
          <t>1</t>
        </is>
      </c>
      <c r="Z266" t="inlineStr">
        <is>
          <t>0</t>
        </is>
      </c>
      <c r="AA266" s="48" t="n">
        <v>35780</v>
      </c>
      <c r="AB266" s="48" t="n">
        <v>0</v>
      </c>
    </row>
    <row r="267">
      <c r="A267" t="inlineStr">
        <is>
          <t>SANTA MARTA</t>
        </is>
      </c>
      <c r="B267" t="inlineStr">
        <is>
          <t>COSTA</t>
        </is>
      </c>
      <c r="C267" t="inlineStr">
        <is>
          <t>No encontrado</t>
        </is>
      </c>
      <c r="D267" t="inlineStr">
        <is>
          <t>44001</t>
        </is>
      </c>
      <c r="E267" t="inlineStr">
        <is>
          <t>2539627</t>
        </is>
      </c>
      <c r="F267" t="inlineStr">
        <is>
          <t>3007072040</t>
        </is>
      </c>
      <c r="G267" t="inlineStr">
        <is>
          <t>OC ENVIO ROLLOS</t>
        </is>
      </c>
      <c r="H267" t="inlineStr">
        <is>
          <t>LA GUAJIRA</t>
        </is>
      </c>
      <c r="I267" t="inlineStr">
        <is>
          <t>RIOHACHA</t>
        </is>
      </c>
      <c r="J267" t="inlineStr">
        <is>
          <t>DISTRICOL DROGUERIA C Y G</t>
        </is>
      </c>
      <c r="K267" t="inlineStr">
        <is>
          <t>BANCOLOMBIA</t>
        </is>
      </c>
      <c r="L267" t="inlineStr">
        <is>
          <t>FO-25-1317067</t>
        </is>
      </c>
      <c r="M267" s="49" t="n">
        <v>45870.47668981482</v>
      </c>
      <c r="N267" s="49" t="n">
        <v>45876.53333333333</v>
      </c>
      <c r="O267" s="48" t="n">
        <v>0</v>
      </c>
      <c r="P267" t="inlineStr">
        <is>
          <t>AGREGADOR</t>
        </is>
      </c>
      <c r="Q267" t="inlineStr">
        <is>
          <t>DISTRICOL</t>
        </is>
      </c>
      <c r="S267" t="inlineStr">
        <is>
          <t>EJECUTADO EXITOSO</t>
        </is>
      </c>
      <c r="T267" t="inlineStr">
        <is>
          <t>ENVIO</t>
        </is>
      </c>
      <c r="V267" t="inlineStr">
        <is>
          <t>TIPO III</t>
        </is>
      </c>
      <c r="W267" t="inlineStr">
        <is>
          <t>TERRESTRE</t>
        </is>
      </c>
      <c r="Y267" t="inlineStr">
        <is>
          <t>1</t>
        </is>
      </c>
      <c r="Z267" t="inlineStr">
        <is>
          <t>0</t>
        </is>
      </c>
      <c r="AA267" s="48" t="n">
        <v>35780</v>
      </c>
      <c r="AB267" s="48" t="n">
        <v>0</v>
      </c>
    </row>
    <row r="268">
      <c r="A268" t="inlineStr">
        <is>
          <t>BUCARAMANGA</t>
        </is>
      </c>
      <c r="B268" t="inlineStr">
        <is>
          <t>SANTANDERES</t>
        </is>
      </c>
      <c r="C268" t="inlineStr">
        <is>
          <t>0004-0008</t>
        </is>
      </c>
      <c r="D268" t="inlineStr">
        <is>
          <t>68001</t>
        </is>
      </c>
      <c r="E268" t="inlineStr">
        <is>
          <t>2539634</t>
        </is>
      </c>
      <c r="F268" t="inlineStr">
        <is>
          <t>3007063068</t>
        </is>
      </c>
      <c r="G268" t="inlineStr">
        <is>
          <t>OC VISITA ROLLOS</t>
        </is>
      </c>
      <c r="H268" t="inlineStr">
        <is>
          <t>SANTANDER</t>
        </is>
      </c>
      <c r="I268" t="inlineStr">
        <is>
          <t>BUCARAMANGA</t>
        </is>
      </c>
      <c r="J268" t="inlineStr">
        <is>
          <t>DISTRICOL LIFSTCAN</t>
        </is>
      </c>
      <c r="K268" t="inlineStr">
        <is>
          <t>BANCOLOMBIA</t>
        </is>
      </c>
      <c r="L268" t="inlineStr">
        <is>
          <t>FO-25-1316669</t>
        </is>
      </c>
      <c r="M268" s="49" t="n">
        <v>45870.47753472222</v>
      </c>
      <c r="N268" s="49" t="n">
        <v>45870.69375</v>
      </c>
      <c r="O268" s="48" t="n">
        <v>0</v>
      </c>
      <c r="P268" t="inlineStr">
        <is>
          <t>AGREGADOR</t>
        </is>
      </c>
      <c r="Q268" t="inlineStr">
        <is>
          <t>DISTRICOL</t>
        </is>
      </c>
      <c r="R268" t="inlineStr">
        <is>
          <t>EJECUTADO</t>
        </is>
      </c>
      <c r="S268" t="inlineStr">
        <is>
          <t>EJECUTADO EXITOSO</t>
        </is>
      </c>
      <c r="T268" t="inlineStr">
        <is>
          <t>VISITA TECNICA</t>
        </is>
      </c>
      <c r="V268" t="inlineStr">
        <is>
          <t>TIPO I</t>
        </is>
      </c>
      <c r="W268" t="inlineStr">
        <is>
          <t>TERRESTRE</t>
        </is>
      </c>
      <c r="X268" t="inlineStr">
        <is>
          <t>HERRERA LUQUE SAUL JAVIER</t>
        </is>
      </c>
      <c r="Y268" t="inlineStr">
        <is>
          <t>1</t>
        </is>
      </c>
      <c r="Z268" t="inlineStr">
        <is>
          <t>0</t>
        </is>
      </c>
      <c r="AA268" s="48" t="n">
        <v>35780</v>
      </c>
      <c r="AB268" s="48" t="n">
        <v>0</v>
      </c>
    </row>
    <row r="269">
      <c r="A269" t="inlineStr">
        <is>
          <t>CALI</t>
        </is>
      </c>
      <c r="B269" t="inlineStr">
        <is>
          <t>SUROCCIDENTE Y EJE CAFETERO</t>
        </is>
      </c>
      <c r="C269" t="inlineStr">
        <is>
          <t>0004-0003</t>
        </is>
      </c>
      <c r="D269" t="inlineStr">
        <is>
          <t>19130</t>
        </is>
      </c>
      <c r="E269" t="inlineStr">
        <is>
          <t>2539640</t>
        </is>
      </c>
      <c r="F269" t="inlineStr">
        <is>
          <t>3007063978</t>
        </is>
      </c>
      <c r="G269" t="inlineStr">
        <is>
          <t>OC VISITA ROLLOS</t>
        </is>
      </c>
      <c r="H269" t="inlineStr">
        <is>
          <t>CAUCA</t>
        </is>
      </c>
      <c r="I269" t="inlineStr">
        <is>
          <t>CAJIBIO</t>
        </is>
      </c>
      <c r="J269" t="inlineStr">
        <is>
          <t>BARRIO RECUERDO BAJO CAJIBIO</t>
        </is>
      </c>
      <c r="K269" t="inlineStr">
        <is>
          <t>BANCOLOMBIA</t>
        </is>
      </c>
      <c r="L269" t="inlineStr">
        <is>
          <t>FO-25-1317459</t>
        </is>
      </c>
      <c r="M269" s="49" t="n">
        <v>45870.47850694445</v>
      </c>
      <c r="N269" s="49" t="n">
        <v>45873.68333333333</v>
      </c>
      <c r="O269" s="48" t="n">
        <v>0</v>
      </c>
      <c r="P269" t="inlineStr">
        <is>
          <t>UNO A UNO</t>
        </is>
      </c>
      <c r="Q269" t="inlineStr">
        <is>
          <t>CB UNO A UNO</t>
        </is>
      </c>
      <c r="R269" t="inlineStr">
        <is>
          <t>EJECUTADO</t>
        </is>
      </c>
      <c r="S269" t="inlineStr">
        <is>
          <t>EJECUTADO EXITOSO</t>
        </is>
      </c>
      <c r="T269" t="inlineStr">
        <is>
          <t>VISITA TECNICA</t>
        </is>
      </c>
      <c r="V269" t="inlineStr">
        <is>
          <t>TIPO III</t>
        </is>
      </c>
      <c r="W269" t="inlineStr">
        <is>
          <t>TERRESTRE</t>
        </is>
      </c>
      <c r="X269" t="inlineStr">
        <is>
          <t>GIMBUEL LASSO LUIS GERMAN</t>
        </is>
      </c>
      <c r="Y269" t="inlineStr">
        <is>
          <t>1</t>
        </is>
      </c>
      <c r="Z269" t="inlineStr">
        <is>
          <t>0</t>
        </is>
      </c>
      <c r="AA269" s="48" t="n">
        <v>35780</v>
      </c>
      <c r="AB269" s="48" t="n">
        <v>0</v>
      </c>
    </row>
    <row r="270">
      <c r="A270" t="inlineStr">
        <is>
          <t>MEDELLIN</t>
        </is>
      </c>
      <c r="B270" t="inlineStr">
        <is>
          <t>NOROCCIDENTE</t>
        </is>
      </c>
      <c r="C270" t="inlineStr">
        <is>
          <t>0004-0005</t>
        </is>
      </c>
      <c r="D270" t="inlineStr">
        <is>
          <t>5001</t>
        </is>
      </c>
      <c r="E270" t="inlineStr">
        <is>
          <t>2539675</t>
        </is>
      </c>
      <c r="F270" t="inlineStr">
        <is>
          <t>3007079962</t>
        </is>
      </c>
      <c r="G270" t="inlineStr">
        <is>
          <t>OC VISITA ROLLOS</t>
        </is>
      </c>
      <c r="H270" t="inlineStr">
        <is>
          <t>ANTIOQUIA</t>
        </is>
      </c>
      <c r="I270" t="inlineStr">
        <is>
          <t>MEDELLIN</t>
        </is>
      </c>
      <c r="J270" t="inlineStr">
        <is>
          <t>BARRIO LA MILAGROSA MEDELLIN 5</t>
        </is>
      </c>
      <c r="K270" t="inlineStr">
        <is>
          <t>BANCOLOMBIA</t>
        </is>
      </c>
      <c r="L270" t="inlineStr">
        <is>
          <t>FO-25-1316664</t>
        </is>
      </c>
      <c r="M270" s="49" t="n">
        <v>45870.48245370371</v>
      </c>
      <c r="N270" s="49" t="n">
        <v>45874.70277777778</v>
      </c>
      <c r="O270" s="48" t="n">
        <v>0</v>
      </c>
      <c r="P270" t="inlineStr">
        <is>
          <t>UNO A UNO</t>
        </is>
      </c>
      <c r="Q270" t="inlineStr">
        <is>
          <t>UNO A UNO</t>
        </is>
      </c>
      <c r="R270" t="inlineStr">
        <is>
          <t>EJECUTADO</t>
        </is>
      </c>
      <c r="S270" t="inlineStr">
        <is>
          <t>EJECUTADO EXITOSO</t>
        </is>
      </c>
      <c r="T270" t="inlineStr">
        <is>
          <t>VISITA TECNICA</t>
        </is>
      </c>
      <c r="V270" t="inlineStr">
        <is>
          <t>TIPO I</t>
        </is>
      </c>
      <c r="W270" t="inlineStr">
        <is>
          <t>TERRESTRE</t>
        </is>
      </c>
      <c r="X270" t="inlineStr">
        <is>
          <t>CASTAÑEDA PALACIO CARLOS FELIPE</t>
        </is>
      </c>
      <c r="Y270" t="inlineStr">
        <is>
          <t>1</t>
        </is>
      </c>
      <c r="Z270" t="inlineStr">
        <is>
          <t>0</t>
        </is>
      </c>
      <c r="AA270" s="48" t="n">
        <v>35780</v>
      </c>
      <c r="AB270" s="48" t="n">
        <v>0</v>
      </c>
    </row>
    <row r="271">
      <c r="A271" t="inlineStr">
        <is>
          <t>MEDELLIN</t>
        </is>
      </c>
      <c r="B271" t="inlineStr">
        <is>
          <t>NOROCCIDENTE</t>
        </is>
      </c>
      <c r="C271" t="inlineStr">
        <is>
          <t>0004-0005</t>
        </is>
      </c>
      <c r="D271" t="inlineStr">
        <is>
          <t>5001</t>
        </is>
      </c>
      <c r="E271" t="inlineStr">
        <is>
          <t>2539793</t>
        </is>
      </c>
      <c r="F271" t="inlineStr">
        <is>
          <t>3007079924</t>
        </is>
      </c>
      <c r="G271" t="inlineStr">
        <is>
          <t>OC VISITA ROLLOS</t>
        </is>
      </c>
      <c r="H271" t="inlineStr">
        <is>
          <t>ANTIOQUIA</t>
        </is>
      </c>
      <c r="I271" t="inlineStr">
        <is>
          <t>MEDELLIN</t>
        </is>
      </c>
      <c r="J271" t="inlineStr">
        <is>
          <t>DISTRICOL DROGUERIA MILENIOSS</t>
        </is>
      </c>
      <c r="K271" t="inlineStr">
        <is>
          <t>BANCOLOMBIA</t>
        </is>
      </c>
      <c r="L271" t="inlineStr">
        <is>
          <t>FO-25-1316940</t>
        </is>
      </c>
      <c r="M271" s="49" t="n">
        <v>45870.49706018518</v>
      </c>
      <c r="N271" s="49" t="n">
        <v>45875.48958333334</v>
      </c>
      <c r="O271" s="48" t="n">
        <v>0</v>
      </c>
      <c r="P271" t="inlineStr">
        <is>
          <t>AGREGADOR</t>
        </is>
      </c>
      <c r="Q271" t="inlineStr">
        <is>
          <t>DISTRICOL</t>
        </is>
      </c>
      <c r="R271" t="inlineStr">
        <is>
          <t>EJECUTADO</t>
        </is>
      </c>
      <c r="S271" t="inlineStr">
        <is>
          <t>EJECUTADO EXITOSO</t>
        </is>
      </c>
      <c r="T271" t="inlineStr">
        <is>
          <t>VISITA TECNICA</t>
        </is>
      </c>
      <c r="V271" t="inlineStr">
        <is>
          <t>TIPO I</t>
        </is>
      </c>
      <c r="W271" t="inlineStr">
        <is>
          <t>TERRESTRE</t>
        </is>
      </c>
      <c r="X271" t="inlineStr">
        <is>
          <t>RUA ALVAREZ RICHARD ANDRES</t>
        </is>
      </c>
      <c r="Y271" t="inlineStr">
        <is>
          <t>1</t>
        </is>
      </c>
      <c r="Z271" t="inlineStr">
        <is>
          <t>0</t>
        </is>
      </c>
      <c r="AA271" s="48" t="n">
        <v>35780</v>
      </c>
      <c r="AB271" s="48" t="n">
        <v>0</v>
      </c>
    </row>
    <row r="272">
      <c r="A272" t="inlineStr">
        <is>
          <t>MEDELLIN</t>
        </is>
      </c>
      <c r="B272" t="inlineStr">
        <is>
          <t>NOROCCIDENTE</t>
        </is>
      </c>
      <c r="C272" t="inlineStr">
        <is>
          <t>0004-0005</t>
        </is>
      </c>
      <c r="D272" t="inlineStr">
        <is>
          <t>5887</t>
        </is>
      </c>
      <c r="E272" t="inlineStr">
        <is>
          <t>2540011</t>
        </is>
      </c>
      <c r="F272" t="inlineStr">
        <is>
          <t>3007059323</t>
        </is>
      </c>
      <c r="G272" t="inlineStr">
        <is>
          <t>OC ENVIO ROLLOS</t>
        </is>
      </c>
      <c r="H272" t="inlineStr">
        <is>
          <t>ANTIOQUIA</t>
        </is>
      </c>
      <c r="I272" t="inlineStr">
        <is>
          <t>YARUMAL</t>
        </is>
      </c>
      <c r="J272" t="inlineStr">
        <is>
          <t>DISTRICOL HACHELCA</t>
        </is>
      </c>
      <c r="K272" t="inlineStr">
        <is>
          <t>BANCOLOMBIA</t>
        </is>
      </c>
      <c r="L272" t="inlineStr">
        <is>
          <t>FO-25-1317332</t>
        </is>
      </c>
      <c r="M272" s="49" t="n">
        <v>45870.49780092593</v>
      </c>
      <c r="N272" s="49" t="n">
        <v>45895.70208333333</v>
      </c>
      <c r="O272" s="48" t="n">
        <v>0</v>
      </c>
      <c r="P272" t="inlineStr">
        <is>
          <t>AGREGADOR</t>
        </is>
      </c>
      <c r="Q272" t="inlineStr">
        <is>
          <t>DISTRICOL</t>
        </is>
      </c>
      <c r="S272" t="inlineStr">
        <is>
          <t>EJECUTADO EXITOSO</t>
        </is>
      </c>
      <c r="T272" t="inlineStr">
        <is>
          <t>ENVIO</t>
        </is>
      </c>
      <c r="V272" t="inlineStr">
        <is>
          <t>TIPO III</t>
        </is>
      </c>
      <c r="W272" t="inlineStr">
        <is>
          <t>TERRESTRE</t>
        </is>
      </c>
      <c r="Y272" t="inlineStr">
        <is>
          <t>1</t>
        </is>
      </c>
      <c r="Z272" t="inlineStr">
        <is>
          <t>0</t>
        </is>
      </c>
      <c r="AA272" s="48" t="n">
        <v>35780</v>
      </c>
      <c r="AB272" s="48" t="n">
        <v>0</v>
      </c>
    </row>
    <row r="273">
      <c r="A273" t="inlineStr">
        <is>
          <t>BOGOTA</t>
        </is>
      </c>
      <c r="B273" t="inlineStr">
        <is>
          <t>CUNDINAMARCA</t>
        </is>
      </c>
      <c r="C273" t="inlineStr">
        <is>
          <t>0004-0004</t>
        </is>
      </c>
      <c r="D273" t="inlineStr">
        <is>
          <t>25754</t>
        </is>
      </c>
      <c r="E273" t="inlineStr">
        <is>
          <t>2540051</t>
        </is>
      </c>
      <c r="F273" t="inlineStr">
        <is>
          <t>3007079017</t>
        </is>
      </c>
      <c r="G273" t="inlineStr">
        <is>
          <t>OC VISITA ROLLOS</t>
        </is>
      </c>
      <c r="H273" t="inlineStr">
        <is>
          <t>CUNDINAMARCA</t>
        </is>
      </c>
      <c r="I273" t="inlineStr">
        <is>
          <t>SOACHA</t>
        </is>
      </c>
      <c r="J273" t="inlineStr">
        <is>
          <t>PTM SOACHA VARIEDADES SARALUCI</t>
        </is>
      </c>
      <c r="K273" t="inlineStr">
        <is>
          <t>BANCOLOMBIA</t>
        </is>
      </c>
      <c r="L273" t="inlineStr">
        <is>
          <t>FO-25-1316937</t>
        </is>
      </c>
      <c r="M273" s="49" t="n">
        <v>45870.50927083333</v>
      </c>
      <c r="N273" s="49" t="n">
        <v>45871.45833333334</v>
      </c>
      <c r="O273" s="48" t="n">
        <v>0</v>
      </c>
      <c r="P273" t="inlineStr">
        <is>
          <t>AGREGADOR</t>
        </is>
      </c>
      <c r="Q273" t="inlineStr">
        <is>
          <t>COMCARD - PTM</t>
        </is>
      </c>
      <c r="R273" t="inlineStr">
        <is>
          <t>EJECUTADO / CANCELADO</t>
        </is>
      </c>
      <c r="S273" t="inlineStr">
        <is>
          <t>CB CERRADO - DESOCUPADO</t>
        </is>
      </c>
      <c r="T273" t="inlineStr">
        <is>
          <t>VISITA TECNICA</t>
        </is>
      </c>
      <c r="V273" t="inlineStr">
        <is>
          <t>TIPO I</t>
        </is>
      </c>
      <c r="W273" t="inlineStr">
        <is>
          <t>TERRESTRE</t>
        </is>
      </c>
      <c r="X273" t="inlineStr">
        <is>
          <t>BUSTOS MORA DIEGO MANUEL</t>
        </is>
      </c>
      <c r="Y273" t="inlineStr">
        <is>
          <t>1</t>
        </is>
      </c>
      <c r="Z273" t="inlineStr">
        <is>
          <t>0</t>
        </is>
      </c>
      <c r="AA273" s="48" t="n">
        <v>35780</v>
      </c>
      <c r="AB273" s="48" t="n">
        <v>0</v>
      </c>
    </row>
    <row r="274">
      <c r="A274" t="inlineStr">
        <is>
          <t>MEDELLIN</t>
        </is>
      </c>
      <c r="B274" t="inlineStr">
        <is>
          <t>NOROCCIDENTE</t>
        </is>
      </c>
      <c r="C274" t="inlineStr">
        <is>
          <t>0004-0005</t>
        </is>
      </c>
      <c r="D274" t="inlineStr">
        <is>
          <t>5001</t>
        </is>
      </c>
      <c r="E274" t="inlineStr">
        <is>
          <t>2540056</t>
        </is>
      </c>
      <c r="F274" t="inlineStr">
        <is>
          <t>3007073147</t>
        </is>
      </c>
      <c r="G274" t="inlineStr">
        <is>
          <t>OC VISITA ROLLOS</t>
        </is>
      </c>
      <c r="H274" t="inlineStr">
        <is>
          <t>ANTIOQUIA</t>
        </is>
      </c>
      <c r="I274" t="inlineStr">
        <is>
          <t>MEDELLIN</t>
        </is>
      </c>
      <c r="J274" t="inlineStr">
        <is>
          <t>OPRAP ESTACIÓN ACEVEDO</t>
        </is>
      </c>
      <c r="K274" t="inlineStr">
        <is>
          <t>BANCOLOMBIA</t>
        </is>
      </c>
      <c r="L274" t="inlineStr">
        <is>
          <t>FO-25-1316934</t>
        </is>
      </c>
      <c r="M274" s="49" t="n">
        <v>45870.51069444444</v>
      </c>
      <c r="N274" s="49" t="n">
        <v>45875.4875</v>
      </c>
      <c r="O274" s="48" t="n">
        <v>0</v>
      </c>
      <c r="P274" t="inlineStr">
        <is>
          <t>ROBUSTO</t>
        </is>
      </c>
      <c r="Q274" t="inlineStr">
        <is>
          <t>OPRAP</t>
        </is>
      </c>
      <c r="R274" t="inlineStr">
        <is>
          <t>EJECUTADO</t>
        </is>
      </c>
      <c r="S274" t="inlineStr">
        <is>
          <t>EJECUTADO EXITOSO</t>
        </is>
      </c>
      <c r="T274" t="inlineStr">
        <is>
          <t>VISITA TECNICA</t>
        </is>
      </c>
      <c r="V274" t="inlineStr">
        <is>
          <t>TIPO I</t>
        </is>
      </c>
      <c r="W274" t="inlineStr">
        <is>
          <t>TERRESTRE</t>
        </is>
      </c>
      <c r="X274" t="inlineStr">
        <is>
          <t>RUA ALVAREZ RICHARD ANDRES</t>
        </is>
      </c>
      <c r="Y274" t="inlineStr">
        <is>
          <t>1</t>
        </is>
      </c>
      <c r="Z274" t="inlineStr">
        <is>
          <t>0</t>
        </is>
      </c>
      <c r="AA274" s="48" t="n">
        <v>35780</v>
      </c>
      <c r="AB274" s="48" t="n">
        <v>0</v>
      </c>
    </row>
    <row r="275">
      <c r="A275" t="inlineStr">
        <is>
          <t>SANTA MARTA</t>
        </is>
      </c>
      <c r="B275" t="inlineStr">
        <is>
          <t>COSTA</t>
        </is>
      </c>
      <c r="C275" t="inlineStr">
        <is>
          <t>No encontrado</t>
        </is>
      </c>
      <c r="D275" t="inlineStr">
        <is>
          <t>44430</t>
        </is>
      </c>
      <c r="E275" t="inlineStr">
        <is>
          <t>2540099</t>
        </is>
      </c>
      <c r="F275" t="inlineStr">
        <is>
          <t>3007029819</t>
        </is>
      </c>
      <c r="G275" t="inlineStr">
        <is>
          <t>OC ENVIO ROLLOS</t>
        </is>
      </c>
      <c r="H275" t="inlineStr">
        <is>
          <t>LA GUAJIRA</t>
        </is>
      </c>
      <c r="I275" t="inlineStr">
        <is>
          <t>MAICAO</t>
        </is>
      </c>
      <c r="J275" t="inlineStr">
        <is>
          <t>BARRIO CENTRO MAICAO</t>
        </is>
      </c>
      <c r="K275" t="inlineStr">
        <is>
          <t>BANCOLOMBIA</t>
        </is>
      </c>
      <c r="L275" t="inlineStr">
        <is>
          <t>FO-25-1317330</t>
        </is>
      </c>
      <c r="M275" s="49" t="n">
        <v>45870.52849537037</v>
      </c>
      <c r="N275" s="49" t="n">
        <v>45876.53194444445</v>
      </c>
      <c r="O275" s="48" t="n">
        <v>0</v>
      </c>
      <c r="P275" t="inlineStr">
        <is>
          <t>CB UNO A UNO</t>
        </is>
      </c>
      <c r="Q275" t="inlineStr">
        <is>
          <t>CB UNO A UNO</t>
        </is>
      </c>
      <c r="S275" t="inlineStr">
        <is>
          <t>EJECUTADO EXITOSO</t>
        </is>
      </c>
      <c r="T275" t="inlineStr">
        <is>
          <t>ENVIO</t>
        </is>
      </c>
      <c r="V275" t="inlineStr">
        <is>
          <t>TIPO IV</t>
        </is>
      </c>
      <c r="W275" t="inlineStr">
        <is>
          <t>TERRESTRE</t>
        </is>
      </c>
      <c r="Y275" t="inlineStr">
        <is>
          <t>1</t>
        </is>
      </c>
      <c r="Z275" t="inlineStr">
        <is>
          <t>0</t>
        </is>
      </c>
      <c r="AA275" s="48" t="n">
        <v>35780</v>
      </c>
      <c r="AB275" s="48" t="n">
        <v>0</v>
      </c>
    </row>
    <row r="276">
      <c r="A276" t="inlineStr">
        <is>
          <t>MEDELLIN</t>
        </is>
      </c>
      <c r="B276" t="inlineStr">
        <is>
          <t>NOROCCIDENTE</t>
        </is>
      </c>
      <c r="C276" t="inlineStr">
        <is>
          <t>0004-0005</t>
        </is>
      </c>
      <c r="D276" t="inlineStr">
        <is>
          <t>5576</t>
        </is>
      </c>
      <c r="E276" t="inlineStr">
        <is>
          <t>2540105</t>
        </is>
      </c>
      <c r="F276" t="inlineStr">
        <is>
          <t>3007078849</t>
        </is>
      </c>
      <c r="G276" t="inlineStr">
        <is>
          <t>OC VISITA ROLLOS</t>
        </is>
      </c>
      <c r="H276" t="inlineStr">
        <is>
          <t>ANTIOQUIA</t>
        </is>
      </c>
      <c r="I276" t="inlineStr">
        <is>
          <t>PUEBLORRICO</t>
        </is>
      </c>
      <c r="J276" t="inlineStr">
        <is>
          <t>DISTRICOL GRANERO RINCON SANTO</t>
        </is>
      </c>
      <c r="K276" t="inlineStr">
        <is>
          <t>BANCOLOMBIA</t>
        </is>
      </c>
      <c r="L276" t="inlineStr">
        <is>
          <t>FO-25-1317454</t>
        </is>
      </c>
      <c r="M276" s="49" t="n">
        <v>45870.49903935185</v>
      </c>
      <c r="N276" s="49" t="n">
        <v>45878.42013888889</v>
      </c>
      <c r="O276" s="48" t="n">
        <v>0</v>
      </c>
      <c r="P276" t="inlineStr">
        <is>
          <t>AGREGADOR</t>
        </is>
      </c>
      <c r="Q276" t="inlineStr">
        <is>
          <t>DISTRICOL</t>
        </is>
      </c>
      <c r="R276" t="inlineStr">
        <is>
          <t>EJECUTADO</t>
        </is>
      </c>
      <c r="S276" t="inlineStr">
        <is>
          <t>EJECUTADO EXITOSO</t>
        </is>
      </c>
      <c r="T276" t="inlineStr">
        <is>
          <t>ENVIO FLOTA - OPERADOR LOGISTICO</t>
        </is>
      </c>
      <c r="V276" t="inlineStr">
        <is>
          <t>TIPO III</t>
        </is>
      </c>
      <c r="W276" t="inlineStr">
        <is>
          <t>TERRESTRE</t>
        </is>
      </c>
      <c r="X276" t="inlineStr">
        <is>
          <t>QUINTERO SANCHEZ JUAN SEBASTIAN</t>
        </is>
      </c>
      <c r="Y276" t="inlineStr">
        <is>
          <t>1</t>
        </is>
      </c>
      <c r="Z276" t="inlineStr">
        <is>
          <t>0</t>
        </is>
      </c>
      <c r="AA276" s="48" t="n">
        <v>35780</v>
      </c>
      <c r="AB276" s="48" t="n">
        <v>0</v>
      </c>
    </row>
    <row r="277">
      <c r="A277" t="inlineStr">
        <is>
          <t>SANTA MARTA</t>
        </is>
      </c>
      <c r="B277" t="inlineStr">
        <is>
          <t>COSTA</t>
        </is>
      </c>
      <c r="C277" t="inlineStr">
        <is>
          <t>No encontrado</t>
        </is>
      </c>
      <c r="D277" t="inlineStr">
        <is>
          <t>47245</t>
        </is>
      </c>
      <c r="E277" t="inlineStr">
        <is>
          <t>2540135</t>
        </is>
      </c>
      <c r="F277" t="inlineStr">
        <is>
          <t>3007079631</t>
        </is>
      </c>
      <c r="G277" t="inlineStr">
        <is>
          <t>OC ENVIO ROLLOS</t>
        </is>
      </c>
      <c r="H277" t="inlineStr">
        <is>
          <t>MAGDALENA</t>
        </is>
      </c>
      <c r="I277" t="inlineStr">
        <is>
          <t>EL BANCO</t>
        </is>
      </c>
      <c r="J277" t="inlineStr">
        <is>
          <t>BARRIO PUEBLO NUEVO EL BANCO 1</t>
        </is>
      </c>
      <c r="K277" t="inlineStr">
        <is>
          <t>BANCOLOMBIA</t>
        </is>
      </c>
      <c r="L277" t="inlineStr">
        <is>
          <t>FO-25-1326441</t>
        </is>
      </c>
      <c r="M277" s="49" t="n">
        <v>45870.50864583333</v>
      </c>
      <c r="N277" s="49" t="n">
        <v>45876.51944444444</v>
      </c>
      <c r="O277" s="48" t="n">
        <v>0</v>
      </c>
      <c r="P277" t="inlineStr">
        <is>
          <t>UNO A UNO</t>
        </is>
      </c>
      <c r="Q277" t="inlineStr">
        <is>
          <t>UNO A UNO</t>
        </is>
      </c>
      <c r="S277" t="inlineStr">
        <is>
          <t>EJECUTADO EXITOSO</t>
        </is>
      </c>
      <c r="T277" t="inlineStr">
        <is>
          <t>ENVIO</t>
        </is>
      </c>
      <c r="V277" t="inlineStr">
        <is>
          <t>TIPO IV</t>
        </is>
      </c>
      <c r="W277" t="inlineStr">
        <is>
          <t>TERRESTRE</t>
        </is>
      </c>
      <c r="Y277" t="inlineStr">
        <is>
          <t>1</t>
        </is>
      </c>
      <c r="Z277" t="inlineStr">
        <is>
          <t>0</t>
        </is>
      </c>
      <c r="AA277" s="48" t="n">
        <v>35780</v>
      </c>
      <c r="AB277" s="48" t="n">
        <v>0</v>
      </c>
    </row>
    <row r="278">
      <c r="A278" t="inlineStr">
        <is>
          <t>MONTERIA</t>
        </is>
      </c>
      <c r="B278" t="inlineStr">
        <is>
          <t>COSTA</t>
        </is>
      </c>
      <c r="C278" t="inlineStr">
        <is>
          <t>0004-0001</t>
        </is>
      </c>
      <c r="D278" t="inlineStr">
        <is>
          <t>23001</t>
        </is>
      </c>
      <c r="E278" t="inlineStr">
        <is>
          <t>2540148</t>
        </is>
      </c>
      <c r="F278" t="inlineStr">
        <is>
          <t>3007077615</t>
        </is>
      </c>
      <c r="G278" t="inlineStr">
        <is>
          <t>OC VISITA ROLLOS</t>
        </is>
      </c>
      <c r="H278" t="inlineStr">
        <is>
          <t>CORDOBA</t>
        </is>
      </c>
      <c r="I278" t="inlineStr">
        <is>
          <t>MONTERIA</t>
        </is>
      </c>
      <c r="J278" t="inlineStr">
        <is>
          <t>BARRIO VRD SANTA FE MONTERIA</t>
        </is>
      </c>
      <c r="K278" t="inlineStr">
        <is>
          <t>BANCOLOMBIA</t>
        </is>
      </c>
      <c r="L278" t="inlineStr">
        <is>
          <t>FO-25-1316926</t>
        </is>
      </c>
      <c r="M278" s="49" t="n">
        <v>45870.51461805555</v>
      </c>
      <c r="N278" s="49" t="n">
        <v>45881.51180555556</v>
      </c>
      <c r="O278" s="48" t="n">
        <v>0</v>
      </c>
      <c r="P278" t="inlineStr">
        <is>
          <t>CB UNO A UNO</t>
        </is>
      </c>
      <c r="Q278" t="inlineStr">
        <is>
          <t>CB UNO A UNO</t>
        </is>
      </c>
      <c r="R278" t="inlineStr">
        <is>
          <t>EJECUTADO</t>
        </is>
      </c>
      <c r="S278" t="inlineStr">
        <is>
          <t>EJECUTADO EXITOSO</t>
        </is>
      </c>
      <c r="T278" t="inlineStr">
        <is>
          <t>VISITA TECNICA</t>
        </is>
      </c>
      <c r="V278" t="inlineStr">
        <is>
          <t>TIPO I</t>
        </is>
      </c>
      <c r="W278" t="inlineStr">
        <is>
          <t>TERRESTRE</t>
        </is>
      </c>
      <c r="X278" t="inlineStr">
        <is>
          <t>CASSIANI PEREZ RAUL RAMIRO</t>
        </is>
      </c>
      <c r="Y278" t="inlineStr">
        <is>
          <t>1</t>
        </is>
      </c>
      <c r="Z278" t="inlineStr">
        <is>
          <t>0</t>
        </is>
      </c>
      <c r="AA278" s="48" t="n">
        <v>35780</v>
      </c>
      <c r="AB278" s="48" t="n">
        <v>0</v>
      </c>
    </row>
    <row r="279">
      <c r="A279" t="inlineStr">
        <is>
          <t>APARTADO</t>
        </is>
      </c>
      <c r="B279" t="inlineStr">
        <is>
          <t>NOROCCIDENTE</t>
        </is>
      </c>
      <c r="C279" t="inlineStr">
        <is>
          <t>0004-0005</t>
        </is>
      </c>
      <c r="D279" t="inlineStr">
        <is>
          <t>5837</t>
        </is>
      </c>
      <c r="E279" t="inlineStr">
        <is>
          <t>2540214</t>
        </is>
      </c>
      <c r="F279" t="inlineStr">
        <is>
          <t>3007042486</t>
        </is>
      </c>
      <c r="G279" t="inlineStr">
        <is>
          <t>OC VISITA ROLLOS</t>
        </is>
      </c>
      <c r="H279" t="inlineStr">
        <is>
          <t>ANTIOQUIA</t>
        </is>
      </c>
      <c r="I279" t="inlineStr">
        <is>
          <t>TURBO</t>
        </is>
      </c>
      <c r="J279" t="inlineStr">
        <is>
          <t>PTM TURBO DESEABLE DE ALBEIRO</t>
        </is>
      </c>
      <c r="K279" t="inlineStr">
        <is>
          <t>BANCOLOMBIA</t>
        </is>
      </c>
      <c r="L279" t="inlineStr">
        <is>
          <t>FO-25-1316929</t>
        </is>
      </c>
      <c r="M279" s="49" t="n">
        <v>45870.51513888889</v>
      </c>
      <c r="N279" s="49" t="n">
        <v>45873.70416666667</v>
      </c>
      <c r="O279" s="48" t="n">
        <v>0</v>
      </c>
      <c r="P279" t="inlineStr">
        <is>
          <t>AGREGADOR</t>
        </is>
      </c>
      <c r="Q279" t="inlineStr">
        <is>
          <t>COMCARD - PTM</t>
        </is>
      </c>
      <c r="R279" t="inlineStr">
        <is>
          <t>EJECUTADO</t>
        </is>
      </c>
      <c r="S279" t="inlineStr">
        <is>
          <t>EJECUTADO EXITOSO</t>
        </is>
      </c>
      <c r="T279" t="inlineStr">
        <is>
          <t>ENVIO FLOTA - OPERADOR LOGISTICO</t>
        </is>
      </c>
      <c r="V279" t="inlineStr">
        <is>
          <t>TIPO II</t>
        </is>
      </c>
      <c r="W279" t="inlineStr">
        <is>
          <t>TERRESTRE</t>
        </is>
      </c>
      <c r="X279" t="inlineStr">
        <is>
          <t>SALDARRIAGA MIRANDA SANTIAGO</t>
        </is>
      </c>
      <c r="Y279" t="inlineStr">
        <is>
          <t>1</t>
        </is>
      </c>
      <c r="Z279" t="inlineStr">
        <is>
          <t>0</t>
        </is>
      </c>
      <c r="AA279" s="48" t="n">
        <v>35780</v>
      </c>
      <c r="AB279" s="48" t="n">
        <v>0</v>
      </c>
    </row>
    <row r="280">
      <c r="A280" t="inlineStr">
        <is>
          <t>VILLAVICENCIO</t>
        </is>
      </c>
      <c r="B280" t="inlineStr">
        <is>
          <t>REMOTAS</t>
        </is>
      </c>
      <c r="C280" t="inlineStr">
        <is>
          <t>0004-0007</t>
        </is>
      </c>
      <c r="D280" t="inlineStr">
        <is>
          <t>50001</t>
        </is>
      </c>
      <c r="E280" t="inlineStr">
        <is>
          <t>2540249</t>
        </is>
      </c>
      <c r="F280" t="inlineStr">
        <is>
          <t>3007078578</t>
        </is>
      </c>
      <c r="G280" t="inlineStr">
        <is>
          <t>OC VISITA ROLLOS</t>
        </is>
      </c>
      <c r="H280" t="inlineStr">
        <is>
          <t>META</t>
        </is>
      </c>
      <c r="I280" t="inlineStr">
        <is>
          <t>VILLAVICENCIO</t>
        </is>
      </c>
      <c r="J280" t="inlineStr">
        <is>
          <t>BARRIO VEREDA JUAN BOSCO VILLA</t>
        </is>
      </c>
      <c r="K280" t="inlineStr">
        <is>
          <t>BANCOLOMBIA</t>
        </is>
      </c>
      <c r="L280" t="inlineStr">
        <is>
          <t>FO-25-1317134</t>
        </is>
      </c>
      <c r="M280" s="49" t="n">
        <v>45870.52600694444</v>
      </c>
      <c r="N280" s="49" t="n">
        <v>45871.64236111111</v>
      </c>
      <c r="O280" s="48" t="n">
        <v>0</v>
      </c>
      <c r="P280" t="inlineStr">
        <is>
          <t>CB UNO A UNO</t>
        </is>
      </c>
      <c r="Q280" t="inlineStr">
        <is>
          <t>CB UNO A UNO</t>
        </is>
      </c>
      <c r="R280" t="inlineStr">
        <is>
          <t>EJECUTADO</t>
        </is>
      </c>
      <c r="S280" t="inlineStr">
        <is>
          <t>EJECUTADO EXITOSO</t>
        </is>
      </c>
      <c r="T280" t="inlineStr">
        <is>
          <t>VISITA TECNICA</t>
        </is>
      </c>
      <c r="V280" t="inlineStr">
        <is>
          <t>TIPO I</t>
        </is>
      </c>
      <c r="W280" t="inlineStr">
        <is>
          <t>TERRESTRE</t>
        </is>
      </c>
      <c r="X280" t="inlineStr">
        <is>
          <t>ROZO JIMENEZ EDGAR ARMANDO</t>
        </is>
      </c>
      <c r="Y280" t="inlineStr">
        <is>
          <t>1</t>
        </is>
      </c>
      <c r="Z280" t="inlineStr">
        <is>
          <t>0</t>
        </is>
      </c>
      <c r="AA280" s="48" t="n">
        <v>35780</v>
      </c>
      <c r="AB280" s="48" t="n">
        <v>0</v>
      </c>
    </row>
    <row r="281">
      <c r="A281" t="inlineStr">
        <is>
          <t>CUCUTA</t>
        </is>
      </c>
      <c r="B281" t="inlineStr">
        <is>
          <t>SANTANDERES</t>
        </is>
      </c>
      <c r="C281" t="inlineStr">
        <is>
          <t>0004-0008</t>
        </is>
      </c>
      <c r="D281" t="inlineStr">
        <is>
          <t>54405</t>
        </is>
      </c>
      <c r="E281" t="inlineStr">
        <is>
          <t>2540346</t>
        </is>
      </c>
      <c r="F281" t="inlineStr">
        <is>
          <t>3007073004</t>
        </is>
      </c>
      <c r="G281" t="inlineStr">
        <is>
          <t>OC VISITA ROLLOS</t>
        </is>
      </c>
      <c r="H281" t="inlineStr">
        <is>
          <t>NORTE DE SANTANDER</t>
        </is>
      </c>
      <c r="I281" t="inlineStr">
        <is>
          <t>LOS PATIOS</t>
        </is>
      </c>
      <c r="J281" t="inlineStr">
        <is>
          <t>DISTRICOL JORNADA MOVIL AJ</t>
        </is>
      </c>
      <c r="K281" t="inlineStr">
        <is>
          <t>BANCOLOMBIA</t>
        </is>
      </c>
      <c r="L281" t="inlineStr">
        <is>
          <t>FO-25-1317131</t>
        </is>
      </c>
      <c r="M281" s="49" t="n">
        <v>45870.54481481481</v>
      </c>
      <c r="N281" s="49" t="n">
        <v>45871.65208333333</v>
      </c>
      <c r="O281" s="48" t="n">
        <v>0</v>
      </c>
      <c r="P281" t="inlineStr">
        <is>
          <t>AGREGADOR</t>
        </is>
      </c>
      <c r="Q281" t="inlineStr">
        <is>
          <t>DISTRICOL</t>
        </is>
      </c>
      <c r="R281" t="inlineStr">
        <is>
          <t>EJECUTADO</t>
        </is>
      </c>
      <c r="S281" t="inlineStr">
        <is>
          <t>EJECUTADO EXITOSO</t>
        </is>
      </c>
      <c r="T281" t="inlineStr">
        <is>
          <t>VISITA TECNICA</t>
        </is>
      </c>
      <c r="V281" t="inlineStr">
        <is>
          <t>TIPO I</t>
        </is>
      </c>
      <c r="W281" t="inlineStr">
        <is>
          <t>TERRESTRE</t>
        </is>
      </c>
      <c r="X281" t="inlineStr">
        <is>
          <t>PACHECO BUITRAGO JAVIER ALONSO</t>
        </is>
      </c>
      <c r="Y281" t="inlineStr">
        <is>
          <t>1</t>
        </is>
      </c>
      <c r="Z281" t="inlineStr">
        <is>
          <t>0</t>
        </is>
      </c>
      <c r="AA281" s="48" t="n">
        <v>35780</v>
      </c>
      <c r="AB281" s="48" t="n">
        <v>0</v>
      </c>
    </row>
    <row r="282">
      <c r="A282" t="inlineStr">
        <is>
          <t>MEDELLIN</t>
        </is>
      </c>
      <c r="B282" t="inlineStr">
        <is>
          <t>NOROCCIDENTE</t>
        </is>
      </c>
      <c r="C282" t="inlineStr">
        <is>
          <t>0004-0005</t>
        </is>
      </c>
      <c r="D282" t="inlineStr">
        <is>
          <t>5079</t>
        </is>
      </c>
      <c r="E282" t="inlineStr">
        <is>
          <t>2540351</t>
        </is>
      </c>
      <c r="F282" t="inlineStr">
        <is>
          <t>3007042680</t>
        </is>
      </c>
      <c r="G282" t="inlineStr">
        <is>
          <t>OC VISITA ROLLOS</t>
        </is>
      </c>
      <c r="H282" t="inlineStr">
        <is>
          <t>ANTIOQUIA</t>
        </is>
      </c>
      <c r="I282" t="inlineStr">
        <is>
          <t>BARBOSA</t>
        </is>
      </c>
      <c r="J282" t="inlineStr">
        <is>
          <t>PTM BARBOSA EL PORVENIR</t>
        </is>
      </c>
      <c r="K282" t="inlineStr">
        <is>
          <t>BANCOLOMBIA</t>
        </is>
      </c>
      <c r="L282" t="inlineStr">
        <is>
          <t>FO-25-1317129</t>
        </is>
      </c>
      <c r="M282" s="49" t="n">
        <v>45870.54719907408</v>
      </c>
      <c r="N282" s="49" t="n">
        <v>45875.49236111111</v>
      </c>
      <c r="O282" s="48" t="n">
        <v>0</v>
      </c>
      <c r="P282" t="inlineStr">
        <is>
          <t>AGREGADOR</t>
        </is>
      </c>
      <c r="Q282" t="inlineStr">
        <is>
          <t>COMCARD - PTM</t>
        </is>
      </c>
      <c r="R282" t="inlineStr">
        <is>
          <t>EJECUTADO / CANCELADO</t>
        </is>
      </c>
      <c r="S282" t="inlineStr">
        <is>
          <t>PETICIÓN BANCOLOMBIA</t>
        </is>
      </c>
      <c r="T282" t="inlineStr">
        <is>
          <t>VISITA TECNICA</t>
        </is>
      </c>
      <c r="V282" t="inlineStr">
        <is>
          <t>TIPO II</t>
        </is>
      </c>
      <c r="W282" t="inlineStr">
        <is>
          <t>TERRESTRE</t>
        </is>
      </c>
      <c r="X282" t="inlineStr">
        <is>
          <t>DIAZ ZABALA FRANCIS DUBAN</t>
        </is>
      </c>
      <c r="Y282" t="inlineStr">
        <is>
          <t>1</t>
        </is>
      </c>
      <c r="Z282" t="inlineStr">
        <is>
          <t>0</t>
        </is>
      </c>
      <c r="AA282" s="48" t="n">
        <v>67654</v>
      </c>
      <c r="AB282" s="48" t="n">
        <v>0</v>
      </c>
    </row>
    <row r="283">
      <c r="A283" t="inlineStr">
        <is>
          <t>BOGOTA</t>
        </is>
      </c>
      <c r="B283" t="inlineStr">
        <is>
          <t>CUNDINAMARCA</t>
        </is>
      </c>
      <c r="C283" t="inlineStr">
        <is>
          <t>0004-0004</t>
        </is>
      </c>
      <c r="D283" t="inlineStr">
        <is>
          <t>11001</t>
        </is>
      </c>
      <c r="E283" t="inlineStr">
        <is>
          <t>2540354</t>
        </is>
      </c>
      <c r="F283" t="inlineStr">
        <is>
          <t>3007046325</t>
        </is>
      </c>
      <c r="G283" t="inlineStr">
        <is>
          <t>OC VISITA ROLLOS</t>
        </is>
      </c>
      <c r="H283" t="inlineStr">
        <is>
          <t>CUNDINAMARCA</t>
        </is>
      </c>
      <c r="I283" t="inlineStr">
        <is>
          <t>BOGOTA</t>
        </is>
      </c>
      <c r="J283" t="inlineStr">
        <is>
          <t>PTM  BOGOTA  MINIMARKET JYM</t>
        </is>
      </c>
      <c r="K283" t="inlineStr">
        <is>
          <t>BANCOLOMBIA</t>
        </is>
      </c>
      <c r="L283" t="inlineStr">
        <is>
          <t>FO-25-1326439</t>
        </is>
      </c>
      <c r="M283" s="49" t="n">
        <v>45870.54834490741</v>
      </c>
      <c r="N283" s="49" t="n">
        <v>45874.50208333333</v>
      </c>
      <c r="O283" s="48" t="n">
        <v>0</v>
      </c>
      <c r="P283" t="inlineStr">
        <is>
          <t>AGREGADOR</t>
        </is>
      </c>
      <c r="Q283" t="inlineStr">
        <is>
          <t>COMCARD - PTM</t>
        </is>
      </c>
      <c r="R283" t="inlineStr">
        <is>
          <t>EJECUTADO</t>
        </is>
      </c>
      <c r="S283" t="inlineStr">
        <is>
          <t>EJECUTADO EXITOSO</t>
        </is>
      </c>
      <c r="T283" t="inlineStr">
        <is>
          <t>VISITA TECNICA</t>
        </is>
      </c>
      <c r="V283" t="inlineStr">
        <is>
          <t>TIPO I</t>
        </is>
      </c>
      <c r="W283" t="inlineStr">
        <is>
          <t>TERRESTRE</t>
        </is>
      </c>
      <c r="X283" t="inlineStr">
        <is>
          <t>INFANTE SIERRA MANUEL FERNANDO</t>
        </is>
      </c>
      <c r="Y283" t="inlineStr">
        <is>
          <t>1</t>
        </is>
      </c>
      <c r="Z283" t="inlineStr">
        <is>
          <t>0</t>
        </is>
      </c>
      <c r="AA283" s="48" t="n">
        <v>35780</v>
      </c>
      <c r="AB283" s="48" t="n">
        <v>0</v>
      </c>
    </row>
    <row r="284">
      <c r="A284" t="inlineStr">
        <is>
          <t>CALI</t>
        </is>
      </c>
      <c r="B284" t="inlineStr">
        <is>
          <t>SUROCCIDENTE Y EJE CAFETERO</t>
        </is>
      </c>
      <c r="C284" t="inlineStr">
        <is>
          <t>0004-0003</t>
        </is>
      </c>
      <c r="D284" t="inlineStr">
        <is>
          <t>19780</t>
        </is>
      </c>
      <c r="E284" t="inlineStr">
        <is>
          <t>2540368</t>
        </is>
      </c>
      <c r="F284" t="inlineStr">
        <is>
          <t>3007077258</t>
        </is>
      </c>
      <c r="G284" t="inlineStr">
        <is>
          <t>OC ENVIO ROLLOS</t>
        </is>
      </c>
      <c r="H284" t="inlineStr">
        <is>
          <t>CAUCA</t>
        </is>
      </c>
      <c r="I284" t="inlineStr">
        <is>
          <t>SUAREZ</t>
        </is>
      </c>
      <c r="J284" t="inlineStr">
        <is>
          <t>BARRIO BRISAS SUAREZ</t>
        </is>
      </c>
      <c r="K284" t="inlineStr">
        <is>
          <t>BANCOLOMBIA</t>
        </is>
      </c>
      <c r="L284" t="inlineStr">
        <is>
          <t>FO-25-1318441</t>
        </is>
      </c>
      <c r="M284" s="49" t="n">
        <v>45870.55400462963</v>
      </c>
      <c r="N284" s="49" t="n">
        <v>45880.53611111111</v>
      </c>
      <c r="O284" s="48" t="n">
        <v>0</v>
      </c>
      <c r="P284" t="inlineStr">
        <is>
          <t>UNO A UNO</t>
        </is>
      </c>
      <c r="Q284" t="inlineStr">
        <is>
          <t>UNO A UNO</t>
        </is>
      </c>
      <c r="S284" t="inlineStr">
        <is>
          <t>EJECUTADO EXITOSO</t>
        </is>
      </c>
      <c r="T284" t="inlineStr">
        <is>
          <t>ENVIO</t>
        </is>
      </c>
      <c r="V284" t="inlineStr">
        <is>
          <t>TIPO III</t>
        </is>
      </c>
      <c r="W284" t="inlineStr">
        <is>
          <t>TERRESTRE</t>
        </is>
      </c>
      <c r="Y284" t="inlineStr">
        <is>
          <t>1</t>
        </is>
      </c>
      <c r="Z284" t="inlineStr">
        <is>
          <t>0</t>
        </is>
      </c>
      <c r="AA284" s="48" t="n">
        <v>35780</v>
      </c>
      <c r="AB284" s="48" t="n">
        <v>0</v>
      </c>
    </row>
    <row r="285">
      <c r="A285" t="inlineStr">
        <is>
          <t>PEREIRA</t>
        </is>
      </c>
      <c r="B285" t="inlineStr">
        <is>
          <t>SUROCCIDENTE Y EJE CAFETERO</t>
        </is>
      </c>
      <c r="C285" t="inlineStr">
        <is>
          <t>0004-0002</t>
        </is>
      </c>
      <c r="D285" t="inlineStr">
        <is>
          <t>63001</t>
        </is>
      </c>
      <c r="E285" t="inlineStr">
        <is>
          <t>2540449</t>
        </is>
      </c>
      <c r="F285" t="inlineStr">
        <is>
          <t>3007074596</t>
        </is>
      </c>
      <c r="G285" t="inlineStr">
        <is>
          <t>OC VISITA ROLLOS</t>
        </is>
      </c>
      <c r="H285" t="inlineStr">
        <is>
          <t>QUINDIO</t>
        </is>
      </c>
      <c r="I285" t="inlineStr">
        <is>
          <t>ARMENIA</t>
        </is>
      </c>
      <c r="J285" t="inlineStr">
        <is>
          <t>BARRIO BOSQUES DE PALERMO ARME</t>
        </is>
      </c>
      <c r="K285" t="inlineStr">
        <is>
          <t>BANCOLOMBIA</t>
        </is>
      </c>
      <c r="L285" t="inlineStr">
        <is>
          <t>FO-25-1317126</t>
        </is>
      </c>
      <c r="M285" s="49" t="n">
        <v>45870.55091435185</v>
      </c>
      <c r="N285" s="49" t="n">
        <v>45873.65625</v>
      </c>
      <c r="O285" s="48" t="n">
        <v>0</v>
      </c>
      <c r="P285" t="inlineStr">
        <is>
          <t>CB UNO A UNO</t>
        </is>
      </c>
      <c r="Q285" t="inlineStr">
        <is>
          <t>CB UNO A UNO</t>
        </is>
      </c>
      <c r="R285" t="inlineStr">
        <is>
          <t>EJECUTADO</t>
        </is>
      </c>
      <c r="S285" t="inlineStr">
        <is>
          <t>EJECUTADO EXITOSO</t>
        </is>
      </c>
      <c r="T285" t="inlineStr">
        <is>
          <t>VISITA TECNICA</t>
        </is>
      </c>
      <c r="V285" t="inlineStr">
        <is>
          <t>TIPO II</t>
        </is>
      </c>
      <c r="W285" t="inlineStr">
        <is>
          <t>TERRESTRE</t>
        </is>
      </c>
      <c r="X285" t="inlineStr">
        <is>
          <t>SANCHEZ SOLORZANO JUAN SEBASTIAN</t>
        </is>
      </c>
      <c r="Y285" t="inlineStr">
        <is>
          <t>1</t>
        </is>
      </c>
      <c r="Z285" t="inlineStr">
        <is>
          <t>0</t>
        </is>
      </c>
      <c r="AA285" s="48" t="n">
        <v>67654</v>
      </c>
      <c r="AB285" s="48" t="n">
        <v>0</v>
      </c>
    </row>
    <row r="286">
      <c r="A286" t="inlineStr">
        <is>
          <t>VALLEDUPAR</t>
        </is>
      </c>
      <c r="B286" t="inlineStr">
        <is>
          <t>COSTA</t>
        </is>
      </c>
      <c r="C286" t="inlineStr">
        <is>
          <t>0004-0001</t>
        </is>
      </c>
      <c r="D286" t="inlineStr">
        <is>
          <t>20001</t>
        </is>
      </c>
      <c r="E286" t="inlineStr">
        <is>
          <t>2540475</t>
        </is>
      </c>
      <c r="F286" t="inlineStr">
        <is>
          <t>3007075459</t>
        </is>
      </c>
      <c r="G286" t="inlineStr">
        <is>
          <t>OC VISITA ROLLOS</t>
        </is>
      </c>
      <c r="H286" t="inlineStr">
        <is>
          <t>CESAR</t>
        </is>
      </c>
      <c r="I286" t="inlineStr">
        <is>
          <t>VALLEDUPAR</t>
        </is>
      </c>
      <c r="J286" t="inlineStr">
        <is>
          <t>BARRIO LA GRANJA VALLEDUPAR 10</t>
        </is>
      </c>
      <c r="K286" t="inlineStr">
        <is>
          <t>BANCOLOMBIA</t>
        </is>
      </c>
      <c r="L286" t="inlineStr">
        <is>
          <t>FO-25-1317451</t>
        </is>
      </c>
      <c r="M286" s="49" t="n">
        <v>45870.56306712963</v>
      </c>
      <c r="N286" s="49" t="n">
        <v>45871.44930555556</v>
      </c>
      <c r="O286" s="48" t="n">
        <v>0</v>
      </c>
      <c r="P286" t="inlineStr">
        <is>
          <t>CB UNO A UNO</t>
        </is>
      </c>
      <c r="Q286" t="inlineStr">
        <is>
          <t>CB UNO A UNO</t>
        </is>
      </c>
      <c r="R286" t="inlineStr">
        <is>
          <t>EJECUTADO</t>
        </is>
      </c>
      <c r="S286" t="inlineStr">
        <is>
          <t>EJECUTADO EXITOSO</t>
        </is>
      </c>
      <c r="T286" t="inlineStr">
        <is>
          <t>VISITA TECNICA</t>
        </is>
      </c>
      <c r="V286" t="inlineStr">
        <is>
          <t>TIPO I</t>
        </is>
      </c>
      <c r="W286" t="inlineStr">
        <is>
          <t>TERRESTRE</t>
        </is>
      </c>
      <c r="X286" t="inlineStr">
        <is>
          <t>MONTES DIAZ JOHN FRED</t>
        </is>
      </c>
      <c r="Y286" t="inlineStr">
        <is>
          <t>1</t>
        </is>
      </c>
      <c r="Z286" t="inlineStr">
        <is>
          <t>0</t>
        </is>
      </c>
      <c r="AA286" s="48" t="n">
        <v>35780</v>
      </c>
      <c r="AB286" s="48" t="n">
        <v>0</v>
      </c>
    </row>
    <row r="287">
      <c r="A287" t="inlineStr">
        <is>
          <t>MEDELLIN</t>
        </is>
      </c>
      <c r="B287" t="inlineStr">
        <is>
          <t>NOROCCIDENTE</t>
        </is>
      </c>
      <c r="C287" t="inlineStr">
        <is>
          <t>0004-0005</t>
        </is>
      </c>
      <c r="D287" t="inlineStr">
        <is>
          <t>5380</t>
        </is>
      </c>
      <c r="E287" t="inlineStr">
        <is>
          <t>2540528</t>
        </is>
      </c>
      <c r="F287" t="inlineStr">
        <is>
          <t>3007030484</t>
        </is>
      </c>
      <c r="G287" t="inlineStr">
        <is>
          <t>OC VISITA ROLLOS</t>
        </is>
      </c>
      <c r="H287" t="inlineStr">
        <is>
          <t>ANTIOQUIA</t>
        </is>
      </c>
      <c r="I287" t="inlineStr">
        <is>
          <t>LA ESTRELLA</t>
        </is>
      </c>
      <c r="J287" t="inlineStr">
        <is>
          <t>COMCARD ESTRELLA RED J H</t>
        </is>
      </c>
      <c r="K287" t="inlineStr">
        <is>
          <t>BANCOLOMBIA</t>
        </is>
      </c>
      <c r="L287" t="inlineStr">
        <is>
          <t>FO-25-1317446</t>
        </is>
      </c>
      <c r="M287" s="49" t="n">
        <v>45870.57094907408</v>
      </c>
      <c r="N287" s="49" t="n">
        <v>45875.49861111111</v>
      </c>
      <c r="O287" s="48" t="n">
        <v>0</v>
      </c>
      <c r="P287" t="inlineStr">
        <is>
          <t>AGREGADOR</t>
        </is>
      </c>
      <c r="Q287" t="inlineStr">
        <is>
          <t>COMCARD - PTM</t>
        </is>
      </c>
      <c r="R287" t="inlineStr">
        <is>
          <t>EJECUTADO / CANCELADO</t>
        </is>
      </c>
      <c r="S287" t="inlineStr">
        <is>
          <t>DIRECCION ERRADA</t>
        </is>
      </c>
      <c r="T287" t="inlineStr">
        <is>
          <t>VISITA TECNICA</t>
        </is>
      </c>
      <c r="V287" t="inlineStr">
        <is>
          <t>TIPO I</t>
        </is>
      </c>
      <c r="W287" t="inlineStr">
        <is>
          <t>TERRESTRE</t>
        </is>
      </c>
      <c r="X287" t="inlineStr">
        <is>
          <t>RUA ALVAREZ RICHARD ANDRES</t>
        </is>
      </c>
      <c r="Y287" t="inlineStr">
        <is>
          <t>1</t>
        </is>
      </c>
      <c r="Z287" t="inlineStr">
        <is>
          <t>0</t>
        </is>
      </c>
      <c r="AA287" s="48" t="n">
        <v>35780</v>
      </c>
      <c r="AB287" s="48" t="n">
        <v>0</v>
      </c>
    </row>
    <row r="288">
      <c r="A288" t="inlineStr">
        <is>
          <t>CALI</t>
        </is>
      </c>
      <c r="B288" t="inlineStr">
        <is>
          <t>SUROCCIDENTE Y EJE CAFETERO</t>
        </is>
      </c>
      <c r="C288" t="inlineStr">
        <is>
          <t>0004-0003</t>
        </is>
      </c>
      <c r="D288" t="inlineStr">
        <is>
          <t>76318</t>
        </is>
      </c>
      <c r="E288" t="inlineStr">
        <is>
          <t>2540550</t>
        </is>
      </c>
      <c r="F288" t="inlineStr">
        <is>
          <t>3007078190</t>
        </is>
      </c>
      <c r="G288" t="inlineStr">
        <is>
          <t>OC VISITA ROLLOS</t>
        </is>
      </c>
      <c r="H288" t="inlineStr">
        <is>
          <t>VALLE DEL CAUCA</t>
        </is>
      </c>
      <c r="I288" t="inlineStr">
        <is>
          <t>GUACARI</t>
        </is>
      </c>
      <c r="J288" t="inlineStr">
        <is>
          <t>BARRIO CENTRO GUACARI 3</t>
        </is>
      </c>
      <c r="K288" t="inlineStr">
        <is>
          <t>BANCOLOMBIA</t>
        </is>
      </c>
      <c r="L288" t="inlineStr">
        <is>
          <t>FO-25-1317442</t>
        </is>
      </c>
      <c r="M288" s="49" t="n">
        <v>45870.57714120371</v>
      </c>
      <c r="N288" s="49" t="n">
        <v>45871.63888888889</v>
      </c>
      <c r="O288" s="48" t="n">
        <v>0</v>
      </c>
      <c r="P288" t="inlineStr">
        <is>
          <t>CB UNO A UNO</t>
        </is>
      </c>
      <c r="Q288" t="inlineStr">
        <is>
          <t>CB UNO A UNO</t>
        </is>
      </c>
      <c r="R288" t="inlineStr">
        <is>
          <t>EJECUTADO</t>
        </is>
      </c>
      <c r="S288" t="inlineStr">
        <is>
          <t>EJECUTADO EXITOSO</t>
        </is>
      </c>
      <c r="T288" t="inlineStr">
        <is>
          <t>VISITA TECNICA</t>
        </is>
      </c>
      <c r="V288" t="inlineStr">
        <is>
          <t>TIPO II</t>
        </is>
      </c>
      <c r="W288" t="inlineStr">
        <is>
          <t>TERRESTRE</t>
        </is>
      </c>
      <c r="X288" t="inlineStr">
        <is>
          <t>SANCHEZ URREGO ROBINSON DAVID</t>
        </is>
      </c>
      <c r="Y288" t="inlineStr">
        <is>
          <t>1</t>
        </is>
      </c>
      <c r="Z288" t="inlineStr">
        <is>
          <t>0</t>
        </is>
      </c>
      <c r="AA288" s="48" t="n">
        <v>67654</v>
      </c>
      <c r="AB288" s="48" t="n">
        <v>0</v>
      </c>
    </row>
    <row r="289">
      <c r="A289" t="inlineStr">
        <is>
          <t>VILLAVICENCIO</t>
        </is>
      </c>
      <c r="B289" t="inlineStr">
        <is>
          <t>REMOTAS</t>
        </is>
      </c>
      <c r="C289" t="inlineStr">
        <is>
          <t>0004-0007</t>
        </is>
      </c>
      <c r="D289" t="inlineStr">
        <is>
          <t>50110</t>
        </is>
      </c>
      <c r="E289" t="inlineStr">
        <is>
          <t>2540666</t>
        </is>
      </c>
      <c r="F289" t="inlineStr">
        <is>
          <t>3007078411</t>
        </is>
      </c>
      <c r="G289" t="inlineStr">
        <is>
          <t>OC VISITA ROLLOS</t>
        </is>
      </c>
      <c r="H289" t="inlineStr">
        <is>
          <t>META</t>
        </is>
      </c>
      <c r="I289" t="inlineStr">
        <is>
          <t>BARRANCA DE UPIA</t>
        </is>
      </c>
      <c r="J289" t="inlineStr">
        <is>
          <t>BARRIO CENTRO BARRANCA DE UPIA</t>
        </is>
      </c>
      <c r="K289" t="inlineStr">
        <is>
          <t>BANCOLOMBIA</t>
        </is>
      </c>
      <c r="L289" t="inlineStr">
        <is>
          <t>FO-25-1317435</t>
        </is>
      </c>
      <c r="M289" s="49" t="n">
        <v>45870.59329861111</v>
      </c>
      <c r="N289" s="49" t="n">
        <v>45875.49513888889</v>
      </c>
      <c r="O289" s="48" t="n">
        <v>0</v>
      </c>
      <c r="P289" t="inlineStr">
        <is>
          <t>CB UNO A UNO</t>
        </is>
      </c>
      <c r="Q289" t="inlineStr">
        <is>
          <t>CB UNO A UNO</t>
        </is>
      </c>
      <c r="R289" t="inlineStr">
        <is>
          <t>EJECUTADO</t>
        </is>
      </c>
      <c r="S289" t="inlineStr">
        <is>
          <t>EJECUTADO EXITOSO</t>
        </is>
      </c>
      <c r="T289" t="inlineStr">
        <is>
          <t>VISITA TECNICA</t>
        </is>
      </c>
      <c r="V289" t="inlineStr">
        <is>
          <t>TIPO II</t>
        </is>
      </c>
      <c r="W289" t="inlineStr">
        <is>
          <t>TERRESTRE</t>
        </is>
      </c>
      <c r="X289" t="inlineStr">
        <is>
          <t>ROZO JIMENEZ EDGAR ARMANDO</t>
        </is>
      </c>
      <c r="Y289" t="inlineStr">
        <is>
          <t>1</t>
        </is>
      </c>
      <c r="Z289" t="inlineStr">
        <is>
          <t>0</t>
        </is>
      </c>
      <c r="AA289" s="48" t="n">
        <v>67654</v>
      </c>
      <c r="AB289" s="48" t="n">
        <v>0</v>
      </c>
    </row>
    <row r="290">
      <c r="A290" t="inlineStr">
        <is>
          <t>IBAGUE</t>
        </is>
      </c>
      <c r="B290" t="inlineStr">
        <is>
          <t>REMOTAS</t>
        </is>
      </c>
      <c r="C290" t="inlineStr">
        <is>
          <t>0004-0007</t>
        </is>
      </c>
      <c r="D290" t="inlineStr">
        <is>
          <t>73001</t>
        </is>
      </c>
      <c r="E290" t="inlineStr">
        <is>
          <t>2540729</t>
        </is>
      </c>
      <c r="F290" t="inlineStr">
        <is>
          <t>3007078298</t>
        </is>
      </c>
      <c r="G290" t="inlineStr">
        <is>
          <t>OC VISITA ROLLOS</t>
        </is>
      </c>
      <c r="H290" t="inlineStr">
        <is>
          <t>TOLIMA</t>
        </is>
      </c>
      <c r="I290" t="inlineStr">
        <is>
          <t>IBAGUE</t>
        </is>
      </c>
      <c r="J290" t="inlineStr">
        <is>
          <t>BARRIO ALTOS DE GUALANDAY IBAGUE</t>
        </is>
      </c>
      <c r="K290" t="inlineStr">
        <is>
          <t>BANCOLOMBIA</t>
        </is>
      </c>
      <c r="L290" t="inlineStr">
        <is>
          <t>FO-25-1317439</t>
        </is>
      </c>
      <c r="M290" s="49" t="n">
        <v>45870.58785879629</v>
      </c>
      <c r="N290" s="49" t="n">
        <v>45871.45486111111</v>
      </c>
      <c r="O290" s="48" t="n">
        <v>0</v>
      </c>
      <c r="P290" t="inlineStr">
        <is>
          <t>UNO A UNO</t>
        </is>
      </c>
      <c r="Q290" t="inlineStr">
        <is>
          <t>MEDIA</t>
        </is>
      </c>
      <c r="R290" t="inlineStr">
        <is>
          <t>EJECUTADO</t>
        </is>
      </c>
      <c r="S290" t="inlineStr">
        <is>
          <t>EJECUTADO EXITOSO</t>
        </is>
      </c>
      <c r="T290" t="inlineStr">
        <is>
          <t>VISITA TECNICA</t>
        </is>
      </c>
      <c r="V290" t="inlineStr">
        <is>
          <t>TIPO I</t>
        </is>
      </c>
      <c r="W290" t="inlineStr">
        <is>
          <t>TERRESTRE</t>
        </is>
      </c>
      <c r="X290" t="inlineStr">
        <is>
          <t>GUTIERREZ  CAMILO ANDRES</t>
        </is>
      </c>
      <c r="Y290" t="inlineStr">
        <is>
          <t>1</t>
        </is>
      </c>
      <c r="Z290" t="inlineStr">
        <is>
          <t>0</t>
        </is>
      </c>
      <c r="AA290" s="48" t="n">
        <v>35780</v>
      </c>
      <c r="AB290" s="48" t="n">
        <v>0</v>
      </c>
    </row>
    <row r="291">
      <c r="A291" t="inlineStr">
        <is>
          <t>VALLEDUPAR</t>
        </is>
      </c>
      <c r="B291" t="inlineStr">
        <is>
          <t>COSTA</t>
        </is>
      </c>
      <c r="C291" t="inlineStr">
        <is>
          <t>No encontrado</t>
        </is>
      </c>
      <c r="D291" t="inlineStr">
        <is>
          <t>20011</t>
        </is>
      </c>
      <c r="E291" t="inlineStr">
        <is>
          <t>2540748</t>
        </is>
      </c>
      <c r="F291" t="inlineStr">
        <is>
          <t>3007078972</t>
        </is>
      </c>
      <c r="G291" t="inlineStr">
        <is>
          <t>OC ENVIO ROLLOS</t>
        </is>
      </c>
      <c r="H291" t="inlineStr">
        <is>
          <t>CESAR</t>
        </is>
      </c>
      <c r="I291" t="inlineStr">
        <is>
          <t>AGUACHICA</t>
        </is>
      </c>
      <c r="J291" t="inlineStr">
        <is>
          <t>PTM LOS COCOS AGUACHICA AUTOSE</t>
        </is>
      </c>
      <c r="K291" t="inlineStr">
        <is>
          <t>BANCOLOMBIA</t>
        </is>
      </c>
      <c r="L291" t="inlineStr">
        <is>
          <t>FO-25-1318439</t>
        </is>
      </c>
      <c r="M291" s="49" t="n">
        <v>45870.59179398148</v>
      </c>
      <c r="N291" s="49" t="n">
        <v>45882.57291666666</v>
      </c>
      <c r="O291" s="48" t="n">
        <v>0</v>
      </c>
      <c r="P291" t="inlineStr">
        <is>
          <t>AGREGADOR</t>
        </is>
      </c>
      <c r="Q291" t="inlineStr">
        <is>
          <t>COMCARD - PTM</t>
        </is>
      </c>
      <c r="S291" t="inlineStr">
        <is>
          <t>EJECUTADO EXITOSO</t>
        </is>
      </c>
      <c r="T291" t="inlineStr">
        <is>
          <t>ENVIO</t>
        </is>
      </c>
      <c r="V291" t="inlineStr">
        <is>
          <t>TIPO IV</t>
        </is>
      </c>
      <c r="W291" t="inlineStr">
        <is>
          <t>TERRESTRE</t>
        </is>
      </c>
      <c r="Y291" t="inlineStr">
        <is>
          <t>1</t>
        </is>
      </c>
      <c r="Z291" t="inlineStr">
        <is>
          <t>0</t>
        </is>
      </c>
      <c r="AA291" s="48" t="n">
        <v>35780</v>
      </c>
      <c r="AB291" s="48" t="n">
        <v>0</v>
      </c>
    </row>
    <row r="292">
      <c r="A292" t="inlineStr">
        <is>
          <t>CALI</t>
        </is>
      </c>
      <c r="B292" t="inlineStr">
        <is>
          <t>SUROCCIDENTE Y EJE CAFETERO</t>
        </is>
      </c>
      <c r="C292" t="inlineStr">
        <is>
          <t>0004-0003</t>
        </is>
      </c>
      <c r="D292" t="inlineStr">
        <is>
          <t>19050</t>
        </is>
      </c>
      <c r="E292" t="inlineStr">
        <is>
          <t>2540753</t>
        </is>
      </c>
      <c r="F292" t="inlineStr">
        <is>
          <t>3007050283</t>
        </is>
      </c>
      <c r="G292" t="inlineStr">
        <is>
          <t>OC ENVIO ROLLOS</t>
        </is>
      </c>
      <c r="H292" t="inlineStr">
        <is>
          <t>CAUCA</t>
        </is>
      </c>
      <c r="I292" t="inlineStr">
        <is>
          <t>ARGELIA</t>
        </is>
      </c>
      <c r="J292" t="inlineStr">
        <is>
          <t>PTM MISCELANEA LAZO</t>
        </is>
      </c>
      <c r="K292" t="inlineStr">
        <is>
          <t>BANCOLOMBIA</t>
        </is>
      </c>
      <c r="L292" t="inlineStr">
        <is>
          <t>FO-25-1318437</t>
        </is>
      </c>
      <c r="M292" s="49" t="n">
        <v>45870.59263888889</v>
      </c>
      <c r="N292" s="49" t="n">
        <v>45880.53263888889</v>
      </c>
      <c r="O292" s="48" t="n">
        <v>0</v>
      </c>
      <c r="P292" t="inlineStr">
        <is>
          <t>AGREGADOR</t>
        </is>
      </c>
      <c r="Q292" t="inlineStr">
        <is>
          <t>COMCARD - PTM</t>
        </is>
      </c>
      <c r="S292" t="inlineStr">
        <is>
          <t>EJECUTADO EXITOSO</t>
        </is>
      </c>
      <c r="T292" t="inlineStr">
        <is>
          <t>ENVIO</t>
        </is>
      </c>
      <c r="V292" t="inlineStr">
        <is>
          <t>TIPO IV</t>
        </is>
      </c>
      <c r="W292" t="inlineStr">
        <is>
          <t>TERRESTRE</t>
        </is>
      </c>
      <c r="Y292" t="inlineStr">
        <is>
          <t>1</t>
        </is>
      </c>
      <c r="Z292" t="inlineStr">
        <is>
          <t>0</t>
        </is>
      </c>
      <c r="AA292" s="48" t="n">
        <v>35780</v>
      </c>
      <c r="AB292" s="48" t="n">
        <v>0</v>
      </c>
    </row>
    <row r="293">
      <c r="A293" t="inlineStr">
        <is>
          <t>APARTADO</t>
        </is>
      </c>
      <c r="B293" t="inlineStr">
        <is>
          <t>NOROCCIDENTE</t>
        </is>
      </c>
      <c r="C293" t="inlineStr">
        <is>
          <t>0004-0005</t>
        </is>
      </c>
      <c r="D293" t="inlineStr">
        <is>
          <t>5480</t>
        </is>
      </c>
      <c r="E293" t="inlineStr">
        <is>
          <t>2540860</t>
        </is>
      </c>
      <c r="F293" t="inlineStr">
        <is>
          <t>3007072231</t>
        </is>
      </c>
      <c r="G293" t="inlineStr">
        <is>
          <t>OC VISITA ROLLOS</t>
        </is>
      </c>
      <c r="H293" t="inlineStr">
        <is>
          <t>ANTIOQUIA</t>
        </is>
      </c>
      <c r="I293" t="inlineStr">
        <is>
          <t>MUTATA</t>
        </is>
      </c>
      <c r="J293" t="inlineStr">
        <is>
          <t>CENTRO MUTATA ANTIOQUIA</t>
        </is>
      </c>
      <c r="K293" t="inlineStr">
        <is>
          <t>BANCOLOMBIA</t>
        </is>
      </c>
      <c r="L293" t="inlineStr">
        <is>
          <t>FO-25-1318225</t>
        </is>
      </c>
      <c r="M293" s="49" t="n">
        <v>45870.60545138889</v>
      </c>
      <c r="N293" s="49" t="n">
        <v>45877.49861111111</v>
      </c>
      <c r="O293" s="48" t="n">
        <v>0</v>
      </c>
      <c r="P293" t="inlineStr">
        <is>
          <t>CB UNO A UNO</t>
        </is>
      </c>
      <c r="Q293" t="inlineStr">
        <is>
          <t>CB UNO A UNO</t>
        </is>
      </c>
      <c r="R293" t="inlineStr">
        <is>
          <t>EJECUTADO</t>
        </is>
      </c>
      <c r="S293" t="inlineStr">
        <is>
          <t>EJECUTADO EXITOSO</t>
        </is>
      </c>
      <c r="T293" t="inlineStr">
        <is>
          <t>ENVIO FLOTA - OPERADOR LOGISTICO</t>
        </is>
      </c>
      <c r="V293" t="inlineStr">
        <is>
          <t>TIPO II</t>
        </is>
      </c>
      <c r="W293" t="inlineStr">
        <is>
          <t>TERRESTRE</t>
        </is>
      </c>
      <c r="X293" t="inlineStr">
        <is>
          <t>SALDARRIAGA MIRANDA SANTIAGO</t>
        </is>
      </c>
      <c r="Y293" t="inlineStr">
        <is>
          <t>1</t>
        </is>
      </c>
      <c r="Z293" t="inlineStr">
        <is>
          <t>0</t>
        </is>
      </c>
      <c r="AA293" s="48" t="n">
        <v>35780</v>
      </c>
      <c r="AB293" s="48" t="n">
        <v>0</v>
      </c>
    </row>
    <row r="294">
      <c r="A294" t="inlineStr">
        <is>
          <t>BOGOTA</t>
        </is>
      </c>
      <c r="B294" t="inlineStr">
        <is>
          <t>CUNDINAMARCA</t>
        </is>
      </c>
      <c r="C294" t="inlineStr">
        <is>
          <t>0004-0004</t>
        </is>
      </c>
      <c r="D294" t="inlineStr">
        <is>
          <t>11001</t>
        </is>
      </c>
      <c r="E294" t="inlineStr">
        <is>
          <t>2541008</t>
        </is>
      </c>
      <c r="F294" t="inlineStr">
        <is>
          <t>3007078237</t>
        </is>
      </c>
      <c r="G294" t="inlineStr">
        <is>
          <t>OC VISITA ROLLOS</t>
        </is>
      </c>
      <c r="H294" t="inlineStr">
        <is>
          <t>CUNDINAMARCA</t>
        </is>
      </c>
      <c r="I294" t="inlineStr">
        <is>
          <t>BOGOTA</t>
        </is>
      </c>
      <c r="J294" t="inlineStr">
        <is>
          <t>BARRIO LLANO GRANDE  PATIO BON</t>
        </is>
      </c>
      <c r="K294" t="inlineStr">
        <is>
          <t>BANCOLOMBIA</t>
        </is>
      </c>
      <c r="L294" t="inlineStr">
        <is>
          <t>FO-25-1318228</t>
        </is>
      </c>
      <c r="M294" s="49" t="n">
        <v>45870.60489583333</v>
      </c>
      <c r="N294" s="49" t="n">
        <v>45873.62708333333</v>
      </c>
      <c r="O294" s="48" t="n">
        <v>0</v>
      </c>
      <c r="P294" t="inlineStr">
        <is>
          <t>CB UNO A UNO</t>
        </is>
      </c>
      <c r="Q294" t="inlineStr">
        <is>
          <t>CB UNO A UNO</t>
        </is>
      </c>
      <c r="R294" t="inlineStr">
        <is>
          <t>EJECUTADO</t>
        </is>
      </c>
      <c r="S294" t="inlineStr">
        <is>
          <t>EJECUTADO EXITOSO</t>
        </is>
      </c>
      <c r="T294" t="inlineStr">
        <is>
          <t>VISITA TECNICA</t>
        </is>
      </c>
      <c r="V294" t="inlineStr">
        <is>
          <t>TIPO I</t>
        </is>
      </c>
      <c r="W294" t="inlineStr">
        <is>
          <t>TERRESTRE</t>
        </is>
      </c>
      <c r="X294" t="inlineStr">
        <is>
          <t>HERNANDEZ NARANJO OSCAR EDUARDO</t>
        </is>
      </c>
      <c r="Y294" t="inlineStr">
        <is>
          <t>1</t>
        </is>
      </c>
      <c r="Z294" t="inlineStr">
        <is>
          <t>0</t>
        </is>
      </c>
      <c r="AA294" s="48" t="n">
        <v>35780</v>
      </c>
      <c r="AB294" s="48" t="n">
        <v>0</v>
      </c>
    </row>
    <row r="295">
      <c r="A295" t="inlineStr">
        <is>
          <t>BOGOTA</t>
        </is>
      </c>
      <c r="B295" t="inlineStr">
        <is>
          <t>CUNDINAMARCA</t>
        </is>
      </c>
      <c r="C295" t="inlineStr">
        <is>
          <t>0004-0004</t>
        </is>
      </c>
      <c r="D295" t="inlineStr">
        <is>
          <t>11001</t>
        </is>
      </c>
      <c r="E295" t="inlineStr">
        <is>
          <t>2541178</t>
        </is>
      </c>
      <c r="F295" t="inlineStr">
        <is>
          <t>3007075769</t>
        </is>
      </c>
      <c r="G295" t="inlineStr">
        <is>
          <t>OC VISITA ROLLOS</t>
        </is>
      </c>
      <c r="H295" t="inlineStr">
        <is>
          <t>CUNDINAMARCA</t>
        </is>
      </c>
      <c r="I295" t="inlineStr">
        <is>
          <t>BOGOTA</t>
        </is>
      </c>
      <c r="J295" t="inlineStr">
        <is>
          <t>BARRIO SANTA BIBIANA BOGOTA 1</t>
        </is>
      </c>
      <c r="K295" t="inlineStr">
        <is>
          <t>BANCOLOMBIA</t>
        </is>
      </c>
      <c r="L295" t="inlineStr">
        <is>
          <t>FO-25-1318222</t>
        </is>
      </c>
      <c r="M295" s="49" t="n">
        <v>45870.62439814815</v>
      </c>
      <c r="N295" s="49" t="n">
        <v>45873.43541666667</v>
      </c>
      <c r="O295" s="48" t="n">
        <v>0</v>
      </c>
      <c r="P295" t="inlineStr">
        <is>
          <t>CB UNO A UNO</t>
        </is>
      </c>
      <c r="Q295" t="inlineStr">
        <is>
          <t>CB UNO A UNO</t>
        </is>
      </c>
      <c r="R295" t="inlineStr">
        <is>
          <t>EJECUTADO</t>
        </is>
      </c>
      <c r="S295" t="inlineStr">
        <is>
          <t>EJECUTADO EXITOSO</t>
        </is>
      </c>
      <c r="T295" t="inlineStr">
        <is>
          <t>VISITA TECNICA</t>
        </is>
      </c>
      <c r="V295" t="inlineStr">
        <is>
          <t>TIPO I</t>
        </is>
      </c>
      <c r="W295" t="inlineStr">
        <is>
          <t>TERRESTRE</t>
        </is>
      </c>
      <c r="X295" t="inlineStr">
        <is>
          <t>GOMEZ VEGA DAVID SNEYDER</t>
        </is>
      </c>
      <c r="Y295" t="inlineStr">
        <is>
          <t>1</t>
        </is>
      </c>
      <c r="Z295" t="inlineStr">
        <is>
          <t>0</t>
        </is>
      </c>
      <c r="AA295" s="48" t="n">
        <v>35780</v>
      </c>
      <c r="AB295" s="48" t="n">
        <v>0</v>
      </c>
    </row>
    <row r="296">
      <c r="A296" t="inlineStr">
        <is>
          <t>VALLEDUPAR</t>
        </is>
      </c>
      <c r="B296" t="inlineStr">
        <is>
          <t>COSTA</t>
        </is>
      </c>
      <c r="C296" t="inlineStr">
        <is>
          <t>0004-0001</t>
        </is>
      </c>
      <c r="D296" t="inlineStr">
        <is>
          <t>20013</t>
        </is>
      </c>
      <c r="E296" t="inlineStr">
        <is>
          <t>2541186</t>
        </is>
      </c>
      <c r="F296" t="inlineStr">
        <is>
          <t>3007079176</t>
        </is>
      </c>
      <c r="G296" t="inlineStr">
        <is>
          <t>OC VISITA ROLLOS</t>
        </is>
      </c>
      <c r="H296" t="inlineStr">
        <is>
          <t>CESAR</t>
        </is>
      </c>
      <c r="I296" t="inlineStr">
        <is>
          <t>AGUSTIN CODAZZI</t>
        </is>
      </c>
      <c r="J296" t="inlineStr">
        <is>
          <t>BARRIO SAN VICENTE AGUSTIN COD</t>
        </is>
      </c>
      <c r="K296" t="inlineStr">
        <is>
          <t>BANCOLOMBIA</t>
        </is>
      </c>
      <c r="L296" t="inlineStr">
        <is>
          <t>FO-25-1318220</t>
        </is>
      </c>
      <c r="M296" s="49" t="n">
        <v>45870.62556712963</v>
      </c>
      <c r="N296" s="49" t="n">
        <v>45874.49444444444</v>
      </c>
      <c r="O296" s="48" t="n">
        <v>0</v>
      </c>
      <c r="P296" t="inlineStr">
        <is>
          <t>CB UNO A UNO</t>
        </is>
      </c>
      <c r="Q296" t="inlineStr">
        <is>
          <t>CB UNO A UNO</t>
        </is>
      </c>
      <c r="R296" t="inlineStr">
        <is>
          <t>EJECUTADO</t>
        </is>
      </c>
      <c r="S296" t="inlineStr">
        <is>
          <t>EJECUTADO EXITOSO</t>
        </is>
      </c>
      <c r="T296" t="inlineStr">
        <is>
          <t>VISITA TECNICA</t>
        </is>
      </c>
      <c r="V296" t="inlineStr">
        <is>
          <t>TIPO II</t>
        </is>
      </c>
      <c r="W296" t="inlineStr">
        <is>
          <t>TERRESTRE</t>
        </is>
      </c>
      <c r="X296" t="inlineStr">
        <is>
          <t>BENITEZ CARVAJAL ALVARO JAVIER</t>
        </is>
      </c>
      <c r="Y296" t="inlineStr">
        <is>
          <t>1</t>
        </is>
      </c>
      <c r="Z296" t="inlineStr">
        <is>
          <t>0</t>
        </is>
      </c>
      <c r="AA296" s="48" t="n">
        <v>67654</v>
      </c>
      <c r="AB296" s="48" t="n">
        <v>0</v>
      </c>
    </row>
    <row r="297">
      <c r="A297" t="inlineStr">
        <is>
          <t>MEDELLIN</t>
        </is>
      </c>
      <c r="B297" t="inlineStr">
        <is>
          <t>NOROCCIDENTE</t>
        </is>
      </c>
      <c r="C297" t="inlineStr">
        <is>
          <t>0004-0005</t>
        </is>
      </c>
      <c r="D297" t="inlineStr">
        <is>
          <t>5212</t>
        </is>
      </c>
      <c r="E297" t="inlineStr">
        <is>
          <t>2541194</t>
        </is>
      </c>
      <c r="F297" t="inlineStr">
        <is>
          <t>3007040686</t>
        </is>
      </c>
      <c r="G297" t="inlineStr">
        <is>
          <t>OC VISITA ROLLOS</t>
        </is>
      </c>
      <c r="H297" t="inlineStr">
        <is>
          <t>ANTIOQUIA</t>
        </is>
      </c>
      <c r="I297" t="inlineStr">
        <is>
          <t>COPACABANA</t>
        </is>
      </c>
      <c r="J297" t="inlineStr">
        <is>
          <t>PTM COPACABANA SMOKESHOP</t>
        </is>
      </c>
      <c r="K297" t="inlineStr">
        <is>
          <t>BANCOLOMBIA</t>
        </is>
      </c>
      <c r="L297" t="inlineStr">
        <is>
          <t>FO-25-1318215</t>
        </is>
      </c>
      <c r="M297" s="49" t="n">
        <v>45870.62701388889</v>
      </c>
      <c r="N297" s="49" t="n">
        <v>45876.57013888889</v>
      </c>
      <c r="O297" s="48" t="n">
        <v>0</v>
      </c>
      <c r="P297" t="inlineStr">
        <is>
          <t>AGREGADOR</t>
        </is>
      </c>
      <c r="Q297" t="inlineStr">
        <is>
          <t>COMCARD - PTM</t>
        </is>
      </c>
      <c r="R297" t="inlineStr">
        <is>
          <t>EJECUTADO</t>
        </is>
      </c>
      <c r="S297" t="inlineStr">
        <is>
          <t>EJECUTADO EXITOSO</t>
        </is>
      </c>
      <c r="T297" t="inlineStr">
        <is>
          <t>VISITA TECNICA</t>
        </is>
      </c>
      <c r="V297" t="inlineStr">
        <is>
          <t>TIPO I</t>
        </is>
      </c>
      <c r="W297" t="inlineStr">
        <is>
          <t>TERRESTRE</t>
        </is>
      </c>
      <c r="X297" t="inlineStr">
        <is>
          <t>MARTINEZ TOVAR OSCAR DAVID</t>
        </is>
      </c>
      <c r="Y297" t="inlineStr">
        <is>
          <t>1</t>
        </is>
      </c>
      <c r="Z297" t="inlineStr">
        <is>
          <t>0</t>
        </is>
      </c>
      <c r="AA297" s="48" t="n">
        <v>35780</v>
      </c>
      <c r="AB297" s="48" t="n">
        <v>0</v>
      </c>
    </row>
    <row r="298">
      <c r="A298" t="inlineStr">
        <is>
          <t>BUCARAMANGA</t>
        </is>
      </c>
      <c r="B298" t="inlineStr">
        <is>
          <t>SANTANDERES</t>
        </is>
      </c>
      <c r="C298" t="inlineStr">
        <is>
          <t>0004-0008</t>
        </is>
      </c>
      <c r="D298" t="inlineStr">
        <is>
          <t>68547</t>
        </is>
      </c>
      <c r="E298" t="inlineStr">
        <is>
          <t>2541330</t>
        </is>
      </c>
      <c r="F298" t="inlineStr">
        <is>
          <t>3007078715</t>
        </is>
      </c>
      <c r="G298" t="inlineStr">
        <is>
          <t>OC VISITA ROLLOS</t>
        </is>
      </c>
      <c r="H298" t="inlineStr">
        <is>
          <t>SANTANDER</t>
        </is>
      </c>
      <c r="I298" t="inlineStr">
        <is>
          <t>PIEDECUESTA</t>
        </is>
      </c>
      <c r="J298" t="inlineStr">
        <is>
          <t>PTM FLORIDABLANCA FERRETERIA Y</t>
        </is>
      </c>
      <c r="K298" t="inlineStr">
        <is>
          <t>BANCOLOMBIA</t>
        </is>
      </c>
      <c r="L298" t="inlineStr">
        <is>
          <t>FO-25-1318208</t>
        </is>
      </c>
      <c r="M298" s="49" t="n">
        <v>45870.63398148148</v>
      </c>
      <c r="N298" s="49" t="n">
        <v>45871.44375</v>
      </c>
      <c r="O298" s="48" t="n">
        <v>0</v>
      </c>
      <c r="P298" t="inlineStr">
        <is>
          <t>AGREGADOR</t>
        </is>
      </c>
      <c r="Q298" t="inlineStr">
        <is>
          <t>COMCARD - PTM</t>
        </is>
      </c>
      <c r="R298" t="inlineStr">
        <is>
          <t>EJECUTADO</t>
        </is>
      </c>
      <c r="S298" t="inlineStr">
        <is>
          <t>EJECUTADO EXITOSO</t>
        </is>
      </c>
      <c r="T298" t="inlineStr">
        <is>
          <t>VISITA TECNICA</t>
        </is>
      </c>
      <c r="V298" t="inlineStr">
        <is>
          <t>TIPO II</t>
        </is>
      </c>
      <c r="W298" t="inlineStr">
        <is>
          <t>TERRESTRE</t>
        </is>
      </c>
      <c r="X298" t="inlineStr">
        <is>
          <t>BARAJAS BERMUDEZ YAHIR MAURICIO</t>
        </is>
      </c>
      <c r="Y298" t="inlineStr">
        <is>
          <t>1</t>
        </is>
      </c>
      <c r="Z298" t="inlineStr">
        <is>
          <t>0</t>
        </is>
      </c>
      <c r="AA298" s="48" t="n">
        <v>67654</v>
      </c>
      <c r="AB298" s="48" t="n">
        <v>0</v>
      </c>
    </row>
    <row r="299">
      <c r="A299" t="inlineStr">
        <is>
          <t>VALLEDUPAR</t>
        </is>
      </c>
      <c r="B299" t="inlineStr">
        <is>
          <t>COSTA</t>
        </is>
      </c>
      <c r="C299" t="inlineStr">
        <is>
          <t>0004-0001</t>
        </is>
      </c>
      <c r="D299" t="inlineStr">
        <is>
          <t>44078</t>
        </is>
      </c>
      <c r="E299" t="inlineStr">
        <is>
          <t>2541412</t>
        </is>
      </c>
      <c r="F299" t="inlineStr">
        <is>
          <t>3007076705</t>
        </is>
      </c>
      <c r="G299" t="inlineStr">
        <is>
          <t>OC VISITA ROLLOS</t>
        </is>
      </c>
      <c r="H299" t="inlineStr">
        <is>
          <t>LA GUAJIRA</t>
        </is>
      </c>
      <c r="I299" t="inlineStr">
        <is>
          <t>BARRANCAS</t>
        </is>
      </c>
      <c r="J299" t="inlineStr">
        <is>
          <t>BARRIO CENTRO BARRANCAS 7</t>
        </is>
      </c>
      <c r="K299" t="inlineStr">
        <is>
          <t>BANCOLOMBIA</t>
        </is>
      </c>
      <c r="L299" t="inlineStr">
        <is>
          <t>FO-25-1318211</t>
        </is>
      </c>
      <c r="M299" s="49" t="n">
        <v>45870.633125</v>
      </c>
      <c r="N299" s="49" t="n">
        <v>45878.38194444445</v>
      </c>
      <c r="O299" s="48" t="n">
        <v>0</v>
      </c>
      <c r="P299" t="inlineStr">
        <is>
          <t>CB UNO A UNO</t>
        </is>
      </c>
      <c r="Q299" t="inlineStr">
        <is>
          <t>CB UNO A UNO</t>
        </is>
      </c>
      <c r="R299" t="inlineStr">
        <is>
          <t>EJECUTADO</t>
        </is>
      </c>
      <c r="S299" t="inlineStr">
        <is>
          <t>EJECUTADO EXITOSO</t>
        </is>
      </c>
      <c r="T299" t="inlineStr">
        <is>
          <t>VISITA TECNICA</t>
        </is>
      </c>
      <c r="V299" t="inlineStr">
        <is>
          <t>TIPO II</t>
        </is>
      </c>
      <c r="W299" t="inlineStr">
        <is>
          <t>TERRESTRE</t>
        </is>
      </c>
      <c r="X299" t="inlineStr">
        <is>
          <t>BENITEZ CARVAJAL ALVARO JAVIER</t>
        </is>
      </c>
      <c r="Y299" t="inlineStr">
        <is>
          <t>1</t>
        </is>
      </c>
      <c r="Z299" t="inlineStr">
        <is>
          <t>0</t>
        </is>
      </c>
      <c r="AA299" s="48" t="n">
        <v>67654</v>
      </c>
      <c r="AB299" s="48" t="n">
        <v>0</v>
      </c>
    </row>
    <row r="300">
      <c r="A300" t="inlineStr">
        <is>
          <t>IBAGUE</t>
        </is>
      </c>
      <c r="B300" t="inlineStr">
        <is>
          <t>REMOTAS</t>
        </is>
      </c>
      <c r="C300" t="inlineStr">
        <is>
          <t>0004-0007</t>
        </is>
      </c>
      <c r="D300" t="inlineStr">
        <is>
          <t>73268</t>
        </is>
      </c>
      <c r="E300" t="inlineStr">
        <is>
          <t>2541470</t>
        </is>
      </c>
      <c r="F300" t="inlineStr">
        <is>
          <t>3007078522</t>
        </is>
      </c>
      <c r="G300" t="inlineStr">
        <is>
          <t>OC VISITA ROLLOS</t>
        </is>
      </c>
      <c r="H300" t="inlineStr">
        <is>
          <t>TOLIMA</t>
        </is>
      </c>
      <c r="I300" t="inlineStr">
        <is>
          <t>ESPINAL</t>
        </is>
      </c>
      <c r="J300" t="inlineStr">
        <is>
          <t>BARRIO CENTRO ESPINAL  26</t>
        </is>
      </c>
      <c r="K300" t="inlineStr">
        <is>
          <t>BANCOLOMBIA</t>
        </is>
      </c>
      <c r="L300" t="inlineStr">
        <is>
          <t>FO-25-1318200</t>
        </is>
      </c>
      <c r="M300" s="49" t="n">
        <v>45870.63986111111</v>
      </c>
      <c r="N300" s="49" t="n">
        <v>45875.50277777778</v>
      </c>
      <c r="O300" s="48" t="n">
        <v>0</v>
      </c>
      <c r="P300" t="inlineStr">
        <is>
          <t>CB UNO A UNO</t>
        </is>
      </c>
      <c r="Q300" t="inlineStr">
        <is>
          <t>CB UNO A UNO</t>
        </is>
      </c>
      <c r="R300" t="inlineStr">
        <is>
          <t>EJECUTADO</t>
        </is>
      </c>
      <c r="S300" t="inlineStr">
        <is>
          <t>EJECUTADO EXITOSO</t>
        </is>
      </c>
      <c r="T300" t="inlineStr">
        <is>
          <t>VISITA TECNICA</t>
        </is>
      </c>
      <c r="V300" t="inlineStr">
        <is>
          <t>TIPO II</t>
        </is>
      </c>
      <c r="W300" t="inlineStr">
        <is>
          <t>TERRESTRE</t>
        </is>
      </c>
      <c r="X300" t="inlineStr">
        <is>
          <t>GUTIERREZ  CAMILO ANDRES</t>
        </is>
      </c>
      <c r="Y300" t="inlineStr">
        <is>
          <t>1</t>
        </is>
      </c>
      <c r="Z300" t="inlineStr">
        <is>
          <t>0</t>
        </is>
      </c>
      <c r="AA300" s="48" t="n">
        <v>67654</v>
      </c>
      <c r="AB300" s="48" t="n">
        <v>0</v>
      </c>
    </row>
    <row r="301">
      <c r="A301" t="inlineStr">
        <is>
          <t>MEDELLIN</t>
        </is>
      </c>
      <c r="B301" t="inlineStr">
        <is>
          <t>NOROCCIDENTE</t>
        </is>
      </c>
      <c r="C301" t="inlineStr">
        <is>
          <t>0004-0005</t>
        </is>
      </c>
      <c r="D301" t="inlineStr">
        <is>
          <t>5001</t>
        </is>
      </c>
      <c r="E301" t="inlineStr">
        <is>
          <t>2541603</t>
        </is>
      </c>
      <c r="F301" t="inlineStr">
        <is>
          <t>3007079164</t>
        </is>
      </c>
      <c r="G301" t="inlineStr">
        <is>
          <t>OC VISITA ROLLOS</t>
        </is>
      </c>
      <c r="H301" t="inlineStr">
        <is>
          <t>ANTIOQUIA</t>
        </is>
      </c>
      <c r="I301" t="inlineStr">
        <is>
          <t>MEDELLIN</t>
        </is>
      </c>
      <c r="J301" t="inlineStr">
        <is>
          <t>BARRIO LOMA DE LOS BERNAL MEDE</t>
        </is>
      </c>
      <c r="K301" t="inlineStr">
        <is>
          <t>BANCOLOMBIA</t>
        </is>
      </c>
      <c r="L301" t="inlineStr">
        <is>
          <t>FO-25-1318194</t>
        </is>
      </c>
      <c r="M301" s="49" t="n">
        <v>45870.64751157408</v>
      </c>
      <c r="N301" s="49" t="n">
        <v>45877.50763888889</v>
      </c>
      <c r="O301" s="48" t="n">
        <v>0</v>
      </c>
      <c r="P301" t="inlineStr">
        <is>
          <t>CB UNO A UNO</t>
        </is>
      </c>
      <c r="Q301" t="inlineStr">
        <is>
          <t>CB UNO A UNO</t>
        </is>
      </c>
      <c r="R301" t="inlineStr">
        <is>
          <t>EJECUTADO</t>
        </is>
      </c>
      <c r="S301" t="inlineStr">
        <is>
          <t>EJECUTADO EXITOSO</t>
        </is>
      </c>
      <c r="T301" t="inlineStr">
        <is>
          <t>VISITA TECNICA</t>
        </is>
      </c>
      <c r="V301" t="inlineStr">
        <is>
          <t>TIPO I</t>
        </is>
      </c>
      <c r="W301" t="inlineStr">
        <is>
          <t>TERRESTRE</t>
        </is>
      </c>
      <c r="X301" t="inlineStr">
        <is>
          <t>1146438650</t>
        </is>
      </c>
      <c r="Y301" t="inlineStr">
        <is>
          <t>1</t>
        </is>
      </c>
      <c r="Z301" t="inlineStr">
        <is>
          <t>0</t>
        </is>
      </c>
      <c r="AA301" s="48" t="n">
        <v>35780</v>
      </c>
      <c r="AB301" s="48" t="n">
        <v>0</v>
      </c>
    </row>
    <row r="302">
      <c r="A302" t="inlineStr">
        <is>
          <t>MEDELLIN</t>
        </is>
      </c>
      <c r="B302" t="inlineStr">
        <is>
          <t>NOROCCIDENTE</t>
        </is>
      </c>
      <c r="C302" t="inlineStr">
        <is>
          <t>0004-0005</t>
        </is>
      </c>
      <c r="D302" t="inlineStr">
        <is>
          <t>5360</t>
        </is>
      </c>
      <c r="E302" t="inlineStr">
        <is>
          <t>2541604</t>
        </is>
      </c>
      <c r="F302" t="inlineStr">
        <is>
          <t>3007018551</t>
        </is>
      </c>
      <c r="G302" t="inlineStr">
        <is>
          <t>OC VISITA ROLLOS</t>
        </is>
      </c>
      <c r="H302" t="inlineStr">
        <is>
          <t>ANTIOQUIA</t>
        </is>
      </c>
      <c r="I302" t="inlineStr">
        <is>
          <t>ITAGUI</t>
        </is>
      </c>
      <c r="J302" t="inlineStr">
        <is>
          <t>BARRIO SIMON BOLIVAR II ITAGUI</t>
        </is>
      </c>
      <c r="K302" t="inlineStr">
        <is>
          <t>BANCOLOMBIA</t>
        </is>
      </c>
      <c r="L302" t="inlineStr">
        <is>
          <t>FO-25-1318191</t>
        </is>
      </c>
      <c r="M302" s="49" t="n">
        <v>45870.64819444445</v>
      </c>
      <c r="N302" s="49" t="n">
        <v>45875.5</v>
      </c>
      <c r="O302" s="48" t="n">
        <v>0</v>
      </c>
      <c r="P302" t="inlineStr">
        <is>
          <t>CB UNO A UNO</t>
        </is>
      </c>
      <c r="Q302" t="inlineStr">
        <is>
          <t>CB UNO A UNO</t>
        </is>
      </c>
      <c r="R302" t="inlineStr">
        <is>
          <t>EJECUTADO</t>
        </is>
      </c>
      <c r="S302" t="inlineStr">
        <is>
          <t>EJECUTADO EXITOSO</t>
        </is>
      </c>
      <c r="T302" t="inlineStr">
        <is>
          <t>VISITA TECNICA</t>
        </is>
      </c>
      <c r="V302" t="inlineStr">
        <is>
          <t>TIPO I</t>
        </is>
      </c>
      <c r="W302" t="inlineStr">
        <is>
          <t>TERRESTRE</t>
        </is>
      </c>
      <c r="X302" t="inlineStr">
        <is>
          <t>ZAPATA LOPEZ EDWARD ASDRUBAL</t>
        </is>
      </c>
      <c r="Y302" t="inlineStr">
        <is>
          <t>1</t>
        </is>
      </c>
      <c r="Z302" t="inlineStr">
        <is>
          <t>0</t>
        </is>
      </c>
      <c r="AA302" s="48" t="n">
        <v>35780</v>
      </c>
      <c r="AB302" s="48" t="n">
        <v>0</v>
      </c>
    </row>
    <row r="303">
      <c r="A303" t="inlineStr">
        <is>
          <t>MEDELLIN</t>
        </is>
      </c>
      <c r="B303" t="inlineStr">
        <is>
          <t>NOROCCIDENTE</t>
        </is>
      </c>
      <c r="C303" t="inlineStr">
        <is>
          <t>0004-0005</t>
        </is>
      </c>
      <c r="D303" t="inlineStr">
        <is>
          <t>5001</t>
        </is>
      </c>
      <c r="E303" t="inlineStr">
        <is>
          <t>2541619</t>
        </is>
      </c>
      <c r="F303" t="inlineStr">
        <is>
          <t>3007079706</t>
        </is>
      </c>
      <c r="G303" t="inlineStr">
        <is>
          <t>OC VISITA ROLLOS</t>
        </is>
      </c>
      <c r="H303" t="inlineStr">
        <is>
          <t>ANTIOQUIA</t>
        </is>
      </c>
      <c r="I303" t="inlineStr">
        <is>
          <t>MEDELLIN</t>
        </is>
      </c>
      <c r="J303" t="inlineStr">
        <is>
          <t>PTM MEDELLIN ESENCIAL STORE</t>
        </is>
      </c>
      <c r="K303" t="inlineStr">
        <is>
          <t>BANCOLOMBIA</t>
        </is>
      </c>
      <c r="L303" t="inlineStr">
        <is>
          <t>FO-25-1318187</t>
        </is>
      </c>
      <c r="M303" s="49" t="n">
        <v>45870.65178240741</v>
      </c>
      <c r="N303" s="49" t="n">
        <v>45875.50138888889</v>
      </c>
      <c r="O303" s="48" t="n">
        <v>0</v>
      </c>
      <c r="P303" t="inlineStr">
        <is>
          <t>AGREGADOR</t>
        </is>
      </c>
      <c r="Q303" t="inlineStr">
        <is>
          <t>COMCARD - PTM</t>
        </is>
      </c>
      <c r="R303" t="inlineStr">
        <is>
          <t>EJECUTADO</t>
        </is>
      </c>
      <c r="S303" t="inlineStr">
        <is>
          <t>EJECUTADO EXITOSO</t>
        </is>
      </c>
      <c r="T303" t="inlineStr">
        <is>
          <t>VISITA TECNICA</t>
        </is>
      </c>
      <c r="V303" t="inlineStr">
        <is>
          <t>TIPO I</t>
        </is>
      </c>
      <c r="W303" t="inlineStr">
        <is>
          <t>TERRESTRE</t>
        </is>
      </c>
      <c r="X303" t="inlineStr">
        <is>
          <t>CASTAÑEDA PALACIO CARLOS FELIPE</t>
        </is>
      </c>
      <c r="Y303" t="inlineStr">
        <is>
          <t>1</t>
        </is>
      </c>
      <c r="Z303" t="inlineStr">
        <is>
          <t>0</t>
        </is>
      </c>
      <c r="AA303" s="48" t="n">
        <v>35780</v>
      </c>
      <c r="AB303" s="48" t="n">
        <v>0</v>
      </c>
    </row>
    <row r="304">
      <c r="A304" t="inlineStr">
        <is>
          <t>CALI</t>
        </is>
      </c>
      <c r="B304" t="inlineStr">
        <is>
          <t>SUROCCIDENTE Y EJE CAFETERO</t>
        </is>
      </c>
      <c r="C304" t="inlineStr">
        <is>
          <t>0004-0003</t>
        </is>
      </c>
      <c r="D304" t="inlineStr">
        <is>
          <t>76001</t>
        </is>
      </c>
      <c r="E304" t="inlineStr">
        <is>
          <t>2541623</t>
        </is>
      </c>
      <c r="F304" t="inlineStr">
        <is>
          <t>3007078452</t>
        </is>
      </c>
      <c r="G304" t="inlineStr">
        <is>
          <t>OC VISITA ROLLOS</t>
        </is>
      </c>
      <c r="H304" t="inlineStr">
        <is>
          <t>VALLE DEL CAUCA</t>
        </is>
      </c>
      <c r="I304" t="inlineStr">
        <is>
          <t>CALI</t>
        </is>
      </c>
      <c r="J304" t="inlineStr">
        <is>
          <t>BARRIO MELENDEZ CALI 4</t>
        </is>
      </c>
      <c r="K304" t="inlineStr">
        <is>
          <t>BANCOLOMBIA</t>
        </is>
      </c>
      <c r="L304" t="inlineStr">
        <is>
          <t>FO-25-1318183</t>
        </is>
      </c>
      <c r="M304" s="49" t="n">
        <v>45870.65274305556</v>
      </c>
      <c r="N304" s="49" t="n">
        <v>45871.63541666666</v>
      </c>
      <c r="O304" s="48" t="n">
        <v>0</v>
      </c>
      <c r="P304" t="inlineStr">
        <is>
          <t>CB UNO A UNO</t>
        </is>
      </c>
      <c r="Q304" t="inlineStr">
        <is>
          <t>CB UNO A UNO</t>
        </is>
      </c>
      <c r="R304" t="inlineStr">
        <is>
          <t>EJECUTADO</t>
        </is>
      </c>
      <c r="S304" t="inlineStr">
        <is>
          <t>EJECUTADO EXITOSO</t>
        </is>
      </c>
      <c r="T304" t="inlineStr">
        <is>
          <t>VISITA TECNICA</t>
        </is>
      </c>
      <c r="V304" t="inlineStr">
        <is>
          <t>TIPO I</t>
        </is>
      </c>
      <c r="W304" t="inlineStr">
        <is>
          <t>TERRESTRE</t>
        </is>
      </c>
      <c r="X304" t="inlineStr">
        <is>
          <t>TORRES GARCIA JENDRY JOSE</t>
        </is>
      </c>
      <c r="Y304" t="inlineStr">
        <is>
          <t>1</t>
        </is>
      </c>
      <c r="Z304" t="inlineStr">
        <is>
          <t>0</t>
        </is>
      </c>
      <c r="AA304" s="48" t="n">
        <v>35780</v>
      </c>
      <c r="AB304" s="48" t="n">
        <v>0</v>
      </c>
    </row>
    <row r="305">
      <c r="A305" t="inlineStr">
        <is>
          <t>BUCARAMANGA</t>
        </is>
      </c>
      <c r="B305" t="inlineStr">
        <is>
          <t>SANTANDERES</t>
        </is>
      </c>
      <c r="C305" t="inlineStr">
        <is>
          <t>0004-0008</t>
        </is>
      </c>
      <c r="D305" t="inlineStr">
        <is>
          <t>81794</t>
        </is>
      </c>
      <c r="E305" t="inlineStr">
        <is>
          <t>2541794</t>
        </is>
      </c>
      <c r="F305" t="inlineStr">
        <is>
          <t>3007049445</t>
        </is>
      </c>
      <c r="G305" t="inlineStr">
        <is>
          <t>OC VISITA ROLLOS</t>
        </is>
      </c>
      <c r="H305" t="inlineStr">
        <is>
          <t>ARAUCA</t>
        </is>
      </c>
      <c r="I305" t="inlineStr">
        <is>
          <t>TAME</t>
        </is>
      </c>
      <c r="J305" t="inlineStr">
        <is>
          <t>BARRIO VEREDA PUERTO JORDAN TA</t>
        </is>
      </c>
      <c r="K305" t="inlineStr">
        <is>
          <t>BANCOLOMBIA</t>
        </is>
      </c>
      <c r="L305" t="inlineStr">
        <is>
          <t>FO-25-1362066</t>
        </is>
      </c>
      <c r="M305" s="49" t="n">
        <v>45870.68055555555</v>
      </c>
      <c r="N305" s="49" t="n">
        <v>45895.64652777778</v>
      </c>
      <c r="O305" s="48" t="n">
        <v>0</v>
      </c>
      <c r="P305" t="inlineStr">
        <is>
          <t>CB UNO A UNO</t>
        </is>
      </c>
      <c r="Q305" t="inlineStr">
        <is>
          <t>CB UNO A UNO</t>
        </is>
      </c>
      <c r="R305" t="inlineStr">
        <is>
          <t>EJECUTADO</t>
        </is>
      </c>
      <c r="S305" t="inlineStr">
        <is>
          <t>EJECUTADO EXITOSO</t>
        </is>
      </c>
      <c r="T305" t="inlineStr">
        <is>
          <t>ENVIO FLOTA - OPERADOR LOGISTICO</t>
        </is>
      </c>
      <c r="V305" t="inlineStr">
        <is>
          <t>TIPO IV ESPECIAL</t>
        </is>
      </c>
      <c r="W305" t="inlineStr">
        <is>
          <t>AEREO</t>
        </is>
      </c>
      <c r="X305" t="inlineStr">
        <is>
          <t>DIAZ ACOSTA MARIA ISABEL</t>
        </is>
      </c>
      <c r="Y305" t="inlineStr">
        <is>
          <t>1</t>
        </is>
      </c>
      <c r="Z305" t="inlineStr">
        <is>
          <t>0</t>
        </is>
      </c>
      <c r="AA305" s="48" t="n">
        <v>35780</v>
      </c>
      <c r="AB305" s="48" t="n">
        <v>0</v>
      </c>
    </row>
    <row r="306">
      <c r="A306" t="inlineStr">
        <is>
          <t>MONTERIA</t>
        </is>
      </c>
      <c r="B306" t="inlineStr">
        <is>
          <t>COSTA</t>
        </is>
      </c>
      <c r="C306" t="inlineStr">
        <is>
          <t>0004-0001</t>
        </is>
      </c>
      <c r="D306" t="inlineStr">
        <is>
          <t>23001</t>
        </is>
      </c>
      <c r="E306" t="inlineStr">
        <is>
          <t>2541864</t>
        </is>
      </c>
      <c r="F306" t="inlineStr">
        <is>
          <t>3007078879</t>
        </is>
      </c>
      <c r="G306" t="inlineStr">
        <is>
          <t>OC VISITA ROLLOS</t>
        </is>
      </c>
      <c r="H306" t="inlineStr">
        <is>
          <t>CORDOBA</t>
        </is>
      </c>
      <c r="I306" t="inlineStr">
        <is>
          <t>MONTERIA</t>
        </is>
      </c>
      <c r="J306" t="inlineStr">
        <is>
          <t>BARRIO RANCHO GRANDE MONTERIA</t>
        </is>
      </c>
      <c r="K306" t="inlineStr">
        <is>
          <t>BANCOLOMBIA</t>
        </is>
      </c>
      <c r="L306" t="inlineStr">
        <is>
          <t>FO-25-1318412</t>
        </is>
      </c>
      <c r="M306" s="49" t="n">
        <v>45870.67591435185</v>
      </c>
      <c r="N306" s="49" t="n">
        <v>45871.47291666667</v>
      </c>
      <c r="O306" s="48" t="n">
        <v>0</v>
      </c>
      <c r="P306" t="inlineStr">
        <is>
          <t>CB UNO A UNO</t>
        </is>
      </c>
      <c r="Q306" t="inlineStr">
        <is>
          <t>CB UNO A UNO</t>
        </is>
      </c>
      <c r="R306" t="inlineStr">
        <is>
          <t>EJECUTADO</t>
        </is>
      </c>
      <c r="S306" t="inlineStr">
        <is>
          <t>EJECUTADO EXITOSO</t>
        </is>
      </c>
      <c r="T306" t="inlineStr">
        <is>
          <t>VISITA TECNICA</t>
        </is>
      </c>
      <c r="V306" t="inlineStr">
        <is>
          <t>TIPO I</t>
        </is>
      </c>
      <c r="W306" t="inlineStr">
        <is>
          <t>TERRESTRE</t>
        </is>
      </c>
      <c r="X306" t="inlineStr">
        <is>
          <t>CASSIANI PEREZ RAUL RAMIRO</t>
        </is>
      </c>
      <c r="Y306" t="inlineStr">
        <is>
          <t>1</t>
        </is>
      </c>
      <c r="Z306" t="inlineStr">
        <is>
          <t>0</t>
        </is>
      </c>
      <c r="AA306" s="48" t="n">
        <v>35780</v>
      </c>
      <c r="AB306" s="48" t="n">
        <v>0</v>
      </c>
    </row>
    <row r="307">
      <c r="A307" t="inlineStr">
        <is>
          <t>BOGOTA</t>
        </is>
      </c>
      <c r="B307" t="inlineStr">
        <is>
          <t>CUNDINAMARCA</t>
        </is>
      </c>
      <c r="C307" t="inlineStr">
        <is>
          <t>0004-0004</t>
        </is>
      </c>
      <c r="D307" t="inlineStr">
        <is>
          <t>11001</t>
        </is>
      </c>
      <c r="E307" t="inlineStr">
        <is>
          <t>2541866</t>
        </is>
      </c>
      <c r="F307" t="inlineStr">
        <is>
          <t>3007020853</t>
        </is>
      </c>
      <c r="G307" t="inlineStr">
        <is>
          <t>OC VISITA ROLLOS</t>
        </is>
      </c>
      <c r="H307" t="inlineStr">
        <is>
          <t>CUNDINAMARCA</t>
        </is>
      </c>
      <c r="I307" t="inlineStr">
        <is>
          <t>BOGOTA</t>
        </is>
      </c>
      <c r="J307" t="inlineStr">
        <is>
          <t>BARRIO EL LAGO II BOGOTA</t>
        </is>
      </c>
      <c r="K307" t="inlineStr">
        <is>
          <t>BANCOLOMBIA</t>
        </is>
      </c>
      <c r="L307" t="inlineStr">
        <is>
          <t>FO-25-1318409</t>
        </is>
      </c>
      <c r="M307" s="49" t="n">
        <v>45870.67688657407</v>
      </c>
      <c r="N307" s="49" t="n">
        <v>45871.52916666667</v>
      </c>
      <c r="O307" s="48" t="n">
        <v>0</v>
      </c>
      <c r="P307" t="inlineStr">
        <is>
          <t>CB UNO A UNO</t>
        </is>
      </c>
      <c r="Q307" t="inlineStr">
        <is>
          <t>CB UNO A UNO</t>
        </is>
      </c>
      <c r="R307" t="inlineStr">
        <is>
          <t>EJECUTADO</t>
        </is>
      </c>
      <c r="S307" t="inlineStr">
        <is>
          <t>EJECUTADO EXITOSO</t>
        </is>
      </c>
      <c r="T307" t="inlineStr">
        <is>
          <t>VISITA TECNICA</t>
        </is>
      </c>
      <c r="V307" t="inlineStr">
        <is>
          <t>TIPO I</t>
        </is>
      </c>
      <c r="W307" t="inlineStr">
        <is>
          <t>TERRESTRE</t>
        </is>
      </c>
      <c r="X307" t="inlineStr">
        <is>
          <t>INFANTE SIERRA MANUEL FERNANDO</t>
        </is>
      </c>
      <c r="Y307" t="inlineStr">
        <is>
          <t>1</t>
        </is>
      </c>
      <c r="Z307" t="inlineStr">
        <is>
          <t>0</t>
        </is>
      </c>
      <c r="AA307" s="48" t="n">
        <v>35780</v>
      </c>
      <c r="AB307" s="48" t="n">
        <v>0</v>
      </c>
    </row>
    <row r="308">
      <c r="A308" t="inlineStr">
        <is>
          <t>SINCELEJO</t>
        </is>
      </c>
      <c r="B308" t="inlineStr">
        <is>
          <t>COSTA</t>
        </is>
      </c>
      <c r="C308" t="inlineStr">
        <is>
          <t>0004-0001</t>
        </is>
      </c>
      <c r="D308" t="inlineStr">
        <is>
          <t>70001</t>
        </is>
      </c>
      <c r="E308" t="inlineStr">
        <is>
          <t>2541871</t>
        </is>
      </c>
      <c r="F308" t="inlineStr">
        <is>
          <t>3007032301</t>
        </is>
      </c>
      <c r="G308" t="inlineStr">
        <is>
          <t>OC VISITA ROLLOS</t>
        </is>
      </c>
      <c r="H308" t="inlineStr">
        <is>
          <t>SUCRE</t>
        </is>
      </c>
      <c r="I308" t="inlineStr">
        <is>
          <t>SINCELEJO</t>
        </is>
      </c>
      <c r="J308" t="inlineStr">
        <is>
          <t>MULTIPAGAS LAS PENITAS</t>
        </is>
      </c>
      <c r="K308" t="inlineStr">
        <is>
          <t>BANCOLOMBIA</t>
        </is>
      </c>
      <c r="L308" t="inlineStr">
        <is>
          <t>FO-25-1318406</t>
        </is>
      </c>
      <c r="M308" s="49" t="n">
        <v>45870.67769675926</v>
      </c>
      <c r="N308" s="49" t="n">
        <v>45875.50347222222</v>
      </c>
      <c r="O308" s="48" t="n">
        <v>0</v>
      </c>
      <c r="P308" t="inlineStr">
        <is>
          <t>ROBUSTO</t>
        </is>
      </c>
      <c r="Q308" t="inlineStr">
        <is>
          <t>MULTIPAGAS</t>
        </is>
      </c>
      <c r="R308" t="inlineStr">
        <is>
          <t>EJECUTADO</t>
        </is>
      </c>
      <c r="S308" t="inlineStr">
        <is>
          <t>EJECUTADO EXITOSO</t>
        </is>
      </c>
      <c r="T308" t="inlineStr">
        <is>
          <t>VISITA TECNICA</t>
        </is>
      </c>
      <c r="V308" t="inlineStr">
        <is>
          <t>TIPO I</t>
        </is>
      </c>
      <c r="W308" t="inlineStr">
        <is>
          <t>TERRESTRE</t>
        </is>
      </c>
      <c r="X308" t="inlineStr">
        <is>
          <t>CACERES HERNANDEZ ANDRES</t>
        </is>
      </c>
      <c r="Y308" t="inlineStr">
        <is>
          <t>1</t>
        </is>
      </c>
      <c r="Z308" t="inlineStr">
        <is>
          <t>0</t>
        </is>
      </c>
      <c r="AA308" s="48" t="n">
        <v>35780</v>
      </c>
      <c r="AB308" s="48" t="n">
        <v>0</v>
      </c>
    </row>
    <row r="309">
      <c r="A309" t="inlineStr">
        <is>
          <t>APARTADO</t>
        </is>
      </c>
      <c r="B309" t="inlineStr">
        <is>
          <t>NOROCCIDENTE</t>
        </is>
      </c>
      <c r="C309" t="inlineStr">
        <is>
          <t>0004-0005</t>
        </is>
      </c>
      <c r="D309" t="inlineStr">
        <is>
          <t>5837</t>
        </is>
      </c>
      <c r="E309" t="inlineStr">
        <is>
          <t>2541880</t>
        </is>
      </c>
      <c r="F309" t="inlineStr">
        <is>
          <t>3007075437</t>
        </is>
      </c>
      <c r="G309" t="inlineStr">
        <is>
          <t>OC VISITA ROLLOS</t>
        </is>
      </c>
      <c r="H309" t="inlineStr">
        <is>
          <t>ANTIOQUIA</t>
        </is>
      </c>
      <c r="I309" t="inlineStr">
        <is>
          <t>TURBO</t>
        </is>
      </c>
      <c r="J309" t="inlineStr">
        <is>
          <t>BARRIO BALTAZAR TURBO 3</t>
        </is>
      </c>
      <c r="K309" t="inlineStr">
        <is>
          <t>BANCOLOMBIA</t>
        </is>
      </c>
      <c r="L309" t="inlineStr">
        <is>
          <t>FO-25-1318404</t>
        </is>
      </c>
      <c r="M309" s="49" t="n">
        <v>45870.6799537037</v>
      </c>
      <c r="N309" s="49" t="n">
        <v>45875.58125</v>
      </c>
      <c r="O309" s="48" t="n">
        <v>0</v>
      </c>
      <c r="P309" t="inlineStr">
        <is>
          <t>CB UNO A UNO</t>
        </is>
      </c>
      <c r="Q309" t="inlineStr">
        <is>
          <t>CB UNO A UNO</t>
        </is>
      </c>
      <c r="R309" t="inlineStr">
        <is>
          <t>EJECUTADO</t>
        </is>
      </c>
      <c r="S309" t="inlineStr">
        <is>
          <t>EJECUTADO EXITOSO</t>
        </is>
      </c>
      <c r="T309" t="inlineStr">
        <is>
          <t>VISITA TECNICA</t>
        </is>
      </c>
      <c r="V309" t="inlineStr">
        <is>
          <t>TIPO II</t>
        </is>
      </c>
      <c r="W309" t="inlineStr">
        <is>
          <t>TERRESTRE</t>
        </is>
      </c>
      <c r="X309" t="inlineStr">
        <is>
          <t>CASTRO HENAO DANIEL ESTEBAN</t>
        </is>
      </c>
      <c r="Y309" t="inlineStr">
        <is>
          <t>1</t>
        </is>
      </c>
      <c r="Z309" t="inlineStr">
        <is>
          <t>0</t>
        </is>
      </c>
      <c r="AA309" s="48" t="n">
        <v>67654</v>
      </c>
      <c r="AB309" s="48" t="n">
        <v>0</v>
      </c>
    </row>
    <row r="310">
      <c r="A310" t="inlineStr">
        <is>
          <t>MEDELLIN</t>
        </is>
      </c>
      <c r="B310" t="inlineStr">
        <is>
          <t>NOROCCIDENTE</t>
        </is>
      </c>
      <c r="C310" t="inlineStr">
        <is>
          <t>0004-0005</t>
        </is>
      </c>
      <c r="D310" t="inlineStr">
        <is>
          <t>5001</t>
        </is>
      </c>
      <c r="E310" t="inlineStr">
        <is>
          <t>2541959</t>
        </is>
      </c>
      <c r="F310" t="inlineStr">
        <is>
          <t>3007078308</t>
        </is>
      </c>
      <c r="G310" t="inlineStr">
        <is>
          <t>OC VISITA ROLLOS</t>
        </is>
      </c>
      <c r="H310" t="inlineStr">
        <is>
          <t>ANTIOQUIA</t>
        </is>
      </c>
      <c r="I310" t="inlineStr">
        <is>
          <t>MEDELLIN</t>
        </is>
      </c>
      <c r="J310" t="inlineStr">
        <is>
          <t>BARRIO BELEN ROSALES MEDELLIN</t>
        </is>
      </c>
      <c r="K310" t="inlineStr">
        <is>
          <t>BANCOLOMBIA</t>
        </is>
      </c>
      <c r="L310" t="inlineStr">
        <is>
          <t>FO-25-1318865</t>
        </is>
      </c>
      <c r="M310" s="49" t="n">
        <v>45870.69356481481</v>
      </c>
      <c r="N310" s="49" t="n">
        <v>45877.59513888889</v>
      </c>
      <c r="O310" s="48" t="n">
        <v>0</v>
      </c>
      <c r="P310" t="inlineStr">
        <is>
          <t>CB UNO A UNO</t>
        </is>
      </c>
      <c r="Q310" t="inlineStr">
        <is>
          <t>CB UNO A UNO</t>
        </is>
      </c>
      <c r="R310" t="inlineStr">
        <is>
          <t>EJECUTADO</t>
        </is>
      </c>
      <c r="S310" t="inlineStr">
        <is>
          <t>EJECUTADO EXITOSO</t>
        </is>
      </c>
      <c r="T310" t="inlineStr">
        <is>
          <t>VISITA TECNICA</t>
        </is>
      </c>
      <c r="V310" t="inlineStr">
        <is>
          <t>TIPO I</t>
        </is>
      </c>
      <c r="W310" t="inlineStr">
        <is>
          <t>TERRESTRE</t>
        </is>
      </c>
      <c r="X310" t="inlineStr">
        <is>
          <t>RAMIREZ TABARES JUAN DIEGO</t>
        </is>
      </c>
      <c r="Y310" t="inlineStr">
        <is>
          <t>1</t>
        </is>
      </c>
      <c r="Z310" t="inlineStr">
        <is>
          <t>0</t>
        </is>
      </c>
      <c r="AA310" s="48" t="n">
        <v>35780</v>
      </c>
      <c r="AB310" s="48" t="n">
        <v>0</v>
      </c>
    </row>
    <row r="311">
      <c r="A311" t="inlineStr">
        <is>
          <t>MEDELLIN</t>
        </is>
      </c>
      <c r="B311" t="inlineStr">
        <is>
          <t>NOROCCIDENTE</t>
        </is>
      </c>
      <c r="C311" t="inlineStr">
        <is>
          <t>0004-0005</t>
        </is>
      </c>
      <c r="D311" t="inlineStr">
        <is>
          <t>5001</t>
        </is>
      </c>
      <c r="E311" t="inlineStr">
        <is>
          <t>2541969</t>
        </is>
      </c>
      <c r="F311" t="inlineStr">
        <is>
          <t>3007079435</t>
        </is>
      </c>
      <c r="G311" t="inlineStr">
        <is>
          <t>OC VISITA ROLLOS</t>
        </is>
      </c>
      <c r="H311" t="inlineStr">
        <is>
          <t>ANTIOQUIA</t>
        </is>
      </c>
      <c r="I311" t="inlineStr">
        <is>
          <t>MEDELLIN</t>
        </is>
      </c>
      <c r="J311" t="inlineStr">
        <is>
          <t>BARRIO ARANJUEZ MEDELLIN 23</t>
        </is>
      </c>
      <c r="K311" t="inlineStr">
        <is>
          <t>BANCOLOMBIA</t>
        </is>
      </c>
      <c r="L311" t="inlineStr">
        <is>
          <t>FO-25-1318863</t>
        </is>
      </c>
      <c r="M311" s="49" t="n">
        <v>45870.69548611111</v>
      </c>
      <c r="N311" s="49" t="n">
        <v>45875.58194444444</v>
      </c>
      <c r="O311" s="48" t="n">
        <v>0</v>
      </c>
      <c r="P311" t="inlineStr">
        <is>
          <t>CB UNO A UNO</t>
        </is>
      </c>
      <c r="Q311" t="inlineStr">
        <is>
          <t>CB UNO A UNO</t>
        </is>
      </c>
      <c r="R311" t="inlineStr">
        <is>
          <t>EJECUTADO</t>
        </is>
      </c>
      <c r="S311" t="inlineStr">
        <is>
          <t>EJECUTADO EXITOSO</t>
        </is>
      </c>
      <c r="T311" t="inlineStr">
        <is>
          <t>VISITA TECNICA</t>
        </is>
      </c>
      <c r="V311" t="inlineStr">
        <is>
          <t>TIPO I</t>
        </is>
      </c>
      <c r="W311" t="inlineStr">
        <is>
          <t>TERRESTRE</t>
        </is>
      </c>
      <c r="X311" t="inlineStr">
        <is>
          <t>HERNANDEZ CHAVARRIA JUAN CAMILO</t>
        </is>
      </c>
      <c r="Y311" t="inlineStr">
        <is>
          <t>1</t>
        </is>
      </c>
      <c r="Z311" t="inlineStr">
        <is>
          <t>0</t>
        </is>
      </c>
      <c r="AA311" s="48" t="n">
        <v>35780</v>
      </c>
      <c r="AB311" s="48" t="n">
        <v>0</v>
      </c>
    </row>
    <row r="312">
      <c r="A312" t="inlineStr">
        <is>
          <t>MONTERIA</t>
        </is>
      </c>
      <c r="B312" t="inlineStr">
        <is>
          <t>COSTA</t>
        </is>
      </c>
      <c r="C312" t="inlineStr">
        <is>
          <t>0004-0001</t>
        </is>
      </c>
      <c r="D312" t="inlineStr">
        <is>
          <t>23807</t>
        </is>
      </c>
      <c r="E312" t="inlineStr">
        <is>
          <t>2542084</t>
        </is>
      </c>
      <c r="F312" t="inlineStr">
        <is>
          <t>3007076616</t>
        </is>
      </c>
      <c r="G312" t="inlineStr">
        <is>
          <t>OC ENVIO ROLLOS</t>
        </is>
      </c>
      <c r="H312" t="inlineStr">
        <is>
          <t>CORDOBA</t>
        </is>
      </c>
      <c r="I312" t="inlineStr">
        <is>
          <t>TIERRALTA</t>
        </is>
      </c>
      <c r="J312" t="inlineStr">
        <is>
          <t>BARRIO ESCOLAR TIERRALTA 5</t>
        </is>
      </c>
      <c r="K312" t="inlineStr">
        <is>
          <t>BANCOLOMBIA</t>
        </is>
      </c>
      <c r="L312" t="inlineStr">
        <is>
          <t>FO-25-1320459</t>
        </is>
      </c>
      <c r="M312" s="49" t="n">
        <v>45870.70763888889</v>
      </c>
      <c r="N312" s="49" t="n">
        <v>45880.47430555556</v>
      </c>
      <c r="O312" s="48" t="n">
        <v>0</v>
      </c>
      <c r="P312" t="inlineStr">
        <is>
          <t>CB UNO A UNO</t>
        </is>
      </c>
      <c r="Q312" t="inlineStr">
        <is>
          <t>CB UNO A UNO</t>
        </is>
      </c>
      <c r="S312" t="inlineStr">
        <is>
          <t>EJECUTADO EXITOSO</t>
        </is>
      </c>
      <c r="T312" t="inlineStr">
        <is>
          <t>ENVIO</t>
        </is>
      </c>
      <c r="V312" t="inlineStr">
        <is>
          <t>TIPO III</t>
        </is>
      </c>
      <c r="W312" t="inlineStr">
        <is>
          <t>TERRESTRE</t>
        </is>
      </c>
      <c r="Y312" t="inlineStr">
        <is>
          <t>1</t>
        </is>
      </c>
      <c r="Z312" t="inlineStr">
        <is>
          <t>0</t>
        </is>
      </c>
      <c r="AA312" s="48" t="n">
        <v>35780</v>
      </c>
      <c r="AB312" s="48" t="n">
        <v>0</v>
      </c>
    </row>
    <row r="313">
      <c r="A313" t="inlineStr">
        <is>
          <t>BUCARAMANGA</t>
        </is>
      </c>
      <c r="B313" t="inlineStr">
        <is>
          <t>SANTANDERES</t>
        </is>
      </c>
      <c r="C313" t="inlineStr">
        <is>
          <t>0004-0008</t>
        </is>
      </c>
      <c r="D313" t="inlineStr">
        <is>
          <t>68276</t>
        </is>
      </c>
      <c r="E313" t="inlineStr">
        <is>
          <t>2542087</t>
        </is>
      </c>
      <c r="F313" t="inlineStr">
        <is>
          <t>3007046724</t>
        </is>
      </c>
      <c r="G313" t="inlineStr">
        <is>
          <t>OC VISITA ROLLOS</t>
        </is>
      </c>
      <c r="H313" t="inlineStr">
        <is>
          <t>SANTANDER</t>
        </is>
      </c>
      <c r="I313" t="inlineStr">
        <is>
          <t>FLORIDABLANCA</t>
        </is>
      </c>
      <c r="J313" t="inlineStr">
        <is>
          <t>DISTRICOL VARIEDADES LAVI</t>
        </is>
      </c>
      <c r="K313" t="inlineStr">
        <is>
          <t>BANCOLOMBIA</t>
        </is>
      </c>
      <c r="L313" t="inlineStr">
        <is>
          <t>FO-25-1318861</t>
        </is>
      </c>
      <c r="M313" s="49" t="n">
        <v>45870.70865740741</v>
      </c>
      <c r="N313" s="49" t="n">
        <v>45871.44652777778</v>
      </c>
      <c r="O313" s="48" t="n">
        <v>0</v>
      </c>
      <c r="P313" t="inlineStr">
        <is>
          <t>AGREGADOR</t>
        </is>
      </c>
      <c r="Q313" t="inlineStr">
        <is>
          <t>DISTRICOL</t>
        </is>
      </c>
      <c r="R313" t="inlineStr">
        <is>
          <t>EJECUTADO</t>
        </is>
      </c>
      <c r="S313" t="inlineStr">
        <is>
          <t>EJECUTADO EXITOSO</t>
        </is>
      </c>
      <c r="T313" t="inlineStr">
        <is>
          <t>VISITA TECNICA</t>
        </is>
      </c>
      <c r="V313" t="inlineStr">
        <is>
          <t>TIPO I</t>
        </is>
      </c>
      <c r="W313" t="inlineStr">
        <is>
          <t>TERRESTRE</t>
        </is>
      </c>
      <c r="X313" t="inlineStr">
        <is>
          <t>PEÑA DIAZ IVAN YESID</t>
        </is>
      </c>
      <c r="Y313" t="inlineStr">
        <is>
          <t>1</t>
        </is>
      </c>
      <c r="Z313" t="inlineStr">
        <is>
          <t>0</t>
        </is>
      </c>
      <c r="AA313" s="48" t="n">
        <v>35780</v>
      </c>
      <c r="AB313" s="48" t="n">
        <v>0</v>
      </c>
    </row>
    <row r="314">
      <c r="A314" t="inlineStr">
        <is>
          <t>MEDELLIN</t>
        </is>
      </c>
      <c r="B314" t="inlineStr">
        <is>
          <t>NOROCCIDENTE</t>
        </is>
      </c>
      <c r="C314" t="inlineStr">
        <is>
          <t>0004-0005</t>
        </is>
      </c>
      <c r="D314" t="inlineStr">
        <is>
          <t>5001</t>
        </is>
      </c>
      <c r="E314" t="inlineStr">
        <is>
          <t>2542220</t>
        </is>
      </c>
      <c r="F314" t="inlineStr">
        <is>
          <t>3007079204</t>
        </is>
      </c>
      <c r="G314" t="inlineStr">
        <is>
          <t>OC VISITA ROLLOS</t>
        </is>
      </c>
      <c r="H314" t="inlineStr">
        <is>
          <t>ANTIOQUIA</t>
        </is>
      </c>
      <c r="I314" t="inlineStr">
        <is>
          <t>MEDELLIN</t>
        </is>
      </c>
      <c r="J314" t="inlineStr">
        <is>
          <t>BARRIO LA FLORESTA MEDELLIN 2</t>
        </is>
      </c>
      <c r="K314" t="inlineStr">
        <is>
          <t>BANCOLOMBIA</t>
        </is>
      </c>
      <c r="L314" t="inlineStr">
        <is>
          <t>FO-25-1318857</t>
        </is>
      </c>
      <c r="M314" s="49" t="n">
        <v>45870.71625</v>
      </c>
      <c r="N314" s="49" t="n">
        <v>45878.38055555556</v>
      </c>
      <c r="O314" s="48" t="n">
        <v>0</v>
      </c>
      <c r="P314" t="inlineStr">
        <is>
          <t>CB UNO A UNO</t>
        </is>
      </c>
      <c r="Q314" t="inlineStr">
        <is>
          <t>CB UNO A UNO</t>
        </is>
      </c>
      <c r="R314" t="inlineStr">
        <is>
          <t>EJECUTADO</t>
        </is>
      </c>
      <c r="S314" t="inlineStr">
        <is>
          <t>EJECUTADO EXITOSO</t>
        </is>
      </c>
      <c r="T314" t="inlineStr">
        <is>
          <t>VISITA TECNICA</t>
        </is>
      </c>
      <c r="V314" t="inlineStr">
        <is>
          <t>TIPO I</t>
        </is>
      </c>
      <c r="W314" t="inlineStr">
        <is>
          <t>TERRESTRE</t>
        </is>
      </c>
      <c r="X314" t="inlineStr">
        <is>
          <t>RAMIREZ TABARES JUAN DIEGO</t>
        </is>
      </c>
      <c r="Y314" t="inlineStr">
        <is>
          <t>1</t>
        </is>
      </c>
      <c r="Z314" t="inlineStr">
        <is>
          <t>0</t>
        </is>
      </c>
      <c r="AA314" s="48" t="n">
        <v>35780</v>
      </c>
      <c r="AB314" s="48" t="n">
        <v>0</v>
      </c>
    </row>
    <row r="315">
      <c r="A315" t="inlineStr">
        <is>
          <t>VILLAVICENCIO</t>
        </is>
      </c>
      <c r="B315" t="inlineStr">
        <is>
          <t>REMOTAS</t>
        </is>
      </c>
      <c r="C315" t="inlineStr">
        <is>
          <t>0004-0007</t>
        </is>
      </c>
      <c r="D315" t="inlineStr">
        <is>
          <t>50006</t>
        </is>
      </c>
      <c r="E315" t="inlineStr">
        <is>
          <t>2542255</t>
        </is>
      </c>
      <c r="F315" t="inlineStr">
        <is>
          <t>3007024708</t>
        </is>
      </c>
      <c r="G315" t="inlineStr">
        <is>
          <t>OC VISITA ROLLOS</t>
        </is>
      </c>
      <c r="H315" t="inlineStr">
        <is>
          <t>META</t>
        </is>
      </c>
      <c r="I315" t="inlineStr">
        <is>
          <t>ACACIAS</t>
        </is>
      </c>
      <c r="J315" t="inlineStr">
        <is>
          <t>BARRIO ZONA RURAL ACACIAS ACAC</t>
        </is>
      </c>
      <c r="K315" t="inlineStr">
        <is>
          <t>BANCOLOMBIA</t>
        </is>
      </c>
      <c r="L315" t="inlineStr">
        <is>
          <t>FO-25-1318853</t>
        </is>
      </c>
      <c r="M315" s="49" t="n">
        <v>45870.73918981481</v>
      </c>
      <c r="N315" s="49" t="n">
        <v>45873.65902777778</v>
      </c>
      <c r="O315" s="48" t="n">
        <v>0</v>
      </c>
      <c r="P315" t="inlineStr">
        <is>
          <t>CB UNO A UNO</t>
        </is>
      </c>
      <c r="Q315" t="inlineStr">
        <is>
          <t>CB UNO A UNO</t>
        </is>
      </c>
      <c r="R315" t="inlineStr">
        <is>
          <t>EJECUTADO</t>
        </is>
      </c>
      <c r="S315" t="inlineStr">
        <is>
          <t>EJECUTADO EXITOSO</t>
        </is>
      </c>
      <c r="T315" t="inlineStr">
        <is>
          <t>VISITA TECNICA</t>
        </is>
      </c>
      <c r="V315" t="inlineStr">
        <is>
          <t>TIPO II</t>
        </is>
      </c>
      <c r="W315" t="inlineStr">
        <is>
          <t>TERRESTRE</t>
        </is>
      </c>
      <c r="X315" t="inlineStr">
        <is>
          <t>CASTRILLON URREA LONDIER LEANDRO</t>
        </is>
      </c>
      <c r="Y315" t="inlineStr">
        <is>
          <t>1</t>
        </is>
      </c>
      <c r="Z315" t="inlineStr">
        <is>
          <t>0</t>
        </is>
      </c>
      <c r="AA315" s="48" t="n">
        <v>67654</v>
      </c>
      <c r="AB315" s="48" t="n">
        <v>0</v>
      </c>
    </row>
    <row r="316">
      <c r="A316" t="inlineStr">
        <is>
          <t>PEREIRA</t>
        </is>
      </c>
      <c r="B316" t="inlineStr">
        <is>
          <t>SUROCCIDENTE Y EJE CAFETERO</t>
        </is>
      </c>
      <c r="C316" t="inlineStr">
        <is>
          <t>0004-0002</t>
        </is>
      </c>
      <c r="D316" t="inlineStr">
        <is>
          <t>66687</t>
        </is>
      </c>
      <c r="E316" t="inlineStr">
        <is>
          <t>2542278</t>
        </is>
      </c>
      <c r="F316" t="inlineStr">
        <is>
          <t>3007078463</t>
        </is>
      </c>
      <c r="G316" t="inlineStr">
        <is>
          <t>OC VISITA ROLLOS</t>
        </is>
      </c>
      <c r="H316" t="inlineStr">
        <is>
          <t>RISARALDA</t>
        </is>
      </c>
      <c r="I316" t="inlineStr">
        <is>
          <t>SANTUARIO</t>
        </is>
      </c>
      <c r="J316" t="inlineStr">
        <is>
          <t>BARRIO CENTRO SANTUARIO 3</t>
        </is>
      </c>
      <c r="K316" t="inlineStr">
        <is>
          <t>BANCOLOMBIA</t>
        </is>
      </c>
      <c r="L316" t="inlineStr">
        <is>
          <t>FO-25-1318849</t>
        </is>
      </c>
      <c r="M316" s="49" t="n">
        <v>45873.375</v>
      </c>
      <c r="N316" s="49" t="n">
        <v>45877.43194444444</v>
      </c>
      <c r="O316" s="48" t="n">
        <v>0</v>
      </c>
      <c r="P316" t="inlineStr">
        <is>
          <t>CB UNO A UNO</t>
        </is>
      </c>
      <c r="Q316" t="inlineStr">
        <is>
          <t>CB UNO A UNO</t>
        </is>
      </c>
      <c r="R316" t="inlineStr">
        <is>
          <t>EJECUTADO</t>
        </is>
      </c>
      <c r="S316" t="inlineStr">
        <is>
          <t>EJECUTADO EXITOSO</t>
        </is>
      </c>
      <c r="T316" t="inlineStr">
        <is>
          <t>VISITA TECNICA</t>
        </is>
      </c>
      <c r="V316" t="inlineStr">
        <is>
          <t>TIPO II</t>
        </is>
      </c>
      <c r="W316" t="inlineStr">
        <is>
          <t>TERRESTRE</t>
        </is>
      </c>
      <c r="X316" t="inlineStr">
        <is>
          <t>FRANCO CAÑAVERAL YAMID RAUL</t>
        </is>
      </c>
      <c r="Y316" t="inlineStr">
        <is>
          <t>1</t>
        </is>
      </c>
      <c r="Z316" t="inlineStr">
        <is>
          <t>0</t>
        </is>
      </c>
      <c r="AA316" s="48" t="n">
        <v>67654</v>
      </c>
      <c r="AB316" s="48" t="n">
        <v>0</v>
      </c>
    </row>
    <row r="317">
      <c r="A317" t="inlineStr">
        <is>
          <t>BUCARAMANGA</t>
        </is>
      </c>
      <c r="B317" t="inlineStr">
        <is>
          <t>SANTANDERES</t>
        </is>
      </c>
      <c r="C317" t="inlineStr">
        <is>
          <t>0004-0008</t>
        </is>
      </c>
      <c r="D317" t="inlineStr">
        <is>
          <t>68276</t>
        </is>
      </c>
      <c r="E317" t="inlineStr">
        <is>
          <t>2542296</t>
        </is>
      </c>
      <c r="F317" t="inlineStr">
        <is>
          <t>3007076133</t>
        </is>
      </c>
      <c r="G317" t="inlineStr">
        <is>
          <t>OC VISITA ROLLOS</t>
        </is>
      </c>
      <c r="H317" t="inlineStr">
        <is>
          <t>SANTANDER</t>
        </is>
      </c>
      <c r="I317" t="inlineStr">
        <is>
          <t>FLORIDABLANCA</t>
        </is>
      </c>
      <c r="J317" t="inlineStr">
        <is>
          <t>BARRIO CASCO ANTIGUO FLORIDABL</t>
        </is>
      </c>
      <c r="K317" t="inlineStr">
        <is>
          <t>BANCOLOMBIA</t>
        </is>
      </c>
      <c r="L317" t="inlineStr">
        <is>
          <t>FO-25-1318847</t>
        </is>
      </c>
      <c r="M317" s="49" t="n">
        <v>45871.375</v>
      </c>
      <c r="N317" s="49" t="n">
        <v>45871.43680555555</v>
      </c>
      <c r="O317" s="48" t="n">
        <v>0</v>
      </c>
      <c r="P317" t="inlineStr">
        <is>
          <t>CB UNO A UNO</t>
        </is>
      </c>
      <c r="Q317" t="inlineStr">
        <is>
          <t>CB UNO A UNO</t>
        </is>
      </c>
      <c r="R317" t="inlineStr">
        <is>
          <t>EJECUTADO</t>
        </is>
      </c>
      <c r="S317" t="inlineStr">
        <is>
          <t>EJECUTADO EXITOSO</t>
        </is>
      </c>
      <c r="T317" t="inlineStr">
        <is>
          <t>VISITA TECNICA</t>
        </is>
      </c>
      <c r="V317" t="inlineStr">
        <is>
          <t>TIPO I</t>
        </is>
      </c>
      <c r="W317" t="inlineStr">
        <is>
          <t>TERRESTRE</t>
        </is>
      </c>
      <c r="X317" t="inlineStr">
        <is>
          <t>PEÑA DIAZ IVAN YESID</t>
        </is>
      </c>
      <c r="Y317" t="inlineStr">
        <is>
          <t>1</t>
        </is>
      </c>
      <c r="Z317" t="inlineStr">
        <is>
          <t>0</t>
        </is>
      </c>
      <c r="AA317" s="48" t="n">
        <v>35780</v>
      </c>
      <c r="AB317" s="48" t="n">
        <v>0</v>
      </c>
    </row>
    <row r="318">
      <c r="A318" t="inlineStr">
        <is>
          <t>IBAGUE</t>
        </is>
      </c>
      <c r="B318" t="inlineStr">
        <is>
          <t>REMOTAS</t>
        </is>
      </c>
      <c r="C318" t="inlineStr">
        <is>
          <t>0004-0007</t>
        </is>
      </c>
      <c r="D318" t="inlineStr">
        <is>
          <t>73001</t>
        </is>
      </c>
      <c r="E318" t="inlineStr">
        <is>
          <t>2542305</t>
        </is>
      </c>
      <c r="F318" t="inlineStr">
        <is>
          <t>3007077896</t>
        </is>
      </c>
      <c r="G318" t="inlineStr">
        <is>
          <t>OC VISITA ROLLOS</t>
        </is>
      </c>
      <c r="H318" t="inlineStr">
        <is>
          <t>TOLIMA</t>
        </is>
      </c>
      <c r="I318" t="inlineStr">
        <is>
          <t>IBAGUE</t>
        </is>
      </c>
      <c r="J318" t="inlineStr">
        <is>
          <t>BARRIO URB  ALFONSO URIBE BADI</t>
        </is>
      </c>
      <c r="K318" t="inlineStr">
        <is>
          <t>BANCOLOMBIA</t>
        </is>
      </c>
      <c r="L318" t="inlineStr">
        <is>
          <t>FO-25-1318859</t>
        </is>
      </c>
      <c r="M318" s="49" t="n">
        <v>45870.715</v>
      </c>
      <c r="N318" s="49" t="n">
        <v>45873.54166666666</v>
      </c>
      <c r="O318" s="48" t="n">
        <v>0</v>
      </c>
      <c r="P318" t="inlineStr">
        <is>
          <t>CB UNO A UNO</t>
        </is>
      </c>
      <c r="Q318" t="inlineStr">
        <is>
          <t>CB UNO A UNO</t>
        </is>
      </c>
      <c r="R318" t="inlineStr">
        <is>
          <t>EJECUTADO</t>
        </is>
      </c>
      <c r="T318" t="inlineStr">
        <is>
          <t>VISITA TECNICA</t>
        </is>
      </c>
      <c r="V318" t="inlineStr">
        <is>
          <t>TIPO I</t>
        </is>
      </c>
      <c r="W318" t="inlineStr">
        <is>
          <t>TERRESTRE</t>
        </is>
      </c>
      <c r="X318" t="inlineStr">
        <is>
          <t>GUTIERREZ  CAMILO ANDRES</t>
        </is>
      </c>
      <c r="Y318" t="inlineStr">
        <is>
          <t>1</t>
        </is>
      </c>
      <c r="Z318" t="inlineStr">
        <is>
          <t>0</t>
        </is>
      </c>
      <c r="AA318" s="48" t="n">
        <v>35780</v>
      </c>
      <c r="AB318" s="48" t="n">
        <v>0</v>
      </c>
    </row>
    <row r="319">
      <c r="A319" t="inlineStr">
        <is>
          <t>MEDELLIN</t>
        </is>
      </c>
      <c r="B319" t="inlineStr">
        <is>
          <t>NOROCCIDENTE</t>
        </is>
      </c>
      <c r="C319" t="inlineStr">
        <is>
          <t>0004-0005</t>
        </is>
      </c>
      <c r="D319" t="inlineStr">
        <is>
          <t>5001</t>
        </is>
      </c>
      <c r="E319" t="inlineStr">
        <is>
          <t>2542387</t>
        </is>
      </c>
      <c r="F319" t="inlineStr">
        <is>
          <t>3007078468</t>
        </is>
      </c>
      <c r="G319" t="inlineStr">
        <is>
          <t>OC VISITA ROLLOS</t>
        </is>
      </c>
      <c r="H319" t="inlineStr">
        <is>
          <t>ANTIOQUIA</t>
        </is>
      </c>
      <c r="I319" t="inlineStr">
        <is>
          <t>MEDELLIN</t>
        </is>
      </c>
      <c r="J319" t="inlineStr">
        <is>
          <t>BARRIO BOSTON MEDELLIN 5</t>
        </is>
      </c>
      <c r="K319" t="inlineStr">
        <is>
          <t>BANCOLOMBIA</t>
        </is>
      </c>
      <c r="L319" t="inlineStr">
        <is>
          <t>FO-25-1318851</t>
        </is>
      </c>
      <c r="M319" s="49" t="n">
        <v>45873.375</v>
      </c>
      <c r="N319" s="49" t="n">
        <v>45878.43819444445</v>
      </c>
      <c r="O319" s="48" t="n">
        <v>0</v>
      </c>
      <c r="P319" t="inlineStr">
        <is>
          <t>CB UNO A UNO</t>
        </is>
      </c>
      <c r="Q319" t="inlineStr">
        <is>
          <t>CB UNO A UNO</t>
        </is>
      </c>
      <c r="R319" t="inlineStr">
        <is>
          <t>EJECUTADO</t>
        </is>
      </c>
      <c r="S319" t="inlineStr">
        <is>
          <t>EJECUTADO EXITOSO</t>
        </is>
      </c>
      <c r="T319" t="inlineStr">
        <is>
          <t>VISITA TECNICA</t>
        </is>
      </c>
      <c r="V319" t="inlineStr">
        <is>
          <t>TIPO I</t>
        </is>
      </c>
      <c r="W319" t="inlineStr">
        <is>
          <t>TERRESTRE</t>
        </is>
      </c>
      <c r="X319" t="inlineStr">
        <is>
          <t>HERNANDEZ CHAVARRIA JUAN CAMILO</t>
        </is>
      </c>
      <c r="Y319" t="inlineStr">
        <is>
          <t>1</t>
        </is>
      </c>
      <c r="Z319" t="inlineStr">
        <is>
          <t>0</t>
        </is>
      </c>
      <c r="AA319" s="48" t="n">
        <v>35780</v>
      </c>
      <c r="AB319" s="48" t="n">
        <v>0</v>
      </c>
    </row>
    <row r="320">
      <c r="A320" t="inlineStr">
        <is>
          <t>CARTAGENA</t>
        </is>
      </c>
      <c r="B320" t="inlineStr">
        <is>
          <t>COSTA</t>
        </is>
      </c>
      <c r="C320" t="inlineStr">
        <is>
          <t>No encontrado</t>
        </is>
      </c>
      <c r="D320" t="inlineStr">
        <is>
          <t>13655</t>
        </is>
      </c>
      <c r="E320" t="inlineStr">
        <is>
          <t>2542415</t>
        </is>
      </c>
      <c r="F320" t="inlineStr">
        <is>
          <t>3007042461</t>
        </is>
      </c>
      <c r="G320" t="inlineStr">
        <is>
          <t>OC VISITA ROLLOS</t>
        </is>
      </c>
      <c r="H320" t="inlineStr">
        <is>
          <t>BOLIVAR</t>
        </is>
      </c>
      <c r="I320" t="inlineStr">
        <is>
          <t>SAN JACINTO DEL CAUCA</t>
        </is>
      </c>
      <c r="J320" t="inlineStr">
        <is>
          <t>BARRIO CENTRO SAN JACINTO DEL</t>
        </is>
      </c>
      <c r="K320" t="inlineStr">
        <is>
          <t>BANCOLOMBIA</t>
        </is>
      </c>
      <c r="L320" t="inlineStr">
        <is>
          <t>FO-25-1324696</t>
        </is>
      </c>
      <c r="M320" s="49" t="n">
        <v>45870.71994212963</v>
      </c>
      <c r="N320" s="49" t="n">
        <v>45877.40625</v>
      </c>
      <c r="O320" s="48" t="n">
        <v>0</v>
      </c>
      <c r="P320" t="inlineStr">
        <is>
          <t>CB UNO A UNO</t>
        </is>
      </c>
      <c r="Q320" t="inlineStr">
        <is>
          <t>CB UNO A UNO</t>
        </is>
      </c>
      <c r="R320" t="inlineStr">
        <is>
          <t>EJECUTADO</t>
        </is>
      </c>
      <c r="S320" t="inlineStr">
        <is>
          <t>EJECUTADO EXITOSO</t>
        </is>
      </c>
      <c r="T320" t="inlineStr">
        <is>
          <t>ENVIO FLOTA - OPERADOR LOGISTICO</t>
        </is>
      </c>
      <c r="V320" t="inlineStr">
        <is>
          <t>TIPO IV</t>
        </is>
      </c>
      <c r="W320" t="inlineStr">
        <is>
          <t>TERRESTRE</t>
        </is>
      </c>
      <c r="X320" t="inlineStr">
        <is>
          <t>DE AGUAS MUÑOZ DAVID JOSE</t>
        </is>
      </c>
      <c r="Y320" t="inlineStr">
        <is>
          <t>1</t>
        </is>
      </c>
      <c r="Z320" t="inlineStr">
        <is>
          <t>0</t>
        </is>
      </c>
      <c r="AA320" s="48" t="n">
        <v>35780</v>
      </c>
      <c r="AB320" s="48" t="n">
        <v>0</v>
      </c>
    </row>
    <row r="321">
      <c r="A321" t="inlineStr">
        <is>
          <t>TUNJA</t>
        </is>
      </c>
      <c r="B321" t="inlineStr">
        <is>
          <t>SANTANDERES</t>
        </is>
      </c>
      <c r="C321" t="inlineStr">
        <is>
          <t>0004-0008</t>
        </is>
      </c>
      <c r="D321" t="inlineStr">
        <is>
          <t>15001</t>
        </is>
      </c>
      <c r="E321" t="inlineStr">
        <is>
          <t>2542430</t>
        </is>
      </c>
      <c r="F321" t="inlineStr">
        <is>
          <t>3007079150</t>
        </is>
      </c>
      <c r="G321" t="inlineStr">
        <is>
          <t>OC VISITA ROLLOS</t>
        </is>
      </c>
      <c r="H321" t="inlineStr">
        <is>
          <t>BOYACA</t>
        </is>
      </c>
      <c r="I321" t="inlineStr">
        <is>
          <t>TUNJA</t>
        </is>
      </c>
      <c r="J321" t="inlineStr">
        <is>
          <t>BARRIO LIBERTADOR TUNJA 2</t>
        </is>
      </c>
      <c r="K321" t="inlineStr">
        <is>
          <t>BANCOLOMBIA</t>
        </is>
      </c>
      <c r="L321" t="inlineStr">
        <is>
          <t>FO-25-1318855</t>
        </is>
      </c>
      <c r="M321" s="49" t="n">
        <v>45870.72565972222</v>
      </c>
      <c r="N321" s="49" t="n">
        <v>45871.44097222222</v>
      </c>
      <c r="O321" s="48" t="n">
        <v>0</v>
      </c>
      <c r="P321" t="inlineStr">
        <is>
          <t>CB UNO A UNO</t>
        </is>
      </c>
      <c r="Q321" t="inlineStr">
        <is>
          <t>CB UNO A UNO</t>
        </is>
      </c>
      <c r="R321" t="inlineStr">
        <is>
          <t>EJECUTADO</t>
        </is>
      </c>
      <c r="S321" t="inlineStr">
        <is>
          <t>EJECUTADO EXITOSO</t>
        </is>
      </c>
      <c r="T321" t="inlineStr">
        <is>
          <t>VISITA TECNICA</t>
        </is>
      </c>
      <c r="V321" t="inlineStr">
        <is>
          <t>TIPO I</t>
        </is>
      </c>
      <c r="W321" t="inlineStr">
        <is>
          <t>TERRESTRE</t>
        </is>
      </c>
      <c r="X321" t="inlineStr">
        <is>
          <t>RODRIGUEZ MURCIA YERSON IVAN</t>
        </is>
      </c>
      <c r="Y321" t="inlineStr">
        <is>
          <t>1</t>
        </is>
      </c>
      <c r="Z321" t="inlineStr">
        <is>
          <t>0</t>
        </is>
      </c>
      <c r="AA321" s="48" t="n">
        <v>35780</v>
      </c>
      <c r="AB321" s="48" t="n">
        <v>0</v>
      </c>
    </row>
    <row r="322">
      <c r="A322" t="inlineStr">
        <is>
          <t>BOGOTA</t>
        </is>
      </c>
      <c r="B322" t="inlineStr">
        <is>
          <t>CUNDINAMARCA</t>
        </is>
      </c>
      <c r="C322" t="inlineStr">
        <is>
          <t>0004-0004</t>
        </is>
      </c>
      <c r="D322" t="inlineStr">
        <is>
          <t>11001</t>
        </is>
      </c>
      <c r="E322" t="inlineStr">
        <is>
          <t>2542654</t>
        </is>
      </c>
      <c r="F322" t="inlineStr">
        <is>
          <t>3007039170</t>
        </is>
      </c>
      <c r="G322" t="inlineStr">
        <is>
          <t>OC VISITA ROLLOS</t>
        </is>
      </c>
      <c r="H322" t="inlineStr">
        <is>
          <t>CUNDINAMARCA</t>
        </is>
      </c>
      <c r="I322" t="inlineStr">
        <is>
          <t>BOGOTA</t>
        </is>
      </c>
      <c r="J322" t="inlineStr">
        <is>
          <t>BARRIO DANUBIO AZUL BOGOTA 1</t>
        </is>
      </c>
      <c r="K322" t="inlineStr">
        <is>
          <t>BANCOLOMBIA</t>
        </is>
      </c>
      <c r="L322" t="inlineStr">
        <is>
          <t>FO-25-1319222</t>
        </is>
      </c>
      <c r="M322" s="49" t="n">
        <v>45873.375</v>
      </c>
      <c r="N322" s="49" t="n">
        <v>45880.60069444445</v>
      </c>
      <c r="O322" s="48" t="n">
        <v>0</v>
      </c>
      <c r="P322" t="inlineStr">
        <is>
          <t>CB UNO A UNO</t>
        </is>
      </c>
      <c r="Q322" t="inlineStr">
        <is>
          <t>CB UNO A UNO</t>
        </is>
      </c>
      <c r="R322" t="inlineStr">
        <is>
          <t>EJECUTADO</t>
        </is>
      </c>
      <c r="S322" t="inlineStr">
        <is>
          <t>EJECUTADO EXITOSO</t>
        </is>
      </c>
      <c r="T322" t="inlineStr">
        <is>
          <t>VISITA TECNICA</t>
        </is>
      </c>
      <c r="V322" t="inlineStr">
        <is>
          <t>TIPO I</t>
        </is>
      </c>
      <c r="W322" t="inlineStr">
        <is>
          <t>TERRESTRE</t>
        </is>
      </c>
      <c r="X322" t="inlineStr">
        <is>
          <t>GOMEZ VEGA DAVID SNEYDER</t>
        </is>
      </c>
      <c r="Y322" t="inlineStr">
        <is>
          <t>1</t>
        </is>
      </c>
      <c r="Z322" t="inlineStr">
        <is>
          <t>0</t>
        </is>
      </c>
      <c r="AA322" s="48" t="n">
        <v>35780</v>
      </c>
      <c r="AB322" s="48" t="n">
        <v>0</v>
      </c>
    </row>
    <row r="323">
      <c r="A323" t="inlineStr">
        <is>
          <t>VILLAVICENCIO</t>
        </is>
      </c>
      <c r="B323" t="inlineStr">
        <is>
          <t>REMOTAS</t>
        </is>
      </c>
      <c r="C323" t="inlineStr">
        <is>
          <t>No encontrado</t>
        </is>
      </c>
      <c r="D323" t="inlineStr">
        <is>
          <t>85440</t>
        </is>
      </c>
      <c r="E323" t="inlineStr">
        <is>
          <t>2542711</t>
        </is>
      </c>
      <c r="F323" t="inlineStr">
        <is>
          <t>3007079156</t>
        </is>
      </c>
      <c r="G323" t="inlineStr">
        <is>
          <t>OC ENVIO ROLLOS</t>
        </is>
      </c>
      <c r="H323" t="inlineStr">
        <is>
          <t>CASANARE</t>
        </is>
      </c>
      <c r="I323" t="inlineStr">
        <is>
          <t>VILLANUEVA</t>
        </is>
      </c>
      <c r="J323" t="inlineStr">
        <is>
          <t>BARRIO CENTRO VILLANUEVA 10</t>
        </is>
      </c>
      <c r="K323" t="inlineStr">
        <is>
          <t>BANCOLOMBIA</t>
        </is>
      </c>
      <c r="L323" t="inlineStr">
        <is>
          <t>FO-25-1325674</t>
        </is>
      </c>
      <c r="M323" s="49" t="n">
        <v>45873.375</v>
      </c>
      <c r="N323" s="49" t="n">
        <v>45876.52430555555</v>
      </c>
      <c r="O323" s="48" t="n">
        <v>0</v>
      </c>
      <c r="P323" t="inlineStr">
        <is>
          <t>CB UNO A UNO</t>
        </is>
      </c>
      <c r="Q323" t="inlineStr">
        <is>
          <t>CB UNO A UNO</t>
        </is>
      </c>
      <c r="S323" t="inlineStr">
        <is>
          <t>EJECUTADO EXITOSO</t>
        </is>
      </c>
      <c r="T323" t="inlineStr">
        <is>
          <t>ENVIO</t>
        </is>
      </c>
      <c r="V323" t="inlineStr">
        <is>
          <t>TIPO III</t>
        </is>
      </c>
      <c r="W323" t="inlineStr">
        <is>
          <t>TERRESTRE</t>
        </is>
      </c>
      <c r="Y323" t="inlineStr">
        <is>
          <t>1</t>
        </is>
      </c>
      <c r="Z323" t="inlineStr">
        <is>
          <t>0</t>
        </is>
      </c>
      <c r="AA323" s="48" t="n">
        <v>35780</v>
      </c>
      <c r="AB323" s="48" t="n">
        <v>0</v>
      </c>
    </row>
    <row r="324">
      <c r="A324" t="inlineStr">
        <is>
          <t>MEDELLIN</t>
        </is>
      </c>
      <c r="B324" t="inlineStr">
        <is>
          <t>NOROCCIDENTE</t>
        </is>
      </c>
      <c r="C324" t="inlineStr">
        <is>
          <t>0004-0005</t>
        </is>
      </c>
      <c r="D324" t="inlineStr">
        <is>
          <t>5360</t>
        </is>
      </c>
      <c r="E324" t="inlineStr">
        <is>
          <t>2542740</t>
        </is>
      </c>
      <c r="F324" t="inlineStr">
        <is>
          <t>3007061338</t>
        </is>
      </c>
      <c r="G324" t="inlineStr">
        <is>
          <t>OC VISITA ROLLOS</t>
        </is>
      </c>
      <c r="H324" t="inlineStr">
        <is>
          <t>ANTIOQUIA</t>
        </is>
      </c>
      <c r="I324" t="inlineStr">
        <is>
          <t>ITAGUI</t>
        </is>
      </c>
      <c r="J324" t="inlineStr">
        <is>
          <t>BARRIO SAN FRANCISCO ITAGUI 2</t>
        </is>
      </c>
      <c r="K324" t="inlineStr">
        <is>
          <t>BANCOLOMBIA</t>
        </is>
      </c>
      <c r="L324" t="inlineStr">
        <is>
          <t>FO-25-1319219</t>
        </is>
      </c>
      <c r="M324" s="49" t="n">
        <v>45873.375</v>
      </c>
      <c r="N324" s="49" t="n">
        <v>45877.59305555555</v>
      </c>
      <c r="O324" s="48" t="n">
        <v>0</v>
      </c>
      <c r="P324" t="inlineStr">
        <is>
          <t>CB UNO A UNO</t>
        </is>
      </c>
      <c r="Q324" t="inlineStr">
        <is>
          <t>CB UNO A UNO</t>
        </is>
      </c>
      <c r="R324" t="inlineStr">
        <is>
          <t>EJECUTADO</t>
        </is>
      </c>
      <c r="S324" t="inlineStr">
        <is>
          <t>EJECUTADO EXITOSO</t>
        </is>
      </c>
      <c r="T324" t="inlineStr">
        <is>
          <t>VISITA TECNICA</t>
        </is>
      </c>
      <c r="V324" t="inlineStr">
        <is>
          <t>TIPO I</t>
        </is>
      </c>
      <c r="W324" t="inlineStr">
        <is>
          <t>TERRESTRE</t>
        </is>
      </c>
      <c r="X324" t="inlineStr">
        <is>
          <t>CASTAÑEDA PALACIO CARLOS FELIPE</t>
        </is>
      </c>
      <c r="Y324" t="inlineStr">
        <is>
          <t>1</t>
        </is>
      </c>
      <c r="Z324" t="inlineStr">
        <is>
          <t>0</t>
        </is>
      </c>
      <c r="AA324" s="48" t="n">
        <v>35780</v>
      </c>
      <c r="AB324" s="48" t="n">
        <v>0</v>
      </c>
    </row>
    <row r="325">
      <c r="A325" t="inlineStr">
        <is>
          <t>BOGOTA</t>
        </is>
      </c>
      <c r="B325" t="inlineStr">
        <is>
          <t>CUNDINAMARCA</t>
        </is>
      </c>
      <c r="C325" t="inlineStr">
        <is>
          <t>0004-0004</t>
        </is>
      </c>
      <c r="D325" t="inlineStr">
        <is>
          <t>11001</t>
        </is>
      </c>
      <c r="E325" t="inlineStr">
        <is>
          <t>2542741</t>
        </is>
      </c>
      <c r="F325" t="inlineStr">
        <is>
          <t>3007075973</t>
        </is>
      </c>
      <c r="G325" t="inlineStr">
        <is>
          <t>OC VISITA ROLLOS</t>
        </is>
      </c>
      <c r="H325" t="inlineStr">
        <is>
          <t>CUNDINAMARCA</t>
        </is>
      </c>
      <c r="I325" t="inlineStr">
        <is>
          <t>BOGOTA</t>
        </is>
      </c>
      <c r="J325" t="inlineStr">
        <is>
          <t>PTM BOGOTA CAFE INTERNET JS JU</t>
        </is>
      </c>
      <c r="K325" t="inlineStr">
        <is>
          <t>BANCOLOMBIA</t>
        </is>
      </c>
      <c r="L325" t="inlineStr">
        <is>
          <t>FO-25-1319215</t>
        </is>
      </c>
      <c r="M325" s="49" t="n">
        <v>45873.375</v>
      </c>
      <c r="N325" s="49" t="n">
        <v>45875.50625</v>
      </c>
      <c r="O325" s="48" t="n">
        <v>0</v>
      </c>
      <c r="P325" t="inlineStr">
        <is>
          <t>AGREGADOR</t>
        </is>
      </c>
      <c r="Q325" t="inlineStr">
        <is>
          <t>COMCARD - PTM</t>
        </is>
      </c>
      <c r="R325" t="inlineStr">
        <is>
          <t>EJECUTADO</t>
        </is>
      </c>
      <c r="S325" t="inlineStr">
        <is>
          <t>EJECUTADO EXITOSO</t>
        </is>
      </c>
      <c r="T325" t="inlineStr">
        <is>
          <t>VISITA TECNICA</t>
        </is>
      </c>
      <c r="V325" t="inlineStr">
        <is>
          <t>TIPO I</t>
        </is>
      </c>
      <c r="W325" t="inlineStr">
        <is>
          <t>TERRESTRE</t>
        </is>
      </c>
      <c r="X325" t="inlineStr">
        <is>
          <t>ROMERO ROJAS BREIDY JHOHAN</t>
        </is>
      </c>
      <c r="Y325" t="inlineStr">
        <is>
          <t>1</t>
        </is>
      </c>
      <c r="Z325" t="inlineStr">
        <is>
          <t>0</t>
        </is>
      </c>
      <c r="AA325" s="48" t="n">
        <v>35780</v>
      </c>
      <c r="AB325" s="48" t="n">
        <v>0</v>
      </c>
    </row>
    <row r="326">
      <c r="A326" t="inlineStr">
        <is>
          <t>VALLEDUPAR</t>
        </is>
      </c>
      <c r="B326" t="inlineStr">
        <is>
          <t>COSTA</t>
        </is>
      </c>
      <c r="C326" t="inlineStr">
        <is>
          <t>0004-0001</t>
        </is>
      </c>
      <c r="D326" t="inlineStr">
        <is>
          <t>20001</t>
        </is>
      </c>
      <c r="E326" t="inlineStr">
        <is>
          <t>2542972</t>
        </is>
      </c>
      <c r="F326" t="inlineStr">
        <is>
          <t>3007072032</t>
        </is>
      </c>
      <c r="G326" t="inlineStr">
        <is>
          <t>OC VISITA ROLLOS</t>
        </is>
      </c>
      <c r="H326" t="inlineStr">
        <is>
          <t>CESAR</t>
        </is>
      </c>
      <c r="I326" t="inlineStr">
        <is>
          <t>VALLEDUPAR</t>
        </is>
      </c>
      <c r="J326" t="inlineStr">
        <is>
          <t>VALLEDUPAR MARIA PAULA</t>
        </is>
      </c>
      <c r="K326" t="inlineStr">
        <is>
          <t>BANCOLOMBIA</t>
        </is>
      </c>
      <c r="L326" t="inlineStr">
        <is>
          <t>FO-25-1319208</t>
        </is>
      </c>
      <c r="M326" s="49" t="n">
        <v>45871.375</v>
      </c>
      <c r="N326" s="49" t="n">
        <v>45877.43472222222</v>
      </c>
      <c r="O326" s="48" t="n">
        <v>0</v>
      </c>
      <c r="P326" t="inlineStr">
        <is>
          <t>CB UNO A UNO</t>
        </is>
      </c>
      <c r="Q326" t="inlineStr">
        <is>
          <t>CB UNO A UNO</t>
        </is>
      </c>
      <c r="R326" t="inlineStr">
        <is>
          <t>EJECUTADO</t>
        </is>
      </c>
      <c r="S326" t="inlineStr">
        <is>
          <t>EJECUTADO EXITOSO</t>
        </is>
      </c>
      <c r="T326" t="inlineStr">
        <is>
          <t>VISITA TECNICA</t>
        </is>
      </c>
      <c r="V326" t="inlineStr">
        <is>
          <t>TIPO I</t>
        </is>
      </c>
      <c r="W326" t="inlineStr">
        <is>
          <t>TERRESTRE</t>
        </is>
      </c>
      <c r="X326" t="inlineStr">
        <is>
          <t>BENITEZ CARVAJAL ALVARO JAVIER</t>
        </is>
      </c>
      <c r="Y326" t="inlineStr">
        <is>
          <t>1</t>
        </is>
      </c>
      <c r="Z326" t="inlineStr">
        <is>
          <t>0</t>
        </is>
      </c>
      <c r="AA326" s="48" t="n">
        <v>35780</v>
      </c>
      <c r="AB326" s="48" t="n">
        <v>0</v>
      </c>
    </row>
    <row r="327">
      <c r="A327" t="inlineStr">
        <is>
          <t>MEDELLIN</t>
        </is>
      </c>
      <c r="B327" t="inlineStr">
        <is>
          <t>NOROCCIDENTE</t>
        </is>
      </c>
      <c r="C327" t="inlineStr">
        <is>
          <t>0004-0005</t>
        </is>
      </c>
      <c r="D327" t="inlineStr">
        <is>
          <t>5308</t>
        </is>
      </c>
      <c r="E327" t="inlineStr">
        <is>
          <t>2543084</t>
        </is>
      </c>
      <c r="F327" t="inlineStr">
        <is>
          <t>3007050708</t>
        </is>
      </c>
      <c r="G327" t="inlineStr">
        <is>
          <t>OC VISITA ROLLOS</t>
        </is>
      </c>
      <c r="H327" t="inlineStr">
        <is>
          <t>ANTIOQUIA</t>
        </is>
      </c>
      <c r="I327" t="inlineStr">
        <is>
          <t>GIRARDOTA</t>
        </is>
      </c>
      <c r="J327" t="inlineStr">
        <is>
          <t>BARRIO VEREDA LA PALMA GIRARDO</t>
        </is>
      </c>
      <c r="K327" t="inlineStr">
        <is>
          <t>BANCOLOMBIA</t>
        </is>
      </c>
      <c r="L327" t="inlineStr">
        <is>
          <t>FO-25-1319204</t>
        </is>
      </c>
      <c r="M327" s="49" t="n">
        <v>45871.375</v>
      </c>
      <c r="N327" s="49" t="n">
        <v>45876.56805555556</v>
      </c>
      <c r="O327" s="48" t="n">
        <v>0</v>
      </c>
      <c r="P327" t="inlineStr">
        <is>
          <t>CB UNO A UNO</t>
        </is>
      </c>
      <c r="Q327" t="inlineStr">
        <is>
          <t>CB UNO A UNO</t>
        </is>
      </c>
      <c r="R327" t="inlineStr">
        <is>
          <t>EJECUTADO</t>
        </is>
      </c>
      <c r="S327" t="inlineStr">
        <is>
          <t>EJECUTADO EXITOSO</t>
        </is>
      </c>
      <c r="T327" t="inlineStr">
        <is>
          <t>VISITA TECNICA</t>
        </is>
      </c>
      <c r="V327" t="inlineStr">
        <is>
          <t>TIPO I</t>
        </is>
      </c>
      <c r="W327" t="inlineStr">
        <is>
          <t>TERRESTRE</t>
        </is>
      </c>
      <c r="X327" t="inlineStr">
        <is>
          <t>MARTINEZ TOVAR OSCAR DAVID</t>
        </is>
      </c>
      <c r="Y327" t="inlineStr">
        <is>
          <t>1</t>
        </is>
      </c>
      <c r="Z327" t="inlineStr">
        <is>
          <t>0</t>
        </is>
      </c>
      <c r="AA327" s="48" t="n">
        <v>35780</v>
      </c>
      <c r="AB327" s="48" t="n">
        <v>0</v>
      </c>
    </row>
    <row r="328">
      <c r="A328" t="inlineStr">
        <is>
          <t>BOGOTA</t>
        </is>
      </c>
      <c r="B328" t="inlineStr">
        <is>
          <t>CUNDINAMARCA</t>
        </is>
      </c>
      <c r="C328" t="inlineStr">
        <is>
          <t>0004-0004</t>
        </is>
      </c>
      <c r="D328" t="inlineStr">
        <is>
          <t>25290</t>
        </is>
      </c>
      <c r="E328" t="inlineStr">
        <is>
          <t>2543113</t>
        </is>
      </c>
      <c r="F328" t="inlineStr">
        <is>
          <t>3007076894</t>
        </is>
      </c>
      <c r="G328" t="inlineStr">
        <is>
          <t>OC VISITA ROLLOS</t>
        </is>
      </c>
      <c r="H328" t="inlineStr">
        <is>
          <t>CUNDINAMARCA</t>
        </is>
      </c>
      <c r="I328" t="inlineStr">
        <is>
          <t>FUSAGASUGA</t>
        </is>
      </c>
      <c r="J328" t="inlineStr">
        <is>
          <t>BARRIO FUSACATAN FUSAGASUGA 1</t>
        </is>
      </c>
      <c r="K328" t="inlineStr">
        <is>
          <t>BANCOLOMBIA</t>
        </is>
      </c>
      <c r="L328" t="inlineStr">
        <is>
          <t>FO-25-1319199</t>
        </is>
      </c>
      <c r="M328" s="49" t="n">
        <v>45871.375</v>
      </c>
      <c r="N328" s="49" t="n">
        <v>45875.50486111111</v>
      </c>
      <c r="O328" s="48" t="n">
        <v>0</v>
      </c>
      <c r="P328" t="inlineStr">
        <is>
          <t>CB UNO A UNO</t>
        </is>
      </c>
      <c r="Q328" t="inlineStr">
        <is>
          <t>CB UNO A UNO</t>
        </is>
      </c>
      <c r="R328" t="inlineStr">
        <is>
          <t>EJECUTADO</t>
        </is>
      </c>
      <c r="S328" t="inlineStr">
        <is>
          <t>EJECUTADO EXITOSO</t>
        </is>
      </c>
      <c r="T328" t="inlineStr">
        <is>
          <t>VISITA TECNICA</t>
        </is>
      </c>
      <c r="V328" t="inlineStr">
        <is>
          <t>TIPO II</t>
        </is>
      </c>
      <c r="W328" t="inlineStr">
        <is>
          <t>TERRESTRE</t>
        </is>
      </c>
      <c r="X328" t="inlineStr">
        <is>
          <t>LOZADA ROJAS CHRISTIAN ANDRES</t>
        </is>
      </c>
      <c r="Y328" t="inlineStr">
        <is>
          <t>1</t>
        </is>
      </c>
      <c r="Z328" t="inlineStr">
        <is>
          <t>0</t>
        </is>
      </c>
      <c r="AA328" s="48" t="n">
        <v>67654</v>
      </c>
      <c r="AB328" s="48" t="n">
        <v>0</v>
      </c>
    </row>
    <row r="329">
      <c r="A329" t="inlineStr">
        <is>
          <t>BARRANQUILLA</t>
        </is>
      </c>
      <c r="B329" t="inlineStr">
        <is>
          <t>COSTA</t>
        </is>
      </c>
      <c r="C329" t="inlineStr">
        <is>
          <t>0004-0001</t>
        </is>
      </c>
      <c r="D329" t="inlineStr">
        <is>
          <t>8001</t>
        </is>
      </c>
      <c r="E329" t="inlineStr">
        <is>
          <t>2543114</t>
        </is>
      </c>
      <c r="F329" t="inlineStr">
        <is>
          <t>3007069804</t>
        </is>
      </c>
      <c r="G329" t="inlineStr">
        <is>
          <t>OC VISITA ROLLOS</t>
        </is>
      </c>
      <c r="H329" t="inlineStr">
        <is>
          <t>ATLANTICO</t>
        </is>
      </c>
      <c r="I329" t="inlineStr">
        <is>
          <t>BARRANQUILLA</t>
        </is>
      </c>
      <c r="J329" t="inlineStr">
        <is>
          <t>BARRIO LA LUZ BARRANQUILLA  4</t>
        </is>
      </c>
      <c r="K329" t="inlineStr">
        <is>
          <t>BANCOLOMBIA</t>
        </is>
      </c>
      <c r="L329" t="inlineStr">
        <is>
          <t>FO-25-1319196</t>
        </is>
      </c>
      <c r="M329" s="49" t="n">
        <v>45871.375</v>
      </c>
      <c r="N329" s="49" t="n">
        <v>45880.34791666667</v>
      </c>
      <c r="O329" s="48" t="n">
        <v>0</v>
      </c>
      <c r="P329" t="inlineStr">
        <is>
          <t>CB UNO A UNO</t>
        </is>
      </c>
      <c r="Q329" t="inlineStr">
        <is>
          <t>CB UNO A UNO</t>
        </is>
      </c>
      <c r="R329" t="inlineStr">
        <is>
          <t>EJECUTADO</t>
        </is>
      </c>
      <c r="S329" t="inlineStr">
        <is>
          <t>EJECUTADO EXITOSO</t>
        </is>
      </c>
      <c r="T329" t="inlineStr">
        <is>
          <t>VISITA TECNICA</t>
        </is>
      </c>
      <c r="V329" t="inlineStr">
        <is>
          <t>TIPO I</t>
        </is>
      </c>
      <c r="W329" t="inlineStr">
        <is>
          <t>TERRESTRE</t>
        </is>
      </c>
      <c r="X329" t="inlineStr">
        <is>
          <t>MEZA MARTINEZ LUIS MATEO</t>
        </is>
      </c>
      <c r="Y329" t="inlineStr">
        <is>
          <t>1</t>
        </is>
      </c>
      <c r="Z329" t="inlineStr">
        <is>
          <t>0</t>
        </is>
      </c>
      <c r="AA329" s="48" t="n">
        <v>35780</v>
      </c>
      <c r="AB329" s="48" t="n">
        <v>0</v>
      </c>
    </row>
    <row r="330">
      <c r="A330" t="inlineStr">
        <is>
          <t>VALLEDUPAR</t>
        </is>
      </c>
      <c r="B330" t="inlineStr">
        <is>
          <t>COSTA</t>
        </is>
      </c>
      <c r="C330" t="inlineStr">
        <is>
          <t>No encontrado</t>
        </is>
      </c>
      <c r="D330" t="inlineStr">
        <is>
          <t>20011</t>
        </is>
      </c>
      <c r="E330" t="inlineStr">
        <is>
          <t>2543162</t>
        </is>
      </c>
      <c r="F330" t="inlineStr">
        <is>
          <t>3007048994</t>
        </is>
      </c>
      <c r="G330" t="inlineStr">
        <is>
          <t>OC ENVIO ROLLOS</t>
        </is>
      </c>
      <c r="H330" t="inlineStr">
        <is>
          <t>CESAR</t>
        </is>
      </c>
      <c r="I330" t="inlineStr">
        <is>
          <t>AGUACHICA</t>
        </is>
      </c>
      <c r="J330" t="inlineStr">
        <is>
          <t>DISTRICOL EDS NEW NOREAN</t>
        </is>
      </c>
      <c r="K330" t="inlineStr">
        <is>
          <t>BANCOLOMBIA</t>
        </is>
      </c>
      <c r="L330" t="inlineStr">
        <is>
          <t>FO-25-1325672</t>
        </is>
      </c>
      <c r="M330" s="49" t="n">
        <v>45871.39560185185</v>
      </c>
      <c r="N330" s="49" t="n">
        <v>45877.71388888889</v>
      </c>
      <c r="O330" s="48" t="n">
        <v>0</v>
      </c>
      <c r="P330" t="inlineStr">
        <is>
          <t>AGREGADOR</t>
        </is>
      </c>
      <c r="Q330" t="inlineStr">
        <is>
          <t>DISTRICOL</t>
        </is>
      </c>
      <c r="S330" t="inlineStr">
        <is>
          <t>EJECUTADO EXITOSO</t>
        </is>
      </c>
      <c r="T330" t="inlineStr">
        <is>
          <t>ENVIO</t>
        </is>
      </c>
      <c r="V330" t="inlineStr">
        <is>
          <t>TIPO IV</t>
        </is>
      </c>
      <c r="W330" t="inlineStr">
        <is>
          <t>TERRESTRE</t>
        </is>
      </c>
      <c r="Y330" t="inlineStr">
        <is>
          <t>1</t>
        </is>
      </c>
      <c r="Z330" t="inlineStr">
        <is>
          <t>0</t>
        </is>
      </c>
      <c r="AA330" s="48" t="n">
        <v>35780</v>
      </c>
      <c r="AB330" s="48" t="n">
        <v>0</v>
      </c>
    </row>
    <row r="331">
      <c r="A331" t="inlineStr">
        <is>
          <t>CUCUTA</t>
        </is>
      </c>
      <c r="B331" t="inlineStr">
        <is>
          <t>SANTANDERES</t>
        </is>
      </c>
      <c r="C331" t="inlineStr">
        <is>
          <t>0004-0008</t>
        </is>
      </c>
      <c r="D331" t="inlineStr">
        <is>
          <t>54001</t>
        </is>
      </c>
      <c r="E331" t="inlineStr">
        <is>
          <t>2543181</t>
        </is>
      </c>
      <c r="F331" t="inlineStr">
        <is>
          <t>3007075837</t>
        </is>
      </c>
      <c r="G331" t="inlineStr">
        <is>
          <t>OC VISITA ROLLOS</t>
        </is>
      </c>
      <c r="H331" t="inlineStr">
        <is>
          <t>NORTE DE SANTANDER</t>
        </is>
      </c>
      <c r="I331" t="inlineStr">
        <is>
          <t>CUCUTA</t>
        </is>
      </c>
      <c r="J331" t="inlineStr">
        <is>
          <t>BARRIO URB PRADOS DEL ESTE CUC</t>
        </is>
      </c>
      <c r="K331" t="inlineStr">
        <is>
          <t>BANCOLOMBIA</t>
        </is>
      </c>
      <c r="L331" t="inlineStr">
        <is>
          <t>FO-25-1321702</t>
        </is>
      </c>
      <c r="M331" s="49" t="n">
        <v>45871.40890046296</v>
      </c>
      <c r="N331" s="49" t="n">
        <v>45873.54375</v>
      </c>
      <c r="O331" s="48" t="n">
        <v>0</v>
      </c>
      <c r="P331" t="inlineStr">
        <is>
          <t>UNO A UNO</t>
        </is>
      </c>
      <c r="Q331" t="inlineStr">
        <is>
          <t>UNO A UNO</t>
        </is>
      </c>
      <c r="R331" t="inlineStr">
        <is>
          <t>EJECUTADO</t>
        </is>
      </c>
      <c r="S331" t="inlineStr">
        <is>
          <t>EJECUTADO EXITOSO</t>
        </is>
      </c>
      <c r="T331" t="inlineStr">
        <is>
          <t>VISITA TECNICA</t>
        </is>
      </c>
      <c r="V331" t="inlineStr">
        <is>
          <t>TIPO I</t>
        </is>
      </c>
      <c r="W331" t="inlineStr">
        <is>
          <t>TERRESTRE</t>
        </is>
      </c>
      <c r="X331" t="inlineStr">
        <is>
          <t>DURAN ACOSTA FRANK YONNY</t>
        </is>
      </c>
      <c r="Y331" t="inlineStr">
        <is>
          <t>1</t>
        </is>
      </c>
      <c r="Z331" t="inlineStr">
        <is>
          <t>0</t>
        </is>
      </c>
      <c r="AA331" s="48" t="n">
        <v>35780</v>
      </c>
      <c r="AB331" s="48" t="n">
        <v>0</v>
      </c>
    </row>
    <row r="332">
      <c r="A332" t="inlineStr">
        <is>
          <t>IBAGUE</t>
        </is>
      </c>
      <c r="B332" t="inlineStr">
        <is>
          <t>REMOTAS</t>
        </is>
      </c>
      <c r="C332" t="inlineStr">
        <is>
          <t>No encontrado</t>
        </is>
      </c>
      <c r="D332" t="inlineStr">
        <is>
          <t>73067</t>
        </is>
      </c>
      <c r="E332" t="inlineStr">
        <is>
          <t>2543201</t>
        </is>
      </c>
      <c r="F332" t="inlineStr">
        <is>
          <t>3007060667</t>
        </is>
      </c>
      <c r="G332" t="inlineStr">
        <is>
          <t>OC VISITA ROLLOS</t>
        </is>
      </c>
      <c r="H332" t="inlineStr">
        <is>
          <t>TOLIMA</t>
        </is>
      </c>
      <c r="I332" t="inlineStr">
        <is>
          <t>ATACO</t>
        </is>
      </c>
      <c r="J332" t="inlineStr">
        <is>
          <t>BARRIO VEREDA MESA DE POLE ATA</t>
        </is>
      </c>
      <c r="K332" t="inlineStr">
        <is>
          <t>BANCOLOMBIA</t>
        </is>
      </c>
      <c r="L332" t="inlineStr">
        <is>
          <t>FO-25-1322175</t>
        </is>
      </c>
      <c r="M332" s="49" t="n">
        <v>45871.375</v>
      </c>
      <c r="N332" s="49" t="n">
        <v>45876.52569444444</v>
      </c>
      <c r="O332" s="48" t="n">
        <v>0</v>
      </c>
      <c r="P332" t="inlineStr">
        <is>
          <t>UNO A UNO</t>
        </is>
      </c>
      <c r="Q332" t="inlineStr">
        <is>
          <t>CB UNO A UNO</t>
        </is>
      </c>
      <c r="R332" t="inlineStr">
        <is>
          <t>EJECUTADO</t>
        </is>
      </c>
      <c r="S332" t="inlineStr">
        <is>
          <t>EJECUTADO EXITOSO</t>
        </is>
      </c>
      <c r="T332" t="inlineStr">
        <is>
          <t>ENVIO FLOTA - OPERADOR LOGISTICO</t>
        </is>
      </c>
      <c r="V332" t="inlineStr">
        <is>
          <t>TIPO III</t>
        </is>
      </c>
      <c r="W332" t="inlineStr">
        <is>
          <t>TERRESTRE</t>
        </is>
      </c>
      <c r="X332" t="inlineStr">
        <is>
          <t>BARRAGAN TAFUR EDWIN ESTEBAN</t>
        </is>
      </c>
      <c r="Y332" t="inlineStr">
        <is>
          <t>1</t>
        </is>
      </c>
      <c r="Z332" t="inlineStr">
        <is>
          <t>0</t>
        </is>
      </c>
      <c r="AA332" s="48" t="n">
        <v>35780</v>
      </c>
      <c r="AB332" s="48" t="n">
        <v>0</v>
      </c>
    </row>
    <row r="333">
      <c r="A333" t="inlineStr">
        <is>
          <t>IBAGUE</t>
        </is>
      </c>
      <c r="B333" t="inlineStr">
        <is>
          <t>REMOTAS</t>
        </is>
      </c>
      <c r="C333" t="inlineStr">
        <is>
          <t>0004-0007</t>
        </is>
      </c>
      <c r="D333" t="inlineStr">
        <is>
          <t>73678</t>
        </is>
      </c>
      <c r="E333" t="inlineStr">
        <is>
          <t>2543245</t>
        </is>
      </c>
      <c r="F333" t="inlineStr">
        <is>
          <t>3007036117</t>
        </is>
      </c>
      <c r="G333" t="inlineStr">
        <is>
          <t>OC VISITA ROLLOS</t>
        </is>
      </c>
      <c r="H333" t="inlineStr">
        <is>
          <t>TOLIMA</t>
        </is>
      </c>
      <c r="I333" t="inlineStr">
        <is>
          <t>SAN LUIS</t>
        </is>
      </c>
      <c r="J333" t="inlineStr">
        <is>
          <t>BARRIO CENTRO SAN LUIS TOLIMA</t>
        </is>
      </c>
      <c r="K333" t="inlineStr">
        <is>
          <t>BANCOLOMBIA</t>
        </is>
      </c>
      <c r="L333" t="inlineStr">
        <is>
          <t>FO-25-1319863</t>
        </is>
      </c>
      <c r="M333" s="49" t="n">
        <v>45871.38636574074</v>
      </c>
      <c r="N333" s="49" t="n">
        <v>45878.45763888889</v>
      </c>
      <c r="O333" s="48" t="n">
        <v>0</v>
      </c>
      <c r="P333" t="inlineStr">
        <is>
          <t>CB UNO A UNO</t>
        </is>
      </c>
      <c r="Q333" t="inlineStr">
        <is>
          <t>CB UNO A UNO</t>
        </is>
      </c>
      <c r="R333" t="inlineStr">
        <is>
          <t>EJECUTADO</t>
        </is>
      </c>
      <c r="S333" t="inlineStr">
        <is>
          <t>EJECUTADO EXITOSO</t>
        </is>
      </c>
      <c r="T333" t="inlineStr">
        <is>
          <t>VISITA TECNICA</t>
        </is>
      </c>
      <c r="V333" t="inlineStr">
        <is>
          <t>TIPO II</t>
        </is>
      </c>
      <c r="W333" t="inlineStr">
        <is>
          <t>TERRESTRE</t>
        </is>
      </c>
      <c r="X333" t="inlineStr">
        <is>
          <t>GUTIERREZ  CAMILO ANDRES</t>
        </is>
      </c>
      <c r="Y333" t="inlineStr">
        <is>
          <t>1</t>
        </is>
      </c>
      <c r="Z333" t="inlineStr">
        <is>
          <t>0</t>
        </is>
      </c>
      <c r="AA333" s="48" t="n">
        <v>67654</v>
      </c>
      <c r="AB333" s="48" t="n">
        <v>0</v>
      </c>
    </row>
    <row r="334">
      <c r="A334" t="inlineStr">
        <is>
          <t>PASTO</t>
        </is>
      </c>
      <c r="B334" t="inlineStr">
        <is>
          <t>SUROCCIDENTE Y EJE CAFETERO</t>
        </is>
      </c>
      <c r="C334" t="inlineStr">
        <is>
          <t>0004-0003</t>
        </is>
      </c>
      <c r="D334" t="inlineStr">
        <is>
          <t>52258</t>
        </is>
      </c>
      <c r="E334" t="inlineStr">
        <is>
          <t>2543269</t>
        </is>
      </c>
      <c r="F334" t="inlineStr">
        <is>
          <t>3007066745</t>
        </is>
      </c>
      <c r="G334" t="inlineStr">
        <is>
          <t>OC VISITA ROLLOS</t>
        </is>
      </c>
      <c r="H334" t="inlineStr">
        <is>
          <t>NARIÑO</t>
        </is>
      </c>
      <c r="I334" t="inlineStr">
        <is>
          <t>EL TABLON DE GOMEZ</t>
        </is>
      </c>
      <c r="J334" t="inlineStr">
        <is>
          <t>PTM EL TABLON DE GOMEZ DROGUER</t>
        </is>
      </c>
      <c r="K334" t="inlineStr">
        <is>
          <t>BANCOLOMBIA</t>
        </is>
      </c>
      <c r="L334" t="inlineStr">
        <is>
          <t>FO-25-1319858</t>
        </is>
      </c>
      <c r="M334" s="49" t="n">
        <v>45871.39962962963</v>
      </c>
      <c r="N334" s="49" t="n">
        <v>45875.50763888889</v>
      </c>
      <c r="O334" s="48" t="n">
        <v>0</v>
      </c>
      <c r="P334" t="inlineStr">
        <is>
          <t>AGREGADOR</t>
        </is>
      </c>
      <c r="Q334" t="inlineStr">
        <is>
          <t>COMCARD - PTM</t>
        </is>
      </c>
      <c r="R334" t="inlineStr">
        <is>
          <t>EJECUTADO</t>
        </is>
      </c>
      <c r="S334" t="inlineStr">
        <is>
          <t>EJECUTADO EXITOSO</t>
        </is>
      </c>
      <c r="T334" t="inlineStr">
        <is>
          <t>ENVIO FLOTA - OPERADOR LOGISTICO</t>
        </is>
      </c>
      <c r="V334" t="inlineStr">
        <is>
          <t>TIPO II</t>
        </is>
      </c>
      <c r="W334" t="inlineStr">
        <is>
          <t>TERRESTRE</t>
        </is>
      </c>
      <c r="X334" t="inlineStr">
        <is>
          <t>BRAVO MADROÑERO OSCAR ESTEBAN</t>
        </is>
      </c>
      <c r="Y334" t="inlineStr">
        <is>
          <t>1</t>
        </is>
      </c>
      <c r="Z334" t="inlineStr">
        <is>
          <t>0</t>
        </is>
      </c>
      <c r="AA334" s="48" t="n">
        <v>35780</v>
      </c>
      <c r="AB334" s="48" t="n">
        <v>0</v>
      </c>
    </row>
    <row r="335">
      <c r="A335" t="inlineStr">
        <is>
          <t>APARTADO</t>
        </is>
      </c>
      <c r="B335" t="inlineStr">
        <is>
          <t>NOROCCIDENTE</t>
        </is>
      </c>
      <c r="C335" t="inlineStr">
        <is>
          <t>0004-0005</t>
        </is>
      </c>
      <c r="D335" t="inlineStr">
        <is>
          <t>5045</t>
        </is>
      </c>
      <c r="E335" t="inlineStr">
        <is>
          <t>2543273</t>
        </is>
      </c>
      <c r="F335" t="inlineStr">
        <is>
          <t>3007070262</t>
        </is>
      </c>
      <c r="G335" t="inlineStr">
        <is>
          <t>OC VISITA ROLLOS</t>
        </is>
      </c>
      <c r="H335" t="inlineStr">
        <is>
          <t>ANTIOQUIA</t>
        </is>
      </c>
      <c r="I335" t="inlineStr">
        <is>
          <t>APARTADO</t>
        </is>
      </c>
      <c r="J335" t="inlineStr">
        <is>
          <t>DISTRICOL  AL NATURAL JUGS</t>
        </is>
      </c>
      <c r="K335" t="inlineStr">
        <is>
          <t>BANCOLOMBIA</t>
        </is>
      </c>
      <c r="L335" t="inlineStr">
        <is>
          <t>FO-25-1319853</t>
        </is>
      </c>
      <c r="M335" s="49" t="n">
        <v>45871.40033564815</v>
      </c>
      <c r="N335" s="49" t="n">
        <v>45874.44375</v>
      </c>
      <c r="O335" s="48" t="n">
        <v>0</v>
      </c>
      <c r="P335" t="inlineStr">
        <is>
          <t>AGREGADOR</t>
        </is>
      </c>
      <c r="Q335" t="inlineStr">
        <is>
          <t>DISTRICOL</t>
        </is>
      </c>
      <c r="R335" t="inlineStr">
        <is>
          <t>EJECUTADO</t>
        </is>
      </c>
      <c r="S335" t="inlineStr">
        <is>
          <t>EJECUTADO EXITOSO</t>
        </is>
      </c>
      <c r="T335" t="inlineStr">
        <is>
          <t>VISITA TECNICA</t>
        </is>
      </c>
      <c r="V335" t="inlineStr">
        <is>
          <t>TIPO I</t>
        </is>
      </c>
      <c r="W335" t="inlineStr">
        <is>
          <t>TERRESTRE</t>
        </is>
      </c>
      <c r="X335" t="inlineStr">
        <is>
          <t>SALDARRIAGA MIRANDA SANTIAGO</t>
        </is>
      </c>
      <c r="Y335" t="inlineStr">
        <is>
          <t>1</t>
        </is>
      </c>
      <c r="Z335" t="inlineStr">
        <is>
          <t>0</t>
        </is>
      </c>
      <c r="AA335" s="48" t="n">
        <v>35780</v>
      </c>
      <c r="AB335" s="48" t="n">
        <v>0</v>
      </c>
    </row>
    <row r="336">
      <c r="A336" t="inlineStr">
        <is>
          <t>YOPAL</t>
        </is>
      </c>
      <c r="B336" t="inlineStr">
        <is>
          <t>REMOTAS</t>
        </is>
      </c>
      <c r="C336" t="inlineStr">
        <is>
          <t>0004-0007</t>
        </is>
      </c>
      <c r="D336" t="inlineStr">
        <is>
          <t>85001</t>
        </is>
      </c>
      <c r="E336" t="inlineStr">
        <is>
          <t>2543289</t>
        </is>
      </c>
      <c r="F336" t="inlineStr">
        <is>
          <t>3007078446</t>
        </is>
      </c>
      <c r="G336" t="inlineStr">
        <is>
          <t>OC VISITA ROLLOS</t>
        </is>
      </c>
      <c r="H336" t="inlineStr">
        <is>
          <t>CASANARE</t>
        </is>
      </c>
      <c r="I336" t="inlineStr">
        <is>
          <t>YOPAL</t>
        </is>
      </c>
      <c r="J336" t="inlineStr">
        <is>
          <t>BARRIO CENTRO YOPAL  9</t>
        </is>
      </c>
      <c r="K336" t="inlineStr">
        <is>
          <t>BANCOLOMBIA</t>
        </is>
      </c>
      <c r="L336" t="inlineStr">
        <is>
          <t>FO-25-1321693</t>
        </is>
      </c>
      <c r="M336" s="49" t="n">
        <v>45871.41263888889</v>
      </c>
      <c r="N336" s="49" t="n">
        <v>45874.43402777778</v>
      </c>
      <c r="O336" s="48" t="n">
        <v>0</v>
      </c>
      <c r="P336" t="inlineStr">
        <is>
          <t>CB UNO A UNO</t>
        </is>
      </c>
      <c r="Q336" t="inlineStr">
        <is>
          <t>CB UNO A UNO</t>
        </is>
      </c>
      <c r="R336" t="inlineStr">
        <is>
          <t>EJECUTADO</t>
        </is>
      </c>
      <c r="S336" t="inlineStr">
        <is>
          <t>EJECUTADO EXITOSO</t>
        </is>
      </c>
      <c r="T336" t="inlineStr">
        <is>
          <t>VISITA TECNICA</t>
        </is>
      </c>
      <c r="V336" t="inlineStr">
        <is>
          <t>TIPO I</t>
        </is>
      </c>
      <c r="W336" t="inlineStr">
        <is>
          <t>TERRESTRE</t>
        </is>
      </c>
      <c r="X336" t="inlineStr">
        <is>
          <t>BERNAL ELAICA EDGAR ALEXIS</t>
        </is>
      </c>
      <c r="Y336" t="inlineStr">
        <is>
          <t>1</t>
        </is>
      </c>
      <c r="Z336" t="inlineStr">
        <is>
          <t>0</t>
        </is>
      </c>
      <c r="AA336" s="48" t="n">
        <v>35780</v>
      </c>
      <c r="AB336" s="48" t="n">
        <v>0</v>
      </c>
    </row>
    <row r="337">
      <c r="A337" t="inlineStr">
        <is>
          <t>MEDELLIN</t>
        </is>
      </c>
      <c r="B337" t="inlineStr">
        <is>
          <t>NOROCCIDENTE</t>
        </is>
      </c>
      <c r="C337" t="inlineStr">
        <is>
          <t>0004-0005</t>
        </is>
      </c>
      <c r="D337" t="inlineStr">
        <is>
          <t>5360</t>
        </is>
      </c>
      <c r="E337" t="inlineStr">
        <is>
          <t>2543372</t>
        </is>
      </c>
      <c r="F337" t="inlineStr">
        <is>
          <t>3007010364</t>
        </is>
      </c>
      <c r="G337" t="inlineStr">
        <is>
          <t>OC VISITA ROLLOS</t>
        </is>
      </c>
      <c r="H337" t="inlineStr">
        <is>
          <t>ANTIOQUIA</t>
        </is>
      </c>
      <c r="I337" t="inlineStr">
        <is>
          <t>ITAGUI</t>
        </is>
      </c>
      <c r="J337" t="inlineStr">
        <is>
          <t>BARRIO EL CARMELO</t>
        </is>
      </c>
      <c r="K337" t="inlineStr">
        <is>
          <t>BANCOLOMBIA</t>
        </is>
      </c>
      <c r="L337" t="inlineStr">
        <is>
          <t>FO-25-1321697</t>
        </is>
      </c>
      <c r="M337" s="49" t="n">
        <v>45871.41010416667</v>
      </c>
      <c r="N337" s="49" t="n">
        <v>45875.58888888889</v>
      </c>
      <c r="O337" s="48" t="n">
        <v>0</v>
      </c>
      <c r="P337" t="inlineStr">
        <is>
          <t>CB UNO A UNO</t>
        </is>
      </c>
      <c r="Q337" t="inlineStr">
        <is>
          <t>CB UNO A UNO</t>
        </is>
      </c>
      <c r="R337" t="inlineStr">
        <is>
          <t>EJECUTADO</t>
        </is>
      </c>
      <c r="T337" t="inlineStr">
        <is>
          <t>VISITA TECNICA</t>
        </is>
      </c>
      <c r="V337" t="inlineStr">
        <is>
          <t>TIPO I</t>
        </is>
      </c>
      <c r="W337" t="inlineStr">
        <is>
          <t>TERRESTRE</t>
        </is>
      </c>
      <c r="X337" t="inlineStr">
        <is>
          <t>RUA ALVAREZ RICHARD ANDRES</t>
        </is>
      </c>
      <c r="Y337" t="inlineStr">
        <is>
          <t>1</t>
        </is>
      </c>
      <c r="Z337" t="inlineStr">
        <is>
          <t>0</t>
        </is>
      </c>
      <c r="AA337" s="48" t="n">
        <v>35780</v>
      </c>
      <c r="AB337" s="48" t="n">
        <v>0</v>
      </c>
    </row>
    <row r="338">
      <c r="A338" t="inlineStr">
        <is>
          <t>VALLEDUPAR</t>
        </is>
      </c>
      <c r="B338" t="inlineStr">
        <is>
          <t>COSTA</t>
        </is>
      </c>
      <c r="C338" t="inlineStr">
        <is>
          <t>0004-0001</t>
        </is>
      </c>
      <c r="D338" t="inlineStr">
        <is>
          <t>20001</t>
        </is>
      </c>
      <c r="E338" t="inlineStr">
        <is>
          <t>2543375</t>
        </is>
      </c>
      <c r="F338" t="inlineStr">
        <is>
          <t>3007069378</t>
        </is>
      </c>
      <c r="G338" t="inlineStr">
        <is>
          <t>OC VISITA ROLLOS</t>
        </is>
      </c>
      <c r="H338" t="inlineStr">
        <is>
          <t>CESAR</t>
        </is>
      </c>
      <c r="I338" t="inlineStr">
        <is>
          <t>VALLEDUPAR</t>
        </is>
      </c>
      <c r="J338" t="inlineStr">
        <is>
          <t>BARRIO SAN JOAQUIN VALLEDUPAR</t>
        </is>
      </c>
      <c r="K338" t="inlineStr">
        <is>
          <t>BANCOLOMBIA</t>
        </is>
      </c>
      <c r="L338" t="inlineStr">
        <is>
          <t>FO-25-1321695</t>
        </is>
      </c>
      <c r="M338" s="49" t="n">
        <v>45871.41130787037</v>
      </c>
      <c r="N338" s="49" t="n">
        <v>45877.44097222222</v>
      </c>
      <c r="O338" s="48" t="n">
        <v>0</v>
      </c>
      <c r="P338" t="inlineStr">
        <is>
          <t>CB UNO A UNO</t>
        </is>
      </c>
      <c r="Q338" t="inlineStr">
        <is>
          <t>CB UNO A UNO</t>
        </is>
      </c>
      <c r="R338" t="inlineStr">
        <is>
          <t>EJECUTADO</t>
        </is>
      </c>
      <c r="S338" t="inlineStr">
        <is>
          <t>EJECUTADO EXITOSO</t>
        </is>
      </c>
      <c r="T338" t="inlineStr">
        <is>
          <t>VISITA TECNICA</t>
        </is>
      </c>
      <c r="V338" t="inlineStr">
        <is>
          <t>TIPO I</t>
        </is>
      </c>
      <c r="W338" t="inlineStr">
        <is>
          <t>TERRESTRE</t>
        </is>
      </c>
      <c r="X338" t="inlineStr">
        <is>
          <t>BENITEZ CARVAJAL ALVARO JAVIER</t>
        </is>
      </c>
      <c r="Y338" t="inlineStr">
        <is>
          <t>1</t>
        </is>
      </c>
      <c r="Z338" t="inlineStr">
        <is>
          <t>0</t>
        </is>
      </c>
      <c r="AA338" s="48" t="n">
        <v>35780</v>
      </c>
      <c r="AB338" s="48" t="n">
        <v>0</v>
      </c>
    </row>
    <row r="339">
      <c r="A339" t="inlineStr">
        <is>
          <t>MEDELLIN</t>
        </is>
      </c>
      <c r="B339" t="inlineStr">
        <is>
          <t>NOROCCIDENTE</t>
        </is>
      </c>
      <c r="C339" t="inlineStr">
        <is>
          <t>0004-0005</t>
        </is>
      </c>
      <c r="D339" t="inlineStr">
        <is>
          <t>27361</t>
        </is>
      </c>
      <c r="E339" t="inlineStr">
        <is>
          <t>2543397</t>
        </is>
      </c>
      <c r="F339" t="inlineStr">
        <is>
          <t>3007077244</t>
        </is>
      </c>
      <c r="G339" t="inlineStr">
        <is>
          <t>OC ENVIO ROLLOS</t>
        </is>
      </c>
      <c r="H339" t="inlineStr">
        <is>
          <t>CHOCO</t>
        </is>
      </c>
      <c r="I339" t="inlineStr">
        <is>
          <t>ISTMINA</t>
        </is>
      </c>
      <c r="J339" t="inlineStr">
        <is>
          <t>BARRIO  BRR INDEPENDENCIA VALD</t>
        </is>
      </c>
      <c r="K339" t="inlineStr">
        <is>
          <t>BANCOLOMBIA</t>
        </is>
      </c>
      <c r="L339" t="inlineStr">
        <is>
          <t>FO-25-1332186</t>
        </is>
      </c>
      <c r="M339" s="49" t="n">
        <v>45871.42454861111</v>
      </c>
      <c r="N339" s="49" t="n">
        <v>45882.57291666666</v>
      </c>
      <c r="O339" s="48" t="n">
        <v>0</v>
      </c>
      <c r="P339" t="inlineStr">
        <is>
          <t>CB UNO A UNO</t>
        </is>
      </c>
      <c r="Q339" t="inlineStr">
        <is>
          <t>CB UNO A UNO</t>
        </is>
      </c>
      <c r="S339" t="inlineStr">
        <is>
          <t>EJECUTADO EXITOSO</t>
        </is>
      </c>
      <c r="T339" t="inlineStr">
        <is>
          <t>ENVIO</t>
        </is>
      </c>
      <c r="V339" t="inlineStr">
        <is>
          <t>TIPO IV ESPECIAL</t>
        </is>
      </c>
      <c r="W339" t="inlineStr">
        <is>
          <t>AEREO</t>
        </is>
      </c>
      <c r="Y339" t="inlineStr">
        <is>
          <t>1</t>
        </is>
      </c>
      <c r="Z339" t="inlineStr">
        <is>
          <t>0</t>
        </is>
      </c>
      <c r="AA339" s="48" t="n">
        <v>35780</v>
      </c>
      <c r="AB339" s="48" t="n">
        <v>0</v>
      </c>
    </row>
    <row r="340">
      <c r="A340" t="inlineStr">
        <is>
          <t>CUCUTA</t>
        </is>
      </c>
      <c r="B340" t="inlineStr">
        <is>
          <t>SANTANDERES</t>
        </is>
      </c>
      <c r="C340" t="inlineStr">
        <is>
          <t>0004-0008</t>
        </is>
      </c>
      <c r="D340" t="inlineStr">
        <is>
          <t>54810</t>
        </is>
      </c>
      <c r="E340" t="inlineStr">
        <is>
          <t>2543451</t>
        </is>
      </c>
      <c r="F340" t="inlineStr">
        <is>
          <t>3007049138</t>
        </is>
      </c>
      <c r="G340" t="inlineStr">
        <is>
          <t>OC VISITA ROLLOS</t>
        </is>
      </c>
      <c r="H340" t="inlineStr">
        <is>
          <t>NORTE DE SANTANDER</t>
        </is>
      </c>
      <c r="I340" t="inlineStr">
        <is>
          <t>TIBU</t>
        </is>
      </c>
      <c r="J340" t="inlineStr">
        <is>
          <t>PTM TIBU FARMA YURI</t>
        </is>
      </c>
      <c r="K340" t="inlineStr">
        <is>
          <t>BANCOLOMBIA</t>
        </is>
      </c>
      <c r="L340" t="inlineStr">
        <is>
          <t>FO-25-1359561</t>
        </is>
      </c>
      <c r="M340" s="49" t="n">
        <v>45871.49853009259</v>
      </c>
      <c r="N340" s="49" t="n">
        <v>45880.65069444444</v>
      </c>
      <c r="O340" s="48" t="n">
        <v>0</v>
      </c>
      <c r="P340" t="inlineStr">
        <is>
          <t>AGREGADOR</t>
        </is>
      </c>
      <c r="Q340" t="inlineStr">
        <is>
          <t>COMCARD - PTM</t>
        </is>
      </c>
      <c r="R340" t="inlineStr">
        <is>
          <t>EJECUTADO</t>
        </is>
      </c>
      <c r="S340" t="inlineStr">
        <is>
          <t>EJECUTADO EXITOSO</t>
        </is>
      </c>
      <c r="T340" t="inlineStr">
        <is>
          <t>VISITA TECNICA</t>
        </is>
      </c>
      <c r="V340" t="inlineStr">
        <is>
          <t>TIPO IV ESPECIAL</t>
        </is>
      </c>
      <c r="W340" t="inlineStr">
        <is>
          <t>TERRESTRE</t>
        </is>
      </c>
      <c r="X340" t="inlineStr">
        <is>
          <t>DIAZ ACOSTA MARIA ISABEL</t>
        </is>
      </c>
      <c r="Y340" t="inlineStr">
        <is>
          <t>1</t>
        </is>
      </c>
      <c r="Z340" t="inlineStr">
        <is>
          <t>0</t>
        </is>
      </c>
      <c r="AA340" s="48" t="n">
        <v>35780</v>
      </c>
      <c r="AB340" s="48" t="n">
        <v>0</v>
      </c>
    </row>
    <row r="341">
      <c r="A341" t="inlineStr">
        <is>
          <t>CALI</t>
        </is>
      </c>
      <c r="B341" t="inlineStr">
        <is>
          <t>SUROCCIDENTE Y EJE CAFETERO</t>
        </is>
      </c>
      <c r="C341" t="inlineStr">
        <is>
          <t>0004-0003</t>
        </is>
      </c>
      <c r="D341" t="inlineStr">
        <is>
          <t>19355</t>
        </is>
      </c>
      <c r="E341" t="inlineStr">
        <is>
          <t>2543475</t>
        </is>
      </c>
      <c r="F341" t="inlineStr">
        <is>
          <t>3007074851</t>
        </is>
      </c>
      <c r="G341" t="inlineStr">
        <is>
          <t>OC ENVIO ROLLOS</t>
        </is>
      </c>
      <c r="H341" t="inlineStr">
        <is>
          <t>CAUCA</t>
        </is>
      </c>
      <c r="I341" t="inlineStr">
        <is>
          <t>INZA</t>
        </is>
      </c>
      <c r="J341" t="inlineStr">
        <is>
          <t>BARRIO BOLIVAR INZA</t>
        </is>
      </c>
      <c r="K341" t="inlineStr">
        <is>
          <t>BANCOLOMBIA</t>
        </is>
      </c>
      <c r="L341" t="inlineStr">
        <is>
          <t>FO-25-1333046</t>
        </is>
      </c>
      <c r="M341" s="49" t="n">
        <v>45873.33333333334</v>
      </c>
      <c r="N341" s="49" t="n">
        <v>45883.57430555556</v>
      </c>
      <c r="O341" s="48" t="n">
        <v>0</v>
      </c>
      <c r="P341" t="inlineStr">
        <is>
          <t>UNO A UNO</t>
        </is>
      </c>
      <c r="Q341" t="inlineStr">
        <is>
          <t>UNO A UNO</t>
        </is>
      </c>
      <c r="S341" t="inlineStr">
        <is>
          <t>EJECUTADO EXITOSO</t>
        </is>
      </c>
      <c r="T341" t="inlineStr">
        <is>
          <t>ENVIO</t>
        </is>
      </c>
      <c r="V341" t="inlineStr">
        <is>
          <t>TIPO IV</t>
        </is>
      </c>
      <c r="W341" t="inlineStr">
        <is>
          <t>TERRESTRE</t>
        </is>
      </c>
      <c r="Y341" t="inlineStr">
        <is>
          <t>1</t>
        </is>
      </c>
      <c r="Z341" t="inlineStr">
        <is>
          <t>0</t>
        </is>
      </c>
      <c r="AA341" s="48" t="n">
        <v>35780</v>
      </c>
      <c r="AB341" s="48" t="n">
        <v>0</v>
      </c>
    </row>
    <row r="342">
      <c r="A342" t="inlineStr">
        <is>
          <t>BOGOTA</t>
        </is>
      </c>
      <c r="B342" t="inlineStr">
        <is>
          <t>CUNDINAMARCA</t>
        </is>
      </c>
      <c r="C342" t="inlineStr">
        <is>
          <t>0004-0004</t>
        </is>
      </c>
      <c r="D342" t="inlineStr">
        <is>
          <t>25473</t>
        </is>
      </c>
      <c r="E342" t="inlineStr">
        <is>
          <t>2543477</t>
        </is>
      </c>
      <c r="F342" t="inlineStr">
        <is>
          <t>3007069890</t>
        </is>
      </c>
      <c r="G342" t="inlineStr">
        <is>
          <t>OC VISITA ROLLOS</t>
        </is>
      </c>
      <c r="H342" t="inlineStr">
        <is>
          <t>CUNDINAMARCA</t>
        </is>
      </c>
      <c r="I342" t="inlineStr">
        <is>
          <t>MOSQUERA</t>
        </is>
      </c>
      <c r="J342" t="inlineStr">
        <is>
          <t>BARRIO CENTRO MOSQUERA  3</t>
        </is>
      </c>
      <c r="K342" t="inlineStr">
        <is>
          <t>BANCOLOMBIA</t>
        </is>
      </c>
      <c r="L342" t="inlineStr">
        <is>
          <t>FO-25-1321671</t>
        </is>
      </c>
      <c r="M342" s="49" t="n">
        <v>45873.33333333334</v>
      </c>
      <c r="N342" s="49" t="n">
        <v>45875.51458333333</v>
      </c>
      <c r="O342" s="48" t="n">
        <v>0</v>
      </c>
      <c r="P342" t="inlineStr">
        <is>
          <t>UNO A UNO</t>
        </is>
      </c>
      <c r="Q342" t="inlineStr">
        <is>
          <t>CB UNO A UNO</t>
        </is>
      </c>
      <c r="R342" t="inlineStr">
        <is>
          <t>EJECUTADO</t>
        </is>
      </c>
      <c r="S342" t="inlineStr">
        <is>
          <t>EJECUTADO EXITOSO</t>
        </is>
      </c>
      <c r="T342" t="inlineStr">
        <is>
          <t>VISITA TECNICA</t>
        </is>
      </c>
      <c r="V342" t="inlineStr">
        <is>
          <t>TIPO I</t>
        </is>
      </c>
      <c r="W342" t="inlineStr">
        <is>
          <t>TERRESTRE</t>
        </is>
      </c>
      <c r="X342" t="inlineStr">
        <is>
          <t>HERNANDEZ NARANJO OSCAR EDUARDO</t>
        </is>
      </c>
      <c r="Y342" t="inlineStr">
        <is>
          <t>1</t>
        </is>
      </c>
      <c r="Z342" t="inlineStr">
        <is>
          <t>0</t>
        </is>
      </c>
      <c r="AA342" s="48" t="n">
        <v>35780</v>
      </c>
      <c r="AB342" s="48" t="n">
        <v>0</v>
      </c>
    </row>
    <row r="343">
      <c r="A343" t="inlineStr">
        <is>
          <t>BUCARAMANGA</t>
        </is>
      </c>
      <c r="B343" t="inlineStr">
        <is>
          <t>SANTANDERES</t>
        </is>
      </c>
      <c r="C343" t="inlineStr">
        <is>
          <t>0004-0008</t>
        </is>
      </c>
      <c r="D343" t="inlineStr">
        <is>
          <t>68276</t>
        </is>
      </c>
      <c r="E343" t="inlineStr">
        <is>
          <t>2543487</t>
        </is>
      </c>
      <c r="F343" t="inlineStr">
        <is>
          <t>3007064388</t>
        </is>
      </c>
      <c r="G343" t="inlineStr">
        <is>
          <t>OC VISITA ROLLOS</t>
        </is>
      </c>
      <c r="H343" t="inlineStr">
        <is>
          <t>SANTANDER</t>
        </is>
      </c>
      <c r="I343" t="inlineStr">
        <is>
          <t>FLORIDABLANCA</t>
        </is>
      </c>
      <c r="J343" t="inlineStr">
        <is>
          <t>DISTRICOL PAPELERIA 3 COLORES</t>
        </is>
      </c>
      <c r="K343" t="inlineStr">
        <is>
          <t>BANCOLOMBIA</t>
        </is>
      </c>
      <c r="L343" t="inlineStr">
        <is>
          <t>FO-25-1321667</t>
        </is>
      </c>
      <c r="M343" s="49" t="n">
        <v>45873.33333333334</v>
      </c>
      <c r="N343" s="49" t="n">
        <v>45873.48611111111</v>
      </c>
      <c r="O343" s="48" t="n">
        <v>0</v>
      </c>
      <c r="P343" t="inlineStr">
        <is>
          <t>AGREGADOR</t>
        </is>
      </c>
      <c r="Q343" t="inlineStr">
        <is>
          <t>DISTRICOL</t>
        </is>
      </c>
      <c r="R343" t="inlineStr">
        <is>
          <t>EJECUTADO</t>
        </is>
      </c>
      <c r="S343" t="inlineStr">
        <is>
          <t>EJECUTADO EXITOSO</t>
        </is>
      </c>
      <c r="T343" t="inlineStr">
        <is>
          <t>VISITA TECNICA</t>
        </is>
      </c>
      <c r="V343" t="inlineStr">
        <is>
          <t>TIPO I</t>
        </is>
      </c>
      <c r="W343" t="inlineStr">
        <is>
          <t>TERRESTRE</t>
        </is>
      </c>
      <c r="X343" t="inlineStr">
        <is>
          <t>GONZALEZ ESTUPIÑAN YEISON WALTER ANTONIO</t>
        </is>
      </c>
      <c r="Y343" t="inlineStr">
        <is>
          <t>1</t>
        </is>
      </c>
      <c r="Z343" t="inlineStr">
        <is>
          <t>0</t>
        </is>
      </c>
      <c r="AA343" s="48" t="n">
        <v>35780</v>
      </c>
      <c r="AB343" s="48" t="n">
        <v>0</v>
      </c>
    </row>
    <row r="344">
      <c r="A344" t="inlineStr">
        <is>
          <t>MEDELLIN</t>
        </is>
      </c>
      <c r="B344" t="inlineStr">
        <is>
          <t>NOROCCIDENTE</t>
        </is>
      </c>
      <c r="C344" t="inlineStr">
        <is>
          <t>0004-0005</t>
        </is>
      </c>
      <c r="D344" t="inlineStr">
        <is>
          <t>5360</t>
        </is>
      </c>
      <c r="E344" t="inlineStr">
        <is>
          <t>2543488</t>
        </is>
      </c>
      <c r="F344" t="inlineStr">
        <is>
          <t>3007074444</t>
        </is>
      </c>
      <c r="G344" t="inlineStr">
        <is>
          <t>OC VISITA ROLLOS</t>
        </is>
      </c>
      <c r="H344" t="inlineStr">
        <is>
          <t>ANTIOQUIA</t>
        </is>
      </c>
      <c r="I344" t="inlineStr">
        <is>
          <t>ITAGUI</t>
        </is>
      </c>
      <c r="J344" t="inlineStr">
        <is>
          <t>DISTRICOL MYLE</t>
        </is>
      </c>
      <c r="K344" t="inlineStr">
        <is>
          <t>BANCOLOMBIA</t>
        </is>
      </c>
      <c r="L344" t="inlineStr">
        <is>
          <t>FO-25-1321664</t>
        </is>
      </c>
      <c r="M344" s="49" t="n">
        <v>45873.33333333334</v>
      </c>
      <c r="N344" s="49" t="n">
        <v>45877.59236111111</v>
      </c>
      <c r="O344" s="48" t="n">
        <v>0</v>
      </c>
      <c r="P344" t="inlineStr">
        <is>
          <t>AGREGADOR</t>
        </is>
      </c>
      <c r="Q344" t="inlineStr">
        <is>
          <t>DISTRICOL</t>
        </is>
      </c>
      <c r="R344" t="inlineStr">
        <is>
          <t>EJECUTADO</t>
        </is>
      </c>
      <c r="S344" t="inlineStr">
        <is>
          <t>EJECUTADO EXITOSO</t>
        </is>
      </c>
      <c r="T344" t="inlineStr">
        <is>
          <t>VISITA TECNICA</t>
        </is>
      </c>
      <c r="V344" t="inlineStr">
        <is>
          <t>TIPO I</t>
        </is>
      </c>
      <c r="W344" t="inlineStr">
        <is>
          <t>TERRESTRE</t>
        </is>
      </c>
      <c r="X344" t="inlineStr">
        <is>
          <t>CASTAÑEDA PALACIO CARLOS FELIPE</t>
        </is>
      </c>
      <c r="Y344" t="inlineStr">
        <is>
          <t>1</t>
        </is>
      </c>
      <c r="Z344" t="inlineStr">
        <is>
          <t>0</t>
        </is>
      </c>
      <c r="AA344" s="48" t="n">
        <v>35780</v>
      </c>
      <c r="AB344" s="48" t="n">
        <v>0</v>
      </c>
    </row>
    <row r="345">
      <c r="A345" t="inlineStr">
        <is>
          <t>MEDELLIN</t>
        </is>
      </c>
      <c r="B345" t="inlineStr">
        <is>
          <t>NOROCCIDENTE</t>
        </is>
      </c>
      <c r="C345" t="inlineStr">
        <is>
          <t>0004-0005</t>
        </is>
      </c>
      <c r="D345" t="inlineStr">
        <is>
          <t>5686</t>
        </is>
      </c>
      <c r="E345" t="inlineStr">
        <is>
          <t>2543489</t>
        </is>
      </c>
      <c r="F345" t="inlineStr">
        <is>
          <t>3007056741</t>
        </is>
      </c>
      <c r="G345" t="inlineStr">
        <is>
          <t>OC VISITA ROLLOS</t>
        </is>
      </c>
      <c r="H345" t="inlineStr">
        <is>
          <t>ANTIOQUIA</t>
        </is>
      </c>
      <c r="I345" t="inlineStr">
        <is>
          <t>SANTA ROSA DE OSOS</t>
        </is>
      </c>
      <c r="J345" t="inlineStr">
        <is>
          <t>BARRIO LA 33 SANTA ROSA DE OSO</t>
        </is>
      </c>
      <c r="K345" t="inlineStr">
        <is>
          <t>BANCOLOMBIA</t>
        </is>
      </c>
      <c r="L345" t="inlineStr">
        <is>
          <t>FO-25-1321661</t>
        </is>
      </c>
      <c r="M345" s="49" t="n">
        <v>45873.33333333334</v>
      </c>
      <c r="N345" s="49" t="n">
        <v>45875.51180555556</v>
      </c>
      <c r="O345" s="48" t="n">
        <v>0</v>
      </c>
      <c r="P345" t="inlineStr">
        <is>
          <t>CB UNO A UNO</t>
        </is>
      </c>
      <c r="Q345" t="inlineStr">
        <is>
          <t>CB UNO A UNO</t>
        </is>
      </c>
      <c r="R345" t="inlineStr">
        <is>
          <t>EJECUTADO</t>
        </is>
      </c>
      <c r="S345" t="inlineStr">
        <is>
          <t>EJECUTADO EXITOSO</t>
        </is>
      </c>
      <c r="T345" t="inlineStr">
        <is>
          <t>VISITA TECNICA</t>
        </is>
      </c>
      <c r="V345" t="inlineStr">
        <is>
          <t>TIPO II</t>
        </is>
      </c>
      <c r="W345" t="inlineStr">
        <is>
          <t>TERRESTRE</t>
        </is>
      </c>
      <c r="X345" t="inlineStr">
        <is>
          <t>DIAZ ZABALA FRANCIS DUBAN</t>
        </is>
      </c>
      <c r="Y345" t="inlineStr">
        <is>
          <t>1</t>
        </is>
      </c>
      <c r="Z345" t="inlineStr">
        <is>
          <t>0</t>
        </is>
      </c>
      <c r="AA345" s="48" t="n">
        <v>67654</v>
      </c>
      <c r="AB345" s="48" t="n">
        <v>0</v>
      </c>
    </row>
    <row r="346">
      <c r="A346" t="inlineStr">
        <is>
          <t>MEDELLIN</t>
        </is>
      </c>
      <c r="B346" t="inlineStr">
        <is>
          <t>NOROCCIDENTE</t>
        </is>
      </c>
      <c r="C346" t="inlineStr">
        <is>
          <t>0004-0005</t>
        </is>
      </c>
      <c r="D346" t="inlineStr">
        <is>
          <t>5088</t>
        </is>
      </c>
      <c r="E346" t="inlineStr">
        <is>
          <t>2543498</t>
        </is>
      </c>
      <c r="F346" t="inlineStr">
        <is>
          <t>3007077830</t>
        </is>
      </c>
      <c r="G346" t="inlineStr">
        <is>
          <t>OC VISITA ROLLOS</t>
        </is>
      </c>
      <c r="H346" t="inlineStr">
        <is>
          <t>ANTIOQUIA</t>
        </is>
      </c>
      <c r="I346" t="inlineStr">
        <is>
          <t>BELLO</t>
        </is>
      </c>
      <c r="J346" t="inlineStr">
        <is>
          <t>BARRIO BELLO BELLO 24</t>
        </is>
      </c>
      <c r="K346" t="inlineStr">
        <is>
          <t>BANCOLOMBIA</t>
        </is>
      </c>
      <c r="L346" t="inlineStr">
        <is>
          <t>FO-25-1321640</t>
        </is>
      </c>
      <c r="M346" s="49" t="n">
        <v>45873.33333333334</v>
      </c>
      <c r="N346" s="49" t="n">
        <v>45875.58333333334</v>
      </c>
      <c r="O346" s="48" t="n">
        <v>0</v>
      </c>
      <c r="P346" t="inlineStr">
        <is>
          <t>CB UNO A UNO</t>
        </is>
      </c>
      <c r="Q346" t="inlineStr">
        <is>
          <t>CB UNO A UNO</t>
        </is>
      </c>
      <c r="R346" t="inlineStr">
        <is>
          <t>EJECUTADO</t>
        </is>
      </c>
      <c r="S346" t="inlineStr">
        <is>
          <t>EJECUTADO EXITOSO</t>
        </is>
      </c>
      <c r="T346" t="inlineStr">
        <is>
          <t>VISITA TECNICA</t>
        </is>
      </c>
      <c r="V346" t="inlineStr">
        <is>
          <t>TIPO I</t>
        </is>
      </c>
      <c r="W346" t="inlineStr">
        <is>
          <t>TERRESTRE</t>
        </is>
      </c>
      <c r="X346" t="inlineStr">
        <is>
          <t>MARTINEZ TOVAR OSCAR DAVID</t>
        </is>
      </c>
      <c r="Y346" t="inlineStr">
        <is>
          <t>1</t>
        </is>
      </c>
      <c r="Z346" t="inlineStr">
        <is>
          <t>0</t>
        </is>
      </c>
      <c r="AA346" s="48" t="n">
        <v>35780</v>
      </c>
      <c r="AB346" s="48" t="n">
        <v>0</v>
      </c>
    </row>
    <row r="347">
      <c r="A347" t="inlineStr">
        <is>
          <t>BUCARAMANGA</t>
        </is>
      </c>
      <c r="B347" t="inlineStr">
        <is>
          <t>SANTANDERES</t>
        </is>
      </c>
      <c r="C347" t="inlineStr">
        <is>
          <t>0004-0008</t>
        </is>
      </c>
      <c r="D347" t="inlineStr">
        <is>
          <t>68081</t>
        </is>
      </c>
      <c r="E347" t="inlineStr">
        <is>
          <t>2543545</t>
        </is>
      </c>
      <c r="F347" t="inlineStr">
        <is>
          <t>3007079224</t>
        </is>
      </c>
      <c r="G347" t="inlineStr">
        <is>
          <t>OC ENVIO ROLLOS</t>
        </is>
      </c>
      <c r="H347" t="inlineStr">
        <is>
          <t>SANTANDER</t>
        </is>
      </c>
      <c r="I347" t="inlineStr">
        <is>
          <t>BARRANCABERMEJA</t>
        </is>
      </c>
      <c r="J347" t="inlineStr">
        <is>
          <t>DISTRICOL DEVILUNA VARIEDADES</t>
        </is>
      </c>
      <c r="K347" t="inlineStr">
        <is>
          <t>BANCOLOMBIA</t>
        </is>
      </c>
      <c r="L347" t="inlineStr">
        <is>
          <t>FO-25-1325670</t>
        </is>
      </c>
      <c r="M347" s="49" t="n">
        <v>45871.47474537037</v>
      </c>
      <c r="N347" s="49" t="n">
        <v>45876.525</v>
      </c>
      <c r="O347" s="48" t="n">
        <v>0</v>
      </c>
      <c r="P347" t="inlineStr">
        <is>
          <t>AGREGADOR</t>
        </is>
      </c>
      <c r="Q347" t="inlineStr">
        <is>
          <t>DISTRICOL</t>
        </is>
      </c>
      <c r="S347" t="inlineStr">
        <is>
          <t>EJECUTADO EXITOSO</t>
        </is>
      </c>
      <c r="T347" t="inlineStr">
        <is>
          <t>ENVIO</t>
        </is>
      </c>
      <c r="V347" t="inlineStr">
        <is>
          <t>TIPO III</t>
        </is>
      </c>
      <c r="W347" t="inlineStr">
        <is>
          <t>TERRESTRE</t>
        </is>
      </c>
      <c r="Y347" t="inlineStr">
        <is>
          <t>1</t>
        </is>
      </c>
      <c r="Z347" t="inlineStr">
        <is>
          <t>0</t>
        </is>
      </c>
      <c r="AA347" s="48" t="n">
        <v>35780</v>
      </c>
      <c r="AB347" s="48" t="n">
        <v>0</v>
      </c>
    </row>
    <row r="348">
      <c r="A348" t="inlineStr">
        <is>
          <t>APARTADO</t>
        </is>
      </c>
      <c r="B348" t="inlineStr">
        <is>
          <t>NOROCCIDENTE</t>
        </is>
      </c>
      <c r="C348" t="inlineStr">
        <is>
          <t>0004-0005</t>
        </is>
      </c>
      <c r="D348" t="inlineStr">
        <is>
          <t>5837</t>
        </is>
      </c>
      <c r="E348" t="inlineStr">
        <is>
          <t>2543546</t>
        </is>
      </c>
      <c r="F348" t="inlineStr">
        <is>
          <t>3007076729</t>
        </is>
      </c>
      <c r="G348" t="inlineStr">
        <is>
          <t>OC VISITA ROLLOS</t>
        </is>
      </c>
      <c r="H348" t="inlineStr">
        <is>
          <t>ANTIOQUIA</t>
        </is>
      </c>
      <c r="I348" t="inlineStr">
        <is>
          <t>TURBO</t>
        </is>
      </c>
      <c r="J348" t="inlineStr">
        <is>
          <t>DISTRICOL MAXIMAX SUPERMERCA S</t>
        </is>
      </c>
      <c r="K348" t="inlineStr">
        <is>
          <t>BANCOLOMBIA</t>
        </is>
      </c>
      <c r="L348" t="inlineStr">
        <is>
          <t>FO-25-1321679</t>
        </is>
      </c>
      <c r="M348" s="49" t="n">
        <v>45871.47540509259</v>
      </c>
      <c r="N348" s="49" t="n">
        <v>45875.58472222222</v>
      </c>
      <c r="O348" s="48" t="n">
        <v>0</v>
      </c>
      <c r="P348" t="inlineStr">
        <is>
          <t>AGREGADOR</t>
        </is>
      </c>
      <c r="Q348" t="inlineStr">
        <is>
          <t>DISTRICOL</t>
        </is>
      </c>
      <c r="R348" t="inlineStr">
        <is>
          <t>EJECUTADO</t>
        </is>
      </c>
      <c r="S348" t="inlineStr">
        <is>
          <t>EJECUTADO EXITOSO</t>
        </is>
      </c>
      <c r="T348" t="inlineStr">
        <is>
          <t>VISITA TECNICA</t>
        </is>
      </c>
      <c r="V348" t="inlineStr">
        <is>
          <t>TIPO II</t>
        </is>
      </c>
      <c r="W348" t="inlineStr">
        <is>
          <t>TERRESTRE</t>
        </is>
      </c>
      <c r="X348" t="inlineStr">
        <is>
          <t>CASTRO HENAO DANIEL ESTEBAN</t>
        </is>
      </c>
      <c r="Y348" t="inlineStr">
        <is>
          <t>1</t>
        </is>
      </c>
      <c r="Z348" t="inlineStr">
        <is>
          <t>0</t>
        </is>
      </c>
      <c r="AA348" s="48" t="n">
        <v>67654</v>
      </c>
      <c r="AB348" s="48" t="n">
        <v>0</v>
      </c>
    </row>
    <row r="349">
      <c r="A349" t="inlineStr">
        <is>
          <t>MEDELLIN</t>
        </is>
      </c>
      <c r="B349" t="inlineStr">
        <is>
          <t>NOROCCIDENTE</t>
        </is>
      </c>
      <c r="C349" t="inlineStr">
        <is>
          <t>0004-0005</t>
        </is>
      </c>
      <c r="D349" t="inlineStr">
        <is>
          <t>5088</t>
        </is>
      </c>
      <c r="E349" t="inlineStr">
        <is>
          <t>2543586</t>
        </is>
      </c>
      <c r="F349" t="inlineStr">
        <is>
          <t>3007059337</t>
        </is>
      </c>
      <c r="G349" t="inlineStr">
        <is>
          <t>OC VISITA ROLLOS</t>
        </is>
      </c>
      <c r="H349" t="inlineStr">
        <is>
          <t>ANTIOQUIA</t>
        </is>
      </c>
      <c r="I349" t="inlineStr">
        <is>
          <t>BELLO</t>
        </is>
      </c>
      <c r="J349" t="inlineStr">
        <is>
          <t>DISTRICOL TIENDA FERSAN</t>
        </is>
      </c>
      <c r="K349" t="inlineStr">
        <is>
          <t>BANCOLOMBIA</t>
        </is>
      </c>
      <c r="L349" t="inlineStr">
        <is>
          <t>FO-25-1321659</t>
        </is>
      </c>
      <c r="M349" s="49" t="n">
        <v>45873.33333333334</v>
      </c>
      <c r="N349" s="49" t="n">
        <v>45878.49652777778</v>
      </c>
      <c r="O349" s="48" t="n">
        <v>0</v>
      </c>
      <c r="P349" t="inlineStr">
        <is>
          <t>AGREGADOR</t>
        </is>
      </c>
      <c r="Q349" t="inlineStr">
        <is>
          <t>DISTRICOL</t>
        </is>
      </c>
      <c r="R349" t="inlineStr">
        <is>
          <t>EJECUTADO</t>
        </is>
      </c>
      <c r="S349" t="inlineStr">
        <is>
          <t>EJECUTADO EXITOSO</t>
        </is>
      </c>
      <c r="T349" t="inlineStr">
        <is>
          <t>VISITA TECNICA</t>
        </is>
      </c>
      <c r="V349" t="inlineStr">
        <is>
          <t>TIPO I</t>
        </is>
      </c>
      <c r="W349" t="inlineStr">
        <is>
          <t>TERRESTRE</t>
        </is>
      </c>
      <c r="X349" t="inlineStr">
        <is>
          <t>DIAZ ZABALA FRANCIS DUBAN</t>
        </is>
      </c>
      <c r="Y349" t="inlineStr">
        <is>
          <t>1</t>
        </is>
      </c>
      <c r="Z349" t="inlineStr">
        <is>
          <t>0</t>
        </is>
      </c>
      <c r="AA349" s="48" t="n">
        <v>35780</v>
      </c>
      <c r="AB349" s="48" t="n">
        <v>0</v>
      </c>
    </row>
    <row r="350">
      <c r="A350" t="inlineStr">
        <is>
          <t>VILLAVICENCIO</t>
        </is>
      </c>
      <c r="B350" t="inlineStr">
        <is>
          <t>REMOTAS</t>
        </is>
      </c>
      <c r="C350" t="inlineStr">
        <is>
          <t>0004-0007</t>
        </is>
      </c>
      <c r="D350" t="inlineStr">
        <is>
          <t>50001</t>
        </is>
      </c>
      <c r="E350" t="inlineStr">
        <is>
          <t>2543598</t>
        </is>
      </c>
      <c r="F350" t="inlineStr">
        <is>
          <t>3007079664</t>
        </is>
      </c>
      <c r="G350" t="inlineStr">
        <is>
          <t>OC VISITA ROLLOS</t>
        </is>
      </c>
      <c r="H350" t="inlineStr">
        <is>
          <t>META</t>
        </is>
      </c>
      <c r="I350" t="inlineStr">
        <is>
          <t>VILLAVICENCIO</t>
        </is>
      </c>
      <c r="J350" t="inlineStr">
        <is>
          <t>BARRIO VILLA DEL ORIENTE VILLA</t>
        </is>
      </c>
      <c r="K350" t="inlineStr">
        <is>
          <t>BANCOLOMBIA</t>
        </is>
      </c>
      <c r="L350" t="inlineStr">
        <is>
          <t>FO-25-1321643</t>
        </is>
      </c>
      <c r="M350" s="49" t="n">
        <v>45873.33333333334</v>
      </c>
      <c r="N350" s="49" t="n">
        <v>45873.48333333333</v>
      </c>
      <c r="O350" s="48" t="n">
        <v>0</v>
      </c>
      <c r="P350" t="inlineStr">
        <is>
          <t>CB UNO A UNO</t>
        </is>
      </c>
      <c r="Q350" t="inlineStr">
        <is>
          <t>CB UNO A UNO</t>
        </is>
      </c>
      <c r="R350" t="inlineStr">
        <is>
          <t>EJECUTADO</t>
        </is>
      </c>
      <c r="S350" t="inlineStr">
        <is>
          <t>EJECUTADO EXITOSO</t>
        </is>
      </c>
      <c r="T350" t="inlineStr">
        <is>
          <t>VISITA TECNICA</t>
        </is>
      </c>
      <c r="V350" t="inlineStr">
        <is>
          <t>TIPO I</t>
        </is>
      </c>
      <c r="W350" t="inlineStr">
        <is>
          <t>TERRESTRE</t>
        </is>
      </c>
      <c r="X350" t="inlineStr">
        <is>
          <t>GARZON RUIZ LUIS MIGUEL</t>
        </is>
      </c>
      <c r="Y350" t="inlineStr">
        <is>
          <t>1</t>
        </is>
      </c>
      <c r="Z350" t="inlineStr">
        <is>
          <t>0</t>
        </is>
      </c>
      <c r="AA350" s="48" t="n">
        <v>35780</v>
      </c>
      <c r="AB350" s="48" t="n">
        <v>0</v>
      </c>
    </row>
    <row r="351">
      <c r="A351" t="inlineStr">
        <is>
          <t>BOGOTA</t>
        </is>
      </c>
      <c r="B351" t="inlineStr">
        <is>
          <t>CUNDINAMARCA</t>
        </is>
      </c>
      <c r="C351" t="inlineStr">
        <is>
          <t>0004-0004</t>
        </is>
      </c>
      <c r="D351" t="inlineStr">
        <is>
          <t>25175</t>
        </is>
      </c>
      <c r="E351" t="inlineStr">
        <is>
          <t>2543625</t>
        </is>
      </c>
      <c r="F351" t="inlineStr">
        <is>
          <t>3007020877</t>
        </is>
      </c>
      <c r="G351" t="inlineStr">
        <is>
          <t>OC VISITA ROLLOS</t>
        </is>
      </c>
      <c r="H351" t="inlineStr">
        <is>
          <t>CUNDINAMARCA</t>
        </is>
      </c>
      <c r="I351" t="inlineStr">
        <is>
          <t>CHIA</t>
        </is>
      </c>
      <c r="J351" t="inlineStr">
        <is>
          <t>MULTIPAGAS CHIA</t>
        </is>
      </c>
      <c r="K351" t="inlineStr">
        <is>
          <t>BANCOLOMBIA</t>
        </is>
      </c>
      <c r="L351" t="inlineStr">
        <is>
          <t>FO-25-1321686</t>
        </is>
      </c>
      <c r="M351" s="49" t="n">
        <v>45871.45123842593</v>
      </c>
      <c r="N351" s="49" t="n">
        <v>45873.62430555555</v>
      </c>
      <c r="O351" s="48" t="n">
        <v>0</v>
      </c>
      <c r="P351" t="inlineStr">
        <is>
          <t>ROBUSTO</t>
        </is>
      </c>
      <c r="Q351" t="inlineStr">
        <is>
          <t>MULTIPAGAS</t>
        </is>
      </c>
      <c r="R351" t="inlineStr">
        <is>
          <t>EJECUTADO</t>
        </is>
      </c>
      <c r="T351" t="inlineStr">
        <is>
          <t>VISITA TECNICA</t>
        </is>
      </c>
      <c r="V351" t="inlineStr">
        <is>
          <t>TIPO II</t>
        </is>
      </c>
      <c r="W351" t="inlineStr">
        <is>
          <t>TERRESTRE</t>
        </is>
      </c>
      <c r="X351" t="inlineStr">
        <is>
          <t>ORTIZ MARTINEZ STIVEN</t>
        </is>
      </c>
      <c r="Y351" t="inlineStr">
        <is>
          <t>1</t>
        </is>
      </c>
      <c r="Z351" t="inlineStr">
        <is>
          <t>0</t>
        </is>
      </c>
      <c r="AA351" s="48" t="n">
        <v>67654</v>
      </c>
      <c r="AB351" s="48" t="n">
        <v>0</v>
      </c>
    </row>
    <row r="352">
      <c r="A352" t="inlineStr">
        <is>
          <t>MEDELLIN</t>
        </is>
      </c>
      <c r="B352" t="inlineStr">
        <is>
          <t>NOROCCIDENTE</t>
        </is>
      </c>
      <c r="C352" t="inlineStr">
        <is>
          <t>0004-0005</t>
        </is>
      </c>
      <c r="D352" t="inlineStr">
        <is>
          <t>5101</t>
        </is>
      </c>
      <c r="E352" t="inlineStr">
        <is>
          <t>2543626</t>
        </is>
      </c>
      <c r="F352" t="inlineStr">
        <is>
          <t>3007079553</t>
        </is>
      </c>
      <c r="G352" t="inlineStr">
        <is>
          <t>OC VISITA ROLLOS</t>
        </is>
      </c>
      <c r="H352" t="inlineStr">
        <is>
          <t>ANTIOQUIA</t>
        </is>
      </c>
      <c r="I352" t="inlineStr">
        <is>
          <t>CIUDAD BOLIVAR</t>
        </is>
      </c>
      <c r="J352" t="inlineStr">
        <is>
          <t>BARRIO CIUDAD BOLIVAR CIUDAD B</t>
        </is>
      </c>
      <c r="K352" t="inlineStr">
        <is>
          <t>BANCOLOMBIA</t>
        </is>
      </c>
      <c r="L352" t="inlineStr">
        <is>
          <t>FO-25-1321683</t>
        </is>
      </c>
      <c r="M352" s="49" t="n">
        <v>45871.451875</v>
      </c>
      <c r="N352" s="49" t="n">
        <v>45878.425</v>
      </c>
      <c r="O352" s="48" t="n">
        <v>0</v>
      </c>
      <c r="P352" t="inlineStr">
        <is>
          <t>CB UNO A UNO</t>
        </is>
      </c>
      <c r="Q352" t="inlineStr">
        <is>
          <t>CB UNO A UNO</t>
        </is>
      </c>
      <c r="R352" t="inlineStr">
        <is>
          <t>EJECUTADO</t>
        </is>
      </c>
      <c r="S352" t="inlineStr">
        <is>
          <t>EJECUTADO EXITOSO</t>
        </is>
      </c>
      <c r="T352" t="inlineStr">
        <is>
          <t>ENVIO FLOTA - OPERADOR LOGISTICO</t>
        </is>
      </c>
      <c r="V352" t="inlineStr">
        <is>
          <t>TIPO II</t>
        </is>
      </c>
      <c r="W352" t="inlineStr">
        <is>
          <t>TERRESTRE</t>
        </is>
      </c>
      <c r="X352" t="inlineStr">
        <is>
          <t>QUINTERO SANCHEZ JUAN SEBASTIAN</t>
        </is>
      </c>
      <c r="Y352" t="inlineStr">
        <is>
          <t>1</t>
        </is>
      </c>
      <c r="Z352" t="inlineStr">
        <is>
          <t>0</t>
        </is>
      </c>
      <c r="AA352" s="48" t="n">
        <v>35780</v>
      </c>
      <c r="AB352" s="48" t="n">
        <v>0</v>
      </c>
    </row>
    <row r="353">
      <c r="A353" t="inlineStr">
        <is>
          <t>BOGOTA</t>
        </is>
      </c>
      <c r="B353" t="inlineStr">
        <is>
          <t>CUNDINAMARCA</t>
        </is>
      </c>
      <c r="C353" t="inlineStr">
        <is>
          <t>0004-0004</t>
        </is>
      </c>
      <c r="D353" t="inlineStr">
        <is>
          <t>11001</t>
        </is>
      </c>
      <c r="E353" t="inlineStr">
        <is>
          <t>2543648</t>
        </is>
      </c>
      <c r="F353" t="inlineStr">
        <is>
          <t>3007079526</t>
        </is>
      </c>
      <c r="G353" t="inlineStr">
        <is>
          <t>OC VISITA ROLLOS</t>
        </is>
      </c>
      <c r="H353" t="inlineStr">
        <is>
          <t>CUNDINAMARCA</t>
        </is>
      </c>
      <c r="I353" t="inlineStr">
        <is>
          <t>BOGOTA</t>
        </is>
      </c>
      <c r="J353" t="inlineStr">
        <is>
          <t>BARRIO SAN BENITO BOGOTA 5</t>
        </is>
      </c>
      <c r="K353" t="inlineStr">
        <is>
          <t>BANCOLOMBIA</t>
        </is>
      </c>
      <c r="L353" t="inlineStr">
        <is>
          <t>FO-25-1321674</t>
        </is>
      </c>
      <c r="M353" s="49" t="n">
        <v>45871.48765046296</v>
      </c>
      <c r="N353" s="49" t="n">
        <v>45873.66319444445</v>
      </c>
      <c r="O353" s="48" t="n">
        <v>0</v>
      </c>
      <c r="P353" t="inlineStr">
        <is>
          <t>CB UNO A UNO</t>
        </is>
      </c>
      <c r="Q353" t="inlineStr">
        <is>
          <t>CB UNO A UNO</t>
        </is>
      </c>
      <c r="R353" t="inlineStr">
        <is>
          <t>EJECUTADO</t>
        </is>
      </c>
      <c r="S353" t="inlineStr">
        <is>
          <t>EJECUTADO EXITOSO</t>
        </is>
      </c>
      <c r="T353" t="inlineStr">
        <is>
          <t>VISITA TECNICA</t>
        </is>
      </c>
      <c r="V353" t="inlineStr">
        <is>
          <t>TIPO I</t>
        </is>
      </c>
      <c r="W353" t="inlineStr">
        <is>
          <t>TERRESTRE</t>
        </is>
      </c>
      <c r="X353" t="inlineStr">
        <is>
          <t>GALEANO SORIANO JUAN DAVID</t>
        </is>
      </c>
      <c r="Y353" t="inlineStr">
        <is>
          <t>1</t>
        </is>
      </c>
      <c r="Z353" t="inlineStr">
        <is>
          <t>0</t>
        </is>
      </c>
      <c r="AA353" s="48" t="n">
        <v>35780</v>
      </c>
      <c r="AB353" s="48" t="n">
        <v>0</v>
      </c>
    </row>
    <row r="354">
      <c r="A354" t="inlineStr">
        <is>
          <t>YOPAL</t>
        </is>
      </c>
      <c r="B354" t="inlineStr">
        <is>
          <t>REMOTAS</t>
        </is>
      </c>
      <c r="C354" t="inlineStr">
        <is>
          <t>0004-0007</t>
        </is>
      </c>
      <c r="D354" t="inlineStr">
        <is>
          <t>85250</t>
        </is>
      </c>
      <c r="E354" t="inlineStr">
        <is>
          <t>2543680</t>
        </is>
      </c>
      <c r="F354" t="inlineStr">
        <is>
          <t>3007078557</t>
        </is>
      </c>
      <c r="G354" t="inlineStr">
        <is>
          <t>OC VISITA ROLLOS</t>
        </is>
      </c>
      <c r="H354" t="inlineStr">
        <is>
          <t>CASANARE</t>
        </is>
      </c>
      <c r="I354" t="inlineStr">
        <is>
          <t>PAZ DE ARIPORO</t>
        </is>
      </c>
      <c r="J354" t="inlineStr">
        <is>
          <t>BARRIO ONCE DE OCTUBRE PAZ DE</t>
        </is>
      </c>
      <c r="K354" t="inlineStr">
        <is>
          <t>BANCOLOMBIA</t>
        </is>
      </c>
      <c r="L354" t="inlineStr">
        <is>
          <t>FO-25-1326437</t>
        </is>
      </c>
      <c r="M354" s="49" t="n">
        <v>45873.33333333334</v>
      </c>
      <c r="N354" s="49" t="n">
        <v>45878.37916666667</v>
      </c>
      <c r="O354" s="48" t="n">
        <v>0</v>
      </c>
      <c r="P354" t="inlineStr">
        <is>
          <t>CB UNO A UNO</t>
        </is>
      </c>
      <c r="Q354" t="inlineStr">
        <is>
          <t>CB UNO A UNO</t>
        </is>
      </c>
      <c r="R354" t="inlineStr">
        <is>
          <t>EJECUTADO</t>
        </is>
      </c>
      <c r="S354" t="inlineStr">
        <is>
          <t>EJECUTADO EXITOSO</t>
        </is>
      </c>
      <c r="T354" t="inlineStr">
        <is>
          <t>ENVIO FLOTA - OPERADOR LOGISTICO</t>
        </is>
      </c>
      <c r="V354" t="inlineStr">
        <is>
          <t>TIPO II</t>
        </is>
      </c>
      <c r="W354" t="inlineStr">
        <is>
          <t>TERRESTRE</t>
        </is>
      </c>
      <c r="X354" t="inlineStr">
        <is>
          <t>BERNAL ELAICA EDGAR ALEXIS</t>
        </is>
      </c>
      <c r="Y354" t="inlineStr">
        <is>
          <t>1</t>
        </is>
      </c>
      <c r="Z354" t="inlineStr">
        <is>
          <t>0</t>
        </is>
      </c>
      <c r="AA354" s="48" t="n">
        <v>35780</v>
      </c>
      <c r="AB354" s="48" t="n">
        <v>0</v>
      </c>
    </row>
    <row r="355">
      <c r="A355" t="inlineStr">
        <is>
          <t>CUCUTA</t>
        </is>
      </c>
      <c r="B355" t="inlineStr">
        <is>
          <t>SANTANDERES</t>
        </is>
      </c>
      <c r="C355" t="inlineStr">
        <is>
          <t>0004-0008</t>
        </is>
      </c>
      <c r="D355" t="inlineStr">
        <is>
          <t>54001</t>
        </is>
      </c>
      <c r="E355" t="inlineStr">
        <is>
          <t>2543695</t>
        </is>
      </c>
      <c r="F355" t="inlineStr">
        <is>
          <t>3007077346</t>
        </is>
      </c>
      <c r="G355" t="inlineStr">
        <is>
          <t>OC VISITA ROLLOS</t>
        </is>
      </c>
      <c r="H355" t="inlineStr">
        <is>
          <t>NORTE DE SANTANDER</t>
        </is>
      </c>
      <c r="I355" t="inlineStr">
        <is>
          <t>CUCUTA</t>
        </is>
      </c>
      <c r="J355" t="inlineStr">
        <is>
          <t>BARRIO LA PLAYA CUCUTA  12</t>
        </is>
      </c>
      <c r="K355" t="inlineStr">
        <is>
          <t>BANCOLOMBIA</t>
        </is>
      </c>
      <c r="L355" t="inlineStr">
        <is>
          <t>FO-25-1321655</t>
        </is>
      </c>
      <c r="M355" s="49" t="n">
        <v>45873.33333333334</v>
      </c>
      <c r="N355" s="49" t="n">
        <v>45874.4875</v>
      </c>
      <c r="O355" s="48" t="n">
        <v>0</v>
      </c>
      <c r="P355" t="inlineStr">
        <is>
          <t>CB UNO A UNO</t>
        </is>
      </c>
      <c r="Q355" t="inlineStr">
        <is>
          <t>CB UNO A UNO</t>
        </is>
      </c>
      <c r="R355" t="inlineStr">
        <is>
          <t>EJECUTADO</t>
        </is>
      </c>
      <c r="S355" t="inlineStr">
        <is>
          <t>EJECUTADO EXITOSO</t>
        </is>
      </c>
      <c r="T355" t="inlineStr">
        <is>
          <t>VISITA TECNICA</t>
        </is>
      </c>
      <c r="V355" t="inlineStr">
        <is>
          <t>TIPO I</t>
        </is>
      </c>
      <c r="W355" t="inlineStr">
        <is>
          <t>TERRESTRE</t>
        </is>
      </c>
      <c r="X355" t="inlineStr">
        <is>
          <t>NARANJO AFANADOR RUBEN JESUS</t>
        </is>
      </c>
      <c r="Y355" t="inlineStr">
        <is>
          <t>1</t>
        </is>
      </c>
      <c r="Z355" t="inlineStr">
        <is>
          <t>0</t>
        </is>
      </c>
      <c r="AA355" s="48" t="n">
        <v>35780</v>
      </c>
      <c r="AB355" s="48" t="n">
        <v>0</v>
      </c>
    </row>
    <row r="356">
      <c r="A356" t="inlineStr">
        <is>
          <t>APARTADO</t>
        </is>
      </c>
      <c r="B356" t="inlineStr">
        <is>
          <t>NOROCCIDENTE</t>
        </is>
      </c>
      <c r="C356" t="inlineStr">
        <is>
          <t>0004-0005</t>
        </is>
      </c>
      <c r="D356" t="inlineStr">
        <is>
          <t>5837</t>
        </is>
      </c>
      <c r="E356" t="inlineStr">
        <is>
          <t>2543696</t>
        </is>
      </c>
      <c r="F356" t="inlineStr">
        <is>
          <t>3007038570</t>
        </is>
      </c>
      <c r="G356" t="inlineStr">
        <is>
          <t>OC VISITA ROLLOS</t>
        </is>
      </c>
      <c r="H356" t="inlineStr">
        <is>
          <t>ANTIOQUIA</t>
        </is>
      </c>
      <c r="I356" t="inlineStr">
        <is>
          <t>TURBO</t>
        </is>
      </c>
      <c r="J356" t="inlineStr">
        <is>
          <t>DISTRICOL GRANERO Y VARIEDADES</t>
        </is>
      </c>
      <c r="K356" t="inlineStr">
        <is>
          <t>BANCOLOMBIA</t>
        </is>
      </c>
      <c r="L356" t="inlineStr">
        <is>
          <t>FO-25-1321653</t>
        </is>
      </c>
      <c r="M356" s="49" t="n">
        <v>45873.33333333334</v>
      </c>
      <c r="N356" s="49" t="n">
        <v>45880.34722222222</v>
      </c>
      <c r="O356" s="48" t="n">
        <v>0</v>
      </c>
      <c r="P356" t="inlineStr">
        <is>
          <t>AGREGADOR</t>
        </is>
      </c>
      <c r="Q356" t="inlineStr">
        <is>
          <t>DISTRICOL</t>
        </is>
      </c>
      <c r="R356" t="inlineStr">
        <is>
          <t>EJECUTADO</t>
        </is>
      </c>
      <c r="S356" t="inlineStr">
        <is>
          <t>EJECUTADO EXITOSO</t>
        </is>
      </c>
      <c r="T356" t="inlineStr">
        <is>
          <t>ENVIO FLOTA - OPERADOR LOGISTICO</t>
        </is>
      </c>
      <c r="V356" t="inlineStr">
        <is>
          <t>TIPO II</t>
        </is>
      </c>
      <c r="W356" t="inlineStr">
        <is>
          <t>TERRESTRE</t>
        </is>
      </c>
      <c r="X356" t="inlineStr">
        <is>
          <t>CASTRO HENAO DANIEL ESTEBAN</t>
        </is>
      </c>
      <c r="Y356" t="inlineStr">
        <is>
          <t>1</t>
        </is>
      </c>
      <c r="Z356" t="inlineStr">
        <is>
          <t>0</t>
        </is>
      </c>
      <c r="AA356" s="48" t="n">
        <v>35780</v>
      </c>
      <c r="AB356" s="48" t="n">
        <v>0</v>
      </c>
    </row>
    <row r="357">
      <c r="A357" t="inlineStr">
        <is>
          <t>CALI</t>
        </is>
      </c>
      <c r="B357" t="inlineStr">
        <is>
          <t>SUROCCIDENTE Y EJE CAFETERO</t>
        </is>
      </c>
      <c r="C357" t="inlineStr">
        <is>
          <t>0004-0003</t>
        </is>
      </c>
      <c r="D357" t="inlineStr">
        <is>
          <t>76670</t>
        </is>
      </c>
      <c r="E357" t="inlineStr">
        <is>
          <t>2543698</t>
        </is>
      </c>
      <c r="F357" t="inlineStr">
        <is>
          <t>3007077252</t>
        </is>
      </c>
      <c r="G357" t="inlineStr">
        <is>
          <t>OC VISITA ROLLOS</t>
        </is>
      </c>
      <c r="H357" t="inlineStr">
        <is>
          <t>VALLE DEL CAUCA</t>
        </is>
      </c>
      <c r="I357" t="inlineStr">
        <is>
          <t>SAN PEDRO</t>
        </is>
      </c>
      <c r="J357" t="inlineStr">
        <is>
          <t>BARRIO CENTRO SAN PEDRO  2</t>
        </is>
      </c>
      <c r="K357" t="inlineStr">
        <is>
          <t>BANCOLOMBIA</t>
        </is>
      </c>
      <c r="L357" t="inlineStr">
        <is>
          <t>FO-25-1321649</t>
        </is>
      </c>
      <c r="M357" s="49" t="n">
        <v>45873.33333333334</v>
      </c>
      <c r="N357" s="49" t="n">
        <v>45875.50972222222</v>
      </c>
      <c r="O357" s="48" t="n">
        <v>0</v>
      </c>
      <c r="P357" t="inlineStr">
        <is>
          <t>CB UNO A UNO</t>
        </is>
      </c>
      <c r="Q357" t="inlineStr">
        <is>
          <t>CB UNO A UNO</t>
        </is>
      </c>
      <c r="R357" t="inlineStr">
        <is>
          <t>EJECUTADO</t>
        </is>
      </c>
      <c r="S357" t="inlineStr">
        <is>
          <t>EJECUTADO EXITOSO</t>
        </is>
      </c>
      <c r="T357" t="inlineStr">
        <is>
          <t>VISITA TECNICA</t>
        </is>
      </c>
      <c r="V357" t="inlineStr">
        <is>
          <t>TIPO II</t>
        </is>
      </c>
      <c r="W357" t="inlineStr">
        <is>
          <t>TERRESTRE</t>
        </is>
      </c>
      <c r="X357" t="inlineStr">
        <is>
          <t>SANCHEZ URREGO ROBINSON DAVID</t>
        </is>
      </c>
      <c r="Y357" t="inlineStr">
        <is>
          <t>1</t>
        </is>
      </c>
      <c r="Z357" t="inlineStr">
        <is>
          <t>0</t>
        </is>
      </c>
      <c r="AA357" s="48" t="n">
        <v>67654</v>
      </c>
      <c r="AB357" s="48" t="n">
        <v>0</v>
      </c>
    </row>
    <row r="358">
      <c r="A358" t="inlineStr">
        <is>
          <t>CUCUTA</t>
        </is>
      </c>
      <c r="B358" t="inlineStr">
        <is>
          <t>SANTANDERES</t>
        </is>
      </c>
      <c r="C358" t="inlineStr">
        <is>
          <t>0004-0008</t>
        </is>
      </c>
      <c r="D358" t="inlineStr">
        <is>
          <t>54405</t>
        </is>
      </c>
      <c r="E358" t="inlineStr">
        <is>
          <t>2543704</t>
        </is>
      </c>
      <c r="F358" t="inlineStr">
        <is>
          <t>3007077678</t>
        </is>
      </c>
      <c r="G358" t="inlineStr">
        <is>
          <t>OC VISITA ROLLOS</t>
        </is>
      </c>
      <c r="H358" t="inlineStr">
        <is>
          <t>NORTE DE SANTANDER</t>
        </is>
      </c>
      <c r="I358" t="inlineStr">
        <is>
          <t>LOS PATIOS</t>
        </is>
      </c>
      <c r="J358" t="inlineStr">
        <is>
          <t>BARRIO PIZARREAL LOS PATIOS 6</t>
        </is>
      </c>
      <c r="K358" t="inlineStr">
        <is>
          <t>BANCOLOMBIA</t>
        </is>
      </c>
      <c r="L358" t="inlineStr">
        <is>
          <t>FO-25-1321647</t>
        </is>
      </c>
      <c r="M358" s="49" t="n">
        <v>45873.33333333334</v>
      </c>
      <c r="N358" s="49" t="n">
        <v>45874.44930555556</v>
      </c>
      <c r="O358" s="48" t="n">
        <v>0</v>
      </c>
      <c r="P358" t="inlineStr">
        <is>
          <t>CB UNO A UNO</t>
        </is>
      </c>
      <c r="Q358" t="inlineStr">
        <is>
          <t>CB UNO A UNO</t>
        </is>
      </c>
      <c r="R358" t="inlineStr">
        <is>
          <t>EJECUTADO</t>
        </is>
      </c>
      <c r="S358" t="inlineStr">
        <is>
          <t>EJECUTADO EXITOSO</t>
        </is>
      </c>
      <c r="T358" t="inlineStr">
        <is>
          <t>VISITA TECNICA</t>
        </is>
      </c>
      <c r="V358" t="inlineStr">
        <is>
          <t>TIPO I</t>
        </is>
      </c>
      <c r="W358" t="inlineStr">
        <is>
          <t>TERRESTRE</t>
        </is>
      </c>
      <c r="X358" t="inlineStr">
        <is>
          <t>PACHECO BUITRAGO JAVIER ALONSO</t>
        </is>
      </c>
      <c r="Y358" t="inlineStr">
        <is>
          <t>1</t>
        </is>
      </c>
      <c r="Z358" t="inlineStr">
        <is>
          <t>0</t>
        </is>
      </c>
      <c r="AA358" s="48" t="n">
        <v>35780</v>
      </c>
      <c r="AB358" s="48" t="n">
        <v>0</v>
      </c>
    </row>
    <row r="359">
      <c r="A359" t="inlineStr">
        <is>
          <t>CUCUTA</t>
        </is>
      </c>
      <c r="B359" t="inlineStr">
        <is>
          <t>SANTANDERES</t>
        </is>
      </c>
      <c r="C359" t="inlineStr">
        <is>
          <t>0004-0008</t>
        </is>
      </c>
      <c r="D359" t="inlineStr">
        <is>
          <t>54001</t>
        </is>
      </c>
      <c r="E359" t="inlineStr">
        <is>
          <t>2543727</t>
        </is>
      </c>
      <c r="F359" t="inlineStr">
        <is>
          <t>3007079062</t>
        </is>
      </c>
      <c r="G359" t="inlineStr">
        <is>
          <t>OC VISITA ROLLOS</t>
        </is>
      </c>
      <c r="H359" t="inlineStr">
        <is>
          <t>NORTE DE SANTANDER</t>
        </is>
      </c>
      <c r="I359" t="inlineStr">
        <is>
          <t>CUCUTA</t>
        </is>
      </c>
      <c r="J359" t="inlineStr">
        <is>
          <t>BARRIO URB TORCOROMA 2 CUCUTA</t>
        </is>
      </c>
      <c r="K359" t="inlineStr">
        <is>
          <t>BANCOLOMBIA</t>
        </is>
      </c>
      <c r="L359" t="inlineStr">
        <is>
          <t>FO-25-1322172</t>
        </is>
      </c>
      <c r="M359" s="49" t="n">
        <v>45873.33333333334</v>
      </c>
      <c r="N359" s="49" t="n">
        <v>45874.50833333333</v>
      </c>
      <c r="O359" s="48" t="n">
        <v>0</v>
      </c>
      <c r="P359" t="inlineStr">
        <is>
          <t>CB UNO A UNO</t>
        </is>
      </c>
      <c r="Q359" t="inlineStr">
        <is>
          <t>CB UNO A UNO</t>
        </is>
      </c>
      <c r="R359" t="inlineStr">
        <is>
          <t>EJECUTADO</t>
        </is>
      </c>
      <c r="S359" t="inlineStr">
        <is>
          <t>EJECUTADO EXITOSO</t>
        </is>
      </c>
      <c r="T359" t="inlineStr">
        <is>
          <t>VISITA TECNICA</t>
        </is>
      </c>
      <c r="V359" t="inlineStr">
        <is>
          <t>TIPO I</t>
        </is>
      </c>
      <c r="W359" t="inlineStr">
        <is>
          <t>TERRESTRE</t>
        </is>
      </c>
      <c r="X359" t="inlineStr">
        <is>
          <t>MORA VEGA JEAMPIER</t>
        </is>
      </c>
      <c r="Y359" t="inlineStr">
        <is>
          <t>1</t>
        </is>
      </c>
      <c r="Z359" t="inlineStr">
        <is>
          <t>0</t>
        </is>
      </c>
      <c r="AA359" s="48" t="n">
        <v>35780</v>
      </c>
      <c r="AB359" s="48" t="n">
        <v>0</v>
      </c>
    </row>
    <row r="360">
      <c r="A360" t="inlineStr">
        <is>
          <t>CALI</t>
        </is>
      </c>
      <c r="B360" t="inlineStr">
        <is>
          <t>SUROCCIDENTE Y EJE CAFETERO</t>
        </is>
      </c>
      <c r="C360" t="inlineStr">
        <is>
          <t>0004-0003</t>
        </is>
      </c>
      <c r="D360" t="inlineStr">
        <is>
          <t>76001</t>
        </is>
      </c>
      <c r="E360" t="inlineStr">
        <is>
          <t>2543746</t>
        </is>
      </c>
      <c r="F360" t="inlineStr">
        <is>
          <t>3007071364</t>
        </is>
      </c>
      <c r="G360" t="inlineStr">
        <is>
          <t>OC VISITA ROLLOS</t>
        </is>
      </c>
      <c r="H360" t="inlineStr">
        <is>
          <t>VALLE DEL CAUCA</t>
        </is>
      </c>
      <c r="I360" t="inlineStr">
        <is>
          <t>CALI</t>
        </is>
      </c>
      <c r="J360" t="inlineStr">
        <is>
          <t>DISTRICOL LA CANASTA MAX BARAT</t>
        </is>
      </c>
      <c r="K360" t="inlineStr">
        <is>
          <t>BANCOLOMBIA</t>
        </is>
      </c>
      <c r="L360" t="inlineStr">
        <is>
          <t>FO-25-1322158</t>
        </is>
      </c>
      <c r="M360" s="49" t="n">
        <v>45873.33333333334</v>
      </c>
      <c r="N360" s="49" t="n">
        <v>45875.59027777778</v>
      </c>
      <c r="O360" s="48" t="n">
        <v>0</v>
      </c>
      <c r="P360" t="inlineStr">
        <is>
          <t>AGREGADOR</t>
        </is>
      </c>
      <c r="Q360" t="inlineStr">
        <is>
          <t>DISTRICOL</t>
        </is>
      </c>
      <c r="R360" t="inlineStr">
        <is>
          <t>EJECUTADO</t>
        </is>
      </c>
      <c r="S360" t="inlineStr">
        <is>
          <t>EJECUTADO EXITOSO</t>
        </is>
      </c>
      <c r="T360" t="inlineStr">
        <is>
          <t>VISITA TECNICA</t>
        </is>
      </c>
      <c r="V360" t="inlineStr">
        <is>
          <t>TIPO I</t>
        </is>
      </c>
      <c r="W360" t="inlineStr">
        <is>
          <t>TERRESTRE</t>
        </is>
      </c>
      <c r="X360" t="inlineStr">
        <is>
          <t>HERRERA MONAR GEOVANNY</t>
        </is>
      </c>
      <c r="Y360" t="inlineStr">
        <is>
          <t>1</t>
        </is>
      </c>
      <c r="Z360" t="inlineStr">
        <is>
          <t>0</t>
        </is>
      </c>
      <c r="AA360" s="48" t="n">
        <v>35780</v>
      </c>
      <c r="AB360" s="48" t="n">
        <v>0</v>
      </c>
    </row>
    <row r="361">
      <c r="A361" t="inlineStr">
        <is>
          <t>CALI</t>
        </is>
      </c>
      <c r="B361" t="inlineStr">
        <is>
          <t>SUROCCIDENTE Y EJE CAFETERO</t>
        </is>
      </c>
      <c r="C361" t="inlineStr">
        <is>
          <t>0004-0003</t>
        </is>
      </c>
      <c r="D361" t="inlineStr">
        <is>
          <t>76001</t>
        </is>
      </c>
      <c r="E361" t="inlineStr">
        <is>
          <t>2543747</t>
        </is>
      </c>
      <c r="F361" t="inlineStr">
        <is>
          <t>3007078601</t>
        </is>
      </c>
      <c r="G361" t="inlineStr">
        <is>
          <t>OC VISITA ROLLOS</t>
        </is>
      </c>
      <c r="H361" t="inlineStr">
        <is>
          <t>VALLE DEL CAUCA</t>
        </is>
      </c>
      <c r="I361" t="inlineStr">
        <is>
          <t>CALI</t>
        </is>
      </c>
      <c r="J361" t="inlineStr">
        <is>
          <t>BARRIO SANTA RITA CALI  1</t>
        </is>
      </c>
      <c r="K361" t="inlineStr">
        <is>
          <t>BANCOLOMBIA</t>
        </is>
      </c>
      <c r="L361" t="inlineStr">
        <is>
          <t>FO-25-1322155</t>
        </is>
      </c>
      <c r="M361" s="49" t="n">
        <v>45873.33333333334</v>
      </c>
      <c r="N361" s="49" t="n">
        <v>45873.66458333333</v>
      </c>
      <c r="O361" s="48" t="n">
        <v>0</v>
      </c>
      <c r="P361" t="inlineStr">
        <is>
          <t>CB UNO A UNO</t>
        </is>
      </c>
      <c r="Q361" t="inlineStr">
        <is>
          <t>CB UNO A UNO</t>
        </is>
      </c>
      <c r="R361" t="inlineStr">
        <is>
          <t>EJECUTADO</t>
        </is>
      </c>
      <c r="S361" t="inlineStr">
        <is>
          <t>EJECUTADO EXITOSO</t>
        </is>
      </c>
      <c r="T361" t="inlineStr">
        <is>
          <t>VISITA TECNICA</t>
        </is>
      </c>
      <c r="V361" t="inlineStr">
        <is>
          <t>TIPO I</t>
        </is>
      </c>
      <c r="W361" t="inlineStr">
        <is>
          <t>TERRESTRE</t>
        </is>
      </c>
      <c r="X361" t="inlineStr">
        <is>
          <t>PAREDES CASTILLO DIEGO</t>
        </is>
      </c>
      <c r="Y361" t="inlineStr">
        <is>
          <t>1</t>
        </is>
      </c>
      <c r="Z361" t="inlineStr">
        <is>
          <t>0</t>
        </is>
      </c>
      <c r="AA361" s="48" t="n">
        <v>35780</v>
      </c>
      <c r="AB361" s="48" t="n">
        <v>0</v>
      </c>
    </row>
    <row r="362">
      <c r="A362" t="inlineStr">
        <is>
          <t>MONTERIA</t>
        </is>
      </c>
      <c r="B362" t="inlineStr">
        <is>
          <t>COSTA</t>
        </is>
      </c>
      <c r="C362" t="inlineStr">
        <is>
          <t>0004-0001</t>
        </is>
      </c>
      <c r="D362" t="inlineStr">
        <is>
          <t>23500</t>
        </is>
      </c>
      <c r="E362" t="inlineStr">
        <is>
          <t>2543760</t>
        </is>
      </c>
      <c r="F362" t="inlineStr">
        <is>
          <t>3007069452</t>
        </is>
      </c>
      <c r="G362" t="inlineStr">
        <is>
          <t>OC ENVIO ROLLOS</t>
        </is>
      </c>
      <c r="H362" t="inlineStr">
        <is>
          <t>CORDOBA</t>
        </is>
      </c>
      <c r="I362" t="inlineStr">
        <is>
          <t>MOÑITOS</t>
        </is>
      </c>
      <c r="J362" t="inlineStr">
        <is>
          <t>PTM MONOTOS  MULTITIENDA LA AV</t>
        </is>
      </c>
      <c r="K362" t="inlineStr">
        <is>
          <t>BANCOLOMBIA</t>
        </is>
      </c>
      <c r="L362" t="inlineStr">
        <is>
          <t>FO-25-1326435</t>
        </is>
      </c>
      <c r="M362" s="49" t="n">
        <v>45873.33333333334</v>
      </c>
      <c r="N362" s="49" t="n">
        <v>45883.37083333333</v>
      </c>
      <c r="O362" s="48" t="n">
        <v>0</v>
      </c>
      <c r="P362" t="inlineStr">
        <is>
          <t>AGREGADOR</t>
        </is>
      </c>
      <c r="Q362" t="inlineStr">
        <is>
          <t>COMCARD - PTM</t>
        </is>
      </c>
      <c r="S362" t="inlineStr">
        <is>
          <t>EJECUTADO EXITOSO</t>
        </is>
      </c>
      <c r="T362" t="inlineStr">
        <is>
          <t>ENVIO</t>
        </is>
      </c>
      <c r="V362" t="inlineStr">
        <is>
          <t>TIPO III</t>
        </is>
      </c>
      <c r="W362" t="inlineStr">
        <is>
          <t>TERRESTRE</t>
        </is>
      </c>
      <c r="Y362" t="inlineStr">
        <is>
          <t>1</t>
        </is>
      </c>
      <c r="Z362" t="inlineStr">
        <is>
          <t>0</t>
        </is>
      </c>
      <c r="AA362" s="48" t="n">
        <v>35780</v>
      </c>
      <c r="AB362" s="48" t="n">
        <v>0</v>
      </c>
    </row>
    <row r="363">
      <c r="A363" t="inlineStr">
        <is>
          <t>SINCELEJO</t>
        </is>
      </c>
      <c r="B363" t="inlineStr">
        <is>
          <t>COSTA</t>
        </is>
      </c>
      <c r="C363" t="inlineStr">
        <is>
          <t>0004-0001</t>
        </is>
      </c>
      <c r="D363" t="inlineStr">
        <is>
          <t>70001</t>
        </is>
      </c>
      <c r="E363" t="inlineStr">
        <is>
          <t>2543769</t>
        </is>
      </c>
      <c r="F363" t="inlineStr">
        <is>
          <t>3007036834</t>
        </is>
      </c>
      <c r="G363" t="inlineStr">
        <is>
          <t>OC VISITA ROLLOS</t>
        </is>
      </c>
      <c r="H363" t="inlineStr">
        <is>
          <t>SUCRE</t>
        </is>
      </c>
      <c r="I363" t="inlineStr">
        <is>
          <t>SINCELEJO</t>
        </is>
      </c>
      <c r="J363" t="inlineStr">
        <is>
          <t>BARRIO ALTOS DE LA SABANA SINC</t>
        </is>
      </c>
      <c r="K363" t="inlineStr">
        <is>
          <t>BANCOLOMBIA</t>
        </is>
      </c>
      <c r="L363" t="inlineStr">
        <is>
          <t>FO-25-1322829</t>
        </is>
      </c>
      <c r="M363" s="49" t="n">
        <v>45873.33333333334</v>
      </c>
      <c r="N363" s="49" t="n">
        <v>45875.59166666667</v>
      </c>
      <c r="O363" s="48" t="n">
        <v>0</v>
      </c>
      <c r="P363" t="inlineStr">
        <is>
          <t>CB UNO A UNO</t>
        </is>
      </c>
      <c r="Q363" t="inlineStr">
        <is>
          <t>CB UNO A UNO</t>
        </is>
      </c>
      <c r="R363" t="inlineStr">
        <is>
          <t>EJECUTADO</t>
        </is>
      </c>
      <c r="S363" t="inlineStr">
        <is>
          <t>EJECUTADO EXITOSO</t>
        </is>
      </c>
      <c r="T363" t="inlineStr">
        <is>
          <t>VISITA TECNICA</t>
        </is>
      </c>
      <c r="V363" t="inlineStr">
        <is>
          <t>TIPO I</t>
        </is>
      </c>
      <c r="W363" t="inlineStr">
        <is>
          <t>TERRESTRE</t>
        </is>
      </c>
      <c r="X363" t="inlineStr">
        <is>
          <t>CACERES HERNANDEZ ANDRES</t>
        </is>
      </c>
      <c r="Y363" t="inlineStr">
        <is>
          <t>1</t>
        </is>
      </c>
      <c r="Z363" t="inlineStr">
        <is>
          <t>0</t>
        </is>
      </c>
      <c r="AA363" s="48" t="n">
        <v>35780</v>
      </c>
      <c r="AB363" s="48" t="n">
        <v>0</v>
      </c>
    </row>
    <row r="364">
      <c r="A364" t="inlineStr">
        <is>
          <t>SANTA MARTA</t>
        </is>
      </c>
      <c r="B364" t="inlineStr">
        <is>
          <t>COSTA</t>
        </is>
      </c>
      <c r="C364" t="inlineStr">
        <is>
          <t>0004-0001</t>
        </is>
      </c>
      <c r="D364" t="inlineStr">
        <is>
          <t>47980</t>
        </is>
      </c>
      <c r="E364" t="inlineStr">
        <is>
          <t>2543825</t>
        </is>
      </c>
      <c r="F364" t="inlineStr">
        <is>
          <t>3007075619</t>
        </is>
      </c>
      <c r="G364" t="inlineStr">
        <is>
          <t>OC VISITA ROLLOS</t>
        </is>
      </c>
      <c r="H364" t="inlineStr">
        <is>
          <t>MAGDALENA</t>
        </is>
      </c>
      <c r="I364" t="inlineStr">
        <is>
          <t>ZONA BANANERA</t>
        </is>
      </c>
      <c r="J364" t="inlineStr">
        <is>
          <t>PTM SANTA MARTA MERCADOS Y CAR</t>
        </is>
      </c>
      <c r="K364" t="inlineStr">
        <is>
          <t>BANCOLOMBIA</t>
        </is>
      </c>
      <c r="L364" t="inlineStr">
        <is>
          <t>FO-25-1322169</t>
        </is>
      </c>
      <c r="M364" s="49" t="n">
        <v>45873.33333333334</v>
      </c>
      <c r="N364" s="49" t="n">
        <v>45875.66805555556</v>
      </c>
      <c r="O364" s="48" t="n">
        <v>0</v>
      </c>
      <c r="P364" t="inlineStr">
        <is>
          <t>AGREGADOR</t>
        </is>
      </c>
      <c r="Q364" t="inlineStr">
        <is>
          <t>COMCARD - PTM</t>
        </is>
      </c>
      <c r="R364" t="inlineStr">
        <is>
          <t>EJECUTADO</t>
        </is>
      </c>
      <c r="S364" t="inlineStr">
        <is>
          <t>EJECUTADO EXITOSO</t>
        </is>
      </c>
      <c r="T364" t="inlineStr">
        <is>
          <t>VISITA TECNICA</t>
        </is>
      </c>
      <c r="V364" t="inlineStr">
        <is>
          <t>TIPO II</t>
        </is>
      </c>
      <c r="W364" t="inlineStr">
        <is>
          <t>TERRESTRE</t>
        </is>
      </c>
      <c r="X364" t="inlineStr">
        <is>
          <t>THOMAS  CAMPO SIGIFREDO SEGUNDO</t>
        </is>
      </c>
      <c r="Y364" t="inlineStr">
        <is>
          <t>1</t>
        </is>
      </c>
      <c r="Z364" t="inlineStr">
        <is>
          <t>0</t>
        </is>
      </c>
      <c r="AA364" s="48" t="n">
        <v>67654</v>
      </c>
      <c r="AB364" s="48" t="n">
        <v>0</v>
      </c>
    </row>
    <row r="365">
      <c r="A365" t="inlineStr">
        <is>
          <t>VALLEDUPAR</t>
        </is>
      </c>
      <c r="B365" t="inlineStr">
        <is>
          <t>COSTA</t>
        </is>
      </c>
      <c r="C365" t="inlineStr">
        <is>
          <t>0004-0001</t>
        </is>
      </c>
      <c r="D365" t="inlineStr">
        <is>
          <t>20001</t>
        </is>
      </c>
      <c r="E365" t="inlineStr">
        <is>
          <t>2543833</t>
        </is>
      </c>
      <c r="F365" t="inlineStr">
        <is>
          <t>3007078443</t>
        </is>
      </c>
      <c r="G365" t="inlineStr">
        <is>
          <t>OC VISITA ROLLOS</t>
        </is>
      </c>
      <c r="H365" t="inlineStr">
        <is>
          <t>CESAR</t>
        </is>
      </c>
      <c r="I365" t="inlineStr">
        <is>
          <t>VALLEDUPAR</t>
        </is>
      </c>
      <c r="J365" t="inlineStr">
        <is>
          <t>BARRIO CICERON MAESTRE VALLEDU</t>
        </is>
      </c>
      <c r="K365" t="inlineStr">
        <is>
          <t>BANCOLOMBIA</t>
        </is>
      </c>
      <c r="L365" t="inlineStr">
        <is>
          <t>FO-25-1322167</t>
        </is>
      </c>
      <c r="M365" s="49" t="n">
        <v>45873.33333333334</v>
      </c>
      <c r="N365" s="49" t="n">
        <v>45877.45138888889</v>
      </c>
      <c r="O365" s="48" t="n">
        <v>0</v>
      </c>
      <c r="P365" t="inlineStr">
        <is>
          <t>CB UNO A UNO</t>
        </is>
      </c>
      <c r="Q365" t="inlineStr">
        <is>
          <t>CB UNO A UNO</t>
        </is>
      </c>
      <c r="R365" t="inlineStr">
        <is>
          <t>EJECUTADO</t>
        </is>
      </c>
      <c r="S365" t="inlineStr">
        <is>
          <t>EJECUTADO EXITOSO</t>
        </is>
      </c>
      <c r="T365" t="inlineStr">
        <is>
          <t>VISITA TECNICA</t>
        </is>
      </c>
      <c r="V365" t="inlineStr">
        <is>
          <t>TIPO I</t>
        </is>
      </c>
      <c r="W365" t="inlineStr">
        <is>
          <t>TERRESTRE</t>
        </is>
      </c>
      <c r="X365" t="inlineStr">
        <is>
          <t>BENITEZ CARVAJAL ALVARO JAVIER</t>
        </is>
      </c>
      <c r="Y365" t="inlineStr">
        <is>
          <t>1</t>
        </is>
      </c>
      <c r="Z365" t="inlineStr">
        <is>
          <t>0</t>
        </is>
      </c>
      <c r="AA365" s="48" t="n">
        <v>35780</v>
      </c>
      <c r="AB365" s="48" t="n">
        <v>0</v>
      </c>
    </row>
    <row r="366">
      <c r="A366" t="inlineStr">
        <is>
          <t>MEDELLIN</t>
        </is>
      </c>
      <c r="B366" t="inlineStr">
        <is>
          <t>NOROCCIDENTE</t>
        </is>
      </c>
      <c r="C366" t="inlineStr">
        <is>
          <t>0004-0005</t>
        </is>
      </c>
      <c r="D366" t="inlineStr">
        <is>
          <t>5088</t>
        </is>
      </c>
      <c r="E366" t="inlineStr">
        <is>
          <t>2543863</t>
        </is>
      </c>
      <c r="F366" t="inlineStr">
        <is>
          <t>3007035358</t>
        </is>
      </c>
      <c r="G366" t="inlineStr">
        <is>
          <t>OC VISITA ROLLOS</t>
        </is>
      </c>
      <c r="H366" t="inlineStr">
        <is>
          <t>ANTIOQUIA</t>
        </is>
      </c>
      <c r="I366" t="inlineStr">
        <is>
          <t>BELLO</t>
        </is>
      </c>
      <c r="J366" t="inlineStr">
        <is>
          <t>COMCARD BELLO GLOBALRED</t>
        </is>
      </c>
      <c r="K366" t="inlineStr">
        <is>
          <t>BANCOLOMBIA</t>
        </is>
      </c>
      <c r="L366" t="inlineStr">
        <is>
          <t>FO-25-1322192</t>
        </is>
      </c>
      <c r="M366" s="49" t="n">
        <v>45873.33333333334</v>
      </c>
      <c r="N366" s="49" t="n">
        <v>45878.46041666667</v>
      </c>
      <c r="O366" s="48" t="n">
        <v>0</v>
      </c>
      <c r="P366" t="inlineStr">
        <is>
          <t>AGREGADOR</t>
        </is>
      </c>
      <c r="Q366" t="inlineStr">
        <is>
          <t>COMCARD - PTM</t>
        </is>
      </c>
      <c r="R366" t="inlineStr">
        <is>
          <t>EJECUTADO</t>
        </is>
      </c>
      <c r="S366" t="inlineStr">
        <is>
          <t>EJECUTADO EXITOSO</t>
        </is>
      </c>
      <c r="T366" t="inlineStr">
        <is>
          <t>VISITA TECNICA</t>
        </is>
      </c>
      <c r="V366" t="inlineStr">
        <is>
          <t>TIPO I</t>
        </is>
      </c>
      <c r="W366" t="inlineStr">
        <is>
          <t>TERRESTRE</t>
        </is>
      </c>
      <c r="X366" t="inlineStr">
        <is>
          <t>DIAZ ZABALA FRANCIS DUBAN</t>
        </is>
      </c>
      <c r="Y366" t="inlineStr">
        <is>
          <t>1</t>
        </is>
      </c>
      <c r="Z366" t="inlineStr">
        <is>
          <t>0</t>
        </is>
      </c>
      <c r="AA366" s="48" t="n">
        <v>35780</v>
      </c>
      <c r="AB366" s="48" t="n">
        <v>0</v>
      </c>
    </row>
    <row r="367">
      <c r="A367" t="inlineStr">
        <is>
          <t>BARRANQUILLA</t>
        </is>
      </c>
      <c r="B367" t="inlineStr">
        <is>
          <t>COSTA</t>
        </is>
      </c>
      <c r="C367" t="inlineStr">
        <is>
          <t>0004-0001</t>
        </is>
      </c>
      <c r="D367" t="inlineStr">
        <is>
          <t>88001</t>
        </is>
      </c>
      <c r="E367" t="inlineStr">
        <is>
          <t>2543905</t>
        </is>
      </c>
      <c r="F367" t="inlineStr">
        <is>
          <t>3007065080</t>
        </is>
      </c>
      <c r="G367" t="inlineStr">
        <is>
          <t>OC ROLLOS</t>
        </is>
      </c>
      <c r="H367" t="inlineStr">
        <is>
          <t>ARCHIPIELAGO DE SAN ANDRES Y PROVIDENCIA</t>
        </is>
      </c>
      <c r="I367" t="inlineStr">
        <is>
          <t>SAN ANDRES</t>
        </is>
      </c>
      <c r="J367" t="inlineStr">
        <is>
          <t>BARRIO LOMA BARRACK SAN ANDRES</t>
        </is>
      </c>
      <c r="K367" t="inlineStr">
        <is>
          <t>BANCOLOMBIA</t>
        </is>
      </c>
      <c r="L367" t="inlineStr">
        <is>
          <t>FO-25-1328063</t>
        </is>
      </c>
      <c r="M367" s="49" t="n">
        <v>45873.33333333334</v>
      </c>
      <c r="N367" s="49" t="n">
        <v>45873.67083333333</v>
      </c>
      <c r="O367" s="48" t="n">
        <v>0</v>
      </c>
      <c r="P367" t="inlineStr">
        <is>
          <t>CB UNO A UNO</t>
        </is>
      </c>
      <c r="Q367" t="inlineStr">
        <is>
          <t>CB UNO A UNO</t>
        </is>
      </c>
      <c r="S367" t="inlineStr">
        <is>
          <t>CANCELADO POR LA RED-SOPORTE TELEFONICO</t>
        </is>
      </c>
      <c r="T367" t="inlineStr">
        <is>
          <t>SOPORTE TELEFONICO</t>
        </is>
      </c>
      <c r="V367" t="inlineStr">
        <is>
          <t>TIPO IV ESPECIAL</t>
        </is>
      </c>
      <c r="W367" t="inlineStr">
        <is>
          <t>AEREO</t>
        </is>
      </c>
      <c r="Y367" t="inlineStr">
        <is>
          <t>1</t>
        </is>
      </c>
      <c r="Z367" t="inlineStr">
        <is>
          <t>0</t>
        </is>
      </c>
      <c r="AA367" s="48" t="n">
        <v>41241</v>
      </c>
      <c r="AB367" s="48" t="n">
        <v>0</v>
      </c>
    </row>
    <row r="368">
      <c r="A368" t="inlineStr">
        <is>
          <t>SINCELEJO</t>
        </is>
      </c>
      <c r="B368" t="inlineStr">
        <is>
          <t>COSTA</t>
        </is>
      </c>
      <c r="C368" t="inlineStr">
        <is>
          <t>0004-0001</t>
        </is>
      </c>
      <c r="D368" t="inlineStr">
        <is>
          <t>70742</t>
        </is>
      </c>
      <c r="E368" t="inlineStr">
        <is>
          <t>2543921</t>
        </is>
      </c>
      <c r="F368" t="inlineStr">
        <is>
          <t>3007027088</t>
        </is>
      </c>
      <c r="G368" t="inlineStr">
        <is>
          <t>OC VISITA ROLLOS</t>
        </is>
      </c>
      <c r="H368" t="inlineStr">
        <is>
          <t>SUCRE</t>
        </is>
      </c>
      <c r="I368" t="inlineStr">
        <is>
          <t>SAN LUIS DE SINCE</t>
        </is>
      </c>
      <c r="J368" t="inlineStr">
        <is>
          <t>BARRIO CENTRO SAN LUIS DE SINC</t>
        </is>
      </c>
      <c r="K368" t="inlineStr">
        <is>
          <t>BANCOLOMBIA</t>
        </is>
      </c>
      <c r="L368" t="inlineStr">
        <is>
          <t>FO-25-1322163</t>
        </is>
      </c>
      <c r="M368" s="49" t="n">
        <v>45873.33333333334</v>
      </c>
      <c r="N368" s="49" t="n">
        <v>45878.51736111111</v>
      </c>
      <c r="O368" s="48" t="n">
        <v>0</v>
      </c>
      <c r="P368" t="inlineStr">
        <is>
          <t>CB UNO A UNO</t>
        </is>
      </c>
      <c r="Q368" t="inlineStr">
        <is>
          <t>CB UNO A UNO</t>
        </is>
      </c>
      <c r="R368" t="inlineStr">
        <is>
          <t>EJECUTADO</t>
        </is>
      </c>
      <c r="S368" t="inlineStr">
        <is>
          <t>EJECUTADO EXITOSO</t>
        </is>
      </c>
      <c r="T368" t="inlineStr">
        <is>
          <t>VISITA TECNICA</t>
        </is>
      </c>
      <c r="V368" t="inlineStr">
        <is>
          <t>TIPO II</t>
        </is>
      </c>
      <c r="W368" t="inlineStr">
        <is>
          <t>TERRESTRE</t>
        </is>
      </c>
      <c r="X368" t="inlineStr">
        <is>
          <t>SANTOS GUZMAN CHRISTIAN FELIPE</t>
        </is>
      </c>
      <c r="Y368" t="inlineStr">
        <is>
          <t>1</t>
        </is>
      </c>
      <c r="Z368" t="inlineStr">
        <is>
          <t>0</t>
        </is>
      </c>
      <c r="AA368" s="48" t="n">
        <v>67654</v>
      </c>
      <c r="AB368" s="48" t="n">
        <v>0</v>
      </c>
    </row>
    <row r="369">
      <c r="A369" t="inlineStr">
        <is>
          <t>MEDELLIN</t>
        </is>
      </c>
      <c r="B369" t="inlineStr">
        <is>
          <t>NOROCCIDENTE</t>
        </is>
      </c>
      <c r="C369" t="inlineStr">
        <is>
          <t>0004-0005</t>
        </is>
      </c>
      <c r="D369" t="inlineStr">
        <is>
          <t>5088</t>
        </is>
      </c>
      <c r="E369" t="inlineStr">
        <is>
          <t>2543925</t>
        </is>
      </c>
      <c r="F369" t="inlineStr">
        <is>
          <t>3007076840</t>
        </is>
      </c>
      <c r="G369" t="inlineStr">
        <is>
          <t>OC VISITA ROLLOS</t>
        </is>
      </c>
      <c r="H369" t="inlineStr">
        <is>
          <t>ANTIOQUIA</t>
        </is>
      </c>
      <c r="I369" t="inlineStr">
        <is>
          <t>BELLO</t>
        </is>
      </c>
      <c r="J369" t="inlineStr">
        <is>
          <t>PTM  BELLO TIENDA NUEVA D VILL</t>
        </is>
      </c>
      <c r="K369" t="inlineStr">
        <is>
          <t>BANCOLOMBIA</t>
        </is>
      </c>
      <c r="L369" t="inlineStr">
        <is>
          <t>FO-25-1322160</t>
        </is>
      </c>
      <c r="M369" s="49" t="n">
        <v>45873.33333333334</v>
      </c>
      <c r="N369" s="49" t="n">
        <v>45878.45902777778</v>
      </c>
      <c r="O369" s="48" t="n">
        <v>0</v>
      </c>
      <c r="P369" t="inlineStr">
        <is>
          <t>AGREGADOR</t>
        </is>
      </c>
      <c r="Q369" t="inlineStr">
        <is>
          <t>COMCARD - PTM</t>
        </is>
      </c>
      <c r="R369" t="inlineStr">
        <is>
          <t>EJECUTADO</t>
        </is>
      </c>
      <c r="S369" t="inlineStr">
        <is>
          <t>EJECUTADO EXITOSO</t>
        </is>
      </c>
      <c r="T369" t="inlineStr">
        <is>
          <t>VISITA TECNICA</t>
        </is>
      </c>
      <c r="V369" t="inlineStr">
        <is>
          <t>TIPO I</t>
        </is>
      </c>
      <c r="W369" t="inlineStr">
        <is>
          <t>TERRESTRE</t>
        </is>
      </c>
      <c r="X369" t="inlineStr">
        <is>
          <t>DIAZ ZABALA FRANCIS DUBAN</t>
        </is>
      </c>
      <c r="Y369" t="inlineStr">
        <is>
          <t>1</t>
        </is>
      </c>
      <c r="Z369" t="inlineStr">
        <is>
          <t>0</t>
        </is>
      </c>
      <c r="AA369" s="48" t="n">
        <v>35780</v>
      </c>
      <c r="AB369" s="48" t="n">
        <v>0</v>
      </c>
    </row>
    <row r="370">
      <c r="A370" t="inlineStr">
        <is>
          <t>NEIVA</t>
        </is>
      </c>
      <c r="B370" t="inlineStr">
        <is>
          <t>REMOTAS</t>
        </is>
      </c>
      <c r="C370" t="inlineStr">
        <is>
          <t>0004-0007</t>
        </is>
      </c>
      <c r="D370" t="inlineStr">
        <is>
          <t>41001</t>
        </is>
      </c>
      <c r="E370" t="inlineStr">
        <is>
          <t>2543945</t>
        </is>
      </c>
      <c r="F370" t="inlineStr">
        <is>
          <t>3007067122</t>
        </is>
      </c>
      <c r="G370" t="inlineStr">
        <is>
          <t>OC VISITA ROLLOS</t>
        </is>
      </c>
      <c r="H370" t="inlineStr">
        <is>
          <t>HUILA</t>
        </is>
      </c>
      <c r="I370" t="inlineStr">
        <is>
          <t>NEIVA</t>
        </is>
      </c>
      <c r="J370" t="inlineStr">
        <is>
          <t>BARRIO GUALANDAY NEIVA 3</t>
        </is>
      </c>
      <c r="K370" t="inlineStr">
        <is>
          <t>BANCOLOMBIA</t>
        </is>
      </c>
      <c r="L370" t="inlineStr">
        <is>
          <t>FO-25-1322190</t>
        </is>
      </c>
      <c r="M370" s="49" t="n">
        <v>45873.33333333334</v>
      </c>
      <c r="N370" s="49" t="n">
        <v>45874.49791666667</v>
      </c>
      <c r="O370" s="48" t="n">
        <v>0</v>
      </c>
      <c r="P370" t="inlineStr">
        <is>
          <t>CB UNO A UNO</t>
        </is>
      </c>
      <c r="Q370" t="inlineStr">
        <is>
          <t>CB UNO A UNO</t>
        </is>
      </c>
      <c r="R370" t="inlineStr">
        <is>
          <t>EJECUTADO</t>
        </is>
      </c>
      <c r="S370" t="inlineStr">
        <is>
          <t>EJECUTADO EXITOSO</t>
        </is>
      </c>
      <c r="T370" t="inlineStr">
        <is>
          <t>VISITA TECNICA</t>
        </is>
      </c>
      <c r="V370" t="inlineStr">
        <is>
          <t>TIPO I</t>
        </is>
      </c>
      <c r="W370" t="inlineStr">
        <is>
          <t>TERRESTRE</t>
        </is>
      </c>
      <c r="X370" t="inlineStr">
        <is>
          <t>DEVIA REINOSO JUAN CARLOS</t>
        </is>
      </c>
      <c r="Y370" t="inlineStr">
        <is>
          <t>1</t>
        </is>
      </c>
      <c r="Z370" t="inlineStr">
        <is>
          <t>0</t>
        </is>
      </c>
      <c r="AA370" s="48" t="n">
        <v>35780</v>
      </c>
      <c r="AB370" s="48" t="n">
        <v>0</v>
      </c>
    </row>
    <row r="371">
      <c r="A371" t="inlineStr">
        <is>
          <t>BUCARAMANGA</t>
        </is>
      </c>
      <c r="B371" t="inlineStr">
        <is>
          <t>SANTANDERES</t>
        </is>
      </c>
      <c r="C371" t="inlineStr">
        <is>
          <t>0004-0008</t>
        </is>
      </c>
      <c r="D371" t="inlineStr">
        <is>
          <t>68001</t>
        </is>
      </c>
      <c r="E371" t="inlineStr">
        <is>
          <t>2543963</t>
        </is>
      </c>
      <c r="F371" t="inlineStr">
        <is>
          <t>3007031580</t>
        </is>
      </c>
      <c r="G371" t="inlineStr">
        <is>
          <t>OC VISITA ROLLOS</t>
        </is>
      </c>
      <c r="H371" t="inlineStr">
        <is>
          <t>SANTANDER</t>
        </is>
      </c>
      <c r="I371" t="inlineStr">
        <is>
          <t>BUCARAMANGA</t>
        </is>
      </c>
      <c r="J371" t="inlineStr">
        <is>
          <t>BARRIO CONUCOS BUCARAMANGA</t>
        </is>
      </c>
      <c r="K371" t="inlineStr">
        <is>
          <t>BANCOLOMBIA</t>
        </is>
      </c>
      <c r="L371" t="inlineStr">
        <is>
          <t>FO-25-1322826</t>
        </is>
      </c>
      <c r="M371" s="49" t="n">
        <v>45873.33333333334</v>
      </c>
      <c r="N371" s="49" t="n">
        <v>45873.48819444444</v>
      </c>
      <c r="O371" s="48" t="n">
        <v>0</v>
      </c>
      <c r="P371" t="inlineStr">
        <is>
          <t>CB UNO A UNO</t>
        </is>
      </c>
      <c r="Q371" t="inlineStr">
        <is>
          <t>CB UNO A UNO</t>
        </is>
      </c>
      <c r="R371" t="inlineStr">
        <is>
          <t>EJECUTADO</t>
        </is>
      </c>
      <c r="S371" t="inlineStr">
        <is>
          <t>EJECUTADO EXITOSO</t>
        </is>
      </c>
      <c r="T371" t="inlineStr">
        <is>
          <t>VISITA TECNICA</t>
        </is>
      </c>
      <c r="V371" t="inlineStr">
        <is>
          <t>TIPO I</t>
        </is>
      </c>
      <c r="W371" t="inlineStr">
        <is>
          <t>TERRESTRE</t>
        </is>
      </c>
      <c r="X371" t="inlineStr">
        <is>
          <t>GONZALEZ ESTUPIÑAN YEISON WALTER ANTONIO</t>
        </is>
      </c>
      <c r="Y371" t="inlineStr">
        <is>
          <t>1</t>
        </is>
      </c>
      <c r="Z371" t="inlineStr">
        <is>
          <t>0</t>
        </is>
      </c>
      <c r="AA371" s="48" t="n">
        <v>35780</v>
      </c>
      <c r="AB371" s="48" t="n">
        <v>0</v>
      </c>
    </row>
    <row r="372">
      <c r="A372" t="inlineStr">
        <is>
          <t>SANTA MARTA</t>
        </is>
      </c>
      <c r="B372" t="inlineStr">
        <is>
          <t>COSTA</t>
        </is>
      </c>
      <c r="C372" t="inlineStr">
        <is>
          <t>No encontrado</t>
        </is>
      </c>
      <c r="D372" t="inlineStr">
        <is>
          <t>44430</t>
        </is>
      </c>
      <c r="E372" t="inlineStr">
        <is>
          <t>2543964</t>
        </is>
      </c>
      <c r="F372" t="inlineStr">
        <is>
          <t>3007078712</t>
        </is>
      </c>
      <c r="G372" t="inlineStr">
        <is>
          <t>OC ENVIO ROLLOS</t>
        </is>
      </c>
      <c r="H372" t="inlineStr">
        <is>
          <t>LA GUAJIRA</t>
        </is>
      </c>
      <c r="I372" t="inlineStr">
        <is>
          <t>MAICAO</t>
        </is>
      </c>
      <c r="J372" t="inlineStr">
        <is>
          <t>PTM MAICAO TIENDA Y VARIEDADES</t>
        </is>
      </c>
      <c r="K372" t="inlineStr">
        <is>
          <t>BANCOLOMBIA</t>
        </is>
      </c>
      <c r="L372" t="inlineStr">
        <is>
          <t>FO-25-1333045</t>
        </is>
      </c>
      <c r="M372" s="49" t="n">
        <v>45873.33333333334</v>
      </c>
      <c r="N372" s="49" t="n">
        <v>45880.48541666667</v>
      </c>
      <c r="O372" s="48" t="n">
        <v>0</v>
      </c>
      <c r="P372" t="inlineStr">
        <is>
          <t>AGREGADOR</t>
        </is>
      </c>
      <c r="Q372" t="inlineStr">
        <is>
          <t>COMCARD - PTM</t>
        </is>
      </c>
      <c r="S372" t="inlineStr">
        <is>
          <t>EJECUTADO EXITOSO</t>
        </is>
      </c>
      <c r="T372" t="inlineStr">
        <is>
          <t>ENVIO</t>
        </is>
      </c>
      <c r="V372" t="inlineStr">
        <is>
          <t>TIPO IV</t>
        </is>
      </c>
      <c r="W372" t="inlineStr">
        <is>
          <t>TERRESTRE</t>
        </is>
      </c>
      <c r="Y372" t="inlineStr">
        <is>
          <t>1</t>
        </is>
      </c>
      <c r="Z372" t="inlineStr">
        <is>
          <t>0</t>
        </is>
      </c>
      <c r="AA372" s="48" t="n">
        <v>35780</v>
      </c>
      <c r="AB372" s="48" t="n">
        <v>0</v>
      </c>
    </row>
    <row r="373">
      <c r="A373" t="inlineStr">
        <is>
          <t>VALLEDUPAR</t>
        </is>
      </c>
      <c r="B373" t="inlineStr">
        <is>
          <t>COSTA</t>
        </is>
      </c>
      <c r="C373" t="inlineStr">
        <is>
          <t>0004-0001</t>
        </is>
      </c>
      <c r="D373" t="inlineStr">
        <is>
          <t>20001</t>
        </is>
      </c>
      <c r="E373" t="inlineStr">
        <is>
          <t>2544275</t>
        </is>
      </c>
      <c r="F373" t="inlineStr">
        <is>
          <t>3007079804</t>
        </is>
      </c>
      <c r="G373" t="inlineStr">
        <is>
          <t>OC VISITA ROLLOS</t>
        </is>
      </c>
      <c r="H373" t="inlineStr">
        <is>
          <t>CESAR</t>
        </is>
      </c>
      <c r="I373" t="inlineStr">
        <is>
          <t>VALLEDUPAR</t>
        </is>
      </c>
      <c r="J373" t="inlineStr">
        <is>
          <t>BARRIO LA NEVADA VALLEDUPAR  4</t>
        </is>
      </c>
      <c r="K373" t="inlineStr">
        <is>
          <t>BANCOLOMBIA</t>
        </is>
      </c>
      <c r="L373" t="inlineStr">
        <is>
          <t>FO-25-1326432</t>
        </is>
      </c>
      <c r="M373" s="49" t="n">
        <v>45872.35130787037</v>
      </c>
      <c r="N373" s="49" t="n">
        <v>45877.45625</v>
      </c>
      <c r="O373" s="48" t="n">
        <v>0</v>
      </c>
      <c r="P373" t="inlineStr">
        <is>
          <t>CB UNO A UNO</t>
        </is>
      </c>
      <c r="Q373" t="inlineStr">
        <is>
          <t>CB UNO A UNO</t>
        </is>
      </c>
      <c r="R373" t="inlineStr">
        <is>
          <t>EJECUTADO</t>
        </is>
      </c>
      <c r="S373" t="inlineStr">
        <is>
          <t>EJECUTADO EXITOSO</t>
        </is>
      </c>
      <c r="T373" t="inlineStr">
        <is>
          <t>VISITA TECNICA</t>
        </is>
      </c>
      <c r="V373" t="inlineStr">
        <is>
          <t>TIPO I</t>
        </is>
      </c>
      <c r="W373" t="inlineStr">
        <is>
          <t>TERRESTRE</t>
        </is>
      </c>
      <c r="X373" t="inlineStr">
        <is>
          <t>BENITEZ CARVAJAL ALVARO JAVIER</t>
        </is>
      </c>
      <c r="Y373" t="inlineStr">
        <is>
          <t>1</t>
        </is>
      </c>
      <c r="Z373" t="inlineStr">
        <is>
          <t>0</t>
        </is>
      </c>
      <c r="AA373" s="48" t="n">
        <v>35780</v>
      </c>
      <c r="AB373" s="48" t="n">
        <v>0</v>
      </c>
    </row>
    <row r="374">
      <c r="A374" t="inlineStr">
        <is>
          <t>MEDELLIN</t>
        </is>
      </c>
      <c r="B374" t="inlineStr">
        <is>
          <t>NOROCCIDENTE</t>
        </is>
      </c>
      <c r="C374" t="inlineStr">
        <is>
          <t>0004-0005</t>
        </is>
      </c>
      <c r="D374" t="inlineStr">
        <is>
          <t>5425</t>
        </is>
      </c>
      <c r="E374" t="inlineStr">
        <is>
          <t>2544383</t>
        </is>
      </c>
      <c r="F374" t="inlineStr">
        <is>
          <t>3007077463</t>
        </is>
      </c>
      <c r="G374" t="inlineStr">
        <is>
          <t>OC VISITA ROLLOS</t>
        </is>
      </c>
      <c r="H374" t="inlineStr">
        <is>
          <t>ANTIOQUIA</t>
        </is>
      </c>
      <c r="I374" t="inlineStr">
        <is>
          <t>MACEO</t>
        </is>
      </c>
      <c r="J374" t="inlineStr">
        <is>
          <t>BARRIO GGT PUERTO NUS MACEO</t>
        </is>
      </c>
      <c r="K374" t="inlineStr">
        <is>
          <t>BANCOLOMBIA</t>
        </is>
      </c>
      <c r="L374" t="inlineStr">
        <is>
          <t>FO-25-1326413</t>
        </is>
      </c>
      <c r="M374" s="49" t="n">
        <v>45872.59640046296</v>
      </c>
      <c r="N374" s="49" t="n">
        <v>45876.52222222222</v>
      </c>
      <c r="O374" s="48" t="n">
        <v>0</v>
      </c>
      <c r="P374" t="inlineStr">
        <is>
          <t>CB UNO A UNO</t>
        </is>
      </c>
      <c r="Q374" t="inlineStr">
        <is>
          <t>CB UNO A UNO</t>
        </is>
      </c>
      <c r="R374" t="inlineStr">
        <is>
          <t>EJECUTADO</t>
        </is>
      </c>
      <c r="S374" t="inlineStr">
        <is>
          <t>EJECUTADO EXITOSO</t>
        </is>
      </c>
      <c r="T374" t="inlineStr">
        <is>
          <t>ENVIO FLOTA - OPERADOR LOGISTICO</t>
        </is>
      </c>
      <c r="V374" t="inlineStr">
        <is>
          <t>TIPO III</t>
        </is>
      </c>
      <c r="W374" t="inlineStr">
        <is>
          <t>TERRESTRE</t>
        </is>
      </c>
      <c r="X374" t="inlineStr">
        <is>
          <t>QUINTERO SANCHEZ JUAN SEBASTIAN</t>
        </is>
      </c>
      <c r="Y374" t="inlineStr">
        <is>
          <t>1</t>
        </is>
      </c>
      <c r="Z374" t="inlineStr">
        <is>
          <t>0</t>
        </is>
      </c>
      <c r="AA374" s="48" t="n">
        <v>35780</v>
      </c>
      <c r="AB374" s="48" t="n">
        <v>0</v>
      </c>
    </row>
    <row r="375">
      <c r="A375" t="inlineStr">
        <is>
          <t>PASTO</t>
        </is>
      </c>
      <c r="B375" t="inlineStr">
        <is>
          <t>SUROCCIDENTE Y EJE CAFETERO</t>
        </is>
      </c>
      <c r="C375" t="inlineStr">
        <is>
          <t>No encontrado</t>
        </is>
      </c>
      <c r="D375" t="inlineStr">
        <is>
          <t>52835</t>
        </is>
      </c>
      <c r="E375" t="inlineStr">
        <is>
          <t>2544436</t>
        </is>
      </c>
      <c r="F375" t="inlineStr">
        <is>
          <t>3007063801</t>
        </is>
      </c>
      <c r="G375" t="inlineStr">
        <is>
          <t>OC VISITA ROLLOS</t>
        </is>
      </c>
      <c r="H375" t="inlineStr">
        <is>
          <t>NARIÑO</t>
        </is>
      </c>
      <c r="I375" t="inlineStr">
        <is>
          <t>SAN ANDRES DE TUMACO</t>
        </is>
      </c>
      <c r="J375" t="inlineStr">
        <is>
          <t>BARRIO LA CANCHA SAN ANDRES DE</t>
        </is>
      </c>
      <c r="K375" t="inlineStr">
        <is>
          <t>BANCOLOMBIA</t>
        </is>
      </c>
      <c r="L375" t="inlineStr">
        <is>
          <t>FO-25-1326427</t>
        </is>
      </c>
      <c r="M375" s="49" t="n">
        <v>45872.43969907407</v>
      </c>
      <c r="N375" s="49" t="n">
        <v>45877.425</v>
      </c>
      <c r="O375" s="48" t="n">
        <v>0</v>
      </c>
      <c r="P375" t="inlineStr">
        <is>
          <t>CB UNO A UNO</t>
        </is>
      </c>
      <c r="Q375" t="inlineStr">
        <is>
          <t>CB UNO A UNO</t>
        </is>
      </c>
      <c r="R375" t="inlineStr">
        <is>
          <t>EJECUTADO</t>
        </is>
      </c>
      <c r="S375" t="inlineStr">
        <is>
          <t>EJECUTADO EXITOSO</t>
        </is>
      </c>
      <c r="T375" t="inlineStr">
        <is>
          <t>ENVIO FLOTA - OPERADOR LOGISTICO</t>
        </is>
      </c>
      <c r="V375" t="inlineStr">
        <is>
          <t>TIPO IV</t>
        </is>
      </c>
      <c r="W375" t="inlineStr">
        <is>
          <t>TERRESTRE</t>
        </is>
      </c>
      <c r="X375" t="inlineStr">
        <is>
          <t>CUERO RUIZ JHONNY</t>
        </is>
      </c>
      <c r="Y375" t="inlineStr">
        <is>
          <t>1</t>
        </is>
      </c>
      <c r="Z375" t="inlineStr">
        <is>
          <t>0</t>
        </is>
      </c>
      <c r="AA375" s="48" t="n">
        <v>35780</v>
      </c>
      <c r="AB375" s="48" t="n">
        <v>0</v>
      </c>
    </row>
    <row r="376">
      <c r="A376" t="inlineStr">
        <is>
          <t>CALI</t>
        </is>
      </c>
      <c r="B376" t="inlineStr">
        <is>
          <t>SUROCCIDENTE Y EJE CAFETERO</t>
        </is>
      </c>
      <c r="C376" t="inlineStr">
        <is>
          <t>0004-0003</t>
        </is>
      </c>
      <c r="D376" t="inlineStr">
        <is>
          <t>76001</t>
        </is>
      </c>
      <c r="E376" t="inlineStr">
        <is>
          <t>2544457</t>
        </is>
      </c>
      <c r="F376" t="inlineStr">
        <is>
          <t>3007079289</t>
        </is>
      </c>
      <c r="G376" t="inlineStr">
        <is>
          <t>OC VISITA ROLLOS</t>
        </is>
      </c>
      <c r="H376" t="inlineStr">
        <is>
          <t>VALLE DEL CAUCA</t>
        </is>
      </c>
      <c r="I376" t="inlineStr">
        <is>
          <t>CALI</t>
        </is>
      </c>
      <c r="J376" t="inlineStr">
        <is>
          <t>BARRIO FLORALIA CALI 10</t>
        </is>
      </c>
      <c r="K376" t="inlineStr">
        <is>
          <t>BANCOLOMBIA</t>
        </is>
      </c>
      <c r="L376" t="inlineStr">
        <is>
          <t>FO-25-1326420</t>
        </is>
      </c>
      <c r="M376" s="49" t="n">
        <v>45872.49236111111</v>
      </c>
      <c r="N376" s="49" t="n">
        <v>45875.51527777778</v>
      </c>
      <c r="O376" s="48" t="n">
        <v>0</v>
      </c>
      <c r="P376" t="inlineStr">
        <is>
          <t>CB UNO A UNO</t>
        </is>
      </c>
      <c r="Q376" t="inlineStr">
        <is>
          <t>CB UNO A UNO</t>
        </is>
      </c>
      <c r="R376" t="inlineStr">
        <is>
          <t>EJECUTADO</t>
        </is>
      </c>
      <c r="S376" t="inlineStr">
        <is>
          <t>EJECUTADO EXITOSO</t>
        </is>
      </c>
      <c r="T376" t="inlineStr">
        <is>
          <t>VISITA TECNICA</t>
        </is>
      </c>
      <c r="V376" t="inlineStr">
        <is>
          <t>TIPO I</t>
        </is>
      </c>
      <c r="W376" t="inlineStr">
        <is>
          <t>TERRESTRE</t>
        </is>
      </c>
      <c r="X376" t="inlineStr">
        <is>
          <t>CUERO RUIZ JHONNY</t>
        </is>
      </c>
      <c r="Y376" t="inlineStr">
        <is>
          <t>1</t>
        </is>
      </c>
      <c r="Z376" t="inlineStr">
        <is>
          <t>0</t>
        </is>
      </c>
      <c r="AA376" s="48" t="n">
        <v>35780</v>
      </c>
      <c r="AB376" s="48" t="n">
        <v>0</v>
      </c>
    </row>
    <row r="377">
      <c r="A377" t="inlineStr">
        <is>
          <t>SANTA MARTA</t>
        </is>
      </c>
      <c r="B377" t="inlineStr">
        <is>
          <t>COSTA</t>
        </is>
      </c>
      <c r="C377" t="inlineStr">
        <is>
          <t>0004-0001</t>
        </is>
      </c>
      <c r="D377" t="inlineStr">
        <is>
          <t>47001</t>
        </is>
      </c>
      <c r="E377" t="inlineStr">
        <is>
          <t>2544543</t>
        </is>
      </c>
      <c r="F377" t="inlineStr">
        <is>
          <t>3007071534</t>
        </is>
      </c>
      <c r="G377" t="inlineStr">
        <is>
          <t>OC VISITA ROLLOS</t>
        </is>
      </c>
      <c r="H377" t="inlineStr">
        <is>
          <t>MAGDALENA</t>
        </is>
      </c>
      <c r="I377" t="inlineStr">
        <is>
          <t>SANTA MARTA</t>
        </is>
      </c>
      <c r="J377" t="inlineStr">
        <is>
          <t>PTM CORREGIMIENTO BURITICA ADD</t>
        </is>
      </c>
      <c r="K377" t="inlineStr">
        <is>
          <t>BANCOLOMBIA</t>
        </is>
      </c>
      <c r="L377" t="inlineStr">
        <is>
          <t>FO-25-1326404</t>
        </is>
      </c>
      <c r="M377" s="49" t="n">
        <v>45872.62020833333</v>
      </c>
      <c r="N377" s="49" t="n">
        <v>45875.52013888889</v>
      </c>
      <c r="O377" s="48" t="n">
        <v>0</v>
      </c>
      <c r="P377" t="inlineStr">
        <is>
          <t>AGREGADOR</t>
        </is>
      </c>
      <c r="Q377" t="inlineStr">
        <is>
          <t>COMCARD - PTM</t>
        </is>
      </c>
      <c r="R377" t="inlineStr">
        <is>
          <t>EJECUTADO</t>
        </is>
      </c>
      <c r="S377" t="inlineStr">
        <is>
          <t>EJECUTADO EXITOSO</t>
        </is>
      </c>
      <c r="T377" t="inlineStr">
        <is>
          <t>VISITA TECNICA</t>
        </is>
      </c>
      <c r="V377" t="inlineStr">
        <is>
          <t>TIPO I</t>
        </is>
      </c>
      <c r="W377" t="inlineStr">
        <is>
          <t>TERRESTRE</t>
        </is>
      </c>
      <c r="X377" t="inlineStr">
        <is>
          <t>THOMAS  CAMPO SIGIFREDO SEGUNDO</t>
        </is>
      </c>
      <c r="Y377" t="inlineStr">
        <is>
          <t>1</t>
        </is>
      </c>
      <c r="Z377" t="inlineStr">
        <is>
          <t>0</t>
        </is>
      </c>
      <c r="AA377" s="48" t="n">
        <v>35780</v>
      </c>
      <c r="AB377" s="48" t="n">
        <v>0</v>
      </c>
    </row>
    <row r="378">
      <c r="A378" t="inlineStr">
        <is>
          <t>MEDELLIN</t>
        </is>
      </c>
      <c r="B378" t="inlineStr">
        <is>
          <t>NOROCCIDENTE</t>
        </is>
      </c>
      <c r="C378" t="inlineStr">
        <is>
          <t>0004-0005</t>
        </is>
      </c>
      <c r="D378" t="inlineStr">
        <is>
          <t>5001</t>
        </is>
      </c>
      <c r="E378" t="inlineStr">
        <is>
          <t>2544707</t>
        </is>
      </c>
      <c r="F378" t="inlineStr">
        <is>
          <t>3007066071</t>
        </is>
      </c>
      <c r="G378" t="inlineStr">
        <is>
          <t>OC VISITA ROLLOS</t>
        </is>
      </c>
      <c r="H378" t="inlineStr">
        <is>
          <t>ANTIOQUIA</t>
        </is>
      </c>
      <c r="I378" t="inlineStr">
        <is>
          <t>MEDELLIN</t>
        </is>
      </c>
      <c r="J378" t="inlineStr">
        <is>
          <t>BARRIO BELEN ALTAVISTA MEDELLI</t>
        </is>
      </c>
      <c r="K378" t="inlineStr">
        <is>
          <t>BANCOLOMBIA</t>
        </is>
      </c>
      <c r="L378" t="inlineStr">
        <is>
          <t>FO-25-1324329</t>
        </is>
      </c>
      <c r="M378" s="49" t="n">
        <v>45872.666875</v>
      </c>
      <c r="N378" s="49" t="n">
        <v>45877.46944444445</v>
      </c>
      <c r="O378" s="48" t="n">
        <v>0</v>
      </c>
      <c r="P378" t="inlineStr">
        <is>
          <t>CB UNO A UNO</t>
        </is>
      </c>
      <c r="Q378" t="inlineStr">
        <is>
          <t>CB UNO A UNO</t>
        </is>
      </c>
      <c r="R378" t="inlineStr">
        <is>
          <t>EJECUTADO</t>
        </is>
      </c>
      <c r="S378" t="inlineStr">
        <is>
          <t>EJECUTADO EXITOSO</t>
        </is>
      </c>
      <c r="T378" t="inlineStr">
        <is>
          <t>VISITA TECNICA</t>
        </is>
      </c>
      <c r="V378" t="inlineStr">
        <is>
          <t>TIPO I</t>
        </is>
      </c>
      <c r="W378" t="inlineStr">
        <is>
          <t>TERRESTRE</t>
        </is>
      </c>
      <c r="X378" t="inlineStr">
        <is>
          <t>1146438650</t>
        </is>
      </c>
      <c r="Y378" t="inlineStr">
        <is>
          <t>1</t>
        </is>
      </c>
      <c r="Z378" t="inlineStr">
        <is>
          <t>0</t>
        </is>
      </c>
      <c r="AA378" s="48" t="n">
        <v>35780</v>
      </c>
      <c r="AB378" s="48" t="n">
        <v>0</v>
      </c>
    </row>
    <row r="379">
      <c r="A379" t="inlineStr">
        <is>
          <t>APARTADO</t>
        </is>
      </c>
      <c r="B379" t="inlineStr">
        <is>
          <t>NOROCCIDENTE</t>
        </is>
      </c>
      <c r="C379" t="inlineStr">
        <is>
          <t>0004-0005</t>
        </is>
      </c>
      <c r="D379" t="inlineStr">
        <is>
          <t>5665</t>
        </is>
      </c>
      <c r="E379" t="inlineStr">
        <is>
          <t>2544729</t>
        </is>
      </c>
      <c r="F379" t="inlineStr">
        <is>
          <t>3007071088</t>
        </is>
      </c>
      <c r="G379" t="inlineStr">
        <is>
          <t>OC ENVIO ROLLOS</t>
        </is>
      </c>
      <c r="H379" t="inlineStr">
        <is>
          <t>ANTIOQUIA</t>
        </is>
      </c>
      <c r="I379" t="inlineStr">
        <is>
          <t>SAN PEDRO DE URABA</t>
        </is>
      </c>
      <c r="J379" t="inlineStr">
        <is>
          <t>BARRIO SAN PEDRO URABA</t>
        </is>
      </c>
      <c r="K379" t="inlineStr">
        <is>
          <t>BANCOLOMBIA</t>
        </is>
      </c>
      <c r="L379" t="inlineStr">
        <is>
          <t>FO-25-1326402</t>
        </is>
      </c>
      <c r="M379" s="49" t="n">
        <v>45872.74166666667</v>
      </c>
      <c r="N379" s="49" t="n">
        <v>45877.37152777778</v>
      </c>
      <c r="O379" s="48" t="n">
        <v>0</v>
      </c>
      <c r="P379" t="inlineStr">
        <is>
          <t>CB UNO A UNO</t>
        </is>
      </c>
      <c r="Q379" t="inlineStr">
        <is>
          <t>CB UNO A UNO</t>
        </is>
      </c>
      <c r="S379" t="inlineStr">
        <is>
          <t>EJECUTADO EXITOSO</t>
        </is>
      </c>
      <c r="T379" t="inlineStr">
        <is>
          <t>ENVIO</t>
        </is>
      </c>
      <c r="V379" t="inlineStr">
        <is>
          <t>TIPO III</t>
        </is>
      </c>
      <c r="W379" t="inlineStr">
        <is>
          <t>TERRESTRE</t>
        </is>
      </c>
      <c r="Y379" t="inlineStr">
        <is>
          <t>1</t>
        </is>
      </c>
      <c r="Z379" t="inlineStr">
        <is>
          <t>0</t>
        </is>
      </c>
      <c r="AA379" s="48" t="n">
        <v>35780</v>
      </c>
      <c r="AB379" s="48" t="n">
        <v>0</v>
      </c>
    </row>
    <row r="380">
      <c r="A380" t="inlineStr">
        <is>
          <t>CALI</t>
        </is>
      </c>
      <c r="B380" t="inlineStr">
        <is>
          <t>SUROCCIDENTE Y EJE CAFETERO</t>
        </is>
      </c>
      <c r="C380" t="inlineStr">
        <is>
          <t>0004-0003</t>
        </is>
      </c>
      <c r="D380" t="inlineStr">
        <is>
          <t>76001</t>
        </is>
      </c>
      <c r="E380" t="inlineStr">
        <is>
          <t>2545080</t>
        </is>
      </c>
      <c r="F380" t="inlineStr">
        <is>
          <t>3007078703</t>
        </is>
      </c>
      <c r="G380" t="inlineStr">
        <is>
          <t>OC VISITA ROLLOS</t>
        </is>
      </c>
      <c r="H380" t="inlineStr">
        <is>
          <t>VALLE DEL CAUCA</t>
        </is>
      </c>
      <c r="I380" t="inlineStr">
        <is>
          <t>CALI</t>
        </is>
      </c>
      <c r="J380" t="inlineStr">
        <is>
          <t>PTM CALI VARIEDADES LEYJO</t>
        </is>
      </c>
      <c r="K380" t="inlineStr">
        <is>
          <t>BANCOLOMBIA</t>
        </is>
      </c>
      <c r="L380" t="inlineStr">
        <is>
          <t>FO-25-1326399</t>
        </is>
      </c>
      <c r="M380" s="49" t="n">
        <v>45873.33333333334</v>
      </c>
      <c r="N380" s="49" t="n">
        <v>45875.65555555555</v>
      </c>
      <c r="O380" s="48" t="n">
        <v>0</v>
      </c>
      <c r="P380" t="inlineStr">
        <is>
          <t>AGREGADOR</t>
        </is>
      </c>
      <c r="Q380" t="inlineStr">
        <is>
          <t>COMCARD - PTM</t>
        </is>
      </c>
      <c r="R380" t="inlineStr">
        <is>
          <t>EJECUTADO</t>
        </is>
      </c>
      <c r="S380" t="inlineStr">
        <is>
          <t>EJECUTADO EXITOSO</t>
        </is>
      </c>
      <c r="T380" t="inlineStr">
        <is>
          <t>VISITA TECNICA</t>
        </is>
      </c>
      <c r="V380" t="inlineStr">
        <is>
          <t>TIPO I</t>
        </is>
      </c>
      <c r="W380" t="inlineStr">
        <is>
          <t>TERRESTRE</t>
        </is>
      </c>
      <c r="X380" t="inlineStr">
        <is>
          <t>HERRERA MONAR GEOVANNY</t>
        </is>
      </c>
      <c r="Y380" t="inlineStr">
        <is>
          <t>1</t>
        </is>
      </c>
      <c r="Z380" t="inlineStr">
        <is>
          <t>0</t>
        </is>
      </c>
      <c r="AA380" s="48" t="n">
        <v>35780</v>
      </c>
      <c r="AB380" s="48" t="n">
        <v>0</v>
      </c>
    </row>
    <row r="381">
      <c r="A381" t="inlineStr">
        <is>
          <t>BUCARAMANGA</t>
        </is>
      </c>
      <c r="B381" t="inlineStr">
        <is>
          <t>SANTANDERES</t>
        </is>
      </c>
      <c r="C381" t="inlineStr">
        <is>
          <t>0004-0008</t>
        </is>
      </c>
      <c r="D381" t="inlineStr">
        <is>
          <t>68001</t>
        </is>
      </c>
      <c r="E381" t="inlineStr">
        <is>
          <t>2545089</t>
        </is>
      </c>
      <c r="F381" t="inlineStr">
        <is>
          <t>3007046626</t>
        </is>
      </c>
      <c r="G381" t="inlineStr">
        <is>
          <t>OC VISITA ROLLOS</t>
        </is>
      </c>
      <c r="H381" t="inlineStr">
        <is>
          <t>SANTANDER</t>
        </is>
      </c>
      <c r="I381" t="inlineStr">
        <is>
          <t>BUCARAMANGA</t>
        </is>
      </c>
      <c r="J381" t="inlineStr">
        <is>
          <t>PTM  BUCARAMANGA  LA GRAN ESQU</t>
        </is>
      </c>
      <c r="K381" t="inlineStr">
        <is>
          <t>BANCOLOMBIA</t>
        </is>
      </c>
      <c r="L381" t="inlineStr">
        <is>
          <t>FO-25-1324319</t>
        </is>
      </c>
      <c r="M381" s="49" t="n">
        <v>45873.33333333334</v>
      </c>
      <c r="N381" s="49" t="n">
        <v>45873.69722222222</v>
      </c>
      <c r="O381" s="48" t="n">
        <v>0</v>
      </c>
      <c r="P381" t="inlineStr">
        <is>
          <t>AGREGADOR</t>
        </is>
      </c>
      <c r="Q381" t="inlineStr">
        <is>
          <t>COMCARD - PTM</t>
        </is>
      </c>
      <c r="R381" t="inlineStr">
        <is>
          <t>EJECUTADO</t>
        </is>
      </c>
      <c r="S381" t="inlineStr">
        <is>
          <t>EJECUTADO EXITOSO</t>
        </is>
      </c>
      <c r="T381" t="inlineStr">
        <is>
          <t>VISITA TECNICA</t>
        </is>
      </c>
      <c r="V381" t="inlineStr">
        <is>
          <t>TIPO I</t>
        </is>
      </c>
      <c r="W381" t="inlineStr">
        <is>
          <t>TERRESTRE</t>
        </is>
      </c>
      <c r="X381" t="inlineStr">
        <is>
          <t>GELVEZ MOGOLLON JOSE ELISEO</t>
        </is>
      </c>
      <c r="Y381" t="inlineStr">
        <is>
          <t>1</t>
        </is>
      </c>
      <c r="Z381" t="inlineStr">
        <is>
          <t>0</t>
        </is>
      </c>
      <c r="AA381" s="48" t="n">
        <v>35780</v>
      </c>
      <c r="AB381" s="48" t="n">
        <v>0</v>
      </c>
    </row>
    <row r="382">
      <c r="A382" t="inlineStr">
        <is>
          <t>APARTADO</t>
        </is>
      </c>
      <c r="B382" t="inlineStr">
        <is>
          <t>NOROCCIDENTE</t>
        </is>
      </c>
      <c r="C382" t="inlineStr">
        <is>
          <t>0004-0005</t>
        </is>
      </c>
      <c r="D382" t="inlineStr">
        <is>
          <t>5045</t>
        </is>
      </c>
      <c r="E382" t="inlineStr">
        <is>
          <t>2545119</t>
        </is>
      </c>
      <c r="F382" t="inlineStr">
        <is>
          <t>3007073566</t>
        </is>
      </c>
      <c r="G382" t="inlineStr">
        <is>
          <t>OC VISITA ROLLOS</t>
        </is>
      </c>
      <c r="H382" t="inlineStr">
        <is>
          <t>ANTIOQUIA</t>
        </is>
      </c>
      <c r="I382" t="inlineStr">
        <is>
          <t>APARTADO</t>
        </is>
      </c>
      <c r="J382" t="inlineStr">
        <is>
          <t>DISTRICOL SOLUCIONES  VIAJERO</t>
        </is>
      </c>
      <c r="K382" t="inlineStr">
        <is>
          <t>BANCOLOMBIA</t>
        </is>
      </c>
      <c r="L382" t="inlineStr">
        <is>
          <t>FO-25-1324306</t>
        </is>
      </c>
      <c r="M382" s="49" t="n">
        <v>45873.33333333334</v>
      </c>
      <c r="N382" s="49" t="n">
        <v>45882.42222222222</v>
      </c>
      <c r="O382" s="48" t="n">
        <v>0</v>
      </c>
      <c r="P382" t="inlineStr">
        <is>
          <t>AGREGADOR</t>
        </is>
      </c>
      <c r="Q382" t="inlineStr">
        <is>
          <t>DISTRICOL</t>
        </is>
      </c>
      <c r="R382" t="inlineStr">
        <is>
          <t>EJECUTADO</t>
        </is>
      </c>
      <c r="S382" t="inlineStr">
        <is>
          <t>EJECUTADO EXITOSO</t>
        </is>
      </c>
      <c r="T382" t="inlineStr">
        <is>
          <t>VISITA TECNICA</t>
        </is>
      </c>
      <c r="V382" t="inlineStr">
        <is>
          <t>TIPO I</t>
        </is>
      </c>
      <c r="W382" t="inlineStr">
        <is>
          <t>TERRESTRE</t>
        </is>
      </c>
      <c r="X382" t="inlineStr">
        <is>
          <t>CASTRO HENAO DANIEL ESTEBAN</t>
        </is>
      </c>
      <c r="Y382" t="inlineStr">
        <is>
          <t>1</t>
        </is>
      </c>
      <c r="Z382" t="inlineStr">
        <is>
          <t>0</t>
        </is>
      </c>
      <c r="AA382" s="48" t="n">
        <v>35780</v>
      </c>
      <c r="AB382" s="48" t="n">
        <v>0</v>
      </c>
    </row>
    <row r="383">
      <c r="A383" t="inlineStr">
        <is>
          <t>MANIZALES</t>
        </is>
      </c>
      <c r="B383" t="inlineStr">
        <is>
          <t>SUROCCIDENTE Y EJE CAFETERO</t>
        </is>
      </c>
      <c r="C383" t="inlineStr">
        <is>
          <t>0004-0002</t>
        </is>
      </c>
      <c r="D383" t="inlineStr">
        <is>
          <t>17001</t>
        </is>
      </c>
      <c r="E383" t="inlineStr">
        <is>
          <t>2545332</t>
        </is>
      </c>
      <c r="F383" t="inlineStr">
        <is>
          <t>3007020866</t>
        </is>
      </c>
      <c r="G383" t="inlineStr">
        <is>
          <t>OC VISITA ROLLOS</t>
        </is>
      </c>
      <c r="H383" t="inlineStr">
        <is>
          <t>CALDAS</t>
        </is>
      </c>
      <c r="I383" t="inlineStr">
        <is>
          <t>MANIZALES</t>
        </is>
      </c>
      <c r="J383" t="inlineStr">
        <is>
          <t>BARRIO GALERIA V MANIZALES</t>
        </is>
      </c>
      <c r="K383" t="inlineStr">
        <is>
          <t>BANCOLOMBIA</t>
        </is>
      </c>
      <c r="L383" t="inlineStr">
        <is>
          <t>FO-25-1324289</t>
        </is>
      </c>
      <c r="M383" s="49" t="n">
        <v>45873.33456018518</v>
      </c>
      <c r="N383" s="49" t="n">
        <v>45880.44166666667</v>
      </c>
      <c r="O383" s="48" t="n">
        <v>0</v>
      </c>
      <c r="P383" t="inlineStr">
        <is>
          <t>CB UNO A UNO</t>
        </is>
      </c>
      <c r="Q383" t="inlineStr">
        <is>
          <t>CB UNO A UNO</t>
        </is>
      </c>
      <c r="R383" t="inlineStr">
        <is>
          <t>EJECUTADO</t>
        </is>
      </c>
      <c r="S383" t="inlineStr">
        <is>
          <t>EJECUTADO EXITOSO</t>
        </is>
      </c>
      <c r="T383" t="inlineStr">
        <is>
          <t>VISITA TECNICA</t>
        </is>
      </c>
      <c r="V383" t="inlineStr">
        <is>
          <t>TIPO I</t>
        </is>
      </c>
      <c r="W383" t="inlineStr">
        <is>
          <t>TERRESTRE</t>
        </is>
      </c>
      <c r="X383" t="inlineStr">
        <is>
          <t>AGUIRRE HENAO RAUL EDUARDO</t>
        </is>
      </c>
      <c r="Y383" t="inlineStr">
        <is>
          <t>1</t>
        </is>
      </c>
      <c r="Z383" t="inlineStr">
        <is>
          <t>0</t>
        </is>
      </c>
      <c r="AA383" s="48" t="n">
        <v>35780</v>
      </c>
      <c r="AB383" s="48" t="n">
        <v>0</v>
      </c>
    </row>
    <row r="384">
      <c r="A384" t="inlineStr">
        <is>
          <t>MONTERIA</t>
        </is>
      </c>
      <c r="B384" t="inlineStr">
        <is>
          <t>COSTA</t>
        </is>
      </c>
      <c r="C384" t="inlineStr">
        <is>
          <t>0004-0001</t>
        </is>
      </c>
      <c r="D384" t="inlineStr">
        <is>
          <t>23466</t>
        </is>
      </c>
      <c r="E384" t="inlineStr">
        <is>
          <t>2545335</t>
        </is>
      </c>
      <c r="F384" t="inlineStr">
        <is>
          <t>3007064272</t>
        </is>
      </c>
      <c r="G384" t="inlineStr">
        <is>
          <t>OC ENVIO ROLLOS</t>
        </is>
      </c>
      <c r="H384" t="inlineStr">
        <is>
          <t>CORDOBA</t>
        </is>
      </c>
      <c r="I384" t="inlineStr">
        <is>
          <t>MONTELIBANO</t>
        </is>
      </c>
      <c r="J384" t="inlineStr">
        <is>
          <t>BARRIO CENTRO MONTELIBANO 5</t>
        </is>
      </c>
      <c r="K384" t="inlineStr">
        <is>
          <t>BANCOLOMBIA</t>
        </is>
      </c>
      <c r="L384" t="inlineStr">
        <is>
          <t>FO-25-1326398</t>
        </is>
      </c>
      <c r="M384" s="49" t="n">
        <v>45873.33539351852</v>
      </c>
      <c r="N384" s="49" t="n">
        <v>45877.71388888889</v>
      </c>
      <c r="O384" s="48" t="n">
        <v>0</v>
      </c>
      <c r="P384" t="inlineStr">
        <is>
          <t>CB UNO A UNO</t>
        </is>
      </c>
      <c r="Q384" t="inlineStr">
        <is>
          <t>CB UNO A UNO</t>
        </is>
      </c>
      <c r="S384" t="inlineStr">
        <is>
          <t>EJECUTADO EXITOSO</t>
        </is>
      </c>
      <c r="T384" t="inlineStr">
        <is>
          <t>ENVIO</t>
        </is>
      </c>
      <c r="V384" t="inlineStr">
        <is>
          <t>TIPO IV</t>
        </is>
      </c>
      <c r="W384" t="inlineStr">
        <is>
          <t>TERRESTRE</t>
        </is>
      </c>
      <c r="Y384" t="inlineStr">
        <is>
          <t>1</t>
        </is>
      </c>
      <c r="Z384" t="inlineStr">
        <is>
          <t>0</t>
        </is>
      </c>
      <c r="AA384" s="48" t="n">
        <v>35780</v>
      </c>
      <c r="AB384" s="48" t="n">
        <v>0</v>
      </c>
    </row>
    <row r="385">
      <c r="A385" t="inlineStr">
        <is>
          <t>MEDELLIN</t>
        </is>
      </c>
      <c r="B385" t="inlineStr">
        <is>
          <t>NOROCCIDENTE</t>
        </is>
      </c>
      <c r="C385" t="inlineStr">
        <is>
          <t>0004-0005</t>
        </is>
      </c>
      <c r="D385" t="inlineStr">
        <is>
          <t>5001</t>
        </is>
      </c>
      <c r="E385" t="inlineStr">
        <is>
          <t>2545432</t>
        </is>
      </c>
      <c r="F385" t="inlineStr">
        <is>
          <t>3007012492</t>
        </is>
      </c>
      <c r="G385" t="inlineStr">
        <is>
          <t>OC VISITA ROLLOS</t>
        </is>
      </c>
      <c r="H385" t="inlineStr">
        <is>
          <t>ANTIOQUIA</t>
        </is>
      </c>
      <c r="I385" t="inlineStr">
        <is>
          <t>MEDELLIN</t>
        </is>
      </c>
      <c r="J385" t="inlineStr">
        <is>
          <t>PAGAFACIL  EXITO DE COLOMBIA</t>
        </is>
      </c>
      <c r="K385" t="inlineStr">
        <is>
          <t>BANCOLOMBIA</t>
        </is>
      </c>
      <c r="L385" t="inlineStr">
        <is>
          <t>FO-25-1326395</t>
        </is>
      </c>
      <c r="M385" s="49" t="n">
        <v>45873.35113425926</v>
      </c>
      <c r="N385" s="49" t="n">
        <v>45875.65416666667</v>
      </c>
      <c r="O385" s="48" t="n">
        <v>0</v>
      </c>
      <c r="P385" t="inlineStr">
        <is>
          <t>ROBUSTO</t>
        </is>
      </c>
      <c r="Q385" t="inlineStr">
        <is>
          <t>PAGAFACIL</t>
        </is>
      </c>
      <c r="R385" t="inlineStr">
        <is>
          <t>EJECUTADO</t>
        </is>
      </c>
      <c r="S385" t="inlineStr">
        <is>
          <t>EJECUTADO EXITOSO</t>
        </is>
      </c>
      <c r="T385" t="inlineStr">
        <is>
          <t>VISITA TECNICA</t>
        </is>
      </c>
      <c r="V385" t="inlineStr">
        <is>
          <t>TIPO I</t>
        </is>
      </c>
      <c r="W385" t="inlineStr">
        <is>
          <t>TERRESTRE</t>
        </is>
      </c>
      <c r="X385" t="inlineStr">
        <is>
          <t>QUINTERO SANCHEZ JUAN SEBASTIAN</t>
        </is>
      </c>
      <c r="Y385" t="inlineStr">
        <is>
          <t>1</t>
        </is>
      </c>
      <c r="Z385" t="inlineStr">
        <is>
          <t>0</t>
        </is>
      </c>
      <c r="AA385" s="48" t="n">
        <v>35780</v>
      </c>
      <c r="AB385" s="48" t="n">
        <v>0</v>
      </c>
    </row>
    <row r="386">
      <c r="A386" t="inlineStr">
        <is>
          <t>VALLEDUPAR</t>
        </is>
      </c>
      <c r="B386" t="inlineStr">
        <is>
          <t>COSTA</t>
        </is>
      </c>
      <c r="C386" t="inlineStr">
        <is>
          <t>No encontrado</t>
        </is>
      </c>
      <c r="D386" t="inlineStr">
        <is>
          <t>47460</t>
        </is>
      </c>
      <c r="E386" t="inlineStr">
        <is>
          <t>2545446</t>
        </is>
      </c>
      <c r="F386" t="inlineStr">
        <is>
          <t>3007031487</t>
        </is>
      </c>
      <c r="G386" t="inlineStr">
        <is>
          <t>OC ENVIO ROLLOS</t>
        </is>
      </c>
      <c r="H386" t="inlineStr">
        <is>
          <t>MAGDALENA</t>
        </is>
      </c>
      <c r="I386" t="inlineStr">
        <is>
          <t>NUEVA GRANADA</t>
        </is>
      </c>
      <c r="J386" t="inlineStr">
        <is>
          <t>ARRIO CENTRO 3</t>
        </is>
      </c>
      <c r="K386" t="inlineStr">
        <is>
          <t>BANCOLOMBIA</t>
        </is>
      </c>
      <c r="L386" t="inlineStr">
        <is>
          <t>FO-25-1332185</t>
        </is>
      </c>
      <c r="M386" s="49" t="n">
        <v>45873.35365740741</v>
      </c>
      <c r="N386" s="49" t="n">
        <v>45882.57291666666</v>
      </c>
      <c r="O386" s="48" t="n">
        <v>0</v>
      </c>
      <c r="P386" t="inlineStr">
        <is>
          <t>CB UNO A UNO</t>
        </is>
      </c>
      <c r="Q386" t="inlineStr">
        <is>
          <t>CB UNO A UNO</t>
        </is>
      </c>
      <c r="S386" t="inlineStr">
        <is>
          <t>EJECUTADO EXITOSO</t>
        </is>
      </c>
      <c r="T386" t="inlineStr">
        <is>
          <t>ENVIO</t>
        </is>
      </c>
      <c r="V386" t="inlineStr">
        <is>
          <t>TIPO IV</t>
        </is>
      </c>
      <c r="W386" t="inlineStr">
        <is>
          <t>TERRESTRE</t>
        </is>
      </c>
      <c r="Y386" t="inlineStr">
        <is>
          <t>1</t>
        </is>
      </c>
      <c r="Z386" t="inlineStr">
        <is>
          <t>0</t>
        </is>
      </c>
      <c r="AA386" s="48" t="n">
        <v>35780</v>
      </c>
      <c r="AB386" s="48" t="n">
        <v>0</v>
      </c>
    </row>
    <row r="387">
      <c r="A387" t="inlineStr">
        <is>
          <t>BUCARAMANGA</t>
        </is>
      </c>
      <c r="B387" t="inlineStr">
        <is>
          <t>SANTANDERES</t>
        </is>
      </c>
      <c r="C387" t="inlineStr">
        <is>
          <t>0004-0008</t>
        </is>
      </c>
      <c r="D387" t="inlineStr">
        <is>
          <t>68575</t>
        </is>
      </c>
      <c r="E387" t="inlineStr">
        <is>
          <t>2545450</t>
        </is>
      </c>
      <c r="F387" t="inlineStr">
        <is>
          <t>3007078717</t>
        </is>
      </c>
      <c r="G387" t="inlineStr">
        <is>
          <t>OC ENVIO ROLLOS</t>
        </is>
      </c>
      <c r="H387" t="inlineStr">
        <is>
          <t>SANTANDER</t>
        </is>
      </c>
      <c r="I387" t="inlineStr">
        <is>
          <t>PUERTO WILCHES</t>
        </is>
      </c>
      <c r="J387" t="inlineStr">
        <is>
          <t>PTM PUERTO WILCHES MULTISERVIC</t>
        </is>
      </c>
      <c r="K387" t="inlineStr">
        <is>
          <t>BANCOLOMBIA</t>
        </is>
      </c>
      <c r="L387" t="inlineStr">
        <is>
          <t>FO-25-1333043</t>
        </is>
      </c>
      <c r="M387" s="49" t="n">
        <v>45873.35421296296</v>
      </c>
      <c r="N387" s="49" t="n">
        <v>45879.63680555556</v>
      </c>
      <c r="O387" s="48" t="n">
        <v>0</v>
      </c>
      <c r="P387" t="inlineStr">
        <is>
          <t>AGREGADOR</t>
        </is>
      </c>
      <c r="Q387" t="inlineStr">
        <is>
          <t>COMCARD - PTM</t>
        </is>
      </c>
      <c r="S387" t="inlineStr">
        <is>
          <t>EJECUTADO EXITOSO</t>
        </is>
      </c>
      <c r="T387" t="inlineStr">
        <is>
          <t>ENVIO</t>
        </is>
      </c>
      <c r="V387" t="inlineStr">
        <is>
          <t>TIPO IV</t>
        </is>
      </c>
      <c r="W387" t="inlineStr">
        <is>
          <t>TERRESTRE</t>
        </is>
      </c>
      <c r="Y387" t="inlineStr">
        <is>
          <t>1</t>
        </is>
      </c>
      <c r="Z387" t="inlineStr">
        <is>
          <t>0</t>
        </is>
      </c>
      <c r="AA387" s="48" t="n">
        <v>35780</v>
      </c>
      <c r="AB387" s="48" t="n">
        <v>0</v>
      </c>
    </row>
    <row r="388">
      <c r="A388" t="inlineStr">
        <is>
          <t>MEDELLIN</t>
        </is>
      </c>
      <c r="B388" t="inlineStr">
        <is>
          <t>NOROCCIDENTE</t>
        </is>
      </c>
      <c r="C388" t="inlineStr">
        <is>
          <t>0004-0005</t>
        </is>
      </c>
      <c r="D388" t="inlineStr">
        <is>
          <t>5001</t>
        </is>
      </c>
      <c r="E388" t="inlineStr">
        <is>
          <t>2545632</t>
        </is>
      </c>
      <c r="F388" t="inlineStr">
        <is>
          <t>3007029622</t>
        </is>
      </c>
      <c r="G388" t="inlineStr">
        <is>
          <t>OC VISITA ROLLOS</t>
        </is>
      </c>
      <c r="H388" t="inlineStr">
        <is>
          <t>ANTIOQUIA</t>
        </is>
      </c>
      <c r="I388" t="inlineStr">
        <is>
          <t>MEDELLIN</t>
        </is>
      </c>
      <c r="J388" t="inlineStr">
        <is>
          <t>PAGAFACIL EXITO COLOMBIA II</t>
        </is>
      </c>
      <c r="K388" t="inlineStr">
        <is>
          <t>BANCOLOMBIA</t>
        </is>
      </c>
      <c r="L388" t="inlineStr">
        <is>
          <t>FO-25-1324278</t>
        </is>
      </c>
      <c r="M388" s="49" t="n">
        <v>45873.35315972222</v>
      </c>
      <c r="N388" s="49" t="n">
        <v>45875.59513888889</v>
      </c>
      <c r="O388" s="48" t="n">
        <v>0</v>
      </c>
      <c r="P388" t="inlineStr">
        <is>
          <t>ROBUSTO</t>
        </is>
      </c>
      <c r="Q388" t="inlineStr">
        <is>
          <t>PAGAFACIL</t>
        </is>
      </c>
      <c r="R388" t="inlineStr">
        <is>
          <t>EJECUTADO</t>
        </is>
      </c>
      <c r="S388" t="inlineStr">
        <is>
          <t>EJECUTADO EXITOSO</t>
        </is>
      </c>
      <c r="T388" t="inlineStr">
        <is>
          <t>VISITA TECNICA</t>
        </is>
      </c>
      <c r="V388" t="inlineStr">
        <is>
          <t>TIPO I</t>
        </is>
      </c>
      <c r="W388" t="inlineStr">
        <is>
          <t>TERRESTRE</t>
        </is>
      </c>
      <c r="X388" t="inlineStr">
        <is>
          <t>QUINTERO SANCHEZ JUAN SEBASTIAN</t>
        </is>
      </c>
      <c r="Y388" t="inlineStr">
        <is>
          <t>1</t>
        </is>
      </c>
      <c r="Z388" t="inlineStr">
        <is>
          <t>0</t>
        </is>
      </c>
      <c r="AA388" s="48" t="n">
        <v>35780</v>
      </c>
      <c r="AB388" s="48" t="n">
        <v>0</v>
      </c>
    </row>
    <row r="389">
      <c r="A389" t="inlineStr">
        <is>
          <t>APARTADO</t>
        </is>
      </c>
      <c r="B389" t="inlineStr">
        <is>
          <t>NOROCCIDENTE</t>
        </is>
      </c>
      <c r="C389" t="inlineStr">
        <is>
          <t>0004-0005</t>
        </is>
      </c>
      <c r="D389" t="inlineStr">
        <is>
          <t>27615</t>
        </is>
      </c>
      <c r="E389" t="inlineStr">
        <is>
          <t>2545659</t>
        </is>
      </c>
      <c r="F389" t="inlineStr">
        <is>
          <t>3007077157</t>
        </is>
      </c>
      <c r="G389" t="inlineStr">
        <is>
          <t>OC ENVIO ROLLOS</t>
        </is>
      </c>
      <c r="H389" t="inlineStr">
        <is>
          <t>CHOCO</t>
        </is>
      </c>
      <c r="I389" t="inlineStr">
        <is>
          <t>RIOSUCIO</t>
        </is>
      </c>
      <c r="J389" t="inlineStr">
        <is>
          <t>DISTRICOL GANGAZO PAISA DEL 10</t>
        </is>
      </c>
      <c r="K389" t="inlineStr">
        <is>
          <t>BANCOLOMBIA</t>
        </is>
      </c>
      <c r="L389" t="inlineStr">
        <is>
          <t>FO-25-1330072</t>
        </is>
      </c>
      <c r="M389" s="49" t="n">
        <v>45873.35549768519</v>
      </c>
      <c r="N389" s="49" t="n">
        <v>45889.64305555556</v>
      </c>
      <c r="O389" s="48" t="n">
        <v>0</v>
      </c>
      <c r="P389" t="inlineStr">
        <is>
          <t>AGREGADOR</t>
        </is>
      </c>
      <c r="Q389" t="inlineStr">
        <is>
          <t>DISTRICOL</t>
        </is>
      </c>
      <c r="S389" t="inlineStr">
        <is>
          <t>EJECUTADO EXITOSO</t>
        </is>
      </c>
      <c r="T389" t="inlineStr">
        <is>
          <t>ENVIO</t>
        </is>
      </c>
      <c r="V389" t="inlineStr">
        <is>
          <t>TIPO IV ESPECIAL</t>
        </is>
      </c>
      <c r="W389" t="inlineStr">
        <is>
          <t>TERRESTRE/FLUVIAL</t>
        </is>
      </c>
      <c r="Y389" t="inlineStr">
        <is>
          <t>1</t>
        </is>
      </c>
      <c r="Z389" t="inlineStr">
        <is>
          <t>0</t>
        </is>
      </c>
      <c r="AA389" s="48" t="n">
        <v>35780</v>
      </c>
      <c r="AB389" s="48" t="n">
        <v>0</v>
      </c>
    </row>
    <row r="390">
      <c r="A390" t="inlineStr">
        <is>
          <t>CUCUTA</t>
        </is>
      </c>
      <c r="B390" t="inlineStr">
        <is>
          <t>SANTANDERES</t>
        </is>
      </c>
      <c r="C390" t="inlineStr">
        <is>
          <t>0004-0008</t>
        </is>
      </c>
      <c r="D390" t="inlineStr">
        <is>
          <t>54001</t>
        </is>
      </c>
      <c r="E390" t="inlineStr">
        <is>
          <t>2545833</t>
        </is>
      </c>
      <c r="F390" t="inlineStr">
        <is>
          <t>3007071132</t>
        </is>
      </c>
      <c r="G390" t="inlineStr">
        <is>
          <t>OC VISITA ROLLOS</t>
        </is>
      </c>
      <c r="H390" t="inlineStr">
        <is>
          <t>NORTE DE SANTANDER</t>
        </is>
      </c>
      <c r="I390" t="inlineStr">
        <is>
          <t>CUCUTA</t>
        </is>
      </c>
      <c r="J390" t="inlineStr">
        <is>
          <t>PTM CUCUTA  ELECTROAUTOS EL IN</t>
        </is>
      </c>
      <c r="K390" t="inlineStr">
        <is>
          <t>BANCOLOMBIA</t>
        </is>
      </c>
      <c r="L390" t="inlineStr">
        <is>
          <t>FO-25-1324272</t>
        </is>
      </c>
      <c r="M390" s="49" t="n">
        <v>45873.36386574074</v>
      </c>
      <c r="N390" s="49" t="n">
        <v>45875.59444444445</v>
      </c>
      <c r="O390" s="48" t="n">
        <v>0</v>
      </c>
      <c r="P390" t="inlineStr">
        <is>
          <t>AGREGADOR</t>
        </is>
      </c>
      <c r="Q390" t="inlineStr">
        <is>
          <t>COMCARD - PTM</t>
        </is>
      </c>
      <c r="R390" t="inlineStr">
        <is>
          <t>EJECUTADO</t>
        </is>
      </c>
      <c r="S390" t="inlineStr">
        <is>
          <t>EJECUTADO EXITOSO</t>
        </is>
      </c>
      <c r="T390" t="inlineStr">
        <is>
          <t>VISITA TECNICA</t>
        </is>
      </c>
      <c r="V390" t="inlineStr">
        <is>
          <t>TIPO I</t>
        </is>
      </c>
      <c r="W390" t="inlineStr">
        <is>
          <t>TERRESTRE</t>
        </is>
      </c>
      <c r="X390" t="inlineStr">
        <is>
          <t>MORA VEGA JEAMPIER</t>
        </is>
      </c>
      <c r="Y390" t="inlineStr">
        <is>
          <t>1</t>
        </is>
      </c>
      <c r="Z390" t="inlineStr">
        <is>
          <t>0</t>
        </is>
      </c>
      <c r="AA390" s="48" t="n">
        <v>35780</v>
      </c>
      <c r="AB390" s="48" t="n">
        <v>0</v>
      </c>
    </row>
    <row r="391">
      <c r="A391" t="inlineStr">
        <is>
          <t>BOGOTA</t>
        </is>
      </c>
      <c r="B391" t="inlineStr">
        <is>
          <t>CUNDINAMARCA</t>
        </is>
      </c>
      <c r="C391" t="inlineStr">
        <is>
          <t>0004-0004</t>
        </is>
      </c>
      <c r="D391" t="inlineStr">
        <is>
          <t>25754</t>
        </is>
      </c>
      <c r="E391" t="inlineStr">
        <is>
          <t>2545887</t>
        </is>
      </c>
      <c r="F391" t="inlineStr">
        <is>
          <t>3007058326</t>
        </is>
      </c>
      <c r="G391" t="inlineStr">
        <is>
          <t>OC VISITA ROLLOS</t>
        </is>
      </c>
      <c r="H391" t="inlineStr">
        <is>
          <t>CUNDINAMARCA</t>
        </is>
      </c>
      <c r="I391" t="inlineStr">
        <is>
          <t>SOACHA</t>
        </is>
      </c>
      <c r="J391" t="inlineStr">
        <is>
          <t>BARRIO SAN MATEO SOACHA 14</t>
        </is>
      </c>
      <c r="K391" t="inlineStr">
        <is>
          <t>BANCOLOMBIA</t>
        </is>
      </c>
      <c r="L391" t="inlineStr">
        <is>
          <t>FO-25-1324264</t>
        </is>
      </c>
      <c r="M391" s="49" t="n">
        <v>45873.36899305556</v>
      </c>
      <c r="N391" s="49" t="n">
        <v>45875.59305555555</v>
      </c>
      <c r="O391" s="48" t="n">
        <v>0</v>
      </c>
      <c r="P391" t="inlineStr">
        <is>
          <t>CB UNO A UNO</t>
        </is>
      </c>
      <c r="Q391" t="inlineStr">
        <is>
          <t>CB UNO A UNO</t>
        </is>
      </c>
      <c r="R391" t="inlineStr">
        <is>
          <t>EJECUTADO</t>
        </is>
      </c>
      <c r="S391" t="inlineStr">
        <is>
          <t>EJECUTADO EXITOSO</t>
        </is>
      </c>
      <c r="T391" t="inlineStr">
        <is>
          <t>VISITA TECNICA</t>
        </is>
      </c>
      <c r="V391" t="inlineStr">
        <is>
          <t>TIPO I</t>
        </is>
      </c>
      <c r="W391" t="inlineStr">
        <is>
          <t>TERRESTRE</t>
        </is>
      </c>
      <c r="X391" t="inlineStr">
        <is>
          <t>BUSTOS MORA DIEGO MANUEL</t>
        </is>
      </c>
      <c r="Y391" t="inlineStr">
        <is>
          <t>1</t>
        </is>
      </c>
      <c r="Z391" t="inlineStr">
        <is>
          <t>0</t>
        </is>
      </c>
      <c r="AA391" s="48" t="n">
        <v>35780</v>
      </c>
      <c r="AB391" s="48" t="n">
        <v>0</v>
      </c>
    </row>
    <row r="392">
      <c r="A392" t="inlineStr">
        <is>
          <t>BUCARAMANGA</t>
        </is>
      </c>
      <c r="B392" t="inlineStr">
        <is>
          <t>SANTANDERES</t>
        </is>
      </c>
      <c r="C392" t="inlineStr">
        <is>
          <t>0004-0008</t>
        </is>
      </c>
      <c r="D392" t="inlineStr">
        <is>
          <t>54385</t>
        </is>
      </c>
      <c r="E392" t="inlineStr">
        <is>
          <t>2545948</t>
        </is>
      </c>
      <c r="F392" t="inlineStr">
        <is>
          <t>3007074218</t>
        </is>
      </c>
      <c r="G392" t="inlineStr">
        <is>
          <t>OC VISITA ROLLOS</t>
        </is>
      </c>
      <c r="H392" t="inlineStr">
        <is>
          <t>NORTE DE SANTANDER</t>
        </is>
      </c>
      <c r="I392" t="inlineStr">
        <is>
          <t>LA ESPERANZA</t>
        </is>
      </c>
      <c r="J392" t="inlineStr">
        <is>
          <t>PTM   CORREGIMIENTO PUEBLO NUE</t>
        </is>
      </c>
      <c r="K392" t="inlineStr">
        <is>
          <t>BANCOLOMBIA</t>
        </is>
      </c>
      <c r="L392" t="inlineStr">
        <is>
          <t>FO-25-1326390</t>
        </is>
      </c>
      <c r="M392" s="49" t="n">
        <v>45873.3704050926</v>
      </c>
      <c r="N392" s="49" t="n">
        <v>45874.49513888889</v>
      </c>
      <c r="O392" s="48" t="n">
        <v>0</v>
      </c>
      <c r="P392" t="inlineStr">
        <is>
          <t>AGREGADOR</t>
        </is>
      </c>
      <c r="Q392" t="inlineStr">
        <is>
          <t>COMCARD - PTM</t>
        </is>
      </c>
      <c r="R392" t="inlineStr">
        <is>
          <t>EJECUTADO</t>
        </is>
      </c>
      <c r="T392" t="inlineStr">
        <is>
          <t>ENVIO FLOTA - OPERADOR LOGISTICO</t>
        </is>
      </c>
      <c r="V392" t="inlineStr">
        <is>
          <t>TIPO III</t>
        </is>
      </c>
      <c r="W392" t="inlineStr">
        <is>
          <t>TERRESTRE</t>
        </is>
      </c>
      <c r="X392" t="inlineStr">
        <is>
          <t>MARTINEZ FLOREZ DONIS ALBERTO</t>
        </is>
      </c>
      <c r="Y392" t="inlineStr">
        <is>
          <t>1</t>
        </is>
      </c>
      <c r="Z392" t="inlineStr">
        <is>
          <t>0</t>
        </is>
      </c>
      <c r="AA392" s="48" t="n">
        <v>35780</v>
      </c>
      <c r="AB392" s="48" t="n">
        <v>0</v>
      </c>
    </row>
    <row r="393">
      <c r="A393" t="inlineStr">
        <is>
          <t>PASTO</t>
        </is>
      </c>
      <c r="B393" t="inlineStr">
        <is>
          <t>SUROCCIDENTE Y EJE CAFETERO</t>
        </is>
      </c>
      <c r="C393" t="inlineStr">
        <is>
          <t>No encontrado</t>
        </is>
      </c>
      <c r="D393" t="inlineStr">
        <is>
          <t>52835</t>
        </is>
      </c>
      <c r="E393" t="inlineStr">
        <is>
          <t>2546013</t>
        </is>
      </c>
      <c r="F393" t="inlineStr">
        <is>
          <t>3007041694</t>
        </is>
      </c>
      <c r="G393" t="inlineStr">
        <is>
          <t>OC VISITA ROLLOS</t>
        </is>
      </c>
      <c r="H393" t="inlineStr">
        <is>
          <t>NARIÑO</t>
        </is>
      </c>
      <c r="I393" t="inlineStr">
        <is>
          <t>SAN ANDRES DE TUMACO</t>
        </is>
      </c>
      <c r="J393" t="inlineStr">
        <is>
          <t>BARRIO CENTRO SAN ANDRES DE TU</t>
        </is>
      </c>
      <c r="K393" t="inlineStr">
        <is>
          <t>BANCOLOMBIA</t>
        </is>
      </c>
      <c r="L393" t="inlineStr">
        <is>
          <t>FO-25-1328290</t>
        </is>
      </c>
      <c r="M393" s="49" t="n">
        <v>45873.37366898148</v>
      </c>
      <c r="N393" s="49" t="n">
        <v>45881.34930555556</v>
      </c>
      <c r="O393" s="48" t="n">
        <v>0</v>
      </c>
      <c r="P393" t="inlineStr">
        <is>
          <t>CB UNO A UNO</t>
        </is>
      </c>
      <c r="Q393" t="inlineStr">
        <is>
          <t>CB UNO A UNO</t>
        </is>
      </c>
      <c r="R393" t="inlineStr">
        <is>
          <t>EJECUTADO</t>
        </is>
      </c>
      <c r="S393" t="inlineStr">
        <is>
          <t>EJECUTADO EXITOSO</t>
        </is>
      </c>
      <c r="T393" t="inlineStr">
        <is>
          <t>ENVIO FLOTA - OPERADOR LOGISTICO</t>
        </is>
      </c>
      <c r="V393" t="inlineStr">
        <is>
          <t>TIPO IV</t>
        </is>
      </c>
      <c r="W393" t="inlineStr">
        <is>
          <t>TERRESTRE</t>
        </is>
      </c>
      <c r="X393" t="inlineStr">
        <is>
          <t>CUERO RUIZ JHONNY</t>
        </is>
      </c>
      <c r="Y393" t="inlineStr">
        <is>
          <t>1</t>
        </is>
      </c>
      <c r="Z393" t="inlineStr">
        <is>
          <t>0</t>
        </is>
      </c>
      <c r="AA393" s="48" t="n">
        <v>35780</v>
      </c>
      <c r="AB393" s="48" t="n">
        <v>0</v>
      </c>
    </row>
    <row r="394">
      <c r="A394" t="inlineStr">
        <is>
          <t>SANTA MARTA</t>
        </is>
      </c>
      <c r="B394" t="inlineStr">
        <is>
          <t>COSTA</t>
        </is>
      </c>
      <c r="C394" t="inlineStr">
        <is>
          <t>No encontrado</t>
        </is>
      </c>
      <c r="D394" t="inlineStr">
        <is>
          <t>44430</t>
        </is>
      </c>
      <c r="E394" t="inlineStr">
        <is>
          <t>2546062</t>
        </is>
      </c>
      <c r="F394" t="inlineStr">
        <is>
          <t>3007076598</t>
        </is>
      </c>
      <c r="G394" t="inlineStr">
        <is>
          <t>OC VISITA ROLLOS</t>
        </is>
      </c>
      <c r="H394" t="inlineStr">
        <is>
          <t>LA GUAJIRA</t>
        </is>
      </c>
      <c r="I394" t="inlineStr">
        <is>
          <t>MAICAO</t>
        </is>
      </c>
      <c r="J394" t="inlineStr">
        <is>
          <t>DISTRICOL CORRES BANCA MAICAO</t>
        </is>
      </c>
      <c r="K394" t="inlineStr">
        <is>
          <t>BANCOLOMBIA</t>
        </is>
      </c>
      <c r="L394" t="inlineStr">
        <is>
          <t>FO-25-1326384</t>
        </is>
      </c>
      <c r="M394" s="49" t="n">
        <v>45873.38037037037</v>
      </c>
      <c r="N394" s="49" t="n">
        <v>45878.43125</v>
      </c>
      <c r="O394" s="48" t="n">
        <v>0</v>
      </c>
      <c r="P394" t="inlineStr">
        <is>
          <t>AGREGADOR</t>
        </is>
      </c>
      <c r="Q394" t="inlineStr">
        <is>
          <t>DISTRICOL</t>
        </is>
      </c>
      <c r="R394" t="inlineStr">
        <is>
          <t>EJECUTADO</t>
        </is>
      </c>
      <c r="S394" t="inlineStr">
        <is>
          <t>EJECUTADO EXITOSO</t>
        </is>
      </c>
      <c r="T394" t="inlineStr">
        <is>
          <t>ENVIO FLOTA - OPERADOR LOGISTICO</t>
        </is>
      </c>
      <c r="V394" t="inlineStr">
        <is>
          <t>TIPO IV</t>
        </is>
      </c>
      <c r="W394" t="inlineStr">
        <is>
          <t>TERRESTRE</t>
        </is>
      </c>
      <c r="X394" t="inlineStr">
        <is>
          <t>DE AGUAS MUÑOZ DAVID JOSE</t>
        </is>
      </c>
      <c r="Y394" t="inlineStr">
        <is>
          <t>1</t>
        </is>
      </c>
      <c r="Z394" t="inlineStr">
        <is>
          <t>0</t>
        </is>
      </c>
      <c r="AA394" s="48" t="n">
        <v>35780</v>
      </c>
      <c r="AB394" s="48" t="n">
        <v>0</v>
      </c>
    </row>
    <row r="395">
      <c r="A395" t="inlineStr">
        <is>
          <t>BOGOTA</t>
        </is>
      </c>
      <c r="B395" t="inlineStr">
        <is>
          <t>CUNDINAMARCA</t>
        </is>
      </c>
      <c r="C395" t="inlineStr">
        <is>
          <t>0004-0004</t>
        </is>
      </c>
      <c r="D395" t="inlineStr">
        <is>
          <t>99001</t>
        </is>
      </c>
      <c r="E395" t="inlineStr">
        <is>
          <t>2546195</t>
        </is>
      </c>
      <c r="F395" t="inlineStr">
        <is>
          <t>3007047599</t>
        </is>
      </c>
      <c r="G395" t="inlineStr">
        <is>
          <t>OC VISITA ROLLOS</t>
        </is>
      </c>
      <c r="H395" t="inlineStr">
        <is>
          <t>VICHADA</t>
        </is>
      </c>
      <c r="I395" t="inlineStr">
        <is>
          <t>PUERTO CARREÑO</t>
        </is>
      </c>
      <c r="J395" t="inlineStr">
        <is>
          <t>BARRIO ACACIAS PUERTO CARRENO</t>
        </is>
      </c>
      <c r="K395" t="inlineStr">
        <is>
          <t>BANCOLOMBIA</t>
        </is>
      </c>
      <c r="L395" t="inlineStr">
        <is>
          <t>FO-25-1326374</t>
        </is>
      </c>
      <c r="M395" s="49" t="n">
        <v>45873.38575231482</v>
      </c>
      <c r="N395" s="49" t="n">
        <v>45874.68472222222</v>
      </c>
      <c r="O395" s="48" t="n">
        <v>0</v>
      </c>
      <c r="P395" t="inlineStr">
        <is>
          <t>CB UNO A UNO</t>
        </is>
      </c>
      <c r="Q395" t="inlineStr">
        <is>
          <t>CB UNO A UNO</t>
        </is>
      </c>
      <c r="R395" t="inlineStr">
        <is>
          <t>EJECUTADO</t>
        </is>
      </c>
      <c r="S395" t="inlineStr">
        <is>
          <t>EJECUTADO EXITOSO</t>
        </is>
      </c>
      <c r="T395" t="inlineStr">
        <is>
          <t>VISITA TECNICA</t>
        </is>
      </c>
      <c r="V395" t="inlineStr">
        <is>
          <t>TIPO IV ESPECIAL</t>
        </is>
      </c>
      <c r="W395" t="inlineStr">
        <is>
          <t>AEREO</t>
        </is>
      </c>
      <c r="X395" t="inlineStr">
        <is>
          <t>CORTES VELANDIA MIGUEL ANGEL</t>
        </is>
      </c>
      <c r="Y395" t="inlineStr">
        <is>
          <t>1</t>
        </is>
      </c>
      <c r="Z395" t="inlineStr">
        <is>
          <t>0</t>
        </is>
      </c>
      <c r="AA395" s="48" t="n">
        <v>988463</v>
      </c>
      <c r="AB395" s="48" t="n">
        <v>0</v>
      </c>
    </row>
    <row r="396">
      <c r="A396" t="inlineStr">
        <is>
          <t>MEDELLIN</t>
        </is>
      </c>
      <c r="B396" t="inlineStr">
        <is>
          <t>NOROCCIDENTE</t>
        </is>
      </c>
      <c r="C396" t="inlineStr">
        <is>
          <t>0004-0005</t>
        </is>
      </c>
      <c r="D396" t="inlineStr">
        <is>
          <t>5001</t>
        </is>
      </c>
      <c r="E396" t="inlineStr">
        <is>
          <t>2546238</t>
        </is>
      </c>
      <c r="F396" t="inlineStr">
        <is>
          <t>3007078035</t>
        </is>
      </c>
      <c r="G396" t="inlineStr">
        <is>
          <t>OC VISITA ROLLOS</t>
        </is>
      </c>
      <c r="H396" t="inlineStr">
        <is>
          <t>ANTIOQUIA</t>
        </is>
      </c>
      <c r="I396" t="inlineStr">
        <is>
          <t>MEDELLIN</t>
        </is>
      </c>
      <c r="J396" t="inlineStr">
        <is>
          <t>BARRIO CASTILLA MEDELLIN 14</t>
        </is>
      </c>
      <c r="K396" t="inlineStr">
        <is>
          <t>BANCOLOMBIA</t>
        </is>
      </c>
      <c r="L396" t="inlineStr">
        <is>
          <t>FO-25-1326388</t>
        </is>
      </c>
      <c r="M396" s="49" t="n">
        <v>45873.37791666666</v>
      </c>
      <c r="N396" s="49" t="n">
        <v>45880.54791666667</v>
      </c>
      <c r="O396" s="48" t="n">
        <v>0</v>
      </c>
      <c r="P396" t="inlineStr">
        <is>
          <t>CB UNO A UNO</t>
        </is>
      </c>
      <c r="Q396" t="inlineStr">
        <is>
          <t>CB UNO A UNO</t>
        </is>
      </c>
      <c r="R396" t="inlineStr">
        <is>
          <t>EJECUTADO</t>
        </is>
      </c>
      <c r="S396" t="inlineStr">
        <is>
          <t>EJECUTADO EXITOSO</t>
        </is>
      </c>
      <c r="T396" t="inlineStr">
        <is>
          <t>VISITA TECNICA</t>
        </is>
      </c>
      <c r="V396" t="inlineStr">
        <is>
          <t>TIPO I</t>
        </is>
      </c>
      <c r="W396" t="inlineStr">
        <is>
          <t>TERRESTRE</t>
        </is>
      </c>
      <c r="X396" t="inlineStr">
        <is>
          <t>ZAPATA LOPEZ EDWARD ASDRUBAL</t>
        </is>
      </c>
      <c r="Y396" t="inlineStr">
        <is>
          <t>1</t>
        </is>
      </c>
      <c r="Z396" t="inlineStr">
        <is>
          <t>0</t>
        </is>
      </c>
      <c r="AA396" s="48" t="n">
        <v>35780</v>
      </c>
      <c r="AB396" s="48" t="n">
        <v>0</v>
      </c>
    </row>
    <row r="397">
      <c r="A397" t="inlineStr">
        <is>
          <t>CUCUTA</t>
        </is>
      </c>
      <c r="B397" t="inlineStr">
        <is>
          <t>SANTANDERES</t>
        </is>
      </c>
      <c r="C397" t="inlineStr">
        <is>
          <t>0004-0008</t>
        </is>
      </c>
      <c r="D397" t="inlineStr">
        <is>
          <t>54001</t>
        </is>
      </c>
      <c r="E397" t="inlineStr">
        <is>
          <t>2546267</t>
        </is>
      </c>
      <c r="F397" t="inlineStr">
        <is>
          <t>3007058266</t>
        </is>
      </c>
      <c r="G397" t="inlineStr">
        <is>
          <t>OC VISITA ROLLOS</t>
        </is>
      </c>
      <c r="H397" t="inlineStr">
        <is>
          <t>NORTE DE SANTANDER</t>
        </is>
      </c>
      <c r="I397" t="inlineStr">
        <is>
          <t>CUCUTA</t>
        </is>
      </c>
      <c r="J397" t="inlineStr">
        <is>
          <t>DISTRICOL VENTA SUMINISTROS CA</t>
        </is>
      </c>
      <c r="K397" t="inlineStr">
        <is>
          <t>BANCOLOMBIA</t>
        </is>
      </c>
      <c r="L397" t="inlineStr">
        <is>
          <t>FO-25-1326381</t>
        </is>
      </c>
      <c r="M397" s="49" t="n">
        <v>45873.38157407408</v>
      </c>
      <c r="N397" s="49" t="n">
        <v>45874.70416666667</v>
      </c>
      <c r="O397" s="48" t="n">
        <v>0</v>
      </c>
      <c r="P397" t="inlineStr">
        <is>
          <t>AGREGADOR</t>
        </is>
      </c>
      <c r="Q397" t="inlineStr">
        <is>
          <t>DISTRICOL</t>
        </is>
      </c>
      <c r="R397" t="inlineStr">
        <is>
          <t>EJECUTADO</t>
        </is>
      </c>
      <c r="S397" t="inlineStr">
        <is>
          <t>EJECUTADO EXITOSO</t>
        </is>
      </c>
      <c r="T397" t="inlineStr">
        <is>
          <t>VISITA TECNICA</t>
        </is>
      </c>
      <c r="V397" t="inlineStr">
        <is>
          <t>TIPO I</t>
        </is>
      </c>
      <c r="W397" t="inlineStr">
        <is>
          <t>TERRESTRE</t>
        </is>
      </c>
      <c r="X397" t="inlineStr">
        <is>
          <t>DURAN ACOSTA FRANK YONNY</t>
        </is>
      </c>
      <c r="Y397" t="inlineStr">
        <is>
          <t>1</t>
        </is>
      </c>
      <c r="Z397" t="inlineStr">
        <is>
          <t>0</t>
        </is>
      </c>
      <c r="AA397" s="48" t="n">
        <v>35780</v>
      </c>
      <c r="AB397" s="48" t="n">
        <v>0</v>
      </c>
    </row>
    <row r="398">
      <c r="A398" t="inlineStr">
        <is>
          <t>MONTERIA</t>
        </is>
      </c>
      <c r="B398" t="inlineStr">
        <is>
          <t>COSTA</t>
        </is>
      </c>
      <c r="C398" t="inlineStr">
        <is>
          <t>0004-0001</t>
        </is>
      </c>
      <c r="D398" t="inlineStr">
        <is>
          <t>23001</t>
        </is>
      </c>
      <c r="E398" t="inlineStr">
        <is>
          <t>2546287</t>
        </is>
      </c>
      <c r="F398" t="inlineStr">
        <is>
          <t>3007078878</t>
        </is>
      </c>
      <c r="G398" t="inlineStr">
        <is>
          <t>OC VISITA ROLLOS</t>
        </is>
      </c>
      <c r="H398" t="inlineStr">
        <is>
          <t>CORDOBA</t>
        </is>
      </c>
      <c r="I398" t="inlineStr">
        <is>
          <t>MONTERIA</t>
        </is>
      </c>
      <c r="J398" t="inlineStr">
        <is>
          <t>BARRIO CHUCHURUBI MONTERIA 6</t>
        </is>
      </c>
      <c r="K398" t="inlineStr">
        <is>
          <t>BANCOLOMBIA</t>
        </is>
      </c>
      <c r="L398" t="inlineStr">
        <is>
          <t>FO-25-1326377</t>
        </is>
      </c>
      <c r="M398" s="49" t="n">
        <v>45873.38278935185</v>
      </c>
      <c r="N398" s="49" t="n">
        <v>45875.66180555556</v>
      </c>
      <c r="O398" s="48" t="n">
        <v>0</v>
      </c>
      <c r="P398" t="inlineStr">
        <is>
          <t>CB UNO A UNO</t>
        </is>
      </c>
      <c r="Q398" t="inlineStr">
        <is>
          <t>CB UNO A UNO</t>
        </is>
      </c>
      <c r="R398" t="inlineStr">
        <is>
          <t>EJECUTADO</t>
        </is>
      </c>
      <c r="S398" t="inlineStr">
        <is>
          <t>EJECUTADO EXITOSO</t>
        </is>
      </c>
      <c r="T398" t="inlineStr">
        <is>
          <t>VISITA TECNICA</t>
        </is>
      </c>
      <c r="V398" t="inlineStr">
        <is>
          <t>TIPO I</t>
        </is>
      </c>
      <c r="W398" t="inlineStr">
        <is>
          <t>TERRESTRE</t>
        </is>
      </c>
      <c r="X398" t="inlineStr">
        <is>
          <t>CASSIANI PEREZ RAUL RAMIRO</t>
        </is>
      </c>
      <c r="Y398" t="inlineStr">
        <is>
          <t>1</t>
        </is>
      </c>
      <c r="Z398" t="inlineStr">
        <is>
          <t>0</t>
        </is>
      </c>
      <c r="AA398" s="48" t="n">
        <v>35780</v>
      </c>
      <c r="AB398" s="48" t="n">
        <v>0</v>
      </c>
    </row>
    <row r="399">
      <c r="A399" t="inlineStr">
        <is>
          <t>PEREIRA</t>
        </is>
      </c>
      <c r="B399" t="inlineStr">
        <is>
          <t>SUROCCIDENTE Y EJE CAFETERO</t>
        </is>
      </c>
      <c r="C399" t="inlineStr">
        <is>
          <t>0004-0002</t>
        </is>
      </c>
      <c r="D399" t="inlineStr">
        <is>
          <t>66001</t>
        </is>
      </c>
      <c r="E399" t="inlineStr">
        <is>
          <t>2546338</t>
        </is>
      </c>
      <c r="F399" t="inlineStr">
        <is>
          <t>3007079900</t>
        </is>
      </c>
      <c r="G399" t="inlineStr">
        <is>
          <t>OC VISITA ROLLOS</t>
        </is>
      </c>
      <c r="H399" t="inlineStr">
        <is>
          <t>RISARALDA</t>
        </is>
      </c>
      <c r="I399" t="inlineStr">
        <is>
          <t>PEREIRA</t>
        </is>
      </c>
      <c r="J399" t="inlineStr">
        <is>
          <t>DISTRICOL PERLA HORIZONTE</t>
        </is>
      </c>
      <c r="K399" t="inlineStr">
        <is>
          <t>BANCOLOMBIA</t>
        </is>
      </c>
      <c r="L399" t="inlineStr">
        <is>
          <t>FO-25-1326368</t>
        </is>
      </c>
      <c r="M399" s="49" t="n">
        <v>45873.38689814815</v>
      </c>
      <c r="N399" s="49" t="n">
        <v>45875.65486111111</v>
      </c>
      <c r="O399" s="48" t="n">
        <v>0</v>
      </c>
      <c r="P399" t="inlineStr">
        <is>
          <t>AGREGADOR</t>
        </is>
      </c>
      <c r="Q399" t="inlineStr">
        <is>
          <t>DISTRICOL</t>
        </is>
      </c>
      <c r="R399" t="inlineStr">
        <is>
          <t>EJECUTADO</t>
        </is>
      </c>
      <c r="S399" t="inlineStr">
        <is>
          <t>EJECUTADO EXITOSO</t>
        </is>
      </c>
      <c r="T399" t="inlineStr">
        <is>
          <t>VISITA TECNICA</t>
        </is>
      </c>
      <c r="V399" t="inlineStr">
        <is>
          <t>TIPO I</t>
        </is>
      </c>
      <c r="W399" t="inlineStr">
        <is>
          <t>TERRESTRE</t>
        </is>
      </c>
      <c r="X399" t="inlineStr">
        <is>
          <t>ARROYAVE CANO MANUEL GUILLERMO</t>
        </is>
      </c>
      <c r="Y399" t="inlineStr">
        <is>
          <t>1</t>
        </is>
      </c>
      <c r="Z399" t="inlineStr">
        <is>
          <t>0</t>
        </is>
      </c>
      <c r="AA399" s="48" t="n">
        <v>35780</v>
      </c>
      <c r="AB399" s="48" t="n">
        <v>0</v>
      </c>
    </row>
    <row r="400">
      <c r="A400" t="inlineStr">
        <is>
          <t>APARTADO</t>
        </is>
      </c>
      <c r="B400" t="inlineStr">
        <is>
          <t>NOROCCIDENTE</t>
        </is>
      </c>
      <c r="C400" t="inlineStr">
        <is>
          <t>0004-0005</t>
        </is>
      </c>
      <c r="D400" t="inlineStr">
        <is>
          <t>5147</t>
        </is>
      </c>
      <c r="E400" t="inlineStr">
        <is>
          <t>2546351</t>
        </is>
      </c>
      <c r="F400" t="inlineStr">
        <is>
          <t>3007077847</t>
        </is>
      </c>
      <c r="G400" t="inlineStr">
        <is>
          <t>OC VISITA ROLLOS</t>
        </is>
      </c>
      <c r="H400" t="inlineStr">
        <is>
          <t>ANTIOQUIA</t>
        </is>
      </c>
      <c r="I400" t="inlineStr">
        <is>
          <t>CAREPA</t>
        </is>
      </c>
      <c r="J400" t="inlineStr">
        <is>
          <t>DISTRICOL PESCADOS Y ALGO MAS</t>
        </is>
      </c>
      <c r="K400" t="inlineStr">
        <is>
          <t>BANCOLOMBIA</t>
        </is>
      </c>
      <c r="L400" t="inlineStr">
        <is>
          <t>FO-25-1326363</t>
        </is>
      </c>
      <c r="M400" s="49" t="n">
        <v>45873.38752314815</v>
      </c>
      <c r="N400" s="49" t="n">
        <v>45875.65694444445</v>
      </c>
      <c r="O400" s="48" t="n">
        <v>0</v>
      </c>
      <c r="P400" t="inlineStr">
        <is>
          <t>AGREGADOR</t>
        </is>
      </c>
      <c r="Q400" t="inlineStr">
        <is>
          <t>DISTRICOL</t>
        </is>
      </c>
      <c r="R400" t="inlineStr">
        <is>
          <t>EJECUTADO</t>
        </is>
      </c>
      <c r="S400" t="inlineStr">
        <is>
          <t>EJECUTADO EXITOSO</t>
        </is>
      </c>
      <c r="T400" t="inlineStr">
        <is>
          <t>VISITA TECNICA</t>
        </is>
      </c>
      <c r="V400" t="inlineStr">
        <is>
          <t>TIPO I</t>
        </is>
      </c>
      <c r="W400" t="inlineStr">
        <is>
          <t>TERRESTRE</t>
        </is>
      </c>
      <c r="X400" t="inlineStr">
        <is>
          <t>SALDARRIAGA MIRANDA SANTIAGO</t>
        </is>
      </c>
      <c r="Y400" t="inlineStr">
        <is>
          <t>1</t>
        </is>
      </c>
      <c r="Z400" t="inlineStr">
        <is>
          <t>0</t>
        </is>
      </c>
      <c r="AA400" s="48" t="n">
        <v>35780</v>
      </c>
      <c r="AB400" s="48" t="n">
        <v>0</v>
      </c>
    </row>
    <row r="401">
      <c r="A401" t="inlineStr">
        <is>
          <t>PEREIRA</t>
        </is>
      </c>
      <c r="B401" t="inlineStr">
        <is>
          <t>SUROCCIDENTE Y EJE CAFETERO</t>
        </is>
      </c>
      <c r="C401" t="inlineStr">
        <is>
          <t>0004-0002</t>
        </is>
      </c>
      <c r="D401" t="inlineStr">
        <is>
          <t>66170</t>
        </is>
      </c>
      <c r="E401" t="inlineStr">
        <is>
          <t>2546816</t>
        </is>
      </c>
      <c r="F401" t="inlineStr">
        <is>
          <t>3007047883</t>
        </is>
      </c>
      <c r="G401" t="inlineStr">
        <is>
          <t>OC VISITA ROLLOS</t>
        </is>
      </c>
      <c r="H401" t="inlineStr">
        <is>
          <t>RISARALDA</t>
        </is>
      </c>
      <c r="I401" t="inlineStr">
        <is>
          <t>DOSQUEBRADAS</t>
        </is>
      </c>
      <c r="J401" t="inlineStr">
        <is>
          <t>DISTRICOL DROGUERIA CENTRAL ME</t>
        </is>
      </c>
      <c r="K401" t="inlineStr">
        <is>
          <t>BANCOLOMBIA</t>
        </is>
      </c>
      <c r="L401" t="inlineStr">
        <is>
          <t>FO-25-1326359</t>
        </is>
      </c>
      <c r="M401" s="49" t="n">
        <v>45873.40059027778</v>
      </c>
      <c r="N401" s="49" t="n">
        <v>45873.66666666666</v>
      </c>
      <c r="O401" s="48" t="n">
        <v>0</v>
      </c>
      <c r="P401" t="inlineStr">
        <is>
          <t>AGREGADOR</t>
        </is>
      </c>
      <c r="Q401" t="inlineStr">
        <is>
          <t>DISTRICOL</t>
        </is>
      </c>
      <c r="R401" t="inlineStr">
        <is>
          <t>EJECUTADO</t>
        </is>
      </c>
      <c r="S401" t="inlineStr">
        <is>
          <t>EJECUTADO EXITOSO</t>
        </is>
      </c>
      <c r="T401" t="inlineStr">
        <is>
          <t>VISITA TECNICA</t>
        </is>
      </c>
      <c r="V401" t="inlineStr">
        <is>
          <t>TIPO I</t>
        </is>
      </c>
      <c r="W401" t="inlineStr">
        <is>
          <t>TERRESTRE</t>
        </is>
      </c>
      <c r="X401" t="inlineStr">
        <is>
          <t>ARROYAVE CANO MANUEL GUILLERMO</t>
        </is>
      </c>
      <c r="Y401" t="inlineStr">
        <is>
          <t>1</t>
        </is>
      </c>
      <c r="Z401" t="inlineStr">
        <is>
          <t>0</t>
        </is>
      </c>
      <c r="AA401" s="48" t="n">
        <v>35780</v>
      </c>
      <c r="AB401" s="48" t="n">
        <v>0</v>
      </c>
    </row>
    <row r="402">
      <c r="A402" t="inlineStr">
        <is>
          <t>CALI</t>
        </is>
      </c>
      <c r="B402" t="inlineStr">
        <is>
          <t>SUROCCIDENTE Y EJE CAFETERO</t>
        </is>
      </c>
      <c r="C402" t="inlineStr">
        <is>
          <t>0004-0003</t>
        </is>
      </c>
      <c r="D402" t="inlineStr">
        <is>
          <t>76001</t>
        </is>
      </c>
      <c r="E402" t="inlineStr">
        <is>
          <t>2546850</t>
        </is>
      </c>
      <c r="F402" t="inlineStr">
        <is>
          <t>3007079546</t>
        </is>
      </c>
      <c r="G402" t="inlineStr">
        <is>
          <t>OC VISITA ROLLOS</t>
        </is>
      </c>
      <c r="H402" t="inlineStr">
        <is>
          <t>VALLE DEL CAUCA</t>
        </is>
      </c>
      <c r="I402" t="inlineStr">
        <is>
          <t>CALI</t>
        </is>
      </c>
      <c r="J402" t="inlineStr">
        <is>
          <t>BARRIO SILOE EL CORTIJO CALI</t>
        </is>
      </c>
      <c r="K402" t="inlineStr">
        <is>
          <t>BANCOLOMBIA</t>
        </is>
      </c>
      <c r="L402" t="inlineStr">
        <is>
          <t>FO-25-1326355</t>
        </is>
      </c>
      <c r="M402" s="49" t="n">
        <v>45873.40358796297</v>
      </c>
      <c r="N402" s="49" t="n">
        <v>45875.65347222222</v>
      </c>
      <c r="O402" s="48" t="n">
        <v>0</v>
      </c>
      <c r="P402" t="inlineStr">
        <is>
          <t>CB UNO A UNO</t>
        </is>
      </c>
      <c r="Q402" t="inlineStr">
        <is>
          <t>CB UNO A UNO</t>
        </is>
      </c>
      <c r="R402" t="inlineStr">
        <is>
          <t>EJECUTADO</t>
        </is>
      </c>
      <c r="S402" t="inlineStr">
        <is>
          <t>EJECUTADO EXITOSO</t>
        </is>
      </c>
      <c r="T402" t="inlineStr">
        <is>
          <t>VISITA TECNICA</t>
        </is>
      </c>
      <c r="V402" t="inlineStr">
        <is>
          <t>TIPO I</t>
        </is>
      </c>
      <c r="W402" t="inlineStr">
        <is>
          <t>TERRESTRE</t>
        </is>
      </c>
      <c r="X402" t="inlineStr">
        <is>
          <t>HERRERA MONAR GEOVANNY</t>
        </is>
      </c>
      <c r="Y402" t="inlineStr">
        <is>
          <t>1</t>
        </is>
      </c>
      <c r="Z402" t="inlineStr">
        <is>
          <t>0</t>
        </is>
      </c>
      <c r="AA402" s="48" t="n">
        <v>35780</v>
      </c>
      <c r="AB402" s="48" t="n">
        <v>0</v>
      </c>
    </row>
    <row r="403">
      <c r="A403" t="inlineStr">
        <is>
          <t>BOGOTA</t>
        </is>
      </c>
      <c r="B403" t="inlineStr">
        <is>
          <t>CUNDINAMARCA</t>
        </is>
      </c>
      <c r="C403" t="inlineStr">
        <is>
          <t>0004-0004</t>
        </is>
      </c>
      <c r="D403" t="inlineStr">
        <is>
          <t>25754</t>
        </is>
      </c>
      <c r="E403" t="inlineStr">
        <is>
          <t>2546904</t>
        </is>
      </c>
      <c r="F403" t="inlineStr">
        <is>
          <t>3007078720</t>
        </is>
      </c>
      <c r="G403" t="inlineStr">
        <is>
          <t>OC VISITA ROLLOS</t>
        </is>
      </c>
      <c r="H403" t="inlineStr">
        <is>
          <t>CUNDINAMARCA</t>
        </is>
      </c>
      <c r="I403" t="inlineStr">
        <is>
          <t>SOACHA</t>
        </is>
      </c>
      <c r="J403" t="inlineStr">
        <is>
          <t>PTM SOACHA EL ETERNO SALSAMENT</t>
        </is>
      </c>
      <c r="K403" t="inlineStr">
        <is>
          <t>BANCOLOMBIA</t>
        </is>
      </c>
      <c r="L403" t="inlineStr">
        <is>
          <t>FO-25-1326352</t>
        </is>
      </c>
      <c r="M403" s="49" t="n">
        <v>45873.40685185185</v>
      </c>
      <c r="N403" s="49" t="n">
        <v>45875.65208333333</v>
      </c>
      <c r="O403" s="48" t="n">
        <v>0</v>
      </c>
      <c r="P403" t="inlineStr">
        <is>
          <t>AGREGADOR</t>
        </is>
      </c>
      <c r="Q403" t="inlineStr">
        <is>
          <t>COMCARD - PTM</t>
        </is>
      </c>
      <c r="R403" t="inlineStr">
        <is>
          <t>EJECUTADO</t>
        </is>
      </c>
      <c r="S403" t="inlineStr">
        <is>
          <t>EJECUTADO EXITOSO</t>
        </is>
      </c>
      <c r="T403" t="inlineStr">
        <is>
          <t>VISITA TECNICA</t>
        </is>
      </c>
      <c r="V403" t="inlineStr">
        <is>
          <t>TIPO I</t>
        </is>
      </c>
      <c r="W403" t="inlineStr">
        <is>
          <t>TERRESTRE</t>
        </is>
      </c>
      <c r="X403" t="inlineStr">
        <is>
          <t>BUSTOS MORA DIEGO MANUEL</t>
        </is>
      </c>
      <c r="Y403" t="inlineStr">
        <is>
          <t>1</t>
        </is>
      </c>
      <c r="Z403" t="inlineStr">
        <is>
          <t>0</t>
        </is>
      </c>
      <c r="AA403" s="48" t="n">
        <v>35780</v>
      </c>
      <c r="AB403" s="48" t="n">
        <v>0</v>
      </c>
    </row>
    <row r="404">
      <c r="A404" t="inlineStr">
        <is>
          <t>BOGOTA</t>
        </is>
      </c>
      <c r="B404" t="inlineStr">
        <is>
          <t>CUNDINAMARCA</t>
        </is>
      </c>
      <c r="C404" t="inlineStr">
        <is>
          <t>0004-0004</t>
        </is>
      </c>
      <c r="D404" t="inlineStr">
        <is>
          <t>11001</t>
        </is>
      </c>
      <c r="E404" t="inlineStr">
        <is>
          <t>2546942</t>
        </is>
      </c>
      <c r="F404" t="inlineStr">
        <is>
          <t>3007046432</t>
        </is>
      </c>
      <c r="G404" t="inlineStr">
        <is>
          <t>OC VISITA ROLLOS</t>
        </is>
      </c>
      <c r="H404" t="inlineStr">
        <is>
          <t>CUNDINAMARCA</t>
        </is>
      </c>
      <c r="I404" t="inlineStr">
        <is>
          <t>BOGOTA</t>
        </is>
      </c>
      <c r="J404" t="inlineStr">
        <is>
          <t>OPRAP CENTRO FINANCIERO AVENID</t>
        </is>
      </c>
      <c r="K404" t="inlineStr">
        <is>
          <t>BANCOLOMBIA</t>
        </is>
      </c>
      <c r="L404" t="inlineStr">
        <is>
          <t>FO-25-1326349</t>
        </is>
      </c>
      <c r="M404" s="49" t="n">
        <v>45873.41188657407</v>
      </c>
      <c r="N404" s="49" t="n">
        <v>45875.64861111111</v>
      </c>
      <c r="O404" s="48" t="n">
        <v>0</v>
      </c>
      <c r="P404" t="inlineStr">
        <is>
          <t>ROBUSTO</t>
        </is>
      </c>
      <c r="Q404" t="inlineStr">
        <is>
          <t>OPRAP</t>
        </is>
      </c>
      <c r="R404" t="inlineStr">
        <is>
          <t>EJECUTADO</t>
        </is>
      </c>
      <c r="S404" t="inlineStr">
        <is>
          <t>EJECUTADO EXITOSO</t>
        </is>
      </c>
      <c r="T404" t="inlineStr">
        <is>
          <t>VISITA TECNICA</t>
        </is>
      </c>
      <c r="V404" t="inlineStr">
        <is>
          <t>TIPO I</t>
        </is>
      </c>
      <c r="W404" t="inlineStr">
        <is>
          <t>TERRESTRE</t>
        </is>
      </c>
      <c r="X404" t="inlineStr">
        <is>
          <t>GARCIA PASTRANA KEVIN FERNANDO</t>
        </is>
      </c>
      <c r="Y404" t="inlineStr">
        <is>
          <t>1</t>
        </is>
      </c>
      <c r="Z404" t="inlineStr">
        <is>
          <t>0</t>
        </is>
      </c>
      <c r="AA404" s="48" t="n">
        <v>35780</v>
      </c>
      <c r="AB404" s="48" t="n">
        <v>0</v>
      </c>
    </row>
    <row r="405">
      <c r="A405" t="inlineStr">
        <is>
          <t>TUNJA</t>
        </is>
      </c>
      <c r="B405" t="inlineStr">
        <is>
          <t>SANTANDERES</t>
        </is>
      </c>
      <c r="C405" t="inlineStr">
        <is>
          <t>0004-0008</t>
        </is>
      </c>
      <c r="D405" t="inlineStr">
        <is>
          <t>15001</t>
        </is>
      </c>
      <c r="E405" t="inlineStr">
        <is>
          <t>2546998</t>
        </is>
      </c>
      <c r="F405" t="inlineStr">
        <is>
          <t>3007059681</t>
        </is>
      </c>
      <c r="G405" t="inlineStr">
        <is>
          <t>OC VISITA ROLLOS</t>
        </is>
      </c>
      <c r="H405" t="inlineStr">
        <is>
          <t>BOYACA</t>
        </is>
      </c>
      <c r="I405" t="inlineStr">
        <is>
          <t>TUNJA</t>
        </is>
      </c>
      <c r="J405" t="inlineStr">
        <is>
          <t>BARRIO ALTAMIRA TUNJA</t>
        </is>
      </c>
      <c r="K405" t="inlineStr">
        <is>
          <t>BANCOLOMBIA</t>
        </is>
      </c>
      <c r="L405" t="inlineStr">
        <is>
          <t>FO-25-1326343</t>
        </is>
      </c>
      <c r="M405" s="49" t="n">
        <v>45873.41608796296</v>
      </c>
      <c r="N405" s="49" t="n">
        <v>45875.65</v>
      </c>
      <c r="O405" s="48" t="n">
        <v>0</v>
      </c>
      <c r="P405" t="inlineStr">
        <is>
          <t>CB UNO A UNO</t>
        </is>
      </c>
      <c r="Q405" t="inlineStr">
        <is>
          <t>CB UNO A UNO</t>
        </is>
      </c>
      <c r="R405" t="inlineStr">
        <is>
          <t>EJECUTADO</t>
        </is>
      </c>
      <c r="S405" t="inlineStr">
        <is>
          <t>EJECUTADO EXITOSO</t>
        </is>
      </c>
      <c r="T405" t="inlineStr">
        <is>
          <t>VISITA TECNICA</t>
        </is>
      </c>
      <c r="V405" t="inlineStr">
        <is>
          <t>TIPO I</t>
        </is>
      </c>
      <c r="W405" t="inlineStr">
        <is>
          <t>TERRESTRE</t>
        </is>
      </c>
      <c r="X405" t="inlineStr">
        <is>
          <t>HERRERA GARZON JEYSON STEVENT</t>
        </is>
      </c>
      <c r="Y405" t="inlineStr">
        <is>
          <t>1</t>
        </is>
      </c>
      <c r="Z405" t="inlineStr">
        <is>
          <t>0</t>
        </is>
      </c>
      <c r="AA405" s="48" t="n">
        <v>35780</v>
      </c>
      <c r="AB405" s="48" t="n">
        <v>0</v>
      </c>
    </row>
    <row r="406">
      <c r="A406" t="inlineStr">
        <is>
          <t>MONTERIA</t>
        </is>
      </c>
      <c r="B406" t="inlineStr">
        <is>
          <t>COSTA</t>
        </is>
      </c>
      <c r="C406" t="inlineStr">
        <is>
          <t>0004-0001</t>
        </is>
      </c>
      <c r="D406" t="inlineStr">
        <is>
          <t>23001</t>
        </is>
      </c>
      <c r="E406" t="inlineStr">
        <is>
          <t>2547297</t>
        </is>
      </c>
      <c r="F406" t="inlineStr">
        <is>
          <t>3007078543</t>
        </is>
      </c>
      <c r="G406" t="inlineStr">
        <is>
          <t>OC VISITA ROLLOS</t>
        </is>
      </c>
      <c r="H406" t="inlineStr">
        <is>
          <t>CORDOBA</t>
        </is>
      </c>
      <c r="I406" t="inlineStr">
        <is>
          <t>MONTERIA</t>
        </is>
      </c>
      <c r="J406" t="inlineStr">
        <is>
          <t>BARRIO CENTRO MONTERIA  29</t>
        </is>
      </c>
      <c r="K406" t="inlineStr">
        <is>
          <t>BANCOLOMBIA</t>
        </is>
      </c>
      <c r="L406" t="inlineStr">
        <is>
          <t>FO-25-1326340</t>
        </is>
      </c>
      <c r="M406" s="49" t="n">
        <v>45873.4224537037</v>
      </c>
      <c r="N406" s="49" t="n">
        <v>45876.41458333333</v>
      </c>
      <c r="O406" s="48" t="n">
        <v>0</v>
      </c>
      <c r="P406" t="inlineStr">
        <is>
          <t>CB UNO A UNO</t>
        </is>
      </c>
      <c r="Q406" t="inlineStr">
        <is>
          <t>CB UNO A UNO</t>
        </is>
      </c>
      <c r="R406" t="inlineStr">
        <is>
          <t>EJECUTADO</t>
        </is>
      </c>
      <c r="S406" t="inlineStr">
        <is>
          <t>EJECUTADO EXITOSO</t>
        </is>
      </c>
      <c r="T406" t="inlineStr">
        <is>
          <t>VISITA TECNICA</t>
        </is>
      </c>
      <c r="V406" t="inlineStr">
        <is>
          <t>TIPO I</t>
        </is>
      </c>
      <c r="W406" t="inlineStr">
        <is>
          <t>TERRESTRE</t>
        </is>
      </c>
      <c r="X406" t="inlineStr">
        <is>
          <t>CASSIANI PEREZ RAUL RAMIRO</t>
        </is>
      </c>
      <c r="Y406" t="inlineStr">
        <is>
          <t>1</t>
        </is>
      </c>
      <c r="Z406" t="inlineStr">
        <is>
          <t>0</t>
        </is>
      </c>
      <c r="AA406" s="48" t="n">
        <v>35780</v>
      </c>
      <c r="AB406" s="48" t="n">
        <v>0</v>
      </c>
    </row>
    <row r="407">
      <c r="A407" t="inlineStr">
        <is>
          <t>BUCARAMANGA</t>
        </is>
      </c>
      <c r="B407" t="inlineStr">
        <is>
          <t>SANTANDERES</t>
        </is>
      </c>
      <c r="C407" t="inlineStr">
        <is>
          <t>0004-0008</t>
        </is>
      </c>
      <c r="D407" t="inlineStr">
        <is>
          <t>13688</t>
        </is>
      </c>
      <c r="E407" t="inlineStr">
        <is>
          <t>2547396</t>
        </is>
      </c>
      <c r="F407" t="inlineStr">
        <is>
          <t>3007061502</t>
        </is>
      </c>
      <c r="G407" t="inlineStr">
        <is>
          <t>OC ENVIO ROLLOS</t>
        </is>
      </c>
      <c r="H407" t="inlineStr">
        <is>
          <t>BOLIVAR</t>
        </is>
      </c>
      <c r="I407" t="inlineStr">
        <is>
          <t>SANTA ROSA DEL SUR</t>
        </is>
      </c>
      <c r="J407" t="inlineStr">
        <is>
          <t>BARRIO SAN LUQUITAS SANTA ROSA</t>
        </is>
      </c>
      <c r="K407" t="inlineStr">
        <is>
          <t>BANCOLOMBIA</t>
        </is>
      </c>
      <c r="L407" t="inlineStr">
        <is>
          <t>FO-25-1328288</t>
        </is>
      </c>
      <c r="M407" s="49" t="n">
        <v>45873.4265625</v>
      </c>
      <c r="N407" s="49" t="n">
        <v>45876.51527777778</v>
      </c>
      <c r="O407" s="48" t="n">
        <v>0</v>
      </c>
      <c r="P407" t="inlineStr">
        <is>
          <t>CB UNO A UNO</t>
        </is>
      </c>
      <c r="Q407" t="inlineStr">
        <is>
          <t>CB UNO A UNO</t>
        </is>
      </c>
      <c r="S407" t="inlineStr">
        <is>
          <t>EJECUTADO EXITOSO</t>
        </is>
      </c>
      <c r="T407" t="inlineStr">
        <is>
          <t>ENVIO</t>
        </is>
      </c>
      <c r="V407" t="inlineStr">
        <is>
          <t>TIPO IV ESPECIAL</t>
        </is>
      </c>
      <c r="W407" t="inlineStr">
        <is>
          <t>TERRESTRE/FLUVIAL</t>
        </is>
      </c>
      <c r="Y407" t="inlineStr">
        <is>
          <t>1</t>
        </is>
      </c>
      <c r="Z407" t="inlineStr">
        <is>
          <t>0</t>
        </is>
      </c>
      <c r="AA407" s="48" t="n">
        <v>35780</v>
      </c>
      <c r="AB407" s="48" t="n">
        <v>0</v>
      </c>
    </row>
    <row r="408">
      <c r="A408" t="inlineStr">
        <is>
          <t>MEDELLIN</t>
        </is>
      </c>
      <c r="B408" t="inlineStr">
        <is>
          <t>NOROCCIDENTE</t>
        </is>
      </c>
      <c r="C408" t="inlineStr">
        <is>
          <t>0004-0005</t>
        </is>
      </c>
      <c r="D408" t="inlineStr">
        <is>
          <t>5615</t>
        </is>
      </c>
      <c r="E408" t="inlineStr">
        <is>
          <t>2547409</t>
        </is>
      </c>
      <c r="F408" t="inlineStr">
        <is>
          <t>3007050235</t>
        </is>
      </c>
      <c r="G408" t="inlineStr">
        <is>
          <t>OC VISITA ROLLOS</t>
        </is>
      </c>
      <c r="H408" t="inlineStr">
        <is>
          <t>ANTIOQUIA</t>
        </is>
      </c>
      <c r="I408" t="inlineStr">
        <is>
          <t>RIONEGRO</t>
        </is>
      </c>
      <c r="J408" t="inlineStr">
        <is>
          <t>BARRIO SAJONIA RIONEGRO 1</t>
        </is>
      </c>
      <c r="K408" t="inlineStr">
        <is>
          <t>BANCOLOMBIA</t>
        </is>
      </c>
      <c r="L408" t="inlineStr">
        <is>
          <t>FO-25-1326335</t>
        </is>
      </c>
      <c r="M408" s="49" t="n">
        <v>45873.42393518519</v>
      </c>
      <c r="N408" s="49" t="n">
        <v>45877.64027777778</v>
      </c>
      <c r="O408" s="48" t="n">
        <v>0</v>
      </c>
      <c r="P408" t="inlineStr">
        <is>
          <t>CB UNO A UNO</t>
        </is>
      </c>
      <c r="Q408" t="inlineStr">
        <is>
          <t>CB UNO A UNO</t>
        </is>
      </c>
      <c r="R408" t="inlineStr">
        <is>
          <t>EJECUTADO</t>
        </is>
      </c>
      <c r="S408" t="inlineStr">
        <is>
          <t>EJECUTADO EXITOSO</t>
        </is>
      </c>
      <c r="T408" t="inlineStr">
        <is>
          <t>VISITA TECNICA</t>
        </is>
      </c>
      <c r="V408" t="inlineStr">
        <is>
          <t>TIPO II</t>
        </is>
      </c>
      <c r="W408" t="inlineStr">
        <is>
          <t>TERRESTRE</t>
        </is>
      </c>
      <c r="X408" t="inlineStr">
        <is>
          <t>DIAZ ZABALA FRANCIS DUBAN</t>
        </is>
      </c>
      <c r="Y408" t="inlineStr">
        <is>
          <t>1</t>
        </is>
      </c>
      <c r="Z408" t="inlineStr">
        <is>
          <t>0</t>
        </is>
      </c>
      <c r="AA408" s="48" t="n">
        <v>67654</v>
      </c>
      <c r="AB408" s="48" t="n">
        <v>0</v>
      </c>
    </row>
    <row r="409">
      <c r="A409" t="inlineStr">
        <is>
          <t>APARTADO</t>
        </is>
      </c>
      <c r="B409" t="inlineStr">
        <is>
          <t>NOROCCIDENTE</t>
        </is>
      </c>
      <c r="C409" t="inlineStr">
        <is>
          <t>0004-0005</t>
        </is>
      </c>
      <c r="D409" t="inlineStr">
        <is>
          <t>5837</t>
        </is>
      </c>
      <c r="E409" t="inlineStr">
        <is>
          <t>2547425</t>
        </is>
      </c>
      <c r="F409" t="inlineStr">
        <is>
          <t>3007058301</t>
        </is>
      </c>
      <c r="G409" t="inlineStr">
        <is>
          <t>OC VISITA ROLLOS</t>
        </is>
      </c>
      <c r="H409" t="inlineStr">
        <is>
          <t>ANTIOQUIA</t>
        </is>
      </c>
      <c r="I409" t="inlineStr">
        <is>
          <t>TURBO</t>
        </is>
      </c>
      <c r="J409" t="inlineStr">
        <is>
          <t>BARRIO EL TRES TURBO</t>
        </is>
      </c>
      <c r="K409" t="inlineStr">
        <is>
          <t>BANCOLOMBIA</t>
        </is>
      </c>
      <c r="L409" t="inlineStr">
        <is>
          <t>FO-25-1326331</t>
        </is>
      </c>
      <c r="M409" s="49" t="n">
        <v>45873.42515046296</v>
      </c>
      <c r="N409" s="49" t="n">
        <v>45875.64236111111</v>
      </c>
      <c r="O409" s="48" t="n">
        <v>0</v>
      </c>
      <c r="P409" t="inlineStr">
        <is>
          <t>CB UNO A UNO</t>
        </is>
      </c>
      <c r="Q409" t="inlineStr">
        <is>
          <t>CB UNO A UNO</t>
        </is>
      </c>
      <c r="R409" t="inlineStr">
        <is>
          <t>EJECUTADO</t>
        </is>
      </c>
      <c r="S409" t="inlineStr">
        <is>
          <t>EJECUTADO EXITOSO</t>
        </is>
      </c>
      <c r="T409" t="inlineStr">
        <is>
          <t>VISITA TECNICA</t>
        </is>
      </c>
      <c r="V409" t="inlineStr">
        <is>
          <t>TIPO II</t>
        </is>
      </c>
      <c r="W409" t="inlineStr">
        <is>
          <t>TERRESTRE</t>
        </is>
      </c>
      <c r="X409" t="inlineStr">
        <is>
          <t>CASTRO HENAO DANIEL ESTEBAN</t>
        </is>
      </c>
      <c r="Y409" t="inlineStr">
        <is>
          <t>1</t>
        </is>
      </c>
      <c r="Z409" t="inlineStr">
        <is>
          <t>0</t>
        </is>
      </c>
      <c r="AA409" s="48" t="n">
        <v>67654</v>
      </c>
      <c r="AB409" s="48" t="n">
        <v>0</v>
      </c>
    </row>
    <row r="410">
      <c r="A410" t="inlineStr">
        <is>
          <t>PEREIRA</t>
        </is>
      </c>
      <c r="B410" t="inlineStr">
        <is>
          <t>SUROCCIDENTE Y EJE CAFETERO</t>
        </is>
      </c>
      <c r="C410" t="inlineStr">
        <is>
          <t>0004-0002</t>
        </is>
      </c>
      <c r="D410" t="inlineStr">
        <is>
          <t>63001</t>
        </is>
      </c>
      <c r="E410" t="inlineStr">
        <is>
          <t>2547434</t>
        </is>
      </c>
      <c r="F410" t="inlineStr">
        <is>
          <t>3007074220</t>
        </is>
      </c>
      <c r="G410" t="inlineStr">
        <is>
          <t>OC VISITA ROLLOS</t>
        </is>
      </c>
      <c r="H410" t="inlineStr">
        <is>
          <t>QUINDIO</t>
        </is>
      </c>
      <c r="I410" t="inlineStr">
        <is>
          <t>ARMENIA</t>
        </is>
      </c>
      <c r="J410" t="inlineStr">
        <is>
          <t>BARRIO LA CECILIA ARMENIA</t>
        </is>
      </c>
      <c r="K410" t="inlineStr">
        <is>
          <t>BANCOLOMBIA</t>
        </is>
      </c>
      <c r="L410" t="inlineStr">
        <is>
          <t>FO-25-1326327</t>
        </is>
      </c>
      <c r="M410" s="49" t="n">
        <v>45873.4258912037</v>
      </c>
      <c r="N410" s="49" t="n">
        <v>45874.71041666667</v>
      </c>
      <c r="O410" s="48" t="n">
        <v>0</v>
      </c>
      <c r="P410" t="inlineStr">
        <is>
          <t>CB UNO A UNO</t>
        </is>
      </c>
      <c r="Q410" t="inlineStr">
        <is>
          <t>CB UNO A UNO</t>
        </is>
      </c>
      <c r="R410" t="inlineStr">
        <is>
          <t>EJECUTADO</t>
        </is>
      </c>
      <c r="S410" t="inlineStr">
        <is>
          <t>EJECUTADO EXITOSO</t>
        </is>
      </c>
      <c r="T410" t="inlineStr">
        <is>
          <t>VISITA TECNICA</t>
        </is>
      </c>
      <c r="V410" t="inlineStr">
        <is>
          <t>TIPO II</t>
        </is>
      </c>
      <c r="W410" t="inlineStr">
        <is>
          <t>TERRESTRE</t>
        </is>
      </c>
      <c r="X410" t="inlineStr">
        <is>
          <t>SANCHEZ SOLORZANO JUAN SEBASTIAN</t>
        </is>
      </c>
      <c r="Y410" t="inlineStr">
        <is>
          <t>1</t>
        </is>
      </c>
      <c r="Z410" t="inlineStr">
        <is>
          <t>0</t>
        </is>
      </c>
      <c r="AA410" s="48" t="n">
        <v>67654</v>
      </c>
      <c r="AB410" s="48" t="n">
        <v>0</v>
      </c>
    </row>
    <row r="411">
      <c r="A411" t="inlineStr">
        <is>
          <t>MEDELLIN</t>
        </is>
      </c>
      <c r="B411" t="inlineStr">
        <is>
          <t>NOROCCIDENTE</t>
        </is>
      </c>
      <c r="C411" t="inlineStr">
        <is>
          <t>0004-0005</t>
        </is>
      </c>
      <c r="D411" t="inlineStr">
        <is>
          <t>5001</t>
        </is>
      </c>
      <c r="E411" t="inlineStr">
        <is>
          <t>2547722</t>
        </is>
      </c>
      <c r="F411" t="inlineStr">
        <is>
          <t>3007052161</t>
        </is>
      </c>
      <c r="G411" t="inlineStr">
        <is>
          <t>OC VISITA ROLLOS</t>
        </is>
      </c>
      <c r="H411" t="inlineStr">
        <is>
          <t>ANTIOQUIA</t>
        </is>
      </c>
      <c r="I411" t="inlineStr">
        <is>
          <t>MEDELLIN</t>
        </is>
      </c>
      <c r="J411" t="inlineStr">
        <is>
          <t>DISTRICOL ILG SOLUCIONES</t>
        </is>
      </c>
      <c r="K411" t="inlineStr">
        <is>
          <t>BANCOLOMBIA</t>
        </is>
      </c>
      <c r="L411" t="inlineStr">
        <is>
          <t>FO-25-1326324</t>
        </is>
      </c>
      <c r="M411" s="49" t="n">
        <v>45873.43835648148</v>
      </c>
      <c r="N411" s="49" t="n">
        <v>45878.46111111111</v>
      </c>
      <c r="O411" s="48" t="n">
        <v>0</v>
      </c>
      <c r="P411" t="inlineStr">
        <is>
          <t>AGREGADOR</t>
        </is>
      </c>
      <c r="Q411" t="inlineStr">
        <is>
          <t>DISTRICOL</t>
        </is>
      </c>
      <c r="R411" t="inlineStr">
        <is>
          <t>EJECUTADO</t>
        </is>
      </c>
      <c r="S411" t="inlineStr">
        <is>
          <t>EJECUTADO EXITOSO</t>
        </is>
      </c>
      <c r="T411" t="inlineStr">
        <is>
          <t>VISITA TECNICA</t>
        </is>
      </c>
      <c r="V411" t="inlineStr">
        <is>
          <t>TIPO I</t>
        </is>
      </c>
      <c r="W411" t="inlineStr">
        <is>
          <t>TERRESTRE</t>
        </is>
      </c>
      <c r="X411" t="inlineStr">
        <is>
          <t>HERNANDEZ CHAVARRIA JUAN CAMILO</t>
        </is>
      </c>
      <c r="Y411" t="inlineStr">
        <is>
          <t>1</t>
        </is>
      </c>
      <c r="Z411" t="inlineStr">
        <is>
          <t>0</t>
        </is>
      </c>
      <c r="AA411" s="48" t="n">
        <v>35780</v>
      </c>
      <c r="AB411" s="48" t="n">
        <v>0</v>
      </c>
    </row>
    <row r="412">
      <c r="A412" t="inlineStr">
        <is>
          <t>NEIVA</t>
        </is>
      </c>
      <c r="B412" t="inlineStr">
        <is>
          <t>REMOTAS</t>
        </is>
      </c>
      <c r="C412" t="inlineStr">
        <is>
          <t>No encontrado</t>
        </is>
      </c>
      <c r="D412" t="inlineStr">
        <is>
          <t>18610</t>
        </is>
      </c>
      <c r="E412" t="inlineStr">
        <is>
          <t>2547788</t>
        </is>
      </c>
      <c r="F412" t="inlineStr">
        <is>
          <t>3007058715</t>
        </is>
      </c>
      <c r="G412" t="inlineStr">
        <is>
          <t>OC ENVIO ROLLOS</t>
        </is>
      </c>
      <c r="H412" t="inlineStr">
        <is>
          <t>CAQUETA</t>
        </is>
      </c>
      <c r="I412" t="inlineStr">
        <is>
          <t>SAN JOSE DEL FRAGUA</t>
        </is>
      </c>
      <c r="J412" t="inlineStr">
        <is>
          <t>PTM SAN JOSE DEL FRAGUA FARMAC</t>
        </is>
      </c>
      <c r="K412" t="inlineStr">
        <is>
          <t>BANCOLOMBIA</t>
        </is>
      </c>
      <c r="L412" t="inlineStr">
        <is>
          <t>FO-25-1327546</t>
        </is>
      </c>
      <c r="M412" s="49" t="n">
        <v>45873.44726851852</v>
      </c>
      <c r="N412" s="49" t="n">
        <v>45881.725</v>
      </c>
      <c r="O412" s="48" t="n">
        <v>0</v>
      </c>
      <c r="P412" t="inlineStr">
        <is>
          <t>AGREGADOR</t>
        </is>
      </c>
      <c r="Q412" t="inlineStr">
        <is>
          <t>COMCARD - PTM</t>
        </is>
      </c>
      <c r="S412" t="inlineStr">
        <is>
          <t>EJECUTADO EXITOSO</t>
        </is>
      </c>
      <c r="T412" t="inlineStr">
        <is>
          <t>ENVIO</t>
        </is>
      </c>
      <c r="V412" t="inlineStr">
        <is>
          <t>TIPO IV</t>
        </is>
      </c>
      <c r="W412" t="inlineStr">
        <is>
          <t>TERRESTRE</t>
        </is>
      </c>
      <c r="Y412" t="inlineStr">
        <is>
          <t>1</t>
        </is>
      </c>
      <c r="Z412" t="inlineStr">
        <is>
          <t>0</t>
        </is>
      </c>
      <c r="AA412" s="48" t="n">
        <v>35780</v>
      </c>
      <c r="AB412" s="48" t="n">
        <v>0</v>
      </c>
    </row>
    <row r="413">
      <c r="A413" t="inlineStr">
        <is>
          <t>NEIVA</t>
        </is>
      </c>
      <c r="B413" t="inlineStr">
        <is>
          <t>REMOTAS</t>
        </is>
      </c>
      <c r="C413" t="inlineStr">
        <is>
          <t>0004-0007</t>
        </is>
      </c>
      <c r="D413" t="inlineStr">
        <is>
          <t>41306</t>
        </is>
      </c>
      <c r="E413" t="inlineStr">
        <is>
          <t>2547974</t>
        </is>
      </c>
      <c r="F413" t="inlineStr">
        <is>
          <t>3007076377</t>
        </is>
      </c>
      <c r="G413" t="inlineStr">
        <is>
          <t>OC VISITA ROLLOS</t>
        </is>
      </c>
      <c r="H413" t="inlineStr">
        <is>
          <t>HUILA</t>
        </is>
      </c>
      <c r="I413" t="inlineStr">
        <is>
          <t>GIGANTE</t>
        </is>
      </c>
      <c r="J413" t="inlineStr">
        <is>
          <t>BARRIO SOSIMO SUAREZ GIGANTE</t>
        </is>
      </c>
      <c r="K413" t="inlineStr">
        <is>
          <t>BANCOLOMBIA</t>
        </is>
      </c>
      <c r="L413" t="inlineStr">
        <is>
          <t>FO-25-1326313</t>
        </is>
      </c>
      <c r="M413" s="49" t="n">
        <v>45873.45471064815</v>
      </c>
      <c r="N413" s="49" t="n">
        <v>45875.67083333333</v>
      </c>
      <c r="O413" s="48" t="n">
        <v>0</v>
      </c>
      <c r="P413" t="inlineStr">
        <is>
          <t>CB UNO A UNO</t>
        </is>
      </c>
      <c r="Q413" t="inlineStr">
        <is>
          <t>CB UNO A UNO</t>
        </is>
      </c>
      <c r="R413" t="inlineStr">
        <is>
          <t>EJECUTADO / CANCELADO</t>
        </is>
      </c>
      <c r="S413" t="inlineStr">
        <is>
          <t>PETICIÓN BANCOLOMBIA</t>
        </is>
      </c>
      <c r="T413" t="inlineStr">
        <is>
          <t>VISITA TECNICA</t>
        </is>
      </c>
      <c r="V413" t="inlineStr">
        <is>
          <t>TIPO II</t>
        </is>
      </c>
      <c r="W413" t="inlineStr">
        <is>
          <t>TERRESTRE</t>
        </is>
      </c>
      <c r="X413" t="inlineStr">
        <is>
          <t>ANDRADE HERNANDEZ JUAN CARLOS</t>
        </is>
      </c>
      <c r="Y413" t="inlineStr">
        <is>
          <t>1</t>
        </is>
      </c>
      <c r="Z413" t="inlineStr">
        <is>
          <t>0</t>
        </is>
      </c>
      <c r="AA413" s="48" t="n">
        <v>67654</v>
      </c>
      <c r="AB413" s="48" t="n">
        <v>0</v>
      </c>
    </row>
    <row r="414">
      <c r="A414" t="inlineStr">
        <is>
          <t>CALI</t>
        </is>
      </c>
      <c r="B414" t="inlineStr">
        <is>
          <t>SUROCCIDENTE Y EJE CAFETERO</t>
        </is>
      </c>
      <c r="C414" t="inlineStr">
        <is>
          <t>0004-0003</t>
        </is>
      </c>
      <c r="D414" t="inlineStr">
        <is>
          <t>76563</t>
        </is>
      </c>
      <c r="E414" t="inlineStr">
        <is>
          <t>2547991</t>
        </is>
      </c>
      <c r="F414" t="inlineStr">
        <is>
          <t>3007078459</t>
        </is>
      </c>
      <c r="G414" t="inlineStr">
        <is>
          <t>OC VISITA ROLLOS</t>
        </is>
      </c>
      <c r="H414" t="inlineStr">
        <is>
          <t>VALLE DEL CAUCA</t>
        </is>
      </c>
      <c r="I414" t="inlineStr">
        <is>
          <t>PRADERA</t>
        </is>
      </c>
      <c r="J414" t="inlineStr">
        <is>
          <t>BARRIO ANTONIO RICAURTE PRADER</t>
        </is>
      </c>
      <c r="K414" t="inlineStr">
        <is>
          <t>BANCOLOMBIA</t>
        </is>
      </c>
      <c r="L414" t="inlineStr">
        <is>
          <t>FO-25-1326307</t>
        </is>
      </c>
      <c r="M414" s="49" t="n">
        <v>45873.45659722222</v>
      </c>
      <c r="N414" s="49" t="n">
        <v>45874.72291666667</v>
      </c>
      <c r="O414" s="48" t="n">
        <v>0</v>
      </c>
      <c r="P414" t="inlineStr">
        <is>
          <t>CB UNO A UNO</t>
        </is>
      </c>
      <c r="Q414" t="inlineStr">
        <is>
          <t>CB UNO A UNO</t>
        </is>
      </c>
      <c r="R414" t="inlineStr">
        <is>
          <t>EJECUTADO</t>
        </is>
      </c>
      <c r="S414" t="inlineStr">
        <is>
          <t>EJECUTADO EXITOSO</t>
        </is>
      </c>
      <c r="T414" t="inlineStr">
        <is>
          <t>VISITA TECNICA</t>
        </is>
      </c>
      <c r="V414" t="inlineStr">
        <is>
          <t>TIPO II</t>
        </is>
      </c>
      <c r="W414" t="inlineStr">
        <is>
          <t>TERRESTRE</t>
        </is>
      </c>
      <c r="X414" t="inlineStr">
        <is>
          <t>PAREDES CASTILLO DIEGO</t>
        </is>
      </c>
      <c r="Y414" t="inlineStr">
        <is>
          <t>1</t>
        </is>
      </c>
      <c r="Z414" t="inlineStr">
        <is>
          <t>0</t>
        </is>
      </c>
      <c r="AA414" s="48" t="n">
        <v>67654</v>
      </c>
      <c r="AB414" s="48" t="n">
        <v>0</v>
      </c>
    </row>
    <row r="415">
      <c r="A415" t="inlineStr">
        <is>
          <t>MEDELLIN</t>
        </is>
      </c>
      <c r="B415" t="inlineStr">
        <is>
          <t>NOROCCIDENTE</t>
        </is>
      </c>
      <c r="C415" t="inlineStr">
        <is>
          <t>0004-0005</t>
        </is>
      </c>
      <c r="D415" t="inlineStr">
        <is>
          <t>5761</t>
        </is>
      </c>
      <c r="E415" t="inlineStr">
        <is>
          <t>2548070</t>
        </is>
      </c>
      <c r="F415" t="inlineStr">
        <is>
          <t>3007038813</t>
        </is>
      </c>
      <c r="G415" t="inlineStr">
        <is>
          <t>OC VISITA ROLLOS</t>
        </is>
      </c>
      <c r="H415" t="inlineStr">
        <is>
          <t>ANTIOQUIA</t>
        </is>
      </c>
      <c r="I415" t="inlineStr">
        <is>
          <t>SOPETRAN</t>
        </is>
      </c>
      <c r="J415" t="inlineStr">
        <is>
          <t>PTM SOPETRAN MEGATIENDA</t>
        </is>
      </c>
      <c r="K415" t="inlineStr">
        <is>
          <t>BANCOLOMBIA</t>
        </is>
      </c>
      <c r="L415" t="inlineStr">
        <is>
          <t>FO-25-1326310</t>
        </is>
      </c>
      <c r="M415" s="49" t="n">
        <v>45873.45591435185</v>
      </c>
      <c r="N415" s="49" t="n">
        <v>45875.60833333333</v>
      </c>
      <c r="O415" s="48" t="n">
        <v>0</v>
      </c>
      <c r="P415" t="inlineStr">
        <is>
          <t>AGREGADOR</t>
        </is>
      </c>
      <c r="Q415" t="inlineStr">
        <is>
          <t>COMCARD - PTM</t>
        </is>
      </c>
      <c r="R415" t="inlineStr">
        <is>
          <t>EJECUTADO</t>
        </is>
      </c>
      <c r="S415" t="inlineStr">
        <is>
          <t>EJECUTADO EXITOSO</t>
        </is>
      </c>
      <c r="T415" t="inlineStr">
        <is>
          <t>VISITA TECNICA</t>
        </is>
      </c>
      <c r="V415" t="inlineStr">
        <is>
          <t>TIPO II</t>
        </is>
      </c>
      <c r="W415" t="inlineStr">
        <is>
          <t>TERRESTRE</t>
        </is>
      </c>
      <c r="X415" t="inlineStr">
        <is>
          <t>BARRIENTOS HERNANDEZ CRISTIAN HORACIO</t>
        </is>
      </c>
      <c r="Y415" t="inlineStr">
        <is>
          <t>1</t>
        </is>
      </c>
      <c r="Z415" t="inlineStr">
        <is>
          <t>0</t>
        </is>
      </c>
      <c r="AA415" s="48" t="n">
        <v>67654</v>
      </c>
      <c r="AB415" s="48" t="n">
        <v>0</v>
      </c>
    </row>
    <row r="416">
      <c r="A416" t="inlineStr">
        <is>
          <t>PASTO</t>
        </is>
      </c>
      <c r="B416" t="inlineStr">
        <is>
          <t>SUROCCIDENTE Y EJE CAFETERO</t>
        </is>
      </c>
      <c r="C416" t="inlineStr">
        <is>
          <t>0004-0003</t>
        </is>
      </c>
      <c r="D416" t="inlineStr">
        <is>
          <t>52001</t>
        </is>
      </c>
      <c r="E416" t="inlineStr">
        <is>
          <t>2548131</t>
        </is>
      </c>
      <c r="F416" t="inlineStr">
        <is>
          <t>3007078280</t>
        </is>
      </c>
      <c r="G416" t="inlineStr">
        <is>
          <t>OC VISITA ROLLOS</t>
        </is>
      </c>
      <c r="H416" t="inlineStr">
        <is>
          <t>NARIÑO</t>
        </is>
      </c>
      <c r="I416" t="inlineStr">
        <is>
          <t>PASTO</t>
        </is>
      </c>
      <c r="J416" t="inlineStr">
        <is>
          <t>BARRIO LAS CUADRAS PASTO 2</t>
        </is>
      </c>
      <c r="K416" t="inlineStr">
        <is>
          <t>BANCOLOMBIA</t>
        </is>
      </c>
      <c r="L416" t="inlineStr">
        <is>
          <t>FO-25-1326318</t>
        </is>
      </c>
      <c r="M416" s="49" t="n">
        <v>45873.45063657407</v>
      </c>
      <c r="N416" s="49" t="n">
        <v>45875.62152777778</v>
      </c>
      <c r="O416" s="48" t="n">
        <v>0</v>
      </c>
      <c r="P416" t="inlineStr">
        <is>
          <t>CB UNO A UNO</t>
        </is>
      </c>
      <c r="Q416" t="inlineStr">
        <is>
          <t>CB UNO A UNO</t>
        </is>
      </c>
      <c r="R416" t="inlineStr">
        <is>
          <t>EJECUTADO</t>
        </is>
      </c>
      <c r="S416" t="inlineStr">
        <is>
          <t>EJECUTADO EXITOSO</t>
        </is>
      </c>
      <c r="T416" t="inlineStr">
        <is>
          <t>VISITA TECNICA</t>
        </is>
      </c>
      <c r="V416" t="inlineStr">
        <is>
          <t>TIPO I</t>
        </is>
      </c>
      <c r="W416" t="inlineStr">
        <is>
          <t>TERRESTRE</t>
        </is>
      </c>
      <c r="X416" t="inlineStr">
        <is>
          <t>BRAVO MADROÑERO OSCAR ESTEBAN</t>
        </is>
      </c>
      <c r="Y416" t="inlineStr">
        <is>
          <t>1</t>
        </is>
      </c>
      <c r="Z416" t="inlineStr">
        <is>
          <t>0</t>
        </is>
      </c>
      <c r="AA416" s="48" t="n">
        <v>35780</v>
      </c>
      <c r="AB416" s="48" t="n">
        <v>0</v>
      </c>
    </row>
    <row r="417">
      <c r="A417" t="inlineStr">
        <is>
          <t>YOPAL</t>
        </is>
      </c>
      <c r="B417" t="inlineStr">
        <is>
          <t>REMOTAS</t>
        </is>
      </c>
      <c r="C417" t="inlineStr">
        <is>
          <t>0004-0007</t>
        </is>
      </c>
      <c r="D417" t="inlineStr">
        <is>
          <t>85001</t>
        </is>
      </c>
      <c r="E417" t="inlineStr">
        <is>
          <t>2548135</t>
        </is>
      </c>
      <c r="F417" t="inlineStr">
        <is>
          <t>3007076295</t>
        </is>
      </c>
      <c r="G417" t="inlineStr">
        <is>
          <t>OC VISITA ROLLOS</t>
        </is>
      </c>
      <c r="H417" t="inlineStr">
        <is>
          <t>CASANARE</t>
        </is>
      </c>
      <c r="I417" t="inlineStr">
        <is>
          <t>YOPAL</t>
        </is>
      </c>
      <c r="J417" t="inlineStr">
        <is>
          <t>BARRIO LA ESPERANZA YOPAL  4</t>
        </is>
      </c>
      <c r="K417" t="inlineStr">
        <is>
          <t>BANCOLOMBIA</t>
        </is>
      </c>
      <c r="L417" t="inlineStr">
        <is>
          <t>FO-25-1326315</t>
        </is>
      </c>
      <c r="M417" s="49" t="n">
        <v>45873.45125</v>
      </c>
      <c r="N417" s="49" t="n">
        <v>45875.67986111111</v>
      </c>
      <c r="O417" s="48" t="n">
        <v>0</v>
      </c>
      <c r="P417" t="inlineStr">
        <is>
          <t>CB UNO A UNO</t>
        </is>
      </c>
      <c r="Q417" t="inlineStr">
        <is>
          <t>CB UNO A UNO</t>
        </is>
      </c>
      <c r="R417" t="inlineStr">
        <is>
          <t>EJECUTADO</t>
        </is>
      </c>
      <c r="S417" t="inlineStr">
        <is>
          <t>EJECUTADO EXITOSO</t>
        </is>
      </c>
      <c r="T417" t="inlineStr">
        <is>
          <t>VISITA TECNICA</t>
        </is>
      </c>
      <c r="V417" t="inlineStr">
        <is>
          <t>TIPO I</t>
        </is>
      </c>
      <c r="W417" t="inlineStr">
        <is>
          <t>TERRESTRE</t>
        </is>
      </c>
      <c r="X417" t="inlineStr">
        <is>
          <t>BERNAL ELAICA EDGAR ALEXIS</t>
        </is>
      </c>
      <c r="Y417" t="inlineStr">
        <is>
          <t>1</t>
        </is>
      </c>
      <c r="Z417" t="inlineStr">
        <is>
          <t>0</t>
        </is>
      </c>
      <c r="AA417" s="48" t="n">
        <v>35780</v>
      </c>
      <c r="AB417" s="48" t="n">
        <v>0</v>
      </c>
    </row>
    <row r="418">
      <c r="A418" t="inlineStr">
        <is>
          <t>BOGOTA</t>
        </is>
      </c>
      <c r="B418" t="inlineStr">
        <is>
          <t>CUNDINAMARCA</t>
        </is>
      </c>
      <c r="C418" t="inlineStr">
        <is>
          <t>0004-0004</t>
        </is>
      </c>
      <c r="D418" t="inlineStr">
        <is>
          <t>25758</t>
        </is>
      </c>
      <c r="E418" t="inlineStr">
        <is>
          <t>2548252</t>
        </is>
      </c>
      <c r="F418" t="inlineStr">
        <is>
          <t>3007080064</t>
        </is>
      </c>
      <c r="G418" t="inlineStr">
        <is>
          <t>OC VISITA ROLLOS</t>
        </is>
      </c>
      <c r="H418" t="inlineStr">
        <is>
          <t>CUNDINAMARCA</t>
        </is>
      </c>
      <c r="I418" t="inlineStr">
        <is>
          <t>SOPO</t>
        </is>
      </c>
      <c r="J418" t="inlineStr">
        <is>
          <t>BARRIO CENTRO SOPO</t>
        </is>
      </c>
      <c r="K418" t="inlineStr">
        <is>
          <t>BANCOLOMBIA</t>
        </is>
      </c>
      <c r="L418" t="inlineStr">
        <is>
          <t>FO-25-1326304</t>
        </is>
      </c>
      <c r="M418" s="49" t="n">
        <v>45873.46776620371</v>
      </c>
      <c r="N418" s="49" t="n">
        <v>45875.6</v>
      </c>
      <c r="O418" s="48" t="n">
        <v>0</v>
      </c>
      <c r="P418" t="inlineStr">
        <is>
          <t>UNO A UNO</t>
        </is>
      </c>
      <c r="Q418" t="inlineStr">
        <is>
          <t>UNO A UNO</t>
        </is>
      </c>
      <c r="R418" t="inlineStr">
        <is>
          <t>EJECUTADO</t>
        </is>
      </c>
      <c r="S418" t="inlineStr">
        <is>
          <t>EJECUTADO EXITOSO</t>
        </is>
      </c>
      <c r="T418" t="inlineStr">
        <is>
          <t>VISITA TECNICA</t>
        </is>
      </c>
      <c r="V418" t="inlineStr">
        <is>
          <t>TIPO II</t>
        </is>
      </c>
      <c r="W418" t="inlineStr">
        <is>
          <t>TERRESTRE</t>
        </is>
      </c>
      <c r="X418" t="inlineStr">
        <is>
          <t>LOZADA ROJAS CHRISTIAN ANDRES</t>
        </is>
      </c>
      <c r="Y418" t="inlineStr">
        <is>
          <t>1</t>
        </is>
      </c>
      <c r="Z418" t="inlineStr">
        <is>
          <t>0</t>
        </is>
      </c>
      <c r="AA418" s="48" t="n">
        <v>67654</v>
      </c>
      <c r="AB418" s="48" t="n">
        <v>0</v>
      </c>
    </row>
    <row r="419">
      <c r="A419" t="inlineStr">
        <is>
          <t>MEDELLIN</t>
        </is>
      </c>
      <c r="B419" t="inlineStr">
        <is>
          <t>NOROCCIDENTE</t>
        </is>
      </c>
      <c r="C419" t="inlineStr">
        <is>
          <t>0004-0005</t>
        </is>
      </c>
      <c r="D419" t="inlineStr">
        <is>
          <t>5001</t>
        </is>
      </c>
      <c r="E419" t="inlineStr">
        <is>
          <t>2548447</t>
        </is>
      </c>
      <c r="F419" t="inlineStr">
        <is>
          <t>3007032909</t>
        </is>
      </c>
      <c r="G419" t="inlineStr">
        <is>
          <t>OC VISITA ROLLOS</t>
        </is>
      </c>
      <c r="H419" t="inlineStr">
        <is>
          <t>ANTIOQUIA</t>
        </is>
      </c>
      <c r="I419" t="inlineStr">
        <is>
          <t>MEDELLIN</t>
        </is>
      </c>
      <c r="J419" t="inlineStr">
        <is>
          <t>COMCARD MED PALOMA</t>
        </is>
      </c>
      <c r="K419" t="inlineStr">
        <is>
          <t>BANCOLOMBIA</t>
        </is>
      </c>
      <c r="L419" t="inlineStr">
        <is>
          <t>FO-25-1326300</t>
        </is>
      </c>
      <c r="M419" s="49" t="n">
        <v>45873.4715625</v>
      </c>
      <c r="N419" s="49" t="n">
        <v>45878.39305555556</v>
      </c>
      <c r="O419" s="48" t="n">
        <v>0</v>
      </c>
      <c r="P419" t="inlineStr">
        <is>
          <t>AGREGADOR</t>
        </is>
      </c>
      <c r="Q419" t="inlineStr">
        <is>
          <t>COMCARD - PTM</t>
        </is>
      </c>
      <c r="R419" t="inlineStr">
        <is>
          <t>EJECUTADO</t>
        </is>
      </c>
      <c r="S419" t="inlineStr">
        <is>
          <t>EJECUTADO EXITOSO</t>
        </is>
      </c>
      <c r="T419" t="inlineStr">
        <is>
          <t>VISITA TECNICA</t>
        </is>
      </c>
      <c r="V419" t="inlineStr">
        <is>
          <t>TIPO I</t>
        </is>
      </c>
      <c r="W419" t="inlineStr">
        <is>
          <t>TERRESTRE</t>
        </is>
      </c>
      <c r="X419" t="inlineStr">
        <is>
          <t>PAREJA ECHAVARRIA JHON DAVID</t>
        </is>
      </c>
      <c r="Y419" t="inlineStr">
        <is>
          <t>1</t>
        </is>
      </c>
      <c r="Z419" t="inlineStr">
        <is>
          <t>0</t>
        </is>
      </c>
      <c r="AA419" s="48" t="n">
        <v>35780</v>
      </c>
      <c r="AB419" s="48" t="n">
        <v>0</v>
      </c>
    </row>
    <row r="420">
      <c r="A420" t="inlineStr">
        <is>
          <t>SINCELEJO</t>
        </is>
      </c>
      <c r="B420" t="inlineStr">
        <is>
          <t>COSTA</t>
        </is>
      </c>
      <c r="C420" t="inlineStr">
        <is>
          <t>0004-0001</t>
        </is>
      </c>
      <c r="D420" t="inlineStr">
        <is>
          <t>70001</t>
        </is>
      </c>
      <c r="E420" t="inlineStr">
        <is>
          <t>2548456</t>
        </is>
      </c>
      <c r="F420" t="inlineStr">
        <is>
          <t>3007078365</t>
        </is>
      </c>
      <c r="G420" t="inlineStr">
        <is>
          <t>OC VISITA ROLLOS</t>
        </is>
      </c>
      <c r="H420" t="inlineStr">
        <is>
          <t>SUCRE</t>
        </is>
      </c>
      <c r="I420" t="inlineStr">
        <is>
          <t>SINCELEJO</t>
        </is>
      </c>
      <c r="J420" t="inlineStr">
        <is>
          <t>BARRIO BOTERO SINCELEJO 1</t>
        </is>
      </c>
      <c r="K420" t="inlineStr">
        <is>
          <t>BANCOLOMBIA</t>
        </is>
      </c>
      <c r="L420" t="inlineStr">
        <is>
          <t>FO-25-1326298</t>
        </is>
      </c>
      <c r="M420" s="49" t="n">
        <v>45873.4734375</v>
      </c>
      <c r="N420" s="49" t="n">
        <v>45874.72777777778</v>
      </c>
      <c r="O420" s="48" t="n">
        <v>0</v>
      </c>
      <c r="P420" t="inlineStr">
        <is>
          <t>CB UNO A UNO</t>
        </is>
      </c>
      <c r="Q420" t="inlineStr">
        <is>
          <t>CB UNO A UNO</t>
        </is>
      </c>
      <c r="R420" t="inlineStr">
        <is>
          <t>EJECUTADO</t>
        </is>
      </c>
      <c r="S420" t="inlineStr">
        <is>
          <t>EJECUTADO EXITOSO</t>
        </is>
      </c>
      <c r="T420" t="inlineStr">
        <is>
          <t>VISITA TECNICA</t>
        </is>
      </c>
      <c r="V420" t="inlineStr">
        <is>
          <t>TIPO I</t>
        </is>
      </c>
      <c r="W420" t="inlineStr">
        <is>
          <t>TERRESTRE</t>
        </is>
      </c>
      <c r="X420" t="inlineStr">
        <is>
          <t>CACERES HERNANDEZ ANDRES</t>
        </is>
      </c>
      <c r="Y420" t="inlineStr">
        <is>
          <t>1</t>
        </is>
      </c>
      <c r="Z420" t="inlineStr">
        <is>
          <t>0</t>
        </is>
      </c>
      <c r="AA420" s="48" t="n">
        <v>35780</v>
      </c>
      <c r="AB420" s="48" t="n">
        <v>0</v>
      </c>
    </row>
    <row r="421">
      <c r="A421" t="inlineStr">
        <is>
          <t>MEDELLIN</t>
        </is>
      </c>
      <c r="B421" t="inlineStr">
        <is>
          <t>NOROCCIDENTE</t>
        </is>
      </c>
      <c r="C421" t="inlineStr">
        <is>
          <t>0004-0005</t>
        </is>
      </c>
      <c r="D421" t="inlineStr">
        <is>
          <t>5360</t>
        </is>
      </c>
      <c r="E421" t="inlineStr">
        <is>
          <t>2548535</t>
        </is>
      </c>
      <c r="F421" t="inlineStr">
        <is>
          <t>3007079832</t>
        </is>
      </c>
      <c r="G421" t="inlineStr">
        <is>
          <t>OC VISITA ROLLOS</t>
        </is>
      </c>
      <c r="H421" t="inlineStr">
        <is>
          <t>ANTIOQUIA</t>
        </is>
      </c>
      <c r="I421" t="inlineStr">
        <is>
          <t>ITAGUI</t>
        </is>
      </c>
      <c r="J421" t="inlineStr">
        <is>
          <t>PTM ITAGUI CELUMASTER BT ITAGU</t>
        </is>
      </c>
      <c r="K421" t="inlineStr">
        <is>
          <t>BANCOLOMBIA</t>
        </is>
      </c>
      <c r="L421" t="inlineStr">
        <is>
          <t>FO-25-1327353</t>
        </is>
      </c>
      <c r="M421" s="49" t="n">
        <v>45873.47489583334</v>
      </c>
      <c r="N421" s="49" t="n">
        <v>45877.62361111111</v>
      </c>
      <c r="O421" s="48" t="n">
        <v>0</v>
      </c>
      <c r="P421" t="inlineStr">
        <is>
          <t>AGREGADOR</t>
        </is>
      </c>
      <c r="Q421" t="inlineStr">
        <is>
          <t>COMCARD - PTM</t>
        </is>
      </c>
      <c r="R421" t="inlineStr">
        <is>
          <t>EJECUTADO</t>
        </is>
      </c>
      <c r="S421" t="inlineStr">
        <is>
          <t>EJECUTADO EXITOSO</t>
        </is>
      </c>
      <c r="T421" t="inlineStr">
        <is>
          <t>VISITA TECNICA</t>
        </is>
      </c>
      <c r="V421" t="inlineStr">
        <is>
          <t>TIPO I</t>
        </is>
      </c>
      <c r="W421" t="inlineStr">
        <is>
          <t>TERRESTRE</t>
        </is>
      </c>
      <c r="X421" t="inlineStr">
        <is>
          <t>CASTAÑEDA PALACIO CARLOS FELIPE</t>
        </is>
      </c>
      <c r="Y421" t="inlineStr">
        <is>
          <t>1</t>
        </is>
      </c>
      <c r="Z421" t="inlineStr">
        <is>
          <t>0</t>
        </is>
      </c>
      <c r="AA421" s="48" t="n">
        <v>35780</v>
      </c>
      <c r="AB421" s="48" t="n">
        <v>0</v>
      </c>
    </row>
    <row r="422">
      <c r="A422" t="inlineStr">
        <is>
          <t>CUCUTA</t>
        </is>
      </c>
      <c r="B422" t="inlineStr">
        <is>
          <t>SANTANDERES</t>
        </is>
      </c>
      <c r="C422" t="inlineStr">
        <is>
          <t>No encontrado</t>
        </is>
      </c>
      <c r="D422" t="inlineStr">
        <is>
          <t>54518</t>
        </is>
      </c>
      <c r="E422" t="inlineStr">
        <is>
          <t>2548604</t>
        </is>
      </c>
      <c r="F422" t="inlineStr">
        <is>
          <t>3007079646</t>
        </is>
      </c>
      <c r="G422" t="inlineStr">
        <is>
          <t>OC ENVIO ROLLOS</t>
        </is>
      </c>
      <c r="H422" t="inlineStr">
        <is>
          <t>NORTE DE SANTANDER</t>
        </is>
      </c>
      <c r="I422" t="inlineStr">
        <is>
          <t>PAMPLONA</t>
        </is>
      </c>
      <c r="J422" t="inlineStr">
        <is>
          <t>BARRIO GALAN PAMPLONA 2</t>
        </is>
      </c>
      <c r="K422" t="inlineStr">
        <is>
          <t>BANCOLOMBIA</t>
        </is>
      </c>
      <c r="L422" t="inlineStr">
        <is>
          <t>FO-25-1330070</t>
        </is>
      </c>
      <c r="M422" s="49" t="n">
        <v>45873.47287037037</v>
      </c>
      <c r="N422" s="49" t="n">
        <v>45880.47708333333</v>
      </c>
      <c r="O422" s="48" t="n">
        <v>0</v>
      </c>
      <c r="P422" t="inlineStr">
        <is>
          <t>UNO A UNO</t>
        </is>
      </c>
      <c r="Q422" t="inlineStr">
        <is>
          <t>UNO A UNO</t>
        </is>
      </c>
      <c r="S422" t="inlineStr">
        <is>
          <t>EJECUTADO EXITOSO</t>
        </is>
      </c>
      <c r="T422" t="inlineStr">
        <is>
          <t>ENVIO</t>
        </is>
      </c>
      <c r="V422" t="inlineStr">
        <is>
          <t>TIPO III</t>
        </is>
      </c>
      <c r="W422" t="inlineStr">
        <is>
          <t>TERRESTRE</t>
        </is>
      </c>
      <c r="Y422" t="inlineStr">
        <is>
          <t>1</t>
        </is>
      </c>
      <c r="Z422" t="inlineStr">
        <is>
          <t>0</t>
        </is>
      </c>
      <c r="AA422" s="48" t="n">
        <v>35780</v>
      </c>
      <c r="AB422" s="48" t="n">
        <v>0</v>
      </c>
    </row>
    <row r="423">
      <c r="A423" t="inlineStr">
        <is>
          <t>CUCUTA</t>
        </is>
      </c>
      <c r="B423" t="inlineStr">
        <is>
          <t>SANTANDERES</t>
        </is>
      </c>
      <c r="C423" t="inlineStr">
        <is>
          <t>No encontrado</t>
        </is>
      </c>
      <c r="D423" t="inlineStr">
        <is>
          <t>54800</t>
        </is>
      </c>
      <c r="E423" t="inlineStr">
        <is>
          <t>2548653</t>
        </is>
      </c>
      <c r="F423" t="inlineStr">
        <is>
          <t>3007074127</t>
        </is>
      </c>
      <c r="G423" t="inlineStr">
        <is>
          <t>OC ENVIO ROLLOS</t>
        </is>
      </c>
      <c r="H423" t="inlineStr">
        <is>
          <t>NORTE DE SANTANDER</t>
        </is>
      </c>
      <c r="I423" t="inlineStr">
        <is>
          <t>TEORAMA</t>
        </is>
      </c>
      <c r="J423" t="inlineStr">
        <is>
          <t>BARRIO SAN JUANCITO TEORAMA</t>
        </is>
      </c>
      <c r="K423" t="inlineStr">
        <is>
          <t>BANCOLOMBIA</t>
        </is>
      </c>
      <c r="L423" t="inlineStr">
        <is>
          <t>FO-25-1327543</t>
        </is>
      </c>
      <c r="M423" s="49" t="n">
        <v>45873.47910879629</v>
      </c>
      <c r="N423" s="49" t="n">
        <v>45876.51736111111</v>
      </c>
      <c r="O423" s="48" t="n">
        <v>0</v>
      </c>
      <c r="P423" t="inlineStr">
        <is>
          <t>CB UNO A UNO</t>
        </is>
      </c>
      <c r="Q423" t="inlineStr">
        <is>
          <t>CB UNO A UNO</t>
        </is>
      </c>
      <c r="S423" t="inlineStr">
        <is>
          <t>EJECUTADO EXITOSO</t>
        </is>
      </c>
      <c r="T423" t="inlineStr">
        <is>
          <t>ENVIO</t>
        </is>
      </c>
      <c r="V423" t="inlineStr">
        <is>
          <t>TIPO IV</t>
        </is>
      </c>
      <c r="W423" t="inlineStr">
        <is>
          <t>TERRESTRE</t>
        </is>
      </c>
      <c r="Y423" t="inlineStr">
        <is>
          <t>1</t>
        </is>
      </c>
      <c r="Z423" t="inlineStr">
        <is>
          <t>0</t>
        </is>
      </c>
      <c r="AA423" s="48" t="n">
        <v>35780</v>
      </c>
      <c r="AB423" s="48" t="n">
        <v>0</v>
      </c>
    </row>
    <row r="424">
      <c r="A424" t="inlineStr">
        <is>
          <t>PASTO</t>
        </is>
      </c>
      <c r="B424" t="inlineStr">
        <is>
          <t>SUROCCIDENTE Y EJE CAFETERO</t>
        </is>
      </c>
      <c r="C424" t="inlineStr">
        <is>
          <t>0004-0003</t>
        </is>
      </c>
      <c r="D424" t="inlineStr">
        <is>
          <t>52356</t>
        </is>
      </c>
      <c r="E424" t="inlineStr">
        <is>
          <t>2548717</t>
        </is>
      </c>
      <c r="F424" t="inlineStr">
        <is>
          <t>3007039919</t>
        </is>
      </c>
      <c r="G424" t="inlineStr">
        <is>
          <t>OC VISITA ROLLOS</t>
        </is>
      </c>
      <c r="H424" t="inlineStr">
        <is>
          <t>NARIÑO</t>
        </is>
      </c>
      <c r="I424" t="inlineStr">
        <is>
          <t>IPIALES</t>
        </is>
      </c>
      <c r="J424" t="inlineStr">
        <is>
          <t>BARRIO ESMERALDA IPIALES</t>
        </is>
      </c>
      <c r="K424" t="inlineStr">
        <is>
          <t>BANCOLOMBIA</t>
        </is>
      </c>
      <c r="L424" t="inlineStr">
        <is>
          <t>FO-25-1326294</t>
        </is>
      </c>
      <c r="M424" s="49" t="n">
        <v>45873.48200231481</v>
      </c>
      <c r="N424" s="49" t="n">
        <v>45875.66944444444</v>
      </c>
      <c r="O424" s="48" t="n">
        <v>0</v>
      </c>
      <c r="P424" t="inlineStr">
        <is>
          <t>CB UNO A UNO</t>
        </is>
      </c>
      <c r="Q424" t="inlineStr">
        <is>
          <t>CB UNO A UNO</t>
        </is>
      </c>
      <c r="R424" t="inlineStr">
        <is>
          <t>EJECUTADO</t>
        </is>
      </c>
      <c r="S424" t="inlineStr">
        <is>
          <t>EJECUTADO EXITOSO</t>
        </is>
      </c>
      <c r="T424" t="inlineStr">
        <is>
          <t>VISITA TECNICA</t>
        </is>
      </c>
      <c r="V424" t="inlineStr">
        <is>
          <t>TIPO II</t>
        </is>
      </c>
      <c r="W424" t="inlineStr">
        <is>
          <t>TERRESTRE</t>
        </is>
      </c>
      <c r="X424" t="inlineStr">
        <is>
          <t>GUERRERO RAMIREZ OSCAR DARIO</t>
        </is>
      </c>
      <c r="Y424" t="inlineStr">
        <is>
          <t>1</t>
        </is>
      </c>
      <c r="Z424" t="inlineStr">
        <is>
          <t>0</t>
        </is>
      </c>
      <c r="AA424" s="48" t="n">
        <v>67654</v>
      </c>
      <c r="AB424" s="48" t="n">
        <v>0</v>
      </c>
    </row>
    <row r="425">
      <c r="A425" t="inlineStr">
        <is>
          <t>BOGOTA</t>
        </is>
      </c>
      <c r="B425" t="inlineStr">
        <is>
          <t>CUNDINAMARCA</t>
        </is>
      </c>
      <c r="C425" t="inlineStr">
        <is>
          <t>0004-0004</t>
        </is>
      </c>
      <c r="D425" t="inlineStr">
        <is>
          <t>11001</t>
        </is>
      </c>
      <c r="E425" t="inlineStr">
        <is>
          <t>2548897</t>
        </is>
      </c>
      <c r="F425" t="inlineStr">
        <is>
          <t>3007068638</t>
        </is>
      </c>
      <c r="G425" t="inlineStr">
        <is>
          <t>OC VISITA ROLLOS</t>
        </is>
      </c>
      <c r="H425" t="inlineStr">
        <is>
          <t>CUNDINAMARCA</t>
        </is>
      </c>
      <c r="I425" t="inlineStr">
        <is>
          <t>BOGOTA</t>
        </is>
      </c>
      <c r="J425" t="inlineStr">
        <is>
          <t>PTM BOGOTA CIGARRERIA 3 ESTREL</t>
        </is>
      </c>
      <c r="K425" t="inlineStr">
        <is>
          <t>BANCOLOMBIA</t>
        </is>
      </c>
      <c r="L425" t="inlineStr">
        <is>
          <t>FO-25-1327345</t>
        </is>
      </c>
      <c r="M425" s="49" t="n">
        <v>45873.50181712963</v>
      </c>
      <c r="N425" s="49" t="n">
        <v>45875.48402777778</v>
      </c>
      <c r="O425" s="48" t="n">
        <v>0</v>
      </c>
      <c r="P425" t="inlineStr">
        <is>
          <t>AGREGADOR</t>
        </is>
      </c>
      <c r="Q425" t="inlineStr">
        <is>
          <t>COMCARD - PTM</t>
        </is>
      </c>
      <c r="R425" t="inlineStr">
        <is>
          <t>EJECUTADO</t>
        </is>
      </c>
      <c r="S425" t="inlineStr">
        <is>
          <t>EJECUTADO EXITOSO</t>
        </is>
      </c>
      <c r="T425" t="inlineStr">
        <is>
          <t>VISITA TECNICA</t>
        </is>
      </c>
      <c r="V425" t="inlineStr">
        <is>
          <t>TIPO I</t>
        </is>
      </c>
      <c r="W425" t="inlineStr">
        <is>
          <t>TERRESTRE</t>
        </is>
      </c>
      <c r="X425" t="inlineStr">
        <is>
          <t>GARCIA PASTRANA KEVIN FERNANDO</t>
        </is>
      </c>
      <c r="Y425" t="inlineStr">
        <is>
          <t>1</t>
        </is>
      </c>
      <c r="Z425" t="inlineStr">
        <is>
          <t>0</t>
        </is>
      </c>
      <c r="AA425" s="48" t="n">
        <v>35780</v>
      </c>
      <c r="AB425" s="48" t="n">
        <v>0</v>
      </c>
    </row>
    <row r="426">
      <c r="A426" t="inlineStr">
        <is>
          <t>BUCARAMANGA</t>
        </is>
      </c>
      <c r="B426" t="inlineStr">
        <is>
          <t>SANTANDERES</t>
        </is>
      </c>
      <c r="C426" t="inlineStr">
        <is>
          <t>0004-0008</t>
        </is>
      </c>
      <c r="D426" t="inlineStr">
        <is>
          <t>68820</t>
        </is>
      </c>
      <c r="E426" t="inlineStr">
        <is>
          <t>2548909</t>
        </is>
      </c>
      <c r="F426" t="inlineStr">
        <is>
          <t>3007047986</t>
        </is>
      </c>
      <c r="G426" t="inlineStr">
        <is>
          <t>OC VISITA ROLLOS</t>
        </is>
      </c>
      <c r="H426" t="inlineStr">
        <is>
          <t>SANTANDER</t>
        </is>
      </c>
      <c r="I426" t="inlineStr">
        <is>
          <t>TONA</t>
        </is>
      </c>
      <c r="J426" t="inlineStr">
        <is>
          <t>DISTRICOL EL PUNTO ECONOMICO B</t>
        </is>
      </c>
      <c r="K426" t="inlineStr">
        <is>
          <t>BANCOLOMBIA</t>
        </is>
      </c>
      <c r="L426" t="inlineStr">
        <is>
          <t>FO-25-1326291</t>
        </is>
      </c>
      <c r="M426" s="49" t="n">
        <v>45873.49039351852</v>
      </c>
      <c r="N426" s="49" t="n">
        <v>45876.46666666667</v>
      </c>
      <c r="O426" s="48" t="n">
        <v>0</v>
      </c>
      <c r="P426" t="inlineStr">
        <is>
          <t>AGREGADOR</t>
        </is>
      </c>
      <c r="Q426" t="inlineStr">
        <is>
          <t>DISTRICOL</t>
        </is>
      </c>
      <c r="R426" t="inlineStr">
        <is>
          <t>EJECUTADO</t>
        </is>
      </c>
      <c r="S426" t="inlineStr">
        <is>
          <t>EJECUTADO EXITOSO</t>
        </is>
      </c>
      <c r="T426" t="inlineStr">
        <is>
          <t>ENVIO FLOTA - OPERADOR LOGISTICO</t>
        </is>
      </c>
      <c r="V426" t="inlineStr">
        <is>
          <t>TIPO II</t>
        </is>
      </c>
      <c r="W426" t="inlineStr">
        <is>
          <t>TERRESTRE</t>
        </is>
      </c>
      <c r="X426" t="inlineStr">
        <is>
          <t>MARTINEZ FLOREZ DONIS ALBERTO</t>
        </is>
      </c>
      <c r="Y426" t="inlineStr">
        <is>
          <t>1</t>
        </is>
      </c>
      <c r="Z426" t="inlineStr">
        <is>
          <t>0</t>
        </is>
      </c>
      <c r="AA426" s="48" t="n">
        <v>35780</v>
      </c>
      <c r="AB426" s="48" t="n">
        <v>0</v>
      </c>
    </row>
    <row r="427">
      <c r="A427" t="inlineStr">
        <is>
          <t>CUCUTA</t>
        </is>
      </c>
      <c r="B427" t="inlineStr">
        <is>
          <t>SANTANDERES</t>
        </is>
      </c>
      <c r="C427" t="inlineStr">
        <is>
          <t>0004-0008</t>
        </is>
      </c>
      <c r="D427" t="inlineStr">
        <is>
          <t>54001</t>
        </is>
      </c>
      <c r="E427" t="inlineStr">
        <is>
          <t>2548980</t>
        </is>
      </c>
      <c r="F427" t="inlineStr">
        <is>
          <t>3007078869</t>
        </is>
      </c>
      <c r="G427" t="inlineStr">
        <is>
          <t>OC VISITA ROLLOS</t>
        </is>
      </c>
      <c r="H427" t="inlineStr">
        <is>
          <t>NORTE DE SANTANDER</t>
        </is>
      </c>
      <c r="I427" t="inlineStr">
        <is>
          <t>CUCUTA</t>
        </is>
      </c>
      <c r="J427" t="inlineStr">
        <is>
          <t>BARRIO CAOBOS CUCUTA 9</t>
        </is>
      </c>
      <c r="K427" t="inlineStr">
        <is>
          <t>BANCOLOMBIA</t>
        </is>
      </c>
      <c r="L427" t="inlineStr">
        <is>
          <t>FO-25-1327349</t>
        </is>
      </c>
      <c r="M427" s="49" t="n">
        <v>45873.50121527778</v>
      </c>
      <c r="N427" s="49" t="n">
        <v>45875.49097222222</v>
      </c>
      <c r="O427" s="48" t="n">
        <v>0</v>
      </c>
      <c r="P427" t="inlineStr">
        <is>
          <t>CB UNO A UNO</t>
        </is>
      </c>
      <c r="Q427" t="inlineStr">
        <is>
          <t>CB UNO A UNO</t>
        </is>
      </c>
      <c r="R427" t="inlineStr">
        <is>
          <t>EJECUTADO</t>
        </is>
      </c>
      <c r="S427" t="inlineStr">
        <is>
          <t>EJECUTADO EXITOSO</t>
        </is>
      </c>
      <c r="T427" t="inlineStr">
        <is>
          <t>VISITA TECNICA</t>
        </is>
      </c>
      <c r="V427" t="inlineStr">
        <is>
          <t>TIPO I</t>
        </is>
      </c>
      <c r="W427" t="inlineStr">
        <is>
          <t>TERRESTRE</t>
        </is>
      </c>
      <c r="X427" t="inlineStr">
        <is>
          <t>DURAN ACOSTA FRANK YONNY</t>
        </is>
      </c>
      <c r="Y427" t="inlineStr">
        <is>
          <t>1</t>
        </is>
      </c>
      <c r="Z427" t="inlineStr">
        <is>
          <t>0</t>
        </is>
      </c>
      <c r="AA427" s="48" t="n">
        <v>35780</v>
      </c>
      <c r="AB427" s="48" t="n">
        <v>0</v>
      </c>
    </row>
    <row r="428">
      <c r="A428" t="inlineStr">
        <is>
          <t>PASTO</t>
        </is>
      </c>
      <c r="B428" t="inlineStr">
        <is>
          <t>SUROCCIDENTE Y EJE CAFETERO</t>
        </is>
      </c>
      <c r="C428" t="inlineStr">
        <is>
          <t>No encontrado</t>
        </is>
      </c>
      <c r="D428" t="inlineStr">
        <is>
          <t>52835</t>
        </is>
      </c>
      <c r="E428" t="inlineStr">
        <is>
          <t>2548989</t>
        </is>
      </c>
      <c r="F428" t="inlineStr">
        <is>
          <t>3007077566</t>
        </is>
      </c>
      <c r="G428" t="inlineStr">
        <is>
          <t>OC VISITA ROLLOS</t>
        </is>
      </c>
      <c r="H428" t="inlineStr">
        <is>
          <t>NARIÑO</t>
        </is>
      </c>
      <c r="I428" t="inlineStr">
        <is>
          <t>SAN ANDRES DE TUMACO</t>
        </is>
      </c>
      <c r="J428" t="inlineStr">
        <is>
          <t>BARRIO  CORREGIMIENTO DE LLORE</t>
        </is>
      </c>
      <c r="K428" t="inlineStr">
        <is>
          <t>BANCOLOMBIA</t>
        </is>
      </c>
      <c r="L428" t="inlineStr">
        <is>
          <t>FO-25-1327539</t>
        </is>
      </c>
      <c r="M428" s="49" t="n">
        <v>45873.50291666666</v>
      </c>
      <c r="N428" s="49" t="n">
        <v>45877.42569444444</v>
      </c>
      <c r="O428" s="48" t="n">
        <v>0</v>
      </c>
      <c r="P428" t="inlineStr">
        <is>
          <t>CB UNO A UNO</t>
        </is>
      </c>
      <c r="Q428" t="inlineStr">
        <is>
          <t>CB UNO A UNO</t>
        </is>
      </c>
      <c r="R428" t="inlineStr">
        <is>
          <t>EJECUTADO</t>
        </is>
      </c>
      <c r="S428" t="inlineStr">
        <is>
          <t>EJECUTADO EXITOSO</t>
        </is>
      </c>
      <c r="T428" t="inlineStr">
        <is>
          <t>ENVIO FLOTA - OPERADOR LOGISTICO</t>
        </is>
      </c>
      <c r="V428" t="inlineStr">
        <is>
          <t>TIPO IV</t>
        </is>
      </c>
      <c r="W428" t="inlineStr">
        <is>
          <t>TERRESTRE</t>
        </is>
      </c>
      <c r="X428" t="inlineStr">
        <is>
          <t>CUERO RUIZ JHONNY</t>
        </is>
      </c>
      <c r="Y428" t="inlineStr">
        <is>
          <t>1</t>
        </is>
      </c>
      <c r="Z428" t="inlineStr">
        <is>
          <t>0</t>
        </is>
      </c>
      <c r="AA428" s="48" t="n">
        <v>35780</v>
      </c>
      <c r="AB428" s="48" t="n">
        <v>0</v>
      </c>
    </row>
    <row r="429">
      <c r="A429" t="inlineStr">
        <is>
          <t>BOGOTA</t>
        </is>
      </c>
      <c r="B429" t="inlineStr">
        <is>
          <t>CUNDINAMARCA</t>
        </is>
      </c>
      <c r="C429" t="inlineStr">
        <is>
          <t>0004-0004</t>
        </is>
      </c>
      <c r="D429" t="inlineStr">
        <is>
          <t>25269</t>
        </is>
      </c>
      <c r="E429" t="inlineStr">
        <is>
          <t>2549130</t>
        </is>
      </c>
      <c r="F429" t="inlineStr">
        <is>
          <t>3007075913</t>
        </is>
      </c>
      <c r="G429" t="inlineStr">
        <is>
          <t>OC VISITA ROLLOS</t>
        </is>
      </c>
      <c r="H429" t="inlineStr">
        <is>
          <t>CUNDINAMARCA</t>
        </is>
      </c>
      <c r="I429" t="inlineStr">
        <is>
          <t>FACATATIVA</t>
        </is>
      </c>
      <c r="J429" t="inlineStr">
        <is>
          <t>BARRIO LOS CEREZOS FACATATIVA</t>
        </is>
      </c>
      <c r="K429" t="inlineStr">
        <is>
          <t>BANCOLOMBIA</t>
        </is>
      </c>
      <c r="L429" t="inlineStr">
        <is>
          <t>FO-25-1327341</t>
        </is>
      </c>
      <c r="M429" s="49" t="n">
        <v>45873.50589120371</v>
      </c>
      <c r="N429" s="49" t="n">
        <v>45877.49305555555</v>
      </c>
      <c r="O429" s="48" t="n">
        <v>0</v>
      </c>
      <c r="P429" t="inlineStr">
        <is>
          <t>CB UNO A UNO</t>
        </is>
      </c>
      <c r="Q429" t="inlineStr">
        <is>
          <t>CB UNO A UNO</t>
        </is>
      </c>
      <c r="R429" t="inlineStr">
        <is>
          <t>EJECUTADO</t>
        </is>
      </c>
      <c r="S429" t="inlineStr">
        <is>
          <t>EJECUTADO EXITOSO</t>
        </is>
      </c>
      <c r="T429" t="inlineStr">
        <is>
          <t>VISITA TECNICA</t>
        </is>
      </c>
      <c r="V429" t="inlineStr">
        <is>
          <t>TIPO II</t>
        </is>
      </c>
      <c r="W429" t="inlineStr">
        <is>
          <t>TERRESTRE</t>
        </is>
      </c>
      <c r="X429" t="inlineStr">
        <is>
          <t>BUSTOS MORA DIEGO MANUEL</t>
        </is>
      </c>
      <c r="Y429" t="inlineStr">
        <is>
          <t>1</t>
        </is>
      </c>
      <c r="Z429" t="inlineStr">
        <is>
          <t>0</t>
        </is>
      </c>
      <c r="AA429" s="48" t="n">
        <v>67654</v>
      </c>
      <c r="AB429" s="48" t="n">
        <v>0</v>
      </c>
    </row>
    <row r="430">
      <c r="A430" t="inlineStr">
        <is>
          <t>BUCARAMANGA</t>
        </is>
      </c>
      <c r="B430" t="inlineStr">
        <is>
          <t>SANTANDERES</t>
        </is>
      </c>
      <c r="C430" t="inlineStr">
        <is>
          <t>0004-0008</t>
        </is>
      </c>
      <c r="D430" t="inlineStr">
        <is>
          <t>68001</t>
        </is>
      </c>
      <c r="E430" t="inlineStr">
        <is>
          <t>2549134</t>
        </is>
      </c>
      <c r="F430" t="inlineStr">
        <is>
          <t>3007077840</t>
        </is>
      </c>
      <c r="G430" t="inlineStr">
        <is>
          <t>OC VISITA ROLLOS</t>
        </is>
      </c>
      <c r="H430" t="inlineStr">
        <is>
          <t>SANTANDER</t>
        </is>
      </c>
      <c r="I430" t="inlineStr">
        <is>
          <t>BUCARAMANGA</t>
        </is>
      </c>
      <c r="J430" t="inlineStr">
        <is>
          <t>DISTRICOL AMCOR SOLUCIONES</t>
        </is>
      </c>
      <c r="K430" t="inlineStr">
        <is>
          <t>BANCOLOMBIA</t>
        </is>
      </c>
      <c r="L430" t="inlineStr">
        <is>
          <t>FO-25-1327338</t>
        </is>
      </c>
      <c r="M430" s="49" t="n">
        <v>45873.50645833334</v>
      </c>
      <c r="N430" s="49" t="n">
        <v>45874.69861111111</v>
      </c>
      <c r="O430" s="48" t="n">
        <v>0</v>
      </c>
      <c r="P430" t="inlineStr">
        <is>
          <t>AGREGADOR</t>
        </is>
      </c>
      <c r="Q430" t="inlineStr">
        <is>
          <t>DISTRICOL</t>
        </is>
      </c>
      <c r="R430" t="inlineStr">
        <is>
          <t>EJECUTADO</t>
        </is>
      </c>
      <c r="S430" t="inlineStr">
        <is>
          <t>EJECUTADO EXITOSO</t>
        </is>
      </c>
      <c r="T430" t="inlineStr">
        <is>
          <t>VISITA TECNICA</t>
        </is>
      </c>
      <c r="V430" t="inlineStr">
        <is>
          <t>TIPO I</t>
        </is>
      </c>
      <c r="W430" t="inlineStr">
        <is>
          <t>TERRESTRE</t>
        </is>
      </c>
      <c r="X430" t="inlineStr">
        <is>
          <t>REYES RAMIREZ DIEGO ALEXANDER</t>
        </is>
      </c>
      <c r="Y430" t="inlineStr">
        <is>
          <t>1</t>
        </is>
      </c>
      <c r="Z430" t="inlineStr">
        <is>
          <t>0</t>
        </is>
      </c>
      <c r="AA430" s="48" t="n">
        <v>35780</v>
      </c>
      <c r="AB430" s="48" t="n">
        <v>0</v>
      </c>
    </row>
    <row r="431">
      <c r="A431" t="inlineStr">
        <is>
          <t>BOGOTA</t>
        </is>
      </c>
      <c r="B431" t="inlineStr">
        <is>
          <t>CUNDINAMARCA</t>
        </is>
      </c>
      <c r="C431" t="inlineStr">
        <is>
          <t>0004-0004</t>
        </is>
      </c>
      <c r="D431" t="inlineStr">
        <is>
          <t>11001</t>
        </is>
      </c>
      <c r="E431" t="inlineStr">
        <is>
          <t>2549152</t>
        </is>
      </c>
      <c r="F431" t="inlineStr">
        <is>
          <t>3007077001</t>
        </is>
      </c>
      <c r="G431" t="inlineStr">
        <is>
          <t>OC VISITA ROLLOS</t>
        </is>
      </c>
      <c r="H431" t="inlineStr">
        <is>
          <t>CUNDINAMARCA</t>
        </is>
      </c>
      <c r="I431" t="inlineStr">
        <is>
          <t>BOGOTA</t>
        </is>
      </c>
      <c r="J431" t="inlineStr">
        <is>
          <t>BARRIO SAN RAFAEL BOGOTA 9</t>
        </is>
      </c>
      <c r="K431" t="inlineStr">
        <is>
          <t>BANCOLOMBIA</t>
        </is>
      </c>
      <c r="L431" t="inlineStr">
        <is>
          <t>FO-25-1327328</t>
        </is>
      </c>
      <c r="M431" s="49" t="n">
        <v>45873.51375</v>
      </c>
      <c r="N431" s="49" t="n">
        <v>45875.49722222222</v>
      </c>
      <c r="O431" s="48" t="n">
        <v>0</v>
      </c>
      <c r="P431" t="inlineStr">
        <is>
          <t>CB UNO A UNO</t>
        </is>
      </c>
      <c r="Q431" t="inlineStr">
        <is>
          <t>CB UNO A UNO</t>
        </is>
      </c>
      <c r="R431" t="inlineStr">
        <is>
          <t>EJECUTADO</t>
        </is>
      </c>
      <c r="S431" t="inlineStr">
        <is>
          <t>EJECUTADO EXITOSO</t>
        </is>
      </c>
      <c r="T431" t="inlineStr">
        <is>
          <t>VISITA TECNICA</t>
        </is>
      </c>
      <c r="V431" t="inlineStr">
        <is>
          <t>TIPO I</t>
        </is>
      </c>
      <c r="W431" t="inlineStr">
        <is>
          <t>TERRESTRE</t>
        </is>
      </c>
      <c r="X431" t="inlineStr">
        <is>
          <t>GARCIA PASTRANA KEVIN FERNANDO</t>
        </is>
      </c>
      <c r="Y431" t="inlineStr">
        <is>
          <t>1</t>
        </is>
      </c>
      <c r="Z431" t="inlineStr">
        <is>
          <t>0</t>
        </is>
      </c>
      <c r="AA431" s="48" t="n">
        <v>35780</v>
      </c>
      <c r="AB431" s="48" t="n">
        <v>0</v>
      </c>
    </row>
    <row r="432">
      <c r="A432" t="inlineStr">
        <is>
          <t>BARRANQUILLA</t>
        </is>
      </c>
      <c r="B432" t="inlineStr">
        <is>
          <t>COSTA</t>
        </is>
      </c>
      <c r="C432" t="inlineStr">
        <is>
          <t>0004-0001</t>
        </is>
      </c>
      <c r="D432" t="inlineStr">
        <is>
          <t>8001</t>
        </is>
      </c>
      <c r="E432" t="inlineStr">
        <is>
          <t>2549166</t>
        </is>
      </c>
      <c r="F432" t="inlineStr">
        <is>
          <t>3007048102</t>
        </is>
      </c>
      <c r="G432" t="inlineStr">
        <is>
          <t>OC VISITA ROLLOS</t>
        </is>
      </c>
      <c r="H432" t="inlineStr">
        <is>
          <t>ATLANTICO</t>
        </is>
      </c>
      <c r="I432" t="inlineStr">
        <is>
          <t>BARRANQUILLA</t>
        </is>
      </c>
      <c r="J432" t="inlineStr">
        <is>
          <t>BARRIO SANTA MARIA BARRANQUILL</t>
        </is>
      </c>
      <c r="K432" t="inlineStr">
        <is>
          <t>BANCOLOMBIA</t>
        </is>
      </c>
      <c r="L432" t="inlineStr">
        <is>
          <t>FO-25-1327321</t>
        </is>
      </c>
      <c r="M432" s="49" t="n">
        <v>45873.51642361111</v>
      </c>
      <c r="N432" s="49" t="n">
        <v>45882.35277777778</v>
      </c>
      <c r="O432" s="48" t="n">
        <v>0</v>
      </c>
      <c r="P432" t="inlineStr">
        <is>
          <t>CB UNO A UNO</t>
        </is>
      </c>
      <c r="Q432" t="inlineStr">
        <is>
          <t>CB UNO A UNO</t>
        </is>
      </c>
      <c r="R432" t="inlineStr">
        <is>
          <t>EJECUTADO</t>
        </is>
      </c>
      <c r="S432" t="inlineStr">
        <is>
          <t>EJECUTADO EXITOSO</t>
        </is>
      </c>
      <c r="T432" t="inlineStr">
        <is>
          <t>VISITA TECNICA</t>
        </is>
      </c>
      <c r="V432" t="inlineStr">
        <is>
          <t>TIPO I</t>
        </is>
      </c>
      <c r="W432" t="inlineStr">
        <is>
          <t>TERRESTRE</t>
        </is>
      </c>
      <c r="X432" t="inlineStr">
        <is>
          <t>MEZA MARTINEZ LUIS MATEO</t>
        </is>
      </c>
      <c r="Y432" t="inlineStr">
        <is>
          <t>1</t>
        </is>
      </c>
      <c r="Z432" t="inlineStr">
        <is>
          <t>0</t>
        </is>
      </c>
      <c r="AA432" s="48" t="n">
        <v>35780</v>
      </c>
      <c r="AB432" s="48" t="n">
        <v>0</v>
      </c>
    </row>
    <row r="433">
      <c r="A433" t="inlineStr">
        <is>
          <t>BOGOTA</t>
        </is>
      </c>
      <c r="B433" t="inlineStr">
        <is>
          <t>CUNDINAMARCA</t>
        </is>
      </c>
      <c r="C433" t="inlineStr">
        <is>
          <t>0004-0004</t>
        </is>
      </c>
      <c r="D433" t="inlineStr">
        <is>
          <t>11001</t>
        </is>
      </c>
      <c r="E433" t="inlineStr">
        <is>
          <t>2549193</t>
        </is>
      </c>
      <c r="F433" t="inlineStr">
        <is>
          <t>3007047158</t>
        </is>
      </c>
      <c r="G433" t="inlineStr">
        <is>
          <t>OC VISITA ROLLOS</t>
        </is>
      </c>
      <c r="H433" t="inlineStr">
        <is>
          <t>CUNDINAMARCA</t>
        </is>
      </c>
      <c r="I433" t="inlineStr">
        <is>
          <t>BOGOTA</t>
        </is>
      </c>
      <c r="J433" t="inlineStr">
        <is>
          <t>BARRIO CERRO NORTE BOGOTA</t>
        </is>
      </c>
      <c r="K433" t="inlineStr">
        <is>
          <t>BANCOLOMBIA</t>
        </is>
      </c>
      <c r="L433" t="inlineStr">
        <is>
          <t>FO-25-1327301</t>
        </is>
      </c>
      <c r="M433" s="49" t="n">
        <v>45873.52368055555</v>
      </c>
      <c r="N433" s="49" t="n">
        <v>45880.71736111111</v>
      </c>
      <c r="O433" s="48" t="n">
        <v>0</v>
      </c>
      <c r="P433" t="inlineStr">
        <is>
          <t>CB UNO A UNO</t>
        </is>
      </c>
      <c r="Q433" t="inlineStr">
        <is>
          <t>CB UNO A UNO</t>
        </is>
      </c>
      <c r="R433" t="inlineStr">
        <is>
          <t>EJECUTADO</t>
        </is>
      </c>
      <c r="S433" t="inlineStr">
        <is>
          <t>EJECUTADO EXITOSO</t>
        </is>
      </c>
      <c r="T433" t="inlineStr">
        <is>
          <t>VISITA TECNICA</t>
        </is>
      </c>
      <c r="V433" t="inlineStr">
        <is>
          <t>TIPO I</t>
        </is>
      </c>
      <c r="W433" t="inlineStr">
        <is>
          <t>TERRESTRE</t>
        </is>
      </c>
      <c r="X433" t="inlineStr">
        <is>
          <t>HERNANDEZ NARANJO OSCAR EDUARDO</t>
        </is>
      </c>
      <c r="Y433" t="inlineStr">
        <is>
          <t>1</t>
        </is>
      </c>
      <c r="Z433" t="inlineStr">
        <is>
          <t>0</t>
        </is>
      </c>
      <c r="AA433" s="48" t="n">
        <v>35780</v>
      </c>
      <c r="AB433" s="48" t="n">
        <v>0</v>
      </c>
    </row>
    <row r="434">
      <c r="A434" t="inlineStr">
        <is>
          <t>MONTERIA</t>
        </is>
      </c>
      <c r="B434" t="inlineStr">
        <is>
          <t>COSTA</t>
        </is>
      </c>
      <c r="C434" t="inlineStr">
        <is>
          <t>0004-0001</t>
        </is>
      </c>
      <c r="D434" t="inlineStr">
        <is>
          <t>23189</t>
        </is>
      </c>
      <c r="E434" t="inlineStr">
        <is>
          <t>2549198</t>
        </is>
      </c>
      <c r="F434" t="inlineStr">
        <is>
          <t>3007072856</t>
        </is>
      </c>
      <c r="G434" t="inlineStr">
        <is>
          <t>OC VISITA ROLLOS</t>
        </is>
      </c>
      <c r="H434" t="inlineStr">
        <is>
          <t>CORDOBA</t>
        </is>
      </c>
      <c r="I434" t="inlineStr">
        <is>
          <t>CIENAGA DE ORO</t>
        </is>
      </c>
      <c r="J434" t="inlineStr">
        <is>
          <t>CENTRO CIENAGA DE ORO CORDOBA</t>
        </is>
      </c>
      <c r="K434" t="inlineStr">
        <is>
          <t>BANCOLOMBIA</t>
        </is>
      </c>
      <c r="L434" t="inlineStr">
        <is>
          <t>FO-25-1327306</t>
        </is>
      </c>
      <c r="M434" s="49" t="n">
        <v>45873.52428240741</v>
      </c>
      <c r="N434" s="49" t="n">
        <v>45880.71875</v>
      </c>
      <c r="O434" s="48" t="n">
        <v>0</v>
      </c>
      <c r="P434" t="inlineStr">
        <is>
          <t>CB UNO A UNO</t>
        </is>
      </c>
      <c r="Q434" t="inlineStr">
        <is>
          <t>CB UNO A UNO</t>
        </is>
      </c>
      <c r="R434" t="inlineStr">
        <is>
          <t>EJECUTADO</t>
        </is>
      </c>
      <c r="T434" t="inlineStr">
        <is>
          <t>VISITA TECNICA</t>
        </is>
      </c>
      <c r="V434" t="inlineStr">
        <is>
          <t>TIPO II</t>
        </is>
      </c>
      <c r="W434" t="inlineStr">
        <is>
          <t>TERRESTRE</t>
        </is>
      </c>
      <c r="X434" t="inlineStr">
        <is>
          <t>COGOLLO VERTEL EDER LUIS</t>
        </is>
      </c>
      <c r="Y434" t="inlineStr">
        <is>
          <t>1</t>
        </is>
      </c>
      <c r="Z434" t="inlineStr">
        <is>
          <t>0</t>
        </is>
      </c>
      <c r="AA434" s="48" t="n">
        <v>67654</v>
      </c>
      <c r="AB434" s="48" t="n">
        <v>0</v>
      </c>
    </row>
    <row r="435">
      <c r="A435" t="inlineStr">
        <is>
          <t>MEDELLIN</t>
        </is>
      </c>
      <c r="B435" t="inlineStr">
        <is>
          <t>NOROCCIDENTE</t>
        </is>
      </c>
      <c r="C435" t="inlineStr">
        <is>
          <t>0004-0005</t>
        </is>
      </c>
      <c r="D435" t="inlineStr">
        <is>
          <t>5380</t>
        </is>
      </c>
      <c r="E435" t="inlineStr">
        <is>
          <t>2549204</t>
        </is>
      </c>
      <c r="F435" t="inlineStr">
        <is>
          <t>3007042406</t>
        </is>
      </c>
      <c r="G435" t="inlineStr">
        <is>
          <t>OC VISITA ROLLOS</t>
        </is>
      </c>
      <c r="H435" t="inlineStr">
        <is>
          <t>ANTIOQUIA</t>
        </is>
      </c>
      <c r="I435" t="inlineStr">
        <is>
          <t>LA ESTRELLA</t>
        </is>
      </c>
      <c r="J435" t="inlineStr">
        <is>
          <t>PTM LA ESTRELLA MULTISERVICIOS</t>
        </is>
      </c>
      <c r="K435" t="inlineStr">
        <is>
          <t>BANCOLOMBIA</t>
        </is>
      </c>
      <c r="L435" t="inlineStr">
        <is>
          <t>FO-25-1327334</t>
        </is>
      </c>
      <c r="M435" s="49" t="n">
        <v>45873.50709490741</v>
      </c>
      <c r="N435" s="49" t="n">
        <v>45881.39236111111</v>
      </c>
      <c r="O435" s="48" t="n">
        <v>0</v>
      </c>
      <c r="P435" t="inlineStr">
        <is>
          <t>AGREGADOR</t>
        </is>
      </c>
      <c r="Q435" t="inlineStr">
        <is>
          <t>COMCARD - PTM</t>
        </is>
      </c>
      <c r="R435" t="inlineStr">
        <is>
          <t>EJECUTADO</t>
        </is>
      </c>
      <c r="S435" t="inlineStr">
        <is>
          <t>EJECUTADO EXITOSO</t>
        </is>
      </c>
      <c r="T435" t="inlineStr">
        <is>
          <t>VISITA TECNICA</t>
        </is>
      </c>
      <c r="V435" t="inlineStr">
        <is>
          <t>TIPO I</t>
        </is>
      </c>
      <c r="W435" t="inlineStr">
        <is>
          <t>TERRESTRE</t>
        </is>
      </c>
      <c r="X435" t="inlineStr">
        <is>
          <t>HERNANDEZ CHAVARRIA JUAN CAMILO</t>
        </is>
      </c>
      <c r="Y435" t="inlineStr">
        <is>
          <t>1</t>
        </is>
      </c>
      <c r="Z435" t="inlineStr">
        <is>
          <t>0</t>
        </is>
      </c>
      <c r="AA435" s="48" t="n">
        <v>35780</v>
      </c>
      <c r="AB435" s="48" t="n">
        <v>0</v>
      </c>
    </row>
    <row r="436">
      <c r="A436" t="inlineStr">
        <is>
          <t>BOGOTA</t>
        </is>
      </c>
      <c r="B436" t="inlineStr">
        <is>
          <t>CUNDINAMARCA</t>
        </is>
      </c>
      <c r="C436" t="inlineStr">
        <is>
          <t>0004-0004</t>
        </is>
      </c>
      <c r="D436" t="inlineStr">
        <is>
          <t>11001</t>
        </is>
      </c>
      <c r="E436" t="inlineStr">
        <is>
          <t>2549231</t>
        </is>
      </c>
      <c r="F436" t="inlineStr">
        <is>
          <t>3007078208</t>
        </is>
      </c>
      <c r="G436" t="inlineStr">
        <is>
          <t>OC VISITA ROLLOS</t>
        </is>
      </c>
      <c r="H436" t="inlineStr">
        <is>
          <t>CUNDINAMARCA</t>
        </is>
      </c>
      <c r="I436" t="inlineStr">
        <is>
          <t>BOGOTA</t>
        </is>
      </c>
      <c r="J436" t="inlineStr">
        <is>
          <t>PTM BOGOTA MINI MARKET ANGUSS</t>
        </is>
      </c>
      <c r="K436" t="inlineStr">
        <is>
          <t>BANCOLOMBIA</t>
        </is>
      </c>
      <c r="L436" t="inlineStr">
        <is>
          <t>FO-25-1327331</t>
        </is>
      </c>
      <c r="M436" s="49" t="n">
        <v>45873.51310185185</v>
      </c>
      <c r="N436" s="49" t="n">
        <v>45874.69166666667</v>
      </c>
      <c r="O436" s="48" t="n">
        <v>0</v>
      </c>
      <c r="P436" t="inlineStr">
        <is>
          <t>AGREGADOR</t>
        </is>
      </c>
      <c r="Q436" t="inlineStr">
        <is>
          <t>COMCARD - PTM</t>
        </is>
      </c>
      <c r="R436" t="inlineStr">
        <is>
          <t>EJECUTADO</t>
        </is>
      </c>
      <c r="S436" t="inlineStr">
        <is>
          <t>EJECUTADO EXITOSO</t>
        </is>
      </c>
      <c r="T436" t="inlineStr">
        <is>
          <t>VISITA TECNICA</t>
        </is>
      </c>
      <c r="V436" t="inlineStr">
        <is>
          <t>TIPO I</t>
        </is>
      </c>
      <c r="W436" t="inlineStr">
        <is>
          <t>TERRESTRE</t>
        </is>
      </c>
      <c r="X436" t="inlineStr">
        <is>
          <t>LOZADA ROJAS CHRISTIAN ANDRES</t>
        </is>
      </c>
      <c r="Y436" t="inlineStr">
        <is>
          <t>1</t>
        </is>
      </c>
      <c r="Z436" t="inlineStr">
        <is>
          <t>0</t>
        </is>
      </c>
      <c r="AA436" s="48" t="n">
        <v>35780</v>
      </c>
      <c r="AB436" s="48" t="n">
        <v>0</v>
      </c>
    </row>
    <row r="437">
      <c r="A437" t="inlineStr">
        <is>
          <t>MEDELLIN</t>
        </is>
      </c>
      <c r="B437" t="inlineStr">
        <is>
          <t>NOROCCIDENTE</t>
        </is>
      </c>
      <c r="C437" t="inlineStr">
        <is>
          <t>0004-0005</t>
        </is>
      </c>
      <c r="D437" t="inlineStr">
        <is>
          <t>5001</t>
        </is>
      </c>
      <c r="E437" t="inlineStr">
        <is>
          <t>2549250</t>
        </is>
      </c>
      <c r="F437" t="inlineStr">
        <is>
          <t>3007049075</t>
        </is>
      </c>
      <c r="G437" t="inlineStr">
        <is>
          <t>OC VISITA ROLLOS</t>
        </is>
      </c>
      <c r="H437" t="inlineStr">
        <is>
          <t>ANTIOQUIA</t>
        </is>
      </c>
      <c r="I437" t="inlineStr">
        <is>
          <t>MEDELLIN</t>
        </is>
      </c>
      <c r="J437" t="inlineStr">
        <is>
          <t>BARRIO ENCISO MEDELLIN 11</t>
        </is>
      </c>
      <c r="K437" t="inlineStr">
        <is>
          <t>BANCOLOMBIA</t>
        </is>
      </c>
      <c r="L437" t="inlineStr">
        <is>
          <t>FO-25-1327309</t>
        </is>
      </c>
      <c r="M437" s="49" t="n">
        <v>45873.52200231481</v>
      </c>
      <c r="N437" s="49" t="n">
        <v>45878.43263888889</v>
      </c>
      <c r="O437" s="48" t="n">
        <v>0</v>
      </c>
      <c r="P437" t="inlineStr">
        <is>
          <t>CB UNO A UNO</t>
        </is>
      </c>
      <c r="Q437" t="inlineStr">
        <is>
          <t>CB UNO A UNO</t>
        </is>
      </c>
      <c r="R437" t="inlineStr">
        <is>
          <t>EJECUTADO</t>
        </is>
      </c>
      <c r="S437" t="inlineStr">
        <is>
          <t>EJECUTADO EXITOSO</t>
        </is>
      </c>
      <c r="T437" t="inlineStr">
        <is>
          <t>VISITA TECNICA</t>
        </is>
      </c>
      <c r="V437" t="inlineStr">
        <is>
          <t>TIPO I</t>
        </is>
      </c>
      <c r="W437" t="inlineStr">
        <is>
          <t>TERRESTRE</t>
        </is>
      </c>
      <c r="X437" t="inlineStr">
        <is>
          <t>HERNANDEZ CHAVARRIA JUAN CAMILO</t>
        </is>
      </c>
      <c r="Y437" t="inlineStr">
        <is>
          <t>1</t>
        </is>
      </c>
      <c r="Z437" t="inlineStr">
        <is>
          <t>0</t>
        </is>
      </c>
      <c r="AA437" s="48" t="n">
        <v>35780</v>
      </c>
      <c r="AB437" s="48" t="n">
        <v>0</v>
      </c>
    </row>
    <row r="438">
      <c r="A438" t="inlineStr">
        <is>
          <t>CUCUTA</t>
        </is>
      </c>
      <c r="B438" t="inlineStr">
        <is>
          <t>SANTANDERES</t>
        </is>
      </c>
      <c r="C438" t="inlineStr">
        <is>
          <t>0004-0008</t>
        </is>
      </c>
      <c r="D438" t="inlineStr">
        <is>
          <t>54001</t>
        </is>
      </c>
      <c r="E438" t="inlineStr">
        <is>
          <t>2549317</t>
        </is>
      </c>
      <c r="F438" t="inlineStr">
        <is>
          <t>3007077662</t>
        </is>
      </c>
      <c r="G438" t="inlineStr">
        <is>
          <t>OC VISITA ROLLOS</t>
        </is>
      </c>
      <c r="H438" t="inlineStr">
        <is>
          <t>NORTE DE SANTANDER</t>
        </is>
      </c>
      <c r="I438" t="inlineStr">
        <is>
          <t>CUCUTA</t>
        </is>
      </c>
      <c r="J438" t="inlineStr">
        <is>
          <t>BARRIO COMUNEROS CUCUTA 13</t>
        </is>
      </c>
      <c r="K438" t="inlineStr">
        <is>
          <t>BANCOLOMBIA</t>
        </is>
      </c>
      <c r="L438" t="inlineStr">
        <is>
          <t>FO-25-1327313</t>
        </is>
      </c>
      <c r="M438" s="49" t="n">
        <v>45873.5187962963</v>
      </c>
      <c r="N438" s="49" t="n">
        <v>45874.70486111111</v>
      </c>
      <c r="O438" s="48" t="n">
        <v>0</v>
      </c>
      <c r="P438" t="inlineStr">
        <is>
          <t>CB UNO A UNO</t>
        </is>
      </c>
      <c r="Q438" t="inlineStr">
        <is>
          <t>CB UNO A UNO</t>
        </is>
      </c>
      <c r="R438" t="inlineStr">
        <is>
          <t>EJECUTADO</t>
        </is>
      </c>
      <c r="S438" t="inlineStr">
        <is>
          <t>EJECUTADO EXITOSO</t>
        </is>
      </c>
      <c r="T438" t="inlineStr">
        <is>
          <t>VISITA TECNICA</t>
        </is>
      </c>
      <c r="V438" t="inlineStr">
        <is>
          <t>TIPO I</t>
        </is>
      </c>
      <c r="W438" t="inlineStr">
        <is>
          <t>TERRESTRE</t>
        </is>
      </c>
      <c r="X438" t="inlineStr">
        <is>
          <t>DURAN ACOSTA FRANK YONNY</t>
        </is>
      </c>
      <c r="Y438" t="inlineStr">
        <is>
          <t>1</t>
        </is>
      </c>
      <c r="Z438" t="inlineStr">
        <is>
          <t>0</t>
        </is>
      </c>
      <c r="AA438" s="48" t="n">
        <v>35780</v>
      </c>
      <c r="AB438" s="48" t="n">
        <v>0</v>
      </c>
    </row>
    <row r="439">
      <c r="A439" t="inlineStr">
        <is>
          <t>BOGOTA</t>
        </is>
      </c>
      <c r="B439" t="inlineStr">
        <is>
          <t>CUNDINAMARCA</t>
        </is>
      </c>
      <c r="C439" t="inlineStr">
        <is>
          <t>0004-0004</t>
        </is>
      </c>
      <c r="D439" t="inlineStr">
        <is>
          <t>25785</t>
        </is>
      </c>
      <c r="E439" t="inlineStr">
        <is>
          <t>2549350</t>
        </is>
      </c>
      <c r="F439" t="inlineStr">
        <is>
          <t>3007077612</t>
        </is>
      </c>
      <c r="G439" t="inlineStr">
        <is>
          <t>OC VISITA ROLLOS</t>
        </is>
      </c>
      <c r="H439" t="inlineStr">
        <is>
          <t>CUNDINAMARCA</t>
        </is>
      </c>
      <c r="I439" t="inlineStr">
        <is>
          <t>TABIO</t>
        </is>
      </c>
      <c r="J439" t="inlineStr">
        <is>
          <t>BARRIO CC LA REPUBLICA TABIO</t>
        </is>
      </c>
      <c r="K439" t="inlineStr">
        <is>
          <t>BANCOLOMBIA</t>
        </is>
      </c>
      <c r="L439" t="inlineStr">
        <is>
          <t>FO-25-1327298</t>
        </is>
      </c>
      <c r="M439" s="49" t="n">
        <v>45873.53770833334</v>
      </c>
      <c r="N439" s="49" t="n">
        <v>45875.64583333334</v>
      </c>
      <c r="O439" s="48" t="n">
        <v>0</v>
      </c>
      <c r="P439" t="inlineStr">
        <is>
          <t>CB UNO A UNO</t>
        </is>
      </c>
      <c r="Q439" t="inlineStr">
        <is>
          <t>CB UNO A UNO</t>
        </is>
      </c>
      <c r="R439" t="inlineStr">
        <is>
          <t>EJECUTADO</t>
        </is>
      </c>
      <c r="S439" t="inlineStr">
        <is>
          <t>EJECUTADO EXITOSO</t>
        </is>
      </c>
      <c r="T439" t="inlineStr">
        <is>
          <t>VISITA TECNICA</t>
        </is>
      </c>
      <c r="V439" t="inlineStr">
        <is>
          <t>TIPO II</t>
        </is>
      </c>
      <c r="W439" t="inlineStr">
        <is>
          <t>TERRESTRE</t>
        </is>
      </c>
      <c r="X439" t="inlineStr">
        <is>
          <t>LOZADA ROJAS CHRISTIAN ANDRES</t>
        </is>
      </c>
      <c r="Y439" t="inlineStr">
        <is>
          <t>1</t>
        </is>
      </c>
      <c r="Z439" t="inlineStr">
        <is>
          <t>0</t>
        </is>
      </c>
      <c r="AA439" s="48" t="n">
        <v>67654</v>
      </c>
      <c r="AB439" s="48" t="n">
        <v>0</v>
      </c>
    </row>
    <row r="440">
      <c r="A440" t="inlineStr">
        <is>
          <t>SINCELEJO</t>
        </is>
      </c>
      <c r="B440" t="inlineStr">
        <is>
          <t>COSTA</t>
        </is>
      </c>
      <c r="C440" t="inlineStr">
        <is>
          <t>0004-0001</t>
        </is>
      </c>
      <c r="D440" t="inlineStr">
        <is>
          <t>70235</t>
        </is>
      </c>
      <c r="E440" t="inlineStr">
        <is>
          <t>2549352</t>
        </is>
      </c>
      <c r="F440" t="inlineStr">
        <is>
          <t>3007016422</t>
        </is>
      </c>
      <c r="G440" t="inlineStr">
        <is>
          <t>OC VISITA ROLLOS</t>
        </is>
      </c>
      <c r="H440" t="inlineStr">
        <is>
          <t>SUCRE</t>
        </is>
      </c>
      <c r="I440" t="inlineStr">
        <is>
          <t>GALERAS</t>
        </is>
      </c>
      <c r="J440" t="inlineStr">
        <is>
          <t>BARRIO CENTRO GALERAS</t>
        </is>
      </c>
      <c r="K440" t="inlineStr">
        <is>
          <t>BANCOLOMBIA</t>
        </is>
      </c>
      <c r="L440" t="inlineStr">
        <is>
          <t>FO-25-1327294</t>
        </is>
      </c>
      <c r="M440" s="49" t="n">
        <v>45873.53865740741</v>
      </c>
      <c r="N440" s="49" t="n">
        <v>45878.57013888889</v>
      </c>
      <c r="O440" s="48" t="n">
        <v>0</v>
      </c>
      <c r="P440" t="inlineStr">
        <is>
          <t>CB UNO A UNO</t>
        </is>
      </c>
      <c r="Q440" t="inlineStr">
        <is>
          <t>CB UNO A UNO</t>
        </is>
      </c>
      <c r="R440" t="inlineStr">
        <is>
          <t>EJECUTADO</t>
        </is>
      </c>
      <c r="S440" t="inlineStr">
        <is>
          <t>EJECUTADO EXITOSO</t>
        </is>
      </c>
      <c r="T440" t="inlineStr">
        <is>
          <t>VISITA TECNICA</t>
        </is>
      </c>
      <c r="V440" t="inlineStr">
        <is>
          <t>TIPO II</t>
        </is>
      </c>
      <c r="W440" t="inlineStr">
        <is>
          <t>TERRESTRE</t>
        </is>
      </c>
      <c r="X440" t="inlineStr">
        <is>
          <t>SANTOS GUZMAN CHRISTIAN FELIPE</t>
        </is>
      </c>
      <c r="Y440" t="inlineStr">
        <is>
          <t>1</t>
        </is>
      </c>
      <c r="Z440" t="inlineStr">
        <is>
          <t>0</t>
        </is>
      </c>
      <c r="AA440" s="48" t="n">
        <v>67654</v>
      </c>
      <c r="AB440" s="48" t="n">
        <v>0</v>
      </c>
    </row>
    <row r="441">
      <c r="A441" t="inlineStr">
        <is>
          <t>TUNJA</t>
        </is>
      </c>
      <c r="B441" t="inlineStr">
        <is>
          <t>SANTANDERES</t>
        </is>
      </c>
      <c r="C441" t="inlineStr">
        <is>
          <t>0004-0008</t>
        </is>
      </c>
      <c r="D441" t="inlineStr">
        <is>
          <t>15516</t>
        </is>
      </c>
      <c r="E441" t="inlineStr">
        <is>
          <t>2549362</t>
        </is>
      </c>
      <c r="F441" t="inlineStr">
        <is>
          <t>3007076148</t>
        </is>
      </c>
      <c r="G441" t="inlineStr">
        <is>
          <t>OC VISITA ROLLOS</t>
        </is>
      </c>
      <c r="H441" t="inlineStr">
        <is>
          <t>BOYACA</t>
        </is>
      </c>
      <c r="I441" t="inlineStr">
        <is>
          <t>PAIPA</t>
        </is>
      </c>
      <c r="J441" t="inlineStr">
        <is>
          <t>PTM PAIPA PUNTO SERVIS PAIPA</t>
        </is>
      </c>
      <c r="K441" t="inlineStr">
        <is>
          <t>BANCOLOMBIA</t>
        </is>
      </c>
      <c r="L441" t="inlineStr">
        <is>
          <t>FO-25-1327292</t>
        </is>
      </c>
      <c r="M441" s="49" t="n">
        <v>45873.54069444445</v>
      </c>
      <c r="N441" s="49" t="n">
        <v>45877.74652777778</v>
      </c>
      <c r="O441" s="48" t="n">
        <v>0</v>
      </c>
      <c r="P441" t="inlineStr">
        <is>
          <t>AGREGADOR</t>
        </is>
      </c>
      <c r="Q441" t="inlineStr">
        <is>
          <t>COMCARD - PTM</t>
        </is>
      </c>
      <c r="R441" t="inlineStr">
        <is>
          <t>EJECUTADO</t>
        </is>
      </c>
      <c r="S441" t="inlineStr">
        <is>
          <t>EJECUTADO EXITOSO</t>
        </is>
      </c>
      <c r="T441" t="inlineStr">
        <is>
          <t>VISITA TECNICA</t>
        </is>
      </c>
      <c r="V441" t="inlineStr">
        <is>
          <t>TIPO II</t>
        </is>
      </c>
      <c r="W441" t="inlineStr">
        <is>
          <t>TERRESTRE</t>
        </is>
      </c>
      <c r="X441" t="inlineStr">
        <is>
          <t>RODRIGUEZ MURCIA YERSON IVAN</t>
        </is>
      </c>
      <c r="Y441" t="inlineStr">
        <is>
          <t>1</t>
        </is>
      </c>
      <c r="Z441" t="inlineStr">
        <is>
          <t>0</t>
        </is>
      </c>
      <c r="AA441" s="48" t="n">
        <v>67654</v>
      </c>
      <c r="AB441" s="48" t="n">
        <v>0</v>
      </c>
    </row>
    <row r="442">
      <c r="A442" t="inlineStr">
        <is>
          <t>MANIZALES</t>
        </is>
      </c>
      <c r="B442" t="inlineStr">
        <is>
          <t>SUROCCIDENTE Y EJE CAFETERO</t>
        </is>
      </c>
      <c r="C442" t="inlineStr">
        <is>
          <t>0004-0002</t>
        </is>
      </c>
      <c r="D442" t="inlineStr">
        <is>
          <t>17001</t>
        </is>
      </c>
      <c r="E442" t="inlineStr">
        <is>
          <t>2549363</t>
        </is>
      </c>
      <c r="F442" t="inlineStr">
        <is>
          <t>3007078745</t>
        </is>
      </c>
      <c r="G442" t="inlineStr">
        <is>
          <t>OC VISITA ROLLOS</t>
        </is>
      </c>
      <c r="H442" t="inlineStr">
        <is>
          <t>CALDAS</t>
        </is>
      </c>
      <c r="I442" t="inlineStr">
        <is>
          <t>MANIZALES</t>
        </is>
      </c>
      <c r="J442" t="inlineStr">
        <is>
          <t>PTM MANIZALES LONDON PAPELERIA</t>
        </is>
      </c>
      <c r="K442" t="inlineStr">
        <is>
          <t>BANCOLOMBIA</t>
        </is>
      </c>
      <c r="L442" t="inlineStr">
        <is>
          <t>FO-25-1327289</t>
        </is>
      </c>
      <c r="M442" s="49" t="n">
        <v>45873.54164351852</v>
      </c>
      <c r="N442" s="49" t="n">
        <v>45878.43541666667</v>
      </c>
      <c r="O442" s="48" t="n">
        <v>0</v>
      </c>
      <c r="P442" t="inlineStr">
        <is>
          <t>AGREGADOR</t>
        </is>
      </c>
      <c r="Q442" t="inlineStr">
        <is>
          <t>COMCARD - PTM</t>
        </is>
      </c>
      <c r="R442" t="inlineStr">
        <is>
          <t>EJECUTADO / CANCELADO</t>
        </is>
      </c>
      <c r="S442" t="inlineStr">
        <is>
          <t>DIRECCION ERRADA</t>
        </is>
      </c>
      <c r="T442" t="inlineStr">
        <is>
          <t>VISITA TECNICA</t>
        </is>
      </c>
      <c r="V442" t="inlineStr">
        <is>
          <t>TIPO I</t>
        </is>
      </c>
      <c r="W442" t="inlineStr">
        <is>
          <t>TERRESTRE</t>
        </is>
      </c>
      <c r="X442" t="inlineStr">
        <is>
          <t>AGUIRRE HENAO RAUL EDUARDO</t>
        </is>
      </c>
      <c r="Y442" t="inlineStr">
        <is>
          <t>1</t>
        </is>
      </c>
      <c r="Z442" t="inlineStr">
        <is>
          <t>0</t>
        </is>
      </c>
      <c r="AA442" s="48" t="n">
        <v>35780</v>
      </c>
      <c r="AB442" s="48" t="n">
        <v>0</v>
      </c>
    </row>
    <row r="443">
      <c r="A443" t="inlineStr">
        <is>
          <t>MEDELLIN</t>
        </is>
      </c>
      <c r="B443" t="inlineStr">
        <is>
          <t>NOROCCIDENTE</t>
        </is>
      </c>
      <c r="C443" t="inlineStr">
        <is>
          <t>0004-0005</t>
        </is>
      </c>
      <c r="D443" t="inlineStr">
        <is>
          <t>5667</t>
        </is>
      </c>
      <c r="E443" t="inlineStr">
        <is>
          <t>2549521</t>
        </is>
      </c>
      <c r="F443" t="inlineStr">
        <is>
          <t>3007016810</t>
        </is>
      </c>
      <c r="G443" t="inlineStr">
        <is>
          <t>OC VISITA ROLLOS</t>
        </is>
      </c>
      <c r="H443" t="inlineStr">
        <is>
          <t>ANTIOQUIA</t>
        </is>
      </c>
      <c r="I443" t="inlineStr">
        <is>
          <t>SAN RAFAEL</t>
        </is>
      </c>
      <c r="J443" t="inlineStr">
        <is>
          <t>PARQUE PRINCIPAL SAN RAFAEL</t>
        </is>
      </c>
      <c r="K443" t="inlineStr">
        <is>
          <t>BANCOLOMBIA</t>
        </is>
      </c>
      <c r="L443" t="inlineStr">
        <is>
          <t>FO-25-1327529</t>
        </is>
      </c>
      <c r="M443" s="49" t="n">
        <v>45873.5427662037</v>
      </c>
      <c r="N443" s="49" t="n">
        <v>45878.42777777778</v>
      </c>
      <c r="O443" s="48" t="n">
        <v>0</v>
      </c>
      <c r="P443" t="inlineStr">
        <is>
          <t>CB UNO A UNO</t>
        </is>
      </c>
      <c r="Q443" t="inlineStr">
        <is>
          <t>CB UNO A UNO</t>
        </is>
      </c>
      <c r="R443" t="inlineStr">
        <is>
          <t>EJECUTADO</t>
        </is>
      </c>
      <c r="S443" t="inlineStr">
        <is>
          <t>EJECUTADO EXITOSO</t>
        </is>
      </c>
      <c r="T443" t="inlineStr">
        <is>
          <t>ENVIO FLOTA - OPERADOR LOGISTICO</t>
        </is>
      </c>
      <c r="V443" t="inlineStr">
        <is>
          <t>TIPO III</t>
        </is>
      </c>
      <c r="W443" t="inlineStr">
        <is>
          <t>TERRESTRE</t>
        </is>
      </c>
      <c r="X443" t="inlineStr">
        <is>
          <t>QUINTERO SANCHEZ JUAN SEBASTIAN</t>
        </is>
      </c>
      <c r="Y443" t="inlineStr">
        <is>
          <t>1</t>
        </is>
      </c>
      <c r="Z443" t="inlineStr">
        <is>
          <t>0</t>
        </is>
      </c>
      <c r="AA443" s="48" t="n">
        <v>35780</v>
      </c>
      <c r="AB443" s="48" t="n">
        <v>0</v>
      </c>
    </row>
    <row r="444">
      <c r="A444" t="inlineStr">
        <is>
          <t>BOGOTA</t>
        </is>
      </c>
      <c r="B444" t="inlineStr">
        <is>
          <t>CUNDINAMARCA</t>
        </is>
      </c>
      <c r="C444" t="inlineStr">
        <is>
          <t>0004-0004</t>
        </is>
      </c>
      <c r="D444" t="inlineStr">
        <is>
          <t>11001</t>
        </is>
      </c>
      <c r="E444" t="inlineStr">
        <is>
          <t>2549606</t>
        </is>
      </c>
      <c r="F444" t="inlineStr">
        <is>
          <t>3007040578</t>
        </is>
      </c>
      <c r="G444" t="inlineStr">
        <is>
          <t>OC VISITA ROLLOS</t>
        </is>
      </c>
      <c r="H444" t="inlineStr">
        <is>
          <t>CUNDINAMARCA</t>
        </is>
      </c>
      <c r="I444" t="inlineStr">
        <is>
          <t>BOGOTA</t>
        </is>
      </c>
      <c r="J444" t="inlineStr">
        <is>
          <t>BARRIO SAN RAFAEL BOGOTA 1</t>
        </is>
      </c>
      <c r="K444" t="inlineStr">
        <is>
          <t>BANCOLOMBIA</t>
        </is>
      </c>
      <c r="L444" t="inlineStr">
        <is>
          <t>FO-25-1327284</t>
        </is>
      </c>
      <c r="M444" s="49" t="n">
        <v>45873.56940972222</v>
      </c>
      <c r="N444" s="49" t="n">
        <v>45875.50208333333</v>
      </c>
      <c r="O444" s="48" t="n">
        <v>0</v>
      </c>
      <c r="P444" t="inlineStr">
        <is>
          <t>CB UNO A UNO</t>
        </is>
      </c>
      <c r="Q444" t="inlineStr">
        <is>
          <t>CB UNO A UNO</t>
        </is>
      </c>
      <c r="R444" t="inlineStr">
        <is>
          <t>EJECUTADO</t>
        </is>
      </c>
      <c r="S444" t="inlineStr">
        <is>
          <t>EJECUTADO EXITOSO</t>
        </is>
      </c>
      <c r="T444" t="inlineStr">
        <is>
          <t>VISITA TECNICA</t>
        </is>
      </c>
      <c r="V444" t="inlineStr">
        <is>
          <t>TIPO I</t>
        </is>
      </c>
      <c r="W444" t="inlineStr">
        <is>
          <t>TERRESTRE</t>
        </is>
      </c>
      <c r="X444" t="inlineStr">
        <is>
          <t>GARCIA PASTRANA KEVIN FERNANDO</t>
        </is>
      </c>
      <c r="Y444" t="inlineStr">
        <is>
          <t>1</t>
        </is>
      </c>
      <c r="Z444" t="inlineStr">
        <is>
          <t>0</t>
        </is>
      </c>
      <c r="AA444" s="48" t="n">
        <v>35780</v>
      </c>
      <c r="AB444" s="48" t="n">
        <v>0</v>
      </c>
    </row>
    <row r="445">
      <c r="A445" t="inlineStr">
        <is>
          <t>MANIZALES</t>
        </is>
      </c>
      <c r="B445" t="inlineStr">
        <is>
          <t>SUROCCIDENTE Y EJE CAFETERO</t>
        </is>
      </c>
      <c r="C445" t="inlineStr">
        <is>
          <t>0004-0002</t>
        </is>
      </c>
      <c r="D445" t="inlineStr">
        <is>
          <t>17001</t>
        </is>
      </c>
      <c r="E445" t="inlineStr">
        <is>
          <t>2549630</t>
        </is>
      </c>
      <c r="F445" t="inlineStr">
        <is>
          <t>3007015643</t>
        </is>
      </c>
      <c r="G445" t="inlineStr">
        <is>
          <t>OC VISITA ROLLOS</t>
        </is>
      </c>
      <c r="H445" t="inlineStr">
        <is>
          <t>CALDAS</t>
        </is>
      </c>
      <c r="I445" t="inlineStr">
        <is>
          <t>MANIZALES</t>
        </is>
      </c>
      <c r="J445" t="inlineStr">
        <is>
          <t>BARRIO EL CAMPIN II MANIZALES</t>
        </is>
      </c>
      <c r="K445" t="inlineStr">
        <is>
          <t>BANCOLOMBIA</t>
        </is>
      </c>
      <c r="L445" t="inlineStr">
        <is>
          <t>FO-25-1327279</t>
        </is>
      </c>
      <c r="M445" s="49" t="n">
        <v>45873.57554398148</v>
      </c>
      <c r="N445" s="49" t="n">
        <v>45880.55069444444</v>
      </c>
      <c r="O445" s="48" t="n">
        <v>0</v>
      </c>
      <c r="P445" t="inlineStr">
        <is>
          <t>CB UNO A UNO</t>
        </is>
      </c>
      <c r="Q445" t="inlineStr">
        <is>
          <t>CB UNO A UNO</t>
        </is>
      </c>
      <c r="R445" t="inlineStr">
        <is>
          <t>EJECUTADO</t>
        </is>
      </c>
      <c r="S445" t="inlineStr">
        <is>
          <t>EJECUTADO EXITOSO</t>
        </is>
      </c>
      <c r="T445" t="inlineStr">
        <is>
          <t>VISITA TECNICA</t>
        </is>
      </c>
      <c r="V445" t="inlineStr">
        <is>
          <t>TIPO I</t>
        </is>
      </c>
      <c r="W445" t="inlineStr">
        <is>
          <t>TERRESTRE</t>
        </is>
      </c>
      <c r="X445" t="inlineStr">
        <is>
          <t>AGUIRRE HENAO RAUL EDUARDO</t>
        </is>
      </c>
      <c r="Y445" t="inlineStr">
        <is>
          <t>1</t>
        </is>
      </c>
      <c r="Z445" t="inlineStr">
        <is>
          <t>0</t>
        </is>
      </c>
      <c r="AA445" s="48" t="n">
        <v>35780</v>
      </c>
      <c r="AB445" s="48" t="n">
        <v>0</v>
      </c>
    </row>
    <row r="446">
      <c r="A446" t="inlineStr">
        <is>
          <t>MEDELLIN</t>
        </is>
      </c>
      <c r="B446" t="inlineStr">
        <is>
          <t>NOROCCIDENTE</t>
        </is>
      </c>
      <c r="C446" t="inlineStr">
        <is>
          <t>0004-0005</t>
        </is>
      </c>
      <c r="D446" t="inlineStr">
        <is>
          <t>5361</t>
        </is>
      </c>
      <c r="E446" t="inlineStr">
        <is>
          <t>2549677</t>
        </is>
      </c>
      <c r="F446" t="inlineStr">
        <is>
          <t>3007032145</t>
        </is>
      </c>
      <c r="G446" t="inlineStr">
        <is>
          <t>OC VISITA ROLLOS</t>
        </is>
      </c>
      <c r="H446" t="inlineStr">
        <is>
          <t>ANTIOQUIA</t>
        </is>
      </c>
      <c r="I446" t="inlineStr">
        <is>
          <t>ITUANGO</t>
        </is>
      </c>
      <c r="J446" t="inlineStr">
        <is>
          <t>BARRIO HOSPITAL ITUANGO ANTIOQ</t>
        </is>
      </c>
      <c r="K446" t="inlineStr">
        <is>
          <t>BANCOLOMBIA</t>
        </is>
      </c>
      <c r="L446" t="inlineStr">
        <is>
          <t>FO-25-1333041</t>
        </is>
      </c>
      <c r="M446" s="49" t="n">
        <v>45873.58677083333</v>
      </c>
      <c r="N446" s="49" t="n">
        <v>45878.46458333333</v>
      </c>
      <c r="O446" s="48" t="n">
        <v>0</v>
      </c>
      <c r="P446" t="inlineStr">
        <is>
          <t>CB UNO A UNO</t>
        </is>
      </c>
      <c r="Q446" t="inlineStr">
        <is>
          <t>CB UNO A UNO</t>
        </is>
      </c>
      <c r="R446" t="inlineStr">
        <is>
          <t>EJECUTADO</t>
        </is>
      </c>
      <c r="S446" t="inlineStr">
        <is>
          <t>EJECUTADO EXITOSO</t>
        </is>
      </c>
      <c r="T446" t="inlineStr">
        <is>
          <t>VISITA TECNICA</t>
        </is>
      </c>
      <c r="V446" t="inlineStr">
        <is>
          <t>TIPO IV</t>
        </is>
      </c>
      <c r="W446" t="inlineStr">
        <is>
          <t>TERRESTRE</t>
        </is>
      </c>
      <c r="X446" t="inlineStr">
        <is>
          <t>HERNANDEZ CHAVARRIA JUAN CAMILO</t>
        </is>
      </c>
      <c r="Y446" t="inlineStr">
        <is>
          <t>1</t>
        </is>
      </c>
      <c r="Z446" t="inlineStr">
        <is>
          <t>0</t>
        </is>
      </c>
      <c r="AA446" s="48" t="n">
        <v>35780</v>
      </c>
      <c r="AB446" s="48" t="n">
        <v>0</v>
      </c>
    </row>
    <row r="447">
      <c r="A447" t="inlineStr">
        <is>
          <t>CALI</t>
        </is>
      </c>
      <c r="B447" t="inlineStr">
        <is>
          <t>SUROCCIDENTE Y EJE CAFETERO</t>
        </is>
      </c>
      <c r="C447" t="inlineStr">
        <is>
          <t>0004-0003</t>
        </is>
      </c>
      <c r="D447" t="inlineStr">
        <is>
          <t>76001</t>
        </is>
      </c>
      <c r="E447" t="inlineStr">
        <is>
          <t>2549852</t>
        </is>
      </c>
      <c r="F447" t="inlineStr">
        <is>
          <t>3007048410</t>
        </is>
      </c>
      <c r="G447" t="inlineStr">
        <is>
          <t>OC VISITA ROLLOS</t>
        </is>
      </c>
      <c r="H447" t="inlineStr">
        <is>
          <t>VALLE DEL CAUCA</t>
        </is>
      </c>
      <c r="I447" t="inlineStr">
        <is>
          <t>CALI</t>
        </is>
      </c>
      <c r="J447" t="inlineStr">
        <is>
          <t>BARRIO SANTANDER CALI</t>
        </is>
      </c>
      <c r="K447" t="inlineStr">
        <is>
          <t>BANCOLOMBIA</t>
        </is>
      </c>
      <c r="L447" t="inlineStr">
        <is>
          <t>FO-25-1327275</t>
        </is>
      </c>
      <c r="M447" s="49" t="n">
        <v>45873.58498842592</v>
      </c>
      <c r="N447" s="49" t="n">
        <v>45875.50763888889</v>
      </c>
      <c r="O447" s="48" t="n">
        <v>0</v>
      </c>
      <c r="P447" t="inlineStr">
        <is>
          <t>CB UNO A UNO</t>
        </is>
      </c>
      <c r="Q447" t="inlineStr">
        <is>
          <t>CB UNO A UNO</t>
        </is>
      </c>
      <c r="R447" t="inlineStr">
        <is>
          <t>EJECUTADO</t>
        </is>
      </c>
      <c r="S447" t="inlineStr">
        <is>
          <t>EJECUTADO EXITOSO</t>
        </is>
      </c>
      <c r="T447" t="inlineStr">
        <is>
          <t>VISITA TECNICA</t>
        </is>
      </c>
      <c r="V447" t="inlineStr">
        <is>
          <t>TIPO I</t>
        </is>
      </c>
      <c r="W447" t="inlineStr">
        <is>
          <t>TERRESTRE</t>
        </is>
      </c>
      <c r="X447" t="inlineStr">
        <is>
          <t>CUERO RUIZ JHONNY</t>
        </is>
      </c>
      <c r="Y447" t="inlineStr">
        <is>
          <t>1</t>
        </is>
      </c>
      <c r="Z447" t="inlineStr">
        <is>
          <t>0</t>
        </is>
      </c>
      <c r="AA447" s="48" t="n">
        <v>35780</v>
      </c>
      <c r="AB447" s="48" t="n">
        <v>0</v>
      </c>
    </row>
    <row r="448">
      <c r="A448" t="inlineStr">
        <is>
          <t>BARRANQUILLA</t>
        </is>
      </c>
      <c r="B448" t="inlineStr">
        <is>
          <t>COSTA</t>
        </is>
      </c>
      <c r="C448" t="inlineStr">
        <is>
          <t>0004-0001</t>
        </is>
      </c>
      <c r="D448" t="inlineStr">
        <is>
          <t>8638</t>
        </is>
      </c>
      <c r="E448" t="inlineStr">
        <is>
          <t>2549876</t>
        </is>
      </c>
      <c r="F448" t="inlineStr">
        <is>
          <t>3007058646</t>
        </is>
      </c>
      <c r="G448" t="inlineStr">
        <is>
          <t>OC VISITA ROLLOS</t>
        </is>
      </c>
      <c r="H448" t="inlineStr">
        <is>
          <t>ATLANTICO</t>
        </is>
      </c>
      <c r="I448" t="inlineStr">
        <is>
          <t>SABANALARGA</t>
        </is>
      </c>
      <c r="J448" t="inlineStr">
        <is>
          <t>BARRIO VILLA CARMEN SABANALARG</t>
        </is>
      </c>
      <c r="K448" t="inlineStr">
        <is>
          <t>BANCOLOMBIA</t>
        </is>
      </c>
      <c r="L448" t="inlineStr">
        <is>
          <t>FO-25-1327273</t>
        </is>
      </c>
      <c r="M448" s="49" t="n">
        <v>45873.58982638889</v>
      </c>
      <c r="N448" s="49" t="n">
        <v>45875.50555555556</v>
      </c>
      <c r="O448" s="48" t="n">
        <v>0</v>
      </c>
      <c r="P448" t="inlineStr">
        <is>
          <t>CB UNO A UNO</t>
        </is>
      </c>
      <c r="Q448" t="inlineStr">
        <is>
          <t>CB UNO A UNO</t>
        </is>
      </c>
      <c r="R448" t="inlineStr">
        <is>
          <t>EJECUTADO</t>
        </is>
      </c>
      <c r="S448" t="inlineStr">
        <is>
          <t>EJECUTADO EXITOSO</t>
        </is>
      </c>
      <c r="T448" t="inlineStr">
        <is>
          <t>VISITA TECNICA</t>
        </is>
      </c>
      <c r="V448" t="inlineStr">
        <is>
          <t>TIPO II</t>
        </is>
      </c>
      <c r="W448" t="inlineStr">
        <is>
          <t>TERRESTRE</t>
        </is>
      </c>
      <c r="X448" t="inlineStr">
        <is>
          <t>PEÑALOZA GUTIERREZ RAFAEL GUSTAVO</t>
        </is>
      </c>
      <c r="Y448" t="inlineStr">
        <is>
          <t>1</t>
        </is>
      </c>
      <c r="Z448" t="inlineStr">
        <is>
          <t>0</t>
        </is>
      </c>
      <c r="AA448" s="48" t="n">
        <v>67654</v>
      </c>
      <c r="AB448" s="48" t="n">
        <v>0</v>
      </c>
    </row>
    <row r="449">
      <c r="A449" t="inlineStr">
        <is>
          <t>MEDELLIN</t>
        </is>
      </c>
      <c r="B449" t="inlineStr">
        <is>
          <t>NOROCCIDENTE</t>
        </is>
      </c>
      <c r="C449" t="inlineStr">
        <is>
          <t>0004-0005</t>
        </is>
      </c>
      <c r="D449" t="inlineStr">
        <is>
          <t>5088</t>
        </is>
      </c>
      <c r="E449" t="inlineStr">
        <is>
          <t>2549930</t>
        </is>
      </c>
      <c r="F449" t="inlineStr">
        <is>
          <t>3007079729</t>
        </is>
      </c>
      <c r="G449" t="inlineStr">
        <is>
          <t>OC VISITA ROLLOS</t>
        </is>
      </c>
      <c r="H449" t="inlineStr">
        <is>
          <t>ANTIOQUIA</t>
        </is>
      </c>
      <c r="I449" t="inlineStr">
        <is>
          <t>BELLO</t>
        </is>
      </c>
      <c r="J449" t="inlineStr">
        <is>
          <t>PTM BELLO AUTOSERVICIO JOHA</t>
        </is>
      </c>
      <c r="K449" t="inlineStr">
        <is>
          <t>BANCOLOMBIA</t>
        </is>
      </c>
      <c r="L449" t="inlineStr">
        <is>
          <t>FO-25-1327271</t>
        </is>
      </c>
      <c r="M449" s="49" t="n">
        <v>45873.59546296296</v>
      </c>
      <c r="N449" s="49" t="n">
        <v>45881.37847222222</v>
      </c>
      <c r="O449" s="48" t="n">
        <v>0</v>
      </c>
      <c r="P449" t="inlineStr">
        <is>
          <t>AGREGADOR</t>
        </is>
      </c>
      <c r="Q449" t="inlineStr">
        <is>
          <t>COMCARD - PTM</t>
        </is>
      </c>
      <c r="R449" t="inlineStr">
        <is>
          <t>EJECUTADO</t>
        </is>
      </c>
      <c r="S449" t="inlineStr">
        <is>
          <t>EJECUTADO EXITOSO</t>
        </is>
      </c>
      <c r="T449" t="inlineStr">
        <is>
          <t>VISITA TECNICA</t>
        </is>
      </c>
      <c r="V449" t="inlineStr">
        <is>
          <t>TIPO I</t>
        </is>
      </c>
      <c r="W449" t="inlineStr">
        <is>
          <t>TERRESTRE</t>
        </is>
      </c>
      <c r="X449" t="inlineStr">
        <is>
          <t>ZAPATA LOPEZ EDWARD ASDRUBAL</t>
        </is>
      </c>
      <c r="Y449" t="inlineStr">
        <is>
          <t>1</t>
        </is>
      </c>
      <c r="Z449" t="inlineStr">
        <is>
          <t>0</t>
        </is>
      </c>
      <c r="AA449" s="48" t="n">
        <v>35780</v>
      </c>
      <c r="AB449" s="48" t="n">
        <v>0</v>
      </c>
    </row>
    <row r="450">
      <c r="A450" t="inlineStr">
        <is>
          <t>BARRANQUILLA</t>
        </is>
      </c>
      <c r="B450" t="inlineStr">
        <is>
          <t>COSTA</t>
        </is>
      </c>
      <c r="C450" t="inlineStr">
        <is>
          <t>0004-0001</t>
        </is>
      </c>
      <c r="D450" t="inlineStr">
        <is>
          <t>8638</t>
        </is>
      </c>
      <c r="E450" t="inlineStr">
        <is>
          <t>2549967</t>
        </is>
      </c>
      <c r="F450" t="inlineStr">
        <is>
          <t>3007079123</t>
        </is>
      </c>
      <c r="G450" t="inlineStr">
        <is>
          <t>OC VISITA ROLLOS</t>
        </is>
      </c>
      <c r="H450" t="inlineStr">
        <is>
          <t>ATLANTICO</t>
        </is>
      </c>
      <c r="I450" t="inlineStr">
        <is>
          <t>SABANALARGA</t>
        </is>
      </c>
      <c r="J450" t="inlineStr">
        <is>
          <t>BARRIO 1 DE DICIEMBRE SABANALA</t>
        </is>
      </c>
      <c r="K450" t="inlineStr">
        <is>
          <t>BANCOLOMBIA</t>
        </is>
      </c>
      <c r="L450" t="inlineStr">
        <is>
          <t>FO-25-1327265</t>
        </is>
      </c>
      <c r="M450" s="49" t="n">
        <v>45873.6009837963</v>
      </c>
      <c r="N450" s="49" t="n">
        <v>45875.5125</v>
      </c>
      <c r="O450" s="48" t="n">
        <v>0</v>
      </c>
      <c r="P450" t="inlineStr">
        <is>
          <t>CB UNO A UNO</t>
        </is>
      </c>
      <c r="Q450" t="inlineStr">
        <is>
          <t>CB UNO A UNO</t>
        </is>
      </c>
      <c r="R450" t="inlineStr">
        <is>
          <t>EJECUTADO</t>
        </is>
      </c>
      <c r="S450" t="inlineStr">
        <is>
          <t>EJECUTADO EXITOSO</t>
        </is>
      </c>
      <c r="T450" t="inlineStr">
        <is>
          <t>VISITA TECNICA</t>
        </is>
      </c>
      <c r="V450" t="inlineStr">
        <is>
          <t>TIPO II</t>
        </is>
      </c>
      <c r="W450" t="inlineStr">
        <is>
          <t>TERRESTRE</t>
        </is>
      </c>
      <c r="X450" t="inlineStr">
        <is>
          <t>PEÑALOZA GUTIERREZ RAFAEL GUSTAVO</t>
        </is>
      </c>
      <c r="Y450" t="inlineStr">
        <is>
          <t>1</t>
        </is>
      </c>
      <c r="Z450" t="inlineStr">
        <is>
          <t>0</t>
        </is>
      </c>
      <c r="AA450" s="48" t="n">
        <v>67654</v>
      </c>
      <c r="AB450" s="48" t="n">
        <v>0</v>
      </c>
    </row>
    <row r="451">
      <c r="A451" t="inlineStr">
        <is>
          <t>SANTA MARTA</t>
        </is>
      </c>
      <c r="B451" t="inlineStr">
        <is>
          <t>COSTA</t>
        </is>
      </c>
      <c r="C451" t="inlineStr">
        <is>
          <t>No encontrado</t>
        </is>
      </c>
      <c r="D451" t="inlineStr">
        <is>
          <t>44001</t>
        </is>
      </c>
      <c r="E451" t="inlineStr">
        <is>
          <t>2550111</t>
        </is>
      </c>
      <c r="F451" t="inlineStr">
        <is>
          <t>3007074861</t>
        </is>
      </c>
      <c r="G451" t="inlineStr">
        <is>
          <t>OC ENVIO ROLLOS</t>
        </is>
      </c>
      <c r="H451" t="inlineStr">
        <is>
          <t>LA GUAJIRA</t>
        </is>
      </c>
      <c r="I451" t="inlineStr">
        <is>
          <t>RIOHACHA</t>
        </is>
      </c>
      <c r="J451" t="inlineStr">
        <is>
          <t>DISTRICOL NAYTHI MULTISERVICIO</t>
        </is>
      </c>
      <c r="K451" t="inlineStr">
        <is>
          <t>BANCOLOMBIA</t>
        </is>
      </c>
      <c r="L451" t="inlineStr">
        <is>
          <t>FO-25-1328287</t>
        </is>
      </c>
      <c r="M451" s="49" t="n">
        <v>45873.59627314815</v>
      </c>
      <c r="N451" s="49" t="n">
        <v>45876.51666666667</v>
      </c>
      <c r="O451" s="48" t="n">
        <v>0</v>
      </c>
      <c r="P451" t="inlineStr">
        <is>
          <t>AGREGADOR</t>
        </is>
      </c>
      <c r="Q451" t="inlineStr">
        <is>
          <t>DISTRICOL</t>
        </is>
      </c>
      <c r="S451" t="inlineStr">
        <is>
          <t>EJECUTADO EXITOSO</t>
        </is>
      </c>
      <c r="T451" t="inlineStr">
        <is>
          <t>ENVIO</t>
        </is>
      </c>
      <c r="V451" t="inlineStr">
        <is>
          <t>TIPO III</t>
        </is>
      </c>
      <c r="W451" t="inlineStr">
        <is>
          <t>TERRESTRE</t>
        </is>
      </c>
      <c r="Y451" t="inlineStr">
        <is>
          <t>1</t>
        </is>
      </c>
      <c r="Z451" t="inlineStr">
        <is>
          <t>0</t>
        </is>
      </c>
      <c r="AA451" s="48" t="n">
        <v>35780</v>
      </c>
      <c r="AB451" s="48" t="n">
        <v>0</v>
      </c>
    </row>
    <row r="452">
      <c r="A452" t="inlineStr">
        <is>
          <t>PASTO</t>
        </is>
      </c>
      <c r="B452" t="inlineStr">
        <is>
          <t>SUROCCIDENTE Y EJE CAFETERO</t>
        </is>
      </c>
      <c r="C452" t="inlineStr">
        <is>
          <t>No encontrado</t>
        </is>
      </c>
      <c r="D452" t="inlineStr">
        <is>
          <t>86865</t>
        </is>
      </c>
      <c r="E452" t="inlineStr">
        <is>
          <t>2550166</t>
        </is>
      </c>
      <c r="F452" t="inlineStr">
        <is>
          <t>3007057322</t>
        </is>
      </c>
      <c r="G452" t="inlineStr">
        <is>
          <t>OC VISITA ROLLOS</t>
        </is>
      </c>
      <c r="H452" t="inlineStr">
        <is>
          <t>PUTUMAYO</t>
        </is>
      </c>
      <c r="I452" t="inlineStr">
        <is>
          <t>VALLE DEL GUAMUEZ</t>
        </is>
      </c>
      <c r="J452" t="inlineStr">
        <is>
          <t>BARRIO EL RECREO VALLE DEL GUA</t>
        </is>
      </c>
      <c r="K452" t="inlineStr">
        <is>
          <t>BANCOLOMBIA</t>
        </is>
      </c>
      <c r="L452" t="inlineStr">
        <is>
          <t>FO-25-1328285</t>
        </is>
      </c>
      <c r="M452" s="49" t="n">
        <v>45873.6059837963</v>
      </c>
      <c r="N452" s="49" t="n">
        <v>45878.42777777778</v>
      </c>
      <c r="O452" s="48" t="n">
        <v>0</v>
      </c>
      <c r="P452" t="inlineStr">
        <is>
          <t>CB UNO A UNO</t>
        </is>
      </c>
      <c r="Q452" t="inlineStr">
        <is>
          <t>CB UNO A UNO</t>
        </is>
      </c>
      <c r="R452" t="inlineStr">
        <is>
          <t>EJECUTADO</t>
        </is>
      </c>
      <c r="S452" t="inlineStr">
        <is>
          <t>EJECUTADO EXITOSO</t>
        </is>
      </c>
      <c r="T452" t="inlineStr">
        <is>
          <t>ENVIO FLOTA - OPERADOR LOGISTICO</t>
        </is>
      </c>
      <c r="V452" t="inlineStr">
        <is>
          <t>TIPO IV</t>
        </is>
      </c>
      <c r="W452" t="inlineStr">
        <is>
          <t>TERRESTRE</t>
        </is>
      </c>
      <c r="X452" t="inlineStr">
        <is>
          <t>CUERO RUIZ JHONNY</t>
        </is>
      </c>
      <c r="Y452" t="inlineStr">
        <is>
          <t>1</t>
        </is>
      </c>
      <c r="Z452" t="inlineStr">
        <is>
          <t>0</t>
        </is>
      </c>
      <c r="AA452" s="48" t="n">
        <v>35780</v>
      </c>
      <c r="AB452" s="48" t="n">
        <v>0</v>
      </c>
    </row>
    <row r="453">
      <c r="A453" t="inlineStr">
        <is>
          <t>CUCUTA</t>
        </is>
      </c>
      <c r="B453" t="inlineStr">
        <is>
          <t>SANTANDERES</t>
        </is>
      </c>
      <c r="C453" t="inlineStr">
        <is>
          <t>0004-0008</t>
        </is>
      </c>
      <c r="D453" t="inlineStr">
        <is>
          <t>54001</t>
        </is>
      </c>
      <c r="E453" t="inlineStr">
        <is>
          <t>2550184</t>
        </is>
      </c>
      <c r="F453" t="inlineStr">
        <is>
          <t>3007080261</t>
        </is>
      </c>
      <c r="G453" t="inlineStr">
        <is>
          <t>OC VISITA ROLLOS</t>
        </is>
      </c>
      <c r="H453" t="inlineStr">
        <is>
          <t>NORTE DE SANTANDER</t>
        </is>
      </c>
      <c r="I453" t="inlineStr">
        <is>
          <t>CUCUTA</t>
        </is>
      </c>
      <c r="J453" t="inlineStr">
        <is>
          <t>BARRIO PARQUES DE BOLIVAR CUCUTA</t>
        </is>
      </c>
      <c r="K453" t="inlineStr">
        <is>
          <t>BANCOLOMBIA</t>
        </is>
      </c>
      <c r="L453" t="inlineStr">
        <is>
          <t>FO-25-1327257</t>
        </is>
      </c>
      <c r="M453" s="49" t="n">
        <v>45873.60951388889</v>
      </c>
      <c r="N453" s="49" t="n">
        <v>45875.50902777778</v>
      </c>
      <c r="O453" s="48" t="n">
        <v>0</v>
      </c>
      <c r="P453" t="inlineStr">
        <is>
          <t>UNO A UNO</t>
        </is>
      </c>
      <c r="Q453" t="inlineStr">
        <is>
          <t>UNO A UNO</t>
        </is>
      </c>
      <c r="R453" t="inlineStr">
        <is>
          <t>EJECUTADO</t>
        </is>
      </c>
      <c r="S453" t="inlineStr">
        <is>
          <t>EJECUTADO EXITOSO</t>
        </is>
      </c>
      <c r="T453" t="inlineStr">
        <is>
          <t>VISITA TECNICA</t>
        </is>
      </c>
      <c r="V453" t="inlineStr">
        <is>
          <t>TIPO I</t>
        </is>
      </c>
      <c r="W453" t="inlineStr">
        <is>
          <t>TERRESTRE</t>
        </is>
      </c>
      <c r="X453" t="inlineStr">
        <is>
          <t>MORA VEGA JEAMPIER</t>
        </is>
      </c>
      <c r="Y453" t="inlineStr">
        <is>
          <t>1</t>
        </is>
      </c>
      <c r="Z453" t="inlineStr">
        <is>
          <t>0</t>
        </is>
      </c>
      <c r="AA453" s="48" t="n">
        <v>35780</v>
      </c>
      <c r="AB453" s="48" t="n">
        <v>0</v>
      </c>
    </row>
    <row r="454">
      <c r="A454" t="inlineStr">
        <is>
          <t>BUCARAMANGA</t>
        </is>
      </c>
      <c r="B454" t="inlineStr">
        <is>
          <t>SANTANDERES</t>
        </is>
      </c>
      <c r="C454" t="inlineStr">
        <is>
          <t>0004-0008</t>
        </is>
      </c>
      <c r="D454" t="inlineStr">
        <is>
          <t>68001</t>
        </is>
      </c>
      <c r="E454" t="inlineStr">
        <is>
          <t>2550230</t>
        </is>
      </c>
      <c r="F454" t="inlineStr">
        <is>
          <t>3007049825</t>
        </is>
      </c>
      <c r="G454" t="inlineStr">
        <is>
          <t>OC VISITA ROLLOS</t>
        </is>
      </c>
      <c r="H454" t="inlineStr">
        <is>
          <t>SANTANDER</t>
        </is>
      </c>
      <c r="I454" t="inlineStr">
        <is>
          <t>BUCARAMANGA</t>
        </is>
      </c>
      <c r="J454" t="inlineStr">
        <is>
          <t>PAGAFACIL  AVENIDA LIBERTADOR</t>
        </is>
      </c>
      <c r="K454" t="inlineStr">
        <is>
          <t>BANCOLOMBIA</t>
        </is>
      </c>
      <c r="L454" t="inlineStr">
        <is>
          <t>FO-25-1327262</t>
        </is>
      </c>
      <c r="M454" s="49" t="n">
        <v>45873.60842592592</v>
      </c>
      <c r="N454" s="49" t="n">
        <v>45874.69583333333</v>
      </c>
      <c r="O454" s="48" t="n">
        <v>0</v>
      </c>
      <c r="P454" t="inlineStr">
        <is>
          <t>ROBUSTO</t>
        </is>
      </c>
      <c r="Q454" t="inlineStr">
        <is>
          <t>PAGAFACIL</t>
        </is>
      </c>
      <c r="R454" t="inlineStr">
        <is>
          <t>EJECUTADO</t>
        </is>
      </c>
      <c r="S454" t="inlineStr">
        <is>
          <t>EJECUTADO EXITOSO</t>
        </is>
      </c>
      <c r="T454" t="inlineStr">
        <is>
          <t>VISITA TECNICA</t>
        </is>
      </c>
      <c r="V454" t="inlineStr">
        <is>
          <t>TIPO I</t>
        </is>
      </c>
      <c r="W454" t="inlineStr">
        <is>
          <t>TERRESTRE</t>
        </is>
      </c>
      <c r="X454" t="inlineStr">
        <is>
          <t>REYES RAMIREZ DIEGO ALEXANDER</t>
        </is>
      </c>
      <c r="Y454" t="inlineStr">
        <is>
          <t>1</t>
        </is>
      </c>
      <c r="Z454" t="inlineStr">
        <is>
          <t>0</t>
        </is>
      </c>
      <c r="AA454" s="48" t="n">
        <v>35780</v>
      </c>
      <c r="AB454" s="48" t="n">
        <v>0</v>
      </c>
    </row>
    <row r="455">
      <c r="A455" t="inlineStr">
        <is>
          <t>NEIVA</t>
        </is>
      </c>
      <c r="B455" t="inlineStr">
        <is>
          <t>REMOTAS</t>
        </is>
      </c>
      <c r="C455" t="inlineStr">
        <is>
          <t>No encontrado</t>
        </is>
      </c>
      <c r="D455" t="inlineStr">
        <is>
          <t>41298</t>
        </is>
      </c>
      <c r="E455" t="inlineStr">
        <is>
          <t>2550292</t>
        </is>
      </c>
      <c r="F455" t="inlineStr">
        <is>
          <t>3007047938</t>
        </is>
      </c>
      <c r="G455" t="inlineStr">
        <is>
          <t>OC VISITA ROLLOS</t>
        </is>
      </c>
      <c r="H455" t="inlineStr">
        <is>
          <t>HUILA</t>
        </is>
      </c>
      <c r="I455" t="inlineStr">
        <is>
          <t>GARZON</t>
        </is>
      </c>
      <c r="J455" t="inlineStr">
        <is>
          <t>BARRIO SAN ANTONIO DEL PESCADO</t>
        </is>
      </c>
      <c r="K455" t="inlineStr">
        <is>
          <t>BANCOLOMBIA</t>
        </is>
      </c>
      <c r="L455" t="inlineStr">
        <is>
          <t>FO-25-1328281</t>
        </is>
      </c>
      <c r="M455" s="49" t="n">
        <v>45873.61383101852</v>
      </c>
      <c r="N455" s="49" t="n">
        <v>45878.42986111111</v>
      </c>
      <c r="O455" s="48" t="n">
        <v>0</v>
      </c>
      <c r="P455" t="inlineStr">
        <is>
          <t>CB UNO A UNO</t>
        </is>
      </c>
      <c r="Q455" t="inlineStr">
        <is>
          <t>CB UNO A UNO</t>
        </is>
      </c>
      <c r="R455" t="inlineStr">
        <is>
          <t>EJECUTADO</t>
        </is>
      </c>
      <c r="S455" t="inlineStr">
        <is>
          <t>EJECUTADO EXITOSO</t>
        </is>
      </c>
      <c r="T455" t="inlineStr">
        <is>
          <t>ENVIO FLOTA - OPERADOR LOGISTICO</t>
        </is>
      </c>
      <c r="V455" t="inlineStr">
        <is>
          <t>TIPO III</t>
        </is>
      </c>
      <c r="W455" t="inlineStr">
        <is>
          <t>TERRESTRE</t>
        </is>
      </c>
      <c r="X455" t="inlineStr">
        <is>
          <t>DIAZ VARGAS JONATHAN MIGUEL</t>
        </is>
      </c>
      <c r="Y455" t="inlineStr">
        <is>
          <t>1</t>
        </is>
      </c>
      <c r="Z455" t="inlineStr">
        <is>
          <t>0</t>
        </is>
      </c>
      <c r="AA455" s="48" t="n">
        <v>35780</v>
      </c>
      <c r="AB455" s="48" t="n">
        <v>0</v>
      </c>
    </row>
    <row r="456">
      <c r="A456" t="inlineStr">
        <is>
          <t>MEDELLIN</t>
        </is>
      </c>
      <c r="B456" t="inlineStr">
        <is>
          <t>NOROCCIDENTE</t>
        </is>
      </c>
      <c r="C456" t="inlineStr">
        <is>
          <t>0004-0005</t>
        </is>
      </c>
      <c r="D456" t="inlineStr">
        <is>
          <t>5001</t>
        </is>
      </c>
      <c r="E456" t="inlineStr">
        <is>
          <t>2550649</t>
        </is>
      </c>
      <c r="F456" t="inlineStr">
        <is>
          <t>3007011108</t>
        </is>
      </c>
      <c r="G456" t="inlineStr">
        <is>
          <t>OC VISITA ROLLOS</t>
        </is>
      </c>
      <c r="H456" t="inlineStr">
        <is>
          <t>ANTIOQUIA</t>
        </is>
      </c>
      <c r="I456" t="inlineStr">
        <is>
          <t>MEDELLIN</t>
        </is>
      </c>
      <c r="J456" t="inlineStr">
        <is>
          <t>BARRIO POPULAR</t>
        </is>
      </c>
      <c r="K456" t="inlineStr">
        <is>
          <t>BANCOLOMBIA</t>
        </is>
      </c>
      <c r="L456" t="inlineStr">
        <is>
          <t>FO-25-1328382</t>
        </is>
      </c>
      <c r="M456" s="49" t="n">
        <v>45873.63585648148</v>
      </c>
      <c r="N456" s="49" t="n">
        <v>45875.64097222222</v>
      </c>
      <c r="O456" s="48" t="n">
        <v>0</v>
      </c>
      <c r="P456" t="inlineStr">
        <is>
          <t>CB UNO A UNO</t>
        </is>
      </c>
      <c r="Q456" t="inlineStr">
        <is>
          <t>CB UNO A UNO</t>
        </is>
      </c>
      <c r="R456" t="inlineStr">
        <is>
          <t>EJECUTADO</t>
        </is>
      </c>
      <c r="S456" t="inlineStr">
        <is>
          <t>EJECUTADO EXITOSO</t>
        </is>
      </c>
      <c r="T456" t="inlineStr">
        <is>
          <t>VISITA TECNICA</t>
        </is>
      </c>
      <c r="V456" t="inlineStr">
        <is>
          <t>TIPO I</t>
        </is>
      </c>
      <c r="W456" t="inlineStr">
        <is>
          <t>TERRESTRE</t>
        </is>
      </c>
      <c r="X456" t="inlineStr">
        <is>
          <t>RUA ALVAREZ RICHARD ANDRES</t>
        </is>
      </c>
      <c r="Y456" t="inlineStr">
        <is>
          <t>1</t>
        </is>
      </c>
      <c r="Z456" t="inlineStr">
        <is>
          <t>0</t>
        </is>
      </c>
      <c r="AA456" s="48" t="n">
        <v>35780</v>
      </c>
      <c r="AB456" s="48" t="n">
        <v>0</v>
      </c>
    </row>
    <row r="457">
      <c r="A457" t="inlineStr">
        <is>
          <t>MONTERIA</t>
        </is>
      </c>
      <c r="B457" t="inlineStr">
        <is>
          <t>COSTA</t>
        </is>
      </c>
      <c r="C457" t="inlineStr">
        <is>
          <t>0004-0001</t>
        </is>
      </c>
      <c r="D457" t="inlineStr">
        <is>
          <t>23001</t>
        </is>
      </c>
      <c r="E457" t="inlineStr">
        <is>
          <t>2550681</t>
        </is>
      </c>
      <c r="F457" t="inlineStr">
        <is>
          <t>3007070053</t>
        </is>
      </c>
      <c r="G457" t="inlineStr">
        <is>
          <t>OC VISITA ROLLOS</t>
        </is>
      </c>
      <c r="H457" t="inlineStr">
        <is>
          <t>CORDOBA</t>
        </is>
      </c>
      <c r="I457" t="inlineStr">
        <is>
          <t>MONTERIA</t>
        </is>
      </c>
      <c r="J457" t="inlineStr">
        <is>
          <t>BARRIO MOGAMBO MONTERIA 8</t>
        </is>
      </c>
      <c r="K457" t="inlineStr">
        <is>
          <t>BANCOLOMBIA</t>
        </is>
      </c>
      <c r="L457" t="inlineStr">
        <is>
          <t>FO-25-1328444</t>
        </is>
      </c>
      <c r="M457" s="49" t="n">
        <v>45873.63991898148</v>
      </c>
      <c r="N457" s="49" t="n">
        <v>45875.63888888889</v>
      </c>
      <c r="O457" s="48" t="n">
        <v>0</v>
      </c>
      <c r="P457" t="inlineStr">
        <is>
          <t>CB UNO A UNO</t>
        </is>
      </c>
      <c r="Q457" t="inlineStr">
        <is>
          <t>CB UNO A UNO</t>
        </is>
      </c>
      <c r="R457" t="inlineStr">
        <is>
          <t>EJECUTADO</t>
        </is>
      </c>
      <c r="S457" t="inlineStr">
        <is>
          <t>EJECUTADO EXITOSO</t>
        </is>
      </c>
      <c r="T457" t="inlineStr">
        <is>
          <t>VISITA TECNICA</t>
        </is>
      </c>
      <c r="V457" t="inlineStr">
        <is>
          <t>TIPO I</t>
        </is>
      </c>
      <c r="W457" t="inlineStr">
        <is>
          <t>TERRESTRE</t>
        </is>
      </c>
      <c r="X457" t="inlineStr">
        <is>
          <t>CASSIANI PEREZ RAUL RAMIRO</t>
        </is>
      </c>
      <c r="Y457" t="inlineStr">
        <is>
          <t>1</t>
        </is>
      </c>
      <c r="Z457" t="inlineStr">
        <is>
          <t>0</t>
        </is>
      </c>
      <c r="AA457" s="48" t="n">
        <v>35780</v>
      </c>
      <c r="AB457" s="48" t="n">
        <v>0</v>
      </c>
    </row>
    <row r="458">
      <c r="A458" t="inlineStr">
        <is>
          <t>MEDELLIN</t>
        </is>
      </c>
      <c r="B458" t="inlineStr">
        <is>
          <t>NOROCCIDENTE</t>
        </is>
      </c>
      <c r="C458" t="inlineStr">
        <is>
          <t>0004-0005</t>
        </is>
      </c>
      <c r="D458" t="inlineStr">
        <is>
          <t>5001</t>
        </is>
      </c>
      <c r="E458" t="inlineStr">
        <is>
          <t>2550762</t>
        </is>
      </c>
      <c r="F458" t="inlineStr">
        <is>
          <t>3007011695</t>
        </is>
      </c>
      <c r="G458" t="inlineStr">
        <is>
          <t>OC VISITA ROLLOS</t>
        </is>
      </c>
      <c r="H458" t="inlineStr">
        <is>
          <t>ANTIOQUIA</t>
        </is>
      </c>
      <c r="I458" t="inlineStr">
        <is>
          <t>MEDELLIN</t>
        </is>
      </c>
      <c r="J458" t="inlineStr">
        <is>
          <t>BARRIO SANTO DOMINGO</t>
        </is>
      </c>
      <c r="K458" t="inlineStr">
        <is>
          <t>BANCOLOMBIA</t>
        </is>
      </c>
      <c r="L458" t="inlineStr">
        <is>
          <t>FO-25-1328371</t>
        </is>
      </c>
      <c r="M458" s="49" t="n">
        <v>45873.6378587963</v>
      </c>
      <c r="N458" s="49" t="n">
        <v>45875.64375</v>
      </c>
      <c r="O458" s="48" t="n">
        <v>0</v>
      </c>
      <c r="P458" t="inlineStr">
        <is>
          <t>CB UNO A UNO</t>
        </is>
      </c>
      <c r="Q458" t="inlineStr">
        <is>
          <t>CB UNO A UNO</t>
        </is>
      </c>
      <c r="R458" t="inlineStr">
        <is>
          <t>EJECUTADO</t>
        </is>
      </c>
      <c r="S458" t="inlineStr">
        <is>
          <t>EJECUTADO EXITOSO</t>
        </is>
      </c>
      <c r="T458" t="inlineStr">
        <is>
          <t>VISITA TECNICA</t>
        </is>
      </c>
      <c r="V458" t="inlineStr">
        <is>
          <t>TIPO I</t>
        </is>
      </c>
      <c r="W458" t="inlineStr">
        <is>
          <t>TERRESTRE</t>
        </is>
      </c>
      <c r="X458" t="inlineStr">
        <is>
          <t>RUA ALVAREZ RICHARD ANDRES</t>
        </is>
      </c>
      <c r="Y458" t="inlineStr">
        <is>
          <t>1</t>
        </is>
      </c>
      <c r="Z458" t="inlineStr">
        <is>
          <t>0</t>
        </is>
      </c>
      <c r="AA458" s="48" t="n">
        <v>35780</v>
      </c>
      <c r="AB458" s="48" t="n">
        <v>0</v>
      </c>
    </row>
    <row r="459">
      <c r="A459" t="inlineStr">
        <is>
          <t>MEDELLIN</t>
        </is>
      </c>
      <c r="B459" t="inlineStr">
        <is>
          <t>NOROCCIDENTE</t>
        </is>
      </c>
      <c r="C459" t="inlineStr">
        <is>
          <t>0004-0005</t>
        </is>
      </c>
      <c r="D459" t="inlineStr">
        <is>
          <t>5318</t>
        </is>
      </c>
      <c r="E459" t="inlineStr">
        <is>
          <t>2550794</t>
        </is>
      </c>
      <c r="F459" t="inlineStr">
        <is>
          <t>3007058993</t>
        </is>
      </c>
      <c r="G459" t="inlineStr">
        <is>
          <t>OC VISITA ROLLOS</t>
        </is>
      </c>
      <c r="H459" t="inlineStr">
        <is>
          <t>ANTIOQUIA</t>
        </is>
      </c>
      <c r="I459" t="inlineStr">
        <is>
          <t>GUARNE</t>
        </is>
      </c>
      <c r="J459" t="inlineStr">
        <is>
          <t>PTM GUARNE MINIMERCADO JACOMA</t>
        </is>
      </c>
      <c r="K459" t="inlineStr">
        <is>
          <t>BANCOLOMBIA</t>
        </is>
      </c>
      <c r="L459" t="inlineStr">
        <is>
          <t>FO-25-1328440</t>
        </is>
      </c>
      <c r="M459" s="49" t="n">
        <v>45873.64172453704</v>
      </c>
      <c r="N459" s="49" t="n">
        <v>45881.63888888889</v>
      </c>
      <c r="O459" s="48" t="n">
        <v>0</v>
      </c>
      <c r="P459" t="inlineStr">
        <is>
          <t>AGREGADOR</t>
        </is>
      </c>
      <c r="Q459" t="inlineStr">
        <is>
          <t>COMCARD - PTM</t>
        </is>
      </c>
      <c r="R459" t="inlineStr">
        <is>
          <t>EJECUTADO</t>
        </is>
      </c>
      <c r="S459" t="inlineStr">
        <is>
          <t>EJECUTADO EXITOSO</t>
        </is>
      </c>
      <c r="T459" t="inlineStr">
        <is>
          <t>VISITA TECNICA</t>
        </is>
      </c>
      <c r="V459" t="inlineStr">
        <is>
          <t>TIPO II</t>
        </is>
      </c>
      <c r="W459" t="inlineStr">
        <is>
          <t>TERRESTRE</t>
        </is>
      </c>
      <c r="X459" t="inlineStr">
        <is>
          <t>RUA ALVAREZ RICHARD ANDRES</t>
        </is>
      </c>
      <c r="Y459" t="inlineStr">
        <is>
          <t>1</t>
        </is>
      </c>
      <c r="Z459" t="inlineStr">
        <is>
          <t>0</t>
        </is>
      </c>
      <c r="AA459" s="48" t="n">
        <v>67654</v>
      </c>
      <c r="AB459" s="48" t="n">
        <v>0</v>
      </c>
    </row>
    <row r="460">
      <c r="A460" t="inlineStr">
        <is>
          <t>MEDELLIN</t>
        </is>
      </c>
      <c r="B460" t="inlineStr">
        <is>
          <t>NOROCCIDENTE</t>
        </is>
      </c>
      <c r="C460" t="inlineStr">
        <is>
          <t>0004-0005</t>
        </is>
      </c>
      <c r="D460" t="inlineStr">
        <is>
          <t>5001</t>
        </is>
      </c>
      <c r="E460" t="inlineStr">
        <is>
          <t>2550860</t>
        </is>
      </c>
      <c r="F460" t="inlineStr">
        <is>
          <t>3007078404</t>
        </is>
      </c>
      <c r="G460" t="inlineStr">
        <is>
          <t>OC VISITA ROLLOS</t>
        </is>
      </c>
      <c r="H460" t="inlineStr">
        <is>
          <t>ANTIOQUIA</t>
        </is>
      </c>
      <c r="I460" t="inlineStr">
        <is>
          <t>MEDELLIN</t>
        </is>
      </c>
      <c r="J460" t="inlineStr">
        <is>
          <t>BARRI SAN ANTONIO DE PRADO MED</t>
        </is>
      </c>
      <c r="K460" t="inlineStr">
        <is>
          <t>BANCOLOMBIA</t>
        </is>
      </c>
      <c r="L460" t="inlineStr">
        <is>
          <t>FO-25-1328378</t>
        </is>
      </c>
      <c r="M460" s="49" t="n">
        <v>45873.63793981481</v>
      </c>
      <c r="N460" s="49" t="n">
        <v>45881.45069444444</v>
      </c>
      <c r="O460" s="48" t="n">
        <v>0</v>
      </c>
      <c r="P460" t="inlineStr">
        <is>
          <t>CB UNO A UNO</t>
        </is>
      </c>
      <c r="Q460" t="inlineStr">
        <is>
          <t>CB UNO A UNO</t>
        </is>
      </c>
      <c r="R460" t="inlineStr">
        <is>
          <t>EJECUTADO</t>
        </is>
      </c>
      <c r="S460" t="inlineStr">
        <is>
          <t>EJECUTADO EXITOSO</t>
        </is>
      </c>
      <c r="T460" t="inlineStr">
        <is>
          <t>VISITA TECNICA</t>
        </is>
      </c>
      <c r="V460" t="inlineStr">
        <is>
          <t>TIPO I</t>
        </is>
      </c>
      <c r="W460" t="inlineStr">
        <is>
          <t>TERRESTRE</t>
        </is>
      </c>
      <c r="X460" t="inlineStr">
        <is>
          <t>HERNANDEZ CHAVARRIA JUAN CAMILO</t>
        </is>
      </c>
      <c r="Y460" t="inlineStr">
        <is>
          <t>1</t>
        </is>
      </c>
      <c r="Z460" t="inlineStr">
        <is>
          <t>0</t>
        </is>
      </c>
      <c r="AA460" s="48" t="n">
        <v>35780</v>
      </c>
      <c r="AB460" s="48" t="n">
        <v>0</v>
      </c>
    </row>
    <row r="461">
      <c r="A461" t="inlineStr">
        <is>
          <t>SINCELEJO</t>
        </is>
      </c>
      <c r="B461" t="inlineStr">
        <is>
          <t>COSTA</t>
        </is>
      </c>
      <c r="C461" t="inlineStr">
        <is>
          <t>0004-0001</t>
        </is>
      </c>
      <c r="D461" t="inlineStr">
        <is>
          <t>70001</t>
        </is>
      </c>
      <c r="E461" t="inlineStr">
        <is>
          <t>2550944</t>
        </is>
      </c>
      <c r="F461" t="inlineStr">
        <is>
          <t>3007072503</t>
        </is>
      </c>
      <c r="G461" t="inlineStr">
        <is>
          <t>OC VISITA ROLLOS</t>
        </is>
      </c>
      <c r="H461" t="inlineStr">
        <is>
          <t>SUCRE</t>
        </is>
      </c>
      <c r="I461" t="inlineStr">
        <is>
          <t>SINCELEJO</t>
        </is>
      </c>
      <c r="J461" t="inlineStr">
        <is>
          <t>BARRIO  INDEPENDIEDIA SINCELEJ</t>
        </is>
      </c>
      <c r="K461" t="inlineStr">
        <is>
          <t>BANCOLOMBIA</t>
        </is>
      </c>
      <c r="L461" t="inlineStr">
        <is>
          <t>FO-25-1328438</t>
        </is>
      </c>
      <c r="M461" s="49" t="n">
        <v>45873.64627314815</v>
      </c>
      <c r="N461" s="49" t="n">
        <v>45877.56805555556</v>
      </c>
      <c r="O461" s="48" t="n">
        <v>0</v>
      </c>
      <c r="P461" t="inlineStr">
        <is>
          <t>CB UNO A UNO</t>
        </is>
      </c>
      <c r="Q461" t="inlineStr">
        <is>
          <t>CB UNO A UNO</t>
        </is>
      </c>
      <c r="R461" t="inlineStr">
        <is>
          <t>EJECUTADO</t>
        </is>
      </c>
      <c r="S461" t="inlineStr">
        <is>
          <t>EJECUTADO EXITOSO</t>
        </is>
      </c>
      <c r="T461" t="inlineStr">
        <is>
          <t>VISITA TECNICA</t>
        </is>
      </c>
      <c r="V461" t="inlineStr">
        <is>
          <t>TIPO I</t>
        </is>
      </c>
      <c r="W461" t="inlineStr">
        <is>
          <t>TERRESTRE</t>
        </is>
      </c>
      <c r="X461" t="inlineStr">
        <is>
          <t>SANTOS GUZMAN CHRISTIAN FELIPE</t>
        </is>
      </c>
      <c r="Y461" t="inlineStr">
        <is>
          <t>1</t>
        </is>
      </c>
      <c r="Z461" t="inlineStr">
        <is>
          <t>0</t>
        </is>
      </c>
      <c r="AA461" s="48" t="n">
        <v>35780</v>
      </c>
      <c r="AB461" s="48" t="n">
        <v>0</v>
      </c>
    </row>
    <row r="462">
      <c r="A462" t="inlineStr">
        <is>
          <t>IBAGUE</t>
        </is>
      </c>
      <c r="B462" t="inlineStr">
        <is>
          <t>REMOTAS</t>
        </is>
      </c>
      <c r="C462" t="inlineStr">
        <is>
          <t>0004-0007</t>
        </is>
      </c>
      <c r="D462" t="inlineStr">
        <is>
          <t>73217</t>
        </is>
      </c>
      <c r="E462" t="inlineStr">
        <is>
          <t>2550989</t>
        </is>
      </c>
      <c r="F462" t="inlineStr">
        <is>
          <t>3007065767</t>
        </is>
      </c>
      <c r="G462" t="inlineStr">
        <is>
          <t>OC VISITA ROLLOS</t>
        </is>
      </c>
      <c r="H462" t="inlineStr">
        <is>
          <t>TOLIMA</t>
        </is>
      </c>
      <c r="I462" t="inlineStr">
        <is>
          <t>COYAIMA</t>
        </is>
      </c>
      <c r="J462" t="inlineStr">
        <is>
          <t>BARRIO LA MAGDALENA CORREGIMIE</t>
        </is>
      </c>
      <c r="K462" t="inlineStr">
        <is>
          <t>BANCOLOMBIA</t>
        </is>
      </c>
      <c r="L462" t="inlineStr">
        <is>
          <t>FO-25-1331612</t>
        </is>
      </c>
      <c r="M462" s="49" t="n">
        <v>45873.65366898148</v>
      </c>
      <c r="N462" s="49" t="n">
        <v>45877.71666666667</v>
      </c>
      <c r="O462" s="48" t="n">
        <v>0</v>
      </c>
      <c r="P462" t="inlineStr">
        <is>
          <t>CB UNO A UNO</t>
        </is>
      </c>
      <c r="Q462" t="inlineStr">
        <is>
          <t>CB UNO A UNO</t>
        </is>
      </c>
      <c r="R462" t="inlineStr">
        <is>
          <t>EJECUTADO</t>
        </is>
      </c>
      <c r="S462" t="inlineStr">
        <is>
          <t>EJECUTADO EXITOSO</t>
        </is>
      </c>
      <c r="T462" t="inlineStr">
        <is>
          <t>ENVIO FLOTA - OPERADOR LOGISTICO</t>
        </is>
      </c>
      <c r="V462" t="inlineStr">
        <is>
          <t>TIPO III</t>
        </is>
      </c>
      <c r="W462" t="inlineStr">
        <is>
          <t>TERRESTRE</t>
        </is>
      </c>
      <c r="X462" t="inlineStr">
        <is>
          <t>BARRAGAN TAFUR EDWIN ESTEBAN</t>
        </is>
      </c>
      <c r="Y462" t="inlineStr">
        <is>
          <t>1</t>
        </is>
      </c>
      <c r="Z462" t="inlineStr">
        <is>
          <t>0</t>
        </is>
      </c>
      <c r="AA462" s="48" t="n">
        <v>35780</v>
      </c>
      <c r="AB462" s="48" t="n">
        <v>0</v>
      </c>
    </row>
    <row r="463">
      <c r="A463" t="inlineStr">
        <is>
          <t>MEDELLIN</t>
        </is>
      </c>
      <c r="B463" t="inlineStr">
        <is>
          <t>NOROCCIDENTE</t>
        </is>
      </c>
      <c r="C463" t="inlineStr">
        <is>
          <t>0004-0005</t>
        </is>
      </c>
      <c r="D463" t="inlineStr">
        <is>
          <t>5001</t>
        </is>
      </c>
      <c r="E463" t="inlineStr">
        <is>
          <t>2550998</t>
        </is>
      </c>
      <c r="F463" t="inlineStr">
        <is>
          <t>3007080084</t>
        </is>
      </c>
      <c r="G463" t="inlineStr">
        <is>
          <t>OC VISITA ROLLOS</t>
        </is>
      </c>
      <c r="H463" t="inlineStr">
        <is>
          <t>ANTIOQUIA</t>
        </is>
      </c>
      <c r="I463" t="inlineStr">
        <is>
          <t>MEDELLIN</t>
        </is>
      </c>
      <c r="J463" t="inlineStr">
        <is>
          <t>BARRIO LA FLORESTA MEDELLIN 3</t>
        </is>
      </c>
      <c r="K463" t="inlineStr">
        <is>
          <t>BANCOLOMBIA</t>
        </is>
      </c>
      <c r="L463" t="inlineStr">
        <is>
          <t>FO-25-1328368</t>
        </is>
      </c>
      <c r="M463" s="49" t="n">
        <v>45873.65517361111</v>
      </c>
      <c r="N463" s="49" t="n">
        <v>45880.43958333333</v>
      </c>
      <c r="O463" s="48" t="n">
        <v>0</v>
      </c>
      <c r="P463" t="inlineStr">
        <is>
          <t>UNO A UNO</t>
        </is>
      </c>
      <c r="Q463" t="inlineStr">
        <is>
          <t>UNO A UNO</t>
        </is>
      </c>
      <c r="R463" t="inlineStr">
        <is>
          <t>EJECUTADO</t>
        </is>
      </c>
      <c r="S463" t="inlineStr">
        <is>
          <t>EJECUTADO EXITOSO</t>
        </is>
      </c>
      <c r="T463" t="inlineStr">
        <is>
          <t>VISITA TECNICA</t>
        </is>
      </c>
      <c r="V463" t="inlineStr">
        <is>
          <t>TIPO I</t>
        </is>
      </c>
      <c r="W463" t="inlineStr">
        <is>
          <t>TERRESTRE</t>
        </is>
      </c>
      <c r="X463" t="inlineStr">
        <is>
          <t>ZAPATA LOPEZ EDWARD ASDRUBAL</t>
        </is>
      </c>
      <c r="Y463" t="inlineStr">
        <is>
          <t>1</t>
        </is>
      </c>
      <c r="Z463" t="inlineStr">
        <is>
          <t>0</t>
        </is>
      </c>
      <c r="AA463" s="48" t="n">
        <v>35780</v>
      </c>
      <c r="AB463" s="48" t="n">
        <v>0</v>
      </c>
    </row>
    <row r="464">
      <c r="A464" t="inlineStr">
        <is>
          <t>BUCARAMANGA</t>
        </is>
      </c>
      <c r="B464" t="inlineStr">
        <is>
          <t>SANTANDERES</t>
        </is>
      </c>
      <c r="C464" t="inlineStr">
        <is>
          <t>0004-0008</t>
        </is>
      </c>
      <c r="D464" t="inlineStr">
        <is>
          <t>68276</t>
        </is>
      </c>
      <c r="E464" t="inlineStr">
        <is>
          <t>2551075</t>
        </is>
      </c>
      <c r="F464" t="inlineStr">
        <is>
          <t>3007062409</t>
        </is>
      </c>
      <c r="G464" t="inlineStr">
        <is>
          <t>OC VISITA ROLLOS</t>
        </is>
      </c>
      <c r="H464" t="inlineStr">
        <is>
          <t>SANTANDER</t>
        </is>
      </c>
      <c r="I464" t="inlineStr">
        <is>
          <t>FLORIDABLANCA</t>
        </is>
      </c>
      <c r="J464" t="inlineStr">
        <is>
          <t>BARRIO LA PAZ FLORIDABLANCA 4</t>
        </is>
      </c>
      <c r="K464" t="inlineStr">
        <is>
          <t>BANCOLOMBIA</t>
        </is>
      </c>
      <c r="L464" t="inlineStr">
        <is>
          <t>FO-25-1328436</t>
        </is>
      </c>
      <c r="M464" s="49" t="n">
        <v>45873.65445601852</v>
      </c>
      <c r="N464" s="49" t="n">
        <v>45875.47916666666</v>
      </c>
      <c r="O464" s="48" t="n">
        <v>0</v>
      </c>
      <c r="P464" t="inlineStr">
        <is>
          <t>CB UNO A UNO</t>
        </is>
      </c>
      <c r="Q464" t="inlineStr">
        <is>
          <t>CB UNO A UNO</t>
        </is>
      </c>
      <c r="R464" t="inlineStr">
        <is>
          <t>EJECUTADO</t>
        </is>
      </c>
      <c r="S464" t="inlineStr">
        <is>
          <t>EJECUTADO EXITOSO</t>
        </is>
      </c>
      <c r="T464" t="inlineStr">
        <is>
          <t>VISITA TECNICA</t>
        </is>
      </c>
      <c r="V464" t="inlineStr">
        <is>
          <t>TIPO I</t>
        </is>
      </c>
      <c r="W464" t="inlineStr">
        <is>
          <t>TERRESTRE</t>
        </is>
      </c>
      <c r="X464" t="inlineStr">
        <is>
          <t>BARAJAS BERMUDEZ YAHIR MAURICIO</t>
        </is>
      </c>
      <c r="Y464" t="inlineStr">
        <is>
          <t>1</t>
        </is>
      </c>
      <c r="Z464" t="inlineStr">
        <is>
          <t>0</t>
        </is>
      </c>
      <c r="AA464" s="48" t="n">
        <v>35780</v>
      </c>
      <c r="AB464" s="48" t="n">
        <v>0</v>
      </c>
    </row>
    <row r="465">
      <c r="A465" t="inlineStr">
        <is>
          <t>CARTAGENA</t>
        </is>
      </c>
      <c r="B465" t="inlineStr">
        <is>
          <t>COSTA</t>
        </is>
      </c>
      <c r="C465" t="inlineStr">
        <is>
          <t>0004-0001</t>
        </is>
      </c>
      <c r="D465" t="inlineStr">
        <is>
          <t>13001</t>
        </is>
      </c>
      <c r="E465" t="inlineStr">
        <is>
          <t>2551222</t>
        </is>
      </c>
      <c r="F465" t="inlineStr">
        <is>
          <t>3007027489</t>
        </is>
      </c>
      <c r="G465" t="inlineStr">
        <is>
          <t>OC VISITA ROLLOS</t>
        </is>
      </c>
      <c r="H465" t="inlineStr">
        <is>
          <t>BOLIVAR</t>
        </is>
      </c>
      <c r="I465" t="inlineStr">
        <is>
          <t>CARTAGENA</t>
        </is>
      </c>
      <c r="J465" t="inlineStr">
        <is>
          <t>URB LOS JARDINEZ   CARTAGENA D</t>
        </is>
      </c>
      <c r="K465" t="inlineStr">
        <is>
          <t>BANCOLOMBIA</t>
        </is>
      </c>
      <c r="L465" t="inlineStr">
        <is>
          <t>FO-25-1328432</t>
        </is>
      </c>
      <c r="M465" s="49" t="n">
        <v>45873.66094907407</v>
      </c>
      <c r="N465" s="49" t="n">
        <v>45875.48263888889</v>
      </c>
      <c r="O465" s="48" t="n">
        <v>0</v>
      </c>
      <c r="P465" t="inlineStr">
        <is>
          <t>CB UNO A UNO</t>
        </is>
      </c>
      <c r="Q465" t="inlineStr">
        <is>
          <t>CB UNO A UNO</t>
        </is>
      </c>
      <c r="R465" t="inlineStr">
        <is>
          <t>EJECUTADO</t>
        </is>
      </c>
      <c r="S465" t="inlineStr">
        <is>
          <t>EJECUTADO EXITOSO</t>
        </is>
      </c>
      <c r="T465" t="inlineStr">
        <is>
          <t>VISITA TECNICA</t>
        </is>
      </c>
      <c r="V465" t="inlineStr">
        <is>
          <t>TIPO I</t>
        </is>
      </c>
      <c r="W465" t="inlineStr">
        <is>
          <t>TERRESTRE</t>
        </is>
      </c>
      <c r="X465" t="inlineStr">
        <is>
          <t>CANEDO HERRERA ALEXANDER</t>
        </is>
      </c>
      <c r="Y465" t="inlineStr">
        <is>
          <t>1</t>
        </is>
      </c>
      <c r="Z465" t="inlineStr">
        <is>
          <t>0</t>
        </is>
      </c>
      <c r="AA465" s="48" t="n">
        <v>35780</v>
      </c>
      <c r="AB465" s="48" t="n">
        <v>0</v>
      </c>
    </row>
    <row r="466">
      <c r="A466" t="inlineStr">
        <is>
          <t>MONTERIA</t>
        </is>
      </c>
      <c r="B466" t="inlineStr">
        <is>
          <t>COSTA</t>
        </is>
      </c>
      <c r="C466" t="inlineStr">
        <is>
          <t>0004-0001</t>
        </is>
      </c>
      <c r="D466" t="inlineStr">
        <is>
          <t>23660</t>
        </is>
      </c>
      <c r="E466" t="inlineStr">
        <is>
          <t>2551234</t>
        </is>
      </c>
      <c r="F466" t="inlineStr">
        <is>
          <t>3007079250</t>
        </is>
      </c>
      <c r="G466" t="inlineStr">
        <is>
          <t>OC VISITA ROLLOS</t>
        </is>
      </c>
      <c r="H466" t="inlineStr">
        <is>
          <t>CORDOBA</t>
        </is>
      </c>
      <c r="I466" t="inlineStr">
        <is>
          <t>SAHAGUN</t>
        </is>
      </c>
      <c r="J466" t="inlineStr">
        <is>
          <t>DISTRICOL PETER PAN CAFETERIA</t>
        </is>
      </c>
      <c r="K466" t="inlineStr">
        <is>
          <t>BANCOLOMBIA</t>
        </is>
      </c>
      <c r="L466" t="inlineStr">
        <is>
          <t>FO-25-1328428</t>
        </is>
      </c>
      <c r="M466" s="49" t="n">
        <v>45873.66313657408</v>
      </c>
      <c r="N466" s="49" t="n">
        <v>45878.63194444445</v>
      </c>
      <c r="O466" s="48" t="n">
        <v>0</v>
      </c>
      <c r="P466" t="inlineStr">
        <is>
          <t>AGREGADOR</t>
        </is>
      </c>
      <c r="Q466" t="inlineStr">
        <is>
          <t>DISTRICOL</t>
        </is>
      </c>
      <c r="R466" t="inlineStr">
        <is>
          <t>EJECUTADO</t>
        </is>
      </c>
      <c r="S466" t="inlineStr">
        <is>
          <t>EJECUTADO EXITOSO</t>
        </is>
      </c>
      <c r="T466" t="inlineStr">
        <is>
          <t>VISITA TECNICA</t>
        </is>
      </c>
      <c r="V466" t="inlineStr">
        <is>
          <t>TIPO II</t>
        </is>
      </c>
      <c r="W466" t="inlineStr">
        <is>
          <t>TERRESTRE</t>
        </is>
      </c>
      <c r="X466" t="inlineStr">
        <is>
          <t>CACERES HERNANDEZ ANDRES</t>
        </is>
      </c>
      <c r="Y466" t="inlineStr">
        <is>
          <t>1</t>
        </is>
      </c>
      <c r="Z466" t="inlineStr">
        <is>
          <t>0</t>
        </is>
      </c>
      <c r="AA466" s="48" t="n">
        <v>67654</v>
      </c>
      <c r="AB466" s="48" t="n">
        <v>0</v>
      </c>
    </row>
    <row r="467">
      <c r="A467" t="inlineStr">
        <is>
          <t>MEDELLIN</t>
        </is>
      </c>
      <c r="B467" t="inlineStr">
        <is>
          <t>NOROCCIDENTE</t>
        </is>
      </c>
      <c r="C467" t="inlineStr">
        <is>
          <t>0004-0005</t>
        </is>
      </c>
      <c r="D467" t="inlineStr">
        <is>
          <t>5266</t>
        </is>
      </c>
      <c r="E467" t="inlineStr">
        <is>
          <t>2551586</t>
        </is>
      </c>
      <c r="F467" t="inlineStr">
        <is>
          <t>3007078747</t>
        </is>
      </c>
      <c r="G467" t="inlineStr">
        <is>
          <t>OC VISITA ROLLOS</t>
        </is>
      </c>
      <c r="H467" t="inlineStr">
        <is>
          <t>ANTIOQUIA</t>
        </is>
      </c>
      <c r="I467" t="inlineStr">
        <is>
          <t>ENVIGADO</t>
        </is>
      </c>
      <c r="J467" t="inlineStr">
        <is>
          <t>PTM ENVIGADO COUNTRY FARMA DRO</t>
        </is>
      </c>
      <c r="K467" t="inlineStr">
        <is>
          <t>BANCOLOMBIA</t>
        </is>
      </c>
      <c r="L467" t="inlineStr">
        <is>
          <t>FO-25-1328365</t>
        </is>
      </c>
      <c r="M467" s="49" t="n">
        <v>45873.6859837963</v>
      </c>
      <c r="N467" s="49" t="n">
        <v>45878.4625</v>
      </c>
      <c r="O467" s="48" t="n">
        <v>0</v>
      </c>
      <c r="P467" t="inlineStr">
        <is>
          <t>AGREGADOR</t>
        </is>
      </c>
      <c r="Q467" t="inlineStr">
        <is>
          <t>COMCARD - PTM</t>
        </is>
      </c>
      <c r="R467" t="inlineStr">
        <is>
          <t>EJECUTADO</t>
        </is>
      </c>
      <c r="S467" t="inlineStr">
        <is>
          <t>EJECUTADO EXITOSO</t>
        </is>
      </c>
      <c r="T467" t="inlineStr">
        <is>
          <t>VISITA TECNICA</t>
        </is>
      </c>
      <c r="V467" t="inlineStr">
        <is>
          <t>TIPO I</t>
        </is>
      </c>
      <c r="W467" t="inlineStr">
        <is>
          <t>TERRESTRE</t>
        </is>
      </c>
      <c r="X467" t="inlineStr">
        <is>
          <t>CASTAÑEDA PALACIO CARLOS FELIPE</t>
        </is>
      </c>
      <c r="Y467" t="inlineStr">
        <is>
          <t>1</t>
        </is>
      </c>
      <c r="Z467" t="inlineStr">
        <is>
          <t>0</t>
        </is>
      </c>
      <c r="AA467" s="48" t="n">
        <v>35780</v>
      </c>
      <c r="AB467" s="48" t="n">
        <v>0</v>
      </c>
    </row>
    <row r="468">
      <c r="A468" t="inlineStr">
        <is>
          <t>BUCARAMANGA</t>
        </is>
      </c>
      <c r="B468" t="inlineStr">
        <is>
          <t>SANTANDERES</t>
        </is>
      </c>
      <c r="C468" t="inlineStr">
        <is>
          <t>0004-0008</t>
        </is>
      </c>
      <c r="D468" t="inlineStr">
        <is>
          <t>13688</t>
        </is>
      </c>
      <c r="E468" t="inlineStr">
        <is>
          <t>2551791</t>
        </is>
      </c>
      <c r="F468" t="inlineStr">
        <is>
          <t>3007079910</t>
        </is>
      </c>
      <c r="G468" t="inlineStr">
        <is>
          <t>OC ENVIO ROLLOS</t>
        </is>
      </c>
      <c r="H468" t="inlineStr">
        <is>
          <t>BOLIVAR</t>
        </is>
      </c>
      <c r="I468" t="inlineStr">
        <is>
          <t>SANTA ROSA DEL SUR</t>
        </is>
      </c>
      <c r="J468" t="inlineStr">
        <is>
          <t>DISTRICOL AGRO-INNOVA</t>
        </is>
      </c>
      <c r="K468" t="inlineStr">
        <is>
          <t>BANCOLOMBIA</t>
        </is>
      </c>
      <c r="L468" t="inlineStr">
        <is>
          <t>FO-25-1330061</t>
        </is>
      </c>
      <c r="M468" s="49" t="n">
        <v>45873.69541666667</v>
      </c>
      <c r="N468" s="49" t="n">
        <v>45878.44791666666</v>
      </c>
      <c r="O468" s="48" t="n">
        <v>0</v>
      </c>
      <c r="P468" t="inlineStr">
        <is>
          <t>AGREGADOR</t>
        </is>
      </c>
      <c r="Q468" t="inlineStr">
        <is>
          <t>DISTRICOL</t>
        </is>
      </c>
      <c r="S468" t="inlineStr">
        <is>
          <t>EJECUTADO EXITOSO</t>
        </is>
      </c>
      <c r="T468" t="inlineStr">
        <is>
          <t>ENVIO</t>
        </is>
      </c>
      <c r="V468" t="inlineStr">
        <is>
          <t>TIPO IV ESPECIAL</t>
        </is>
      </c>
      <c r="W468" t="inlineStr">
        <is>
          <t>TERRESTRE/FLUVIAL</t>
        </is>
      </c>
      <c r="Y468" t="inlineStr">
        <is>
          <t>1</t>
        </is>
      </c>
      <c r="Z468" t="inlineStr">
        <is>
          <t>0</t>
        </is>
      </c>
      <c r="AA468" s="48" t="n">
        <v>35780</v>
      </c>
      <c r="AB468" s="48" t="n">
        <v>0</v>
      </c>
    </row>
    <row r="469">
      <c r="A469" t="inlineStr">
        <is>
          <t>BUCARAMANGA</t>
        </is>
      </c>
      <c r="B469" t="inlineStr">
        <is>
          <t>SANTANDERES</t>
        </is>
      </c>
      <c r="C469" t="inlineStr">
        <is>
          <t>0004-0008</t>
        </is>
      </c>
      <c r="D469" t="inlineStr">
        <is>
          <t>13688</t>
        </is>
      </c>
      <c r="E469" t="inlineStr">
        <is>
          <t>2551801</t>
        </is>
      </c>
      <c r="F469" t="inlineStr">
        <is>
          <t>3007071094</t>
        </is>
      </c>
      <c r="G469" t="inlineStr">
        <is>
          <t>OC ENVIO ROLLOS</t>
        </is>
      </c>
      <c r="H469" t="inlineStr">
        <is>
          <t>BOLIVAR</t>
        </is>
      </c>
      <c r="I469" t="inlineStr">
        <is>
          <t>SANTA ROSA DEL SUR</t>
        </is>
      </c>
      <c r="J469" t="inlineStr">
        <is>
          <t>BARRIO SAN ISIDRO SANTA ROSA D</t>
        </is>
      </c>
      <c r="K469" t="inlineStr">
        <is>
          <t>BANCOLOMBIA</t>
        </is>
      </c>
      <c r="L469" t="inlineStr">
        <is>
          <t>FO-25-1330066</t>
        </is>
      </c>
      <c r="M469" s="49" t="n">
        <v>45873.68761574074</v>
      </c>
      <c r="N469" s="49" t="n">
        <v>45878.44722222222</v>
      </c>
      <c r="O469" s="48" t="n">
        <v>0</v>
      </c>
      <c r="P469" t="inlineStr">
        <is>
          <t>CB UNO A UNO</t>
        </is>
      </c>
      <c r="Q469" t="inlineStr">
        <is>
          <t>CB UNO A UNO</t>
        </is>
      </c>
      <c r="S469" t="inlineStr">
        <is>
          <t>EJECUTADO EXITOSO</t>
        </is>
      </c>
      <c r="T469" t="inlineStr">
        <is>
          <t>ENVIO</t>
        </is>
      </c>
      <c r="V469" t="inlineStr">
        <is>
          <t>TIPO IV ESPECIAL</t>
        </is>
      </c>
      <c r="W469" t="inlineStr">
        <is>
          <t>TERRESTRE/FLUVIAL</t>
        </is>
      </c>
      <c r="Y469" t="inlineStr">
        <is>
          <t>1</t>
        </is>
      </c>
      <c r="Z469" t="inlineStr">
        <is>
          <t>0</t>
        </is>
      </c>
      <c r="AA469" s="48" t="n">
        <v>35780</v>
      </c>
      <c r="AB469" s="48" t="n">
        <v>0</v>
      </c>
    </row>
    <row r="470">
      <c r="A470" t="inlineStr">
        <is>
          <t>BUCARAMANGA</t>
        </is>
      </c>
      <c r="B470" t="inlineStr">
        <is>
          <t>SANTANDERES</t>
        </is>
      </c>
      <c r="C470" t="inlineStr">
        <is>
          <t>0004-0008</t>
        </is>
      </c>
      <c r="D470" t="inlineStr">
        <is>
          <t>13688</t>
        </is>
      </c>
      <c r="E470" t="inlineStr">
        <is>
          <t>2551821</t>
        </is>
      </c>
      <c r="F470" t="inlineStr">
        <is>
          <t>3007077325</t>
        </is>
      </c>
      <c r="G470" t="inlineStr">
        <is>
          <t>OC ENVIO ROLLOS</t>
        </is>
      </c>
      <c r="H470" t="inlineStr">
        <is>
          <t>BOLIVAR</t>
        </is>
      </c>
      <c r="I470" t="inlineStr">
        <is>
          <t>SANTA ROSA DEL SUR</t>
        </is>
      </c>
      <c r="J470" t="inlineStr">
        <is>
          <t>BARRIO ADESAN SANTA ROSA DEL S</t>
        </is>
      </c>
      <c r="K470" t="inlineStr">
        <is>
          <t>BANCOLOMBIA</t>
        </is>
      </c>
      <c r="L470" t="inlineStr">
        <is>
          <t>FO-25-1330730</t>
        </is>
      </c>
      <c r="M470" s="49" t="n">
        <v>45873.69052083333</v>
      </c>
      <c r="N470" s="49" t="n">
        <v>45878.44375</v>
      </c>
      <c r="O470" s="48" t="n">
        <v>0</v>
      </c>
      <c r="P470" t="inlineStr">
        <is>
          <t>CB UNO A UNO</t>
        </is>
      </c>
      <c r="Q470" t="inlineStr">
        <is>
          <t>CB UNO A UNO</t>
        </is>
      </c>
      <c r="S470" t="inlineStr">
        <is>
          <t>EJECUTADO EXITOSO</t>
        </is>
      </c>
      <c r="T470" t="inlineStr">
        <is>
          <t>ENVIO</t>
        </is>
      </c>
      <c r="V470" t="inlineStr">
        <is>
          <t>TIPO IV ESPECIAL</t>
        </is>
      </c>
      <c r="W470" t="inlineStr">
        <is>
          <t>TERRESTRE/FLUVIAL</t>
        </is>
      </c>
      <c r="Y470" t="inlineStr">
        <is>
          <t>1</t>
        </is>
      </c>
      <c r="Z470" t="inlineStr">
        <is>
          <t>0</t>
        </is>
      </c>
      <c r="AA470" s="48" t="n">
        <v>35780</v>
      </c>
      <c r="AB470" s="48" t="n">
        <v>0</v>
      </c>
    </row>
    <row r="471">
      <c r="A471" t="inlineStr">
        <is>
          <t>MEDELLIN</t>
        </is>
      </c>
      <c r="B471" t="inlineStr">
        <is>
          <t>NOROCCIDENTE</t>
        </is>
      </c>
      <c r="C471" t="inlineStr">
        <is>
          <t>0004-0005</t>
        </is>
      </c>
      <c r="D471" t="inlineStr">
        <is>
          <t>5001</t>
        </is>
      </c>
      <c r="E471" t="inlineStr">
        <is>
          <t>2551826</t>
        </is>
      </c>
      <c r="F471" t="inlineStr">
        <is>
          <t>3007079589</t>
        </is>
      </c>
      <c r="G471" t="inlineStr">
        <is>
          <t>OC VISITA ROLLOS</t>
        </is>
      </c>
      <c r="H471" t="inlineStr">
        <is>
          <t>ANTIOQUIA</t>
        </is>
      </c>
      <c r="I471" t="inlineStr">
        <is>
          <t>MEDELLIN</t>
        </is>
      </c>
      <c r="J471" t="inlineStr">
        <is>
          <t>BARRIO CAMPO VALDES MEDELIN</t>
        </is>
      </c>
      <c r="K471" t="inlineStr">
        <is>
          <t>BANCOLOMBIA</t>
        </is>
      </c>
      <c r="L471" t="inlineStr">
        <is>
          <t>FO-25-1328361</t>
        </is>
      </c>
      <c r="M471" s="49" t="n">
        <v>45873.69148148148</v>
      </c>
      <c r="N471" s="49" t="n">
        <v>45878.40902777778</v>
      </c>
      <c r="O471" s="48" t="n">
        <v>0</v>
      </c>
      <c r="P471" t="inlineStr">
        <is>
          <t>CB UNO A UNO</t>
        </is>
      </c>
      <c r="Q471" t="inlineStr">
        <is>
          <t>CB UNO A UNO</t>
        </is>
      </c>
      <c r="R471" t="inlineStr">
        <is>
          <t>EJECUTADO</t>
        </is>
      </c>
      <c r="S471" t="inlineStr">
        <is>
          <t>EJECUTADO EXITOSO</t>
        </is>
      </c>
      <c r="T471" t="inlineStr">
        <is>
          <t>VISITA TECNICA</t>
        </is>
      </c>
      <c r="V471" t="inlineStr">
        <is>
          <t>TIPO I</t>
        </is>
      </c>
      <c r="W471" t="inlineStr">
        <is>
          <t>TERRESTRE</t>
        </is>
      </c>
      <c r="X471" t="inlineStr">
        <is>
          <t>PAREJA ECHAVARRIA JHON DAVID</t>
        </is>
      </c>
      <c r="Y471" t="inlineStr">
        <is>
          <t>1</t>
        </is>
      </c>
      <c r="Z471" t="inlineStr">
        <is>
          <t>0</t>
        </is>
      </c>
      <c r="AA471" s="48" t="n">
        <v>35780</v>
      </c>
      <c r="AB471" s="48" t="n">
        <v>0</v>
      </c>
    </row>
    <row r="472">
      <c r="A472" t="inlineStr">
        <is>
          <t>BOGOTA</t>
        </is>
      </c>
      <c r="B472" t="inlineStr">
        <is>
          <t>CUNDINAMARCA</t>
        </is>
      </c>
      <c r="C472" t="inlineStr">
        <is>
          <t>0004-0004</t>
        </is>
      </c>
      <c r="D472" t="inlineStr">
        <is>
          <t>25386</t>
        </is>
      </c>
      <c r="E472" t="inlineStr">
        <is>
          <t>2551915</t>
        </is>
      </c>
      <c r="F472" t="inlineStr">
        <is>
          <t>3007080160</t>
        </is>
      </c>
      <c r="G472" t="inlineStr">
        <is>
          <t>OC VISITA ROLLOS</t>
        </is>
      </c>
      <c r="H472" t="inlineStr">
        <is>
          <t>CUNDINAMARCA</t>
        </is>
      </c>
      <c r="I472" t="inlineStr">
        <is>
          <t>LA MESA</t>
        </is>
      </c>
      <c r="J472" t="inlineStr">
        <is>
          <t>BARRIO RINCON SANTO LA MESA</t>
        </is>
      </c>
      <c r="K472" t="inlineStr">
        <is>
          <t>BANCOLOMBIA</t>
        </is>
      </c>
      <c r="L472" t="inlineStr">
        <is>
          <t>FO-25-1328538</t>
        </is>
      </c>
      <c r="M472" s="49" t="n">
        <v>45873.70320601852</v>
      </c>
      <c r="N472" s="49" t="n">
        <v>45875.47777777778</v>
      </c>
      <c r="O472" s="48" t="n">
        <v>0</v>
      </c>
      <c r="P472" t="inlineStr">
        <is>
          <t>UNO A UNO</t>
        </is>
      </c>
      <c r="Q472" t="inlineStr">
        <is>
          <t>UNO A UNO</t>
        </is>
      </c>
      <c r="R472" t="inlineStr">
        <is>
          <t>EJECUTADO</t>
        </is>
      </c>
      <c r="S472" t="inlineStr">
        <is>
          <t>EJECUTADO EXITOSO</t>
        </is>
      </c>
      <c r="T472" t="inlineStr">
        <is>
          <t>VISITA TECNICA</t>
        </is>
      </c>
      <c r="V472" t="inlineStr">
        <is>
          <t>TIPO II</t>
        </is>
      </c>
      <c r="W472" t="inlineStr">
        <is>
          <t>TERRESTRE</t>
        </is>
      </c>
      <c r="X472" t="inlineStr">
        <is>
          <t>INFANTE SIERRA MANUEL FERNANDO</t>
        </is>
      </c>
      <c r="Y472" t="inlineStr">
        <is>
          <t>1</t>
        </is>
      </c>
      <c r="Z472" t="inlineStr">
        <is>
          <t>0</t>
        </is>
      </c>
      <c r="AA472" s="48" t="n">
        <v>67654</v>
      </c>
      <c r="AB472" s="48" t="n">
        <v>0</v>
      </c>
    </row>
    <row r="473">
      <c r="A473" t="inlineStr">
        <is>
          <t>NEIVA</t>
        </is>
      </c>
      <c r="B473" t="inlineStr">
        <is>
          <t>REMOTAS</t>
        </is>
      </c>
      <c r="C473" t="inlineStr">
        <is>
          <t>0004-0007</t>
        </is>
      </c>
      <c r="D473" t="inlineStr">
        <is>
          <t>41306</t>
        </is>
      </c>
      <c r="E473" t="inlineStr">
        <is>
          <t>2551928</t>
        </is>
      </c>
      <c r="F473" t="inlineStr">
        <is>
          <t>3007078953</t>
        </is>
      </c>
      <c r="G473" t="inlineStr">
        <is>
          <t>OC VISITA ROLLOS</t>
        </is>
      </c>
      <c r="H473" t="inlineStr">
        <is>
          <t>HUILA</t>
        </is>
      </c>
      <c r="I473" t="inlineStr">
        <is>
          <t>GIGANTE</t>
        </is>
      </c>
      <c r="J473" t="inlineStr">
        <is>
          <t>BARRIO KM 1 VIA A NEIVA VEREDA</t>
        </is>
      </c>
      <c r="K473" t="inlineStr">
        <is>
          <t>BANCOLOMBIA</t>
        </is>
      </c>
      <c r="L473" t="inlineStr">
        <is>
          <t>FO-25-1328533</t>
        </is>
      </c>
      <c r="M473" s="49" t="n">
        <v>45873.70592592593</v>
      </c>
      <c r="N473" s="49" t="n">
        <v>45876.41111111111</v>
      </c>
      <c r="O473" s="48" t="n">
        <v>0</v>
      </c>
      <c r="P473" t="inlineStr">
        <is>
          <t>CB UNO A UNO</t>
        </is>
      </c>
      <c r="Q473" t="inlineStr">
        <is>
          <t>CB UNO A UNO</t>
        </is>
      </c>
      <c r="R473" t="inlineStr">
        <is>
          <t>EJECUTADO / CANCELADO</t>
        </is>
      </c>
      <c r="S473" t="inlineStr">
        <is>
          <t>DIRECCION ERRADA</t>
        </is>
      </c>
      <c r="T473" t="inlineStr">
        <is>
          <t>VISITA TECNICA</t>
        </is>
      </c>
      <c r="V473" t="inlineStr">
        <is>
          <t>TIPO II</t>
        </is>
      </c>
      <c r="W473" t="inlineStr">
        <is>
          <t>TERRESTRE</t>
        </is>
      </c>
      <c r="X473" t="inlineStr">
        <is>
          <t>ANDRADE HERNANDEZ JUAN CARLOS</t>
        </is>
      </c>
      <c r="Y473" t="inlineStr">
        <is>
          <t>1</t>
        </is>
      </c>
      <c r="Z473" t="inlineStr">
        <is>
          <t>0</t>
        </is>
      </c>
      <c r="AA473" s="48" t="n">
        <v>67654</v>
      </c>
      <c r="AB473" s="48" t="n">
        <v>0</v>
      </c>
    </row>
    <row r="474">
      <c r="A474" t="inlineStr">
        <is>
          <t>VALLEDUPAR</t>
        </is>
      </c>
      <c r="B474" t="inlineStr">
        <is>
          <t>COSTA</t>
        </is>
      </c>
      <c r="C474" t="inlineStr">
        <is>
          <t>No encontrado</t>
        </is>
      </c>
      <c r="D474" t="inlineStr">
        <is>
          <t>20400</t>
        </is>
      </c>
      <c r="E474" t="inlineStr">
        <is>
          <t>2551956</t>
        </is>
      </c>
      <c r="F474" t="inlineStr">
        <is>
          <t>3007044235</t>
        </is>
      </c>
      <c r="G474" t="inlineStr">
        <is>
          <t>OC ENVIO ROLLOS</t>
        </is>
      </c>
      <c r="H474" t="inlineStr">
        <is>
          <t>CESAR</t>
        </is>
      </c>
      <c r="I474" t="inlineStr">
        <is>
          <t>LA JAGUA DE IBIRICO</t>
        </is>
      </c>
      <c r="J474" t="inlineStr">
        <is>
          <t>PTM CESAR PAPELERIA EDA</t>
        </is>
      </c>
      <c r="K474" t="inlineStr">
        <is>
          <t>BANCOLOMBIA</t>
        </is>
      </c>
      <c r="L474" t="inlineStr">
        <is>
          <t>FO-25-1330054</t>
        </is>
      </c>
      <c r="M474" s="49" t="n">
        <v>45873.71134259259</v>
      </c>
      <c r="N474" s="49" t="n">
        <v>45881.72361111111</v>
      </c>
      <c r="O474" s="48" t="n">
        <v>0</v>
      </c>
      <c r="P474" t="inlineStr">
        <is>
          <t>AGREGADOR</t>
        </is>
      </c>
      <c r="Q474" t="inlineStr">
        <is>
          <t>COMCARD - PTM</t>
        </is>
      </c>
      <c r="S474" t="inlineStr">
        <is>
          <t>EJECUTADO EXITOSO</t>
        </is>
      </c>
      <c r="T474" t="inlineStr">
        <is>
          <t>ENVIO</t>
        </is>
      </c>
      <c r="V474" t="inlineStr">
        <is>
          <t>TIPO III</t>
        </is>
      </c>
      <c r="W474" t="inlineStr">
        <is>
          <t>TERRESTRE</t>
        </is>
      </c>
      <c r="Y474" t="inlineStr">
        <is>
          <t>1</t>
        </is>
      </c>
      <c r="Z474" t="inlineStr">
        <is>
          <t>0</t>
        </is>
      </c>
      <c r="AA474" s="48" t="n">
        <v>35780</v>
      </c>
      <c r="AB474" s="48" t="n">
        <v>0</v>
      </c>
    </row>
    <row r="475">
      <c r="A475" t="inlineStr">
        <is>
          <t>VALLEDUPAR</t>
        </is>
      </c>
      <c r="B475" t="inlineStr">
        <is>
          <t>COSTA</t>
        </is>
      </c>
      <c r="C475" t="inlineStr">
        <is>
          <t>No encontrado</t>
        </is>
      </c>
      <c r="D475" t="inlineStr">
        <is>
          <t>13268</t>
        </is>
      </c>
      <c r="E475" t="inlineStr">
        <is>
          <t>2552040</t>
        </is>
      </c>
      <c r="F475" t="inlineStr">
        <is>
          <t>3007012070</t>
        </is>
      </c>
      <c r="G475" t="inlineStr">
        <is>
          <t>OC ENVIO ROLLOS</t>
        </is>
      </c>
      <c r="H475" t="inlineStr">
        <is>
          <t>BOLIVAR</t>
        </is>
      </c>
      <c r="I475" t="inlineStr">
        <is>
          <t>EL PEÑON</t>
        </is>
      </c>
      <c r="J475" t="inlineStr">
        <is>
          <t>EL PE#ON SANTANDER</t>
        </is>
      </c>
      <c r="K475" t="inlineStr">
        <is>
          <t>BANCOLOMBIA</t>
        </is>
      </c>
      <c r="L475" t="inlineStr">
        <is>
          <t>FO-25-1330058</t>
        </is>
      </c>
      <c r="M475" s="49" t="n">
        <v>45873.70081018518</v>
      </c>
      <c r="N475" s="49" t="n">
        <v>45883.56736111111</v>
      </c>
      <c r="O475" s="48" t="n">
        <v>0</v>
      </c>
      <c r="P475" t="inlineStr">
        <is>
          <t>CB UNO A UNO</t>
        </is>
      </c>
      <c r="Q475" t="inlineStr">
        <is>
          <t>CB UNO A UNO</t>
        </is>
      </c>
      <c r="S475" t="inlineStr">
        <is>
          <t>EJECUTADO EXITOSO</t>
        </is>
      </c>
      <c r="T475" t="inlineStr">
        <is>
          <t>ENVIO</t>
        </is>
      </c>
      <c r="V475" t="inlineStr">
        <is>
          <t>TIPO IV</t>
        </is>
      </c>
      <c r="W475" t="inlineStr">
        <is>
          <t>TERRESTRE</t>
        </is>
      </c>
      <c r="Y475" t="inlineStr">
        <is>
          <t>1</t>
        </is>
      </c>
      <c r="Z475" t="inlineStr">
        <is>
          <t>0</t>
        </is>
      </c>
      <c r="AA475" s="48" t="n">
        <v>35780</v>
      </c>
      <c r="AB475" s="48" t="n">
        <v>0</v>
      </c>
    </row>
    <row r="476">
      <c r="A476" t="inlineStr">
        <is>
          <t>TUNJA</t>
        </is>
      </c>
      <c r="B476" t="inlineStr">
        <is>
          <t>SANTANDERES</t>
        </is>
      </c>
      <c r="C476" t="inlineStr">
        <is>
          <t>0004-0008</t>
        </is>
      </c>
      <c r="D476" t="inlineStr">
        <is>
          <t>15759</t>
        </is>
      </c>
      <c r="E476" t="inlineStr">
        <is>
          <t>2552054</t>
        </is>
      </c>
      <c r="F476" t="inlineStr">
        <is>
          <t>3007050617</t>
        </is>
      </c>
      <c r="G476" t="inlineStr">
        <is>
          <t>OC VISITA ROLLOS</t>
        </is>
      </c>
      <c r="H476" t="inlineStr">
        <is>
          <t>BOYACA</t>
        </is>
      </c>
      <c r="I476" t="inlineStr">
        <is>
          <t>SOGAMOSO</t>
        </is>
      </c>
      <c r="J476" t="inlineStr">
        <is>
          <t>BARRIO CENTRO SOGAMOSO 21</t>
        </is>
      </c>
      <c r="K476" t="inlineStr">
        <is>
          <t>BANCOLOMBIA</t>
        </is>
      </c>
      <c r="L476" t="inlineStr">
        <is>
          <t>FO-25-1328540</t>
        </is>
      </c>
      <c r="M476" s="49" t="n">
        <v>45873.70231481481</v>
      </c>
      <c r="N476" s="49" t="n">
        <v>45877.49652777778</v>
      </c>
      <c r="O476" s="48" t="n">
        <v>0</v>
      </c>
      <c r="P476" t="inlineStr">
        <is>
          <t>CB UNO A UNO</t>
        </is>
      </c>
      <c r="Q476" t="inlineStr">
        <is>
          <t>CB UNO A UNO</t>
        </is>
      </c>
      <c r="R476" t="inlineStr">
        <is>
          <t>EJECUTADO</t>
        </is>
      </c>
      <c r="S476" t="inlineStr">
        <is>
          <t>EJECUTADO EXITOSO</t>
        </is>
      </c>
      <c r="T476" t="inlineStr">
        <is>
          <t>VISITA TECNICA</t>
        </is>
      </c>
      <c r="V476" t="inlineStr">
        <is>
          <t>TIPO II</t>
        </is>
      </c>
      <c r="W476" t="inlineStr">
        <is>
          <t>TERRESTRE</t>
        </is>
      </c>
      <c r="X476" t="inlineStr">
        <is>
          <t>SOLER HOYOS CRISTIAN LEONARDO</t>
        </is>
      </c>
      <c r="Y476" t="inlineStr">
        <is>
          <t>1</t>
        </is>
      </c>
      <c r="Z476" t="inlineStr">
        <is>
          <t>0</t>
        </is>
      </c>
      <c r="AA476" s="48" t="n">
        <v>67654</v>
      </c>
      <c r="AB476" s="48" t="n">
        <v>0</v>
      </c>
    </row>
    <row r="477">
      <c r="A477" t="inlineStr">
        <is>
          <t>NEIVA</t>
        </is>
      </c>
      <c r="B477" t="inlineStr">
        <is>
          <t>REMOTAS</t>
        </is>
      </c>
      <c r="C477" t="inlineStr">
        <is>
          <t>No encontrado</t>
        </is>
      </c>
      <c r="D477" t="inlineStr">
        <is>
          <t>41668</t>
        </is>
      </c>
      <c r="E477" t="inlineStr">
        <is>
          <t>2552199</t>
        </is>
      </c>
      <c r="F477" t="inlineStr">
        <is>
          <t>3007077087</t>
        </is>
      </c>
      <c r="G477" t="inlineStr">
        <is>
          <t>OC ENVIO ROLLOS</t>
        </is>
      </c>
      <c r="H477" t="inlineStr">
        <is>
          <t>HUILA</t>
        </is>
      </c>
      <c r="I477" t="inlineStr">
        <is>
          <t>SAN AGUSTIN</t>
        </is>
      </c>
      <c r="J477" t="inlineStr">
        <is>
          <t>BARRIO SANTA TERESITA</t>
        </is>
      </c>
      <c r="K477" t="inlineStr">
        <is>
          <t>BANCOLOMBIA</t>
        </is>
      </c>
      <c r="L477" t="inlineStr">
        <is>
          <t>FO-25-1330048</t>
        </is>
      </c>
      <c r="M477" s="49" t="n">
        <v>45873.73402777778</v>
      </c>
      <c r="N477" s="49" t="n">
        <v>45879.64027777778</v>
      </c>
      <c r="O477" s="48" t="n">
        <v>0</v>
      </c>
      <c r="P477" t="inlineStr">
        <is>
          <t>CB UNO A UNO</t>
        </is>
      </c>
      <c r="Q477" t="inlineStr">
        <is>
          <t>CB UNO A UNO</t>
        </is>
      </c>
      <c r="S477" t="inlineStr">
        <is>
          <t>EJECUTADO EXITOSO</t>
        </is>
      </c>
      <c r="T477" t="inlineStr">
        <is>
          <t>ENVIO</t>
        </is>
      </c>
      <c r="V477" t="inlineStr">
        <is>
          <t>TIPO IV</t>
        </is>
      </c>
      <c r="W477" t="inlineStr">
        <is>
          <t>TERRESTRE</t>
        </is>
      </c>
      <c r="Y477" t="inlineStr">
        <is>
          <t>1</t>
        </is>
      </c>
      <c r="Z477" t="inlineStr">
        <is>
          <t>0</t>
        </is>
      </c>
      <c r="AA477" s="48" t="n">
        <v>35780</v>
      </c>
      <c r="AB477" s="48" t="n">
        <v>0</v>
      </c>
    </row>
    <row r="478">
      <c r="A478" t="inlineStr">
        <is>
          <t>MEDELLIN</t>
        </is>
      </c>
      <c r="B478" t="inlineStr">
        <is>
          <t>NOROCCIDENTE</t>
        </is>
      </c>
      <c r="C478" t="inlineStr">
        <is>
          <t>0004-0005</t>
        </is>
      </c>
      <c r="D478" t="inlineStr">
        <is>
          <t>5686</t>
        </is>
      </c>
      <c r="E478" t="inlineStr">
        <is>
          <t>2552316</t>
        </is>
      </c>
      <c r="F478" t="inlineStr">
        <is>
          <t>3007077665</t>
        </is>
      </c>
      <c r="G478" t="inlineStr">
        <is>
          <t>OC VISITA ROLLOS</t>
        </is>
      </c>
      <c r="H478" t="inlineStr">
        <is>
          <t>ANTIOQUIA</t>
        </is>
      </c>
      <c r="I478" t="inlineStr">
        <is>
          <t>SANTA ROSA DE OSOS</t>
        </is>
      </c>
      <c r="J478" t="inlineStr">
        <is>
          <t>BARRIO CALLE BOYACA SANTA ROSA</t>
        </is>
      </c>
      <c r="K478" t="inlineStr">
        <is>
          <t>BANCOLOMBIA</t>
        </is>
      </c>
      <c r="L478" t="inlineStr">
        <is>
          <t>FO-25-1328870</t>
        </is>
      </c>
      <c r="M478" s="49" t="n">
        <v>45873.72716435185</v>
      </c>
      <c r="N478" s="49" t="n">
        <v>45881.72638888889</v>
      </c>
      <c r="O478" s="48" t="n">
        <v>0</v>
      </c>
      <c r="P478" t="inlineStr">
        <is>
          <t>CB UNO A UNO</t>
        </is>
      </c>
      <c r="Q478" t="inlineStr">
        <is>
          <t>CB UNO A UNO</t>
        </is>
      </c>
      <c r="R478" t="inlineStr">
        <is>
          <t>EJECUTADO</t>
        </is>
      </c>
      <c r="S478" t="inlineStr">
        <is>
          <t>EJECUTADO EXITOSO</t>
        </is>
      </c>
      <c r="T478" t="inlineStr">
        <is>
          <t>ENVIO FLOTA - OPERADOR LOGISTICO</t>
        </is>
      </c>
      <c r="V478" t="inlineStr">
        <is>
          <t>TIPO II</t>
        </is>
      </c>
      <c r="W478" t="inlineStr">
        <is>
          <t>TERRESTRE</t>
        </is>
      </c>
      <c r="X478" t="inlineStr">
        <is>
          <t>ZAPATA LOPEZ EDWARD ASDRUBAL</t>
        </is>
      </c>
      <c r="Y478" t="inlineStr">
        <is>
          <t>1</t>
        </is>
      </c>
      <c r="Z478" t="inlineStr">
        <is>
          <t>0</t>
        </is>
      </c>
      <c r="AA478" s="48" t="n">
        <v>35780</v>
      </c>
      <c r="AB478" s="48" t="n">
        <v>0</v>
      </c>
    </row>
    <row r="479">
      <c r="A479" t="inlineStr">
        <is>
          <t>VALLEDUPAR</t>
        </is>
      </c>
      <c r="B479" t="inlineStr">
        <is>
          <t>COSTA</t>
        </is>
      </c>
      <c r="C479" t="inlineStr">
        <is>
          <t>0004-0001</t>
        </is>
      </c>
      <c r="D479" t="inlineStr">
        <is>
          <t>20001</t>
        </is>
      </c>
      <c r="E479" t="inlineStr">
        <is>
          <t>2552331</t>
        </is>
      </c>
      <c r="F479" t="inlineStr">
        <is>
          <t>3007077329</t>
        </is>
      </c>
      <c r="G479" t="inlineStr">
        <is>
          <t>OC VISITA ROLLOS</t>
        </is>
      </c>
      <c r="H479" t="inlineStr">
        <is>
          <t>CESAR</t>
        </is>
      </c>
      <c r="I479" t="inlineStr">
        <is>
          <t>VALLEDUPAR</t>
        </is>
      </c>
      <c r="J479" t="inlineStr">
        <is>
          <t>BARRIO  CICERON MAESTRE VALLED</t>
        </is>
      </c>
      <c r="K479" t="inlineStr">
        <is>
          <t>BANCOLOMBIA</t>
        </is>
      </c>
      <c r="L479" t="inlineStr">
        <is>
          <t>FO-25-1328868</t>
        </is>
      </c>
      <c r="M479" s="49" t="n">
        <v>45873.73591435186</v>
      </c>
      <c r="N479" s="49" t="n">
        <v>45875.47430555556</v>
      </c>
      <c r="O479" s="48" t="n">
        <v>0</v>
      </c>
      <c r="P479" t="inlineStr">
        <is>
          <t>CB UNO A UNO</t>
        </is>
      </c>
      <c r="Q479" t="inlineStr">
        <is>
          <t>CB UNO A UNO</t>
        </is>
      </c>
      <c r="R479" t="inlineStr">
        <is>
          <t>EJECUTADO</t>
        </is>
      </c>
      <c r="S479" t="inlineStr">
        <is>
          <t>EJECUTADO EXITOSO</t>
        </is>
      </c>
      <c r="T479" t="inlineStr">
        <is>
          <t>VISITA TECNICA</t>
        </is>
      </c>
      <c r="V479" t="inlineStr">
        <is>
          <t>TIPO I</t>
        </is>
      </c>
      <c r="W479" t="inlineStr">
        <is>
          <t>TERRESTRE</t>
        </is>
      </c>
      <c r="X479" t="inlineStr">
        <is>
          <t>MONTES DIAZ JOHN FRED</t>
        </is>
      </c>
      <c r="Y479" t="inlineStr">
        <is>
          <t>1</t>
        </is>
      </c>
      <c r="Z479" t="inlineStr">
        <is>
          <t>0</t>
        </is>
      </c>
      <c r="AA479" s="48" t="n">
        <v>35780</v>
      </c>
      <c r="AB479" s="48" t="n">
        <v>0</v>
      </c>
    </row>
    <row r="480">
      <c r="A480" t="inlineStr">
        <is>
          <t>BOGOTA</t>
        </is>
      </c>
      <c r="B480" t="inlineStr">
        <is>
          <t>CUNDINAMARCA</t>
        </is>
      </c>
      <c r="C480" t="inlineStr">
        <is>
          <t>0004-0004</t>
        </is>
      </c>
      <c r="D480" t="inlineStr">
        <is>
          <t>25286</t>
        </is>
      </c>
      <c r="E480" t="inlineStr">
        <is>
          <t>2552373</t>
        </is>
      </c>
      <c r="F480" t="inlineStr">
        <is>
          <t>3007080017</t>
        </is>
      </c>
      <c r="G480" t="inlineStr">
        <is>
          <t>OC VISITA ROLLOS</t>
        </is>
      </c>
      <c r="H480" t="inlineStr">
        <is>
          <t>CUNDINAMARCA</t>
        </is>
      </c>
      <c r="I480" t="inlineStr">
        <is>
          <t>FUNZA</t>
        </is>
      </c>
      <c r="J480" t="inlineStr">
        <is>
          <t>BARRIO ZUAME FUNZA FUNZA</t>
        </is>
      </c>
      <c r="K480" t="inlineStr">
        <is>
          <t>BANCOLOMBIA</t>
        </is>
      </c>
      <c r="L480" t="inlineStr">
        <is>
          <t>FO-25-1328851</t>
        </is>
      </c>
      <c r="M480" s="49" t="n">
        <v>45874.33333333334</v>
      </c>
      <c r="N480" s="49" t="n">
        <v>45877.6625</v>
      </c>
      <c r="O480" s="48" t="n">
        <v>0</v>
      </c>
      <c r="P480" t="inlineStr">
        <is>
          <t>UNO A UNO</t>
        </is>
      </c>
      <c r="Q480" t="inlineStr">
        <is>
          <t>UNO A UNO</t>
        </is>
      </c>
      <c r="R480" t="inlineStr">
        <is>
          <t>EJECUTADO</t>
        </is>
      </c>
      <c r="S480" t="inlineStr">
        <is>
          <t>EJECUTADO EXITOSO</t>
        </is>
      </c>
      <c r="T480" t="inlineStr">
        <is>
          <t>VISITA TECNICA</t>
        </is>
      </c>
      <c r="V480" t="inlineStr">
        <is>
          <t>TIPO II</t>
        </is>
      </c>
      <c r="W480" t="inlineStr">
        <is>
          <t>TERRESTRE</t>
        </is>
      </c>
      <c r="X480" t="inlineStr">
        <is>
          <t>BUSTOS MORA DIEGO MANUEL</t>
        </is>
      </c>
      <c r="Y480" t="inlineStr">
        <is>
          <t>1</t>
        </is>
      </c>
      <c r="Z480" t="inlineStr">
        <is>
          <t>0</t>
        </is>
      </c>
      <c r="AA480" s="48" t="n">
        <v>67654</v>
      </c>
      <c r="AB480" s="48" t="n">
        <v>0</v>
      </c>
    </row>
    <row r="481">
      <c r="A481" t="inlineStr">
        <is>
          <t>CUCUTA</t>
        </is>
      </c>
      <c r="B481" t="inlineStr">
        <is>
          <t>SANTANDERES</t>
        </is>
      </c>
      <c r="C481" t="inlineStr">
        <is>
          <t>No encontrado</t>
        </is>
      </c>
      <c r="D481" t="inlineStr">
        <is>
          <t>54498</t>
        </is>
      </c>
      <c r="E481" t="inlineStr">
        <is>
          <t>2552376</t>
        </is>
      </c>
      <c r="F481" t="inlineStr">
        <is>
          <t>3007038301</t>
        </is>
      </c>
      <c r="G481" t="inlineStr">
        <is>
          <t>OC ENVIO ROLLOS</t>
        </is>
      </c>
      <c r="H481" t="inlineStr">
        <is>
          <t>NORTE DE SANTANDER</t>
        </is>
      </c>
      <c r="I481" t="inlineStr">
        <is>
          <t>OCAÑA</t>
        </is>
      </c>
      <c r="J481" t="inlineStr">
        <is>
          <t>BARRIO JOSE ANTONIO GALAN OCAN</t>
        </is>
      </c>
      <c r="K481" t="inlineStr">
        <is>
          <t>BANCOLOMBIA</t>
        </is>
      </c>
      <c r="L481" t="inlineStr">
        <is>
          <t>FO-25-1333038</t>
        </is>
      </c>
      <c r="M481" s="49" t="n">
        <v>45874.33333333334</v>
      </c>
      <c r="N481" s="49" t="n">
        <v>45877.71111111111</v>
      </c>
      <c r="O481" s="48" t="n">
        <v>0</v>
      </c>
      <c r="P481" t="inlineStr">
        <is>
          <t>CB UNO A UNO</t>
        </is>
      </c>
      <c r="Q481" t="inlineStr">
        <is>
          <t>CB UNO A UNO</t>
        </is>
      </c>
      <c r="S481" t="inlineStr">
        <is>
          <t>EJECUTADO EXITOSO</t>
        </is>
      </c>
      <c r="T481" t="inlineStr">
        <is>
          <t>ENVIO</t>
        </is>
      </c>
      <c r="V481" t="inlineStr">
        <is>
          <t>TIPO IV</t>
        </is>
      </c>
      <c r="W481" t="inlineStr">
        <is>
          <t>TERRESTRE</t>
        </is>
      </c>
      <c r="Y481" t="inlineStr">
        <is>
          <t>1</t>
        </is>
      </c>
      <c r="Z481" t="inlineStr">
        <is>
          <t>0</t>
        </is>
      </c>
      <c r="AA481" s="48" t="n">
        <v>35780</v>
      </c>
      <c r="AB481" s="48" t="n">
        <v>0</v>
      </c>
    </row>
    <row r="482">
      <c r="A482" t="inlineStr">
        <is>
          <t>CARTAGENA</t>
        </is>
      </c>
      <c r="B482" t="inlineStr">
        <is>
          <t>COSTA</t>
        </is>
      </c>
      <c r="C482" t="inlineStr">
        <is>
          <t>0004-0001</t>
        </is>
      </c>
      <c r="D482" t="inlineStr">
        <is>
          <t>13001</t>
        </is>
      </c>
      <c r="E482" t="inlineStr">
        <is>
          <t>2552416</t>
        </is>
      </c>
      <c r="F482" t="inlineStr">
        <is>
          <t>3007077997</t>
        </is>
      </c>
      <c r="G482" t="inlineStr">
        <is>
          <t>OC VISITA ROLLOS</t>
        </is>
      </c>
      <c r="H482" t="inlineStr">
        <is>
          <t>BOLIVAR</t>
        </is>
      </c>
      <c r="I482" t="inlineStr">
        <is>
          <t>CARTAGENA</t>
        </is>
      </c>
      <c r="J482" t="inlineStr">
        <is>
          <t>BARRIO SOCORRO CARTAGENA DE IN</t>
        </is>
      </c>
      <c r="K482" t="inlineStr">
        <is>
          <t>BANCOLOMBIA</t>
        </is>
      </c>
      <c r="L482" t="inlineStr">
        <is>
          <t>FO-25-1328866</t>
        </is>
      </c>
      <c r="M482" s="49" t="n">
        <v>45873.74033564814</v>
      </c>
      <c r="N482" s="49" t="n">
        <v>45875.67638888889</v>
      </c>
      <c r="O482" s="48" t="n">
        <v>0</v>
      </c>
      <c r="P482" t="inlineStr">
        <is>
          <t>CB UNO A UNO</t>
        </is>
      </c>
      <c r="Q482" t="inlineStr">
        <is>
          <t>CB UNO A UNO</t>
        </is>
      </c>
      <c r="R482" t="inlineStr">
        <is>
          <t>EJECUTADO</t>
        </is>
      </c>
      <c r="S482" t="inlineStr">
        <is>
          <t>EJECUTADO EXITOSO</t>
        </is>
      </c>
      <c r="T482" t="inlineStr">
        <is>
          <t>VISITA TECNICA</t>
        </is>
      </c>
      <c r="V482" t="inlineStr">
        <is>
          <t>TIPO I</t>
        </is>
      </c>
      <c r="W482" t="inlineStr">
        <is>
          <t>TERRESTRE</t>
        </is>
      </c>
      <c r="X482" t="inlineStr">
        <is>
          <t>CANEDO HERRERA ALEXANDER</t>
        </is>
      </c>
      <c r="Y482" t="inlineStr">
        <is>
          <t>1</t>
        </is>
      </c>
      <c r="Z482" t="inlineStr">
        <is>
          <t>0</t>
        </is>
      </c>
      <c r="AA482" s="48" t="n">
        <v>35780</v>
      </c>
      <c r="AB482" s="48" t="n">
        <v>0</v>
      </c>
    </row>
    <row r="483">
      <c r="A483" t="inlineStr">
        <is>
          <t>CUCUTA</t>
        </is>
      </c>
      <c r="B483" t="inlineStr">
        <is>
          <t>SANTANDERES</t>
        </is>
      </c>
      <c r="C483" t="inlineStr">
        <is>
          <t>0004-0008</t>
        </is>
      </c>
      <c r="D483" t="inlineStr">
        <is>
          <t>54001</t>
        </is>
      </c>
      <c r="E483" t="inlineStr">
        <is>
          <t>2552417</t>
        </is>
      </c>
      <c r="F483" t="inlineStr">
        <is>
          <t>3007078759</t>
        </is>
      </c>
      <c r="G483" t="inlineStr">
        <is>
          <t>OC VISITA ROLLOS</t>
        </is>
      </c>
      <c r="H483" t="inlineStr">
        <is>
          <t>NORTE DE SANTANDER</t>
        </is>
      </c>
      <c r="I483" t="inlineStr">
        <is>
          <t>CUCUTA</t>
        </is>
      </c>
      <c r="J483" t="inlineStr">
        <is>
          <t>DISTRICOL PATY NAILS STUDIO</t>
        </is>
      </c>
      <c r="K483" t="inlineStr">
        <is>
          <t>BANCOLOMBIA</t>
        </is>
      </c>
      <c r="L483" t="inlineStr">
        <is>
          <t>FO-25-1328864</t>
        </is>
      </c>
      <c r="M483" s="49" t="n">
        <v>45873.74247685185</v>
      </c>
      <c r="N483" s="49" t="n">
        <v>45875.47083333333</v>
      </c>
      <c r="O483" s="48" t="n">
        <v>0</v>
      </c>
      <c r="P483" t="inlineStr">
        <is>
          <t>AGREGADOR</t>
        </is>
      </c>
      <c r="Q483" t="inlineStr">
        <is>
          <t>DISTRICOL</t>
        </is>
      </c>
      <c r="R483" t="inlineStr">
        <is>
          <t>EJECUTADO</t>
        </is>
      </c>
      <c r="S483" t="inlineStr">
        <is>
          <t>EJECUTADO EXITOSO</t>
        </is>
      </c>
      <c r="T483" t="inlineStr">
        <is>
          <t>VISITA TECNICA</t>
        </is>
      </c>
      <c r="V483" t="inlineStr">
        <is>
          <t>TIPO I</t>
        </is>
      </c>
      <c r="W483" t="inlineStr">
        <is>
          <t>TERRESTRE</t>
        </is>
      </c>
      <c r="X483" t="inlineStr">
        <is>
          <t>MORA VEGA JEAMPIER</t>
        </is>
      </c>
      <c r="Y483" t="inlineStr">
        <is>
          <t>1</t>
        </is>
      </c>
      <c r="Z483" t="inlineStr">
        <is>
          <t>0</t>
        </is>
      </c>
      <c r="AA483" s="48" t="n">
        <v>35780</v>
      </c>
      <c r="AB483" s="48" t="n">
        <v>0</v>
      </c>
    </row>
    <row r="484">
      <c r="A484" t="inlineStr">
        <is>
          <t>MEDELLIN</t>
        </is>
      </c>
      <c r="B484" t="inlineStr">
        <is>
          <t>NOROCCIDENTE</t>
        </is>
      </c>
      <c r="C484" t="inlineStr">
        <is>
          <t>0004-0005</t>
        </is>
      </c>
      <c r="D484" t="inlineStr">
        <is>
          <t>5631</t>
        </is>
      </c>
      <c r="E484" t="inlineStr">
        <is>
          <t>2552453</t>
        </is>
      </c>
      <c r="F484" t="inlineStr">
        <is>
          <t>3007078059</t>
        </is>
      </c>
      <c r="G484" t="inlineStr">
        <is>
          <t>OC VISITA ROLLOS</t>
        </is>
      </c>
      <c r="H484" t="inlineStr">
        <is>
          <t>ANTIOQUIA</t>
        </is>
      </c>
      <c r="I484" t="inlineStr">
        <is>
          <t>SABANETA</t>
        </is>
      </c>
      <c r="J484" t="inlineStr">
        <is>
          <t>PTM SABANETA DROGUERIA NATURAL</t>
        </is>
      </c>
      <c r="K484" t="inlineStr">
        <is>
          <t>BANCOLOMBIA</t>
        </is>
      </c>
      <c r="L484" t="inlineStr">
        <is>
          <t>FO-25-1351183</t>
        </is>
      </c>
      <c r="M484" s="49" t="n">
        <v>45874.33333333334</v>
      </c>
      <c r="N484" s="49" t="n">
        <v>45882.59861111111</v>
      </c>
      <c r="O484" s="48" t="n">
        <v>0</v>
      </c>
      <c r="P484" t="inlineStr">
        <is>
          <t>AGREGADOR</t>
        </is>
      </c>
      <c r="Q484" t="inlineStr">
        <is>
          <t>COMCARD - PTM</t>
        </is>
      </c>
      <c r="S484" t="inlineStr">
        <is>
          <t>EJECUTADO EXITOSO</t>
        </is>
      </c>
      <c r="T484" t="inlineStr">
        <is>
          <t>VISITA TECNICA</t>
        </is>
      </c>
      <c r="V484" t="inlineStr">
        <is>
          <t>TIPO I</t>
        </is>
      </c>
      <c r="W484" t="inlineStr">
        <is>
          <t>TERRESTRE</t>
        </is>
      </c>
      <c r="X484" t="inlineStr">
        <is>
          <t>SALAZAR AGUDELO JHONATAN STIVEN</t>
        </is>
      </c>
      <c r="Y484" t="inlineStr">
        <is>
          <t>1</t>
        </is>
      </c>
      <c r="Z484" t="inlineStr">
        <is>
          <t>0</t>
        </is>
      </c>
      <c r="AA484" s="48" t="n">
        <v>35780</v>
      </c>
      <c r="AB484" s="48" t="n">
        <v>0</v>
      </c>
    </row>
    <row r="485">
      <c r="A485" t="inlineStr">
        <is>
          <t>MEDELLIN</t>
        </is>
      </c>
      <c r="B485" t="inlineStr">
        <is>
          <t>NOROCCIDENTE</t>
        </is>
      </c>
      <c r="C485" t="inlineStr">
        <is>
          <t>0004-0005</t>
        </is>
      </c>
      <c r="D485" t="inlineStr">
        <is>
          <t>5360</t>
        </is>
      </c>
      <c r="E485" t="inlineStr">
        <is>
          <t>2552512</t>
        </is>
      </c>
      <c r="F485" t="inlineStr">
        <is>
          <t>3007076064</t>
        </is>
      </c>
      <c r="G485" t="inlineStr">
        <is>
          <t>OC VISITA ROLLOS</t>
        </is>
      </c>
      <c r="H485" t="inlineStr">
        <is>
          <t>ANTIOQUIA</t>
        </is>
      </c>
      <c r="I485" t="inlineStr">
        <is>
          <t>ITAGUI</t>
        </is>
      </c>
      <c r="J485" t="inlineStr">
        <is>
          <t>BARRIO ITAGUI VIVIENDAS DEL SUR ITAGUI</t>
        </is>
      </c>
      <c r="K485" t="inlineStr">
        <is>
          <t>BANCOLOMBIA</t>
        </is>
      </c>
      <c r="L485" t="inlineStr">
        <is>
          <t>FO-25-1328862</t>
        </is>
      </c>
      <c r="M485" s="49" t="n">
        <v>45873.74702546297</v>
      </c>
      <c r="N485" s="49" t="n">
        <v>45878.40833333333</v>
      </c>
      <c r="O485" s="48" t="n">
        <v>0</v>
      </c>
      <c r="R485" t="inlineStr">
        <is>
          <t>EJECUTADO</t>
        </is>
      </c>
      <c r="S485" t="inlineStr">
        <is>
          <t>EJECUTADO EXITOSO</t>
        </is>
      </c>
      <c r="T485" t="inlineStr">
        <is>
          <t>VISITA TECNICA</t>
        </is>
      </c>
      <c r="V485" t="inlineStr">
        <is>
          <t>TIPO I</t>
        </is>
      </c>
      <c r="W485" t="inlineStr">
        <is>
          <t>TERRESTRE</t>
        </is>
      </c>
      <c r="X485" t="inlineStr">
        <is>
          <t>CASTAÑEDA PALACIO CARLOS FELIPE</t>
        </is>
      </c>
      <c r="Y485" t="inlineStr">
        <is>
          <t>1</t>
        </is>
      </c>
      <c r="Z485" t="inlineStr">
        <is>
          <t>0</t>
        </is>
      </c>
      <c r="AA485" s="48" t="n">
        <v>35780</v>
      </c>
      <c r="AB485" s="48" t="n">
        <v>0</v>
      </c>
    </row>
    <row r="486">
      <c r="A486" t="inlineStr">
        <is>
          <t>VILLAVICENCIO</t>
        </is>
      </c>
      <c r="B486" t="inlineStr">
        <is>
          <t>REMOTAS</t>
        </is>
      </c>
      <c r="C486" t="inlineStr">
        <is>
          <t>No encontrado</t>
        </is>
      </c>
      <c r="D486" t="inlineStr">
        <is>
          <t>85440</t>
        </is>
      </c>
      <c r="E486" t="inlineStr">
        <is>
          <t>2552519</t>
        </is>
      </c>
      <c r="F486" t="inlineStr">
        <is>
          <t>3007079157</t>
        </is>
      </c>
      <c r="G486" t="inlineStr">
        <is>
          <t>OC ENVIO ROLLOS</t>
        </is>
      </c>
      <c r="H486" t="inlineStr">
        <is>
          <t>CASANARE</t>
        </is>
      </c>
      <c r="I486" t="inlineStr">
        <is>
          <t>VILLANUEVA</t>
        </is>
      </c>
      <c r="J486" t="inlineStr">
        <is>
          <t>BARRIO FUNDADORES VILLANUEVA</t>
        </is>
      </c>
      <c r="K486" t="inlineStr">
        <is>
          <t>BANCOLOMBIA</t>
        </is>
      </c>
      <c r="L486" t="inlineStr">
        <is>
          <t>FO-25-1330044</t>
        </is>
      </c>
      <c r="M486" s="49" t="n">
        <v>45873.74783564815</v>
      </c>
      <c r="N486" s="49" t="n">
        <v>45881.72222222222</v>
      </c>
      <c r="O486" s="48" t="n">
        <v>0</v>
      </c>
      <c r="P486" t="inlineStr">
        <is>
          <t>CB UNO A UNO</t>
        </is>
      </c>
      <c r="Q486" t="inlineStr">
        <is>
          <t>CB UNO A UNO</t>
        </is>
      </c>
      <c r="S486" t="inlineStr">
        <is>
          <t>EJECUTADO EXITOSO</t>
        </is>
      </c>
      <c r="T486" t="inlineStr">
        <is>
          <t>ENVIO</t>
        </is>
      </c>
      <c r="V486" t="inlineStr">
        <is>
          <t>TIPO III</t>
        </is>
      </c>
      <c r="W486" t="inlineStr">
        <is>
          <t>TERRESTRE</t>
        </is>
      </c>
      <c r="Y486" t="inlineStr">
        <is>
          <t>1</t>
        </is>
      </c>
      <c r="Z486" t="inlineStr">
        <is>
          <t>0</t>
        </is>
      </c>
      <c r="AA486" s="48" t="n">
        <v>35780</v>
      </c>
      <c r="AB486" s="48" t="n">
        <v>0</v>
      </c>
    </row>
    <row r="487">
      <c r="A487" t="inlineStr">
        <is>
          <t>BOGOTA</t>
        </is>
      </c>
      <c r="B487" t="inlineStr">
        <is>
          <t>CUNDINAMARCA</t>
        </is>
      </c>
      <c r="C487" t="inlineStr">
        <is>
          <t>0004-0004</t>
        </is>
      </c>
      <c r="D487" t="inlineStr">
        <is>
          <t>11001</t>
        </is>
      </c>
      <c r="E487" t="inlineStr">
        <is>
          <t>2552554</t>
        </is>
      </c>
      <c r="F487" t="inlineStr">
        <is>
          <t>3007069762</t>
        </is>
      </c>
      <c r="G487" t="inlineStr">
        <is>
          <t>OC VISITA ROLLOS</t>
        </is>
      </c>
      <c r="H487" t="inlineStr">
        <is>
          <t>CUNDINAMARCA</t>
        </is>
      </c>
      <c r="I487" t="inlineStr">
        <is>
          <t>BOGOTA</t>
        </is>
      </c>
      <c r="J487" t="inlineStr">
        <is>
          <t>BARRIO BARRANCAS BOGOTA 11</t>
        </is>
      </c>
      <c r="K487" t="inlineStr">
        <is>
          <t>BANCOLOMBIA</t>
        </is>
      </c>
      <c r="L487" t="inlineStr">
        <is>
          <t>FO-25-1328860</t>
        </is>
      </c>
      <c r="M487" s="49" t="n">
        <v>45874.33333333334</v>
      </c>
      <c r="N487" s="49" t="n">
        <v>45880.72013888889</v>
      </c>
      <c r="O487" s="48" t="n">
        <v>0</v>
      </c>
      <c r="P487" t="inlineStr">
        <is>
          <t>CB UNO A UNO</t>
        </is>
      </c>
      <c r="Q487" t="inlineStr">
        <is>
          <t>CB UNO A UNO</t>
        </is>
      </c>
      <c r="R487" t="inlineStr">
        <is>
          <t>EJECUTADO / CANCELADO</t>
        </is>
      </c>
      <c r="S487" t="inlineStr">
        <is>
          <t>CB CERRADO - DESOCUPADO</t>
        </is>
      </c>
      <c r="T487" t="inlineStr">
        <is>
          <t>VISITA TECNICA</t>
        </is>
      </c>
      <c r="V487" t="inlineStr">
        <is>
          <t>TIPO I</t>
        </is>
      </c>
      <c r="W487" t="inlineStr">
        <is>
          <t>TERRESTRE</t>
        </is>
      </c>
      <c r="X487" t="inlineStr">
        <is>
          <t>HERNANDEZ NARANJO OSCAR EDUARDO</t>
        </is>
      </c>
      <c r="Y487" t="inlineStr">
        <is>
          <t>1</t>
        </is>
      </c>
      <c r="Z487" t="inlineStr">
        <is>
          <t>0</t>
        </is>
      </c>
      <c r="AA487" s="48" t="n">
        <v>35780</v>
      </c>
      <c r="AB487" s="48" t="n">
        <v>0</v>
      </c>
    </row>
    <row r="488">
      <c r="A488" t="inlineStr">
        <is>
          <t>MEDELLIN</t>
        </is>
      </c>
      <c r="B488" t="inlineStr">
        <is>
          <t>NOROCCIDENTE</t>
        </is>
      </c>
      <c r="C488" t="inlineStr">
        <is>
          <t>0004-0005</t>
        </is>
      </c>
      <c r="D488" t="inlineStr">
        <is>
          <t>5129</t>
        </is>
      </c>
      <c r="E488" t="inlineStr">
        <is>
          <t>2552555</t>
        </is>
      </c>
      <c r="F488" t="inlineStr">
        <is>
          <t>3007078483</t>
        </is>
      </c>
      <c r="G488" t="inlineStr">
        <is>
          <t>OC VISITA ROLLOS</t>
        </is>
      </c>
      <c r="H488" t="inlineStr">
        <is>
          <t>ANTIOQUIA</t>
        </is>
      </c>
      <c r="I488" t="inlineStr">
        <is>
          <t>CALDAS</t>
        </is>
      </c>
      <c r="J488" t="inlineStr">
        <is>
          <t>PTM DROGUERIA LA ESPECIALISTA</t>
        </is>
      </c>
      <c r="K488" t="inlineStr">
        <is>
          <t>BANCOLOMBIA</t>
        </is>
      </c>
      <c r="L488" t="inlineStr">
        <is>
          <t>FO-25-1351181</t>
        </is>
      </c>
      <c r="M488" s="49" t="n">
        <v>45874.33333333334</v>
      </c>
      <c r="N488" s="49" t="n">
        <v>45882.59861111111</v>
      </c>
      <c r="O488" s="48" t="n">
        <v>0</v>
      </c>
      <c r="P488" t="inlineStr">
        <is>
          <t>AGREGADOR</t>
        </is>
      </c>
      <c r="Q488" t="inlineStr">
        <is>
          <t>COMCARD - PTM</t>
        </is>
      </c>
      <c r="S488" t="inlineStr">
        <is>
          <t>EJECUTADO EXITOSO</t>
        </is>
      </c>
      <c r="T488" t="inlineStr">
        <is>
          <t>VISITA TECNICA</t>
        </is>
      </c>
      <c r="V488" t="inlineStr">
        <is>
          <t>TIPO I</t>
        </is>
      </c>
      <c r="W488" t="inlineStr">
        <is>
          <t>TERRESTRE</t>
        </is>
      </c>
      <c r="X488" t="inlineStr">
        <is>
          <t>CORREA MESA LEIDY DANIELA</t>
        </is>
      </c>
      <c r="Y488" t="inlineStr">
        <is>
          <t>1</t>
        </is>
      </c>
      <c r="Z488" t="inlineStr">
        <is>
          <t>0</t>
        </is>
      </c>
      <c r="AA488" s="48" t="n">
        <v>35780</v>
      </c>
      <c r="AB488" s="48" t="n">
        <v>0</v>
      </c>
    </row>
    <row r="489">
      <c r="A489" t="inlineStr">
        <is>
          <t>BOGOTA</t>
        </is>
      </c>
      <c r="B489" t="inlineStr">
        <is>
          <t>CUNDINAMARCA</t>
        </is>
      </c>
      <c r="C489" t="inlineStr">
        <is>
          <t>0004-0004</t>
        </is>
      </c>
      <c r="D489" t="inlineStr">
        <is>
          <t>11001</t>
        </is>
      </c>
      <c r="E489" t="inlineStr">
        <is>
          <t>2552556</t>
        </is>
      </c>
      <c r="F489" t="inlineStr">
        <is>
          <t>3007037690</t>
        </is>
      </c>
      <c r="G489" t="inlineStr">
        <is>
          <t>OC VISITA ROLLOS</t>
        </is>
      </c>
      <c r="H489" t="inlineStr">
        <is>
          <t>CUNDINAMARCA</t>
        </is>
      </c>
      <c r="I489" t="inlineStr">
        <is>
          <t>BOGOTA</t>
        </is>
      </c>
      <c r="J489" t="inlineStr">
        <is>
          <t>DISTRICOL DOCUCOPIAR</t>
        </is>
      </c>
      <c r="K489" t="inlineStr">
        <is>
          <t>BANCOLOMBIA</t>
        </is>
      </c>
      <c r="L489" t="inlineStr">
        <is>
          <t>FO-25-1328854</t>
        </is>
      </c>
      <c r="M489" s="49" t="n">
        <v>45874.33333333334</v>
      </c>
      <c r="N489" s="49" t="n">
        <v>45881.44861111111</v>
      </c>
      <c r="O489" s="48" t="n">
        <v>0</v>
      </c>
      <c r="P489" t="inlineStr">
        <is>
          <t>AGREGADOR</t>
        </is>
      </c>
      <c r="Q489" t="inlineStr">
        <is>
          <t>DISTRICOL</t>
        </is>
      </c>
      <c r="R489" t="inlineStr">
        <is>
          <t>EJECUTADO</t>
        </is>
      </c>
      <c r="S489" t="inlineStr">
        <is>
          <t>EJECUTADO EXITOSO</t>
        </is>
      </c>
      <c r="T489" t="inlineStr">
        <is>
          <t>VISITA TECNICA</t>
        </is>
      </c>
      <c r="V489" t="inlineStr">
        <is>
          <t>TIPO I</t>
        </is>
      </c>
      <c r="W489" t="inlineStr">
        <is>
          <t>TERRESTRE</t>
        </is>
      </c>
      <c r="X489" t="inlineStr">
        <is>
          <t>GALINDO ROJAS LUIS FELIPE</t>
        </is>
      </c>
      <c r="Y489" t="inlineStr">
        <is>
          <t>1</t>
        </is>
      </c>
      <c r="Z489" t="inlineStr">
        <is>
          <t>0</t>
        </is>
      </c>
      <c r="AA489" s="48" t="n">
        <v>35780</v>
      </c>
      <c r="AB489" s="48" t="n">
        <v>0</v>
      </c>
    </row>
    <row r="490">
      <c r="A490" t="inlineStr">
        <is>
          <t>BARRANQUILLA</t>
        </is>
      </c>
      <c r="B490" t="inlineStr">
        <is>
          <t>COSTA</t>
        </is>
      </c>
      <c r="C490" t="inlineStr">
        <is>
          <t>0004-0001</t>
        </is>
      </c>
      <c r="D490" t="inlineStr">
        <is>
          <t>8001</t>
        </is>
      </c>
      <c r="E490" t="inlineStr">
        <is>
          <t>2552583</t>
        </is>
      </c>
      <c r="F490" t="inlineStr">
        <is>
          <t>3007018786</t>
        </is>
      </c>
      <c r="G490" t="inlineStr">
        <is>
          <t>OC VISITA ROLLOS</t>
        </is>
      </c>
      <c r="H490" t="inlineStr">
        <is>
          <t>ATLANTICO</t>
        </is>
      </c>
      <c r="I490" t="inlineStr">
        <is>
          <t>BARRANQUILLA</t>
        </is>
      </c>
      <c r="J490" t="inlineStr">
        <is>
          <t>BARRIO CEVILLAR V BARRANQUILLA</t>
        </is>
      </c>
      <c r="K490" t="inlineStr">
        <is>
          <t>BANCOLOMBIA</t>
        </is>
      </c>
      <c r="L490" t="inlineStr">
        <is>
          <t>FO-25-1329211</t>
        </is>
      </c>
      <c r="M490" s="49" t="n">
        <v>45874.33333333334</v>
      </c>
      <c r="N490" s="49" t="n">
        <v>45882.32847222222</v>
      </c>
      <c r="O490" s="48" t="n">
        <v>0</v>
      </c>
      <c r="P490" t="inlineStr">
        <is>
          <t>CB UNO A UNO</t>
        </is>
      </c>
      <c r="Q490" t="inlineStr">
        <is>
          <t>CB UNO A UNO</t>
        </is>
      </c>
      <c r="R490" t="inlineStr">
        <is>
          <t>EJECUTADO</t>
        </is>
      </c>
      <c r="S490" t="inlineStr">
        <is>
          <t>EJECUTADO EXITOSO</t>
        </is>
      </c>
      <c r="T490" t="inlineStr">
        <is>
          <t>VISITA TECNICA</t>
        </is>
      </c>
      <c r="V490" t="inlineStr">
        <is>
          <t>TIPO I</t>
        </is>
      </c>
      <c r="W490" t="inlineStr">
        <is>
          <t>TERRESTRE</t>
        </is>
      </c>
      <c r="X490" t="inlineStr">
        <is>
          <t>MEZA MARTINEZ LUIS MATEO</t>
        </is>
      </c>
      <c r="Y490" t="inlineStr">
        <is>
          <t>1</t>
        </is>
      </c>
      <c r="Z490" t="inlineStr">
        <is>
          <t>0</t>
        </is>
      </c>
      <c r="AA490" s="48" t="n">
        <v>35780</v>
      </c>
      <c r="AB490" s="48" t="n">
        <v>0</v>
      </c>
    </row>
    <row r="491">
      <c r="A491" t="inlineStr">
        <is>
          <t>PEREIRA</t>
        </is>
      </c>
      <c r="B491" t="inlineStr">
        <is>
          <t>SUROCCIDENTE Y EJE CAFETERO</t>
        </is>
      </c>
      <c r="C491" t="inlineStr">
        <is>
          <t>0004-0002</t>
        </is>
      </c>
      <c r="D491" t="inlineStr">
        <is>
          <t>66170</t>
        </is>
      </c>
      <c r="E491" t="inlineStr">
        <is>
          <t>2552638</t>
        </is>
      </c>
      <c r="F491" t="inlineStr">
        <is>
          <t>3007079298</t>
        </is>
      </c>
      <c r="G491" t="inlineStr">
        <is>
          <t>OC VISITA ROLLOS</t>
        </is>
      </c>
      <c r="H491" t="inlineStr">
        <is>
          <t>RISARALDA</t>
        </is>
      </c>
      <c r="I491" t="inlineStr">
        <is>
          <t>DOSQUEBRADAS</t>
        </is>
      </c>
      <c r="J491" t="inlineStr">
        <is>
          <t>BARRIO LA CAPILLA DOSQUEBRADAS</t>
        </is>
      </c>
      <c r="K491" t="inlineStr">
        <is>
          <t>BANCOLOMBIA</t>
        </is>
      </c>
      <c r="L491" t="inlineStr">
        <is>
          <t>FO-25-1329206</t>
        </is>
      </c>
      <c r="M491" s="49" t="n">
        <v>45874.33333333334</v>
      </c>
      <c r="N491" s="49" t="n">
        <v>45875.68333333333</v>
      </c>
      <c r="O491" s="48" t="n">
        <v>0</v>
      </c>
      <c r="P491" t="inlineStr">
        <is>
          <t>CB UNO A UNO</t>
        </is>
      </c>
      <c r="Q491" t="inlineStr">
        <is>
          <t>CB UNO A UNO</t>
        </is>
      </c>
      <c r="R491" t="inlineStr">
        <is>
          <t>EJECUTADO</t>
        </is>
      </c>
      <c r="S491" t="inlineStr">
        <is>
          <t>EJECUTADO EXITOSO</t>
        </is>
      </c>
      <c r="T491" t="inlineStr">
        <is>
          <t>VISITA TECNICA</t>
        </is>
      </c>
      <c r="V491" t="inlineStr">
        <is>
          <t>TIPO I</t>
        </is>
      </c>
      <c r="W491" t="inlineStr">
        <is>
          <t>TERRESTRE</t>
        </is>
      </c>
      <c r="X491" t="inlineStr">
        <is>
          <t>LOAIZA LOPEZ JHON FREDDY</t>
        </is>
      </c>
      <c r="Y491" t="inlineStr">
        <is>
          <t>1</t>
        </is>
      </c>
      <c r="Z491" t="inlineStr">
        <is>
          <t>0</t>
        </is>
      </c>
      <c r="AA491" s="48" t="n">
        <v>35780</v>
      </c>
      <c r="AB491" s="48" t="n">
        <v>0</v>
      </c>
    </row>
    <row r="492">
      <c r="A492" t="inlineStr">
        <is>
          <t>CUCUTA</t>
        </is>
      </c>
      <c r="B492" t="inlineStr">
        <is>
          <t>SANTANDERES</t>
        </is>
      </c>
      <c r="C492" t="inlineStr">
        <is>
          <t>0004-0008</t>
        </is>
      </c>
      <c r="D492" t="inlineStr">
        <is>
          <t>54001</t>
        </is>
      </c>
      <c r="E492" t="inlineStr">
        <is>
          <t>2552949</t>
        </is>
      </c>
      <c r="F492" t="inlineStr">
        <is>
          <t>3007059317</t>
        </is>
      </c>
      <c r="G492" t="inlineStr">
        <is>
          <t>OC VISITA ROLLOS</t>
        </is>
      </c>
      <c r="H492" t="inlineStr">
        <is>
          <t>NORTE DE SANTANDER</t>
        </is>
      </c>
      <c r="I492" t="inlineStr">
        <is>
          <t>CUCUTA</t>
        </is>
      </c>
      <c r="J492" t="inlineStr">
        <is>
          <t>PTM CUCUTA DROGUERIA ABANS PL</t>
        </is>
      </c>
      <c r="K492" t="inlineStr">
        <is>
          <t>BANCOLOMBIA</t>
        </is>
      </c>
      <c r="L492" t="inlineStr">
        <is>
          <t>FO-25-1329203</t>
        </is>
      </c>
      <c r="M492" s="49" t="n">
        <v>45874.33333333334</v>
      </c>
      <c r="N492" s="49" t="n">
        <v>45875.63680555556</v>
      </c>
      <c r="O492" s="48" t="n">
        <v>0</v>
      </c>
      <c r="P492" t="inlineStr">
        <is>
          <t>AGREGADOR</t>
        </is>
      </c>
      <c r="Q492" t="inlineStr">
        <is>
          <t>COMCARD - PTM</t>
        </is>
      </c>
      <c r="R492" t="inlineStr">
        <is>
          <t>EJECUTADO</t>
        </is>
      </c>
      <c r="S492" t="inlineStr">
        <is>
          <t>EJECUTADO EXITOSO</t>
        </is>
      </c>
      <c r="T492" t="inlineStr">
        <is>
          <t>VISITA TECNICA</t>
        </is>
      </c>
      <c r="V492" t="inlineStr">
        <is>
          <t>TIPO I</t>
        </is>
      </c>
      <c r="W492" t="inlineStr">
        <is>
          <t>TERRESTRE</t>
        </is>
      </c>
      <c r="X492" t="inlineStr">
        <is>
          <t>MORA VEGA JEAMPIER</t>
        </is>
      </c>
      <c r="Y492" t="inlineStr">
        <is>
          <t>1</t>
        </is>
      </c>
      <c r="Z492" t="inlineStr">
        <is>
          <t>0</t>
        </is>
      </c>
      <c r="AA492" s="48" t="n">
        <v>35780</v>
      </c>
      <c r="AB492" s="48" t="n">
        <v>0</v>
      </c>
    </row>
    <row r="493">
      <c r="A493" t="inlineStr">
        <is>
          <t>APARTADO</t>
        </is>
      </c>
      <c r="B493" t="inlineStr">
        <is>
          <t>NOROCCIDENTE</t>
        </is>
      </c>
      <c r="C493" t="inlineStr">
        <is>
          <t>0004-0005</t>
        </is>
      </c>
      <c r="D493" t="inlineStr">
        <is>
          <t>5490</t>
        </is>
      </c>
      <c r="E493" t="inlineStr">
        <is>
          <t>2552951</t>
        </is>
      </c>
      <c r="F493" t="inlineStr">
        <is>
          <t>3007073423</t>
        </is>
      </c>
      <c r="G493" t="inlineStr">
        <is>
          <t>OC VISITA ROLLOS</t>
        </is>
      </c>
      <c r="H493" t="inlineStr">
        <is>
          <t>ANTIOQUIA</t>
        </is>
      </c>
      <c r="I493" t="inlineStr">
        <is>
          <t>NECOCLI</t>
        </is>
      </c>
      <c r="J493" t="inlineStr">
        <is>
          <t>BARRIO SANL LUIS NECOCLI</t>
        </is>
      </c>
      <c r="K493" t="inlineStr">
        <is>
          <t>BANCOLOMBIA</t>
        </is>
      </c>
      <c r="L493" t="inlineStr">
        <is>
          <t>FO-25-1329201</t>
        </is>
      </c>
      <c r="M493" s="49" t="n">
        <v>45874.33333333334</v>
      </c>
      <c r="N493" s="49" t="n">
        <v>45880.34236111111</v>
      </c>
      <c r="O493" s="48" t="n">
        <v>0</v>
      </c>
      <c r="P493" t="inlineStr">
        <is>
          <t>UNO A UNO</t>
        </is>
      </c>
      <c r="Q493" t="inlineStr">
        <is>
          <t>UNO A UNO</t>
        </is>
      </c>
      <c r="R493" t="inlineStr">
        <is>
          <t>EJECUTADO</t>
        </is>
      </c>
      <c r="S493" t="inlineStr">
        <is>
          <t>EJECUTADO EXITOSO</t>
        </is>
      </c>
      <c r="T493" t="inlineStr">
        <is>
          <t>ENVIO FLOTA - OPERADOR LOGISTICO</t>
        </is>
      </c>
      <c r="V493" t="inlineStr">
        <is>
          <t>TIPO II</t>
        </is>
      </c>
      <c r="W493" t="inlineStr">
        <is>
          <t>TERRESTRE</t>
        </is>
      </c>
      <c r="X493" t="inlineStr">
        <is>
          <t>CASTRO HENAO DANIEL ESTEBAN</t>
        </is>
      </c>
      <c r="Y493" t="inlineStr">
        <is>
          <t>1</t>
        </is>
      </c>
      <c r="Z493" t="inlineStr">
        <is>
          <t>0</t>
        </is>
      </c>
      <c r="AA493" s="48" t="n">
        <v>35780</v>
      </c>
      <c r="AB493" s="48" t="n">
        <v>0</v>
      </c>
    </row>
    <row r="494">
      <c r="A494" t="inlineStr">
        <is>
          <t>MONTERIA</t>
        </is>
      </c>
      <c r="B494" t="inlineStr">
        <is>
          <t>COSTA</t>
        </is>
      </c>
      <c r="C494" t="inlineStr">
        <is>
          <t>0004-0001</t>
        </is>
      </c>
      <c r="D494" t="inlineStr">
        <is>
          <t>23580</t>
        </is>
      </c>
      <c r="E494" t="inlineStr">
        <is>
          <t>2552994</t>
        </is>
      </c>
      <c r="F494" t="inlineStr">
        <is>
          <t>3007059789</t>
        </is>
      </c>
      <c r="G494" t="inlineStr">
        <is>
          <t>OC ENVIO ROLLOS</t>
        </is>
      </c>
      <c r="H494" t="inlineStr">
        <is>
          <t>CORDOBA</t>
        </is>
      </c>
      <c r="I494" t="inlineStr">
        <is>
          <t>PUERTO LIBERTADOR</t>
        </is>
      </c>
      <c r="J494" t="inlineStr">
        <is>
          <t>DISTRICOL ELBUENPRECIOPUERTOLI</t>
        </is>
      </c>
      <c r="K494" t="inlineStr">
        <is>
          <t>BANCOLOMBIA</t>
        </is>
      </c>
      <c r="L494" t="inlineStr">
        <is>
          <t>FO-25-1330602</t>
        </is>
      </c>
      <c r="M494" s="49" t="n">
        <v>45874.33590277778</v>
      </c>
      <c r="N494" s="49" t="n">
        <v>45878.44652777778</v>
      </c>
      <c r="O494" s="48" t="n">
        <v>0</v>
      </c>
      <c r="P494" t="inlineStr">
        <is>
          <t>AGREGADOR</t>
        </is>
      </c>
      <c r="Q494" t="inlineStr">
        <is>
          <t>DISTRICOL</t>
        </is>
      </c>
      <c r="S494" t="inlineStr">
        <is>
          <t>EJECUTADO EXITOSO</t>
        </is>
      </c>
      <c r="T494" t="inlineStr">
        <is>
          <t>ENVIO</t>
        </is>
      </c>
      <c r="V494" t="inlineStr">
        <is>
          <t>TIPO IV</t>
        </is>
      </c>
      <c r="W494" t="inlineStr">
        <is>
          <t>TERRESTRE</t>
        </is>
      </c>
      <c r="Y494" t="inlineStr">
        <is>
          <t>1</t>
        </is>
      </c>
      <c r="Z494" t="inlineStr">
        <is>
          <t>0</t>
        </is>
      </c>
      <c r="AA494" s="48" t="n">
        <v>35780</v>
      </c>
      <c r="AB494" s="48" t="n">
        <v>0</v>
      </c>
    </row>
    <row r="495">
      <c r="A495" t="inlineStr">
        <is>
          <t>CALI</t>
        </is>
      </c>
      <c r="B495" t="inlineStr">
        <is>
          <t>SUROCCIDENTE Y EJE CAFETERO</t>
        </is>
      </c>
      <c r="C495" t="inlineStr">
        <is>
          <t>0004-0003</t>
        </is>
      </c>
      <c r="D495" t="inlineStr">
        <is>
          <t>19622</t>
        </is>
      </c>
      <c r="E495" t="inlineStr">
        <is>
          <t>2553167</t>
        </is>
      </c>
      <c r="F495" t="inlineStr">
        <is>
          <t>3007079950</t>
        </is>
      </c>
      <c r="G495" t="inlineStr">
        <is>
          <t>OC ENVIO ROLLOS</t>
        </is>
      </c>
      <c r="H495" t="inlineStr">
        <is>
          <t>CAUCA</t>
        </is>
      </c>
      <c r="I495" t="inlineStr">
        <is>
          <t>ROSAS</t>
        </is>
      </c>
      <c r="J495" t="inlineStr">
        <is>
          <t>BARRIO SANTANDER ROSAS 1</t>
        </is>
      </c>
      <c r="K495" t="inlineStr">
        <is>
          <t>BANCOLOMBIA</t>
        </is>
      </c>
      <c r="L495" t="inlineStr">
        <is>
          <t>FO-25-1333036</t>
        </is>
      </c>
      <c r="M495" s="49" t="n">
        <v>45874.33333333334</v>
      </c>
      <c r="N495" s="49" t="n">
        <v>45882.33125</v>
      </c>
      <c r="O495" s="48" t="n">
        <v>0</v>
      </c>
      <c r="P495" t="inlineStr">
        <is>
          <t>UNO A UNO</t>
        </is>
      </c>
      <c r="Q495" t="inlineStr">
        <is>
          <t>UNO A UNO</t>
        </is>
      </c>
      <c r="S495" t="inlineStr">
        <is>
          <t>EJECUTADO EXITOSO</t>
        </is>
      </c>
      <c r="T495" t="inlineStr">
        <is>
          <t>ENVIO</t>
        </is>
      </c>
      <c r="V495" t="inlineStr">
        <is>
          <t>TIPO III</t>
        </is>
      </c>
      <c r="W495" t="inlineStr">
        <is>
          <t>TERRESTRE</t>
        </is>
      </c>
      <c r="Y495" t="inlineStr">
        <is>
          <t>1</t>
        </is>
      </c>
      <c r="Z495" t="inlineStr">
        <is>
          <t>0</t>
        </is>
      </c>
      <c r="AA495" s="48" t="n">
        <v>35780</v>
      </c>
      <c r="AB495" s="48" t="n">
        <v>0</v>
      </c>
    </row>
    <row r="496">
      <c r="A496" t="inlineStr">
        <is>
          <t>IBAGUE</t>
        </is>
      </c>
      <c r="B496" t="inlineStr">
        <is>
          <t>REMOTAS</t>
        </is>
      </c>
      <c r="C496" t="inlineStr">
        <is>
          <t>0004-0007</t>
        </is>
      </c>
      <c r="D496" t="inlineStr">
        <is>
          <t>73001</t>
        </is>
      </c>
      <c r="E496" t="inlineStr">
        <is>
          <t>2553195</t>
        </is>
      </c>
      <c r="F496" t="inlineStr">
        <is>
          <t>3007066442</t>
        </is>
      </c>
      <c r="G496" t="inlineStr">
        <is>
          <t>OC VISITA ROLLOS</t>
        </is>
      </c>
      <c r="H496" t="inlineStr">
        <is>
          <t>TOLIMA</t>
        </is>
      </c>
      <c r="I496" t="inlineStr">
        <is>
          <t>IBAGUE</t>
        </is>
      </c>
      <c r="J496" t="inlineStr">
        <is>
          <t>BARRIO BUENOS AIRES IBAGUE 1</t>
        </is>
      </c>
      <c r="K496" t="inlineStr">
        <is>
          <t>BANCOLOMBIA</t>
        </is>
      </c>
      <c r="L496" t="inlineStr">
        <is>
          <t>FO-25-1330035</t>
        </is>
      </c>
      <c r="M496" s="49" t="n">
        <v>45874.34</v>
      </c>
      <c r="N496" s="49" t="n">
        <v>45875.63125</v>
      </c>
      <c r="O496" s="48" t="n">
        <v>0</v>
      </c>
      <c r="P496" t="inlineStr">
        <is>
          <t>CB UNO A UNO</t>
        </is>
      </c>
      <c r="Q496" t="inlineStr">
        <is>
          <t>CB UNO A UNO</t>
        </is>
      </c>
      <c r="R496" t="inlineStr">
        <is>
          <t>EJECUTADO</t>
        </is>
      </c>
      <c r="S496" t="inlineStr">
        <is>
          <t>EJECUTADO EXITOSO</t>
        </is>
      </c>
      <c r="T496" t="inlineStr">
        <is>
          <t>VISITA TECNICA</t>
        </is>
      </c>
      <c r="V496" t="inlineStr">
        <is>
          <t>TIPO I</t>
        </is>
      </c>
      <c r="W496" t="inlineStr">
        <is>
          <t>TERRESTRE</t>
        </is>
      </c>
      <c r="X496" t="inlineStr">
        <is>
          <t>GUTIERREZ  CAMILO ANDRES</t>
        </is>
      </c>
      <c r="Y496" t="inlineStr">
        <is>
          <t>1</t>
        </is>
      </c>
      <c r="Z496" t="inlineStr">
        <is>
          <t>0</t>
        </is>
      </c>
      <c r="AA496" s="48" t="n">
        <v>35780</v>
      </c>
      <c r="AB496" s="48" t="n">
        <v>0</v>
      </c>
    </row>
    <row r="497">
      <c r="A497" t="inlineStr">
        <is>
          <t>MEDELLIN</t>
        </is>
      </c>
      <c r="B497" t="inlineStr">
        <is>
          <t>NOROCCIDENTE</t>
        </is>
      </c>
      <c r="C497" t="inlineStr">
        <is>
          <t>0004-0005</t>
        </is>
      </c>
      <c r="D497" t="inlineStr">
        <is>
          <t>27001</t>
        </is>
      </c>
      <c r="E497" t="inlineStr">
        <is>
          <t>2553228</t>
        </is>
      </c>
      <c r="F497" t="inlineStr">
        <is>
          <t>3007010036</t>
        </is>
      </c>
      <c r="G497" t="inlineStr">
        <is>
          <t>OC ENVIO ROLLOS</t>
        </is>
      </c>
      <c r="H497" t="inlineStr">
        <is>
          <t>CHOCO</t>
        </is>
      </c>
      <c r="I497" t="inlineStr">
        <is>
          <t>QUIBDO</t>
        </is>
      </c>
      <c r="J497" t="inlineStr">
        <is>
          <t>BARRIO CRISTO REY</t>
        </is>
      </c>
      <c r="K497" t="inlineStr">
        <is>
          <t>BANCOLOMBIA</t>
        </is>
      </c>
      <c r="L497" t="inlineStr">
        <is>
          <t>FO-25-1330598</t>
        </is>
      </c>
      <c r="M497" s="49" t="n">
        <v>45874.33834490741</v>
      </c>
      <c r="N497" s="49" t="n">
        <v>45877.37569444445</v>
      </c>
      <c r="O497" s="48" t="n">
        <v>0</v>
      </c>
      <c r="P497" t="inlineStr">
        <is>
          <t>CB UNO A UNO</t>
        </is>
      </c>
      <c r="Q497" t="inlineStr">
        <is>
          <t>CB UNO A UNO</t>
        </is>
      </c>
      <c r="S497" t="inlineStr">
        <is>
          <t>EJECUTADO EXITOSO</t>
        </is>
      </c>
      <c r="T497" t="inlineStr">
        <is>
          <t>ENVIO</t>
        </is>
      </c>
      <c r="V497" t="inlineStr">
        <is>
          <t>TIPO IV ESPECIAL</t>
        </is>
      </c>
      <c r="W497" t="inlineStr">
        <is>
          <t>AEREO</t>
        </is>
      </c>
      <c r="Y497" t="inlineStr">
        <is>
          <t>1</t>
        </is>
      </c>
      <c r="Z497" t="inlineStr">
        <is>
          <t>0</t>
        </is>
      </c>
      <c r="AA497" s="48" t="n">
        <v>35780</v>
      </c>
      <c r="AB497" s="48" t="n">
        <v>0</v>
      </c>
    </row>
    <row r="498">
      <c r="A498" t="inlineStr">
        <is>
          <t>IBAGUE</t>
        </is>
      </c>
      <c r="B498" t="inlineStr">
        <is>
          <t>REMOTAS</t>
        </is>
      </c>
      <c r="C498" t="inlineStr">
        <is>
          <t>0004-0007</t>
        </is>
      </c>
      <c r="D498" t="inlineStr">
        <is>
          <t>73001</t>
        </is>
      </c>
      <c r="E498" t="inlineStr">
        <is>
          <t>2553370</t>
        </is>
      </c>
      <c r="F498" t="inlineStr">
        <is>
          <t>3007045774</t>
        </is>
      </c>
      <c r="G498" t="inlineStr">
        <is>
          <t>OC VISITA ROLLOS</t>
        </is>
      </c>
      <c r="H498" t="inlineStr">
        <is>
          <t>TOLIMA</t>
        </is>
      </c>
      <c r="I498" t="inlineStr">
        <is>
          <t>IBAGUE</t>
        </is>
      </c>
      <c r="J498" t="inlineStr">
        <is>
          <t>DISTRICOL MERK DELFFO</t>
        </is>
      </c>
      <c r="K498" t="inlineStr">
        <is>
          <t>BANCOLOMBIA</t>
        </is>
      </c>
      <c r="L498" t="inlineStr">
        <is>
          <t>FO-25-1330028</t>
        </is>
      </c>
      <c r="M498" s="49" t="n">
        <v>45874.35327546296</v>
      </c>
      <c r="N498" s="49" t="n">
        <v>45875.67777777778</v>
      </c>
      <c r="O498" s="48" t="n">
        <v>0</v>
      </c>
      <c r="P498" t="inlineStr">
        <is>
          <t>AGREGADOR</t>
        </is>
      </c>
      <c r="Q498" t="inlineStr">
        <is>
          <t>DISTRICOL</t>
        </is>
      </c>
      <c r="R498" t="inlineStr">
        <is>
          <t>EJECUTADO</t>
        </is>
      </c>
      <c r="S498" t="inlineStr">
        <is>
          <t>EJECUTADO EXITOSO</t>
        </is>
      </c>
      <c r="T498" t="inlineStr">
        <is>
          <t>VISITA TECNICA</t>
        </is>
      </c>
      <c r="V498" t="inlineStr">
        <is>
          <t>TIPO I</t>
        </is>
      </c>
      <c r="W498" t="inlineStr">
        <is>
          <t>TERRESTRE</t>
        </is>
      </c>
      <c r="X498" t="inlineStr">
        <is>
          <t>GUTIERREZ  CAMILO ANDRES</t>
        </is>
      </c>
      <c r="Y498" t="inlineStr">
        <is>
          <t>1</t>
        </is>
      </c>
      <c r="Z498" t="inlineStr">
        <is>
          <t>0</t>
        </is>
      </c>
      <c r="AA498" s="48" t="n">
        <v>35780</v>
      </c>
      <c r="AB498" s="48" t="n">
        <v>0</v>
      </c>
    </row>
    <row r="499">
      <c r="A499" t="inlineStr">
        <is>
          <t>PEREIRA</t>
        </is>
      </c>
      <c r="B499" t="inlineStr">
        <is>
          <t>SUROCCIDENTE Y EJE CAFETERO</t>
        </is>
      </c>
      <c r="C499" t="inlineStr">
        <is>
          <t>0004-0002</t>
        </is>
      </c>
      <c r="D499" t="inlineStr">
        <is>
          <t>66001</t>
        </is>
      </c>
      <c r="E499" t="inlineStr">
        <is>
          <t>2553391</t>
        </is>
      </c>
      <c r="F499" t="inlineStr">
        <is>
          <t>3007075385</t>
        </is>
      </c>
      <c r="G499" t="inlineStr">
        <is>
          <t>OC VISITA ROLLOS</t>
        </is>
      </c>
      <c r="H499" t="inlineStr">
        <is>
          <t>RISARALDA</t>
        </is>
      </c>
      <c r="I499" t="inlineStr">
        <is>
          <t>PEREIRA</t>
        </is>
      </c>
      <c r="J499" t="inlineStr">
        <is>
          <t>BARRIO SAN FERNANDO PEREIRA 2</t>
        </is>
      </c>
      <c r="K499" t="inlineStr">
        <is>
          <t>BANCOLOMBIA</t>
        </is>
      </c>
      <c r="L499" t="inlineStr">
        <is>
          <t>FO-25-1330017</t>
        </is>
      </c>
      <c r="M499" s="49" t="n">
        <v>45874.35738425926</v>
      </c>
      <c r="N499" s="49" t="n">
        <v>45875.63333333333</v>
      </c>
      <c r="O499" s="48" t="n">
        <v>0</v>
      </c>
      <c r="P499" t="inlineStr">
        <is>
          <t>CB UNO A UNO</t>
        </is>
      </c>
      <c r="Q499" t="inlineStr">
        <is>
          <t>CB UNO A UNO</t>
        </is>
      </c>
      <c r="R499" t="inlineStr">
        <is>
          <t>EJECUTADO</t>
        </is>
      </c>
      <c r="S499" t="inlineStr">
        <is>
          <t>EJECUTADO EXITOSO</t>
        </is>
      </c>
      <c r="T499" t="inlineStr">
        <is>
          <t>VISITA TECNICA</t>
        </is>
      </c>
      <c r="V499" t="inlineStr">
        <is>
          <t>TIPO I</t>
        </is>
      </c>
      <c r="W499" t="inlineStr">
        <is>
          <t>TERRESTRE</t>
        </is>
      </c>
      <c r="X499" t="inlineStr">
        <is>
          <t>ARROYAVE CANO MANUEL GUILLERMO</t>
        </is>
      </c>
      <c r="Y499" t="inlineStr">
        <is>
          <t>1</t>
        </is>
      </c>
      <c r="Z499" t="inlineStr">
        <is>
          <t>0</t>
        </is>
      </c>
      <c r="AA499" s="48" t="n">
        <v>35780</v>
      </c>
      <c r="AB499" s="48" t="n">
        <v>0</v>
      </c>
    </row>
    <row r="500">
      <c r="A500" t="inlineStr">
        <is>
          <t>SANTA MARTA</t>
        </is>
      </c>
      <c r="B500" t="inlineStr">
        <is>
          <t>COSTA</t>
        </is>
      </c>
      <c r="C500" t="inlineStr">
        <is>
          <t>0004-0001</t>
        </is>
      </c>
      <c r="D500" t="inlineStr">
        <is>
          <t>47001</t>
        </is>
      </c>
      <c r="E500" t="inlineStr">
        <is>
          <t>2553890</t>
        </is>
      </c>
      <c r="F500" t="inlineStr">
        <is>
          <t>3007025723</t>
        </is>
      </c>
      <c r="G500" t="inlineStr">
        <is>
          <t>OC VISITA ROLLOS</t>
        </is>
      </c>
      <c r="H500" t="inlineStr">
        <is>
          <t>MAGDALENA</t>
        </is>
      </c>
      <c r="I500" t="inlineStr">
        <is>
          <t>SANTA MARTA</t>
        </is>
      </c>
      <c r="J500" t="inlineStr">
        <is>
          <t>BARRIO CENTRO SANTA MARTA</t>
        </is>
      </c>
      <c r="K500" t="inlineStr">
        <is>
          <t>BANCOLOMBIA</t>
        </is>
      </c>
      <c r="L500" t="inlineStr">
        <is>
          <t>FO-25-1329994</t>
        </is>
      </c>
      <c r="M500" s="49" t="n">
        <v>45874.38340277778</v>
      </c>
      <c r="N500" s="49" t="n">
        <v>45882.35069444445</v>
      </c>
      <c r="O500" s="48" t="n">
        <v>0</v>
      </c>
      <c r="P500" t="inlineStr">
        <is>
          <t>CB UNO A UNO</t>
        </is>
      </c>
      <c r="Q500" t="inlineStr">
        <is>
          <t>CB UNO A UNO</t>
        </is>
      </c>
      <c r="R500" t="inlineStr">
        <is>
          <t>EJECUTADO</t>
        </is>
      </c>
      <c r="S500" t="inlineStr">
        <is>
          <t>EJECUTADO EXITOSO</t>
        </is>
      </c>
      <c r="T500" t="inlineStr">
        <is>
          <t>VISITA TECNICA</t>
        </is>
      </c>
      <c r="V500" t="inlineStr">
        <is>
          <t>TIPO I</t>
        </is>
      </c>
      <c r="W500" t="inlineStr">
        <is>
          <t>TERRESTRE</t>
        </is>
      </c>
      <c r="X500" t="inlineStr">
        <is>
          <t>THOMAS  CAMPO SIGIFREDO SEGUNDO</t>
        </is>
      </c>
      <c r="Y500" t="inlineStr">
        <is>
          <t>1</t>
        </is>
      </c>
      <c r="Z500" t="inlineStr">
        <is>
          <t>0</t>
        </is>
      </c>
      <c r="AA500" s="48" t="n">
        <v>35780</v>
      </c>
      <c r="AB500" s="48" t="n">
        <v>0</v>
      </c>
    </row>
    <row r="501">
      <c r="A501" t="inlineStr">
        <is>
          <t>BOGOTA</t>
        </is>
      </c>
      <c r="B501" t="inlineStr">
        <is>
          <t>CUNDINAMARCA</t>
        </is>
      </c>
      <c r="C501" t="inlineStr">
        <is>
          <t>0004-0004</t>
        </is>
      </c>
      <c r="D501" t="inlineStr">
        <is>
          <t>25320</t>
        </is>
      </c>
      <c r="E501" t="inlineStr">
        <is>
          <t>2553951</t>
        </is>
      </c>
      <c r="F501" t="inlineStr">
        <is>
          <t>3007047551</t>
        </is>
      </c>
      <c r="G501" t="inlineStr">
        <is>
          <t>OC ENVIO ROLLOS</t>
        </is>
      </c>
      <c r="H501" t="inlineStr">
        <is>
          <t>CUNDINAMARCA</t>
        </is>
      </c>
      <c r="I501" t="inlineStr">
        <is>
          <t>GUADUAS</t>
        </is>
      </c>
      <c r="J501" t="inlineStr">
        <is>
          <t>BARRIO GUADUAS GUADUAS 1</t>
        </is>
      </c>
      <c r="K501" t="inlineStr">
        <is>
          <t>BANCOLOMBIA</t>
        </is>
      </c>
      <c r="L501" t="inlineStr">
        <is>
          <t>FO-25-1330911</t>
        </is>
      </c>
      <c r="M501" s="49" t="n">
        <v>45874.38030092593</v>
      </c>
      <c r="N501" s="49" t="n">
        <v>45876.51388888889</v>
      </c>
      <c r="O501" s="48" t="n">
        <v>0</v>
      </c>
      <c r="P501" t="inlineStr">
        <is>
          <t>CB UNO A UNO</t>
        </is>
      </c>
      <c r="Q501" t="inlineStr">
        <is>
          <t>CB UNO A UNO</t>
        </is>
      </c>
      <c r="S501" t="inlineStr">
        <is>
          <t>EJECUTADO EXITOSO</t>
        </is>
      </c>
      <c r="T501" t="inlineStr">
        <is>
          <t>ENVIO</t>
        </is>
      </c>
      <c r="V501" t="inlineStr">
        <is>
          <t>TIPO III</t>
        </is>
      </c>
      <c r="W501" t="inlineStr">
        <is>
          <t>TERRESTRE</t>
        </is>
      </c>
      <c r="Y501" t="inlineStr">
        <is>
          <t>1</t>
        </is>
      </c>
      <c r="Z501" t="inlineStr">
        <is>
          <t>0</t>
        </is>
      </c>
      <c r="AA501" s="48" t="n">
        <v>35780</v>
      </c>
      <c r="AB501" s="48" t="n">
        <v>0</v>
      </c>
    </row>
    <row r="502">
      <c r="A502" t="inlineStr">
        <is>
          <t>BARRANQUILLA</t>
        </is>
      </c>
      <c r="B502" t="inlineStr">
        <is>
          <t>COSTA</t>
        </is>
      </c>
      <c r="C502" t="inlineStr">
        <is>
          <t>0004-0001</t>
        </is>
      </c>
      <c r="D502" t="inlineStr">
        <is>
          <t>8758</t>
        </is>
      </c>
      <c r="E502" t="inlineStr">
        <is>
          <t>2553968</t>
        </is>
      </c>
      <c r="F502" t="inlineStr">
        <is>
          <t>3007027304</t>
        </is>
      </c>
      <c r="G502" t="inlineStr">
        <is>
          <t>OC VISITA ROLLOS</t>
        </is>
      </c>
      <c r="H502" t="inlineStr">
        <is>
          <t>ATLANTICO</t>
        </is>
      </c>
      <c r="I502" t="inlineStr">
        <is>
          <t>SOLEDAD</t>
        </is>
      </c>
      <c r="J502" t="inlineStr">
        <is>
          <t>PAGAFACIL BARRANQUILLA CENTRAL</t>
        </is>
      </c>
      <c r="K502" t="inlineStr">
        <is>
          <t>BANCOLOMBIA</t>
        </is>
      </c>
      <c r="L502" t="inlineStr">
        <is>
          <t>FO-25-1329999</t>
        </is>
      </c>
      <c r="M502" s="49" t="n">
        <v>45874.38296296296</v>
      </c>
      <c r="N502" s="49" t="n">
        <v>45882.35486111111</v>
      </c>
      <c r="O502" s="48" t="n">
        <v>0</v>
      </c>
      <c r="P502" t="inlineStr">
        <is>
          <t>ROBUSTO</t>
        </is>
      </c>
      <c r="Q502" t="inlineStr">
        <is>
          <t>PAGAFACIL</t>
        </is>
      </c>
      <c r="R502" t="inlineStr">
        <is>
          <t>EJECUTADO</t>
        </is>
      </c>
      <c r="S502" t="inlineStr">
        <is>
          <t>EJECUTADO EXITOSO</t>
        </is>
      </c>
      <c r="T502" t="inlineStr">
        <is>
          <t>VISITA TECNICA</t>
        </is>
      </c>
      <c r="V502" t="inlineStr">
        <is>
          <t>TIPO I</t>
        </is>
      </c>
      <c r="W502" t="inlineStr">
        <is>
          <t>TERRESTRE</t>
        </is>
      </c>
      <c r="X502" t="inlineStr">
        <is>
          <t>MEZA MARTINEZ LUIS MATEO</t>
        </is>
      </c>
      <c r="Y502" t="inlineStr">
        <is>
          <t>1</t>
        </is>
      </c>
      <c r="Z502" t="inlineStr">
        <is>
          <t>0</t>
        </is>
      </c>
      <c r="AA502" s="48" t="n">
        <v>35780</v>
      </c>
      <c r="AB502" s="48" t="n">
        <v>0</v>
      </c>
    </row>
    <row r="503">
      <c r="A503" t="inlineStr">
        <is>
          <t>CALI</t>
        </is>
      </c>
      <c r="B503" t="inlineStr">
        <is>
          <t>SUROCCIDENTE Y EJE CAFETERO</t>
        </is>
      </c>
      <c r="C503" t="inlineStr">
        <is>
          <t>0004-0003</t>
        </is>
      </c>
      <c r="D503" t="inlineStr">
        <is>
          <t>19142</t>
        </is>
      </c>
      <c r="E503" t="inlineStr">
        <is>
          <t>2553979</t>
        </is>
      </c>
      <c r="F503" t="inlineStr">
        <is>
          <t>3007059833</t>
        </is>
      </c>
      <c r="G503" t="inlineStr">
        <is>
          <t>OC VISITA ROLLOS</t>
        </is>
      </c>
      <c r="H503" t="inlineStr">
        <is>
          <t>CAUCA</t>
        </is>
      </c>
      <c r="I503" t="inlineStr">
        <is>
          <t>CALOTO</t>
        </is>
      </c>
      <c r="J503" t="inlineStr">
        <is>
          <t>BARRIO CENTRO CALOTO 2</t>
        </is>
      </c>
      <c r="K503" t="inlineStr">
        <is>
          <t>BANCOLOMBIA</t>
        </is>
      </c>
      <c r="L503" t="inlineStr">
        <is>
          <t>FO-25-1329987</t>
        </is>
      </c>
      <c r="M503" s="49" t="n">
        <v>45874.38409722222</v>
      </c>
      <c r="N503" s="49" t="n">
        <v>45875.63472222222</v>
      </c>
      <c r="O503" s="48" t="n">
        <v>0</v>
      </c>
      <c r="P503" t="inlineStr">
        <is>
          <t>CB UNO A UNO</t>
        </is>
      </c>
      <c r="Q503" t="inlineStr">
        <is>
          <t>CB UNO A UNO</t>
        </is>
      </c>
      <c r="R503" t="inlineStr">
        <is>
          <t>EJECUTADO</t>
        </is>
      </c>
      <c r="S503" t="inlineStr">
        <is>
          <t>EJECUTADO EXITOSO</t>
        </is>
      </c>
      <c r="T503" t="inlineStr">
        <is>
          <t>VISITA TECNICA</t>
        </is>
      </c>
      <c r="V503" t="inlineStr">
        <is>
          <t>TIPO II</t>
        </is>
      </c>
      <c r="W503" t="inlineStr">
        <is>
          <t>TERRESTRE</t>
        </is>
      </c>
      <c r="X503" t="inlineStr">
        <is>
          <t>BOLAÑOS TABORDA JORGE ENRIQUE</t>
        </is>
      </c>
      <c r="Y503" t="inlineStr">
        <is>
          <t>1</t>
        </is>
      </c>
      <c r="Z503" t="inlineStr">
        <is>
          <t>0</t>
        </is>
      </c>
      <c r="AA503" s="48" t="n">
        <v>67654</v>
      </c>
      <c r="AB503" s="48" t="n">
        <v>0</v>
      </c>
    </row>
    <row r="504">
      <c r="A504" t="inlineStr">
        <is>
          <t>BOGOTA</t>
        </is>
      </c>
      <c r="B504" t="inlineStr">
        <is>
          <t>CUNDINAMARCA</t>
        </is>
      </c>
      <c r="C504" t="inlineStr">
        <is>
          <t>0004-0004</t>
        </is>
      </c>
      <c r="D504" t="inlineStr">
        <is>
          <t>25473</t>
        </is>
      </c>
      <c r="E504" t="inlineStr">
        <is>
          <t>2554067</t>
        </is>
      </c>
      <c r="F504" t="inlineStr">
        <is>
          <t>3007051366</t>
        </is>
      </c>
      <c r="G504" t="inlineStr">
        <is>
          <t>OC VISITA ROLLOS</t>
        </is>
      </c>
      <c r="H504" t="inlineStr">
        <is>
          <t>CUNDINAMARCA</t>
        </is>
      </c>
      <c r="I504" t="inlineStr">
        <is>
          <t>MOSQUERA</t>
        </is>
      </c>
      <c r="J504" t="inlineStr">
        <is>
          <t>PTM MOSQUERA MISCELANEOS GIOVA</t>
        </is>
      </c>
      <c r="K504" t="inlineStr">
        <is>
          <t>BANCOLOMBIA</t>
        </is>
      </c>
      <c r="L504" t="inlineStr">
        <is>
          <t>FO-25-1330009</t>
        </is>
      </c>
      <c r="M504" s="49" t="n">
        <v>45874.37770833333</v>
      </c>
      <c r="N504" s="49" t="n">
        <v>45882.42083333333</v>
      </c>
      <c r="O504" s="48" t="n">
        <v>0</v>
      </c>
      <c r="P504" t="inlineStr">
        <is>
          <t>AGREGADOR</t>
        </is>
      </c>
      <c r="Q504" t="inlineStr">
        <is>
          <t>COMCARD - PTM</t>
        </is>
      </c>
      <c r="R504" t="inlineStr">
        <is>
          <t>EJECUTADO</t>
        </is>
      </c>
      <c r="S504" t="inlineStr">
        <is>
          <t>EJECUTADO EXITOSO</t>
        </is>
      </c>
      <c r="T504" t="inlineStr">
        <is>
          <t>VISITA TECNICA</t>
        </is>
      </c>
      <c r="V504" t="inlineStr">
        <is>
          <t>TIPO I</t>
        </is>
      </c>
      <c r="W504" t="inlineStr">
        <is>
          <t>TERRESTRE</t>
        </is>
      </c>
      <c r="X504" t="inlineStr">
        <is>
          <t>GALEANO SORIANO JUAN DAVID</t>
        </is>
      </c>
      <c r="Y504" t="inlineStr">
        <is>
          <t>1</t>
        </is>
      </c>
      <c r="Z504" t="inlineStr">
        <is>
          <t>0</t>
        </is>
      </c>
      <c r="AA504" s="48" t="n">
        <v>35780</v>
      </c>
      <c r="AB504" s="48" t="n">
        <v>0</v>
      </c>
    </row>
    <row r="505">
      <c r="A505" t="inlineStr">
        <is>
          <t>BUCARAMANGA</t>
        </is>
      </c>
      <c r="B505" t="inlineStr">
        <is>
          <t>SANTANDERES</t>
        </is>
      </c>
      <c r="C505" t="inlineStr">
        <is>
          <t>0004-0008</t>
        </is>
      </c>
      <c r="D505" t="inlineStr">
        <is>
          <t>13670</t>
        </is>
      </c>
      <c r="E505" t="inlineStr">
        <is>
          <t>2554094</t>
        </is>
      </c>
      <c r="F505" t="inlineStr">
        <is>
          <t>3007047504</t>
        </is>
      </c>
      <c r="G505" t="inlineStr">
        <is>
          <t>OC ENVIO ROLLOS</t>
        </is>
      </c>
      <c r="H505" t="inlineStr">
        <is>
          <t>BOLIVAR</t>
        </is>
      </c>
      <c r="I505" t="inlineStr">
        <is>
          <t>SAN PABLO</t>
        </is>
      </c>
      <c r="J505" t="inlineStr">
        <is>
          <t>DISTRICOL MISCELANEA ROSIMAR</t>
        </is>
      </c>
      <c r="K505" t="inlineStr">
        <is>
          <t>BANCOLOMBIA</t>
        </is>
      </c>
      <c r="L505" t="inlineStr">
        <is>
          <t>FO-25-1330594</t>
        </is>
      </c>
      <c r="M505" s="49" t="n">
        <v>45874.38024305556</v>
      </c>
      <c r="N505" s="49" t="n">
        <v>45877.71388888889</v>
      </c>
      <c r="O505" s="48" t="n">
        <v>0</v>
      </c>
      <c r="P505" t="inlineStr">
        <is>
          <t>AGREGADOR</t>
        </is>
      </c>
      <c r="Q505" t="inlineStr">
        <is>
          <t>DISTRICOL</t>
        </is>
      </c>
      <c r="S505" t="inlineStr">
        <is>
          <t>EJECUTADO EXITOSO</t>
        </is>
      </c>
      <c r="T505" t="inlineStr">
        <is>
          <t>ENVIO</t>
        </is>
      </c>
      <c r="V505" t="inlineStr">
        <is>
          <t>TIPO IV ESPECIAL</t>
        </is>
      </c>
      <c r="W505" t="inlineStr">
        <is>
          <t>TERRESTRE/FLUVIAL</t>
        </is>
      </c>
      <c r="Y505" t="inlineStr">
        <is>
          <t>1</t>
        </is>
      </c>
      <c r="Z505" t="inlineStr">
        <is>
          <t>0</t>
        </is>
      </c>
      <c r="AA505" s="48" t="n">
        <v>35780</v>
      </c>
      <c r="AB505" s="48" t="n">
        <v>0</v>
      </c>
    </row>
    <row r="506">
      <c r="A506" t="inlineStr">
        <is>
          <t>MEDELLIN</t>
        </is>
      </c>
      <c r="B506" t="inlineStr">
        <is>
          <t>NOROCCIDENTE</t>
        </is>
      </c>
      <c r="C506" t="inlineStr">
        <is>
          <t>0004-0005</t>
        </is>
      </c>
      <c r="D506" t="inlineStr">
        <is>
          <t>5308</t>
        </is>
      </c>
      <c r="E506" t="inlineStr">
        <is>
          <t>2554124</t>
        </is>
      </c>
      <c r="F506" t="inlineStr">
        <is>
          <t>3007013629</t>
        </is>
      </c>
      <c r="G506" t="inlineStr">
        <is>
          <t>OC VISITA ROLLOS</t>
        </is>
      </c>
      <c r="H506" t="inlineStr">
        <is>
          <t>ANTIOQUIA</t>
        </is>
      </c>
      <c r="I506" t="inlineStr">
        <is>
          <t>GIRARDOTA</t>
        </is>
      </c>
      <c r="J506" t="inlineStr">
        <is>
          <t>BARRIO PARQUE PRINCIPAL GIRARD</t>
        </is>
      </c>
      <c r="K506" t="inlineStr">
        <is>
          <t>BANCOLOMBIA</t>
        </is>
      </c>
      <c r="L506" t="inlineStr">
        <is>
          <t>FO-25-1351185</t>
        </is>
      </c>
      <c r="M506" s="49" t="n">
        <v>45874.38333333333</v>
      </c>
      <c r="N506" s="49" t="n">
        <v>45886.64305555556</v>
      </c>
      <c r="O506" s="48" t="n">
        <v>0</v>
      </c>
      <c r="P506" t="inlineStr">
        <is>
          <t>CB UNO A UNO</t>
        </is>
      </c>
      <c r="Q506" t="inlineStr">
        <is>
          <t>CB UNO A UNO</t>
        </is>
      </c>
      <c r="S506" t="inlineStr">
        <is>
          <t>EJECUTADO EXITOSO</t>
        </is>
      </c>
      <c r="T506" t="inlineStr">
        <is>
          <t>VISITA TECNICA</t>
        </is>
      </c>
      <c r="V506" t="inlineStr">
        <is>
          <t>TIPO I</t>
        </is>
      </c>
      <c r="W506" t="inlineStr">
        <is>
          <t>TERRESTRE</t>
        </is>
      </c>
      <c r="X506" t="inlineStr">
        <is>
          <t>CORREA MESA LEIDY DANIELA</t>
        </is>
      </c>
      <c r="Y506" t="inlineStr">
        <is>
          <t>1</t>
        </is>
      </c>
      <c r="Z506" t="inlineStr">
        <is>
          <t>0</t>
        </is>
      </c>
      <c r="AA506" s="48" t="n">
        <v>35780</v>
      </c>
      <c r="AB506" s="48" t="n">
        <v>0</v>
      </c>
    </row>
    <row r="507">
      <c r="A507" t="inlineStr">
        <is>
          <t>CALI</t>
        </is>
      </c>
      <c r="B507" t="inlineStr">
        <is>
          <t>SUROCCIDENTE Y EJE CAFETERO</t>
        </is>
      </c>
      <c r="C507" t="inlineStr">
        <is>
          <t>0004-0003</t>
        </is>
      </c>
      <c r="D507" t="inlineStr">
        <is>
          <t>19418</t>
        </is>
      </c>
      <c r="E507" t="inlineStr">
        <is>
          <t>2554146</t>
        </is>
      </c>
      <c r="F507" t="inlineStr">
        <is>
          <t>3007075345</t>
        </is>
      </c>
      <c r="G507" t="inlineStr">
        <is>
          <t>OC VISITA ROLLOS</t>
        </is>
      </c>
      <c r="H507" t="inlineStr">
        <is>
          <t>CAUCA</t>
        </is>
      </c>
      <c r="I507" t="inlineStr">
        <is>
          <t>LOPEZ</t>
        </is>
      </c>
      <c r="J507" t="inlineStr">
        <is>
          <t>BARRIO SAN ANTONIO LOPEZ DE MI</t>
        </is>
      </c>
      <c r="K507" t="inlineStr">
        <is>
          <t>BANCOLOMBIA</t>
        </is>
      </c>
      <c r="L507" t="inlineStr">
        <is>
          <t>FO-25-1330577</t>
        </is>
      </c>
      <c r="M507" s="49" t="n">
        <v>45874.38697916667</v>
      </c>
      <c r="N507" s="49" t="n">
        <v>45892.64722222222</v>
      </c>
      <c r="O507" s="48" t="n">
        <v>0</v>
      </c>
      <c r="P507" t="inlineStr">
        <is>
          <t>CB UNO A UNO</t>
        </is>
      </c>
      <c r="Q507" t="inlineStr">
        <is>
          <t>CB UNO A UNO</t>
        </is>
      </c>
      <c r="R507" t="inlineStr">
        <is>
          <t>EJECUTADO</t>
        </is>
      </c>
      <c r="S507" t="inlineStr">
        <is>
          <t>EJECUTADO EXITOSO</t>
        </is>
      </c>
      <c r="T507" t="inlineStr">
        <is>
          <t>ENVIO FLOTA - OPERADOR LOGISTICO</t>
        </is>
      </c>
      <c r="V507" t="inlineStr">
        <is>
          <t>TIPO IV</t>
        </is>
      </c>
      <c r="W507" t="inlineStr">
        <is>
          <t>TERRESTRE</t>
        </is>
      </c>
      <c r="X507" t="inlineStr">
        <is>
          <t>HERRERA MONAR GEOVANNY</t>
        </is>
      </c>
      <c r="Y507" t="inlineStr">
        <is>
          <t>1</t>
        </is>
      </c>
      <c r="Z507" t="inlineStr">
        <is>
          <t>0</t>
        </is>
      </c>
      <c r="AA507" s="48" t="n">
        <v>35780</v>
      </c>
      <c r="AB507" s="48" t="n">
        <v>0</v>
      </c>
    </row>
    <row r="508">
      <c r="A508" t="inlineStr">
        <is>
          <t>BUCARAMANGA</t>
        </is>
      </c>
      <c r="B508" t="inlineStr">
        <is>
          <t>SANTANDERES</t>
        </is>
      </c>
      <c r="C508" t="inlineStr">
        <is>
          <t>0004-0008</t>
        </is>
      </c>
      <c r="D508" t="inlineStr">
        <is>
          <t>68575</t>
        </is>
      </c>
      <c r="E508" t="inlineStr">
        <is>
          <t>2554154</t>
        </is>
      </c>
      <c r="F508" t="inlineStr">
        <is>
          <t>3007080296</t>
        </is>
      </c>
      <c r="G508" t="inlineStr">
        <is>
          <t>OC ENVIO ROLLOS</t>
        </is>
      </c>
      <c r="H508" t="inlineStr">
        <is>
          <t>SANTANDER</t>
        </is>
      </c>
      <c r="I508" t="inlineStr">
        <is>
          <t>PUERTO WILCHES</t>
        </is>
      </c>
      <c r="J508" t="inlineStr">
        <is>
          <t>BARRIO EL CENTRO PUERTO WILCHES 2</t>
        </is>
      </c>
      <c r="K508" t="inlineStr">
        <is>
          <t>BANCOLOMBIA</t>
        </is>
      </c>
      <c r="L508" t="inlineStr">
        <is>
          <t>FO-25-1330591</t>
        </is>
      </c>
      <c r="M508" s="49" t="n">
        <v>45874.38761574074</v>
      </c>
      <c r="N508" s="49" t="n">
        <v>45878.44513888889</v>
      </c>
      <c r="O508" s="48" t="n">
        <v>0</v>
      </c>
      <c r="P508" t="inlineStr">
        <is>
          <t>UNO A UNO</t>
        </is>
      </c>
      <c r="Q508" t="inlineStr">
        <is>
          <t>UNO A UNO</t>
        </is>
      </c>
      <c r="S508" t="inlineStr">
        <is>
          <t>EJECUTADO EXITOSO</t>
        </is>
      </c>
      <c r="T508" t="inlineStr">
        <is>
          <t>ENVIO</t>
        </is>
      </c>
      <c r="V508" t="inlineStr">
        <is>
          <t>TIPO IV</t>
        </is>
      </c>
      <c r="W508" t="inlineStr">
        <is>
          <t>TERRESTRE</t>
        </is>
      </c>
      <c r="Y508" t="inlineStr">
        <is>
          <t>1</t>
        </is>
      </c>
      <c r="Z508" t="inlineStr">
        <is>
          <t>0</t>
        </is>
      </c>
      <c r="AA508" s="48" t="n">
        <v>35780</v>
      </c>
      <c r="AB508" s="48" t="n">
        <v>0</v>
      </c>
    </row>
    <row r="509">
      <c r="A509" t="inlineStr">
        <is>
          <t>CUCUTA</t>
        </is>
      </c>
      <c r="B509" t="inlineStr">
        <is>
          <t>SANTANDERES</t>
        </is>
      </c>
      <c r="C509" t="inlineStr">
        <is>
          <t>0004-0008</t>
        </is>
      </c>
      <c r="D509" t="inlineStr">
        <is>
          <t>54001</t>
        </is>
      </c>
      <c r="E509" t="inlineStr">
        <is>
          <t>2554395</t>
        </is>
      </c>
      <c r="F509" t="inlineStr">
        <is>
          <t>3007078949</t>
        </is>
      </c>
      <c r="G509" t="inlineStr">
        <is>
          <t>OC VISITA ROLLOS</t>
        </is>
      </c>
      <c r="H509" t="inlineStr">
        <is>
          <t>NORTE DE SANTANDER</t>
        </is>
      </c>
      <c r="I509" t="inlineStr">
        <is>
          <t>CUCUTA</t>
        </is>
      </c>
      <c r="J509" t="inlineStr">
        <is>
          <t>BARRIO SAN JOSE CUCUTA 4</t>
        </is>
      </c>
      <c r="K509" t="inlineStr">
        <is>
          <t>BANCOLOMBIA</t>
        </is>
      </c>
      <c r="L509" t="inlineStr">
        <is>
          <t>FO-25-1330565</t>
        </is>
      </c>
      <c r="M509" s="49" t="n">
        <v>45874.39958333333</v>
      </c>
      <c r="N509" s="49" t="n">
        <v>45875.46875</v>
      </c>
      <c r="O509" s="48" t="n">
        <v>0</v>
      </c>
      <c r="P509" t="inlineStr">
        <is>
          <t>UNO A UNO</t>
        </is>
      </c>
      <c r="Q509" t="inlineStr">
        <is>
          <t>UNO A UNO</t>
        </is>
      </c>
      <c r="R509" t="inlineStr">
        <is>
          <t>EJECUTADO</t>
        </is>
      </c>
      <c r="S509" t="inlineStr">
        <is>
          <t>EJECUTADO EXITOSO</t>
        </is>
      </c>
      <c r="T509" t="inlineStr">
        <is>
          <t>VISITA TECNICA</t>
        </is>
      </c>
      <c r="V509" t="inlineStr">
        <is>
          <t>TIPO I</t>
        </is>
      </c>
      <c r="W509" t="inlineStr">
        <is>
          <t>TERRESTRE</t>
        </is>
      </c>
      <c r="X509" t="inlineStr">
        <is>
          <t>MORA VEGA JEAMPIER</t>
        </is>
      </c>
      <c r="Y509" t="inlineStr">
        <is>
          <t>1</t>
        </is>
      </c>
      <c r="Z509" t="inlineStr">
        <is>
          <t>0</t>
        </is>
      </c>
      <c r="AA509" s="48" t="n">
        <v>35780</v>
      </c>
      <c r="AB509" s="48" t="n">
        <v>0</v>
      </c>
    </row>
    <row r="510">
      <c r="A510" t="inlineStr">
        <is>
          <t>NEIVA</t>
        </is>
      </c>
      <c r="B510" t="inlineStr">
        <is>
          <t>REMOTAS</t>
        </is>
      </c>
      <c r="C510" t="inlineStr">
        <is>
          <t>No encontrado</t>
        </is>
      </c>
      <c r="D510" t="inlineStr">
        <is>
          <t>18001</t>
        </is>
      </c>
      <c r="E510" t="inlineStr">
        <is>
          <t>2554565</t>
        </is>
      </c>
      <c r="F510" t="inlineStr">
        <is>
          <t>3007076544</t>
        </is>
      </c>
      <c r="G510" t="inlineStr">
        <is>
          <t>OC VISITA ROLLOS</t>
        </is>
      </c>
      <c r="H510" t="inlineStr">
        <is>
          <t>CAQUETA</t>
        </is>
      </c>
      <c r="I510" t="inlineStr">
        <is>
          <t>FLORENCIA</t>
        </is>
      </c>
      <c r="J510" t="inlineStr">
        <is>
          <t>OPRAP EXITO GRAN PLAZA FLORENC</t>
        </is>
      </c>
      <c r="K510" t="inlineStr">
        <is>
          <t>BANCOLOMBIA</t>
        </is>
      </c>
      <c r="L510" t="inlineStr">
        <is>
          <t>FO-25-1330559</t>
        </is>
      </c>
      <c r="M510" s="49" t="n">
        <v>45874.4090162037</v>
      </c>
      <c r="N510" s="49" t="n">
        <v>45883.42083333333</v>
      </c>
      <c r="O510" s="48" t="n">
        <v>0</v>
      </c>
      <c r="P510" t="inlineStr">
        <is>
          <t>ROBUSTO</t>
        </is>
      </c>
      <c r="Q510" t="inlineStr">
        <is>
          <t>OPRAP</t>
        </is>
      </c>
      <c r="R510" t="inlineStr">
        <is>
          <t>EJECUTADO</t>
        </is>
      </c>
      <c r="S510" t="inlineStr">
        <is>
          <t>EJECUTADO EXITOSO</t>
        </is>
      </c>
      <c r="T510" t="inlineStr">
        <is>
          <t>VISITA TECNICA</t>
        </is>
      </c>
      <c r="V510" t="inlineStr">
        <is>
          <t>TIPO IV</t>
        </is>
      </c>
      <c r="W510" t="inlineStr">
        <is>
          <t>TERRESTRE</t>
        </is>
      </c>
      <c r="X510" t="inlineStr">
        <is>
          <t>BERMUDEZ SANCHEZ JOSE NEYBER</t>
        </is>
      </c>
      <c r="Y510" t="inlineStr">
        <is>
          <t>1</t>
        </is>
      </c>
      <c r="Z510" t="inlineStr">
        <is>
          <t>0</t>
        </is>
      </c>
      <c r="AA510" s="48" t="n">
        <v>35780</v>
      </c>
      <c r="AB510" s="48" t="n">
        <v>0</v>
      </c>
    </row>
    <row r="511">
      <c r="A511" t="inlineStr">
        <is>
          <t>IBAGUE</t>
        </is>
      </c>
      <c r="B511" t="inlineStr">
        <is>
          <t>REMOTAS</t>
        </is>
      </c>
      <c r="C511" t="inlineStr">
        <is>
          <t>No encontrado</t>
        </is>
      </c>
      <c r="D511" t="inlineStr">
        <is>
          <t>73067</t>
        </is>
      </c>
      <c r="E511" t="inlineStr">
        <is>
          <t>2554579</t>
        </is>
      </c>
      <c r="F511" t="inlineStr">
        <is>
          <t>3007023585</t>
        </is>
      </c>
      <c r="G511" t="inlineStr">
        <is>
          <t>OC VISITA ROLLOS</t>
        </is>
      </c>
      <c r="H511" t="inlineStr">
        <is>
          <t>TOLIMA</t>
        </is>
      </c>
      <c r="I511" t="inlineStr">
        <is>
          <t>ATACO</t>
        </is>
      </c>
      <c r="J511" t="inlineStr">
        <is>
          <t>CENTRO ATACO TOLIMA</t>
        </is>
      </c>
      <c r="K511" t="inlineStr">
        <is>
          <t>BANCOLOMBIA</t>
        </is>
      </c>
      <c r="L511" t="inlineStr">
        <is>
          <t>FO-25-1333030</t>
        </is>
      </c>
      <c r="M511" s="49" t="n">
        <v>45874.41116898148</v>
      </c>
      <c r="N511" s="49" t="n">
        <v>45878.42291666667</v>
      </c>
      <c r="O511" s="48" t="n">
        <v>0</v>
      </c>
      <c r="P511" t="inlineStr">
        <is>
          <t>CB UNO A UNO</t>
        </is>
      </c>
      <c r="Q511" t="inlineStr">
        <is>
          <t>CB UNO A UNO</t>
        </is>
      </c>
      <c r="R511" t="inlineStr">
        <is>
          <t>EJECUTADO</t>
        </is>
      </c>
      <c r="S511" t="inlineStr">
        <is>
          <t>EJECUTADO EXITOSO</t>
        </is>
      </c>
      <c r="T511" t="inlineStr">
        <is>
          <t>ENVIO FLOTA - OPERADOR LOGISTICO</t>
        </is>
      </c>
      <c r="V511" t="inlineStr">
        <is>
          <t>TIPO III</t>
        </is>
      </c>
      <c r="W511" t="inlineStr">
        <is>
          <t>TERRESTRE</t>
        </is>
      </c>
      <c r="X511" t="inlineStr">
        <is>
          <t>BARRAGAN TAFUR EDWIN ESTEBAN</t>
        </is>
      </c>
      <c r="Y511" t="inlineStr">
        <is>
          <t>1</t>
        </is>
      </c>
      <c r="Z511" t="inlineStr">
        <is>
          <t>0</t>
        </is>
      </c>
      <c r="AA511" s="48" t="n">
        <v>35780</v>
      </c>
      <c r="AB511" s="48" t="n">
        <v>0</v>
      </c>
    </row>
    <row r="512">
      <c r="A512" t="inlineStr">
        <is>
          <t>CALI</t>
        </is>
      </c>
      <c r="B512" t="inlineStr">
        <is>
          <t>SUROCCIDENTE Y EJE CAFETERO</t>
        </is>
      </c>
      <c r="C512" t="inlineStr">
        <is>
          <t>0004-0003</t>
        </is>
      </c>
      <c r="D512" t="inlineStr">
        <is>
          <t>19698</t>
        </is>
      </c>
      <c r="E512" t="inlineStr">
        <is>
          <t>2554585</t>
        </is>
      </c>
      <c r="F512" t="inlineStr">
        <is>
          <t>3007060280</t>
        </is>
      </c>
      <c r="G512" t="inlineStr">
        <is>
          <t>OC VISITA ROLLOS</t>
        </is>
      </c>
      <c r="H512" t="inlineStr">
        <is>
          <t>CAUCA</t>
        </is>
      </c>
      <c r="I512" t="inlineStr">
        <is>
          <t>SANTANDER DE QUILICHAO</t>
        </is>
      </c>
      <c r="J512" t="inlineStr">
        <is>
          <t>DISTRICOL VARIEDADES TUCAN</t>
        </is>
      </c>
      <c r="K512" t="inlineStr">
        <is>
          <t>BANCOLOMBIA</t>
        </is>
      </c>
      <c r="L512" t="inlineStr">
        <is>
          <t>FO-25-1330551</t>
        </is>
      </c>
      <c r="M512" s="49" t="n">
        <v>45874.41180555556</v>
      </c>
      <c r="N512" s="49" t="n">
        <v>45875.62916666667</v>
      </c>
      <c r="O512" s="48" t="n">
        <v>0</v>
      </c>
      <c r="P512" t="inlineStr">
        <is>
          <t>AGREGADOR</t>
        </is>
      </c>
      <c r="Q512" t="inlineStr">
        <is>
          <t>DISTRICOL</t>
        </is>
      </c>
      <c r="R512" t="inlineStr">
        <is>
          <t>EJECUTADO</t>
        </is>
      </c>
      <c r="S512" t="inlineStr">
        <is>
          <t>EJECUTADO EXITOSO</t>
        </is>
      </c>
      <c r="T512" t="inlineStr">
        <is>
          <t>VISITA TECNICA</t>
        </is>
      </c>
      <c r="V512" t="inlineStr">
        <is>
          <t>TIPO II</t>
        </is>
      </c>
      <c r="W512" t="inlineStr">
        <is>
          <t>TERRESTRE</t>
        </is>
      </c>
      <c r="X512" t="inlineStr">
        <is>
          <t>BOLAÑOS TABORDA JORGE ENRIQUE</t>
        </is>
      </c>
      <c r="Y512" t="inlineStr">
        <is>
          <t>1</t>
        </is>
      </c>
      <c r="Z512" t="inlineStr">
        <is>
          <t>0</t>
        </is>
      </c>
      <c r="AA512" s="48" t="n">
        <v>67654</v>
      </c>
      <c r="AB512" s="48" t="n">
        <v>0</v>
      </c>
    </row>
    <row r="513">
      <c r="A513" t="inlineStr">
        <is>
          <t>BOGOTA</t>
        </is>
      </c>
      <c r="B513" t="inlineStr">
        <is>
          <t>CUNDINAMARCA</t>
        </is>
      </c>
      <c r="C513" t="inlineStr">
        <is>
          <t>0004-0004</t>
        </is>
      </c>
      <c r="D513" t="inlineStr">
        <is>
          <t>11001</t>
        </is>
      </c>
      <c r="E513" t="inlineStr">
        <is>
          <t>2554777</t>
        </is>
      </c>
      <c r="F513" t="inlineStr">
        <is>
          <t>3007049140</t>
        </is>
      </c>
      <c r="G513" t="inlineStr">
        <is>
          <t>OC VISITA ROLLOS</t>
        </is>
      </c>
      <c r="H513" t="inlineStr">
        <is>
          <t>CUNDINAMARCA</t>
        </is>
      </c>
      <c r="I513" t="inlineStr">
        <is>
          <t>BOGOTA</t>
        </is>
      </c>
      <c r="J513" t="inlineStr">
        <is>
          <t>PTM  BOGOTA  INTERNET JR</t>
        </is>
      </c>
      <c r="K513" t="inlineStr">
        <is>
          <t>BANCOLOMBIA</t>
        </is>
      </c>
      <c r="L513" t="inlineStr">
        <is>
          <t>FO-25-1330529</t>
        </is>
      </c>
      <c r="M513" s="49" t="n">
        <v>45874.41949074074</v>
      </c>
      <c r="N513" s="49" t="n">
        <v>45882.41597222222</v>
      </c>
      <c r="O513" s="48" t="n">
        <v>0</v>
      </c>
      <c r="P513" t="inlineStr">
        <is>
          <t>AGREGADOR</t>
        </is>
      </c>
      <c r="Q513" t="inlineStr">
        <is>
          <t>COMCARD - PTM</t>
        </is>
      </c>
      <c r="R513" t="inlineStr">
        <is>
          <t>EJECUTADO</t>
        </is>
      </c>
      <c r="S513" t="inlineStr">
        <is>
          <t>EJECUTADO EXITOSO</t>
        </is>
      </c>
      <c r="T513" t="inlineStr">
        <is>
          <t>VISITA TECNICA</t>
        </is>
      </c>
      <c r="V513" t="inlineStr">
        <is>
          <t>TIPO I</t>
        </is>
      </c>
      <c r="W513" t="inlineStr">
        <is>
          <t>TERRESTRE</t>
        </is>
      </c>
      <c r="X513" t="inlineStr">
        <is>
          <t>ORTIZ MARTINEZ STIVEN</t>
        </is>
      </c>
      <c r="Y513" t="inlineStr">
        <is>
          <t>1</t>
        </is>
      </c>
      <c r="Z513" t="inlineStr">
        <is>
          <t>0</t>
        </is>
      </c>
      <c r="AA513" s="48" t="n">
        <v>35780</v>
      </c>
      <c r="AB513" s="48" t="n">
        <v>0</v>
      </c>
    </row>
    <row r="514">
      <c r="A514" t="inlineStr">
        <is>
          <t>TUNJA</t>
        </is>
      </c>
      <c r="B514" t="inlineStr">
        <is>
          <t>SANTANDERES</t>
        </is>
      </c>
      <c r="C514" t="inlineStr">
        <is>
          <t>0004-0008</t>
        </is>
      </c>
      <c r="D514" t="inlineStr">
        <is>
          <t>15238</t>
        </is>
      </c>
      <c r="E514" t="inlineStr">
        <is>
          <t>2554816</t>
        </is>
      </c>
      <c r="F514" t="inlineStr">
        <is>
          <t>3007078933</t>
        </is>
      </c>
      <c r="G514" t="inlineStr">
        <is>
          <t>OC VISITA ROLLOS</t>
        </is>
      </c>
      <c r="H514" t="inlineStr">
        <is>
          <t>BOYACA</t>
        </is>
      </c>
      <c r="I514" t="inlineStr">
        <is>
          <t>DUITAMA</t>
        </is>
      </c>
      <c r="J514" t="inlineStr">
        <is>
          <t>DISTRICOL PAPELERIA Y MISCELAN</t>
        </is>
      </c>
      <c r="K514" t="inlineStr">
        <is>
          <t>BANCOLOMBIA</t>
        </is>
      </c>
      <c r="L514" t="inlineStr">
        <is>
          <t>FO-25-1330544</t>
        </is>
      </c>
      <c r="M514" s="49" t="n">
        <v>45874.41650462963</v>
      </c>
      <c r="N514" s="49" t="n">
        <v>45877.62569444445</v>
      </c>
      <c r="O514" s="48" t="n">
        <v>0</v>
      </c>
      <c r="P514" t="inlineStr">
        <is>
          <t>AGREGADOR</t>
        </is>
      </c>
      <c r="Q514" t="inlineStr">
        <is>
          <t>DISTRICOL</t>
        </is>
      </c>
      <c r="R514" t="inlineStr">
        <is>
          <t>EJECUTADO</t>
        </is>
      </c>
      <c r="S514" t="inlineStr">
        <is>
          <t>EJECUTADO EXITOSO</t>
        </is>
      </c>
      <c r="T514" t="inlineStr">
        <is>
          <t>VISITA TECNICA</t>
        </is>
      </c>
      <c r="V514" t="inlineStr">
        <is>
          <t>TIPO II</t>
        </is>
      </c>
      <c r="W514" t="inlineStr">
        <is>
          <t>TERRESTRE</t>
        </is>
      </c>
      <c r="X514" t="inlineStr">
        <is>
          <t>RODRIGUEZ MURCIA YERSON IVAN</t>
        </is>
      </c>
      <c r="Y514" t="inlineStr">
        <is>
          <t>1</t>
        </is>
      </c>
      <c r="Z514" t="inlineStr">
        <is>
          <t>0</t>
        </is>
      </c>
      <c r="AA514" s="48" t="n">
        <v>67654</v>
      </c>
      <c r="AB514" s="48" t="n">
        <v>0</v>
      </c>
    </row>
    <row r="515">
      <c r="A515" t="inlineStr">
        <is>
          <t>MEDELLIN</t>
        </is>
      </c>
      <c r="B515" t="inlineStr">
        <is>
          <t>NOROCCIDENTE</t>
        </is>
      </c>
      <c r="C515" t="inlineStr">
        <is>
          <t>0004-0005</t>
        </is>
      </c>
      <c r="D515" t="inlineStr">
        <is>
          <t>5001</t>
        </is>
      </c>
      <c r="E515" t="inlineStr">
        <is>
          <t>2554819</t>
        </is>
      </c>
      <c r="F515" t="inlineStr">
        <is>
          <t>3007049365</t>
        </is>
      </c>
      <c r="G515" t="inlineStr">
        <is>
          <t>OC VISITA ROLLOS</t>
        </is>
      </c>
      <c r="H515" t="inlineStr">
        <is>
          <t>ANTIOQUIA</t>
        </is>
      </c>
      <c r="I515" t="inlineStr">
        <is>
          <t>MEDELLIN</t>
        </is>
      </c>
      <c r="J515" t="inlineStr">
        <is>
          <t>PTM MEDELLIN VARIEDADES ST GLA</t>
        </is>
      </c>
      <c r="K515" t="inlineStr">
        <is>
          <t>BANCOLOMBIA</t>
        </is>
      </c>
      <c r="L515" t="inlineStr">
        <is>
          <t>FO-25-1351186</t>
        </is>
      </c>
      <c r="M515" s="49" t="n">
        <v>45874.41666666666</v>
      </c>
      <c r="N515" s="49" t="n">
        <v>45886.64097222222</v>
      </c>
      <c r="O515" s="48" t="n">
        <v>0</v>
      </c>
      <c r="P515" t="inlineStr">
        <is>
          <t>AGREGADOR</t>
        </is>
      </c>
      <c r="Q515" t="inlineStr">
        <is>
          <t>COMCARD - PTM</t>
        </is>
      </c>
      <c r="S515" t="inlineStr">
        <is>
          <t>EJECUTADO EXITOSO</t>
        </is>
      </c>
      <c r="T515" t="inlineStr">
        <is>
          <t>VISITA TECNICA</t>
        </is>
      </c>
      <c r="V515" t="inlineStr">
        <is>
          <t>TIPO I</t>
        </is>
      </c>
      <c r="W515" t="inlineStr">
        <is>
          <t>TERRESTRE</t>
        </is>
      </c>
      <c r="X515" t="inlineStr">
        <is>
          <t>SALAZAR AGUDELO JHONATAN STIVEN</t>
        </is>
      </c>
      <c r="Y515" t="inlineStr">
        <is>
          <t>1</t>
        </is>
      </c>
      <c r="Z515" t="inlineStr">
        <is>
          <t>0</t>
        </is>
      </c>
      <c r="AA515" s="48" t="n">
        <v>35780</v>
      </c>
      <c r="AB515" s="48" t="n">
        <v>0</v>
      </c>
    </row>
    <row r="516">
      <c r="A516" t="inlineStr">
        <is>
          <t>CALI</t>
        </is>
      </c>
      <c r="B516" t="inlineStr">
        <is>
          <t>SUROCCIDENTE Y EJE CAFETERO</t>
        </is>
      </c>
      <c r="C516" t="inlineStr">
        <is>
          <t>0004-0003</t>
        </is>
      </c>
      <c r="D516" t="inlineStr">
        <is>
          <t>19392</t>
        </is>
      </c>
      <c r="E516" t="inlineStr">
        <is>
          <t>2554855</t>
        </is>
      </c>
      <c r="F516" t="inlineStr">
        <is>
          <t>3007076459</t>
        </is>
      </c>
      <c r="G516" t="inlineStr">
        <is>
          <t>OC VISITA ROLLOS</t>
        </is>
      </c>
      <c r="H516" t="inlineStr">
        <is>
          <t>CAUCA</t>
        </is>
      </c>
      <c r="I516" t="inlineStr">
        <is>
          <t>LA SIERRA</t>
        </is>
      </c>
      <c r="J516" t="inlineStr">
        <is>
          <t>BARRIO LA SIERRA LA SIERRA</t>
        </is>
      </c>
      <c r="K516" t="inlineStr">
        <is>
          <t>BANCOLOMBIA</t>
        </is>
      </c>
      <c r="L516" t="inlineStr">
        <is>
          <t>FO-25-1331161</t>
        </is>
      </c>
      <c r="M516" s="49" t="n">
        <v>45874.42332175926</v>
      </c>
      <c r="N516" s="49" t="n">
        <v>45878.425</v>
      </c>
      <c r="O516" s="48" t="n">
        <v>0</v>
      </c>
      <c r="P516" t="inlineStr">
        <is>
          <t>CB UNO A UNO</t>
        </is>
      </c>
      <c r="Q516" t="inlineStr">
        <is>
          <t>CB UNO A UNO</t>
        </is>
      </c>
      <c r="R516" t="inlineStr">
        <is>
          <t>EJECUTADO</t>
        </is>
      </c>
      <c r="S516" t="inlineStr">
        <is>
          <t>EJECUTADO EXITOSO</t>
        </is>
      </c>
      <c r="T516" t="inlineStr">
        <is>
          <t>ENVIO FLOTA - OPERADOR LOGISTICO</t>
        </is>
      </c>
      <c r="V516" t="inlineStr">
        <is>
          <t>TIPO III</t>
        </is>
      </c>
      <c r="W516" t="inlineStr">
        <is>
          <t>TERRESTRE</t>
        </is>
      </c>
      <c r="X516" t="inlineStr">
        <is>
          <t>GIMBUEL LASSO LUIS GERMAN</t>
        </is>
      </c>
      <c r="Y516" t="inlineStr">
        <is>
          <t>1</t>
        </is>
      </c>
      <c r="Z516" t="inlineStr">
        <is>
          <t>0</t>
        </is>
      </c>
      <c r="AA516" s="48" t="n">
        <v>35780</v>
      </c>
      <c r="AB516" s="48" t="n">
        <v>0</v>
      </c>
    </row>
    <row r="517">
      <c r="A517" t="inlineStr">
        <is>
          <t>PASTO</t>
        </is>
      </c>
      <c r="B517" t="inlineStr">
        <is>
          <t>SUROCCIDENTE Y EJE CAFETERO</t>
        </is>
      </c>
      <c r="C517" t="inlineStr">
        <is>
          <t>No encontrado</t>
        </is>
      </c>
      <c r="D517" t="inlineStr">
        <is>
          <t>52835</t>
        </is>
      </c>
      <c r="E517" t="inlineStr">
        <is>
          <t>2554886</t>
        </is>
      </c>
      <c r="F517" t="inlineStr">
        <is>
          <t>3007073537</t>
        </is>
      </c>
      <c r="G517" t="inlineStr">
        <is>
          <t>OC VISITA ROLLOS</t>
        </is>
      </c>
      <c r="H517" t="inlineStr">
        <is>
          <t>NARIÑO</t>
        </is>
      </c>
      <c r="I517" t="inlineStr">
        <is>
          <t>SAN ANDRES DE TUMACO</t>
        </is>
      </c>
      <c r="J517" t="inlineStr">
        <is>
          <t>BARRIO LA CANCHA LLORENTE NARI</t>
        </is>
      </c>
      <c r="K517" t="inlineStr">
        <is>
          <t>BANCOLOMBIA</t>
        </is>
      </c>
      <c r="L517" t="inlineStr">
        <is>
          <t>FO-25-1330907</t>
        </is>
      </c>
      <c r="M517" s="49" t="n">
        <v>45874.42927083333</v>
      </c>
      <c r="N517" s="49" t="n">
        <v>45882.36944444444</v>
      </c>
      <c r="O517" s="48" t="n">
        <v>0</v>
      </c>
      <c r="P517" t="inlineStr">
        <is>
          <t>CB UNO A UNO</t>
        </is>
      </c>
      <c r="Q517" t="inlineStr">
        <is>
          <t>CB UNO A UNO</t>
        </is>
      </c>
      <c r="R517" t="inlineStr">
        <is>
          <t>EJECUTADO</t>
        </is>
      </c>
      <c r="S517" t="inlineStr">
        <is>
          <t>EJECUTADO EXITOSO</t>
        </is>
      </c>
      <c r="T517" t="inlineStr">
        <is>
          <t>ENVIO FLOTA - OPERADOR LOGISTICO</t>
        </is>
      </c>
      <c r="V517" t="inlineStr">
        <is>
          <t>TIPO IV</t>
        </is>
      </c>
      <c r="W517" t="inlineStr">
        <is>
          <t>TERRESTRE</t>
        </is>
      </c>
      <c r="X517" t="inlineStr">
        <is>
          <t>HERRERA MONAR GEOVANNY</t>
        </is>
      </c>
      <c r="Y517" t="inlineStr">
        <is>
          <t>1</t>
        </is>
      </c>
      <c r="Z517" t="inlineStr">
        <is>
          <t>0</t>
        </is>
      </c>
      <c r="AA517" s="48" t="n">
        <v>35780</v>
      </c>
      <c r="AB517" s="48" t="n">
        <v>0</v>
      </c>
    </row>
    <row r="518">
      <c r="A518" t="inlineStr">
        <is>
          <t>TUNJA</t>
        </is>
      </c>
      <c r="B518" t="inlineStr">
        <is>
          <t>SANTANDERES</t>
        </is>
      </c>
      <c r="C518" t="inlineStr">
        <is>
          <t>No encontrado</t>
        </is>
      </c>
      <c r="D518" t="inlineStr">
        <is>
          <t>15176</t>
        </is>
      </c>
      <c r="E518" t="inlineStr">
        <is>
          <t>2554910</t>
        </is>
      </c>
      <c r="F518" t="inlineStr">
        <is>
          <t>3007075048</t>
        </is>
      </c>
      <c r="G518" t="inlineStr">
        <is>
          <t>OC ENVIO ROLLOS</t>
        </is>
      </c>
      <c r="H518" t="inlineStr">
        <is>
          <t>BOYACA</t>
        </is>
      </c>
      <c r="I518" t="inlineStr">
        <is>
          <t>CHIQUINQUIRA</t>
        </is>
      </c>
      <c r="J518" t="inlineStr">
        <is>
          <t>BARRIO GUARIN CHIQUINQUIRA</t>
        </is>
      </c>
      <c r="K518" t="inlineStr">
        <is>
          <t>BANCOLOMBIA</t>
        </is>
      </c>
      <c r="L518" t="inlineStr">
        <is>
          <t>FO-25-1331491</t>
        </is>
      </c>
      <c r="M518" s="49" t="n">
        <v>45874.41888888889</v>
      </c>
      <c r="N518" s="49" t="n">
        <v>45877.71319444444</v>
      </c>
      <c r="O518" s="48" t="n">
        <v>0</v>
      </c>
      <c r="P518" t="inlineStr">
        <is>
          <t>CB UNO A UNO</t>
        </is>
      </c>
      <c r="Q518" t="inlineStr">
        <is>
          <t>CB UNO A UNO</t>
        </is>
      </c>
      <c r="S518" t="inlineStr">
        <is>
          <t>EJECUTADO EXITOSO</t>
        </is>
      </c>
      <c r="T518" t="inlineStr">
        <is>
          <t>ENVIO</t>
        </is>
      </c>
      <c r="V518" t="inlineStr">
        <is>
          <t>TIPO III</t>
        </is>
      </c>
      <c r="W518" t="inlineStr">
        <is>
          <t>TERRESTRE</t>
        </is>
      </c>
      <c r="Y518" t="inlineStr">
        <is>
          <t>1</t>
        </is>
      </c>
      <c r="Z518" t="inlineStr">
        <is>
          <t>0</t>
        </is>
      </c>
      <c r="AA518" s="48" t="n">
        <v>35780</v>
      </c>
      <c r="AB518" s="48" t="n">
        <v>0</v>
      </c>
    </row>
    <row r="519">
      <c r="A519" t="inlineStr">
        <is>
          <t>MONTERIA</t>
        </is>
      </c>
      <c r="B519" t="inlineStr">
        <is>
          <t>COSTA</t>
        </is>
      </c>
      <c r="C519" t="inlineStr">
        <is>
          <t>0004-0001</t>
        </is>
      </c>
      <c r="D519" t="inlineStr">
        <is>
          <t>23300</t>
        </is>
      </c>
      <c r="E519" t="inlineStr">
        <is>
          <t>2555028</t>
        </is>
      </c>
      <c r="F519" t="inlineStr">
        <is>
          <t>3007079697</t>
        </is>
      </c>
      <c r="G519" t="inlineStr">
        <is>
          <t>OC VISITA ROLLOS</t>
        </is>
      </c>
      <c r="H519" t="inlineStr">
        <is>
          <t>CORDOBA</t>
        </is>
      </c>
      <c r="I519" t="inlineStr">
        <is>
          <t>COTORRA</t>
        </is>
      </c>
      <c r="J519" t="inlineStr">
        <is>
          <t>PTM COTORRA PAGA FACIL</t>
        </is>
      </c>
      <c r="K519" t="inlineStr">
        <is>
          <t>BANCOLOMBIA</t>
        </is>
      </c>
      <c r="L519" t="inlineStr">
        <is>
          <t>FO-25-1330653</t>
        </is>
      </c>
      <c r="M519" s="49" t="n">
        <v>45874.42644675926</v>
      </c>
      <c r="N519" s="49" t="n">
        <v>45875.70486111111</v>
      </c>
      <c r="O519" s="48" t="n">
        <v>0</v>
      </c>
      <c r="P519" t="inlineStr">
        <is>
          <t>AGREGADOR</t>
        </is>
      </c>
      <c r="Q519" t="inlineStr">
        <is>
          <t>COMCARD - PTM</t>
        </is>
      </c>
      <c r="R519" t="inlineStr">
        <is>
          <t>EJECUTADO</t>
        </is>
      </c>
      <c r="S519" t="inlineStr">
        <is>
          <t>EJECUTADO EXITOSO</t>
        </is>
      </c>
      <c r="T519" t="inlineStr">
        <is>
          <t>VISITA TECNICA</t>
        </is>
      </c>
      <c r="V519" t="inlineStr">
        <is>
          <t>TIPO II</t>
        </is>
      </c>
      <c r="W519" t="inlineStr">
        <is>
          <t>TERRESTRE</t>
        </is>
      </c>
      <c r="X519" t="inlineStr">
        <is>
          <t>GONZALEZ FERRER JESUS ALEXANDER</t>
        </is>
      </c>
      <c r="Y519" t="inlineStr">
        <is>
          <t>1</t>
        </is>
      </c>
      <c r="Z519" t="inlineStr">
        <is>
          <t>0</t>
        </is>
      </c>
      <c r="AA519" s="48" t="n">
        <v>67654</v>
      </c>
      <c r="AB519" s="48" t="n">
        <v>0</v>
      </c>
    </row>
    <row r="520">
      <c r="A520" t="inlineStr">
        <is>
          <t>MEDELLIN</t>
        </is>
      </c>
      <c r="B520" t="inlineStr">
        <is>
          <t>NOROCCIDENTE</t>
        </is>
      </c>
      <c r="C520" t="inlineStr">
        <is>
          <t>0004-0005</t>
        </is>
      </c>
      <c r="D520" t="inlineStr">
        <is>
          <t>5079</t>
        </is>
      </c>
      <c r="E520" t="inlineStr">
        <is>
          <t>2555136</t>
        </is>
      </c>
      <c r="F520" t="inlineStr">
        <is>
          <t>3007069774</t>
        </is>
      </c>
      <c r="G520" t="inlineStr">
        <is>
          <t>OC VISITA ROLLOS</t>
        </is>
      </c>
      <c r="H520" t="inlineStr">
        <is>
          <t>ANTIOQUIA</t>
        </is>
      </c>
      <c r="I520" t="inlineStr">
        <is>
          <t>BARBOSA</t>
        </is>
      </c>
      <c r="J520" t="inlineStr">
        <is>
          <t>PTM BARBOSA  UNICASA DE MI HOG</t>
        </is>
      </c>
      <c r="K520" t="inlineStr">
        <is>
          <t>BANCOLOMBIA</t>
        </is>
      </c>
      <c r="L520" t="inlineStr">
        <is>
          <t>FO-25-1330724</t>
        </is>
      </c>
      <c r="M520" s="49" t="n">
        <v>45874.43458333334</v>
      </c>
      <c r="N520" s="49" t="n">
        <v>45877.45694444444</v>
      </c>
      <c r="O520" s="48" t="n">
        <v>0</v>
      </c>
      <c r="P520" t="inlineStr">
        <is>
          <t>AGREGADOR</t>
        </is>
      </c>
      <c r="Q520" t="inlineStr">
        <is>
          <t>COMCARD - PTM</t>
        </is>
      </c>
      <c r="R520" t="inlineStr">
        <is>
          <t>EJECUTADO</t>
        </is>
      </c>
      <c r="S520" t="inlineStr">
        <is>
          <t>EJECUTADO EXITOSO</t>
        </is>
      </c>
      <c r="T520" t="inlineStr">
        <is>
          <t>VISITA TECNICA</t>
        </is>
      </c>
      <c r="V520" t="inlineStr">
        <is>
          <t>TIPO II</t>
        </is>
      </c>
      <c r="W520" t="inlineStr">
        <is>
          <t>TERRESTRE</t>
        </is>
      </c>
      <c r="X520" t="inlineStr">
        <is>
          <t>HERNANDEZ CHAVARRIA JUAN CAMILO</t>
        </is>
      </c>
      <c r="Y520" t="inlineStr">
        <is>
          <t>1</t>
        </is>
      </c>
      <c r="Z520" t="inlineStr">
        <is>
          <t>0</t>
        </is>
      </c>
      <c r="AA520" s="48" t="n">
        <v>67654</v>
      </c>
      <c r="AB520" s="48" t="n">
        <v>0</v>
      </c>
    </row>
    <row r="521">
      <c r="A521" t="inlineStr">
        <is>
          <t>IBAGUE</t>
        </is>
      </c>
      <c r="B521" t="inlineStr">
        <is>
          <t>REMOTAS</t>
        </is>
      </c>
      <c r="C521" t="inlineStr">
        <is>
          <t>0004-0007</t>
        </is>
      </c>
      <c r="D521" t="inlineStr">
        <is>
          <t>73001</t>
        </is>
      </c>
      <c r="E521" t="inlineStr">
        <is>
          <t>2555154</t>
        </is>
      </c>
      <c r="F521" t="inlineStr">
        <is>
          <t>3007070259</t>
        </is>
      </c>
      <c r="G521" t="inlineStr">
        <is>
          <t>OC VISITA ROLLOS</t>
        </is>
      </c>
      <c r="H521" t="inlineStr">
        <is>
          <t>TOLIMA</t>
        </is>
      </c>
      <c r="I521" t="inlineStr">
        <is>
          <t>IBAGUE</t>
        </is>
      </c>
      <c r="J521" t="inlineStr">
        <is>
          <t>LA QUINTA II</t>
        </is>
      </c>
      <c r="K521" t="inlineStr">
        <is>
          <t>BANCOLOMBIA</t>
        </is>
      </c>
      <c r="L521" t="inlineStr">
        <is>
          <t>FO-25-1330720</t>
        </is>
      </c>
      <c r="M521" s="49" t="n">
        <v>45874.4359837963</v>
      </c>
      <c r="N521" s="49" t="n">
        <v>45875.62152777778</v>
      </c>
      <c r="O521" s="48" t="n">
        <v>0</v>
      </c>
      <c r="P521" t="inlineStr">
        <is>
          <t>ROBUSTO</t>
        </is>
      </c>
      <c r="Q521" t="inlineStr">
        <is>
          <t>MULTIPAGAS</t>
        </is>
      </c>
      <c r="R521" t="inlineStr">
        <is>
          <t>EJECUTADO</t>
        </is>
      </c>
      <c r="S521" t="inlineStr">
        <is>
          <t>EJECUTADO EXITOSO</t>
        </is>
      </c>
      <c r="T521" t="inlineStr">
        <is>
          <t>VISITA TECNICA</t>
        </is>
      </c>
      <c r="V521" t="inlineStr">
        <is>
          <t>TIPO I</t>
        </is>
      </c>
      <c r="W521" t="inlineStr">
        <is>
          <t>TERRESTRE</t>
        </is>
      </c>
      <c r="X521" t="inlineStr">
        <is>
          <t>BARRAGAN TAFUR EDWIN ESTEBAN</t>
        </is>
      </c>
      <c r="Y521" t="inlineStr">
        <is>
          <t>1</t>
        </is>
      </c>
      <c r="Z521" t="inlineStr">
        <is>
          <t>0</t>
        </is>
      </c>
      <c r="AA521" s="48" t="n">
        <v>35780</v>
      </c>
      <c r="AB521" s="48" t="n">
        <v>0</v>
      </c>
    </row>
    <row r="522">
      <c r="A522" t="inlineStr">
        <is>
          <t>IBAGUE</t>
        </is>
      </c>
      <c r="B522" t="inlineStr">
        <is>
          <t>REMOTAS</t>
        </is>
      </c>
      <c r="C522" t="inlineStr">
        <is>
          <t>0004-0007</t>
        </is>
      </c>
      <c r="D522" t="inlineStr">
        <is>
          <t>73001</t>
        </is>
      </c>
      <c r="E522" t="inlineStr">
        <is>
          <t>2555163</t>
        </is>
      </c>
      <c r="F522" t="inlineStr">
        <is>
          <t>3007023581</t>
        </is>
      </c>
      <c r="G522" t="inlineStr">
        <is>
          <t>OC VISITA ROLLOS</t>
        </is>
      </c>
      <c r="H522" t="inlineStr">
        <is>
          <t>TOLIMA</t>
        </is>
      </c>
      <c r="I522" t="inlineStr">
        <is>
          <t>IBAGUE</t>
        </is>
      </c>
      <c r="J522" t="inlineStr">
        <is>
          <t>MULTIPAGAS LA QUINTA</t>
        </is>
      </c>
      <c r="K522" t="inlineStr">
        <is>
          <t>BANCOLOMBIA</t>
        </is>
      </c>
      <c r="L522" t="inlineStr">
        <is>
          <t>FO-25-1330717</t>
        </is>
      </c>
      <c r="M522" s="49" t="n">
        <v>45874.43662037037</v>
      </c>
      <c r="N522" s="49" t="n">
        <v>45875.62430555555</v>
      </c>
      <c r="O522" s="48" t="n">
        <v>0</v>
      </c>
      <c r="P522" t="inlineStr">
        <is>
          <t>ROBUSTO</t>
        </is>
      </c>
      <c r="Q522" t="inlineStr">
        <is>
          <t>MULTIPAGAS</t>
        </is>
      </c>
      <c r="R522" t="inlineStr">
        <is>
          <t>EJECUTADO</t>
        </is>
      </c>
      <c r="S522" t="inlineStr">
        <is>
          <t>EJECUTADO EXITOSO</t>
        </is>
      </c>
      <c r="T522" t="inlineStr">
        <is>
          <t>VISITA TECNICA</t>
        </is>
      </c>
      <c r="V522" t="inlineStr">
        <is>
          <t>TIPO I</t>
        </is>
      </c>
      <c r="W522" t="inlineStr">
        <is>
          <t>TERRESTRE</t>
        </is>
      </c>
      <c r="X522" t="inlineStr">
        <is>
          <t>BARRAGAN TAFUR EDWIN ESTEBAN</t>
        </is>
      </c>
      <c r="Y522" t="inlineStr">
        <is>
          <t>1</t>
        </is>
      </c>
      <c r="Z522" t="inlineStr">
        <is>
          <t>0</t>
        </is>
      </c>
      <c r="AA522" s="48" t="n">
        <v>35780</v>
      </c>
      <c r="AB522" s="48" t="n">
        <v>0</v>
      </c>
    </row>
    <row r="523">
      <c r="A523" t="inlineStr">
        <is>
          <t>BOGOTA</t>
        </is>
      </c>
      <c r="B523" t="inlineStr">
        <is>
          <t>CUNDINAMARCA</t>
        </is>
      </c>
      <c r="C523" t="inlineStr">
        <is>
          <t>0004-0004</t>
        </is>
      </c>
      <c r="D523" t="inlineStr">
        <is>
          <t>11001</t>
        </is>
      </c>
      <c r="E523" t="inlineStr">
        <is>
          <t>2555177</t>
        </is>
      </c>
      <c r="F523" t="inlineStr">
        <is>
          <t>3007025649</t>
        </is>
      </c>
      <c r="G523" t="inlineStr">
        <is>
          <t>OC VISITA ROLLOS</t>
        </is>
      </c>
      <c r="H523" t="inlineStr">
        <is>
          <t>CUNDINAMARCA</t>
        </is>
      </c>
      <c r="I523" t="inlineStr">
        <is>
          <t>BOGOTA</t>
        </is>
      </c>
      <c r="J523" t="inlineStr">
        <is>
          <t>PROSEGUR KENNEDY</t>
        </is>
      </c>
      <c r="K523" t="inlineStr">
        <is>
          <t>BANCOLOMBIA</t>
        </is>
      </c>
      <c r="L523" t="inlineStr">
        <is>
          <t>FO-25-1330902</t>
        </is>
      </c>
      <c r="M523" s="49" t="n">
        <v>45874.43774305555</v>
      </c>
      <c r="N523" s="49" t="n">
        <v>45875.61944444444</v>
      </c>
      <c r="O523" s="48" t="n">
        <v>0</v>
      </c>
      <c r="P523" t="inlineStr">
        <is>
          <t>CB UNO A UNO</t>
        </is>
      </c>
      <c r="Q523" t="inlineStr">
        <is>
          <t>CB UNO A UNO</t>
        </is>
      </c>
      <c r="R523" t="inlineStr">
        <is>
          <t>EJECUTADO</t>
        </is>
      </c>
      <c r="S523" t="inlineStr">
        <is>
          <t>EJECUTADO EXITOSO</t>
        </is>
      </c>
      <c r="T523" t="inlineStr">
        <is>
          <t>VISITA TECNICA</t>
        </is>
      </c>
      <c r="V523" t="inlineStr">
        <is>
          <t>TIPO I</t>
        </is>
      </c>
      <c r="W523" t="inlineStr">
        <is>
          <t>TERRESTRE</t>
        </is>
      </c>
      <c r="X523" t="inlineStr">
        <is>
          <t>HERNANDEZ NARANJO OSCAR EDUARDO</t>
        </is>
      </c>
      <c r="Y523" t="inlineStr">
        <is>
          <t>1</t>
        </is>
      </c>
      <c r="Z523" t="inlineStr">
        <is>
          <t>0</t>
        </is>
      </c>
      <c r="AA523" s="48" t="n">
        <v>35780</v>
      </c>
      <c r="AB523" s="48" t="n">
        <v>0</v>
      </c>
    </row>
    <row r="524">
      <c r="A524" t="inlineStr">
        <is>
          <t>MANIZALES</t>
        </is>
      </c>
      <c r="B524" t="inlineStr">
        <is>
          <t>SUROCCIDENTE Y EJE CAFETERO</t>
        </is>
      </c>
      <c r="C524" t="inlineStr">
        <is>
          <t>0004-0002</t>
        </is>
      </c>
      <c r="D524" t="inlineStr">
        <is>
          <t>17442</t>
        </is>
      </c>
      <c r="E524" t="inlineStr">
        <is>
          <t>2555453</t>
        </is>
      </c>
      <c r="F524" t="inlineStr">
        <is>
          <t>3007075393</t>
        </is>
      </c>
      <c r="G524" t="inlineStr">
        <is>
          <t>OC VISITA ROLLOS</t>
        </is>
      </c>
      <c r="H524" t="inlineStr">
        <is>
          <t>CALDAS</t>
        </is>
      </c>
      <c r="I524" t="inlineStr">
        <is>
          <t>MARMATO</t>
        </is>
      </c>
      <c r="J524" t="inlineStr">
        <is>
          <t>BARRIO MARMATO MARMATO 1</t>
        </is>
      </c>
      <c r="K524" t="inlineStr">
        <is>
          <t>BANCOLOMBIA</t>
        </is>
      </c>
      <c r="L524" t="inlineStr">
        <is>
          <t>FO-25-1330897</t>
        </is>
      </c>
      <c r="M524" s="49" t="n">
        <v>45874.44778935185</v>
      </c>
      <c r="N524" s="49" t="n">
        <v>45882.475</v>
      </c>
      <c r="O524" s="48" t="n">
        <v>0</v>
      </c>
      <c r="P524" t="inlineStr">
        <is>
          <t>CB UNO A UNO</t>
        </is>
      </c>
      <c r="Q524" t="inlineStr">
        <is>
          <t>CB UNO A UNO</t>
        </is>
      </c>
      <c r="R524" t="inlineStr">
        <is>
          <t>EJECUTADO</t>
        </is>
      </c>
      <c r="S524" t="inlineStr">
        <is>
          <t>EJECUTADO EXITOSO</t>
        </is>
      </c>
      <c r="T524" t="inlineStr">
        <is>
          <t>VISITA TECNICA</t>
        </is>
      </c>
      <c r="V524" t="inlineStr">
        <is>
          <t>TIPO II</t>
        </is>
      </c>
      <c r="W524" t="inlineStr">
        <is>
          <t>TERRESTRE</t>
        </is>
      </c>
      <c r="X524" t="inlineStr">
        <is>
          <t>AGUIRRE HENAO RAUL EDUARDO</t>
        </is>
      </c>
      <c r="Y524" t="inlineStr">
        <is>
          <t>1</t>
        </is>
      </c>
      <c r="Z524" t="inlineStr">
        <is>
          <t>0</t>
        </is>
      </c>
      <c r="AA524" s="48" t="n">
        <v>67654</v>
      </c>
      <c r="AB524" s="48" t="n">
        <v>0</v>
      </c>
    </row>
    <row r="525">
      <c r="A525" t="inlineStr">
        <is>
          <t>VILLAVICENCIO</t>
        </is>
      </c>
      <c r="B525" t="inlineStr">
        <is>
          <t>REMOTAS</t>
        </is>
      </c>
      <c r="C525" t="inlineStr">
        <is>
          <t>No encontrado</t>
        </is>
      </c>
      <c r="D525" t="inlineStr">
        <is>
          <t>50400</t>
        </is>
      </c>
      <c r="E525" t="inlineStr">
        <is>
          <t>2555510</t>
        </is>
      </c>
      <c r="F525" t="inlineStr">
        <is>
          <t>3007070119</t>
        </is>
      </c>
      <c r="G525" t="inlineStr">
        <is>
          <t>OC ENVIO ROLLOS</t>
        </is>
      </c>
      <c r="H525" t="inlineStr">
        <is>
          <t>META</t>
        </is>
      </c>
      <c r="I525" t="inlineStr">
        <is>
          <t>LEJANIAS</t>
        </is>
      </c>
      <c r="J525" t="inlineStr">
        <is>
          <t>72222EJANIAS  PI#ATERIA PLASTI</t>
        </is>
      </c>
      <c r="K525" t="inlineStr">
        <is>
          <t>BANCOLOMBIA</t>
        </is>
      </c>
      <c r="L525" t="inlineStr">
        <is>
          <t>FO-25-1331490</t>
        </is>
      </c>
      <c r="M525" s="49" t="n">
        <v>45874.44290509259</v>
      </c>
      <c r="N525" s="49" t="n">
        <v>45878.44305555556</v>
      </c>
      <c r="O525" s="48" t="n">
        <v>0</v>
      </c>
      <c r="P525" t="inlineStr">
        <is>
          <t>AGREGADOR</t>
        </is>
      </c>
      <c r="Q525" t="inlineStr">
        <is>
          <t>COMCARD - PTM</t>
        </is>
      </c>
      <c r="S525" t="inlineStr">
        <is>
          <t>EJECUTADO EXITOSO</t>
        </is>
      </c>
      <c r="T525" t="inlineStr">
        <is>
          <t>ENVIO</t>
        </is>
      </c>
      <c r="V525" t="inlineStr">
        <is>
          <t>TIPO III</t>
        </is>
      </c>
      <c r="W525" t="inlineStr">
        <is>
          <t>TERRESTRE</t>
        </is>
      </c>
      <c r="Y525" t="inlineStr">
        <is>
          <t>1</t>
        </is>
      </c>
      <c r="Z525" t="inlineStr">
        <is>
          <t>0</t>
        </is>
      </c>
      <c r="AA525" s="48" t="n">
        <v>35780</v>
      </c>
      <c r="AB525" s="48" t="n">
        <v>0</v>
      </c>
    </row>
    <row r="526">
      <c r="A526" t="inlineStr">
        <is>
          <t>CALI</t>
        </is>
      </c>
      <c r="B526" t="inlineStr">
        <is>
          <t>SUROCCIDENTE Y EJE CAFETERO</t>
        </is>
      </c>
      <c r="C526" t="inlineStr">
        <is>
          <t>0004-0003</t>
        </is>
      </c>
      <c r="D526" t="inlineStr">
        <is>
          <t>76036</t>
        </is>
      </c>
      <c r="E526" t="inlineStr">
        <is>
          <t>2555585</t>
        </is>
      </c>
      <c r="F526" t="inlineStr">
        <is>
          <t>3007070950</t>
        </is>
      </c>
      <c r="G526" t="inlineStr">
        <is>
          <t>OC VISITA ROLLOS</t>
        </is>
      </c>
      <c r="H526" t="inlineStr">
        <is>
          <t>VALLE DEL CAUCA</t>
        </is>
      </c>
      <c r="I526" t="inlineStr">
        <is>
          <t>ANDALUCIA</t>
        </is>
      </c>
      <c r="J526" t="inlineStr">
        <is>
          <t>BARRIO RICAUTE ANDALUCÍA 1</t>
        </is>
      </c>
      <c r="K526" t="inlineStr">
        <is>
          <t>BANCOLOMBIA</t>
        </is>
      </c>
      <c r="L526" t="inlineStr">
        <is>
          <t>FO-25-1331039</t>
        </is>
      </c>
      <c r="M526" s="49" t="n">
        <v>45874.45039351852</v>
      </c>
      <c r="N526" s="49" t="n">
        <v>45875.61388888889</v>
      </c>
      <c r="O526" s="48" t="n">
        <v>0</v>
      </c>
      <c r="P526" t="inlineStr">
        <is>
          <t>CB UNO A UNO</t>
        </is>
      </c>
      <c r="Q526" t="inlineStr">
        <is>
          <t>CB UNO A UNO</t>
        </is>
      </c>
      <c r="R526" t="inlineStr">
        <is>
          <t>EJECUTADO</t>
        </is>
      </c>
      <c r="S526" t="inlineStr">
        <is>
          <t>EJECUTADO EXITOSO</t>
        </is>
      </c>
      <c r="T526" t="inlineStr">
        <is>
          <t>VISITA TECNICA</t>
        </is>
      </c>
      <c r="V526" t="inlineStr">
        <is>
          <t>TIPO II</t>
        </is>
      </c>
      <c r="W526" t="inlineStr">
        <is>
          <t>TERRESTRE</t>
        </is>
      </c>
      <c r="X526" t="inlineStr">
        <is>
          <t>CUERO RUIZ JHONNY</t>
        </is>
      </c>
      <c r="Y526" t="inlineStr">
        <is>
          <t>1</t>
        </is>
      </c>
      <c r="Z526" t="inlineStr">
        <is>
          <t>0</t>
        </is>
      </c>
      <c r="AA526" s="48" t="n">
        <v>67654</v>
      </c>
      <c r="AB526" s="48" t="n">
        <v>0</v>
      </c>
    </row>
    <row r="527">
      <c r="A527" t="inlineStr">
        <is>
          <t>NEIVA</t>
        </is>
      </c>
      <c r="B527" t="inlineStr">
        <is>
          <t>REMOTAS</t>
        </is>
      </c>
      <c r="C527" t="inlineStr">
        <is>
          <t>0004-0007</t>
        </is>
      </c>
      <c r="D527" t="inlineStr">
        <is>
          <t>18001</t>
        </is>
      </c>
      <c r="E527" t="inlineStr">
        <is>
          <t>2555702</t>
        </is>
      </c>
      <c r="F527" t="inlineStr">
        <is>
          <t>3007044442</t>
        </is>
      </c>
      <c r="G527" t="inlineStr">
        <is>
          <t>OC VISITA ROLLOS</t>
        </is>
      </c>
      <c r="H527" t="inlineStr">
        <is>
          <t>CAQUETA</t>
        </is>
      </c>
      <c r="I527" t="inlineStr">
        <is>
          <t>FLORENCIA</t>
        </is>
      </c>
      <c r="J527" t="inlineStr">
        <is>
          <t>DISTRICOL AUTOSERVICIO RINCON</t>
        </is>
      </c>
      <c r="K527" t="inlineStr">
        <is>
          <t>BANCOLOMBIA</t>
        </is>
      </c>
      <c r="L527" t="inlineStr">
        <is>
          <t>FO-25-1331032</t>
        </is>
      </c>
      <c r="M527" s="49" t="n">
        <v>45874.45378472222</v>
      </c>
      <c r="N527" s="49" t="n">
        <v>45878.46319444444</v>
      </c>
      <c r="O527" s="48" t="n">
        <v>0</v>
      </c>
      <c r="P527" t="inlineStr">
        <is>
          <t>AGREGADOR</t>
        </is>
      </c>
      <c r="Q527" t="inlineStr">
        <is>
          <t>DISTRICOL</t>
        </is>
      </c>
      <c r="R527" t="inlineStr">
        <is>
          <t>EJECUTADO</t>
        </is>
      </c>
      <c r="S527" t="inlineStr">
        <is>
          <t>EJECUTADO EXITOSO</t>
        </is>
      </c>
      <c r="T527" t="inlineStr">
        <is>
          <t>VISITA TECNICA</t>
        </is>
      </c>
      <c r="V527" t="inlineStr">
        <is>
          <t>TIPO IV</t>
        </is>
      </c>
      <c r="W527" t="inlineStr">
        <is>
          <t>TERRESTRE</t>
        </is>
      </c>
      <c r="X527" t="inlineStr">
        <is>
          <t>BERMUDEZ SANCHEZ JOSE NEYBER</t>
        </is>
      </c>
      <c r="Y527" t="inlineStr">
        <is>
          <t>1</t>
        </is>
      </c>
      <c r="Z527" t="inlineStr">
        <is>
          <t>0</t>
        </is>
      </c>
      <c r="AA527" s="48" t="n">
        <v>35780</v>
      </c>
      <c r="AB527" s="48" t="n">
        <v>0</v>
      </c>
    </row>
    <row r="528">
      <c r="A528" t="inlineStr">
        <is>
          <t>MEDELLIN</t>
        </is>
      </c>
      <c r="B528" t="inlineStr">
        <is>
          <t>NOROCCIDENTE</t>
        </is>
      </c>
      <c r="C528" t="inlineStr">
        <is>
          <t>0004-0005</t>
        </is>
      </c>
      <c r="D528" t="inlineStr">
        <is>
          <t>5001</t>
        </is>
      </c>
      <c r="E528" t="inlineStr">
        <is>
          <t>2555806</t>
        </is>
      </c>
      <c r="F528" t="inlineStr">
        <is>
          <t>3007017520</t>
        </is>
      </c>
      <c r="G528" t="inlineStr">
        <is>
          <t>OC VISITA ROLLOS</t>
        </is>
      </c>
      <c r="H528" t="inlineStr">
        <is>
          <t>ANTIOQUIA</t>
        </is>
      </c>
      <c r="I528" t="inlineStr">
        <is>
          <t>MEDELLIN</t>
        </is>
      </c>
      <c r="J528" t="inlineStr">
        <is>
          <t>PAGAFACIL BELEN PARQUE</t>
        </is>
      </c>
      <c r="K528" t="inlineStr">
        <is>
          <t>BANCOLOMBIA</t>
        </is>
      </c>
      <c r="L528" t="inlineStr">
        <is>
          <t>FO-25-1331155</t>
        </is>
      </c>
      <c r="M528" s="49" t="n">
        <v>45874.45746527778</v>
      </c>
      <c r="N528" s="49" t="n">
        <v>45880.43680555555</v>
      </c>
      <c r="O528" s="48" t="n">
        <v>0</v>
      </c>
      <c r="P528" t="inlineStr">
        <is>
          <t>ROBUSTO</t>
        </is>
      </c>
      <c r="Q528" t="inlineStr">
        <is>
          <t>PAGAFACIL</t>
        </is>
      </c>
      <c r="R528" t="inlineStr">
        <is>
          <t>EJECUTADO</t>
        </is>
      </c>
      <c r="S528" t="inlineStr">
        <is>
          <t>EJECUTADO EXITOSO</t>
        </is>
      </c>
      <c r="T528" t="inlineStr">
        <is>
          <t>VISITA TECNICA</t>
        </is>
      </c>
      <c r="V528" t="inlineStr">
        <is>
          <t>TIPO I</t>
        </is>
      </c>
      <c r="W528" t="inlineStr">
        <is>
          <t>TERRESTRE</t>
        </is>
      </c>
      <c r="X528" t="inlineStr">
        <is>
          <t>ZAPATA LOPEZ EDWARD ASDRUBAL</t>
        </is>
      </c>
      <c r="Y528" t="inlineStr">
        <is>
          <t>1</t>
        </is>
      </c>
      <c r="Z528" t="inlineStr">
        <is>
          <t>0</t>
        </is>
      </c>
      <c r="AA528" s="48" t="n">
        <v>35780</v>
      </c>
      <c r="AB528" s="48" t="n">
        <v>0</v>
      </c>
    </row>
    <row r="529">
      <c r="A529" t="inlineStr">
        <is>
          <t>BUCARAMANGA</t>
        </is>
      </c>
      <c r="B529" t="inlineStr">
        <is>
          <t>SANTANDERES</t>
        </is>
      </c>
      <c r="C529" t="inlineStr">
        <is>
          <t>0004-0008</t>
        </is>
      </c>
      <c r="D529" t="inlineStr">
        <is>
          <t>68406</t>
        </is>
      </c>
      <c r="E529" t="inlineStr">
        <is>
          <t>2555946</t>
        </is>
      </c>
      <c r="F529" t="inlineStr">
        <is>
          <t>3007076733</t>
        </is>
      </c>
      <c r="G529" t="inlineStr">
        <is>
          <t>OC VISITA ROLLOS</t>
        </is>
      </c>
      <c r="H529" t="inlineStr">
        <is>
          <t>SANTANDER</t>
        </is>
      </c>
      <c r="I529" t="inlineStr">
        <is>
          <t>LEBRIJA</t>
        </is>
      </c>
      <c r="J529" t="inlineStr">
        <is>
          <t>BARRIO FINCA EL PLACER LEBRIJA</t>
        </is>
      </c>
      <c r="K529" t="inlineStr">
        <is>
          <t>BANCOLOMBIA</t>
        </is>
      </c>
      <c r="L529" t="inlineStr">
        <is>
          <t>FO-25-1331488</t>
        </is>
      </c>
      <c r="M529" s="49" t="n">
        <v>45874.47103009259</v>
      </c>
      <c r="N529" s="49" t="n">
        <v>45875.46180555555</v>
      </c>
      <c r="O529" s="48" t="n">
        <v>0</v>
      </c>
      <c r="P529" t="inlineStr">
        <is>
          <t>CB UNO A UNO</t>
        </is>
      </c>
      <c r="Q529" t="inlineStr">
        <is>
          <t>CB UNO A UNO</t>
        </is>
      </c>
      <c r="R529" t="inlineStr">
        <is>
          <t>EJECUTADO</t>
        </is>
      </c>
      <c r="S529" t="inlineStr">
        <is>
          <t>EJECUTADO EXITOSO</t>
        </is>
      </c>
      <c r="T529" t="inlineStr">
        <is>
          <t>VISITA TECNICA</t>
        </is>
      </c>
      <c r="V529" t="inlineStr">
        <is>
          <t>TIPO II</t>
        </is>
      </c>
      <c r="W529" t="inlineStr">
        <is>
          <t>TERRESTRE</t>
        </is>
      </c>
      <c r="X529" t="inlineStr">
        <is>
          <t>MARTINEZ FLOREZ DONIS ALBERTO</t>
        </is>
      </c>
      <c r="Y529" t="inlineStr">
        <is>
          <t>1</t>
        </is>
      </c>
      <c r="Z529" t="inlineStr">
        <is>
          <t>0</t>
        </is>
      </c>
      <c r="AA529" s="48" t="n">
        <v>67654</v>
      </c>
      <c r="AB529" s="48" t="n">
        <v>0</v>
      </c>
    </row>
    <row r="530">
      <c r="A530" t="inlineStr">
        <is>
          <t>CARTAGENA</t>
        </is>
      </c>
      <c r="B530" t="inlineStr">
        <is>
          <t>COSTA</t>
        </is>
      </c>
      <c r="C530" t="inlineStr">
        <is>
          <t>0004-0001</t>
        </is>
      </c>
      <c r="D530" t="inlineStr">
        <is>
          <t>13001</t>
        </is>
      </c>
      <c r="E530" t="inlineStr">
        <is>
          <t>2555957</t>
        </is>
      </c>
      <c r="F530" t="inlineStr">
        <is>
          <t>3007077068</t>
        </is>
      </c>
      <c r="G530" t="inlineStr">
        <is>
          <t>OC VISITA ROLLOS</t>
        </is>
      </c>
      <c r="H530" t="inlineStr">
        <is>
          <t>BOLIVAR</t>
        </is>
      </c>
      <c r="I530" t="inlineStr">
        <is>
          <t>CARTAGENA</t>
        </is>
      </c>
      <c r="J530" t="inlineStr">
        <is>
          <t>BARRIO LOS EJECUTIVOS CARTAGEN</t>
        </is>
      </c>
      <c r="K530" t="inlineStr">
        <is>
          <t>BANCOLOMBIA</t>
        </is>
      </c>
      <c r="L530" t="inlineStr">
        <is>
          <t>FO-25-1331484</t>
        </is>
      </c>
      <c r="M530" s="49" t="n">
        <v>45874.47173611111</v>
      </c>
      <c r="N530" s="49" t="n">
        <v>45875.60416666666</v>
      </c>
      <c r="O530" s="48" t="n">
        <v>0</v>
      </c>
      <c r="P530" t="inlineStr">
        <is>
          <t>CB UNO A UNO</t>
        </is>
      </c>
      <c r="Q530" t="inlineStr">
        <is>
          <t>CB UNO A UNO</t>
        </is>
      </c>
      <c r="R530" t="inlineStr">
        <is>
          <t>EJECUTADO</t>
        </is>
      </c>
      <c r="S530" t="inlineStr">
        <is>
          <t>EJECUTADO EXITOSO</t>
        </is>
      </c>
      <c r="T530" t="inlineStr">
        <is>
          <t>VISITA TECNICA</t>
        </is>
      </c>
      <c r="V530" t="inlineStr">
        <is>
          <t>TIPO I</t>
        </is>
      </c>
      <c r="W530" t="inlineStr">
        <is>
          <t>TERRESTRE</t>
        </is>
      </c>
      <c r="X530" t="inlineStr">
        <is>
          <t>CANEDO HERRERA ALEXANDER</t>
        </is>
      </c>
      <c r="Y530" t="inlineStr">
        <is>
          <t>1</t>
        </is>
      </c>
      <c r="Z530" t="inlineStr">
        <is>
          <t>0</t>
        </is>
      </c>
      <c r="AA530" s="48" t="n">
        <v>35780</v>
      </c>
      <c r="AB530" s="48" t="n">
        <v>0</v>
      </c>
    </row>
    <row r="531">
      <c r="A531" t="inlineStr">
        <is>
          <t>VALLEDUPAR</t>
        </is>
      </c>
      <c r="B531" t="inlineStr">
        <is>
          <t>COSTA</t>
        </is>
      </c>
      <c r="C531" t="inlineStr">
        <is>
          <t>0004-0001</t>
        </is>
      </c>
      <c r="D531" t="inlineStr">
        <is>
          <t>44279</t>
        </is>
      </c>
      <c r="E531" t="inlineStr">
        <is>
          <t>2555991</t>
        </is>
      </c>
      <c r="F531" t="inlineStr">
        <is>
          <t>3007071402</t>
        </is>
      </c>
      <c r="G531" t="inlineStr">
        <is>
          <t>OC VISITA ROLLOS</t>
        </is>
      </c>
      <c r="H531" t="inlineStr">
        <is>
          <t>LA GUAJIRA</t>
        </is>
      </c>
      <c r="I531" t="inlineStr">
        <is>
          <t>FONSECA</t>
        </is>
      </c>
      <c r="J531" t="inlineStr">
        <is>
          <t>FONSECA CENTRO</t>
        </is>
      </c>
      <c r="K531" t="inlineStr">
        <is>
          <t>BANCOLOMBIA</t>
        </is>
      </c>
      <c r="L531" t="inlineStr">
        <is>
          <t>FO-25-1331478</t>
        </is>
      </c>
      <c r="M531" s="49" t="n">
        <v>45874.47583333333</v>
      </c>
      <c r="N531" s="49" t="n">
        <v>45877.74444444444</v>
      </c>
      <c r="O531" s="48" t="n">
        <v>0</v>
      </c>
      <c r="P531" t="inlineStr">
        <is>
          <t>CB UNO A UNO</t>
        </is>
      </c>
      <c r="Q531" t="inlineStr">
        <is>
          <t>CB UNO A UNO</t>
        </is>
      </c>
      <c r="R531" t="inlineStr">
        <is>
          <t>EJECUTADO</t>
        </is>
      </c>
      <c r="S531" t="inlineStr">
        <is>
          <t>EJECUTADO EXITOSO</t>
        </is>
      </c>
      <c r="T531" t="inlineStr">
        <is>
          <t>VISITA TECNICA</t>
        </is>
      </c>
      <c r="V531" t="inlineStr">
        <is>
          <t>TIPO II</t>
        </is>
      </c>
      <c r="W531" t="inlineStr">
        <is>
          <t>TERRESTRE</t>
        </is>
      </c>
      <c r="X531" t="inlineStr">
        <is>
          <t>BENITEZ CARVAJAL ALVARO JAVIER</t>
        </is>
      </c>
      <c r="Y531" t="inlineStr">
        <is>
          <t>1</t>
        </is>
      </c>
      <c r="Z531" t="inlineStr">
        <is>
          <t>0</t>
        </is>
      </c>
      <c r="AA531" s="48" t="n">
        <v>67654</v>
      </c>
      <c r="AB531" s="48" t="n">
        <v>0</v>
      </c>
    </row>
    <row r="532">
      <c r="A532" t="inlineStr">
        <is>
          <t>PEREIRA</t>
        </is>
      </c>
      <c r="B532" t="inlineStr">
        <is>
          <t>SUROCCIDENTE Y EJE CAFETERO</t>
        </is>
      </c>
      <c r="C532" t="inlineStr">
        <is>
          <t>0004-0002</t>
        </is>
      </c>
      <c r="D532" t="inlineStr">
        <is>
          <t>66001</t>
        </is>
      </c>
      <c r="E532" t="inlineStr">
        <is>
          <t>2555996</t>
        </is>
      </c>
      <c r="F532" t="inlineStr">
        <is>
          <t>3007053207</t>
        </is>
      </c>
      <c r="G532" t="inlineStr">
        <is>
          <t>OC VISITA ROLLOS</t>
        </is>
      </c>
      <c r="H532" t="inlineStr">
        <is>
          <t>RISARALDA</t>
        </is>
      </c>
      <c r="I532" t="inlineStr">
        <is>
          <t>PEREIRA</t>
        </is>
      </c>
      <c r="J532" t="inlineStr">
        <is>
          <t>BARRIO ALFONSO LOPEZ PEREIRA</t>
        </is>
      </c>
      <c r="K532" t="inlineStr">
        <is>
          <t>BANCOLOMBIA</t>
        </is>
      </c>
      <c r="L532" t="inlineStr">
        <is>
          <t>FO-25-1331475</t>
        </is>
      </c>
      <c r="M532" s="49" t="n">
        <v>45874.47650462963</v>
      </c>
      <c r="N532" s="49" t="n">
        <v>45875.60833333333</v>
      </c>
      <c r="O532" s="48" t="n">
        <v>0</v>
      </c>
      <c r="P532" t="inlineStr">
        <is>
          <t>CB UNO A UNO</t>
        </is>
      </c>
      <c r="Q532" t="inlineStr">
        <is>
          <t>CB UNO A UNO</t>
        </is>
      </c>
      <c r="R532" t="inlineStr">
        <is>
          <t>EJECUTADO</t>
        </is>
      </c>
      <c r="S532" t="inlineStr">
        <is>
          <t>EJECUTADO EXITOSO</t>
        </is>
      </c>
      <c r="T532" t="inlineStr">
        <is>
          <t>VISITA TECNICA</t>
        </is>
      </c>
      <c r="V532" t="inlineStr">
        <is>
          <t>TIPO I</t>
        </is>
      </c>
      <c r="W532" t="inlineStr">
        <is>
          <t>TERRESTRE</t>
        </is>
      </c>
      <c r="X532" t="inlineStr">
        <is>
          <t>FRANCO CAÑAVERAL YAMID RAUL</t>
        </is>
      </c>
      <c r="Y532" t="inlineStr">
        <is>
          <t>1</t>
        </is>
      </c>
      <c r="Z532" t="inlineStr">
        <is>
          <t>0</t>
        </is>
      </c>
      <c r="AA532" s="48" t="n">
        <v>35780</v>
      </c>
      <c r="AB532" s="48" t="n">
        <v>0</v>
      </c>
    </row>
    <row r="533">
      <c r="A533" t="inlineStr">
        <is>
          <t>MEDELLIN</t>
        </is>
      </c>
      <c r="B533" t="inlineStr">
        <is>
          <t>NOROCCIDENTE</t>
        </is>
      </c>
      <c r="C533" t="inlineStr">
        <is>
          <t>0004-0005</t>
        </is>
      </c>
      <c r="D533" t="inlineStr">
        <is>
          <t>5756</t>
        </is>
      </c>
      <c r="E533" t="inlineStr">
        <is>
          <t>2556027</t>
        </is>
      </c>
      <c r="F533" t="inlineStr">
        <is>
          <t>3007046309</t>
        </is>
      </c>
      <c r="G533" t="inlineStr">
        <is>
          <t>OC VISITA ROLLOS</t>
        </is>
      </c>
      <c r="H533" t="inlineStr">
        <is>
          <t>ANTIOQUIA</t>
        </is>
      </c>
      <c r="I533" t="inlineStr">
        <is>
          <t>SONSON</t>
        </is>
      </c>
      <c r="J533" t="inlineStr">
        <is>
          <t>PTM SONSON  PARAMO  SPORT TIE</t>
        </is>
      </c>
      <c r="K533" t="inlineStr">
        <is>
          <t>BANCOLOMBIA</t>
        </is>
      </c>
      <c r="L533" t="inlineStr">
        <is>
          <t>FO-25-1333561</t>
        </is>
      </c>
      <c r="M533" s="49" t="n">
        <v>45874.47509259259</v>
      </c>
      <c r="N533" s="49" t="n">
        <v>45885.64791666667</v>
      </c>
      <c r="O533" s="48" t="n">
        <v>0</v>
      </c>
      <c r="P533" t="inlineStr">
        <is>
          <t>AGREGADOR</t>
        </is>
      </c>
      <c r="Q533" t="inlineStr">
        <is>
          <t>COMCARD - PTM</t>
        </is>
      </c>
      <c r="R533" t="inlineStr">
        <is>
          <t>EJECUTADO</t>
        </is>
      </c>
      <c r="S533" t="inlineStr">
        <is>
          <t>EJECUTADO EXITOSO</t>
        </is>
      </c>
      <c r="T533" t="inlineStr">
        <is>
          <t>ENVIO FLOTA - OPERADOR LOGISTICO</t>
        </is>
      </c>
      <c r="V533" t="inlineStr">
        <is>
          <t>TIPO III</t>
        </is>
      </c>
      <c r="W533" t="inlineStr">
        <is>
          <t>TERRESTRE</t>
        </is>
      </c>
      <c r="X533" t="inlineStr">
        <is>
          <t>ZAPATA LOPEZ EDWARD ASDRUBAL</t>
        </is>
      </c>
      <c r="Y533" t="inlineStr">
        <is>
          <t>1</t>
        </is>
      </c>
      <c r="Z533" t="inlineStr">
        <is>
          <t>0</t>
        </is>
      </c>
      <c r="AA533" s="48" t="n">
        <v>35780</v>
      </c>
      <c r="AB533" s="48" t="n">
        <v>0</v>
      </c>
    </row>
    <row r="534">
      <c r="A534" t="inlineStr">
        <is>
          <t>BUCARAMANGA</t>
        </is>
      </c>
      <c r="B534" t="inlineStr">
        <is>
          <t>SANTANDERES</t>
        </is>
      </c>
      <c r="C534" t="inlineStr">
        <is>
          <t>0004-0008</t>
        </is>
      </c>
      <c r="D534" t="inlineStr">
        <is>
          <t>68406</t>
        </is>
      </c>
      <c r="E534" t="inlineStr">
        <is>
          <t>2556043</t>
        </is>
      </c>
      <c r="F534" t="inlineStr">
        <is>
          <t>3007063410</t>
        </is>
      </c>
      <c r="G534" t="inlineStr">
        <is>
          <t>OC VISITA ROLLOS</t>
        </is>
      </c>
      <c r="H534" t="inlineStr">
        <is>
          <t>SANTANDER</t>
        </is>
      </c>
      <c r="I534" t="inlineStr">
        <is>
          <t>LEBRIJA</t>
        </is>
      </c>
      <c r="J534" t="inlineStr">
        <is>
          <t>PTM LEBRIJA SUPER TODO EL PARA</t>
        </is>
      </c>
      <c r="K534" t="inlineStr">
        <is>
          <t>BANCOLOMBIA</t>
        </is>
      </c>
      <c r="L534" t="inlineStr">
        <is>
          <t>FO-25-1331466</t>
        </is>
      </c>
      <c r="M534" s="49" t="n">
        <v>45874.47712962963</v>
      </c>
      <c r="N534" s="49" t="n">
        <v>45875.46666666667</v>
      </c>
      <c r="O534" s="48" t="n">
        <v>0</v>
      </c>
      <c r="P534" t="inlineStr">
        <is>
          <t>AGREGADOR</t>
        </is>
      </c>
      <c r="Q534" t="inlineStr">
        <is>
          <t>COMCARD - PTM</t>
        </is>
      </c>
      <c r="R534" t="inlineStr">
        <is>
          <t>EJECUTADO</t>
        </is>
      </c>
      <c r="S534" t="inlineStr">
        <is>
          <t>EJECUTADO EXITOSO</t>
        </is>
      </c>
      <c r="T534" t="inlineStr">
        <is>
          <t>VISITA TECNICA</t>
        </is>
      </c>
      <c r="V534" t="inlineStr">
        <is>
          <t>TIPO II</t>
        </is>
      </c>
      <c r="W534" t="inlineStr">
        <is>
          <t>TERRESTRE</t>
        </is>
      </c>
      <c r="X534" t="inlineStr">
        <is>
          <t>MARTINEZ FLOREZ DONIS ALBERTO</t>
        </is>
      </c>
      <c r="Y534" t="inlineStr">
        <is>
          <t>1</t>
        </is>
      </c>
      <c r="Z534" t="inlineStr">
        <is>
          <t>0</t>
        </is>
      </c>
      <c r="AA534" s="48" t="n">
        <v>67654</v>
      </c>
      <c r="AB534" s="48" t="n">
        <v>0</v>
      </c>
    </row>
    <row r="535">
      <c r="A535" t="inlineStr">
        <is>
          <t>MEDELLIN</t>
        </is>
      </c>
      <c r="B535" t="inlineStr">
        <is>
          <t>NOROCCIDENTE</t>
        </is>
      </c>
      <c r="C535" t="inlineStr">
        <is>
          <t>0004-0005</t>
        </is>
      </c>
      <c r="D535" t="inlineStr">
        <is>
          <t>5079</t>
        </is>
      </c>
      <c r="E535" t="inlineStr">
        <is>
          <t>2556046</t>
        </is>
      </c>
      <c r="F535" t="inlineStr">
        <is>
          <t>3007079623</t>
        </is>
      </c>
      <c r="G535" t="inlineStr">
        <is>
          <t>OC VISITA ROLLOS</t>
        </is>
      </c>
      <c r="H535" t="inlineStr">
        <is>
          <t>ANTIOQUIA</t>
        </is>
      </c>
      <c r="I535" t="inlineStr">
        <is>
          <t>BARBOSA</t>
        </is>
      </c>
      <c r="J535" t="inlineStr">
        <is>
          <t>BARRIO BARBOSA AUTOPISTA BARBO</t>
        </is>
      </c>
      <c r="K535" t="inlineStr">
        <is>
          <t>BANCOLOMBIA</t>
        </is>
      </c>
      <c r="L535" t="inlineStr">
        <is>
          <t>FO-25-1331469</t>
        </is>
      </c>
      <c r="M535" s="49" t="n">
        <v>45874.47771990741</v>
      </c>
      <c r="N535" s="49" t="n">
        <v>45880.55208333334</v>
      </c>
      <c r="O535" s="48" t="n">
        <v>0</v>
      </c>
      <c r="P535" t="inlineStr">
        <is>
          <t>CB UNO A UNO</t>
        </is>
      </c>
      <c r="Q535" t="inlineStr">
        <is>
          <t>CB UNO A UNO</t>
        </is>
      </c>
      <c r="R535" t="inlineStr">
        <is>
          <t>EJECUTADO</t>
        </is>
      </c>
      <c r="S535" t="inlineStr">
        <is>
          <t>EJECUTADO EXITOSO</t>
        </is>
      </c>
      <c r="T535" t="inlineStr">
        <is>
          <t>VISITA TECNICA</t>
        </is>
      </c>
      <c r="V535" t="inlineStr">
        <is>
          <t>TIPO II</t>
        </is>
      </c>
      <c r="W535" t="inlineStr">
        <is>
          <t>TERRESTRE</t>
        </is>
      </c>
      <c r="X535" t="inlineStr">
        <is>
          <t>ALVAREZ ARENAS VICTOR HUGO</t>
        </is>
      </c>
      <c r="Y535" t="inlineStr">
        <is>
          <t>1</t>
        </is>
      </c>
      <c r="Z535" t="inlineStr">
        <is>
          <t>0</t>
        </is>
      </c>
      <c r="AA535" s="48" t="n">
        <v>67654</v>
      </c>
      <c r="AB535" s="48" t="n">
        <v>0</v>
      </c>
    </row>
    <row r="536">
      <c r="A536" t="inlineStr">
        <is>
          <t>VILLAVICENCIO</t>
        </is>
      </c>
      <c r="B536" t="inlineStr">
        <is>
          <t>REMOTAS</t>
        </is>
      </c>
      <c r="C536" t="inlineStr">
        <is>
          <t>0004-0007</t>
        </is>
      </c>
      <c r="D536" t="inlineStr">
        <is>
          <t>50689</t>
        </is>
      </c>
      <c r="E536" t="inlineStr">
        <is>
          <t>2556048</t>
        </is>
      </c>
      <c r="F536" t="inlineStr">
        <is>
          <t>3007067973</t>
        </is>
      </c>
      <c r="G536" t="inlineStr">
        <is>
          <t>OC VISITA ROLLOS</t>
        </is>
      </c>
      <c r="H536" t="inlineStr">
        <is>
          <t>META</t>
        </is>
      </c>
      <c r="I536" t="inlineStr">
        <is>
          <t>SAN MARTIN</t>
        </is>
      </c>
      <c r="J536" t="inlineStr">
        <is>
          <t>PAGAFACIL SAN MARTIN</t>
        </is>
      </c>
      <c r="K536" t="inlineStr">
        <is>
          <t>BANCOLOMBIA</t>
        </is>
      </c>
      <c r="L536" t="inlineStr">
        <is>
          <t>FO-25-1331461</t>
        </is>
      </c>
      <c r="M536" s="49" t="n">
        <v>45874.47826388889</v>
      </c>
      <c r="N536" s="49" t="n">
        <v>45875.61111111111</v>
      </c>
      <c r="O536" s="48" t="n">
        <v>0</v>
      </c>
      <c r="P536" t="inlineStr">
        <is>
          <t>ROBUSTO</t>
        </is>
      </c>
      <c r="Q536" t="inlineStr">
        <is>
          <t>PAGAFACIL</t>
        </is>
      </c>
      <c r="R536" t="inlineStr">
        <is>
          <t>EJECUTADO</t>
        </is>
      </c>
      <c r="S536" t="inlineStr">
        <is>
          <t>EJECUTADO EXITOSO</t>
        </is>
      </c>
      <c r="T536" t="inlineStr">
        <is>
          <t>VISITA TECNICA</t>
        </is>
      </c>
      <c r="V536" t="inlineStr">
        <is>
          <t>TIPO II</t>
        </is>
      </c>
      <c r="W536" t="inlineStr">
        <is>
          <t>TERRESTRE</t>
        </is>
      </c>
      <c r="X536" t="inlineStr">
        <is>
          <t>CASTRILLON URREA LONDIER LEANDRO</t>
        </is>
      </c>
      <c r="Y536" t="inlineStr">
        <is>
          <t>1</t>
        </is>
      </c>
      <c r="Z536" t="inlineStr">
        <is>
          <t>0</t>
        </is>
      </c>
      <c r="AA536" s="48" t="n">
        <v>67654</v>
      </c>
      <c r="AB536" s="48" t="n">
        <v>0</v>
      </c>
    </row>
    <row r="537">
      <c r="A537" t="inlineStr">
        <is>
          <t>VILLAVICENCIO</t>
        </is>
      </c>
      <c r="B537" t="inlineStr">
        <is>
          <t>REMOTAS</t>
        </is>
      </c>
      <c r="C537" t="inlineStr">
        <is>
          <t>0004-0007</t>
        </is>
      </c>
      <c r="D537" t="inlineStr">
        <is>
          <t>50001</t>
        </is>
      </c>
      <c r="E537" t="inlineStr">
        <is>
          <t>2556060</t>
        </is>
      </c>
      <c r="F537" t="inlineStr">
        <is>
          <t>3007046562</t>
        </is>
      </c>
      <c r="G537" t="inlineStr">
        <is>
          <t>OC VISITA ROLLOS</t>
        </is>
      </c>
      <c r="H537" t="inlineStr">
        <is>
          <t>META</t>
        </is>
      </c>
      <c r="I537" t="inlineStr">
        <is>
          <t>VILLAVICENCIO</t>
        </is>
      </c>
      <c r="J537" t="inlineStr">
        <is>
          <t>DISTRICOL SERVICIOS GIPARE</t>
        </is>
      </c>
      <c r="K537" t="inlineStr">
        <is>
          <t>BANCOLOMBIA</t>
        </is>
      </c>
      <c r="L537" t="inlineStr">
        <is>
          <t>FO-25-1331449</t>
        </is>
      </c>
      <c r="M537" s="49" t="n">
        <v>45874.48069444444</v>
      </c>
      <c r="N537" s="49" t="n">
        <v>45875.61458333334</v>
      </c>
      <c r="O537" s="48" t="n">
        <v>0</v>
      </c>
      <c r="P537" t="inlineStr">
        <is>
          <t>AGREGADOR</t>
        </is>
      </c>
      <c r="Q537" t="inlineStr">
        <is>
          <t>DISTRICOL</t>
        </is>
      </c>
      <c r="R537" t="inlineStr">
        <is>
          <t>EJECUTADO</t>
        </is>
      </c>
      <c r="S537" t="inlineStr">
        <is>
          <t>EJECUTADO EXITOSO</t>
        </is>
      </c>
      <c r="T537" t="inlineStr">
        <is>
          <t>VISITA TECNICA</t>
        </is>
      </c>
      <c r="V537" t="inlineStr">
        <is>
          <t>TIPO I</t>
        </is>
      </c>
      <c r="W537" t="inlineStr">
        <is>
          <t>TERRESTRE</t>
        </is>
      </c>
      <c r="X537" t="inlineStr">
        <is>
          <t>GARZON RUIZ LUIS MIGUEL</t>
        </is>
      </c>
      <c r="Y537" t="inlineStr">
        <is>
          <t>1</t>
        </is>
      </c>
      <c r="Z537" t="inlineStr">
        <is>
          <t>0</t>
        </is>
      </c>
      <c r="AA537" s="48" t="n">
        <v>35780</v>
      </c>
      <c r="AB537" s="48" t="n">
        <v>0</v>
      </c>
    </row>
    <row r="538">
      <c r="A538" t="inlineStr">
        <is>
          <t>MEDELLIN</t>
        </is>
      </c>
      <c r="B538" t="inlineStr">
        <is>
          <t>NOROCCIDENTE</t>
        </is>
      </c>
      <c r="C538" t="inlineStr">
        <is>
          <t>0004-0005</t>
        </is>
      </c>
      <c r="D538" t="inlineStr">
        <is>
          <t>5001</t>
        </is>
      </c>
      <c r="E538" t="inlineStr">
        <is>
          <t>2556089</t>
        </is>
      </c>
      <c r="F538" t="inlineStr">
        <is>
          <t>3007069522</t>
        </is>
      </c>
      <c r="G538" t="inlineStr">
        <is>
          <t>OC VISITA ROLLOS</t>
        </is>
      </c>
      <c r="H538" t="inlineStr">
        <is>
          <t>ANTIOQUIA</t>
        </is>
      </c>
      <c r="I538" t="inlineStr">
        <is>
          <t>MEDELLIN</t>
        </is>
      </c>
      <c r="J538" t="inlineStr">
        <is>
          <t>BARRIO PARQUE OBRERO LOS ANGEL</t>
        </is>
      </c>
      <c r="K538" t="inlineStr">
        <is>
          <t>BANCOLOMBIA</t>
        </is>
      </c>
      <c r="L538" t="inlineStr">
        <is>
          <t>FO-25-1351189</t>
        </is>
      </c>
      <c r="M538" s="49" t="n">
        <v>45874.48472222222</v>
      </c>
      <c r="N538" s="49" t="n">
        <v>45882.56319444445</v>
      </c>
      <c r="O538" s="48" t="n">
        <v>0</v>
      </c>
      <c r="P538" t="inlineStr">
        <is>
          <t>CB UNO A UNO</t>
        </is>
      </c>
      <c r="Q538" t="inlineStr">
        <is>
          <t>CB UNO A UNO</t>
        </is>
      </c>
      <c r="S538" t="inlineStr">
        <is>
          <t>EJECUTADO EXITOSO</t>
        </is>
      </c>
      <c r="T538" t="inlineStr">
        <is>
          <t>VISITA TECNICA</t>
        </is>
      </c>
      <c r="V538" t="inlineStr">
        <is>
          <t>TIPO I</t>
        </is>
      </c>
      <c r="W538" t="inlineStr">
        <is>
          <t>TERRESTRE</t>
        </is>
      </c>
      <c r="X538" t="inlineStr">
        <is>
          <t>SALAZAR AGUDELO JHONATAN STIVEN</t>
        </is>
      </c>
      <c r="Y538" t="inlineStr">
        <is>
          <t>1</t>
        </is>
      </c>
      <c r="Z538" t="inlineStr">
        <is>
          <t>0</t>
        </is>
      </c>
      <c r="AA538" s="48" t="n">
        <v>35780</v>
      </c>
      <c r="AB538" s="48" t="n">
        <v>0</v>
      </c>
    </row>
    <row r="539">
      <c r="A539" t="inlineStr">
        <is>
          <t>MEDELLIN</t>
        </is>
      </c>
      <c r="B539" t="inlineStr">
        <is>
          <t>NOROCCIDENTE</t>
        </is>
      </c>
      <c r="C539" t="inlineStr">
        <is>
          <t>0004-0005</t>
        </is>
      </c>
      <c r="D539" t="inlineStr">
        <is>
          <t>5088</t>
        </is>
      </c>
      <c r="E539" t="inlineStr">
        <is>
          <t>2556201</t>
        </is>
      </c>
      <c r="F539" t="inlineStr">
        <is>
          <t>3007025747</t>
        </is>
      </c>
      <c r="G539" t="inlineStr">
        <is>
          <t>OC VISITA ROLLOS</t>
        </is>
      </c>
      <c r="H539" t="inlineStr">
        <is>
          <t>ANTIOQUIA</t>
        </is>
      </c>
      <c r="I539" t="inlineStr">
        <is>
          <t>BELLO</t>
        </is>
      </c>
      <c r="J539" t="inlineStr">
        <is>
          <t>COMCARD MED DROGUERIA WHZ</t>
        </is>
      </c>
      <c r="K539" t="inlineStr">
        <is>
          <t>BANCOLOMBIA</t>
        </is>
      </c>
      <c r="L539" t="inlineStr">
        <is>
          <t>FO-25-1351188</t>
        </is>
      </c>
      <c r="M539" s="49" t="n">
        <v>45874.47638888889</v>
      </c>
      <c r="N539" s="49" t="n">
        <v>45882.56319444445</v>
      </c>
      <c r="O539" s="48" t="n">
        <v>0</v>
      </c>
      <c r="P539" t="inlineStr">
        <is>
          <t>AGREGADOR</t>
        </is>
      </c>
      <c r="Q539" t="inlineStr">
        <is>
          <t>COMCARD - PTM</t>
        </is>
      </c>
      <c r="S539" t="inlineStr">
        <is>
          <t>EJECUTADO EXITOSO</t>
        </is>
      </c>
      <c r="T539" t="inlineStr">
        <is>
          <t>VISITA TECNICA</t>
        </is>
      </c>
      <c r="V539" t="inlineStr">
        <is>
          <t>TIPO I</t>
        </is>
      </c>
      <c r="W539" t="inlineStr">
        <is>
          <t>TERRESTRE</t>
        </is>
      </c>
      <c r="X539" t="inlineStr">
        <is>
          <t>SALAZAR AGUDELO JHONATAN STIVEN</t>
        </is>
      </c>
      <c r="Y539" t="inlineStr">
        <is>
          <t>1</t>
        </is>
      </c>
      <c r="Z539" t="inlineStr">
        <is>
          <t>0</t>
        </is>
      </c>
      <c r="AA539" s="48" t="n">
        <v>35780</v>
      </c>
      <c r="AB539" s="48" t="n">
        <v>0</v>
      </c>
    </row>
    <row r="540">
      <c r="A540" t="inlineStr">
        <is>
          <t>CUCUTA</t>
        </is>
      </c>
      <c r="B540" t="inlineStr">
        <is>
          <t>SANTANDERES</t>
        </is>
      </c>
      <c r="C540" t="inlineStr">
        <is>
          <t>0004-0008</t>
        </is>
      </c>
      <c r="D540" t="inlineStr">
        <is>
          <t>54001</t>
        </is>
      </c>
      <c r="E540" t="inlineStr">
        <is>
          <t>2556269</t>
        </is>
      </c>
      <c r="F540" t="inlineStr">
        <is>
          <t>3007078674</t>
        </is>
      </c>
      <c r="G540" t="inlineStr">
        <is>
          <t>OC VISITA ROLLOS</t>
        </is>
      </c>
      <c r="H540" t="inlineStr">
        <is>
          <t>NORTE DE SANTANDER</t>
        </is>
      </c>
      <c r="I540" t="inlineStr">
        <is>
          <t>CUCUTA</t>
        </is>
      </c>
      <c r="J540" t="inlineStr">
        <is>
          <t>PTM CUCUTA SERVI PAGOS NINA CE</t>
        </is>
      </c>
      <c r="K540" t="inlineStr">
        <is>
          <t>BANCOLOMBIA</t>
        </is>
      </c>
      <c r="L540" t="inlineStr">
        <is>
          <t>FO-25-1331588</t>
        </is>
      </c>
      <c r="M540" s="49" t="n">
        <v>45874.49032407408</v>
      </c>
      <c r="N540" s="49" t="n">
        <v>45875.45555555556</v>
      </c>
      <c r="O540" s="48" t="n">
        <v>0</v>
      </c>
      <c r="P540" t="inlineStr">
        <is>
          <t>AGREGADOR</t>
        </is>
      </c>
      <c r="Q540" t="inlineStr">
        <is>
          <t>COMCARD - PTM</t>
        </is>
      </c>
      <c r="R540" t="inlineStr">
        <is>
          <t>EJECUTADO</t>
        </is>
      </c>
      <c r="S540" t="inlineStr">
        <is>
          <t>EJECUTADO EXITOSO</t>
        </is>
      </c>
      <c r="T540" t="inlineStr">
        <is>
          <t>VISITA TECNICA</t>
        </is>
      </c>
      <c r="V540" t="inlineStr">
        <is>
          <t>TIPO I</t>
        </is>
      </c>
      <c r="W540" t="inlineStr">
        <is>
          <t>TERRESTRE</t>
        </is>
      </c>
      <c r="X540" t="inlineStr">
        <is>
          <t>DURAN ACOSTA FRANK YONNY</t>
        </is>
      </c>
      <c r="Y540" t="inlineStr">
        <is>
          <t>1</t>
        </is>
      </c>
      <c r="Z540" t="inlineStr">
        <is>
          <t>0</t>
        </is>
      </c>
      <c r="AA540" s="48" t="n">
        <v>35780</v>
      </c>
      <c r="AB540" s="48" t="n">
        <v>0</v>
      </c>
    </row>
    <row r="541">
      <c r="A541" t="inlineStr">
        <is>
          <t>MEDELLIN</t>
        </is>
      </c>
      <c r="B541" t="inlineStr">
        <is>
          <t>NOROCCIDENTE</t>
        </is>
      </c>
      <c r="C541" t="inlineStr">
        <is>
          <t>0004-0005</t>
        </is>
      </c>
      <c r="D541" t="inlineStr">
        <is>
          <t>5212</t>
        </is>
      </c>
      <c r="E541" t="inlineStr">
        <is>
          <t>2556393</t>
        </is>
      </c>
      <c r="F541" t="inlineStr">
        <is>
          <t>3007019081</t>
        </is>
      </c>
      <c r="G541" t="inlineStr">
        <is>
          <t>OC VISITA ROLLOS</t>
        </is>
      </c>
      <c r="H541" t="inlineStr">
        <is>
          <t>ANTIOQUIA</t>
        </is>
      </c>
      <c r="I541" t="inlineStr">
        <is>
          <t>COPACABANA</t>
        </is>
      </c>
      <c r="J541" t="inlineStr">
        <is>
          <t>BARRIO AUTOPISTA NORTE COPACAB</t>
        </is>
      </c>
      <c r="K541" t="inlineStr">
        <is>
          <t>BANCOLOMBIA</t>
        </is>
      </c>
      <c r="L541" t="inlineStr">
        <is>
          <t>FO-25-1351191</t>
        </is>
      </c>
      <c r="M541" s="49" t="n">
        <v>45874.51805555556</v>
      </c>
      <c r="N541" s="49" t="n">
        <v>45882.56319444445</v>
      </c>
      <c r="O541" s="48" t="n">
        <v>0</v>
      </c>
      <c r="P541" t="inlineStr">
        <is>
          <t>CB UNO A UNO</t>
        </is>
      </c>
      <c r="Q541" t="inlineStr">
        <is>
          <t>CB UNO A UNO</t>
        </is>
      </c>
      <c r="S541" t="inlineStr">
        <is>
          <t>EJECUTADO EXITOSO</t>
        </is>
      </c>
      <c r="T541" t="inlineStr">
        <is>
          <t>VISITA TECNICA</t>
        </is>
      </c>
      <c r="V541" t="inlineStr">
        <is>
          <t>TIPO I</t>
        </is>
      </c>
      <c r="W541" t="inlineStr">
        <is>
          <t>TERRESTRE</t>
        </is>
      </c>
      <c r="X541" t="inlineStr">
        <is>
          <t>SALAZAR AGUDELO JHONATAN STIVEN</t>
        </is>
      </c>
      <c r="Y541" t="inlineStr">
        <is>
          <t>1</t>
        </is>
      </c>
      <c r="Z541" t="inlineStr">
        <is>
          <t>0</t>
        </is>
      </c>
      <c r="AA541" s="48" t="n">
        <v>35780</v>
      </c>
      <c r="AB541" s="48" t="n">
        <v>0</v>
      </c>
    </row>
    <row r="542">
      <c r="A542" t="inlineStr">
        <is>
          <t>CUCUTA</t>
        </is>
      </c>
      <c r="B542" t="inlineStr">
        <is>
          <t>SANTANDERES</t>
        </is>
      </c>
      <c r="C542" t="inlineStr">
        <is>
          <t>0004-0008</t>
        </is>
      </c>
      <c r="D542" t="inlineStr">
        <is>
          <t>54099</t>
        </is>
      </c>
      <c r="E542" t="inlineStr">
        <is>
          <t>2556437</t>
        </is>
      </c>
      <c r="F542" t="inlineStr">
        <is>
          <t>3007079740</t>
        </is>
      </c>
      <c r="G542" t="inlineStr">
        <is>
          <t>OC VISITA ROLLOS</t>
        </is>
      </c>
      <c r="H542" t="inlineStr">
        <is>
          <t>NORTE DE SANTANDER</t>
        </is>
      </c>
      <c r="I542" t="inlineStr">
        <is>
          <t>BOCHALEMA</t>
        </is>
      </c>
      <c r="J542" t="inlineStr">
        <is>
          <t>BARRIO LA CORDIALIDAD  BOCHALEMA</t>
        </is>
      </c>
      <c r="K542" t="inlineStr">
        <is>
          <t>BANCOLOMBIA</t>
        </is>
      </c>
      <c r="L542" t="inlineStr">
        <is>
          <t>FO-25-1331585</t>
        </is>
      </c>
      <c r="M542" s="49" t="n">
        <v>45874.49202546296</v>
      </c>
      <c r="N542" s="49" t="n">
        <v>45881.50138888889</v>
      </c>
      <c r="O542" s="48" t="n">
        <v>0</v>
      </c>
      <c r="P542" t="inlineStr">
        <is>
          <t>UNO A UNO</t>
        </is>
      </c>
      <c r="Q542" t="inlineStr">
        <is>
          <t>UNO A UNO</t>
        </is>
      </c>
      <c r="R542" t="inlineStr">
        <is>
          <t>EJECUTADO</t>
        </is>
      </c>
      <c r="S542" t="inlineStr">
        <is>
          <t>EJECUTADO EXITOSO</t>
        </is>
      </c>
      <c r="T542" t="inlineStr">
        <is>
          <t>ENVIO FLOTA - OPERADOR LOGISTICO</t>
        </is>
      </c>
      <c r="V542" t="inlineStr">
        <is>
          <t>TIPO II</t>
        </is>
      </c>
      <c r="W542" t="inlineStr">
        <is>
          <t>TERRESTRE</t>
        </is>
      </c>
      <c r="X542" t="inlineStr">
        <is>
          <t>DURAN ACOSTA FRANK YONNY</t>
        </is>
      </c>
      <c r="Y542" t="inlineStr">
        <is>
          <t>1</t>
        </is>
      </c>
      <c r="Z542" t="inlineStr">
        <is>
          <t>0</t>
        </is>
      </c>
      <c r="AA542" s="48" t="n">
        <v>35780</v>
      </c>
      <c r="AB542" s="48" t="n">
        <v>0</v>
      </c>
    </row>
    <row r="543">
      <c r="A543" t="inlineStr">
        <is>
          <t>SANTA MARTA</t>
        </is>
      </c>
      <c r="B543" t="inlineStr">
        <is>
          <t>COSTA</t>
        </is>
      </c>
      <c r="C543" t="inlineStr">
        <is>
          <t>0004-0001</t>
        </is>
      </c>
      <c r="D543" t="inlineStr">
        <is>
          <t>47001</t>
        </is>
      </c>
      <c r="E543" t="inlineStr">
        <is>
          <t>2556472</t>
        </is>
      </c>
      <c r="F543" t="inlineStr">
        <is>
          <t>3007051087</t>
        </is>
      </c>
      <c r="G543" t="inlineStr">
        <is>
          <t>OC VISITA ROLLOS</t>
        </is>
      </c>
      <c r="H543" t="inlineStr">
        <is>
          <t>MAGDALENA</t>
        </is>
      </c>
      <c r="I543" t="inlineStr">
        <is>
          <t>SANTA MARTA</t>
        </is>
      </c>
      <c r="J543" t="inlineStr">
        <is>
          <t>BARRIO LIBANO 2000 SANTA MARTA</t>
        </is>
      </c>
      <c r="K543" t="inlineStr">
        <is>
          <t>BANCOLOMBIA</t>
        </is>
      </c>
      <c r="L543" t="inlineStr">
        <is>
          <t>FO-25-1331579</t>
        </is>
      </c>
      <c r="M543" s="49" t="n">
        <v>45874.49722222222</v>
      </c>
      <c r="N543" s="49" t="n">
        <v>45878.51388888889</v>
      </c>
      <c r="O543" s="48" t="n">
        <v>0</v>
      </c>
      <c r="P543" t="inlineStr">
        <is>
          <t>CB UNO A UNO</t>
        </is>
      </c>
      <c r="Q543" t="inlineStr">
        <is>
          <t>CB UNO A UNO</t>
        </is>
      </c>
      <c r="R543" t="inlineStr">
        <is>
          <t>EJECUTADO</t>
        </is>
      </c>
      <c r="S543" t="inlineStr">
        <is>
          <t>EJECUTADO EXITOSO</t>
        </is>
      </c>
      <c r="T543" t="inlineStr">
        <is>
          <t>VISITA TECNICA</t>
        </is>
      </c>
      <c r="V543" t="inlineStr">
        <is>
          <t>TIPO I</t>
        </is>
      </c>
      <c r="W543" t="inlineStr">
        <is>
          <t>TERRESTRE</t>
        </is>
      </c>
      <c r="X543" t="inlineStr">
        <is>
          <t>THOMAS  CAMPO SIGIFREDO SEGUNDO</t>
        </is>
      </c>
      <c r="Y543" t="inlineStr">
        <is>
          <t>1</t>
        </is>
      </c>
      <c r="Z543" t="inlineStr">
        <is>
          <t>0</t>
        </is>
      </c>
      <c r="AA543" s="48" t="n">
        <v>35780</v>
      </c>
      <c r="AB543" s="48" t="n">
        <v>0</v>
      </c>
    </row>
    <row r="544">
      <c r="A544" t="inlineStr">
        <is>
          <t>BOGOTA</t>
        </is>
      </c>
      <c r="B544" t="inlineStr">
        <is>
          <t>CUNDINAMARCA</t>
        </is>
      </c>
      <c r="C544" t="inlineStr">
        <is>
          <t>0004-0004</t>
        </is>
      </c>
      <c r="D544" t="inlineStr">
        <is>
          <t>25175</t>
        </is>
      </c>
      <c r="E544" t="inlineStr">
        <is>
          <t>2556503</t>
        </is>
      </c>
      <c r="F544" t="inlineStr">
        <is>
          <t>3007059693</t>
        </is>
      </c>
      <c r="G544" t="inlineStr">
        <is>
          <t>OC VISITA ROLLOS</t>
        </is>
      </c>
      <c r="H544" t="inlineStr">
        <is>
          <t>CUNDINAMARCA</t>
        </is>
      </c>
      <c r="I544" t="inlineStr">
        <is>
          <t>CHIA</t>
        </is>
      </c>
      <c r="J544" t="inlineStr">
        <is>
          <t>BARRIO SAMARIA CHIA 1</t>
        </is>
      </c>
      <c r="K544" t="inlineStr">
        <is>
          <t>BANCOLOMBIA</t>
        </is>
      </c>
      <c r="L544" t="inlineStr">
        <is>
          <t>FO-25-1331583</t>
        </is>
      </c>
      <c r="M544" s="49" t="n">
        <v>45874.49659722222</v>
      </c>
      <c r="N544" s="49" t="n">
        <v>45875.45833333334</v>
      </c>
      <c r="O544" s="48" t="n">
        <v>0</v>
      </c>
      <c r="P544" t="inlineStr">
        <is>
          <t>CB UNO A UNO</t>
        </is>
      </c>
      <c r="Q544" t="inlineStr">
        <is>
          <t>CB UNO A UNO</t>
        </is>
      </c>
      <c r="R544" t="inlineStr">
        <is>
          <t>EJECUTADO</t>
        </is>
      </c>
      <c r="S544" t="inlineStr">
        <is>
          <t>EJECUTADO EXITOSO</t>
        </is>
      </c>
      <c r="T544" t="inlineStr">
        <is>
          <t>VISITA TECNICA</t>
        </is>
      </c>
      <c r="V544" t="inlineStr">
        <is>
          <t>TIPO II</t>
        </is>
      </c>
      <c r="W544" t="inlineStr">
        <is>
          <t>TERRESTRE</t>
        </is>
      </c>
      <c r="X544" t="inlineStr">
        <is>
          <t>GALEANO SORIANO JUAN DAVID</t>
        </is>
      </c>
      <c r="Y544" t="inlineStr">
        <is>
          <t>1</t>
        </is>
      </c>
      <c r="Z544" t="inlineStr">
        <is>
          <t>0</t>
        </is>
      </c>
      <c r="AA544" s="48" t="n">
        <v>67654</v>
      </c>
      <c r="AB544" s="48" t="n">
        <v>0</v>
      </c>
    </row>
    <row r="545">
      <c r="A545" t="inlineStr">
        <is>
          <t>TUNJA</t>
        </is>
      </c>
      <c r="B545" t="inlineStr">
        <is>
          <t>SANTANDERES</t>
        </is>
      </c>
      <c r="C545" t="inlineStr">
        <is>
          <t>0004-0008</t>
        </is>
      </c>
      <c r="D545" t="inlineStr">
        <is>
          <t>15759</t>
        </is>
      </c>
      <c r="E545" t="inlineStr">
        <is>
          <t>2556521</t>
        </is>
      </c>
      <c r="F545" t="inlineStr">
        <is>
          <t>3007078199</t>
        </is>
      </c>
      <c r="G545" t="inlineStr">
        <is>
          <t>OC VISITA ROLLOS</t>
        </is>
      </c>
      <c r="H545" t="inlineStr">
        <is>
          <t>BOYACA</t>
        </is>
      </c>
      <c r="I545" t="inlineStr">
        <is>
          <t>SOGAMOSO</t>
        </is>
      </c>
      <c r="J545" t="inlineStr">
        <is>
          <t>BARRIO MANANTIAL SOGAMOSO 1</t>
        </is>
      </c>
      <c r="K545" t="inlineStr">
        <is>
          <t>BANCOLOMBIA</t>
        </is>
      </c>
      <c r="L545" t="inlineStr">
        <is>
          <t>FO-25-1331576</t>
        </is>
      </c>
      <c r="M545" s="49" t="n">
        <v>45874.49918981481</v>
      </c>
      <c r="N545" s="49" t="n">
        <v>45880.7125</v>
      </c>
      <c r="O545" s="48" t="n">
        <v>0</v>
      </c>
      <c r="P545" t="inlineStr">
        <is>
          <t>CB UNO A UNO</t>
        </is>
      </c>
      <c r="Q545" t="inlineStr">
        <is>
          <t>CB UNO A UNO</t>
        </is>
      </c>
      <c r="R545" t="inlineStr">
        <is>
          <t>EJECUTADO</t>
        </is>
      </c>
      <c r="S545" t="inlineStr">
        <is>
          <t>EJECUTADO EXITOSO</t>
        </is>
      </c>
      <c r="T545" t="inlineStr">
        <is>
          <t>VISITA TECNICA</t>
        </is>
      </c>
      <c r="V545" t="inlineStr">
        <is>
          <t>TIPO II</t>
        </is>
      </c>
      <c r="W545" t="inlineStr">
        <is>
          <t>TERRESTRE</t>
        </is>
      </c>
      <c r="X545" t="inlineStr">
        <is>
          <t>ALVARADO MORENO CRISTHIAN</t>
        </is>
      </c>
      <c r="Y545" t="inlineStr">
        <is>
          <t>1</t>
        </is>
      </c>
      <c r="Z545" t="inlineStr">
        <is>
          <t>0</t>
        </is>
      </c>
      <c r="AA545" s="48" t="n">
        <v>67654</v>
      </c>
      <c r="AB545" s="48" t="n">
        <v>0</v>
      </c>
    </row>
    <row r="546">
      <c r="A546" t="inlineStr">
        <is>
          <t>VALLEDUPAR</t>
        </is>
      </c>
      <c r="B546" t="inlineStr">
        <is>
          <t>COSTA</t>
        </is>
      </c>
      <c r="C546" t="inlineStr">
        <is>
          <t>No encontrado</t>
        </is>
      </c>
      <c r="D546" t="inlineStr">
        <is>
          <t>20011</t>
        </is>
      </c>
      <c r="E546" t="inlineStr">
        <is>
          <t>2556579</t>
        </is>
      </c>
      <c r="F546" t="inlineStr">
        <is>
          <t>3007071822</t>
        </is>
      </c>
      <c r="G546" t="inlineStr">
        <is>
          <t>OC ENVIO ROLLOS</t>
        </is>
      </c>
      <c r="H546" t="inlineStr">
        <is>
          <t>CESAR</t>
        </is>
      </c>
      <c r="I546" t="inlineStr">
        <is>
          <t>AGUACHICA</t>
        </is>
      </c>
      <c r="J546" t="inlineStr">
        <is>
          <t>AGUACHICA CENTRO</t>
        </is>
      </c>
      <c r="K546" t="inlineStr">
        <is>
          <t>BANCOLOMBIA</t>
        </is>
      </c>
      <c r="L546" t="inlineStr">
        <is>
          <t>FO-25-1333560</t>
        </is>
      </c>
      <c r="M546" s="49" t="n">
        <v>45874.51699074074</v>
      </c>
      <c r="N546" s="49" t="n">
        <v>45882.57291666666</v>
      </c>
      <c r="O546" s="48" t="n">
        <v>0</v>
      </c>
      <c r="P546" t="inlineStr">
        <is>
          <t>CB UNO A UNO</t>
        </is>
      </c>
      <c r="Q546" t="inlineStr">
        <is>
          <t>CB UNO A UNO</t>
        </is>
      </c>
      <c r="S546" t="inlineStr">
        <is>
          <t>EJECUTADO EXITOSO</t>
        </is>
      </c>
      <c r="T546" t="inlineStr">
        <is>
          <t>ENVIO</t>
        </is>
      </c>
      <c r="V546" t="inlineStr">
        <is>
          <t>TIPO IV</t>
        </is>
      </c>
      <c r="W546" t="inlineStr">
        <is>
          <t>TERRESTRE</t>
        </is>
      </c>
      <c r="Y546" t="inlineStr">
        <is>
          <t>1</t>
        </is>
      </c>
      <c r="Z546" t="inlineStr">
        <is>
          <t>0</t>
        </is>
      </c>
      <c r="AA546" s="48" t="n">
        <v>35780</v>
      </c>
      <c r="AB546" s="48" t="n">
        <v>0</v>
      </c>
    </row>
    <row r="547">
      <c r="A547" t="inlineStr">
        <is>
          <t>BOGOTA</t>
        </is>
      </c>
      <c r="B547" t="inlineStr">
        <is>
          <t>CUNDINAMARCA</t>
        </is>
      </c>
      <c r="C547" t="inlineStr">
        <is>
          <t>0004-0004</t>
        </is>
      </c>
      <c r="D547" t="inlineStr">
        <is>
          <t>25473</t>
        </is>
      </c>
      <c r="E547" t="inlineStr">
        <is>
          <t>2556582</t>
        </is>
      </c>
      <c r="F547" t="inlineStr">
        <is>
          <t>3007077859</t>
        </is>
      </c>
      <c r="G547" t="inlineStr">
        <is>
          <t>OC VISITA ROLLOS</t>
        </is>
      </c>
      <c r="H547" t="inlineStr">
        <is>
          <t>CUNDINAMARCA</t>
        </is>
      </c>
      <c r="I547" t="inlineStr">
        <is>
          <t>MOSQUERA</t>
        </is>
      </c>
      <c r="J547" t="inlineStr">
        <is>
          <t>PTM MOSQUERA PAPELERIA LISETTE</t>
        </is>
      </c>
      <c r="K547" t="inlineStr">
        <is>
          <t>BANCOLOMBIA</t>
        </is>
      </c>
      <c r="L547" t="inlineStr">
        <is>
          <t>FO-25-1332180</t>
        </is>
      </c>
      <c r="M547" s="49" t="n">
        <v>45874.51758101852</v>
      </c>
      <c r="N547" s="49" t="n">
        <v>45877.56666666667</v>
      </c>
      <c r="O547" s="48" t="n">
        <v>0</v>
      </c>
      <c r="P547" t="inlineStr">
        <is>
          <t>AGREGADOR</t>
        </is>
      </c>
      <c r="Q547" t="inlineStr">
        <is>
          <t>COMCARD - PTM</t>
        </is>
      </c>
      <c r="R547" t="inlineStr">
        <is>
          <t>EJECUTADO</t>
        </is>
      </c>
      <c r="S547" t="inlineStr">
        <is>
          <t>EJECUTADO EXITOSO</t>
        </is>
      </c>
      <c r="T547" t="inlineStr">
        <is>
          <t>VISITA TECNICA</t>
        </is>
      </c>
      <c r="V547" t="inlineStr">
        <is>
          <t>TIPO I</t>
        </is>
      </c>
      <c r="W547" t="inlineStr">
        <is>
          <t>TERRESTRE</t>
        </is>
      </c>
      <c r="X547" t="inlineStr">
        <is>
          <t>BUSTOS MORA DIEGO MANUEL</t>
        </is>
      </c>
      <c r="Y547" t="inlineStr">
        <is>
          <t>1</t>
        </is>
      </c>
      <c r="Z547" t="inlineStr">
        <is>
          <t>0</t>
        </is>
      </c>
      <c r="AA547" s="48" t="n">
        <v>35780</v>
      </c>
      <c r="AB547" s="48" t="n">
        <v>0</v>
      </c>
    </row>
    <row r="548">
      <c r="A548" t="inlineStr">
        <is>
          <t>MEDELLIN</t>
        </is>
      </c>
      <c r="B548" t="inlineStr">
        <is>
          <t>NOROCCIDENTE</t>
        </is>
      </c>
      <c r="C548" t="inlineStr">
        <is>
          <t>0004-0005</t>
        </is>
      </c>
      <c r="D548" t="inlineStr">
        <is>
          <t>5001</t>
        </is>
      </c>
      <c r="E548" t="inlineStr">
        <is>
          <t>2556687</t>
        </is>
      </c>
      <c r="F548" t="inlineStr">
        <is>
          <t>3007040284</t>
        </is>
      </c>
      <c r="G548" t="inlineStr">
        <is>
          <t>OC VISITA ROLLOS</t>
        </is>
      </c>
      <c r="H548" t="inlineStr">
        <is>
          <t>ANTIOQUIA</t>
        </is>
      </c>
      <c r="I548" t="inlineStr">
        <is>
          <t>MEDELLIN</t>
        </is>
      </c>
      <c r="J548" t="inlineStr">
        <is>
          <t>BARRIO 12 DE MARZO MEDELLIN</t>
        </is>
      </c>
      <c r="K548" t="inlineStr">
        <is>
          <t>BANCOLOMBIA</t>
        </is>
      </c>
      <c r="L548" t="inlineStr">
        <is>
          <t>FO-25-1351194</t>
        </is>
      </c>
      <c r="M548" s="49" t="n">
        <v>45874.53888888889</v>
      </c>
      <c r="N548" s="49" t="n">
        <v>45882.56388888889</v>
      </c>
      <c r="O548" s="48" t="n">
        <v>0</v>
      </c>
      <c r="P548" t="inlineStr">
        <is>
          <t>CB UNO A UNO</t>
        </is>
      </c>
      <c r="Q548" t="inlineStr">
        <is>
          <t>CB UNO A UNO</t>
        </is>
      </c>
      <c r="S548" t="inlineStr">
        <is>
          <t>EJECUTADO EXITOSO</t>
        </is>
      </c>
      <c r="T548" t="inlineStr">
        <is>
          <t>VISITA TECNICA</t>
        </is>
      </c>
      <c r="V548" t="inlineStr">
        <is>
          <t>TIPO I</t>
        </is>
      </c>
      <c r="W548" t="inlineStr">
        <is>
          <t>TERRESTRE</t>
        </is>
      </c>
      <c r="X548" t="inlineStr">
        <is>
          <t>SALAZAR AGUDELO JHONATAN STIVEN</t>
        </is>
      </c>
      <c r="Y548" t="inlineStr">
        <is>
          <t>1</t>
        </is>
      </c>
      <c r="Z548" t="inlineStr">
        <is>
          <t>0</t>
        </is>
      </c>
      <c r="AA548" s="48" t="n">
        <v>35780</v>
      </c>
      <c r="AB548" s="48" t="n">
        <v>0</v>
      </c>
    </row>
    <row r="549">
      <c r="A549" t="inlineStr">
        <is>
          <t>CALI</t>
        </is>
      </c>
      <c r="B549" t="inlineStr">
        <is>
          <t>SUROCCIDENTE Y EJE CAFETERO</t>
        </is>
      </c>
      <c r="C549" t="inlineStr">
        <is>
          <t>0004-0003</t>
        </is>
      </c>
      <c r="D549" t="inlineStr">
        <is>
          <t>76364</t>
        </is>
      </c>
      <c r="E549" t="inlineStr">
        <is>
          <t>2556717</t>
        </is>
      </c>
      <c r="F549" t="inlineStr">
        <is>
          <t>3007076236</t>
        </is>
      </c>
      <c r="G549" t="inlineStr">
        <is>
          <t>OC VISITA ROLLOS</t>
        </is>
      </c>
      <c r="H549" t="inlineStr">
        <is>
          <t>VALLE DEL CAUCA</t>
        </is>
      </c>
      <c r="I549" t="inlineStr">
        <is>
          <t>JAMUNDI</t>
        </is>
      </c>
      <c r="J549" t="inlineStr">
        <is>
          <t>BARRIO EL CASTILLO JAMUNDI</t>
        </is>
      </c>
      <c r="K549" t="inlineStr">
        <is>
          <t>BANCOLOMBIA</t>
        </is>
      </c>
      <c r="L549" t="inlineStr">
        <is>
          <t>FO-25-1332176</t>
        </is>
      </c>
      <c r="M549" s="49" t="n">
        <v>45874.53021990741</v>
      </c>
      <c r="N549" s="49" t="n">
        <v>45877.66180555556</v>
      </c>
      <c r="O549" s="48" t="n">
        <v>0</v>
      </c>
      <c r="P549" t="inlineStr">
        <is>
          <t>CB UNO A UNO</t>
        </is>
      </c>
      <c r="Q549" t="inlineStr">
        <is>
          <t>CB UNO A UNO</t>
        </is>
      </c>
      <c r="R549" t="inlineStr">
        <is>
          <t>EJECUTADO</t>
        </is>
      </c>
      <c r="S549" t="inlineStr">
        <is>
          <t>EJECUTADO EXITOSO</t>
        </is>
      </c>
      <c r="T549" t="inlineStr">
        <is>
          <t>VISITA TECNICA</t>
        </is>
      </c>
      <c r="V549" t="inlineStr">
        <is>
          <t>TIPO II</t>
        </is>
      </c>
      <c r="W549" t="inlineStr">
        <is>
          <t>TERRESTRE</t>
        </is>
      </c>
      <c r="X549" t="inlineStr">
        <is>
          <t>TORRES GARCIA JENDRY JOSE</t>
        </is>
      </c>
      <c r="Y549" t="inlineStr">
        <is>
          <t>1</t>
        </is>
      </c>
      <c r="Z549" t="inlineStr">
        <is>
          <t>0</t>
        </is>
      </c>
      <c r="AA549" s="48" t="n">
        <v>67654</v>
      </c>
      <c r="AB549" s="48" t="n">
        <v>0</v>
      </c>
    </row>
    <row r="550">
      <c r="A550" t="inlineStr">
        <is>
          <t>SINCELEJO</t>
        </is>
      </c>
      <c r="B550" t="inlineStr">
        <is>
          <t>COSTA</t>
        </is>
      </c>
      <c r="C550" t="inlineStr">
        <is>
          <t>0004-0001</t>
        </is>
      </c>
      <c r="D550" t="inlineStr">
        <is>
          <t>70001</t>
        </is>
      </c>
      <c r="E550" t="inlineStr">
        <is>
          <t>2556747</t>
        </is>
      </c>
      <c r="F550" t="inlineStr">
        <is>
          <t>3007050683</t>
        </is>
      </c>
      <c r="G550" t="inlineStr">
        <is>
          <t>OC VISITA ROLLOS</t>
        </is>
      </c>
      <c r="H550" t="inlineStr">
        <is>
          <t>SUCRE</t>
        </is>
      </c>
      <c r="I550" t="inlineStr">
        <is>
          <t>SINCELEJO</t>
        </is>
      </c>
      <c r="J550" t="inlineStr">
        <is>
          <t>BARRIO LA CAMPINA SINCELEJO</t>
        </is>
      </c>
      <c r="K550" t="inlineStr">
        <is>
          <t>BANCOLOMBIA</t>
        </is>
      </c>
      <c r="L550" t="inlineStr">
        <is>
          <t>FO-25-1332169</t>
        </is>
      </c>
      <c r="M550" s="49" t="n">
        <v>45874.5469212963</v>
      </c>
      <c r="N550" s="49" t="n">
        <v>45877.59097222222</v>
      </c>
      <c r="O550" s="48" t="n">
        <v>0</v>
      </c>
      <c r="P550" t="inlineStr">
        <is>
          <t>CB UNO A UNO</t>
        </is>
      </c>
      <c r="Q550" t="inlineStr">
        <is>
          <t>CB UNO A UNO</t>
        </is>
      </c>
      <c r="R550" t="inlineStr">
        <is>
          <t>EJECUTADO</t>
        </is>
      </c>
      <c r="S550" t="inlineStr">
        <is>
          <t>EJECUTADO EXITOSO</t>
        </is>
      </c>
      <c r="T550" t="inlineStr">
        <is>
          <t>VISITA TECNICA</t>
        </is>
      </c>
      <c r="V550" t="inlineStr">
        <is>
          <t>TIPO I</t>
        </is>
      </c>
      <c r="W550" t="inlineStr">
        <is>
          <t>TERRESTRE</t>
        </is>
      </c>
      <c r="X550" t="inlineStr">
        <is>
          <t>SANTOS GUZMAN CHRISTIAN FELIPE</t>
        </is>
      </c>
      <c r="Y550" t="inlineStr">
        <is>
          <t>1</t>
        </is>
      </c>
      <c r="Z550" t="inlineStr">
        <is>
          <t>0</t>
        </is>
      </c>
      <c r="AA550" s="48" t="n">
        <v>35780</v>
      </c>
      <c r="AB550" s="48" t="n">
        <v>0</v>
      </c>
    </row>
    <row r="551">
      <c r="A551" t="inlineStr">
        <is>
          <t>MEDELLIN</t>
        </is>
      </c>
      <c r="B551" t="inlineStr">
        <is>
          <t>NOROCCIDENTE</t>
        </is>
      </c>
      <c r="C551" t="inlineStr">
        <is>
          <t>0004-0005</t>
        </is>
      </c>
      <c r="D551" t="inlineStr">
        <is>
          <t>5001</t>
        </is>
      </c>
      <c r="E551" t="inlineStr">
        <is>
          <t>2556872</t>
        </is>
      </c>
      <c r="F551" t="inlineStr">
        <is>
          <t>3007074978</t>
        </is>
      </c>
      <c r="G551" t="inlineStr">
        <is>
          <t>OC VISITA ROLLOS</t>
        </is>
      </c>
      <c r="H551" t="inlineStr">
        <is>
          <t>ANTIOQUIA</t>
        </is>
      </c>
      <c r="I551" t="inlineStr">
        <is>
          <t>MEDELLIN</t>
        </is>
      </c>
      <c r="J551" t="inlineStr">
        <is>
          <t>PTM MEDELLIN LEBEN VARIEDADES</t>
        </is>
      </c>
      <c r="K551" t="inlineStr">
        <is>
          <t>BANCOLOMBIA</t>
        </is>
      </c>
      <c r="L551" t="inlineStr">
        <is>
          <t>FO-25-1351195</t>
        </is>
      </c>
      <c r="M551" s="49" t="n">
        <v>45874.57083333333</v>
      </c>
      <c r="N551" s="49" t="n">
        <v>45882.56388888889</v>
      </c>
      <c r="O551" s="48" t="n">
        <v>0</v>
      </c>
      <c r="P551" t="inlineStr">
        <is>
          <t>AGREGADOR</t>
        </is>
      </c>
      <c r="Q551" t="inlineStr">
        <is>
          <t>COMCARD - PTM</t>
        </is>
      </c>
      <c r="S551" t="inlineStr">
        <is>
          <t>EJECUTADO EXITOSO</t>
        </is>
      </c>
      <c r="T551" t="inlineStr">
        <is>
          <t>VISITA TECNICA</t>
        </is>
      </c>
      <c r="V551" t="inlineStr">
        <is>
          <t>TIPO I</t>
        </is>
      </c>
      <c r="W551" t="inlineStr">
        <is>
          <t>TERRESTRE</t>
        </is>
      </c>
      <c r="X551" t="inlineStr">
        <is>
          <t>RIOS CASTRILLON JUAN SEBASTIAN</t>
        </is>
      </c>
      <c r="Y551" t="inlineStr">
        <is>
          <t>1</t>
        </is>
      </c>
      <c r="Z551" t="inlineStr">
        <is>
          <t>0</t>
        </is>
      </c>
      <c r="AA551" s="48" t="n">
        <v>35780</v>
      </c>
      <c r="AB551" s="48" t="n">
        <v>0</v>
      </c>
    </row>
    <row r="552">
      <c r="A552" t="inlineStr">
        <is>
          <t>MANIZALES</t>
        </is>
      </c>
      <c r="B552" t="inlineStr">
        <is>
          <t>SUROCCIDENTE Y EJE CAFETERO</t>
        </is>
      </c>
      <c r="C552" t="inlineStr">
        <is>
          <t>0004-0002</t>
        </is>
      </c>
      <c r="D552" t="inlineStr">
        <is>
          <t>17873</t>
        </is>
      </c>
      <c r="E552" t="inlineStr">
        <is>
          <t>2556915</t>
        </is>
      </c>
      <c r="F552" t="inlineStr">
        <is>
          <t>3007077493</t>
        </is>
      </c>
      <c r="G552" t="inlineStr">
        <is>
          <t>OC VISITA ROLLOS</t>
        </is>
      </c>
      <c r="H552" t="inlineStr">
        <is>
          <t>CALDAS</t>
        </is>
      </c>
      <c r="I552" t="inlineStr">
        <is>
          <t>VILLAMARIA</t>
        </is>
      </c>
      <c r="J552" t="inlineStr">
        <is>
          <t>BARRIO CENTRO VILLAMARIA 4</t>
        </is>
      </c>
      <c r="K552" t="inlineStr">
        <is>
          <t>BANCOLOMBIA</t>
        </is>
      </c>
      <c r="L552" t="inlineStr">
        <is>
          <t>FO-25-1332167</t>
        </is>
      </c>
      <c r="M552" s="49" t="n">
        <v>45874.55637731482</v>
      </c>
      <c r="N552" s="49" t="n">
        <v>45877.45833333334</v>
      </c>
      <c r="O552" s="48" t="n">
        <v>0</v>
      </c>
      <c r="P552" t="inlineStr">
        <is>
          <t>CB UNO A UNO</t>
        </is>
      </c>
      <c r="Q552" t="inlineStr">
        <is>
          <t>CB UNO A UNO</t>
        </is>
      </c>
      <c r="R552" t="inlineStr">
        <is>
          <t>EJECUTADO</t>
        </is>
      </c>
      <c r="S552" t="inlineStr">
        <is>
          <t>EJECUTADO EXITOSO</t>
        </is>
      </c>
      <c r="T552" t="inlineStr">
        <is>
          <t>VISITA TECNICA</t>
        </is>
      </c>
      <c r="V552" t="inlineStr">
        <is>
          <t>TIPO I</t>
        </is>
      </c>
      <c r="W552" t="inlineStr">
        <is>
          <t>TERRESTRE</t>
        </is>
      </c>
      <c r="X552" t="inlineStr">
        <is>
          <t>AGUIRRE HENAO RAUL EDUARDO</t>
        </is>
      </c>
      <c r="Y552" t="inlineStr">
        <is>
          <t>1</t>
        </is>
      </c>
      <c r="Z552" t="inlineStr">
        <is>
          <t>0</t>
        </is>
      </c>
      <c r="AA552" s="48" t="n">
        <v>35780</v>
      </c>
      <c r="AB552" s="48" t="n">
        <v>0</v>
      </c>
    </row>
    <row r="553">
      <c r="A553" t="inlineStr">
        <is>
          <t>MEDELLIN</t>
        </is>
      </c>
      <c r="B553" t="inlineStr">
        <is>
          <t>NOROCCIDENTE</t>
        </is>
      </c>
      <c r="C553" t="inlineStr">
        <is>
          <t>0004-0005</t>
        </is>
      </c>
      <c r="D553" t="inlineStr">
        <is>
          <t>5148</t>
        </is>
      </c>
      <c r="E553" t="inlineStr">
        <is>
          <t>2556990</t>
        </is>
      </c>
      <c r="F553" t="inlineStr">
        <is>
          <t>3007062238</t>
        </is>
      </c>
      <c r="G553" t="inlineStr">
        <is>
          <t>OC VISITA ROLLOS</t>
        </is>
      </c>
      <c r="H553" t="inlineStr">
        <is>
          <t>ANTIOQUIA</t>
        </is>
      </c>
      <c r="I553" t="inlineStr">
        <is>
          <t>EL CARMEN DE VIBORAL</t>
        </is>
      </c>
      <c r="J553" t="inlineStr">
        <is>
          <t>DISTRICOL SUPERMERCADO LAS LOM</t>
        </is>
      </c>
      <c r="K553" t="inlineStr">
        <is>
          <t>BANCOLOMBIA</t>
        </is>
      </c>
      <c r="L553" t="inlineStr">
        <is>
          <t>FO-25-1332968</t>
        </is>
      </c>
      <c r="M553" s="49" t="n">
        <v>45874.5844212963</v>
      </c>
      <c r="N553" s="49" t="n">
        <v>45880.70902777778</v>
      </c>
      <c r="O553" s="48" t="n">
        <v>0</v>
      </c>
      <c r="P553" t="inlineStr">
        <is>
          <t>AGREGADOR</t>
        </is>
      </c>
      <c r="Q553" t="inlineStr">
        <is>
          <t>DISTRICOL</t>
        </is>
      </c>
      <c r="R553" t="inlineStr">
        <is>
          <t>EJECUTADO</t>
        </is>
      </c>
      <c r="S553" t="inlineStr">
        <is>
          <t>EJECUTADO EXITOSO</t>
        </is>
      </c>
      <c r="T553" t="inlineStr">
        <is>
          <t>VISITA TECNICA</t>
        </is>
      </c>
      <c r="V553" t="inlineStr">
        <is>
          <t>TIPO II</t>
        </is>
      </c>
      <c r="W553" t="inlineStr">
        <is>
          <t>TERRESTRE</t>
        </is>
      </c>
      <c r="X553" t="inlineStr">
        <is>
          <t>RUA ALVAREZ RICHARD ANDRES</t>
        </is>
      </c>
      <c r="Y553" t="inlineStr">
        <is>
          <t>1</t>
        </is>
      </c>
      <c r="Z553" t="inlineStr">
        <is>
          <t>0</t>
        </is>
      </c>
      <c r="AA553" s="48" t="n">
        <v>67654</v>
      </c>
      <c r="AB553" s="48" t="n">
        <v>0</v>
      </c>
    </row>
    <row r="554">
      <c r="A554" t="inlineStr">
        <is>
          <t>MEDELLIN</t>
        </is>
      </c>
      <c r="B554" t="inlineStr">
        <is>
          <t>NOROCCIDENTE</t>
        </is>
      </c>
      <c r="C554" t="inlineStr">
        <is>
          <t>0004-0005</t>
        </is>
      </c>
      <c r="D554" t="inlineStr">
        <is>
          <t>5212</t>
        </is>
      </c>
      <c r="E554" t="inlineStr">
        <is>
          <t>2557020</t>
        </is>
      </c>
      <c r="F554" t="inlineStr">
        <is>
          <t>3007045525</t>
        </is>
      </c>
      <c r="G554" t="inlineStr">
        <is>
          <t>OC VISITA ROLLOS</t>
        </is>
      </c>
      <c r="H554" t="inlineStr">
        <is>
          <t>ANTIOQUIA</t>
        </is>
      </c>
      <c r="I554" t="inlineStr">
        <is>
          <t>COPACABANA</t>
        </is>
      </c>
      <c r="J554" t="inlineStr">
        <is>
          <t>PTM COPACABANA FONDA Y CAFETER</t>
        </is>
      </c>
      <c r="K554" t="inlineStr">
        <is>
          <t>BANCOLOMBIA</t>
        </is>
      </c>
      <c r="L554" t="inlineStr">
        <is>
          <t>FO-25-1351196</t>
        </is>
      </c>
      <c r="M554" s="49" t="n">
        <v>45874.575</v>
      </c>
      <c r="N554" s="49" t="n">
        <v>45882.56388888889</v>
      </c>
      <c r="O554" s="48" t="n">
        <v>0</v>
      </c>
      <c r="P554" t="inlineStr">
        <is>
          <t>AGREGADOR</t>
        </is>
      </c>
      <c r="Q554" t="inlineStr">
        <is>
          <t>COMCARD - PTM</t>
        </is>
      </c>
      <c r="S554" t="inlineStr">
        <is>
          <t>EJECUTADO EXITOSO</t>
        </is>
      </c>
      <c r="T554" t="inlineStr">
        <is>
          <t>VISITA TECNICA</t>
        </is>
      </c>
      <c r="V554" t="inlineStr">
        <is>
          <t>TIPO I</t>
        </is>
      </c>
      <c r="W554" t="inlineStr">
        <is>
          <t>TERRESTRE</t>
        </is>
      </c>
      <c r="X554" t="inlineStr">
        <is>
          <t>SALAZAR AGUDELO JHONATAN STIVEN</t>
        </is>
      </c>
      <c r="Y554" t="inlineStr">
        <is>
          <t>1</t>
        </is>
      </c>
      <c r="Z554" t="inlineStr">
        <is>
          <t>0</t>
        </is>
      </c>
      <c r="AA554" s="48" t="n">
        <v>35780</v>
      </c>
      <c r="AB554" s="48" t="n">
        <v>0</v>
      </c>
    </row>
    <row r="555">
      <c r="A555" t="inlineStr">
        <is>
          <t>MONTERIA</t>
        </is>
      </c>
      <c r="B555" t="inlineStr">
        <is>
          <t>COSTA</t>
        </is>
      </c>
      <c r="C555" t="inlineStr">
        <is>
          <t>0004-0001</t>
        </is>
      </c>
      <c r="D555" t="inlineStr">
        <is>
          <t>23675</t>
        </is>
      </c>
      <c r="E555" t="inlineStr">
        <is>
          <t>2557551</t>
        </is>
      </c>
      <c r="F555" t="inlineStr">
        <is>
          <t>3007079128</t>
        </is>
      </c>
      <c r="G555" t="inlineStr">
        <is>
          <t>OC VISITA ROLLOS</t>
        </is>
      </c>
      <c r="H555" t="inlineStr">
        <is>
          <t>CORDOBA</t>
        </is>
      </c>
      <c r="I555" t="inlineStr">
        <is>
          <t>SAN BERNARDO DEL VIENTO</t>
        </is>
      </c>
      <c r="J555" t="inlineStr">
        <is>
          <t>BARRIO CENTRO SAN BERNARDO DEL</t>
        </is>
      </c>
      <c r="K555" t="inlineStr">
        <is>
          <t>BANCOLOMBIA</t>
        </is>
      </c>
      <c r="L555" t="inlineStr">
        <is>
          <t>FO-25-1332995</t>
        </is>
      </c>
      <c r="M555" s="49" t="n">
        <v>45874.62171296297</v>
      </c>
      <c r="N555" s="49" t="n">
        <v>45880.70694444444</v>
      </c>
      <c r="O555" s="48" t="n">
        <v>0</v>
      </c>
      <c r="P555" t="inlineStr">
        <is>
          <t>CB UNO A UNO</t>
        </is>
      </c>
      <c r="Q555" t="inlineStr">
        <is>
          <t>CB UNO A UNO</t>
        </is>
      </c>
      <c r="R555" t="inlineStr">
        <is>
          <t>EJECUTADO</t>
        </is>
      </c>
      <c r="S555" t="inlineStr">
        <is>
          <t>EJECUTADO EXITOSO</t>
        </is>
      </c>
      <c r="T555" t="inlineStr">
        <is>
          <t>VISITA TECNICA</t>
        </is>
      </c>
      <c r="V555" t="inlineStr">
        <is>
          <t>TIPO II</t>
        </is>
      </c>
      <c r="W555" t="inlineStr">
        <is>
          <t>TERRESTRE</t>
        </is>
      </c>
      <c r="X555" t="inlineStr">
        <is>
          <t>CALDERA SALCEDO CARLOS JULIO</t>
        </is>
      </c>
      <c r="Y555" t="inlineStr">
        <is>
          <t>1</t>
        </is>
      </c>
      <c r="Z555" t="inlineStr">
        <is>
          <t>0</t>
        </is>
      </c>
      <c r="AA555" s="48" t="n">
        <v>67654</v>
      </c>
      <c r="AB555" s="48" t="n">
        <v>0</v>
      </c>
    </row>
    <row r="556">
      <c r="A556" t="inlineStr">
        <is>
          <t>MONTERIA</t>
        </is>
      </c>
      <c r="B556" t="inlineStr">
        <is>
          <t>COSTA</t>
        </is>
      </c>
      <c r="C556" t="inlineStr">
        <is>
          <t>0004-0001</t>
        </is>
      </c>
      <c r="D556" t="inlineStr">
        <is>
          <t>5154</t>
        </is>
      </c>
      <c r="E556" t="inlineStr">
        <is>
          <t>2557627</t>
        </is>
      </c>
      <c r="F556" t="inlineStr">
        <is>
          <t>3007075549</t>
        </is>
      </c>
      <c r="G556" t="inlineStr">
        <is>
          <t>OC VISITA ROLLOS</t>
        </is>
      </c>
      <c r="H556" t="inlineStr">
        <is>
          <t>ANTIOQUIA</t>
        </is>
      </c>
      <c r="I556" t="inlineStr">
        <is>
          <t>CAUCASIA</t>
        </is>
      </c>
      <c r="J556" t="inlineStr">
        <is>
          <t>PTM CAUCASIA D' TODITOS MIL LO</t>
        </is>
      </c>
      <c r="K556" t="inlineStr">
        <is>
          <t>BANCOLOMBIA</t>
        </is>
      </c>
      <c r="L556" t="inlineStr">
        <is>
          <t>FO-25-1332999</t>
        </is>
      </c>
      <c r="M556" s="49" t="n">
        <v>45874.6209375</v>
      </c>
      <c r="N556" s="49" t="n">
        <v>45878.40625</v>
      </c>
      <c r="O556" s="48" t="n">
        <v>0</v>
      </c>
      <c r="P556" t="inlineStr">
        <is>
          <t>AGREGADOR</t>
        </is>
      </c>
      <c r="Q556" t="inlineStr">
        <is>
          <t>COMCARD - PTM</t>
        </is>
      </c>
      <c r="R556" t="inlineStr">
        <is>
          <t>EJECUTADO</t>
        </is>
      </c>
      <c r="S556" t="inlineStr">
        <is>
          <t>EJECUTADO EXITOSO</t>
        </is>
      </c>
      <c r="T556" t="inlineStr">
        <is>
          <t>VISITA TECNICA</t>
        </is>
      </c>
      <c r="V556" t="inlineStr">
        <is>
          <t>TIPO II</t>
        </is>
      </c>
      <c r="W556" t="inlineStr">
        <is>
          <t>TERRESTRE</t>
        </is>
      </c>
      <c r="X556" t="inlineStr">
        <is>
          <t>CASSIANI PEREZ RAUL RAMIRO</t>
        </is>
      </c>
      <c r="Y556" t="inlineStr">
        <is>
          <t>1</t>
        </is>
      </c>
      <c r="Z556" t="inlineStr">
        <is>
          <t>0</t>
        </is>
      </c>
      <c r="AA556" s="48" t="n">
        <v>67654</v>
      </c>
      <c r="AB556" s="48" t="n">
        <v>0</v>
      </c>
    </row>
    <row r="557">
      <c r="A557" t="inlineStr">
        <is>
          <t>YOPAL</t>
        </is>
      </c>
      <c r="B557" t="inlineStr">
        <is>
          <t>REMOTAS</t>
        </is>
      </c>
      <c r="C557" t="inlineStr">
        <is>
          <t>0004-0007</t>
        </is>
      </c>
      <c r="D557" t="inlineStr">
        <is>
          <t>85250</t>
        </is>
      </c>
      <c r="E557" t="inlineStr">
        <is>
          <t>2557675</t>
        </is>
      </c>
      <c r="F557" t="inlineStr">
        <is>
          <t>3007067837</t>
        </is>
      </c>
      <c r="G557" t="inlineStr">
        <is>
          <t>OC VISITA ROLLOS</t>
        </is>
      </c>
      <c r="H557" t="inlineStr">
        <is>
          <t>CASANARE</t>
        </is>
      </c>
      <c r="I557" t="inlineStr">
        <is>
          <t>PAZ DE ARIPORO</t>
        </is>
      </c>
      <c r="J557" t="inlineStr">
        <is>
          <t>BARRIO CORREGIMIENTO EL TOTUMO</t>
        </is>
      </c>
      <c r="K557" t="inlineStr">
        <is>
          <t>BANCOLOMBIA</t>
        </is>
      </c>
      <c r="L557" t="inlineStr">
        <is>
          <t>FO-25-1333150</t>
        </is>
      </c>
      <c r="M557" s="49" t="n">
        <v>45874.63332175926</v>
      </c>
      <c r="N557" s="49" t="n">
        <v>45875.67222222222</v>
      </c>
      <c r="O557" s="48" t="n">
        <v>0</v>
      </c>
      <c r="P557" t="inlineStr">
        <is>
          <t>CB UNO A UNO</t>
        </is>
      </c>
      <c r="Q557" t="inlineStr">
        <is>
          <t>CB UNO A UNO</t>
        </is>
      </c>
      <c r="R557" t="inlineStr">
        <is>
          <t>EJECUTADO</t>
        </is>
      </c>
      <c r="S557" t="inlineStr">
        <is>
          <t>EJECUTADO EXITOSO</t>
        </is>
      </c>
      <c r="T557" t="inlineStr">
        <is>
          <t>ENVIO FLOTA - OPERADOR LOGISTICO</t>
        </is>
      </c>
      <c r="V557" t="inlineStr">
        <is>
          <t>TIPO II</t>
        </is>
      </c>
      <c r="W557" t="inlineStr">
        <is>
          <t>TERRESTRE</t>
        </is>
      </c>
      <c r="X557" t="inlineStr">
        <is>
          <t>BERNAL ELAICA EDGAR ALEXIS</t>
        </is>
      </c>
      <c r="Y557" t="inlineStr">
        <is>
          <t>1</t>
        </is>
      </c>
      <c r="Z557" t="inlineStr">
        <is>
          <t>0</t>
        </is>
      </c>
      <c r="AA557" s="48" t="n">
        <v>35780</v>
      </c>
      <c r="AB557" s="48" t="n">
        <v>0</v>
      </c>
    </row>
    <row r="558">
      <c r="A558" t="inlineStr">
        <is>
          <t>MEDELLIN</t>
        </is>
      </c>
      <c r="B558" t="inlineStr">
        <is>
          <t>NOROCCIDENTE</t>
        </is>
      </c>
      <c r="C558" t="inlineStr">
        <is>
          <t>0004-0005</t>
        </is>
      </c>
      <c r="D558" t="inlineStr">
        <is>
          <t>5079</t>
        </is>
      </c>
      <c r="E558" t="inlineStr">
        <is>
          <t>2557678</t>
        </is>
      </c>
      <c r="F558" t="inlineStr">
        <is>
          <t>3007079624</t>
        </is>
      </c>
      <c r="G558" t="inlineStr">
        <is>
          <t>OC VISITA ROLLOS</t>
        </is>
      </c>
      <c r="H558" t="inlineStr">
        <is>
          <t>ANTIOQUIA</t>
        </is>
      </c>
      <c r="I558" t="inlineStr">
        <is>
          <t>BARBOSA</t>
        </is>
      </c>
      <c r="J558" t="inlineStr">
        <is>
          <t>BARRIO GGTO HATILLO BARBOSA BA</t>
        </is>
      </c>
      <c r="K558" t="inlineStr">
        <is>
          <t>BANCOLOMBIA</t>
        </is>
      </c>
      <c r="L558" t="inlineStr">
        <is>
          <t>FO-25-1333144</t>
        </is>
      </c>
      <c r="M558" s="49" t="n">
        <v>45874.63387731482</v>
      </c>
      <c r="N558" s="49" t="n">
        <v>45880.55416666667</v>
      </c>
      <c r="O558" s="48" t="n">
        <v>0</v>
      </c>
      <c r="P558" t="inlineStr">
        <is>
          <t>CB UNO A UNO</t>
        </is>
      </c>
      <c r="Q558" t="inlineStr">
        <is>
          <t>CB UNO A UNO</t>
        </is>
      </c>
      <c r="R558" t="inlineStr">
        <is>
          <t>EJECUTADO</t>
        </is>
      </c>
      <c r="S558" t="inlineStr">
        <is>
          <t>EJECUTADO EXITOSO</t>
        </is>
      </c>
      <c r="T558" t="inlineStr">
        <is>
          <t>VISITA TECNICA</t>
        </is>
      </c>
      <c r="V558" t="inlineStr">
        <is>
          <t>TIPO II</t>
        </is>
      </c>
      <c r="W558" t="inlineStr">
        <is>
          <t>TERRESTRE</t>
        </is>
      </c>
      <c r="X558" t="inlineStr">
        <is>
          <t>ALVAREZ ARENAS VICTOR HUGO</t>
        </is>
      </c>
      <c r="Y558" t="inlineStr">
        <is>
          <t>1</t>
        </is>
      </c>
      <c r="Z558" t="inlineStr">
        <is>
          <t>0</t>
        </is>
      </c>
      <c r="AA558" s="48" t="n">
        <v>67654</v>
      </c>
      <c r="AB558" s="48" t="n">
        <v>0</v>
      </c>
    </row>
    <row r="559">
      <c r="A559" t="inlineStr">
        <is>
          <t>YOPAL</t>
        </is>
      </c>
      <c r="B559" t="inlineStr">
        <is>
          <t>REMOTAS</t>
        </is>
      </c>
      <c r="C559" t="inlineStr">
        <is>
          <t>0004-0007</t>
        </is>
      </c>
      <c r="D559" t="inlineStr">
        <is>
          <t>85010</t>
        </is>
      </c>
      <c r="E559" t="inlineStr">
        <is>
          <t>2557695</t>
        </is>
      </c>
      <c r="F559" t="inlineStr">
        <is>
          <t>3007066208</t>
        </is>
      </c>
      <c r="G559" t="inlineStr">
        <is>
          <t>OC VISITA ROLLOS</t>
        </is>
      </c>
      <c r="H559" t="inlineStr">
        <is>
          <t>CASANARE</t>
        </is>
      </c>
      <c r="I559" t="inlineStr">
        <is>
          <t>AGUAZUL</t>
        </is>
      </c>
      <c r="J559" t="inlineStr">
        <is>
          <t>DISTRICOL AUTOSERVICIO SURTIAL</t>
        </is>
      </c>
      <c r="K559" t="inlineStr">
        <is>
          <t>BANCOLOMBIA</t>
        </is>
      </c>
      <c r="L559" t="inlineStr">
        <is>
          <t>FO-25-1333141</t>
        </is>
      </c>
      <c r="M559" s="49" t="n">
        <v>45874.63623842593</v>
      </c>
      <c r="N559" s="49" t="n">
        <v>45875.675</v>
      </c>
      <c r="O559" s="48" t="n">
        <v>0</v>
      </c>
      <c r="P559" t="inlineStr">
        <is>
          <t>AGREGADOR</t>
        </is>
      </c>
      <c r="Q559" t="inlineStr">
        <is>
          <t>DISTRICOL</t>
        </is>
      </c>
      <c r="R559" t="inlineStr">
        <is>
          <t>EJECUTADO</t>
        </is>
      </c>
      <c r="S559" t="inlineStr">
        <is>
          <t>EJECUTADO EXITOSO</t>
        </is>
      </c>
      <c r="T559" t="inlineStr">
        <is>
          <t>ENVIO FLOTA - OPERADOR LOGISTICO</t>
        </is>
      </c>
      <c r="V559" t="inlineStr">
        <is>
          <t>TIPO II</t>
        </is>
      </c>
      <c r="W559" t="inlineStr">
        <is>
          <t>TERRESTRE</t>
        </is>
      </c>
      <c r="X559" t="inlineStr">
        <is>
          <t>BERNAL ELAICA EDGAR ALEXIS</t>
        </is>
      </c>
      <c r="Y559" t="inlineStr">
        <is>
          <t>1</t>
        </is>
      </c>
      <c r="Z559" t="inlineStr">
        <is>
          <t>0</t>
        </is>
      </c>
      <c r="AA559" s="48" t="n">
        <v>35780</v>
      </c>
      <c r="AB559" s="48" t="n">
        <v>0</v>
      </c>
    </row>
    <row r="560">
      <c r="A560" t="inlineStr">
        <is>
          <t>BUCARAMANGA</t>
        </is>
      </c>
      <c r="B560" t="inlineStr">
        <is>
          <t>SANTANDERES</t>
        </is>
      </c>
      <c r="C560" t="inlineStr">
        <is>
          <t>0004-0008</t>
        </is>
      </c>
      <c r="D560" t="inlineStr">
        <is>
          <t>68307</t>
        </is>
      </c>
      <c r="E560" t="inlineStr">
        <is>
          <t>2557771</t>
        </is>
      </c>
      <c r="F560" t="inlineStr">
        <is>
          <t>3007031909</t>
        </is>
      </c>
      <c r="G560" t="inlineStr">
        <is>
          <t>OC VISITA ROLLOS</t>
        </is>
      </c>
      <c r="H560" t="inlineStr">
        <is>
          <t>SANTANDER</t>
        </is>
      </c>
      <c r="I560" t="inlineStr">
        <is>
          <t>GIRON</t>
        </is>
      </c>
      <c r="J560" t="inlineStr">
        <is>
          <t>BARRIO VEREDA ACAPULCO</t>
        </is>
      </c>
      <c r="K560" t="inlineStr">
        <is>
          <t>BANCOLOMBIA</t>
        </is>
      </c>
      <c r="L560" t="inlineStr">
        <is>
          <t>FO-25-1333137</t>
        </is>
      </c>
      <c r="M560" s="49" t="n">
        <v>45874.63681712963</v>
      </c>
      <c r="N560" s="49" t="n">
        <v>45875.59652777778</v>
      </c>
      <c r="O560" s="48" t="n">
        <v>0</v>
      </c>
      <c r="P560" t="inlineStr">
        <is>
          <t>CB UNO A UNO</t>
        </is>
      </c>
      <c r="Q560" t="inlineStr">
        <is>
          <t>CB UNO A UNO</t>
        </is>
      </c>
      <c r="R560" t="inlineStr">
        <is>
          <t>EJECUTADO</t>
        </is>
      </c>
      <c r="S560" t="inlineStr">
        <is>
          <t>EJECUTADO EXITOSO</t>
        </is>
      </c>
      <c r="T560" t="inlineStr">
        <is>
          <t>VISITA TECNICA</t>
        </is>
      </c>
      <c r="V560" t="inlineStr">
        <is>
          <t>TIPO I</t>
        </is>
      </c>
      <c r="W560" t="inlineStr">
        <is>
          <t>TERRESTRE</t>
        </is>
      </c>
      <c r="X560" t="inlineStr">
        <is>
          <t>PEÑA DIAZ IVAN YESID</t>
        </is>
      </c>
      <c r="Y560" t="inlineStr">
        <is>
          <t>1</t>
        </is>
      </c>
      <c r="Z560" t="inlineStr">
        <is>
          <t>0</t>
        </is>
      </c>
      <c r="AA560" s="48" t="n">
        <v>35780</v>
      </c>
      <c r="AB560" s="48" t="n">
        <v>0</v>
      </c>
    </row>
    <row r="561">
      <c r="A561" t="inlineStr">
        <is>
          <t>CARTAGENA</t>
        </is>
      </c>
      <c r="B561" t="inlineStr">
        <is>
          <t>COSTA</t>
        </is>
      </c>
      <c r="C561" t="inlineStr">
        <is>
          <t>0004-0001</t>
        </is>
      </c>
      <c r="D561" t="inlineStr">
        <is>
          <t>13001</t>
        </is>
      </c>
      <c r="E561" t="inlineStr">
        <is>
          <t>2557779</t>
        </is>
      </c>
      <c r="F561" t="inlineStr">
        <is>
          <t>3007017204</t>
        </is>
      </c>
      <c r="G561" t="inlineStr">
        <is>
          <t>OC VISITA ROLLOS</t>
        </is>
      </c>
      <c r="H561" t="inlineStr">
        <is>
          <t>BOLIVAR</t>
        </is>
      </c>
      <c r="I561" t="inlineStr">
        <is>
          <t>CARTAGENA</t>
        </is>
      </c>
      <c r="J561" t="inlineStr">
        <is>
          <t>BARRIO MAMONAL II CARTAGENA</t>
        </is>
      </c>
      <c r="K561" t="inlineStr">
        <is>
          <t>BANCOLOMBIA</t>
        </is>
      </c>
      <c r="L561" t="inlineStr">
        <is>
          <t>FO-25-1333130</t>
        </is>
      </c>
      <c r="M561" s="49" t="n">
        <v>45874.63888888889</v>
      </c>
      <c r="N561" s="49" t="n">
        <v>45877.46180555555</v>
      </c>
      <c r="O561" s="48" t="n">
        <v>0</v>
      </c>
      <c r="P561" t="inlineStr">
        <is>
          <t>CB UNO A UNO</t>
        </is>
      </c>
      <c r="Q561" t="inlineStr">
        <is>
          <t>CB UNO A UNO</t>
        </is>
      </c>
      <c r="R561" t="inlineStr">
        <is>
          <t>EJECUTADO</t>
        </is>
      </c>
      <c r="S561" t="inlineStr">
        <is>
          <t>EJECUTADO EXITOSO</t>
        </is>
      </c>
      <c r="T561" t="inlineStr">
        <is>
          <t>VISITA TECNICA</t>
        </is>
      </c>
      <c r="V561" t="inlineStr">
        <is>
          <t>TIPO I</t>
        </is>
      </c>
      <c r="W561" t="inlineStr">
        <is>
          <t>TERRESTRE</t>
        </is>
      </c>
      <c r="X561" t="inlineStr">
        <is>
          <t>MARTINEZ SALGUEDO ANDRES AUGUSTO</t>
        </is>
      </c>
      <c r="Y561" t="inlineStr">
        <is>
          <t>1</t>
        </is>
      </c>
      <c r="Z561" t="inlineStr">
        <is>
          <t>0</t>
        </is>
      </c>
      <c r="AA561" s="48" t="n">
        <v>35780</v>
      </c>
      <c r="AB561" s="48" t="n">
        <v>0</v>
      </c>
    </row>
    <row r="562">
      <c r="A562" t="inlineStr">
        <is>
          <t>MEDELLIN</t>
        </is>
      </c>
      <c r="B562" t="inlineStr">
        <is>
          <t>NOROCCIDENTE</t>
        </is>
      </c>
      <c r="C562" t="inlineStr">
        <is>
          <t>0004-0005</t>
        </is>
      </c>
      <c r="D562" t="inlineStr">
        <is>
          <t>5001</t>
        </is>
      </c>
      <c r="E562" t="inlineStr">
        <is>
          <t>2557976</t>
        </is>
      </c>
      <c r="F562" t="inlineStr">
        <is>
          <t>3007041617</t>
        </is>
      </c>
      <c r="G562" t="inlineStr">
        <is>
          <t>OC VISITA ROLLOS</t>
        </is>
      </c>
      <c r="H562" t="inlineStr">
        <is>
          <t>ANTIOQUIA</t>
        </is>
      </c>
      <c r="I562" t="inlineStr">
        <is>
          <t>MEDELLIN</t>
        </is>
      </c>
      <c r="J562" t="inlineStr">
        <is>
          <t>BARRIO SANTO DOMINGO MEDELLIN</t>
        </is>
      </c>
      <c r="K562" t="inlineStr">
        <is>
          <t>BANCOLOMBIA</t>
        </is>
      </c>
      <c r="L562" t="inlineStr">
        <is>
          <t>FO-25-1351198</t>
        </is>
      </c>
      <c r="M562" s="49" t="n">
        <v>45874.65347222222</v>
      </c>
      <c r="N562" s="49" t="n">
        <v>45886.64236111111</v>
      </c>
      <c r="O562" s="48" t="n">
        <v>0</v>
      </c>
      <c r="P562" t="inlineStr">
        <is>
          <t>CB UNO A UNO</t>
        </is>
      </c>
      <c r="Q562" t="inlineStr">
        <is>
          <t>CB UNO A UNO</t>
        </is>
      </c>
      <c r="S562" t="inlineStr">
        <is>
          <t>EJECUTADO EXITOSO</t>
        </is>
      </c>
      <c r="T562" t="inlineStr">
        <is>
          <t>VISITA TECNICA</t>
        </is>
      </c>
      <c r="V562" t="inlineStr">
        <is>
          <t>TIPO I</t>
        </is>
      </c>
      <c r="W562" t="inlineStr">
        <is>
          <t>TERRESTRE</t>
        </is>
      </c>
      <c r="X562" t="inlineStr">
        <is>
          <t>SALAZAR AGUDELO JHONATAN STIVEN</t>
        </is>
      </c>
      <c r="Y562" t="inlineStr">
        <is>
          <t>1</t>
        </is>
      </c>
      <c r="Z562" t="inlineStr">
        <is>
          <t>0</t>
        </is>
      </c>
      <c r="AA562" s="48" t="n">
        <v>35780</v>
      </c>
      <c r="AB562" s="48" t="n">
        <v>0</v>
      </c>
    </row>
    <row r="563">
      <c r="A563" t="inlineStr">
        <is>
          <t>BARRANQUILLA</t>
        </is>
      </c>
      <c r="B563" t="inlineStr">
        <is>
          <t>COSTA</t>
        </is>
      </c>
      <c r="C563" t="inlineStr">
        <is>
          <t>0004-0001</t>
        </is>
      </c>
      <c r="D563" t="inlineStr">
        <is>
          <t>8001</t>
        </is>
      </c>
      <c r="E563" t="inlineStr">
        <is>
          <t>2557982</t>
        </is>
      </c>
      <c r="F563" t="inlineStr">
        <is>
          <t>3007052876</t>
        </is>
      </c>
      <c r="G563" t="inlineStr">
        <is>
          <t>OC VISITA ROLLOS</t>
        </is>
      </c>
      <c r="H563" t="inlineStr">
        <is>
          <t>ATLANTICO</t>
        </is>
      </c>
      <c r="I563" t="inlineStr">
        <is>
          <t>BARRANQUILLA</t>
        </is>
      </c>
      <c r="J563" t="inlineStr">
        <is>
          <t>BARRIO CENTRO BARRANQUILLA 30</t>
        </is>
      </c>
      <c r="K563" t="inlineStr">
        <is>
          <t>BANCOLOMBIA</t>
        </is>
      </c>
      <c r="L563" t="inlineStr">
        <is>
          <t>FO-25-1333547</t>
        </is>
      </c>
      <c r="M563" s="49" t="n">
        <v>45874.65469907408</v>
      </c>
      <c r="N563" s="49" t="n">
        <v>45875.69458333333</v>
      </c>
      <c r="O563" s="48" t="n">
        <v>0</v>
      </c>
      <c r="P563" t="inlineStr">
        <is>
          <t>CB UNO A UNO</t>
        </is>
      </c>
      <c r="Q563" t="inlineStr">
        <is>
          <t>CB UNO A UNO</t>
        </is>
      </c>
      <c r="R563" t="inlineStr">
        <is>
          <t>EJECUTADO</t>
        </is>
      </c>
      <c r="S563" t="inlineStr">
        <is>
          <t>EJECUTADO EXITOSO</t>
        </is>
      </c>
      <c r="T563" t="inlineStr">
        <is>
          <t>VISITA TECNICA</t>
        </is>
      </c>
      <c r="V563" t="inlineStr">
        <is>
          <t>TIPO I</t>
        </is>
      </c>
      <c r="W563" t="inlineStr">
        <is>
          <t>TERRESTRE</t>
        </is>
      </c>
      <c r="X563" t="inlineStr">
        <is>
          <t>MEZA MARTINEZ LUIS MATEO</t>
        </is>
      </c>
      <c r="Y563" t="inlineStr">
        <is>
          <t>1</t>
        </is>
      </c>
      <c r="Z563" t="inlineStr">
        <is>
          <t>0</t>
        </is>
      </c>
      <c r="AA563" s="48" t="n">
        <v>35780</v>
      </c>
      <c r="AB563" s="48" t="n">
        <v>0</v>
      </c>
    </row>
    <row r="564">
      <c r="A564" t="inlineStr">
        <is>
          <t>CUCUTA</t>
        </is>
      </c>
      <c r="B564" t="inlineStr">
        <is>
          <t>SANTANDERES</t>
        </is>
      </c>
      <c r="C564" t="inlineStr">
        <is>
          <t>0004-0008</t>
        </is>
      </c>
      <c r="D564" t="inlineStr">
        <is>
          <t>54001</t>
        </is>
      </c>
      <c r="E564" t="inlineStr">
        <is>
          <t>2558069</t>
        </is>
      </c>
      <c r="F564" t="inlineStr">
        <is>
          <t>3007050697</t>
        </is>
      </c>
      <c r="G564" t="inlineStr">
        <is>
          <t>OC VISITA ROLLOS</t>
        </is>
      </c>
      <c r="H564" t="inlineStr">
        <is>
          <t>NORTE DE SANTANDER</t>
        </is>
      </c>
      <c r="I564" t="inlineStr">
        <is>
          <t>CUCUTA</t>
        </is>
      </c>
      <c r="J564" t="inlineStr">
        <is>
          <t>PTM CUCUTA PUNTOSERVIS</t>
        </is>
      </c>
      <c r="K564" t="inlineStr">
        <is>
          <t>BANCOLOMBIA</t>
        </is>
      </c>
      <c r="L564" t="inlineStr">
        <is>
          <t>FO-25-1333541</t>
        </is>
      </c>
      <c r="M564" s="49" t="n">
        <v>45874.65584490741</v>
      </c>
      <c r="N564" s="49" t="n">
        <v>45875.59375</v>
      </c>
      <c r="O564" s="48" t="n">
        <v>0</v>
      </c>
      <c r="P564" t="inlineStr">
        <is>
          <t>AGREGADOR</t>
        </is>
      </c>
      <c r="Q564" t="inlineStr">
        <is>
          <t>COMCARD - PTM</t>
        </is>
      </c>
      <c r="R564" t="inlineStr">
        <is>
          <t>EJECUTADO</t>
        </is>
      </c>
      <c r="S564" t="inlineStr">
        <is>
          <t>EJECUTADO EXITOSO</t>
        </is>
      </c>
      <c r="T564" t="inlineStr">
        <is>
          <t>VISITA TECNICA</t>
        </is>
      </c>
      <c r="V564" t="inlineStr">
        <is>
          <t>TIPO I</t>
        </is>
      </c>
      <c r="W564" t="inlineStr">
        <is>
          <t>TERRESTRE</t>
        </is>
      </c>
      <c r="X564" t="inlineStr">
        <is>
          <t>MORA VEGA JEAMPIER</t>
        </is>
      </c>
      <c r="Y564" t="inlineStr">
        <is>
          <t>1</t>
        </is>
      </c>
      <c r="Z564" t="inlineStr">
        <is>
          <t>0</t>
        </is>
      </c>
      <c r="AA564" s="48" t="n">
        <v>35780</v>
      </c>
      <c r="AB564" s="48" t="n">
        <v>0</v>
      </c>
    </row>
    <row r="565">
      <c r="A565" t="inlineStr">
        <is>
          <t>IBAGUE</t>
        </is>
      </c>
      <c r="B565" t="inlineStr">
        <is>
          <t>REMOTAS</t>
        </is>
      </c>
      <c r="C565" t="inlineStr">
        <is>
          <t>0004-0007</t>
        </is>
      </c>
      <c r="D565" t="inlineStr">
        <is>
          <t>73001</t>
        </is>
      </c>
      <c r="E565" t="inlineStr">
        <is>
          <t>2558085</t>
        </is>
      </c>
      <c r="F565" t="inlineStr">
        <is>
          <t>3007046773</t>
        </is>
      </c>
      <c r="G565" t="inlineStr">
        <is>
          <t>OC VISITA ROLLOS</t>
        </is>
      </c>
      <c r="H565" t="inlineStr">
        <is>
          <t>TOLIMA</t>
        </is>
      </c>
      <c r="I565" t="inlineStr">
        <is>
          <t>IBAGUE</t>
        </is>
      </c>
      <c r="J565" t="inlineStr">
        <is>
          <t>PTM IBAGUE INTERPLAY</t>
        </is>
      </c>
      <c r="K565" t="inlineStr">
        <is>
          <t>BANCOLOMBIA</t>
        </is>
      </c>
      <c r="L565" t="inlineStr">
        <is>
          <t>FO-25-1333539</t>
        </is>
      </c>
      <c r="M565" s="49" t="n">
        <v>45874.65819444445</v>
      </c>
      <c r="N565" s="49" t="n">
        <v>45875.70069444444</v>
      </c>
      <c r="O565" s="48" t="n">
        <v>0</v>
      </c>
      <c r="P565" t="inlineStr">
        <is>
          <t>AGREGADOR</t>
        </is>
      </c>
      <c r="Q565" t="inlineStr">
        <is>
          <t>COMCARD - PTM</t>
        </is>
      </c>
      <c r="R565" t="inlineStr">
        <is>
          <t>EJECUTADO</t>
        </is>
      </c>
      <c r="S565" t="inlineStr">
        <is>
          <t>EJECUTADO EXITOSO</t>
        </is>
      </c>
      <c r="T565" t="inlineStr">
        <is>
          <t>VISITA TECNICA</t>
        </is>
      </c>
      <c r="V565" t="inlineStr">
        <is>
          <t>TIPO I</t>
        </is>
      </c>
      <c r="W565" t="inlineStr">
        <is>
          <t>TERRESTRE</t>
        </is>
      </c>
      <c r="X565" t="inlineStr">
        <is>
          <t>GUTIERREZ  CAMILO ANDRES</t>
        </is>
      </c>
      <c r="Y565" t="inlineStr">
        <is>
          <t>1</t>
        </is>
      </c>
      <c r="Z565" t="inlineStr">
        <is>
          <t>0</t>
        </is>
      </c>
      <c r="AA565" s="48" t="n">
        <v>35780</v>
      </c>
      <c r="AB565" s="48" t="n">
        <v>0</v>
      </c>
    </row>
    <row r="566">
      <c r="A566" t="inlineStr">
        <is>
          <t>SANTA MARTA</t>
        </is>
      </c>
      <c r="B566" t="inlineStr">
        <is>
          <t>COSTA</t>
        </is>
      </c>
      <c r="C566" t="inlineStr">
        <is>
          <t>No encontrado</t>
        </is>
      </c>
      <c r="D566" t="inlineStr">
        <is>
          <t>47555</t>
        </is>
      </c>
      <c r="E566" t="inlineStr">
        <is>
          <t>2558297</t>
        </is>
      </c>
      <c r="F566" t="inlineStr">
        <is>
          <t>3007079403</t>
        </is>
      </c>
      <c r="G566" t="inlineStr">
        <is>
          <t>OC ENVIO ROLLOS</t>
        </is>
      </c>
      <c r="H566" t="inlineStr">
        <is>
          <t>MAGDALENA</t>
        </is>
      </c>
      <c r="I566" t="inlineStr">
        <is>
          <t>PLATO</t>
        </is>
      </c>
      <c r="J566" t="inlineStr">
        <is>
          <t>BARRIO LOS GUYACANES PLATO</t>
        </is>
      </c>
      <c r="K566" t="inlineStr">
        <is>
          <t>BANCOLOMBIA</t>
        </is>
      </c>
      <c r="L566" t="inlineStr">
        <is>
          <t>FO-25-1336549</t>
        </is>
      </c>
      <c r="M566" s="49" t="n">
        <v>45874.68096064815</v>
      </c>
      <c r="N566" s="49" t="n">
        <v>45880.48819444444</v>
      </c>
      <c r="O566" s="48" t="n">
        <v>0</v>
      </c>
      <c r="P566" t="inlineStr">
        <is>
          <t>UNO A UNO</t>
        </is>
      </c>
      <c r="Q566" t="inlineStr">
        <is>
          <t>UNO A UNO</t>
        </is>
      </c>
      <c r="S566" t="inlineStr">
        <is>
          <t>EJECUTADO EXITOSO</t>
        </is>
      </c>
      <c r="T566" t="inlineStr">
        <is>
          <t>ENVIO</t>
        </is>
      </c>
      <c r="V566" t="inlineStr">
        <is>
          <t>TIPO IV</t>
        </is>
      </c>
      <c r="W566" t="inlineStr">
        <is>
          <t>TERRESTRE</t>
        </is>
      </c>
      <c r="Y566" t="inlineStr">
        <is>
          <t>1</t>
        </is>
      </c>
      <c r="Z566" t="inlineStr">
        <is>
          <t>0</t>
        </is>
      </c>
      <c r="AA566" s="48" t="n">
        <v>35780</v>
      </c>
      <c r="AB566" s="48" t="n">
        <v>0</v>
      </c>
    </row>
    <row r="567">
      <c r="A567" t="inlineStr">
        <is>
          <t>CUCUTA</t>
        </is>
      </c>
      <c r="B567" t="inlineStr">
        <is>
          <t>SANTANDERES</t>
        </is>
      </c>
      <c r="C567" t="inlineStr">
        <is>
          <t>0004-0008</t>
        </is>
      </c>
      <c r="D567" t="inlineStr">
        <is>
          <t>54001</t>
        </is>
      </c>
      <c r="E567" t="inlineStr">
        <is>
          <t>2558383</t>
        </is>
      </c>
      <c r="F567" t="inlineStr">
        <is>
          <t>3007072058</t>
        </is>
      </c>
      <c r="G567" t="inlineStr">
        <is>
          <t>OC VISITA ROLLOS</t>
        </is>
      </c>
      <c r="H567" t="inlineStr">
        <is>
          <t>NORTE DE SANTANDER</t>
        </is>
      </c>
      <c r="I567" t="inlineStr">
        <is>
          <t>CUCUTA</t>
        </is>
      </c>
      <c r="J567" t="inlineStr">
        <is>
          <t>BARRIO EL LLANO CUCUTA 13</t>
        </is>
      </c>
      <c r="K567" t="inlineStr">
        <is>
          <t>BANCOLOMBIA</t>
        </is>
      </c>
      <c r="L567" t="inlineStr">
        <is>
          <t>FO-25-1333601</t>
        </is>
      </c>
      <c r="M567" s="49" t="n">
        <v>45874.67457175926</v>
      </c>
      <c r="N567" s="49" t="n">
        <v>45875.59236111111</v>
      </c>
      <c r="O567" s="48" t="n">
        <v>0</v>
      </c>
      <c r="P567" t="inlineStr">
        <is>
          <t>CB UNO A UNO</t>
        </is>
      </c>
      <c r="Q567" t="inlineStr">
        <is>
          <t>CB UNO A UNO</t>
        </is>
      </c>
      <c r="R567" t="inlineStr">
        <is>
          <t>EJECUTADO</t>
        </is>
      </c>
      <c r="S567" t="inlineStr">
        <is>
          <t>EJECUTADO EXITOSO</t>
        </is>
      </c>
      <c r="T567" t="inlineStr">
        <is>
          <t>VISITA TECNICA</t>
        </is>
      </c>
      <c r="V567" t="inlineStr">
        <is>
          <t>TIPO I</t>
        </is>
      </c>
      <c r="W567" t="inlineStr">
        <is>
          <t>TERRESTRE</t>
        </is>
      </c>
      <c r="X567" t="inlineStr">
        <is>
          <t>MORA VEGA JEAMPIER</t>
        </is>
      </c>
      <c r="Y567" t="inlineStr">
        <is>
          <t>1</t>
        </is>
      </c>
      <c r="Z567" t="inlineStr">
        <is>
          <t>0</t>
        </is>
      </c>
      <c r="AA567" s="48" t="n">
        <v>35780</v>
      </c>
      <c r="AB567" s="48" t="n">
        <v>0</v>
      </c>
    </row>
    <row r="568">
      <c r="A568" t="inlineStr">
        <is>
          <t>BARRANQUILLA</t>
        </is>
      </c>
      <c r="B568" t="inlineStr">
        <is>
          <t>COSTA</t>
        </is>
      </c>
      <c r="C568" t="inlineStr">
        <is>
          <t>0004-0001</t>
        </is>
      </c>
      <c r="D568" t="inlineStr">
        <is>
          <t>8001</t>
        </is>
      </c>
      <c r="E568" t="inlineStr">
        <is>
          <t>2558426</t>
        </is>
      </c>
      <c r="F568" t="inlineStr">
        <is>
          <t>3007078785</t>
        </is>
      </c>
      <c r="G568" t="inlineStr">
        <is>
          <t>OC VISITA ROLLOS</t>
        </is>
      </c>
      <c r="H568" t="inlineStr">
        <is>
          <t>ATLANTICO</t>
        </is>
      </c>
      <c r="I568" t="inlineStr">
        <is>
          <t>BARRANQUILLA</t>
        </is>
      </c>
      <c r="J568" t="inlineStr">
        <is>
          <t>BARRIO CENTRO BARRANQUILLA 55</t>
        </is>
      </c>
      <c r="K568" t="inlineStr">
        <is>
          <t>BANCOLOMBIA</t>
        </is>
      </c>
      <c r="L568" t="inlineStr">
        <is>
          <t>FO-25-1333603</t>
        </is>
      </c>
      <c r="M568" s="49" t="n">
        <v>45874.67392361111</v>
      </c>
      <c r="N568" s="49" t="n">
        <v>45875.69861111111</v>
      </c>
      <c r="O568" s="48" t="n">
        <v>0</v>
      </c>
      <c r="P568" t="inlineStr">
        <is>
          <t>CB UNO A UNO</t>
        </is>
      </c>
      <c r="Q568" t="inlineStr">
        <is>
          <t>CB UNO A UNO</t>
        </is>
      </c>
      <c r="R568" t="inlineStr">
        <is>
          <t>EJECUTADO</t>
        </is>
      </c>
      <c r="S568" t="inlineStr">
        <is>
          <t>EJECUTADO EXITOSO</t>
        </is>
      </c>
      <c r="T568" t="inlineStr">
        <is>
          <t>VISITA TECNICA</t>
        </is>
      </c>
      <c r="V568" t="inlineStr">
        <is>
          <t>TIPO I</t>
        </is>
      </c>
      <c r="W568" t="inlineStr">
        <is>
          <t>TERRESTRE</t>
        </is>
      </c>
      <c r="X568" t="inlineStr">
        <is>
          <t>MEZA MARTINEZ LUIS MATEO</t>
        </is>
      </c>
      <c r="Y568" t="inlineStr">
        <is>
          <t>1</t>
        </is>
      </c>
      <c r="Z568" t="inlineStr">
        <is>
          <t>0</t>
        </is>
      </c>
      <c r="AA568" s="48" t="n">
        <v>35780</v>
      </c>
      <c r="AB568" s="48" t="n">
        <v>0</v>
      </c>
    </row>
    <row r="569">
      <c r="A569" t="inlineStr">
        <is>
          <t>MEDELLIN</t>
        </is>
      </c>
      <c r="B569" t="inlineStr">
        <is>
          <t>NOROCCIDENTE</t>
        </is>
      </c>
      <c r="C569" t="inlineStr">
        <is>
          <t>0004-0005</t>
        </is>
      </c>
      <c r="D569" t="inlineStr">
        <is>
          <t>5088</t>
        </is>
      </c>
      <c r="E569" t="inlineStr">
        <is>
          <t>2558594</t>
        </is>
      </c>
      <c r="F569" t="inlineStr">
        <is>
          <t>3007075710</t>
        </is>
      </c>
      <c r="G569" t="inlineStr">
        <is>
          <t>OC VISITA ROLLOS</t>
        </is>
      </c>
      <c r="H569" t="inlineStr">
        <is>
          <t>ANTIOQUIA</t>
        </is>
      </c>
      <c r="I569" t="inlineStr">
        <is>
          <t>BELLO</t>
        </is>
      </c>
      <c r="J569" t="inlineStr">
        <is>
          <t>PTM VEREDA GRANIZAL ALTOS ORIE</t>
        </is>
      </c>
      <c r="K569" t="inlineStr">
        <is>
          <t>BANCOLOMBIA</t>
        </is>
      </c>
      <c r="L569" t="inlineStr">
        <is>
          <t>FO-25-1351201</t>
        </is>
      </c>
      <c r="M569" s="49" t="n">
        <v>45874.69375</v>
      </c>
      <c r="N569" s="49" t="n">
        <v>45882.56388888889</v>
      </c>
      <c r="O569" s="48" t="n">
        <v>0</v>
      </c>
      <c r="P569" t="inlineStr">
        <is>
          <t>AGREGADOR</t>
        </is>
      </c>
      <c r="Q569" t="inlineStr">
        <is>
          <t>COMCARD - PTM</t>
        </is>
      </c>
      <c r="S569" t="inlineStr">
        <is>
          <t>EJECUTADO EXITOSO</t>
        </is>
      </c>
      <c r="T569" t="inlineStr">
        <is>
          <t>VISITA TECNICA</t>
        </is>
      </c>
      <c r="V569" t="inlineStr">
        <is>
          <t>TIPO I</t>
        </is>
      </c>
      <c r="W569" t="inlineStr">
        <is>
          <t>TERRESTRE</t>
        </is>
      </c>
      <c r="X569" t="inlineStr">
        <is>
          <t>SALAZAR AGUDELO JHONATAN STIVEN</t>
        </is>
      </c>
      <c r="Y569" t="inlineStr">
        <is>
          <t>1</t>
        </is>
      </c>
      <c r="Z569" t="inlineStr">
        <is>
          <t>0</t>
        </is>
      </c>
      <c r="AA569" s="48" t="n">
        <v>35780</v>
      </c>
      <c r="AB569" s="48" t="n">
        <v>0</v>
      </c>
    </row>
    <row r="570">
      <c r="A570" t="inlineStr">
        <is>
          <t>MEDELLIN</t>
        </is>
      </c>
      <c r="B570" t="inlineStr">
        <is>
          <t>NOROCCIDENTE</t>
        </is>
      </c>
      <c r="C570" t="inlineStr">
        <is>
          <t>0004-0005</t>
        </is>
      </c>
      <c r="D570" t="inlineStr">
        <is>
          <t>5001</t>
        </is>
      </c>
      <c r="E570" t="inlineStr">
        <is>
          <t>2558721</t>
        </is>
      </c>
      <c r="F570" t="inlineStr">
        <is>
          <t>3007010173</t>
        </is>
      </c>
      <c r="G570" t="inlineStr">
        <is>
          <t>OC VISITA ROLLOS</t>
        </is>
      </c>
      <c r="H570" t="inlineStr">
        <is>
          <t>ANTIOQUIA</t>
        </is>
      </c>
      <c r="I570" t="inlineStr">
        <is>
          <t>MEDELLIN</t>
        </is>
      </c>
      <c r="J570" t="inlineStr">
        <is>
          <t>SANTA HELENA - ANTIOQUIA</t>
        </is>
      </c>
      <c r="K570" t="inlineStr">
        <is>
          <t>BANCOLOMBIA</t>
        </is>
      </c>
      <c r="L570" t="inlineStr">
        <is>
          <t>FO-25-1334829</t>
        </is>
      </c>
      <c r="M570" s="49" t="n">
        <v>45874.69861111111</v>
      </c>
      <c r="N570" s="49" t="n">
        <v>45882.58402777778</v>
      </c>
      <c r="O570" s="48" t="n">
        <v>0</v>
      </c>
      <c r="P570" t="inlineStr">
        <is>
          <t>CB UNO A UNO</t>
        </is>
      </c>
      <c r="Q570" t="inlineStr">
        <is>
          <t>CB UNO A UNO</t>
        </is>
      </c>
      <c r="R570" t="inlineStr">
        <is>
          <t>EJECUTADO</t>
        </is>
      </c>
      <c r="S570" t="inlineStr">
        <is>
          <t>EJECUTADO EXITOSO</t>
        </is>
      </c>
      <c r="T570" t="inlineStr">
        <is>
          <t>VISITA TECNICA</t>
        </is>
      </c>
      <c r="V570" t="inlineStr">
        <is>
          <t>TIPO I</t>
        </is>
      </c>
      <c r="W570" t="inlineStr">
        <is>
          <t>TERRESTRE</t>
        </is>
      </c>
      <c r="X570" t="inlineStr">
        <is>
          <t>RIOS CASTRILLON JUAN SEBASTIAN</t>
        </is>
      </c>
      <c r="Y570" t="inlineStr">
        <is>
          <t>1</t>
        </is>
      </c>
      <c r="Z570" t="inlineStr">
        <is>
          <t>0</t>
        </is>
      </c>
      <c r="AA570" s="48" t="n">
        <v>35780</v>
      </c>
      <c r="AB570" s="48" t="n">
        <v>0</v>
      </c>
    </row>
    <row r="571">
      <c r="A571" t="inlineStr">
        <is>
          <t>MEDELLIN</t>
        </is>
      </c>
      <c r="B571" t="inlineStr">
        <is>
          <t>NOROCCIDENTE</t>
        </is>
      </c>
      <c r="C571" t="inlineStr">
        <is>
          <t>0004-0005</t>
        </is>
      </c>
      <c r="D571" t="inlineStr">
        <is>
          <t>5001</t>
        </is>
      </c>
      <c r="E571" t="inlineStr">
        <is>
          <t>2558869</t>
        </is>
      </c>
      <c r="F571" t="inlineStr">
        <is>
          <t>3007060784</t>
        </is>
      </c>
      <c r="G571" t="inlineStr">
        <is>
          <t>OC VISITA ROLLOS</t>
        </is>
      </c>
      <c r="H571" t="inlineStr">
        <is>
          <t>ANTIOQUIA</t>
        </is>
      </c>
      <c r="I571" t="inlineStr">
        <is>
          <t>MEDELLIN</t>
        </is>
      </c>
      <c r="J571" t="inlineStr">
        <is>
          <t>BARRIO SILLETERO MEDELLIN</t>
        </is>
      </c>
      <c r="K571" t="inlineStr">
        <is>
          <t>BANCOLOMBIA</t>
        </is>
      </c>
      <c r="L571" t="inlineStr">
        <is>
          <t>FO-25-1334631</t>
        </is>
      </c>
      <c r="M571" s="49" t="n">
        <v>45874.72006944445</v>
      </c>
      <c r="N571" s="49" t="n">
        <v>45882.57986111111</v>
      </c>
      <c r="O571" s="48" t="n">
        <v>0</v>
      </c>
      <c r="P571" t="inlineStr">
        <is>
          <t>CB UNO A UNO</t>
        </is>
      </c>
      <c r="Q571" t="inlineStr">
        <is>
          <t>CB UNO A UNO</t>
        </is>
      </c>
      <c r="R571" t="inlineStr">
        <is>
          <t>EJECUTADO</t>
        </is>
      </c>
      <c r="S571" t="inlineStr">
        <is>
          <t>EJECUTADO EXITOSO</t>
        </is>
      </c>
      <c r="T571" t="inlineStr">
        <is>
          <t>VISITA TECNICA</t>
        </is>
      </c>
      <c r="V571" t="inlineStr">
        <is>
          <t>TIPO I</t>
        </is>
      </c>
      <c r="W571" t="inlineStr">
        <is>
          <t>TERRESTRE</t>
        </is>
      </c>
      <c r="X571" t="inlineStr">
        <is>
          <t>RIOS CASTRILLON JUAN SEBASTIAN</t>
        </is>
      </c>
      <c r="Y571" t="inlineStr">
        <is>
          <t>1</t>
        </is>
      </c>
      <c r="Z571" t="inlineStr">
        <is>
          <t>0</t>
        </is>
      </c>
      <c r="AA571" s="48" t="n">
        <v>35780</v>
      </c>
      <c r="AB571" s="48" t="n">
        <v>0</v>
      </c>
    </row>
    <row r="572">
      <c r="A572" t="inlineStr">
        <is>
          <t>CARTAGENA</t>
        </is>
      </c>
      <c r="B572" t="inlineStr">
        <is>
          <t>COSTA</t>
        </is>
      </c>
      <c r="C572" t="inlineStr">
        <is>
          <t>0004-0001</t>
        </is>
      </c>
      <c r="D572" t="inlineStr">
        <is>
          <t>13001</t>
        </is>
      </c>
      <c r="E572" t="inlineStr">
        <is>
          <t>2558920</t>
        </is>
      </c>
      <c r="F572" t="inlineStr">
        <is>
          <t>3007065929</t>
        </is>
      </c>
      <c r="G572" t="inlineStr">
        <is>
          <t>OC VISITA ROLLOS</t>
        </is>
      </c>
      <c r="H572" t="inlineStr">
        <is>
          <t>BOLIVAR</t>
        </is>
      </c>
      <c r="I572" t="inlineStr">
        <is>
          <t>CARTAGENA</t>
        </is>
      </c>
      <c r="J572" t="inlineStr">
        <is>
          <t>PTM CARTAGENA DROGUERIA ANA V</t>
        </is>
      </c>
      <c r="K572" t="inlineStr">
        <is>
          <t>BANCOLOMBIA</t>
        </is>
      </c>
      <c r="L572" t="inlineStr">
        <is>
          <t>FO-25-1334644</t>
        </is>
      </c>
      <c r="M572" s="49" t="n">
        <v>45874.70305555555</v>
      </c>
      <c r="N572" s="49" t="n">
        <v>45878.46875</v>
      </c>
      <c r="O572" s="48" t="n">
        <v>0</v>
      </c>
      <c r="P572" t="inlineStr">
        <is>
          <t>AGREGADOR</t>
        </is>
      </c>
      <c r="Q572" t="inlineStr">
        <is>
          <t>COMCARD - PTM</t>
        </is>
      </c>
      <c r="R572" t="inlineStr">
        <is>
          <t>EJECUTADO</t>
        </is>
      </c>
      <c r="S572" t="inlineStr">
        <is>
          <t>EJECUTADO EXITOSO</t>
        </is>
      </c>
      <c r="T572" t="inlineStr">
        <is>
          <t>VISITA TECNICA</t>
        </is>
      </c>
      <c r="V572" t="inlineStr">
        <is>
          <t>TIPO I</t>
        </is>
      </c>
      <c r="W572" t="inlineStr">
        <is>
          <t>TERRESTRE</t>
        </is>
      </c>
      <c r="X572" t="inlineStr">
        <is>
          <t>CANEDO HERRERA ALEXANDER</t>
        </is>
      </c>
      <c r="Y572" t="inlineStr">
        <is>
          <t>1</t>
        </is>
      </c>
      <c r="Z572" t="inlineStr">
        <is>
          <t>0</t>
        </is>
      </c>
      <c r="AA572" s="48" t="n">
        <v>35780</v>
      </c>
      <c r="AB572" s="48" t="n">
        <v>0</v>
      </c>
    </row>
    <row r="573">
      <c r="A573" t="inlineStr">
        <is>
          <t>VILLAVICENCIO</t>
        </is>
      </c>
      <c r="B573" t="inlineStr">
        <is>
          <t>REMOTAS</t>
        </is>
      </c>
      <c r="C573" t="inlineStr">
        <is>
          <t>0004-0007</t>
        </is>
      </c>
      <c r="D573" t="inlineStr">
        <is>
          <t>50711</t>
        </is>
      </c>
      <c r="E573" t="inlineStr">
        <is>
          <t>2558936</t>
        </is>
      </c>
      <c r="F573" t="inlineStr">
        <is>
          <t>3007048736</t>
        </is>
      </c>
      <c r="G573" t="inlineStr">
        <is>
          <t>OC VISITA ROLLOS</t>
        </is>
      </c>
      <c r="H573" t="inlineStr">
        <is>
          <t>META</t>
        </is>
      </c>
      <c r="I573" t="inlineStr">
        <is>
          <t>VISTAHERMOSA</t>
        </is>
      </c>
      <c r="J573" t="inlineStr">
        <is>
          <t>BARRIO CENTRO VISTAHERMOSA 2</t>
        </is>
      </c>
      <c r="K573" t="inlineStr">
        <is>
          <t>BANCOLOMBIA</t>
        </is>
      </c>
      <c r="L573" t="inlineStr">
        <is>
          <t>FO-25-1336544</t>
        </is>
      </c>
      <c r="M573" s="49" t="n">
        <v>45874.70560185185</v>
      </c>
      <c r="N573" s="49" t="n">
        <v>45878.53402777778</v>
      </c>
      <c r="O573" s="48" t="n">
        <v>0</v>
      </c>
      <c r="P573" t="inlineStr">
        <is>
          <t>UNO A UNO</t>
        </is>
      </c>
      <c r="Q573" t="inlineStr">
        <is>
          <t>CB UNO A UNO</t>
        </is>
      </c>
      <c r="R573" t="inlineStr">
        <is>
          <t>EJECUTADO</t>
        </is>
      </c>
      <c r="S573" t="inlineStr">
        <is>
          <t>EJECUTADO EXITOSO</t>
        </is>
      </c>
      <c r="T573" t="inlineStr">
        <is>
          <t>ENVIO FLOTA - OPERADOR LOGISTICO</t>
        </is>
      </c>
      <c r="V573" t="inlineStr">
        <is>
          <t>TIPO III</t>
        </is>
      </c>
      <c r="W573" t="inlineStr">
        <is>
          <t>TERRESTRE</t>
        </is>
      </c>
      <c r="X573" t="inlineStr">
        <is>
          <t>GARZON RUIZ LUIS MIGUEL</t>
        </is>
      </c>
      <c r="Y573" t="inlineStr">
        <is>
          <t>1</t>
        </is>
      </c>
      <c r="Z573" t="inlineStr">
        <is>
          <t>0</t>
        </is>
      </c>
      <c r="AA573" s="48" t="n">
        <v>35780</v>
      </c>
      <c r="AB573" s="48" t="n">
        <v>0</v>
      </c>
    </row>
    <row r="574">
      <c r="A574" t="inlineStr">
        <is>
          <t>MEDELLIN</t>
        </is>
      </c>
      <c r="B574" t="inlineStr">
        <is>
          <t>NOROCCIDENTE</t>
        </is>
      </c>
      <c r="C574" t="inlineStr">
        <is>
          <t>0004-0005</t>
        </is>
      </c>
      <c r="D574" t="inlineStr">
        <is>
          <t>5212</t>
        </is>
      </c>
      <c r="E574" t="inlineStr">
        <is>
          <t>2558972</t>
        </is>
      </c>
      <c r="F574" t="inlineStr">
        <is>
          <t>3007079369</t>
        </is>
      </c>
      <c r="G574" t="inlineStr">
        <is>
          <t>OC VISITA ROLLOS</t>
        </is>
      </c>
      <c r="H574" t="inlineStr">
        <is>
          <t>ANTIOQUIA</t>
        </is>
      </c>
      <c r="I574" t="inlineStr">
        <is>
          <t>COPACABANA</t>
        </is>
      </c>
      <c r="J574" t="inlineStr">
        <is>
          <t>BARRIO PIEDRAS BLANCAS COPACAB</t>
        </is>
      </c>
      <c r="K574" t="inlineStr">
        <is>
          <t>BANCOLOMBIA</t>
        </is>
      </c>
      <c r="L574" t="inlineStr">
        <is>
          <t>FO-25-1351203</t>
        </is>
      </c>
      <c r="M574" s="49" t="n">
        <v>45874.71180555555</v>
      </c>
      <c r="N574" s="49" t="n">
        <v>45882.56388888889</v>
      </c>
      <c r="O574" s="48" t="n">
        <v>0</v>
      </c>
      <c r="P574" t="inlineStr">
        <is>
          <t>CB UNO A UNO</t>
        </is>
      </c>
      <c r="Q574" t="inlineStr">
        <is>
          <t>CB UNO A UNO</t>
        </is>
      </c>
      <c r="S574" t="inlineStr">
        <is>
          <t>EJECUTADO EXITOSO</t>
        </is>
      </c>
      <c r="T574" t="inlineStr">
        <is>
          <t>VISITA TECNICA</t>
        </is>
      </c>
      <c r="V574" t="inlineStr">
        <is>
          <t>TIPO I</t>
        </is>
      </c>
      <c r="W574" t="inlineStr">
        <is>
          <t>TERRESTRE</t>
        </is>
      </c>
      <c r="X574" t="inlineStr">
        <is>
          <t>SALAZAR AGUDELO JHONATAN STIVEN</t>
        </is>
      </c>
      <c r="Y574" t="inlineStr">
        <is>
          <t>1</t>
        </is>
      </c>
      <c r="Z574" t="inlineStr">
        <is>
          <t>0</t>
        </is>
      </c>
      <c r="AA574" s="48" t="n">
        <v>35780</v>
      </c>
      <c r="AB574" s="48" t="n">
        <v>0</v>
      </c>
    </row>
    <row r="575">
      <c r="A575" t="inlineStr">
        <is>
          <t>PASTO</t>
        </is>
      </c>
      <c r="B575" t="inlineStr">
        <is>
          <t>SUROCCIDENTE Y EJE CAFETERO</t>
        </is>
      </c>
      <c r="C575" t="inlineStr">
        <is>
          <t>0004-0003</t>
        </is>
      </c>
      <c r="D575" t="inlineStr">
        <is>
          <t>52683</t>
        </is>
      </c>
      <c r="E575" t="inlineStr">
        <is>
          <t>2558991</t>
        </is>
      </c>
      <c r="F575" t="inlineStr">
        <is>
          <t>3007059949</t>
        </is>
      </c>
      <c r="G575" t="inlineStr">
        <is>
          <t>OC VISITA ROLLOS</t>
        </is>
      </c>
      <c r="H575" t="inlineStr">
        <is>
          <t>NARIÑO</t>
        </is>
      </c>
      <c r="I575" t="inlineStr">
        <is>
          <t>SANDONA</t>
        </is>
      </c>
      <c r="J575" t="inlineStr">
        <is>
          <t>DISTRICOL TIENDA LAURITA</t>
        </is>
      </c>
      <c r="K575" t="inlineStr">
        <is>
          <t>BANCOLOMBIA</t>
        </is>
      </c>
      <c r="L575" t="inlineStr">
        <is>
          <t>FO-25-1334628</t>
        </is>
      </c>
      <c r="M575" s="49" t="n">
        <v>45874.72071759259</v>
      </c>
      <c r="N575" s="49" t="n">
        <v>45878.56736111111</v>
      </c>
      <c r="O575" s="48" t="n">
        <v>0</v>
      </c>
      <c r="P575" t="inlineStr">
        <is>
          <t>AGREGADOR</t>
        </is>
      </c>
      <c r="Q575" t="inlineStr">
        <is>
          <t>DISTRICOL</t>
        </is>
      </c>
      <c r="R575" t="inlineStr">
        <is>
          <t>EJECUTADO</t>
        </is>
      </c>
      <c r="S575" t="inlineStr">
        <is>
          <t>EJECUTADO EXITOSO</t>
        </is>
      </c>
      <c r="T575" t="inlineStr">
        <is>
          <t>ENVIO FLOTA - OPERADOR LOGISTICO</t>
        </is>
      </c>
      <c r="V575" t="inlineStr">
        <is>
          <t>TIPO II</t>
        </is>
      </c>
      <c r="W575" t="inlineStr">
        <is>
          <t>TERRESTRE</t>
        </is>
      </c>
      <c r="X575" t="inlineStr">
        <is>
          <t>BRAVO MADROÑERO OSCAR ESTEBAN</t>
        </is>
      </c>
      <c r="Y575" t="inlineStr">
        <is>
          <t>1</t>
        </is>
      </c>
      <c r="Z575" t="inlineStr">
        <is>
          <t>0</t>
        </is>
      </c>
      <c r="AA575" s="48" t="n">
        <v>35780</v>
      </c>
      <c r="AB575" s="48" t="n">
        <v>0</v>
      </c>
    </row>
    <row r="576">
      <c r="A576" t="inlineStr">
        <is>
          <t>APARTADO</t>
        </is>
      </c>
      <c r="B576" t="inlineStr">
        <is>
          <t>NOROCCIDENTE</t>
        </is>
      </c>
      <c r="C576" t="inlineStr">
        <is>
          <t>0004-0005</t>
        </is>
      </c>
      <c r="D576" t="inlineStr">
        <is>
          <t>5837</t>
        </is>
      </c>
      <c r="E576" t="inlineStr">
        <is>
          <t>2559022</t>
        </is>
      </c>
      <c r="F576" t="inlineStr">
        <is>
          <t>3007041224</t>
        </is>
      </c>
      <c r="G576" t="inlineStr">
        <is>
          <t>OC VISITA ROLLOS</t>
        </is>
      </c>
      <c r="H576" t="inlineStr">
        <is>
          <t>ANTIOQUIA</t>
        </is>
      </c>
      <c r="I576" t="inlineStr">
        <is>
          <t>TURBO</t>
        </is>
      </c>
      <c r="J576" t="inlineStr">
        <is>
          <t>BARRIO EL 3 TURBO</t>
        </is>
      </c>
      <c r="K576" t="inlineStr">
        <is>
          <t>BANCOLOMBIA</t>
        </is>
      </c>
      <c r="L576" t="inlineStr">
        <is>
          <t>FO-25-1334623</t>
        </is>
      </c>
      <c r="M576" s="49" t="n">
        <v>45874.72137731482</v>
      </c>
      <c r="N576" s="49" t="n">
        <v>45881.44652777778</v>
      </c>
      <c r="O576" s="48" t="n">
        <v>0</v>
      </c>
      <c r="P576" t="inlineStr">
        <is>
          <t>CB UNO A UNO</t>
        </is>
      </c>
      <c r="Q576" t="inlineStr">
        <is>
          <t>CB UNO A UNO</t>
        </is>
      </c>
      <c r="R576" t="inlineStr">
        <is>
          <t>EJECUTADO</t>
        </is>
      </c>
      <c r="S576" t="inlineStr">
        <is>
          <t>EJECUTADO EXITOSO</t>
        </is>
      </c>
      <c r="T576" t="inlineStr">
        <is>
          <t>VISITA TECNICA</t>
        </is>
      </c>
      <c r="V576" t="inlineStr">
        <is>
          <t>TIPO II</t>
        </is>
      </c>
      <c r="W576" t="inlineStr">
        <is>
          <t>TERRESTRE</t>
        </is>
      </c>
      <c r="X576" t="inlineStr">
        <is>
          <t>SALDARRIAGA MIRANDA SANTIAGO</t>
        </is>
      </c>
      <c r="Y576" t="inlineStr">
        <is>
          <t>1</t>
        </is>
      </c>
      <c r="Z576" t="inlineStr">
        <is>
          <t>0</t>
        </is>
      </c>
      <c r="AA576" s="48" t="n">
        <v>67654</v>
      </c>
      <c r="AB576" s="48" t="n">
        <v>0</v>
      </c>
    </row>
    <row r="577">
      <c r="A577" t="inlineStr">
        <is>
          <t>BUCARAMANGA</t>
        </is>
      </c>
      <c r="B577" t="inlineStr">
        <is>
          <t>SANTANDERES</t>
        </is>
      </c>
      <c r="C577" t="inlineStr">
        <is>
          <t>0004-0008</t>
        </is>
      </c>
      <c r="D577" t="inlineStr">
        <is>
          <t>68575</t>
        </is>
      </c>
      <c r="E577" t="inlineStr">
        <is>
          <t>2559095</t>
        </is>
      </c>
      <c r="F577" t="inlineStr">
        <is>
          <t>3007030539</t>
        </is>
      </c>
      <c r="G577" t="inlineStr">
        <is>
          <t>OC ENVIO ROLLOS</t>
        </is>
      </c>
      <c r="H577" t="inlineStr">
        <is>
          <t>SANTANDER</t>
        </is>
      </c>
      <c r="I577" t="inlineStr">
        <is>
          <t>PUERTO WILCHES</t>
        </is>
      </c>
      <c r="J577" t="inlineStr">
        <is>
          <t>BARRIO CENTRO PUERTO WILCHES</t>
        </is>
      </c>
      <c r="K577" t="inlineStr">
        <is>
          <t>BANCOLOMBIA</t>
        </is>
      </c>
      <c r="L577" t="inlineStr">
        <is>
          <t>FO-25-1336537</t>
        </is>
      </c>
      <c r="M577" s="49" t="n">
        <v>45875.33333333334</v>
      </c>
      <c r="N577" s="49" t="n">
        <v>45881.72152777778</v>
      </c>
      <c r="O577" s="48" t="n">
        <v>0</v>
      </c>
      <c r="P577" t="inlineStr">
        <is>
          <t>CB UNO A UNO</t>
        </is>
      </c>
      <c r="Q577" t="inlineStr">
        <is>
          <t>CB UNO A UNO</t>
        </is>
      </c>
      <c r="S577" t="inlineStr">
        <is>
          <t>EJECUTADO EXITOSO</t>
        </is>
      </c>
      <c r="T577" t="inlineStr">
        <is>
          <t>ENVIO</t>
        </is>
      </c>
      <c r="V577" t="inlineStr">
        <is>
          <t>TIPO IV</t>
        </is>
      </c>
      <c r="W577" t="inlineStr">
        <is>
          <t>TERRESTRE</t>
        </is>
      </c>
      <c r="Y577" t="inlineStr">
        <is>
          <t>1</t>
        </is>
      </c>
      <c r="Z577" t="inlineStr">
        <is>
          <t>0</t>
        </is>
      </c>
      <c r="AA577" s="48" t="n">
        <v>35780</v>
      </c>
      <c r="AB577" s="48" t="n">
        <v>0</v>
      </c>
    </row>
    <row r="578">
      <c r="A578" t="inlineStr">
        <is>
          <t>VALLEDUPAR</t>
        </is>
      </c>
      <c r="B578" t="inlineStr">
        <is>
          <t>COSTA</t>
        </is>
      </c>
      <c r="C578" t="inlineStr">
        <is>
          <t>0004-0001</t>
        </is>
      </c>
      <c r="D578" t="inlineStr">
        <is>
          <t>20001</t>
        </is>
      </c>
      <c r="E578" t="inlineStr">
        <is>
          <t>2559097</t>
        </is>
      </c>
      <c r="F578" t="inlineStr">
        <is>
          <t>3007028993</t>
        </is>
      </c>
      <c r="G578" t="inlineStr">
        <is>
          <t>OC VISITA ROLLOS</t>
        </is>
      </c>
      <c r="H578" t="inlineStr">
        <is>
          <t>CESAR</t>
        </is>
      </c>
      <c r="I578" t="inlineStr">
        <is>
          <t>VALLEDUPAR</t>
        </is>
      </c>
      <c r="J578" t="inlineStr">
        <is>
          <t>BARRIO PRIMERO DE MAYO 7 VALLE</t>
        </is>
      </c>
      <c r="K578" t="inlineStr">
        <is>
          <t>BANCOLOMBIA</t>
        </is>
      </c>
      <c r="L578" t="inlineStr">
        <is>
          <t>FO-25-1334609</t>
        </is>
      </c>
      <c r="M578" s="49" t="n">
        <v>45875.33333333334</v>
      </c>
      <c r="N578" s="49" t="n">
        <v>45877.4625</v>
      </c>
      <c r="O578" s="48" t="n">
        <v>0</v>
      </c>
      <c r="P578" t="inlineStr">
        <is>
          <t>CB UNO A UNO</t>
        </is>
      </c>
      <c r="Q578" t="inlineStr">
        <is>
          <t>CB UNO A UNO</t>
        </is>
      </c>
      <c r="R578" t="inlineStr">
        <is>
          <t>EJECUTADO</t>
        </is>
      </c>
      <c r="S578" t="inlineStr">
        <is>
          <t>EJECUTADO EXITOSO</t>
        </is>
      </c>
      <c r="T578" t="inlineStr">
        <is>
          <t>VISITA TECNICA</t>
        </is>
      </c>
      <c r="V578" t="inlineStr">
        <is>
          <t>TIPO I</t>
        </is>
      </c>
      <c r="W578" t="inlineStr">
        <is>
          <t>TERRESTRE</t>
        </is>
      </c>
      <c r="X578" t="inlineStr">
        <is>
          <t>MONTES DIAZ JOHN FRED</t>
        </is>
      </c>
      <c r="Y578" t="inlineStr">
        <is>
          <t>1</t>
        </is>
      </c>
      <c r="Z578" t="inlineStr">
        <is>
          <t>0</t>
        </is>
      </c>
      <c r="AA578" s="48" t="n">
        <v>35780</v>
      </c>
      <c r="AB578" s="48" t="n">
        <v>0</v>
      </c>
    </row>
    <row r="579">
      <c r="A579" t="inlineStr">
        <is>
          <t>PEREIRA</t>
        </is>
      </c>
      <c r="B579" t="inlineStr">
        <is>
          <t>SUROCCIDENTE Y EJE CAFETERO</t>
        </is>
      </c>
      <c r="C579" t="inlineStr">
        <is>
          <t>0004-0002</t>
        </is>
      </c>
      <c r="D579" t="inlineStr">
        <is>
          <t>66170</t>
        </is>
      </c>
      <c r="E579" t="inlineStr">
        <is>
          <t>2559157</t>
        </is>
      </c>
      <c r="F579" t="inlineStr">
        <is>
          <t>3007079380</t>
        </is>
      </c>
      <c r="G579" t="inlineStr">
        <is>
          <t>OC VISITA ROLLOS</t>
        </is>
      </c>
      <c r="H579" t="inlineStr">
        <is>
          <t>RISARALDA</t>
        </is>
      </c>
      <c r="I579" t="inlineStr">
        <is>
          <t>DOSQUEBRADAS</t>
        </is>
      </c>
      <c r="J579" t="inlineStr">
        <is>
          <t>BARRIO ZONA INDUSTRIALES LA MA</t>
        </is>
      </c>
      <c r="K579" t="inlineStr">
        <is>
          <t>BANCOLOMBIA</t>
        </is>
      </c>
      <c r="L579" t="inlineStr">
        <is>
          <t>FO-25-1334604</t>
        </is>
      </c>
      <c r="M579" s="49" t="n">
        <v>45875.33333333334</v>
      </c>
      <c r="N579" s="49" t="n">
        <v>45875.67083333333</v>
      </c>
      <c r="O579" s="48" t="n">
        <v>0</v>
      </c>
      <c r="P579" t="inlineStr">
        <is>
          <t>CB UNO A UNO</t>
        </is>
      </c>
      <c r="Q579" t="inlineStr">
        <is>
          <t>CB UNO A UNO</t>
        </is>
      </c>
      <c r="R579" t="inlineStr">
        <is>
          <t>EJECUTADO</t>
        </is>
      </c>
      <c r="S579" t="inlineStr">
        <is>
          <t>EJECUTADO EXITOSO</t>
        </is>
      </c>
      <c r="T579" t="inlineStr">
        <is>
          <t>VISITA TECNICA</t>
        </is>
      </c>
      <c r="V579" t="inlineStr">
        <is>
          <t>TIPO I</t>
        </is>
      </c>
      <c r="W579" t="inlineStr">
        <is>
          <t>TERRESTRE</t>
        </is>
      </c>
      <c r="X579" t="inlineStr">
        <is>
          <t>LOAIZA LOPEZ JHON FREDDY</t>
        </is>
      </c>
      <c r="Y579" t="inlineStr">
        <is>
          <t>1</t>
        </is>
      </c>
      <c r="Z579" t="inlineStr">
        <is>
          <t>0</t>
        </is>
      </c>
      <c r="AA579" s="48" t="n">
        <v>35780</v>
      </c>
      <c r="AB579" s="48" t="n">
        <v>0</v>
      </c>
    </row>
    <row r="580">
      <c r="A580" t="inlineStr">
        <is>
          <t>CUCUTA</t>
        </is>
      </c>
      <c r="B580" t="inlineStr">
        <is>
          <t>SANTANDERES</t>
        </is>
      </c>
      <c r="C580" t="inlineStr">
        <is>
          <t>0004-0008</t>
        </is>
      </c>
      <c r="D580" t="inlineStr">
        <is>
          <t>54001</t>
        </is>
      </c>
      <c r="E580" t="inlineStr">
        <is>
          <t>2559161</t>
        </is>
      </c>
      <c r="F580" t="inlineStr">
        <is>
          <t>3007077449</t>
        </is>
      </c>
      <c r="G580" t="inlineStr">
        <is>
          <t>OC VISITA ROLLOS</t>
        </is>
      </c>
      <c r="H580" t="inlineStr">
        <is>
          <t>NORTE DE SANTANDER</t>
        </is>
      </c>
      <c r="I580" t="inlineStr">
        <is>
          <t>CUCUTA</t>
        </is>
      </c>
      <c r="J580" t="inlineStr">
        <is>
          <t>BARRIO CHAPINERO CUCUTA 12</t>
        </is>
      </c>
      <c r="K580" t="inlineStr">
        <is>
          <t>BANCOLOMBIA</t>
        </is>
      </c>
      <c r="L580" t="inlineStr">
        <is>
          <t>FO-25-1334601</t>
        </is>
      </c>
      <c r="M580" s="49" t="n">
        <v>45875.33333333334</v>
      </c>
      <c r="N580" s="49" t="n">
        <v>45876.40555555555</v>
      </c>
      <c r="O580" s="48" t="n">
        <v>0</v>
      </c>
      <c r="P580" t="inlineStr">
        <is>
          <t>CB UNO A UNO</t>
        </is>
      </c>
      <c r="Q580" t="inlineStr">
        <is>
          <t>CB UNO A UNO</t>
        </is>
      </c>
      <c r="R580" t="inlineStr">
        <is>
          <t>EJECUTADO</t>
        </is>
      </c>
      <c r="S580" t="inlineStr">
        <is>
          <t>EJECUTADO EXITOSO</t>
        </is>
      </c>
      <c r="T580" t="inlineStr">
        <is>
          <t>VISITA TECNICA</t>
        </is>
      </c>
      <c r="V580" t="inlineStr">
        <is>
          <t>TIPO I</t>
        </is>
      </c>
      <c r="W580" t="inlineStr">
        <is>
          <t>TERRESTRE</t>
        </is>
      </c>
      <c r="X580" t="inlineStr">
        <is>
          <t>DURAN ACOSTA FRANK YONNY</t>
        </is>
      </c>
      <c r="Y580" t="inlineStr">
        <is>
          <t>1</t>
        </is>
      </c>
      <c r="Z580" t="inlineStr">
        <is>
          <t>0</t>
        </is>
      </c>
      <c r="AA580" s="48" t="n">
        <v>35780</v>
      </c>
      <c r="AB580" s="48" t="n">
        <v>0</v>
      </c>
    </row>
    <row r="581">
      <c r="A581" t="inlineStr">
        <is>
          <t>BUCARAMANGA</t>
        </is>
      </c>
      <c r="B581" t="inlineStr">
        <is>
          <t>SANTANDERES</t>
        </is>
      </c>
      <c r="C581" t="inlineStr">
        <is>
          <t>0004-0008</t>
        </is>
      </c>
      <c r="D581" t="inlineStr">
        <is>
          <t>68001</t>
        </is>
      </c>
      <c r="E581" t="inlineStr">
        <is>
          <t>2559222</t>
        </is>
      </c>
      <c r="F581" t="inlineStr">
        <is>
          <t>3007034752</t>
        </is>
      </c>
      <c r="G581" t="inlineStr">
        <is>
          <t>OC VISITA ROLLOS</t>
        </is>
      </c>
      <c r="H581" t="inlineStr">
        <is>
          <t>SANTANDER</t>
        </is>
      </c>
      <c r="I581" t="inlineStr">
        <is>
          <t>BUCARAMANGA</t>
        </is>
      </c>
      <c r="J581" t="inlineStr">
        <is>
          <t>COMCARD B MANGA ALIADO</t>
        </is>
      </c>
      <c r="K581" t="inlineStr">
        <is>
          <t>BANCOLOMBIA</t>
        </is>
      </c>
      <c r="L581" t="inlineStr">
        <is>
          <t>FO-25-1334615</t>
        </is>
      </c>
      <c r="M581" s="49" t="n">
        <v>45874.73293981481</v>
      </c>
      <c r="N581" s="49" t="n">
        <v>45875.58680555555</v>
      </c>
      <c r="O581" s="48" t="n">
        <v>0</v>
      </c>
      <c r="P581" t="inlineStr">
        <is>
          <t>AGREGADOR</t>
        </is>
      </c>
      <c r="Q581" t="inlineStr">
        <is>
          <t>COMCARD - PTM</t>
        </is>
      </c>
      <c r="R581" t="inlineStr">
        <is>
          <t>EJECUTADO</t>
        </is>
      </c>
      <c r="S581" t="inlineStr">
        <is>
          <t>EJECUTADO EXITOSO</t>
        </is>
      </c>
      <c r="T581" t="inlineStr">
        <is>
          <t>VISITA TECNICA</t>
        </is>
      </c>
      <c r="V581" t="inlineStr">
        <is>
          <t>TIPO I</t>
        </is>
      </c>
      <c r="W581" t="inlineStr">
        <is>
          <t>TERRESTRE</t>
        </is>
      </c>
      <c r="X581" t="inlineStr">
        <is>
          <t>REYES RAMIREZ DIEGO ALEXANDER</t>
        </is>
      </c>
      <c r="Y581" t="inlineStr">
        <is>
          <t>1</t>
        </is>
      </c>
      <c r="Z581" t="inlineStr">
        <is>
          <t>0</t>
        </is>
      </c>
      <c r="AA581" s="48" t="n">
        <v>35780</v>
      </c>
      <c r="AB581" s="48" t="n">
        <v>0</v>
      </c>
    </row>
    <row r="582">
      <c r="A582" t="inlineStr">
        <is>
          <t>VILLAVICENCIO</t>
        </is>
      </c>
      <c r="B582" t="inlineStr">
        <is>
          <t>REMOTAS</t>
        </is>
      </c>
      <c r="C582" t="inlineStr">
        <is>
          <t>0004-0007</t>
        </is>
      </c>
      <c r="D582" t="inlineStr">
        <is>
          <t>85440</t>
        </is>
      </c>
      <c r="E582" t="inlineStr">
        <is>
          <t>2559273</t>
        </is>
      </c>
      <c r="F582" t="inlineStr">
        <is>
          <t>3007046676</t>
        </is>
      </c>
      <c r="G582" t="inlineStr">
        <is>
          <t>OC VISITA ROLLOS</t>
        </is>
      </c>
      <c r="H582" t="inlineStr">
        <is>
          <t>CASANARE</t>
        </is>
      </c>
      <c r="I582" t="inlineStr">
        <is>
          <t>VILLANUEVA</t>
        </is>
      </c>
      <c r="J582" t="inlineStr">
        <is>
          <t>BARRIO CORREGIMIENTO SANTA HEL</t>
        </is>
      </c>
      <c r="K582" t="inlineStr">
        <is>
          <t>BANCOLOMBIA</t>
        </is>
      </c>
      <c r="L582" t="inlineStr">
        <is>
          <t>FO-25-1336540</t>
        </is>
      </c>
      <c r="M582" s="49" t="n">
        <v>45875.33333333334</v>
      </c>
      <c r="N582" s="49" t="n">
        <v>45878.53541666667</v>
      </c>
      <c r="O582" s="48" t="n">
        <v>0</v>
      </c>
      <c r="P582" t="inlineStr">
        <is>
          <t>CB UNO A UNO</t>
        </is>
      </c>
      <c r="Q582" t="inlineStr">
        <is>
          <t>CB UNO A UNO</t>
        </is>
      </c>
      <c r="R582" t="inlineStr">
        <is>
          <t>EJECUTADO</t>
        </is>
      </c>
      <c r="S582" t="inlineStr">
        <is>
          <t>EJECUTADO EXITOSO</t>
        </is>
      </c>
      <c r="T582" t="inlineStr">
        <is>
          <t>ENVIO FLOTA - OPERADOR LOGISTICO</t>
        </is>
      </c>
      <c r="V582" t="inlineStr">
        <is>
          <t>TIPO III</t>
        </is>
      </c>
      <c r="W582" t="inlineStr">
        <is>
          <t>TERRESTRE</t>
        </is>
      </c>
      <c r="X582" t="inlineStr">
        <is>
          <t>GARZON RUIZ LUIS MIGUEL</t>
        </is>
      </c>
      <c r="Y582" t="inlineStr">
        <is>
          <t>1</t>
        </is>
      </c>
      <c r="Z582" t="inlineStr">
        <is>
          <t>0</t>
        </is>
      </c>
      <c r="AA582" s="48" t="n">
        <v>35780</v>
      </c>
      <c r="AB582" s="48" t="n">
        <v>0</v>
      </c>
    </row>
    <row r="583">
      <c r="A583" t="inlineStr">
        <is>
          <t>MEDELLIN</t>
        </is>
      </c>
      <c r="B583" t="inlineStr">
        <is>
          <t>NOROCCIDENTE</t>
        </is>
      </c>
      <c r="C583" t="inlineStr">
        <is>
          <t>0004-0005</t>
        </is>
      </c>
      <c r="D583" t="inlineStr">
        <is>
          <t>5001</t>
        </is>
      </c>
      <c r="E583" t="inlineStr">
        <is>
          <t>2559377</t>
        </is>
      </c>
      <c r="F583" t="inlineStr">
        <is>
          <t>3007078668</t>
        </is>
      </c>
      <c r="G583" t="inlineStr">
        <is>
          <t>OC VISITA ROLLOS</t>
        </is>
      </c>
      <c r="H583" t="inlineStr">
        <is>
          <t>ANTIOQUIA</t>
        </is>
      </c>
      <c r="I583" t="inlineStr">
        <is>
          <t>MEDELLIN</t>
        </is>
      </c>
      <c r="J583" t="inlineStr">
        <is>
          <t>DISTRICOL SPAMARIACEBALLOS</t>
        </is>
      </c>
      <c r="K583" t="inlineStr">
        <is>
          <t>BANCOLOMBIA</t>
        </is>
      </c>
      <c r="L583" t="inlineStr">
        <is>
          <t>FO-25-1351205</t>
        </is>
      </c>
      <c r="M583" s="49" t="n">
        <v>45875.33333333334</v>
      </c>
      <c r="N583" s="49" t="n">
        <v>45882.71180555555</v>
      </c>
      <c r="O583" s="48" t="n">
        <v>0</v>
      </c>
      <c r="P583" t="inlineStr">
        <is>
          <t>AGREGADOR</t>
        </is>
      </c>
      <c r="Q583" t="inlineStr">
        <is>
          <t>DISTRICOL</t>
        </is>
      </c>
      <c r="S583" t="inlineStr">
        <is>
          <t>EJECUTADO EXITOSO</t>
        </is>
      </c>
      <c r="T583" t="inlineStr">
        <is>
          <t>VISITA TECNICA</t>
        </is>
      </c>
      <c r="V583" t="inlineStr">
        <is>
          <t>TIPO I</t>
        </is>
      </c>
      <c r="W583" t="inlineStr">
        <is>
          <t>TERRESTRE</t>
        </is>
      </c>
      <c r="X583" t="inlineStr">
        <is>
          <t>SALAZAR AGUDELO JHONATAN STIVEN</t>
        </is>
      </c>
      <c r="Y583" t="inlineStr">
        <is>
          <t>1</t>
        </is>
      </c>
      <c r="Z583" t="inlineStr">
        <is>
          <t>0</t>
        </is>
      </c>
      <c r="AA583" s="48" t="n">
        <v>35780</v>
      </c>
      <c r="AB583" s="48" t="n">
        <v>0</v>
      </c>
    </row>
    <row r="584">
      <c r="A584" t="inlineStr">
        <is>
          <t>TUNJA</t>
        </is>
      </c>
      <c r="B584" t="inlineStr">
        <is>
          <t>SANTANDERES</t>
        </is>
      </c>
      <c r="C584" t="inlineStr">
        <is>
          <t>0004-0008</t>
        </is>
      </c>
      <c r="D584" t="inlineStr">
        <is>
          <t>15238</t>
        </is>
      </c>
      <c r="E584" t="inlineStr">
        <is>
          <t>2559882</t>
        </is>
      </c>
      <c r="F584" t="inlineStr">
        <is>
          <t>3007054438</t>
        </is>
      </c>
      <c r="G584" t="inlineStr">
        <is>
          <t>OC VISITA ROLLOS</t>
        </is>
      </c>
      <c r="H584" t="inlineStr">
        <is>
          <t>BOYACA</t>
        </is>
      </c>
      <c r="I584" t="inlineStr">
        <is>
          <t>DUITAMA</t>
        </is>
      </c>
      <c r="J584" t="inlineStr">
        <is>
          <t>BARRIO SAN JUAN BOSCO DUITAMA</t>
        </is>
      </c>
      <c r="K584" t="inlineStr">
        <is>
          <t>BANCOLOMBIA</t>
        </is>
      </c>
      <c r="L584" t="inlineStr">
        <is>
          <t>FO-25-1334564</t>
        </is>
      </c>
      <c r="M584" s="49" t="n">
        <v>45875.33923611111</v>
      </c>
      <c r="N584" s="49" t="n">
        <v>45877.63819444444</v>
      </c>
      <c r="O584" s="48" t="n">
        <v>0</v>
      </c>
      <c r="P584" t="inlineStr">
        <is>
          <t>CB UNO A UNO</t>
        </is>
      </c>
      <c r="Q584" t="inlineStr">
        <is>
          <t>CB UNO A UNO</t>
        </is>
      </c>
      <c r="R584" t="inlineStr">
        <is>
          <t>EJECUTADO</t>
        </is>
      </c>
      <c r="S584" t="inlineStr">
        <is>
          <t>EJECUTADO EXITOSO</t>
        </is>
      </c>
      <c r="T584" t="inlineStr">
        <is>
          <t>VISITA TECNICA</t>
        </is>
      </c>
      <c r="V584" t="inlineStr">
        <is>
          <t>TIPO II</t>
        </is>
      </c>
      <c r="W584" t="inlineStr">
        <is>
          <t>TERRESTRE</t>
        </is>
      </c>
      <c r="X584" t="inlineStr">
        <is>
          <t>RODRIGUEZ MURCIA YERSON IVAN</t>
        </is>
      </c>
      <c r="Y584" t="inlineStr">
        <is>
          <t>1</t>
        </is>
      </c>
      <c r="Z584" t="inlineStr">
        <is>
          <t>0</t>
        </is>
      </c>
      <c r="AA584" s="48" t="n">
        <v>67654</v>
      </c>
      <c r="AB584" s="48" t="n">
        <v>0</v>
      </c>
    </row>
    <row r="585">
      <c r="A585" t="inlineStr">
        <is>
          <t>BOGOTA</t>
        </is>
      </c>
      <c r="B585" t="inlineStr">
        <is>
          <t>CUNDINAMARCA</t>
        </is>
      </c>
      <c r="C585" t="inlineStr">
        <is>
          <t>0004-0004</t>
        </is>
      </c>
      <c r="D585" t="inlineStr">
        <is>
          <t>25394</t>
        </is>
      </c>
      <c r="E585" t="inlineStr">
        <is>
          <t>2559929</t>
        </is>
      </c>
      <c r="F585" t="inlineStr">
        <is>
          <t>3007032616</t>
        </is>
      </c>
      <c r="G585" t="inlineStr">
        <is>
          <t>OC ENVIO ROLLOS</t>
        </is>
      </c>
      <c r="H585" t="inlineStr">
        <is>
          <t>CUNDINAMARCA</t>
        </is>
      </c>
      <c r="I585" t="inlineStr">
        <is>
          <t>LA PALMA</t>
        </is>
      </c>
      <c r="J585" t="inlineStr">
        <is>
          <t>BARRIO LAS PUENTES LA PALMA</t>
        </is>
      </c>
      <c r="K585" t="inlineStr">
        <is>
          <t>BANCOLOMBIA</t>
        </is>
      </c>
      <c r="L585" t="inlineStr">
        <is>
          <t>FO-25-1336535</t>
        </is>
      </c>
      <c r="M585" s="49" t="n">
        <v>45875.33333333334</v>
      </c>
      <c r="N585" s="49" t="n">
        <v>45883.38125</v>
      </c>
      <c r="O585" s="48" t="n">
        <v>0</v>
      </c>
      <c r="P585" t="inlineStr">
        <is>
          <t>CB UNO A UNO</t>
        </is>
      </c>
      <c r="Q585" t="inlineStr">
        <is>
          <t>CB UNO A UNO</t>
        </is>
      </c>
      <c r="S585" t="inlineStr">
        <is>
          <t>EJECUTADO EXITOSO</t>
        </is>
      </c>
      <c r="T585" t="inlineStr">
        <is>
          <t>ENVIO</t>
        </is>
      </c>
      <c r="V585" t="inlineStr">
        <is>
          <t>TIPO III</t>
        </is>
      </c>
      <c r="W585" t="inlineStr">
        <is>
          <t>TERRESTRE</t>
        </is>
      </c>
      <c r="Y585" t="inlineStr">
        <is>
          <t>1</t>
        </is>
      </c>
      <c r="Z585" t="inlineStr">
        <is>
          <t>0</t>
        </is>
      </c>
      <c r="AA585" s="48" t="n">
        <v>35780</v>
      </c>
      <c r="AB585" s="48" t="n">
        <v>0</v>
      </c>
    </row>
    <row r="586">
      <c r="A586" t="inlineStr">
        <is>
          <t>PASTO</t>
        </is>
      </c>
      <c r="B586" t="inlineStr">
        <is>
          <t>SUROCCIDENTE Y EJE CAFETERO</t>
        </is>
      </c>
      <c r="C586" t="inlineStr">
        <is>
          <t>No encontrado</t>
        </is>
      </c>
      <c r="D586" t="inlineStr">
        <is>
          <t>86568</t>
        </is>
      </c>
      <c r="E586" t="inlineStr">
        <is>
          <t>2559939</t>
        </is>
      </c>
      <c r="F586" t="inlineStr">
        <is>
          <t>3007079117</t>
        </is>
      </c>
      <c r="G586" t="inlineStr">
        <is>
          <t>OC ENVIO ROLLOS</t>
        </is>
      </c>
      <c r="H586" t="inlineStr">
        <is>
          <t>PUTUMAYO</t>
        </is>
      </c>
      <c r="I586" t="inlineStr">
        <is>
          <t>PUERTO ASIS</t>
        </is>
      </c>
      <c r="J586" t="inlineStr">
        <is>
          <t>BARRIO URB VIA A SANTANA PUERT</t>
        </is>
      </c>
      <c r="K586" t="inlineStr">
        <is>
          <t>BANCOLOMBIA</t>
        </is>
      </c>
      <c r="L586" t="inlineStr">
        <is>
          <t>FO-25-1336534</t>
        </is>
      </c>
      <c r="M586" s="49" t="n">
        <v>45875.33333333334</v>
      </c>
      <c r="N586" s="49" t="n">
        <v>45883.38402777778</v>
      </c>
      <c r="O586" s="48" t="n">
        <v>0</v>
      </c>
      <c r="P586" t="inlineStr">
        <is>
          <t>CB UNO A UNO</t>
        </is>
      </c>
      <c r="Q586" t="inlineStr">
        <is>
          <t>CB UNO A UNO</t>
        </is>
      </c>
      <c r="S586" t="inlineStr">
        <is>
          <t>EJECUTADO EXITOSO</t>
        </is>
      </c>
      <c r="T586" t="inlineStr">
        <is>
          <t>ENVIO</t>
        </is>
      </c>
      <c r="V586" t="inlineStr">
        <is>
          <t>TIPO IV</t>
        </is>
      </c>
      <c r="W586" t="inlineStr">
        <is>
          <t>TERRESTRE</t>
        </is>
      </c>
      <c r="Y586" t="inlineStr">
        <is>
          <t>1</t>
        </is>
      </c>
      <c r="Z586" t="inlineStr">
        <is>
          <t>0</t>
        </is>
      </c>
      <c r="AA586" s="48" t="n">
        <v>35780</v>
      </c>
      <c r="AB586" s="48" t="n">
        <v>0</v>
      </c>
    </row>
    <row r="587">
      <c r="A587" t="inlineStr">
        <is>
          <t>BOGOTA</t>
        </is>
      </c>
      <c r="B587" t="inlineStr">
        <is>
          <t>CUNDINAMARCA</t>
        </is>
      </c>
      <c r="C587" t="inlineStr">
        <is>
          <t>0004-0004</t>
        </is>
      </c>
      <c r="D587" t="inlineStr">
        <is>
          <t>25754</t>
        </is>
      </c>
      <c r="E587" t="inlineStr">
        <is>
          <t>2559954</t>
        </is>
      </c>
      <c r="F587" t="inlineStr">
        <is>
          <t>3007061196</t>
        </is>
      </c>
      <c r="G587" t="inlineStr">
        <is>
          <t>OC VISITA ROLLOS</t>
        </is>
      </c>
      <c r="H587" t="inlineStr">
        <is>
          <t>CUNDINAMARCA</t>
        </is>
      </c>
      <c r="I587" t="inlineStr">
        <is>
          <t>SOACHA</t>
        </is>
      </c>
      <c r="J587" t="inlineStr">
        <is>
          <t>BARRIO HOGARES SOACHA 5</t>
        </is>
      </c>
      <c r="K587" t="inlineStr">
        <is>
          <t>BANCOLOMBIA</t>
        </is>
      </c>
      <c r="L587" t="inlineStr">
        <is>
          <t>FO-25-1334586</t>
        </is>
      </c>
      <c r="M587" s="49" t="n">
        <v>45875.33333333334</v>
      </c>
      <c r="N587" s="49" t="n">
        <v>45876.40694444445</v>
      </c>
      <c r="O587" s="48" t="n">
        <v>0</v>
      </c>
      <c r="P587" t="inlineStr">
        <is>
          <t>CB UNO A UNO</t>
        </is>
      </c>
      <c r="Q587" t="inlineStr">
        <is>
          <t>CB UNO A UNO</t>
        </is>
      </c>
      <c r="R587" t="inlineStr">
        <is>
          <t>EJECUTADO</t>
        </is>
      </c>
      <c r="S587" t="inlineStr">
        <is>
          <t>EJECUTADO EXITOSO</t>
        </is>
      </c>
      <c r="T587" t="inlineStr">
        <is>
          <t>VISITA TECNICA</t>
        </is>
      </c>
      <c r="V587" t="inlineStr">
        <is>
          <t>TIPO I</t>
        </is>
      </c>
      <c r="W587" t="inlineStr">
        <is>
          <t>TERRESTRE</t>
        </is>
      </c>
      <c r="X587" t="inlineStr">
        <is>
          <t>GALEANO SORIANO JUAN DAVID</t>
        </is>
      </c>
      <c r="Y587" t="inlineStr">
        <is>
          <t>1</t>
        </is>
      </c>
      <c r="Z587" t="inlineStr">
        <is>
          <t>0</t>
        </is>
      </c>
      <c r="AA587" s="48" t="n">
        <v>35780</v>
      </c>
      <c r="AB587" s="48" t="n">
        <v>0</v>
      </c>
    </row>
    <row r="588">
      <c r="A588" t="inlineStr">
        <is>
          <t>CARTAGENA</t>
        </is>
      </c>
      <c r="B588" t="inlineStr">
        <is>
          <t>COSTA</t>
        </is>
      </c>
      <c r="C588" t="inlineStr">
        <is>
          <t>0004-0001</t>
        </is>
      </c>
      <c r="D588" t="inlineStr">
        <is>
          <t>13657</t>
        </is>
      </c>
      <c r="E588" t="inlineStr">
        <is>
          <t>2560030</t>
        </is>
      </c>
      <c r="F588" t="inlineStr">
        <is>
          <t>3007013693</t>
        </is>
      </c>
      <c r="G588" t="inlineStr">
        <is>
          <t>OC VISITA ROLLOS</t>
        </is>
      </c>
      <c r="H588" t="inlineStr">
        <is>
          <t>BOLIVAR</t>
        </is>
      </c>
      <c r="I588" t="inlineStr">
        <is>
          <t>SAN JUAN NEPOMUCENO</t>
        </is>
      </c>
      <c r="J588" t="inlineStr">
        <is>
          <t>SECTOR NOGALES</t>
        </is>
      </c>
      <c r="K588" t="inlineStr">
        <is>
          <t>BANCOLOMBIA</t>
        </is>
      </c>
      <c r="L588" t="inlineStr">
        <is>
          <t>FO-25-1334580</t>
        </is>
      </c>
      <c r="M588" s="49" t="n">
        <v>45875.33333333334</v>
      </c>
      <c r="N588" s="49" t="n">
        <v>45880.70486111111</v>
      </c>
      <c r="O588" s="48" t="n">
        <v>0</v>
      </c>
      <c r="P588" t="inlineStr">
        <is>
          <t>CB UNO A UNO</t>
        </is>
      </c>
      <c r="Q588" t="inlineStr">
        <is>
          <t>CB UNO A UNO</t>
        </is>
      </c>
      <c r="R588" t="inlineStr">
        <is>
          <t>EJECUTADO</t>
        </is>
      </c>
      <c r="S588" t="inlineStr">
        <is>
          <t>EJECUTADO EXITOSO</t>
        </is>
      </c>
      <c r="T588" t="inlineStr">
        <is>
          <t>VISITA TECNICA</t>
        </is>
      </c>
      <c r="V588" t="inlineStr">
        <is>
          <t>TIPO II</t>
        </is>
      </c>
      <c r="W588" t="inlineStr">
        <is>
          <t>TERRESTRE</t>
        </is>
      </c>
      <c r="X588" t="inlineStr">
        <is>
          <t>CANEDO HERRERA ALEXANDER</t>
        </is>
      </c>
      <c r="Y588" t="inlineStr">
        <is>
          <t>1</t>
        </is>
      </c>
      <c r="Z588" t="inlineStr">
        <is>
          <t>0</t>
        </is>
      </c>
      <c r="AA588" s="48" t="n">
        <v>67654</v>
      </c>
      <c r="AB588" s="48" t="n">
        <v>0</v>
      </c>
    </row>
    <row r="589">
      <c r="A589" t="inlineStr">
        <is>
          <t>CARTAGENA</t>
        </is>
      </c>
      <c r="B589" t="inlineStr">
        <is>
          <t>COSTA</t>
        </is>
      </c>
      <c r="C589" t="inlineStr">
        <is>
          <t>0004-0001</t>
        </is>
      </c>
      <c r="D589" t="inlineStr">
        <is>
          <t>13657</t>
        </is>
      </c>
      <c r="E589" t="inlineStr">
        <is>
          <t>2560033</t>
        </is>
      </c>
      <c r="F589" t="inlineStr">
        <is>
          <t>3007038271</t>
        </is>
      </c>
      <c r="G589" t="inlineStr">
        <is>
          <t>OC VISITA ROLLOS</t>
        </is>
      </c>
      <c r="H589" t="inlineStr">
        <is>
          <t>BOLIVAR</t>
        </is>
      </c>
      <c r="I589" t="inlineStr">
        <is>
          <t>SAN JUAN NEPOMUCENO</t>
        </is>
      </c>
      <c r="J589" t="inlineStr">
        <is>
          <t>BARRIO LA TRONCAL SAN JUAN DE</t>
        </is>
      </c>
      <c r="K589" t="inlineStr">
        <is>
          <t>BANCOLOMBIA</t>
        </is>
      </c>
      <c r="L589" t="inlineStr">
        <is>
          <t>FO-25-1334827</t>
        </is>
      </c>
      <c r="M589" s="49" t="n">
        <v>45875.33385416667</v>
      </c>
      <c r="N589" s="49" t="n">
        <v>45880.70208333333</v>
      </c>
      <c r="O589" s="48" t="n">
        <v>0</v>
      </c>
      <c r="P589" t="inlineStr">
        <is>
          <t>CB UNO A UNO</t>
        </is>
      </c>
      <c r="Q589" t="inlineStr">
        <is>
          <t>CB UNO A UNO</t>
        </is>
      </c>
      <c r="R589" t="inlineStr">
        <is>
          <t>EJECUTADO</t>
        </is>
      </c>
      <c r="S589" t="inlineStr">
        <is>
          <t>EJECUTADO EXITOSO</t>
        </is>
      </c>
      <c r="T589" t="inlineStr">
        <is>
          <t>VISITA TECNICA</t>
        </is>
      </c>
      <c r="V589" t="inlineStr">
        <is>
          <t>TIPO II</t>
        </is>
      </c>
      <c r="W589" t="inlineStr">
        <is>
          <t>TERRESTRE</t>
        </is>
      </c>
      <c r="X589" t="inlineStr">
        <is>
          <t>CANEDO HERRERA ALEXANDER</t>
        </is>
      </c>
      <c r="Y589" t="inlineStr">
        <is>
          <t>1</t>
        </is>
      </c>
      <c r="Z589" t="inlineStr">
        <is>
          <t>0</t>
        </is>
      </c>
      <c r="AA589" s="48" t="n">
        <v>67654</v>
      </c>
      <c r="AB589" s="48" t="n">
        <v>0</v>
      </c>
    </row>
    <row r="590">
      <c r="A590" t="inlineStr">
        <is>
          <t>PEREIRA</t>
        </is>
      </c>
      <c r="B590" t="inlineStr">
        <is>
          <t>SUROCCIDENTE Y EJE CAFETERO</t>
        </is>
      </c>
      <c r="C590" t="inlineStr">
        <is>
          <t>0004-0002</t>
        </is>
      </c>
      <c r="D590" t="inlineStr">
        <is>
          <t>63001</t>
        </is>
      </c>
      <c r="E590" t="inlineStr">
        <is>
          <t>2560043</t>
        </is>
      </c>
      <c r="F590" t="inlineStr">
        <is>
          <t>3007028176</t>
        </is>
      </c>
      <c r="G590" t="inlineStr">
        <is>
          <t>OC VISITA ROLLOS</t>
        </is>
      </c>
      <c r="H590" t="inlineStr">
        <is>
          <t>QUINDIO</t>
        </is>
      </c>
      <c r="I590" t="inlineStr">
        <is>
          <t>ARMENIA</t>
        </is>
      </c>
      <c r="J590" t="inlineStr">
        <is>
          <t>BARRIO LA TEBAITA ARMENIA QUIN</t>
        </is>
      </c>
      <c r="K590" t="inlineStr">
        <is>
          <t>BANCOLOMBIA</t>
        </is>
      </c>
      <c r="L590" t="inlineStr">
        <is>
          <t>FO-25-1334568</t>
        </is>
      </c>
      <c r="M590" s="49" t="n">
        <v>45875.33752314815</v>
      </c>
      <c r="N590" s="49" t="n">
        <v>45875.45277777778</v>
      </c>
      <c r="O590" s="48" t="n">
        <v>0</v>
      </c>
      <c r="P590" t="inlineStr">
        <is>
          <t>CB UNO A UNO</t>
        </is>
      </c>
      <c r="Q590" t="inlineStr">
        <is>
          <t>CB UNO A UNO</t>
        </is>
      </c>
      <c r="R590" t="inlineStr">
        <is>
          <t>EJECUTADO</t>
        </is>
      </c>
      <c r="S590" t="inlineStr">
        <is>
          <t>EJECUTADO EXITOSO</t>
        </is>
      </c>
      <c r="T590" t="inlineStr">
        <is>
          <t>VISITA TECNICA</t>
        </is>
      </c>
      <c r="V590" t="inlineStr">
        <is>
          <t>TIPO II</t>
        </is>
      </c>
      <c r="W590" t="inlineStr">
        <is>
          <t>TERRESTRE</t>
        </is>
      </c>
      <c r="X590" t="inlineStr">
        <is>
          <t>SANCHEZ SOLORZANO JUAN SEBASTIAN</t>
        </is>
      </c>
      <c r="Y590" t="inlineStr">
        <is>
          <t>1</t>
        </is>
      </c>
      <c r="Z590" t="inlineStr">
        <is>
          <t>0</t>
        </is>
      </c>
      <c r="AA590" s="48" t="n">
        <v>67654</v>
      </c>
      <c r="AB590" s="48" t="n">
        <v>0</v>
      </c>
    </row>
    <row r="591">
      <c r="A591" t="inlineStr">
        <is>
          <t>MEDELLIN</t>
        </is>
      </c>
      <c r="B591" t="inlineStr">
        <is>
          <t>NOROCCIDENTE</t>
        </is>
      </c>
      <c r="C591" t="inlineStr">
        <is>
          <t>0004-0005</t>
        </is>
      </c>
      <c r="D591" t="inlineStr">
        <is>
          <t>5088</t>
        </is>
      </c>
      <c r="E591" t="inlineStr">
        <is>
          <t>2560081</t>
        </is>
      </c>
      <c r="F591" t="inlineStr">
        <is>
          <t>3007044103</t>
        </is>
      </c>
      <c r="G591" t="inlineStr">
        <is>
          <t>OC VISITA ROLLOS</t>
        </is>
      </c>
      <c r="H591" t="inlineStr">
        <is>
          <t>ANTIOQUIA</t>
        </is>
      </c>
      <c r="I591" t="inlineStr">
        <is>
          <t>BELLO</t>
        </is>
      </c>
      <c r="J591" t="inlineStr">
        <is>
          <t>BARRIO EL BOSQUE BELLO 1</t>
        </is>
      </c>
      <c r="K591" t="inlineStr">
        <is>
          <t>BANCOLOMBIA</t>
        </is>
      </c>
      <c r="L591" t="inlineStr">
        <is>
          <t>FO-25-1351155</t>
        </is>
      </c>
      <c r="M591" s="49" t="n">
        <v>45875.34722222222</v>
      </c>
      <c r="N591" s="49" t="n">
        <v>45882.71180555555</v>
      </c>
      <c r="O591" s="48" t="n">
        <v>0</v>
      </c>
      <c r="P591" t="inlineStr">
        <is>
          <t>CB UNO A UNO</t>
        </is>
      </c>
      <c r="Q591" t="inlineStr">
        <is>
          <t>CB UNO A UNO</t>
        </is>
      </c>
      <c r="S591" t="inlineStr">
        <is>
          <t>EJECUTADO EXITOSO</t>
        </is>
      </c>
      <c r="T591" t="inlineStr">
        <is>
          <t>VISITA TECNICA</t>
        </is>
      </c>
      <c r="V591" t="inlineStr">
        <is>
          <t>TIPO I</t>
        </is>
      </c>
      <c r="W591" t="inlineStr">
        <is>
          <t>TERRESTRE</t>
        </is>
      </c>
      <c r="X591" t="inlineStr">
        <is>
          <t>SALAZAR AGUDELO JHONATAN STIVEN</t>
        </is>
      </c>
      <c r="Y591" t="inlineStr">
        <is>
          <t>1</t>
        </is>
      </c>
      <c r="Z591" t="inlineStr">
        <is>
          <t>0</t>
        </is>
      </c>
      <c r="AA591" s="48" t="n">
        <v>35780</v>
      </c>
      <c r="AB591" s="48" t="n">
        <v>0</v>
      </c>
    </row>
    <row r="592">
      <c r="A592" t="inlineStr">
        <is>
          <t>MEDELLIN</t>
        </is>
      </c>
      <c r="B592" t="inlineStr">
        <is>
          <t>NOROCCIDENTE</t>
        </is>
      </c>
      <c r="C592" t="inlineStr">
        <is>
          <t>0004-0005</t>
        </is>
      </c>
      <c r="D592" t="inlineStr">
        <is>
          <t>5670</t>
        </is>
      </c>
      <c r="E592" t="inlineStr">
        <is>
          <t>2560084</t>
        </is>
      </c>
      <c r="F592" t="inlineStr">
        <is>
          <t>3007018516</t>
        </is>
      </c>
      <c r="G592" t="inlineStr">
        <is>
          <t>OC ENVIO ROLLOS</t>
        </is>
      </c>
      <c r="H592" t="inlineStr">
        <is>
          <t>ANTIOQUIA</t>
        </is>
      </c>
      <c r="I592" t="inlineStr">
        <is>
          <t>SAN ROQUE</t>
        </is>
      </c>
      <c r="J592" t="inlineStr">
        <is>
          <t>CALLE EL COMERCIO SAN ROQUE</t>
        </is>
      </c>
      <c r="K592" t="inlineStr">
        <is>
          <t>BANCOLOMBIA</t>
        </is>
      </c>
      <c r="L592" t="inlineStr">
        <is>
          <t>FO-25-1336531</t>
        </is>
      </c>
      <c r="M592" s="49" t="n">
        <v>45875.34820601852</v>
      </c>
      <c r="N592" s="49" t="n">
        <v>45883.34722222222</v>
      </c>
      <c r="O592" s="48" t="n">
        <v>0</v>
      </c>
      <c r="P592" t="inlineStr">
        <is>
          <t>CB UNO A UNO</t>
        </is>
      </c>
      <c r="Q592" t="inlineStr">
        <is>
          <t>CB UNO A UNO</t>
        </is>
      </c>
      <c r="S592" t="inlineStr">
        <is>
          <t>EJECUTADO EXITOSO</t>
        </is>
      </c>
      <c r="T592" t="inlineStr">
        <is>
          <t>ENVIO</t>
        </is>
      </c>
      <c r="V592" t="inlineStr">
        <is>
          <t>TIPO III</t>
        </is>
      </c>
      <c r="W592" t="inlineStr">
        <is>
          <t>TERRESTRE</t>
        </is>
      </c>
      <c r="Y592" t="inlineStr">
        <is>
          <t>1</t>
        </is>
      </c>
      <c r="Z592" t="inlineStr">
        <is>
          <t>0</t>
        </is>
      </c>
      <c r="AA592" s="48" t="n">
        <v>35780</v>
      </c>
      <c r="AB592" s="48" t="n">
        <v>0</v>
      </c>
    </row>
    <row r="593">
      <c r="A593" t="inlineStr">
        <is>
          <t>BOGOTA</t>
        </is>
      </c>
      <c r="B593" t="inlineStr">
        <is>
          <t>CUNDINAMARCA</t>
        </is>
      </c>
      <c r="C593" t="inlineStr">
        <is>
          <t>0004-0004</t>
        </is>
      </c>
      <c r="D593" t="inlineStr">
        <is>
          <t>11001</t>
        </is>
      </c>
      <c r="E593" t="inlineStr">
        <is>
          <t>2560150</t>
        </is>
      </c>
      <c r="F593" t="inlineStr">
        <is>
          <t>3007050871</t>
        </is>
      </c>
      <c r="G593" t="inlineStr">
        <is>
          <t>OC VISITA ROLLOS</t>
        </is>
      </c>
      <c r="H593" t="inlineStr">
        <is>
          <t>CUNDINAMARCA</t>
        </is>
      </c>
      <c r="I593" t="inlineStr">
        <is>
          <t>BOGOTA</t>
        </is>
      </c>
      <c r="J593" t="inlineStr">
        <is>
          <t>PTM BOGOTA LA BODEGUITA BOSANA</t>
        </is>
      </c>
      <c r="K593" t="inlineStr">
        <is>
          <t>BANCOLOMBIA</t>
        </is>
      </c>
      <c r="L593" t="inlineStr">
        <is>
          <t>FO-25-1335122</t>
        </is>
      </c>
      <c r="M593" s="49" t="n">
        <v>45875.35672453704</v>
      </c>
      <c r="N593" s="49" t="n">
        <v>45881.56875</v>
      </c>
      <c r="O593" s="48" t="n">
        <v>0</v>
      </c>
      <c r="P593" t="inlineStr">
        <is>
          <t>AGREGADOR</t>
        </is>
      </c>
      <c r="Q593" t="inlineStr">
        <is>
          <t>COMCARD - PTM</t>
        </is>
      </c>
      <c r="R593" t="inlineStr">
        <is>
          <t>EJECUTADO</t>
        </is>
      </c>
      <c r="S593" t="inlineStr">
        <is>
          <t>EJECUTADO EXITOSO</t>
        </is>
      </c>
      <c r="T593" t="inlineStr">
        <is>
          <t>VISITA TECNICA</t>
        </is>
      </c>
      <c r="V593" t="inlineStr">
        <is>
          <t>TIPO I</t>
        </is>
      </c>
      <c r="W593" t="inlineStr">
        <is>
          <t>TERRESTRE</t>
        </is>
      </c>
      <c r="X593" t="inlineStr">
        <is>
          <t>HERNANDEZ NARANJO OSCAR EDUARDO</t>
        </is>
      </c>
      <c r="Y593" t="inlineStr">
        <is>
          <t>1</t>
        </is>
      </c>
      <c r="Z593" t="inlineStr">
        <is>
          <t>0</t>
        </is>
      </c>
      <c r="AA593" s="48" t="n">
        <v>35780</v>
      </c>
      <c r="AB593" s="48" t="n">
        <v>0</v>
      </c>
    </row>
    <row r="594">
      <c r="A594" t="inlineStr">
        <is>
          <t>MEDELLIN</t>
        </is>
      </c>
      <c r="B594" t="inlineStr">
        <is>
          <t>NOROCCIDENTE</t>
        </is>
      </c>
      <c r="C594" t="inlineStr">
        <is>
          <t>0004-0005</t>
        </is>
      </c>
      <c r="D594" t="inlineStr">
        <is>
          <t>5001</t>
        </is>
      </c>
      <c r="E594" t="inlineStr">
        <is>
          <t>2560268</t>
        </is>
      </c>
      <c r="F594" t="inlineStr">
        <is>
          <t>3007079919</t>
        </is>
      </c>
      <c r="G594" t="inlineStr">
        <is>
          <t>OC VISITA ROLLOS</t>
        </is>
      </c>
      <c r="H594" t="inlineStr">
        <is>
          <t>ANTIOQUIA</t>
        </is>
      </c>
      <c r="I594" t="inlineStr">
        <is>
          <t>MEDELLIN</t>
        </is>
      </c>
      <c r="J594" t="inlineStr">
        <is>
          <t>DISTRICOL PAPELER COLORIN C</t>
        </is>
      </c>
      <c r="K594" t="inlineStr">
        <is>
          <t>BANCOLOMBIA</t>
        </is>
      </c>
      <c r="L594" t="inlineStr">
        <is>
          <t>FO-25-1351147</t>
        </is>
      </c>
      <c r="M594" s="49" t="n">
        <v>45875.36041666667</v>
      </c>
      <c r="N594" s="49" t="n">
        <v>45882.71180555555</v>
      </c>
      <c r="O594" s="48" t="n">
        <v>0</v>
      </c>
      <c r="P594" t="inlineStr">
        <is>
          <t>AGREGADOR</t>
        </is>
      </c>
      <c r="Q594" t="inlineStr">
        <is>
          <t>DISTRICOL</t>
        </is>
      </c>
      <c r="S594" t="inlineStr">
        <is>
          <t>EJECUTADO EXITOSO</t>
        </is>
      </c>
      <c r="T594" t="inlineStr">
        <is>
          <t>VISITA TECNICA</t>
        </is>
      </c>
      <c r="V594" t="inlineStr">
        <is>
          <t>TIPO I</t>
        </is>
      </c>
      <c r="W594" t="inlineStr">
        <is>
          <t>TERRESTRE</t>
        </is>
      </c>
      <c r="X594" t="inlineStr">
        <is>
          <t>SALAZAR AGUDELO JHONATAN STIVEN</t>
        </is>
      </c>
      <c r="Y594" t="inlineStr">
        <is>
          <t>1</t>
        </is>
      </c>
      <c r="Z594" t="inlineStr">
        <is>
          <t>0</t>
        </is>
      </c>
      <c r="AA594" s="48" t="n">
        <v>35780</v>
      </c>
      <c r="AB594" s="48" t="n">
        <v>0</v>
      </c>
    </row>
    <row r="595">
      <c r="A595" t="inlineStr">
        <is>
          <t>IBAGUE</t>
        </is>
      </c>
      <c r="B595" t="inlineStr">
        <is>
          <t>REMOTAS</t>
        </is>
      </c>
      <c r="C595" t="inlineStr">
        <is>
          <t>0004-0007</t>
        </is>
      </c>
      <c r="D595" t="inlineStr">
        <is>
          <t>73268</t>
        </is>
      </c>
      <c r="E595" t="inlineStr">
        <is>
          <t>2560362</t>
        </is>
      </c>
      <c r="F595" t="inlineStr">
        <is>
          <t>3007058564</t>
        </is>
      </c>
      <c r="G595" t="inlineStr">
        <is>
          <t>OC VISITA ROLLOS</t>
        </is>
      </c>
      <c r="H595" t="inlineStr">
        <is>
          <t>TOLIMA</t>
        </is>
      </c>
      <c r="I595" t="inlineStr">
        <is>
          <t>ESPINAL</t>
        </is>
      </c>
      <c r="J595" t="inlineStr">
        <is>
          <t>BARRIO CORREGIMIENTO CHICORAL</t>
        </is>
      </c>
      <c r="K595" t="inlineStr">
        <is>
          <t>BANCOLOMBIA</t>
        </is>
      </c>
      <c r="L595" t="inlineStr">
        <is>
          <t>FO-25-1335097</t>
        </is>
      </c>
      <c r="M595" s="49" t="n">
        <v>45875.36153935185</v>
      </c>
      <c r="N595" s="49" t="n">
        <v>45880.43472222222</v>
      </c>
      <c r="O595" s="48" t="n">
        <v>0</v>
      </c>
      <c r="P595" t="inlineStr">
        <is>
          <t>CB UNO A UNO</t>
        </is>
      </c>
      <c r="Q595" t="inlineStr">
        <is>
          <t>CB UNO A UNO</t>
        </is>
      </c>
      <c r="R595" t="inlineStr">
        <is>
          <t>EJECUTADO</t>
        </is>
      </c>
      <c r="S595" t="inlineStr">
        <is>
          <t>EJECUTADO EXITOSO</t>
        </is>
      </c>
      <c r="T595" t="inlineStr">
        <is>
          <t>VISITA TECNICA</t>
        </is>
      </c>
      <c r="V595" t="inlineStr">
        <is>
          <t>TIPO II</t>
        </is>
      </c>
      <c r="W595" t="inlineStr">
        <is>
          <t>TERRESTRE</t>
        </is>
      </c>
      <c r="X595" t="inlineStr">
        <is>
          <t>VARGAS HERRERA JHON JAIRO</t>
        </is>
      </c>
      <c r="Y595" t="inlineStr">
        <is>
          <t>1</t>
        </is>
      </c>
      <c r="Z595" t="inlineStr">
        <is>
          <t>0</t>
        </is>
      </c>
      <c r="AA595" s="48" t="n">
        <v>67654</v>
      </c>
      <c r="AB595" s="48" t="n">
        <v>0</v>
      </c>
    </row>
    <row r="596">
      <c r="A596" t="inlineStr">
        <is>
          <t>TUNJA</t>
        </is>
      </c>
      <c r="B596" t="inlineStr">
        <is>
          <t>SANTANDERES</t>
        </is>
      </c>
      <c r="C596" t="inlineStr">
        <is>
          <t>0004-0008</t>
        </is>
      </c>
      <c r="D596" t="inlineStr">
        <is>
          <t>15814</t>
        </is>
      </c>
      <c r="E596" t="inlineStr">
        <is>
          <t>2560551</t>
        </is>
      </c>
      <c r="F596" t="inlineStr">
        <is>
          <t>3007078817</t>
        </is>
      </c>
      <c r="G596" t="inlineStr">
        <is>
          <t>OC VISITA ROLLOS</t>
        </is>
      </c>
      <c r="H596" t="inlineStr">
        <is>
          <t>BOYACA</t>
        </is>
      </c>
      <c r="I596" t="inlineStr">
        <is>
          <t>TOCA</t>
        </is>
      </c>
      <c r="J596" t="inlineStr">
        <is>
          <t>BARRIO CENTRO TOCA 3</t>
        </is>
      </c>
      <c r="K596" t="inlineStr">
        <is>
          <t>BANCOLOMBIA</t>
        </is>
      </c>
      <c r="L596" t="inlineStr">
        <is>
          <t>FO-25-1336134</t>
        </is>
      </c>
      <c r="M596" s="49" t="n">
        <v>45875.37569444445</v>
      </c>
      <c r="N596" s="49" t="n">
        <v>45875.72291666667</v>
      </c>
      <c r="O596" s="48" t="n">
        <v>0</v>
      </c>
      <c r="P596" t="inlineStr">
        <is>
          <t>CB UNO A UNO</t>
        </is>
      </c>
      <c r="Q596" t="inlineStr">
        <is>
          <t>CB UNO A UNO</t>
        </is>
      </c>
      <c r="R596" t="inlineStr">
        <is>
          <t>EJECUTADO</t>
        </is>
      </c>
      <c r="S596" t="inlineStr">
        <is>
          <t>EJECUTADO EXITOSO</t>
        </is>
      </c>
      <c r="T596" t="inlineStr">
        <is>
          <t>VISITA TECNICA</t>
        </is>
      </c>
      <c r="V596" t="inlineStr">
        <is>
          <t>TIPO II</t>
        </is>
      </c>
      <c r="W596" t="inlineStr">
        <is>
          <t>TERRESTRE</t>
        </is>
      </c>
      <c r="X596" t="inlineStr">
        <is>
          <t>ALVARADO MORENO CRISTHIAN</t>
        </is>
      </c>
      <c r="Y596" t="inlineStr">
        <is>
          <t>1</t>
        </is>
      </c>
      <c r="Z596" t="inlineStr">
        <is>
          <t>0</t>
        </is>
      </c>
      <c r="AA596" s="48" t="n">
        <v>67654</v>
      </c>
      <c r="AB596" s="48" t="n">
        <v>0</v>
      </c>
    </row>
    <row r="597">
      <c r="A597" t="inlineStr">
        <is>
          <t>VALLEDUPAR</t>
        </is>
      </c>
      <c r="B597" t="inlineStr">
        <is>
          <t>COSTA</t>
        </is>
      </c>
      <c r="C597" t="inlineStr">
        <is>
          <t>0004-0001</t>
        </is>
      </c>
      <c r="D597" t="inlineStr">
        <is>
          <t>20001</t>
        </is>
      </c>
      <c r="E597" t="inlineStr">
        <is>
          <t>2560622</t>
        </is>
      </c>
      <c r="F597" t="inlineStr">
        <is>
          <t>3007068608</t>
        </is>
      </c>
      <c r="G597" t="inlineStr">
        <is>
          <t>OC VISITA ROLLOS</t>
        </is>
      </c>
      <c r="H597" t="inlineStr">
        <is>
          <t>CESAR</t>
        </is>
      </c>
      <c r="I597" t="inlineStr">
        <is>
          <t>VALLEDUPAR</t>
        </is>
      </c>
      <c r="J597" t="inlineStr">
        <is>
          <t>DISTRICOL WALLETPLUS</t>
        </is>
      </c>
      <c r="K597" t="inlineStr">
        <is>
          <t>BANCOLOMBIA</t>
        </is>
      </c>
      <c r="L597" t="inlineStr">
        <is>
          <t>FO-25-1336142</t>
        </is>
      </c>
      <c r="M597" s="49" t="n">
        <v>45875.3720949074</v>
      </c>
      <c r="N597" s="49" t="n">
        <v>45877.46597222222</v>
      </c>
      <c r="O597" s="48" t="n">
        <v>0</v>
      </c>
      <c r="P597" t="inlineStr">
        <is>
          <t>AGREGADOR</t>
        </is>
      </c>
      <c r="Q597" t="inlineStr">
        <is>
          <t>DISTRICOL</t>
        </is>
      </c>
      <c r="R597" t="inlineStr">
        <is>
          <t>EJECUTADO</t>
        </is>
      </c>
      <c r="S597" t="inlineStr">
        <is>
          <t>EJECUTADO EXITOSO</t>
        </is>
      </c>
      <c r="T597" t="inlineStr">
        <is>
          <t>VISITA TECNICA</t>
        </is>
      </c>
      <c r="V597" t="inlineStr">
        <is>
          <t>TIPO I</t>
        </is>
      </c>
      <c r="W597" t="inlineStr">
        <is>
          <t>TERRESTRE</t>
        </is>
      </c>
      <c r="X597" t="inlineStr">
        <is>
          <t>MONTES DIAZ JOHN FRED</t>
        </is>
      </c>
      <c r="Y597" t="inlineStr">
        <is>
          <t>1</t>
        </is>
      </c>
      <c r="Z597" t="inlineStr">
        <is>
          <t>0</t>
        </is>
      </c>
      <c r="AA597" s="48" t="n">
        <v>35780</v>
      </c>
      <c r="AB597" s="48" t="n">
        <v>0</v>
      </c>
    </row>
    <row r="598">
      <c r="A598" t="inlineStr">
        <is>
          <t>MEDELLIN</t>
        </is>
      </c>
      <c r="B598" t="inlineStr">
        <is>
          <t>NOROCCIDENTE</t>
        </is>
      </c>
      <c r="C598" t="inlineStr">
        <is>
          <t>0004-0005</t>
        </is>
      </c>
      <c r="D598" t="inlineStr">
        <is>
          <t>5360</t>
        </is>
      </c>
      <c r="E598" t="inlineStr">
        <is>
          <t>2560648</t>
        </is>
      </c>
      <c r="F598" t="inlineStr">
        <is>
          <t>3007071180</t>
        </is>
      </c>
      <c r="G598" t="inlineStr">
        <is>
          <t>OC VISITA ROLLOS</t>
        </is>
      </c>
      <c r="H598" t="inlineStr">
        <is>
          <t>ANTIOQUIA</t>
        </is>
      </c>
      <c r="I598" t="inlineStr">
        <is>
          <t>ITAGUI</t>
        </is>
      </c>
      <c r="J598" t="inlineStr">
        <is>
          <t>PTM ITAGUI  LEGUMBRERIA Y ALGO</t>
        </is>
      </c>
      <c r="K598" t="inlineStr">
        <is>
          <t>BANCOLOMBIA</t>
        </is>
      </c>
      <c r="L598" t="inlineStr">
        <is>
          <t>FO-25-1351133</t>
        </is>
      </c>
      <c r="M598" s="49" t="n">
        <v>45875.33333333334</v>
      </c>
      <c r="N598" s="49" t="n">
        <v>45882.71180555555</v>
      </c>
      <c r="O598" s="48" t="n">
        <v>0</v>
      </c>
      <c r="P598" t="inlineStr">
        <is>
          <t>AGREGADOR</t>
        </is>
      </c>
      <c r="Q598" t="inlineStr">
        <is>
          <t>COMCARD - PTM</t>
        </is>
      </c>
      <c r="S598" t="inlineStr">
        <is>
          <t>EJECUTADO EXITOSO</t>
        </is>
      </c>
      <c r="T598" t="inlineStr">
        <is>
          <t>VISITA TECNICA</t>
        </is>
      </c>
      <c r="V598" t="inlineStr">
        <is>
          <t>TIPO I</t>
        </is>
      </c>
      <c r="W598" t="inlineStr">
        <is>
          <t>TERRESTRE</t>
        </is>
      </c>
      <c r="X598" t="inlineStr">
        <is>
          <t>SALAZAR AGUDELO JHONATAN STIVEN</t>
        </is>
      </c>
      <c r="Y598" t="inlineStr">
        <is>
          <t>1</t>
        </is>
      </c>
      <c r="Z598" t="inlineStr">
        <is>
          <t>0</t>
        </is>
      </c>
      <c r="AA598" s="48" t="n">
        <v>35780</v>
      </c>
      <c r="AB598" s="48" t="n">
        <v>0</v>
      </c>
    </row>
    <row r="599">
      <c r="A599" t="inlineStr">
        <is>
          <t>CALI</t>
        </is>
      </c>
      <c r="B599" t="inlineStr">
        <is>
          <t>SUROCCIDENTE Y EJE CAFETERO</t>
        </is>
      </c>
      <c r="C599" t="inlineStr">
        <is>
          <t>0004-0003</t>
        </is>
      </c>
      <c r="D599" t="inlineStr">
        <is>
          <t>19256</t>
        </is>
      </c>
      <c r="E599" t="inlineStr">
        <is>
          <t>2560708</t>
        </is>
      </c>
      <c r="F599" t="inlineStr">
        <is>
          <t>3007079083</t>
        </is>
      </c>
      <c r="G599" t="inlineStr">
        <is>
          <t>OC VISITA ROLLOS</t>
        </is>
      </c>
      <c r="H599" t="inlineStr">
        <is>
          <t>CAUCA</t>
        </is>
      </c>
      <c r="I599" t="inlineStr">
        <is>
          <t>EL TAMBO</t>
        </is>
      </c>
      <c r="J599" t="inlineStr">
        <is>
          <t>BARRIO FONDAS EL TAMBO</t>
        </is>
      </c>
      <c r="K599" t="inlineStr">
        <is>
          <t>BANCOLOMBIA</t>
        </is>
      </c>
      <c r="L599" t="inlineStr">
        <is>
          <t>FO-25-1337069</t>
        </is>
      </c>
      <c r="M599" s="49" t="n">
        <v>45875.37804398148</v>
      </c>
      <c r="N599" s="49" t="n">
        <v>45883.34097222222</v>
      </c>
      <c r="O599" s="48" t="n">
        <v>0</v>
      </c>
      <c r="P599" t="inlineStr">
        <is>
          <t>CB UNO A UNO</t>
        </is>
      </c>
      <c r="Q599" t="inlineStr">
        <is>
          <t>CB UNO A UNO</t>
        </is>
      </c>
      <c r="R599" t="inlineStr">
        <is>
          <t>EJECUTADO</t>
        </is>
      </c>
      <c r="S599" t="inlineStr">
        <is>
          <t>EJECUTADO EXITOSO</t>
        </is>
      </c>
      <c r="T599" t="inlineStr">
        <is>
          <t>ENVIO FLOTA - OPERADOR LOGISTICO</t>
        </is>
      </c>
      <c r="V599" t="inlineStr">
        <is>
          <t>TIPO III</t>
        </is>
      </c>
      <c r="W599" t="inlineStr">
        <is>
          <t>TERRESTRE</t>
        </is>
      </c>
      <c r="X599" t="inlineStr">
        <is>
          <t>MONTERO MUESES GIAN CARLO</t>
        </is>
      </c>
      <c r="Y599" t="inlineStr">
        <is>
          <t>1</t>
        </is>
      </c>
      <c r="Z599" t="inlineStr">
        <is>
          <t>0</t>
        </is>
      </c>
      <c r="AA599" s="48" t="n">
        <v>35780</v>
      </c>
      <c r="AB599" s="48" t="n">
        <v>0</v>
      </c>
    </row>
    <row r="600">
      <c r="A600" t="inlineStr">
        <is>
          <t>SANTA MARTA</t>
        </is>
      </c>
      <c r="B600" t="inlineStr">
        <is>
          <t>COSTA</t>
        </is>
      </c>
      <c r="C600" t="inlineStr">
        <is>
          <t>0004-0001</t>
        </is>
      </c>
      <c r="D600" t="inlineStr">
        <is>
          <t>47001</t>
        </is>
      </c>
      <c r="E600" t="inlineStr">
        <is>
          <t>2561060</t>
        </is>
      </c>
      <c r="F600" t="inlineStr">
        <is>
          <t>3007066088</t>
        </is>
      </c>
      <c r="G600" t="inlineStr">
        <is>
          <t>OC VISITA ROLLOS</t>
        </is>
      </c>
      <c r="H600" t="inlineStr">
        <is>
          <t>MAGDALENA</t>
        </is>
      </c>
      <c r="I600" t="inlineStr">
        <is>
          <t>SANTA MARTA</t>
        </is>
      </c>
      <c r="J600" t="inlineStr">
        <is>
          <t>BARRIO CIUDAD EQUIDAD SANTA MA</t>
        </is>
      </c>
      <c r="K600" t="inlineStr">
        <is>
          <t>BANCOLOMBIA</t>
        </is>
      </c>
      <c r="L600" t="inlineStr">
        <is>
          <t>FO-25-1336480</t>
        </is>
      </c>
      <c r="M600" s="49" t="n">
        <v>45875.40043981482</v>
      </c>
      <c r="N600" s="49" t="n">
        <v>45878.47291666667</v>
      </c>
      <c r="O600" s="48" t="n">
        <v>0</v>
      </c>
      <c r="P600" t="inlineStr">
        <is>
          <t>CB UNO A UNO</t>
        </is>
      </c>
      <c r="Q600" t="inlineStr">
        <is>
          <t>CB UNO A UNO</t>
        </is>
      </c>
      <c r="R600" t="inlineStr">
        <is>
          <t>EJECUTADO</t>
        </is>
      </c>
      <c r="S600" t="inlineStr">
        <is>
          <t>EJECUTADO EXITOSO</t>
        </is>
      </c>
      <c r="T600" t="inlineStr">
        <is>
          <t>VISITA TECNICA</t>
        </is>
      </c>
      <c r="V600" t="inlineStr">
        <is>
          <t>TIPO I</t>
        </is>
      </c>
      <c r="W600" t="inlineStr">
        <is>
          <t>TERRESTRE</t>
        </is>
      </c>
      <c r="X600" t="inlineStr">
        <is>
          <t>THOMAS  CAMPO SIGIFREDO SEGUNDO</t>
        </is>
      </c>
      <c r="Y600" t="inlineStr">
        <is>
          <t>1</t>
        </is>
      </c>
      <c r="Z600" t="inlineStr">
        <is>
          <t>0</t>
        </is>
      </c>
      <c r="AA600" s="48" t="n">
        <v>35780</v>
      </c>
      <c r="AB600" s="48" t="n">
        <v>0</v>
      </c>
    </row>
    <row r="601">
      <c r="A601" t="inlineStr">
        <is>
          <t>MEDELLIN</t>
        </is>
      </c>
      <c r="B601" t="inlineStr">
        <is>
          <t>NOROCCIDENTE</t>
        </is>
      </c>
      <c r="C601" t="inlineStr">
        <is>
          <t>0004-0005</t>
        </is>
      </c>
      <c r="D601" t="inlineStr">
        <is>
          <t>5001</t>
        </is>
      </c>
      <c r="E601" t="inlineStr">
        <is>
          <t>2561073</t>
        </is>
      </c>
      <c r="F601" t="inlineStr">
        <is>
          <t>3007062134</t>
        </is>
      </c>
      <c r="G601" t="inlineStr">
        <is>
          <t>OC VISITA ROLLOS</t>
        </is>
      </c>
      <c r="H601" t="inlineStr">
        <is>
          <t>ANTIOQUIA</t>
        </is>
      </c>
      <c r="I601" t="inlineStr">
        <is>
          <t>MEDELLIN</t>
        </is>
      </c>
      <c r="J601" t="inlineStr">
        <is>
          <t>BARRIO CAICEDO MEDELLIN 9</t>
        </is>
      </c>
      <c r="K601" t="inlineStr">
        <is>
          <t>BANCOLOMBIA</t>
        </is>
      </c>
      <c r="L601" t="inlineStr">
        <is>
          <t>FO-25-1336474</t>
        </is>
      </c>
      <c r="M601" s="49" t="n">
        <v>45875.40109953703</v>
      </c>
      <c r="N601" s="49" t="n">
        <v>45881.44583333333</v>
      </c>
      <c r="O601" s="48" t="n">
        <v>0</v>
      </c>
      <c r="P601" t="inlineStr">
        <is>
          <t>CB UNO A UNO</t>
        </is>
      </c>
      <c r="Q601" t="inlineStr">
        <is>
          <t>CB UNO A UNO</t>
        </is>
      </c>
      <c r="R601" t="inlineStr">
        <is>
          <t>EJECUTADO</t>
        </is>
      </c>
      <c r="S601" t="inlineStr">
        <is>
          <t>EJECUTADO EXITOSO</t>
        </is>
      </c>
      <c r="T601" t="inlineStr">
        <is>
          <t>VISITA TECNICA</t>
        </is>
      </c>
      <c r="V601" t="inlineStr">
        <is>
          <t>TIPO I</t>
        </is>
      </c>
      <c r="W601" t="inlineStr">
        <is>
          <t>TERRESTRE</t>
        </is>
      </c>
      <c r="X601" t="inlineStr">
        <is>
          <t>RAMIREZ TABARES JUAN DIEGO</t>
        </is>
      </c>
      <c r="Y601" t="inlineStr">
        <is>
          <t>1</t>
        </is>
      </c>
      <c r="Z601" t="inlineStr">
        <is>
          <t>0</t>
        </is>
      </c>
      <c r="AA601" s="48" t="n">
        <v>35780</v>
      </c>
      <c r="AB601" s="48" t="n">
        <v>0</v>
      </c>
    </row>
    <row r="602">
      <c r="A602" t="inlineStr">
        <is>
          <t>SINCELEJO</t>
        </is>
      </c>
      <c r="B602" t="inlineStr">
        <is>
          <t>COSTA</t>
        </is>
      </c>
      <c r="C602" t="inlineStr">
        <is>
          <t>0004-0001</t>
        </is>
      </c>
      <c r="D602" t="inlineStr">
        <is>
          <t>70742</t>
        </is>
      </c>
      <c r="E602" t="inlineStr">
        <is>
          <t>2561109</t>
        </is>
      </c>
      <c r="F602" t="inlineStr">
        <is>
          <t>3007072308</t>
        </is>
      </c>
      <c r="G602" t="inlineStr">
        <is>
          <t>OC VISITA ROLLOS</t>
        </is>
      </c>
      <c r="H602" t="inlineStr">
        <is>
          <t>SUCRE</t>
        </is>
      </c>
      <c r="I602" t="inlineStr">
        <is>
          <t>SAN LUIS DE SINCE</t>
        </is>
      </c>
      <c r="J602" t="inlineStr">
        <is>
          <t>SAN LUIS DE SINCE CASCAJITO</t>
        </is>
      </c>
      <c r="K602" t="inlineStr">
        <is>
          <t>BANCOLOMBIA</t>
        </is>
      </c>
      <c r="L602" t="inlineStr">
        <is>
          <t>FO-25-1336485</t>
        </is>
      </c>
      <c r="M602" s="49" t="n">
        <v>45875.39962962963</v>
      </c>
      <c r="N602" s="49" t="n">
        <v>45878.53888888889</v>
      </c>
      <c r="O602" s="48" t="n">
        <v>0</v>
      </c>
      <c r="P602" t="inlineStr">
        <is>
          <t>CB UNO A UNO</t>
        </is>
      </c>
      <c r="Q602" t="inlineStr">
        <is>
          <t>CB UNO A UNO</t>
        </is>
      </c>
      <c r="R602" t="inlineStr">
        <is>
          <t>EJECUTADO</t>
        </is>
      </c>
      <c r="S602" t="inlineStr">
        <is>
          <t>EJECUTADO EXITOSO</t>
        </is>
      </c>
      <c r="T602" t="inlineStr">
        <is>
          <t>VISITA TECNICA</t>
        </is>
      </c>
      <c r="V602" t="inlineStr">
        <is>
          <t>TIPO II</t>
        </is>
      </c>
      <c r="W602" t="inlineStr">
        <is>
          <t>TERRESTRE</t>
        </is>
      </c>
      <c r="X602" t="inlineStr">
        <is>
          <t>SANTOS GUZMAN CHRISTIAN FELIPE</t>
        </is>
      </c>
      <c r="Y602" t="inlineStr">
        <is>
          <t>1</t>
        </is>
      </c>
      <c r="Z602" t="inlineStr">
        <is>
          <t>0</t>
        </is>
      </c>
      <c r="AA602" s="48" t="n">
        <v>67654</v>
      </c>
      <c r="AB602" s="48" t="n">
        <v>0</v>
      </c>
    </row>
    <row r="603">
      <c r="A603" t="inlineStr">
        <is>
          <t>MEDELLIN</t>
        </is>
      </c>
      <c r="B603" t="inlineStr">
        <is>
          <t>NOROCCIDENTE</t>
        </is>
      </c>
      <c r="C603" t="inlineStr">
        <is>
          <t>0004-0005</t>
        </is>
      </c>
      <c r="D603" t="inlineStr">
        <is>
          <t>5001</t>
        </is>
      </c>
      <c r="E603" t="inlineStr">
        <is>
          <t>2561121</t>
        </is>
      </c>
      <c r="F603" t="inlineStr">
        <is>
          <t>3007070420</t>
        </is>
      </c>
      <c r="G603" t="inlineStr">
        <is>
          <t>OC VISITA ROLLOS</t>
        </is>
      </c>
      <c r="H603" t="inlineStr">
        <is>
          <t>ANTIOQUIA</t>
        </is>
      </c>
      <c r="I603" t="inlineStr">
        <is>
          <t>MEDELLIN</t>
        </is>
      </c>
      <c r="J603" t="inlineStr">
        <is>
          <t>DISTRICOL TIENDA ECONOMIA JR</t>
        </is>
      </c>
      <c r="K603" t="inlineStr">
        <is>
          <t>BANCOLOMBIA</t>
        </is>
      </c>
      <c r="L603" t="inlineStr">
        <is>
          <t>FO-25-1336467</t>
        </is>
      </c>
      <c r="M603" s="49" t="n">
        <v>45875.40237268519</v>
      </c>
      <c r="N603" s="49" t="n">
        <v>45883.32569444444</v>
      </c>
      <c r="O603" s="48" t="n">
        <v>0</v>
      </c>
      <c r="P603" t="inlineStr">
        <is>
          <t>AGREGADOR</t>
        </is>
      </c>
      <c r="Q603" t="inlineStr">
        <is>
          <t>DISTRICOL</t>
        </is>
      </c>
      <c r="R603" t="inlineStr">
        <is>
          <t>EJECUTADO</t>
        </is>
      </c>
      <c r="S603" t="inlineStr">
        <is>
          <t>EJECUTADO EXITOSO</t>
        </is>
      </c>
      <c r="T603" t="inlineStr">
        <is>
          <t>VISITA TECNICA</t>
        </is>
      </c>
      <c r="V603" t="inlineStr">
        <is>
          <t>TIPO I</t>
        </is>
      </c>
      <c r="W603" t="inlineStr">
        <is>
          <t>TERRESTRE</t>
        </is>
      </c>
      <c r="X603" t="inlineStr">
        <is>
          <t>RIOS CASTRILLON JUAN SEBASTIAN</t>
        </is>
      </c>
      <c r="Y603" t="inlineStr">
        <is>
          <t>1</t>
        </is>
      </c>
      <c r="Z603" t="inlineStr">
        <is>
          <t>0</t>
        </is>
      </c>
      <c r="AA603" s="48" t="n">
        <v>35780</v>
      </c>
      <c r="AB603" s="48" t="n">
        <v>0</v>
      </c>
    </row>
    <row r="604">
      <c r="A604" t="inlineStr">
        <is>
          <t>CALI</t>
        </is>
      </c>
      <c r="B604" t="inlineStr">
        <is>
          <t>SUROCCIDENTE Y EJE CAFETERO</t>
        </is>
      </c>
      <c r="C604" t="inlineStr">
        <is>
          <t>0004-0003</t>
        </is>
      </c>
      <c r="D604" t="inlineStr">
        <is>
          <t>76001</t>
        </is>
      </c>
      <c r="E604" t="inlineStr">
        <is>
          <t>2561239</t>
        </is>
      </c>
      <c r="F604" t="inlineStr">
        <is>
          <t>3007075935</t>
        </is>
      </c>
      <c r="G604" t="inlineStr">
        <is>
          <t>OC VISITA ROLLOS</t>
        </is>
      </c>
      <c r="H604" t="inlineStr">
        <is>
          <t>VALLE DEL CAUCA</t>
        </is>
      </c>
      <c r="I604" t="inlineStr">
        <is>
          <t>CALI</t>
        </is>
      </c>
      <c r="J604" t="inlineStr">
        <is>
          <t>BARRIO EL CALVARIO CALI</t>
        </is>
      </c>
      <c r="K604" t="inlineStr">
        <is>
          <t>BANCOLOMBIA</t>
        </is>
      </c>
      <c r="L604" t="inlineStr">
        <is>
          <t>FO-25-1336462</t>
        </is>
      </c>
      <c r="M604" s="49" t="n">
        <v>45875.40731481482</v>
      </c>
      <c r="N604" s="49" t="n">
        <v>45877.46736111111</v>
      </c>
      <c r="O604" s="48" t="n">
        <v>0</v>
      </c>
      <c r="P604" t="inlineStr">
        <is>
          <t>CB UNO A UNO</t>
        </is>
      </c>
      <c r="Q604" t="inlineStr">
        <is>
          <t>CB UNO A UNO</t>
        </is>
      </c>
      <c r="R604" t="inlineStr">
        <is>
          <t>EJECUTADO</t>
        </is>
      </c>
      <c r="S604" t="inlineStr">
        <is>
          <t>EJECUTADO EXITOSO</t>
        </is>
      </c>
      <c r="T604" t="inlineStr">
        <is>
          <t>VISITA TECNICA</t>
        </is>
      </c>
      <c r="V604" t="inlineStr">
        <is>
          <t>TIPO I</t>
        </is>
      </c>
      <c r="W604" t="inlineStr">
        <is>
          <t>TERRESTRE</t>
        </is>
      </c>
      <c r="X604" t="inlineStr">
        <is>
          <t>BOLAÑOS TABORDA JORGE ENRIQUE</t>
        </is>
      </c>
      <c r="Y604" t="inlineStr">
        <is>
          <t>1</t>
        </is>
      </c>
      <c r="Z604" t="inlineStr">
        <is>
          <t>0</t>
        </is>
      </c>
      <c r="AA604" s="48" t="n">
        <v>35780</v>
      </c>
      <c r="AB604" s="48" t="n">
        <v>0</v>
      </c>
    </row>
    <row r="605">
      <c r="A605" t="inlineStr">
        <is>
          <t>BOGOTA</t>
        </is>
      </c>
      <c r="B605" t="inlineStr">
        <is>
          <t>CUNDINAMARCA</t>
        </is>
      </c>
      <c r="C605" t="inlineStr">
        <is>
          <t>0004-0004</t>
        </is>
      </c>
      <c r="D605" t="inlineStr">
        <is>
          <t>11001</t>
        </is>
      </c>
      <c r="E605" t="inlineStr">
        <is>
          <t>2561247</t>
        </is>
      </c>
      <c r="F605" t="inlineStr">
        <is>
          <t>3007040579</t>
        </is>
      </c>
      <c r="G605" t="inlineStr">
        <is>
          <t>OC VISITA ROLLOS</t>
        </is>
      </c>
      <c r="H605" t="inlineStr">
        <is>
          <t>CUNDINAMARCA</t>
        </is>
      </c>
      <c r="I605" t="inlineStr">
        <is>
          <t>BOGOTA</t>
        </is>
      </c>
      <c r="J605" t="inlineStr">
        <is>
          <t>BARRIO IGUALDAD BOGOTA</t>
        </is>
      </c>
      <c r="K605" t="inlineStr">
        <is>
          <t>BANCOLOMBIA</t>
        </is>
      </c>
      <c r="L605" t="inlineStr">
        <is>
          <t>FO-25-1336457</t>
        </is>
      </c>
      <c r="M605" s="49" t="n">
        <v>45875.40800925926</v>
      </c>
      <c r="N605" s="49" t="n">
        <v>45883.32361111111</v>
      </c>
      <c r="O605" s="48" t="n">
        <v>0</v>
      </c>
      <c r="P605" t="inlineStr">
        <is>
          <t>CB UNO A UNO</t>
        </is>
      </c>
      <c r="Q605" t="inlineStr">
        <is>
          <t>CB UNO A UNO</t>
        </is>
      </c>
      <c r="R605" t="inlineStr">
        <is>
          <t>EJECUTADO</t>
        </is>
      </c>
      <c r="S605" t="inlineStr">
        <is>
          <t>EJECUTADO EXITOSO</t>
        </is>
      </c>
      <c r="T605" t="inlineStr">
        <is>
          <t>VISITA TECNICA</t>
        </is>
      </c>
      <c r="V605" t="inlineStr">
        <is>
          <t>TIPO I</t>
        </is>
      </c>
      <c r="W605" t="inlineStr">
        <is>
          <t>TERRESTRE</t>
        </is>
      </c>
      <c r="X605" t="inlineStr">
        <is>
          <t>GOMEZ VEGA DAVID SNEYDER</t>
        </is>
      </c>
      <c r="Y605" t="inlineStr">
        <is>
          <t>1</t>
        </is>
      </c>
      <c r="Z605" t="inlineStr">
        <is>
          <t>0</t>
        </is>
      </c>
      <c r="AA605" s="48" t="n">
        <v>35780</v>
      </c>
      <c r="AB605" s="48" t="n">
        <v>0</v>
      </c>
    </row>
    <row r="606">
      <c r="A606" t="inlineStr">
        <is>
          <t>CARTAGENA</t>
        </is>
      </c>
      <c r="B606" t="inlineStr">
        <is>
          <t>COSTA</t>
        </is>
      </c>
      <c r="C606" t="inlineStr">
        <is>
          <t>0004-0001</t>
        </is>
      </c>
      <c r="D606" t="inlineStr">
        <is>
          <t>13001</t>
        </is>
      </c>
      <c r="E606" t="inlineStr">
        <is>
          <t>2561254</t>
        </is>
      </c>
      <c r="F606" t="inlineStr">
        <is>
          <t>3007073354</t>
        </is>
      </c>
      <c r="G606" t="inlineStr">
        <is>
          <t>OC VISITA ROLLOS</t>
        </is>
      </c>
      <c r="H606" t="inlineStr">
        <is>
          <t>BOLIVAR</t>
        </is>
      </c>
      <c r="I606" t="inlineStr">
        <is>
          <t>CARTAGENA</t>
        </is>
      </c>
      <c r="J606" t="inlineStr">
        <is>
          <t>PTM CARTAGENA DROGUERIA Y FARM</t>
        </is>
      </c>
      <c r="K606" t="inlineStr">
        <is>
          <t>BANCOLOMBIA</t>
        </is>
      </c>
      <c r="L606" t="inlineStr">
        <is>
          <t>FO-25-1336451</t>
        </is>
      </c>
      <c r="M606" s="49" t="n">
        <v>45875.41017361111</v>
      </c>
      <c r="N606" s="49" t="n">
        <v>45878.51527777778</v>
      </c>
      <c r="O606" s="48" t="n">
        <v>0</v>
      </c>
      <c r="P606" t="inlineStr">
        <is>
          <t>AGREGADOR</t>
        </is>
      </c>
      <c r="Q606" t="inlineStr">
        <is>
          <t>COMCARD - PTM</t>
        </is>
      </c>
      <c r="R606" t="inlineStr">
        <is>
          <t>EJECUTADO</t>
        </is>
      </c>
      <c r="S606" t="inlineStr">
        <is>
          <t>EJECUTADO EXITOSO</t>
        </is>
      </c>
      <c r="T606" t="inlineStr">
        <is>
          <t>VISITA TECNICA</t>
        </is>
      </c>
      <c r="V606" t="inlineStr">
        <is>
          <t>TIPO I</t>
        </is>
      </c>
      <c r="W606" t="inlineStr">
        <is>
          <t>TERRESTRE</t>
        </is>
      </c>
      <c r="X606" t="inlineStr">
        <is>
          <t>CANEDO HERRERA ALEXANDER</t>
        </is>
      </c>
      <c r="Y606" t="inlineStr">
        <is>
          <t>1</t>
        </is>
      </c>
      <c r="Z606" t="inlineStr">
        <is>
          <t>0</t>
        </is>
      </c>
      <c r="AA606" s="48" t="n">
        <v>35780</v>
      </c>
      <c r="AB606" s="48" t="n">
        <v>0</v>
      </c>
    </row>
    <row r="607">
      <c r="A607" t="inlineStr">
        <is>
          <t>VALLEDUPAR</t>
        </is>
      </c>
      <c r="B607" t="inlineStr">
        <is>
          <t>COSTA</t>
        </is>
      </c>
      <c r="C607" t="inlineStr">
        <is>
          <t>0004-0001</t>
        </is>
      </c>
      <c r="D607" t="inlineStr">
        <is>
          <t>20001</t>
        </is>
      </c>
      <c r="E607" t="inlineStr">
        <is>
          <t>2561355</t>
        </is>
      </c>
      <c r="F607" t="inlineStr">
        <is>
          <t>3007079153</t>
        </is>
      </c>
      <c r="G607" t="inlineStr">
        <is>
          <t>OC VISITA ROLLOS</t>
        </is>
      </c>
      <c r="H607" t="inlineStr">
        <is>
          <t>CESAR</t>
        </is>
      </c>
      <c r="I607" t="inlineStr">
        <is>
          <t>VALLEDUPAR</t>
        </is>
      </c>
      <c r="J607" t="inlineStr">
        <is>
          <t>BARRIO PRIMERO DE MAYO VALLEDU</t>
        </is>
      </c>
      <c r="K607" t="inlineStr">
        <is>
          <t>BANCOLOMBIA</t>
        </is>
      </c>
      <c r="L607" t="inlineStr">
        <is>
          <t>FO-25-1336445</t>
        </is>
      </c>
      <c r="M607" s="49" t="n">
        <v>45875.41355324074</v>
      </c>
      <c r="N607" s="49" t="n">
        <v>45877.74305555555</v>
      </c>
      <c r="O607" s="48" t="n">
        <v>0</v>
      </c>
      <c r="P607" t="inlineStr">
        <is>
          <t>CB UNO A UNO</t>
        </is>
      </c>
      <c r="Q607" t="inlineStr">
        <is>
          <t>CB UNO A UNO</t>
        </is>
      </c>
      <c r="R607" t="inlineStr">
        <is>
          <t>EJECUTADO</t>
        </is>
      </c>
      <c r="S607" t="inlineStr">
        <is>
          <t>EJECUTADO EXITOSO</t>
        </is>
      </c>
      <c r="T607" t="inlineStr">
        <is>
          <t>VISITA TECNICA</t>
        </is>
      </c>
      <c r="V607" t="inlineStr">
        <is>
          <t>TIPO I</t>
        </is>
      </c>
      <c r="W607" t="inlineStr">
        <is>
          <t>TERRESTRE</t>
        </is>
      </c>
      <c r="X607" t="inlineStr">
        <is>
          <t>MONTES DIAZ JOHN FRED</t>
        </is>
      </c>
      <c r="Y607" t="inlineStr">
        <is>
          <t>1</t>
        </is>
      </c>
      <c r="Z607" t="inlineStr">
        <is>
          <t>0</t>
        </is>
      </c>
      <c r="AA607" s="48" t="n">
        <v>35780</v>
      </c>
      <c r="AB607" s="48" t="n">
        <v>0</v>
      </c>
    </row>
    <row r="608">
      <c r="A608" t="inlineStr">
        <is>
          <t>APARTADO</t>
        </is>
      </c>
      <c r="B608" t="inlineStr">
        <is>
          <t>NOROCCIDENTE</t>
        </is>
      </c>
      <c r="C608" t="inlineStr">
        <is>
          <t>0004-0005</t>
        </is>
      </c>
      <c r="D608" t="inlineStr">
        <is>
          <t>5045</t>
        </is>
      </c>
      <c r="E608" t="inlineStr">
        <is>
          <t>2561381</t>
        </is>
      </c>
      <c r="F608" t="inlineStr">
        <is>
          <t>3007056081</t>
        </is>
      </c>
      <c r="G608" t="inlineStr">
        <is>
          <t>OC VISITA ROLLOS</t>
        </is>
      </c>
      <c r="H608" t="inlineStr">
        <is>
          <t>ANTIOQUIA</t>
        </is>
      </c>
      <c r="I608" t="inlineStr">
        <is>
          <t>APARTADO</t>
        </is>
      </c>
      <c r="J608" t="inlineStr">
        <is>
          <t>DISTRICOL PAPELERIA Y VARIEDAD</t>
        </is>
      </c>
      <c r="K608" t="inlineStr">
        <is>
          <t>BANCOLOMBIA</t>
        </is>
      </c>
      <c r="L608" t="inlineStr">
        <is>
          <t>FO-25-1336443</t>
        </is>
      </c>
      <c r="M608" s="49" t="n">
        <v>45875.41724537037</v>
      </c>
      <c r="N608" s="49" t="n">
        <v>45882.43611111111</v>
      </c>
      <c r="O608" s="48" t="n">
        <v>0</v>
      </c>
      <c r="P608" t="inlineStr">
        <is>
          <t>AGREGADOR</t>
        </is>
      </c>
      <c r="Q608" t="inlineStr">
        <is>
          <t>DISTRICOL</t>
        </is>
      </c>
      <c r="R608" t="inlineStr">
        <is>
          <t>EJECUTADO</t>
        </is>
      </c>
      <c r="S608" t="inlineStr">
        <is>
          <t>EJECUTADO EXITOSO</t>
        </is>
      </c>
      <c r="T608" t="inlineStr">
        <is>
          <t>ENVIO FLOTA - OPERADOR LOGISTICO</t>
        </is>
      </c>
      <c r="V608" t="inlineStr">
        <is>
          <t>TIPO I</t>
        </is>
      </c>
      <c r="W608" t="inlineStr">
        <is>
          <t>TERRESTRE</t>
        </is>
      </c>
      <c r="X608" t="inlineStr">
        <is>
          <t>CASTRO HENAO DANIEL ESTEBAN</t>
        </is>
      </c>
      <c r="Y608" t="inlineStr">
        <is>
          <t>1</t>
        </is>
      </c>
      <c r="Z608" t="inlineStr">
        <is>
          <t>0</t>
        </is>
      </c>
      <c r="AA608" s="48" t="n">
        <v>35780</v>
      </c>
      <c r="AB608" s="48" t="n">
        <v>0</v>
      </c>
    </row>
    <row r="609">
      <c r="A609" t="inlineStr">
        <is>
          <t>MEDELLIN</t>
        </is>
      </c>
      <c r="B609" t="inlineStr">
        <is>
          <t>NOROCCIDENTE</t>
        </is>
      </c>
      <c r="C609" t="inlineStr">
        <is>
          <t>0004-0005</t>
        </is>
      </c>
      <c r="D609" t="inlineStr">
        <is>
          <t>5001</t>
        </is>
      </c>
      <c r="E609" t="inlineStr">
        <is>
          <t>2561405</t>
        </is>
      </c>
      <c r="F609" t="inlineStr">
        <is>
          <t>3007064361</t>
        </is>
      </c>
      <c r="G609" t="inlineStr">
        <is>
          <t>OC VISITA ROLLOS</t>
        </is>
      </c>
      <c r="H609" t="inlineStr">
        <is>
          <t>ANTIOQUIA</t>
        </is>
      </c>
      <c r="I609" t="inlineStr">
        <is>
          <t>MEDELLIN</t>
        </is>
      </c>
      <c r="J609" t="inlineStr">
        <is>
          <t>OPRAP ESTACIÓN INDUSTRIALES</t>
        </is>
      </c>
      <c r="K609" t="inlineStr">
        <is>
          <t>BANCOLOMBIA</t>
        </is>
      </c>
      <c r="L609" t="inlineStr">
        <is>
          <t>FO-25-1336448</t>
        </is>
      </c>
      <c r="M609" s="49" t="n">
        <v>45875.41165509259</v>
      </c>
      <c r="N609" s="49" t="n">
        <v>45880.43333333333</v>
      </c>
      <c r="O609" s="48" t="n">
        <v>0</v>
      </c>
      <c r="P609" t="inlineStr">
        <is>
          <t>ROBUSTO</t>
        </is>
      </c>
      <c r="Q609" t="inlineStr">
        <is>
          <t>OPRAP</t>
        </is>
      </c>
      <c r="R609" t="inlineStr">
        <is>
          <t>EJECUTADO</t>
        </is>
      </c>
      <c r="S609" t="inlineStr">
        <is>
          <t>EJECUTADO EXITOSO</t>
        </is>
      </c>
      <c r="T609" t="inlineStr">
        <is>
          <t>VISITA TECNICA</t>
        </is>
      </c>
      <c r="V609" t="inlineStr">
        <is>
          <t>TIPO I</t>
        </is>
      </c>
      <c r="W609" t="inlineStr">
        <is>
          <t>TERRESTRE</t>
        </is>
      </c>
      <c r="X609" t="inlineStr">
        <is>
          <t>ZAPATA LOPEZ EDWARD ASDRUBAL</t>
        </is>
      </c>
      <c r="Y609" t="inlineStr">
        <is>
          <t>1</t>
        </is>
      </c>
      <c r="Z609" t="inlineStr">
        <is>
          <t>0</t>
        </is>
      </c>
      <c r="AA609" s="48" t="n">
        <v>35780</v>
      </c>
      <c r="AB609" s="48" t="n">
        <v>0</v>
      </c>
    </row>
    <row r="610">
      <c r="A610" t="inlineStr">
        <is>
          <t>MEDELLIN</t>
        </is>
      </c>
      <c r="B610" t="inlineStr">
        <is>
          <t>NOROCCIDENTE</t>
        </is>
      </c>
      <c r="C610" t="inlineStr">
        <is>
          <t>0004-0005</t>
        </is>
      </c>
      <c r="D610" t="inlineStr">
        <is>
          <t>5088</t>
        </is>
      </c>
      <c r="E610" t="inlineStr">
        <is>
          <t>2561471</t>
        </is>
      </c>
      <c r="F610" t="inlineStr">
        <is>
          <t>3007070581</t>
        </is>
      </c>
      <c r="G610" t="inlineStr">
        <is>
          <t>OC VISITA ROLLOS</t>
        </is>
      </c>
      <c r="H610" t="inlineStr">
        <is>
          <t>ANTIOQUIA</t>
        </is>
      </c>
      <c r="I610" t="inlineStr">
        <is>
          <t>BELLO</t>
        </is>
      </c>
      <c r="J610" t="inlineStr">
        <is>
          <t>DISTRICOL ROSA DIVINA</t>
        </is>
      </c>
      <c r="K610" t="inlineStr">
        <is>
          <t>BANCOLOMBIA</t>
        </is>
      </c>
      <c r="L610" t="inlineStr">
        <is>
          <t>FO-25-1351149</t>
        </is>
      </c>
      <c r="M610" s="49" t="n">
        <v>45875.42152777778</v>
      </c>
      <c r="N610" s="49" t="n">
        <v>45882.71180555555</v>
      </c>
      <c r="O610" s="48" t="n">
        <v>0</v>
      </c>
      <c r="P610" t="inlineStr">
        <is>
          <t>AGREGADOR</t>
        </is>
      </c>
      <c r="Q610" t="inlineStr">
        <is>
          <t>DISTRICOL</t>
        </is>
      </c>
      <c r="S610" t="inlineStr">
        <is>
          <t>EJECUTADO EXITOSO</t>
        </is>
      </c>
      <c r="T610" t="inlineStr">
        <is>
          <t>VISITA TECNICA</t>
        </is>
      </c>
      <c r="V610" t="inlineStr">
        <is>
          <t>TIPO I</t>
        </is>
      </c>
      <c r="W610" t="inlineStr">
        <is>
          <t>TERRESTRE</t>
        </is>
      </c>
      <c r="X610" t="inlineStr">
        <is>
          <t>SALAZAR AGUDELO JHONATAN STIVEN</t>
        </is>
      </c>
      <c r="Y610" t="inlineStr">
        <is>
          <t>1</t>
        </is>
      </c>
      <c r="Z610" t="inlineStr">
        <is>
          <t>0</t>
        </is>
      </c>
      <c r="AA610" s="48" t="n">
        <v>35780</v>
      </c>
      <c r="AB610" s="48" t="n">
        <v>0</v>
      </c>
    </row>
    <row r="611">
      <c r="A611" t="inlineStr">
        <is>
          <t>MEDELLIN</t>
        </is>
      </c>
      <c r="B611" t="inlineStr">
        <is>
          <t>NOROCCIDENTE</t>
        </is>
      </c>
      <c r="C611" t="inlineStr">
        <is>
          <t>0004-0005</t>
        </is>
      </c>
      <c r="D611" t="inlineStr">
        <is>
          <t>5001</t>
        </is>
      </c>
      <c r="E611" t="inlineStr">
        <is>
          <t>2561486</t>
        </is>
      </c>
      <c r="F611" t="inlineStr">
        <is>
          <t>3007074629</t>
        </is>
      </c>
      <c r="G611" t="inlineStr">
        <is>
          <t>OC VISITA ROLLOS</t>
        </is>
      </c>
      <c r="H611" t="inlineStr">
        <is>
          <t>ANTIOQUIA</t>
        </is>
      </c>
      <c r="I611" t="inlineStr">
        <is>
          <t>MEDELLIN</t>
        </is>
      </c>
      <c r="J611" t="inlineStr">
        <is>
          <t>PTM MEDELLIN  COLD TEMPTATION</t>
        </is>
      </c>
      <c r="K611" t="inlineStr">
        <is>
          <t>BANCOLOMBIA</t>
        </is>
      </c>
      <c r="L611" t="inlineStr">
        <is>
          <t>FO-25-1351158</t>
        </is>
      </c>
      <c r="M611" s="49" t="n">
        <v>45875.42291666667</v>
      </c>
      <c r="N611" s="49" t="n">
        <v>45882.71180555555</v>
      </c>
      <c r="O611" s="48" t="n">
        <v>0</v>
      </c>
      <c r="P611" t="inlineStr">
        <is>
          <t>AGREGADOR</t>
        </is>
      </c>
      <c r="Q611" t="inlineStr">
        <is>
          <t>COMCARD - PTM</t>
        </is>
      </c>
      <c r="S611" t="inlineStr">
        <is>
          <t>EJECUTADO EXITOSO</t>
        </is>
      </c>
      <c r="T611" t="inlineStr">
        <is>
          <t>VISITA TECNICA</t>
        </is>
      </c>
      <c r="V611" t="inlineStr">
        <is>
          <t>TIPO I</t>
        </is>
      </c>
      <c r="W611" t="inlineStr">
        <is>
          <t>TERRESTRE</t>
        </is>
      </c>
      <c r="X611" t="inlineStr">
        <is>
          <t>SALAZAR AGUDELO JHONATAN STIVEN</t>
        </is>
      </c>
      <c r="Y611" t="inlineStr">
        <is>
          <t>1</t>
        </is>
      </c>
      <c r="Z611" t="inlineStr">
        <is>
          <t>0</t>
        </is>
      </c>
      <c r="AA611" s="48" t="n">
        <v>35780</v>
      </c>
      <c r="AB611" s="48" t="n">
        <v>0</v>
      </c>
    </row>
    <row r="612">
      <c r="A612" t="inlineStr">
        <is>
          <t>BUCARAMANGA</t>
        </is>
      </c>
      <c r="B612" t="inlineStr">
        <is>
          <t>SANTANDERES</t>
        </is>
      </c>
      <c r="C612" t="inlineStr">
        <is>
          <t>0004-0008</t>
        </is>
      </c>
      <c r="D612" t="inlineStr">
        <is>
          <t>68001</t>
        </is>
      </c>
      <c r="E612" t="inlineStr">
        <is>
          <t>2561546</t>
        </is>
      </c>
      <c r="F612" t="inlineStr">
        <is>
          <t>3007052191</t>
        </is>
      </c>
      <c r="G612" t="inlineStr">
        <is>
          <t>OC VISITA ROLLOS</t>
        </is>
      </c>
      <c r="H612" t="inlineStr">
        <is>
          <t>SANTANDER</t>
        </is>
      </c>
      <c r="I612" t="inlineStr">
        <is>
          <t>BUCARAMANGA</t>
        </is>
      </c>
      <c r="J612" t="inlineStr">
        <is>
          <t>DISTRICOL INTERTEL E&amp;G</t>
        </is>
      </c>
      <c r="K612" t="inlineStr">
        <is>
          <t>BANCOLOMBIA</t>
        </is>
      </c>
      <c r="L612" t="inlineStr">
        <is>
          <t>FO-25-1336431</t>
        </is>
      </c>
      <c r="M612" s="49" t="n">
        <v>45875.42390046296</v>
      </c>
      <c r="N612" s="49" t="n">
        <v>45878.47083333333</v>
      </c>
      <c r="O612" s="48" t="n">
        <v>0</v>
      </c>
      <c r="P612" t="inlineStr">
        <is>
          <t>AGREGADOR</t>
        </is>
      </c>
      <c r="Q612" t="inlineStr">
        <is>
          <t>DISTRICOL</t>
        </is>
      </c>
      <c r="R612" t="inlineStr">
        <is>
          <t>EJECUTADO</t>
        </is>
      </c>
      <c r="S612" t="inlineStr">
        <is>
          <t>EJECUTADO EXITOSO</t>
        </is>
      </c>
      <c r="T612" t="inlineStr">
        <is>
          <t>VISITA TECNICA</t>
        </is>
      </c>
      <c r="V612" t="inlineStr">
        <is>
          <t>TIPO I</t>
        </is>
      </c>
      <c r="W612" t="inlineStr">
        <is>
          <t>TERRESTRE</t>
        </is>
      </c>
      <c r="X612" t="inlineStr">
        <is>
          <t>GONZALEZ ESTUPIÑAN YEISON WALTER ANTONIO</t>
        </is>
      </c>
      <c r="Y612" t="inlineStr">
        <is>
          <t>1</t>
        </is>
      </c>
      <c r="Z612" t="inlineStr">
        <is>
          <t>0</t>
        </is>
      </c>
      <c r="AA612" s="48" t="n">
        <v>35780</v>
      </c>
      <c r="AB612" s="48" t="n">
        <v>0</v>
      </c>
    </row>
    <row r="613">
      <c r="A613" t="inlineStr">
        <is>
          <t>CALI</t>
        </is>
      </c>
      <c r="B613" t="inlineStr">
        <is>
          <t>SUROCCIDENTE Y EJE CAFETERO</t>
        </is>
      </c>
      <c r="C613" t="inlineStr">
        <is>
          <t>0004-0003</t>
        </is>
      </c>
      <c r="D613" t="inlineStr">
        <is>
          <t>76001</t>
        </is>
      </c>
      <c r="E613" t="inlineStr">
        <is>
          <t>2561625</t>
        </is>
      </c>
      <c r="F613" t="inlineStr">
        <is>
          <t>3007070126</t>
        </is>
      </c>
      <c r="G613" t="inlineStr">
        <is>
          <t>OC VISITA ROLLOS</t>
        </is>
      </c>
      <c r="H613" t="inlineStr">
        <is>
          <t>VALLE DEL CAUCA</t>
        </is>
      </c>
      <c r="I613" t="inlineStr">
        <is>
          <t>CALI</t>
        </is>
      </c>
      <c r="J613" t="inlineStr">
        <is>
          <t>PTM CALI MINI MARKET EL PARAIS</t>
        </is>
      </c>
      <c r="K613" t="inlineStr">
        <is>
          <t>BANCOLOMBIA</t>
        </is>
      </c>
      <c r="L613" t="inlineStr">
        <is>
          <t>FO-25-1336511</t>
        </is>
      </c>
      <c r="M613" s="49" t="n">
        <v>45875.42575231481</v>
      </c>
      <c r="N613" s="49" t="n">
        <v>45875.70625</v>
      </c>
      <c r="O613" s="48" t="n">
        <v>0</v>
      </c>
      <c r="P613" t="inlineStr">
        <is>
          <t>AGREGADOR</t>
        </is>
      </c>
      <c r="Q613" t="inlineStr">
        <is>
          <t>COMCARD - PTM</t>
        </is>
      </c>
      <c r="R613" t="inlineStr">
        <is>
          <t>EJECUTADO</t>
        </is>
      </c>
      <c r="S613" t="inlineStr">
        <is>
          <t>EJECUTADO EXITOSO</t>
        </is>
      </c>
      <c r="T613" t="inlineStr">
        <is>
          <t>VISITA TECNICA</t>
        </is>
      </c>
      <c r="V613" t="inlineStr">
        <is>
          <t>TIPO I</t>
        </is>
      </c>
      <c r="W613" t="inlineStr">
        <is>
          <t>TERRESTRE</t>
        </is>
      </c>
      <c r="X613" t="inlineStr">
        <is>
          <t>HERRERA MONAR GEOVANNY</t>
        </is>
      </c>
      <c r="Y613" t="inlineStr">
        <is>
          <t>1</t>
        </is>
      </c>
      <c r="Z613" t="inlineStr">
        <is>
          <t>0</t>
        </is>
      </c>
      <c r="AA613" s="48" t="n">
        <v>35780</v>
      </c>
      <c r="AB613" s="48" t="n">
        <v>0</v>
      </c>
    </row>
    <row r="614">
      <c r="A614" t="inlineStr">
        <is>
          <t>PEREIRA</t>
        </is>
      </c>
      <c r="B614" t="inlineStr">
        <is>
          <t>SUROCCIDENTE Y EJE CAFETERO</t>
        </is>
      </c>
      <c r="C614" t="inlineStr">
        <is>
          <t>0004-0002</t>
        </is>
      </c>
      <c r="D614" t="inlineStr">
        <is>
          <t>66170</t>
        </is>
      </c>
      <c r="E614" t="inlineStr">
        <is>
          <t>2561688</t>
        </is>
      </c>
      <c r="F614" t="inlineStr">
        <is>
          <t>3007080008</t>
        </is>
      </c>
      <c r="G614" t="inlineStr">
        <is>
          <t>OC VISITA ROLLOS</t>
        </is>
      </c>
      <c r="H614" t="inlineStr">
        <is>
          <t>RISARALDA</t>
        </is>
      </c>
      <c r="I614" t="inlineStr">
        <is>
          <t>DOSQUEBRADAS</t>
        </is>
      </c>
      <c r="J614" t="inlineStr">
        <is>
          <t>BARRIO CAMPESTRE C DOSQUEBRADAS</t>
        </is>
      </c>
      <c r="K614" t="inlineStr">
        <is>
          <t>BANCOLOMBIA</t>
        </is>
      </c>
      <c r="L614" t="inlineStr">
        <is>
          <t>FO-25-1336632</t>
        </is>
      </c>
      <c r="M614" s="49" t="n">
        <v>45875.43820601852</v>
      </c>
      <c r="N614" s="49" t="n">
        <v>45875.68680555555</v>
      </c>
      <c r="O614" s="48" t="n">
        <v>0</v>
      </c>
      <c r="P614" t="inlineStr">
        <is>
          <t>UNO A UNO</t>
        </is>
      </c>
      <c r="Q614" t="inlineStr">
        <is>
          <t>UNO A UNO</t>
        </is>
      </c>
      <c r="R614" t="inlineStr">
        <is>
          <t>EJECUTADO</t>
        </is>
      </c>
      <c r="S614" t="inlineStr">
        <is>
          <t>EJECUTADO EXITOSO</t>
        </is>
      </c>
      <c r="T614" t="inlineStr">
        <is>
          <t>VISITA TECNICA</t>
        </is>
      </c>
      <c r="V614" t="inlineStr">
        <is>
          <t>TIPO I</t>
        </is>
      </c>
      <c r="W614" t="inlineStr">
        <is>
          <t>TERRESTRE</t>
        </is>
      </c>
      <c r="X614" t="inlineStr">
        <is>
          <t>LOAIZA LOPEZ JHON FREDDY</t>
        </is>
      </c>
      <c r="Y614" t="inlineStr">
        <is>
          <t>1</t>
        </is>
      </c>
      <c r="Z614" t="inlineStr">
        <is>
          <t>0</t>
        </is>
      </c>
      <c r="AA614" s="48" t="n">
        <v>35780</v>
      </c>
      <c r="AB614" s="48" t="n">
        <v>0</v>
      </c>
    </row>
    <row r="615">
      <c r="A615" t="inlineStr">
        <is>
          <t>CARTAGENA</t>
        </is>
      </c>
      <c r="B615" t="inlineStr">
        <is>
          <t>COSTA</t>
        </is>
      </c>
      <c r="C615" t="inlineStr">
        <is>
          <t>0004-0001</t>
        </is>
      </c>
      <c r="D615" t="inlineStr">
        <is>
          <t>13001</t>
        </is>
      </c>
      <c r="E615" t="inlineStr">
        <is>
          <t>2561836</t>
        </is>
      </c>
      <c r="F615" t="inlineStr">
        <is>
          <t>3007079997</t>
        </is>
      </c>
      <c r="G615" t="inlineStr">
        <is>
          <t>OC VISITA ROLLOS</t>
        </is>
      </c>
      <c r="H615" t="inlineStr">
        <is>
          <t>BOLIVAR</t>
        </is>
      </c>
      <c r="I615" t="inlineStr">
        <is>
          <t>CARTAGENA</t>
        </is>
      </c>
      <c r="J615" t="inlineStr">
        <is>
          <t>BARRIO URB PORTALES DE ALICANTE CARTAGENA DE INDIAS</t>
        </is>
      </c>
      <c r="K615" t="inlineStr">
        <is>
          <t>BANCOLOMBIA</t>
        </is>
      </c>
      <c r="L615" t="inlineStr">
        <is>
          <t>FO-25-1336638</t>
        </is>
      </c>
      <c r="M615" s="49" t="n">
        <v>45875.43719907408</v>
      </c>
      <c r="N615" s="49" t="n">
        <v>45878.51458333333</v>
      </c>
      <c r="O615" s="48" t="n">
        <v>0</v>
      </c>
      <c r="P615" t="inlineStr">
        <is>
          <t>UNO A UNO</t>
        </is>
      </c>
      <c r="Q615" t="inlineStr">
        <is>
          <t>UNO A UNO</t>
        </is>
      </c>
      <c r="R615" t="inlineStr">
        <is>
          <t>EJECUTADO</t>
        </is>
      </c>
      <c r="S615" t="inlineStr">
        <is>
          <t>EJECUTADO EXITOSO</t>
        </is>
      </c>
      <c r="T615" t="inlineStr">
        <is>
          <t>VISITA TECNICA</t>
        </is>
      </c>
      <c r="V615" t="inlineStr">
        <is>
          <t>TIPO I</t>
        </is>
      </c>
      <c r="W615" t="inlineStr">
        <is>
          <t>TERRESTRE</t>
        </is>
      </c>
      <c r="X615" t="inlineStr">
        <is>
          <t>CANEDO HERRERA ALEXANDER</t>
        </is>
      </c>
      <c r="Y615" t="inlineStr">
        <is>
          <t>1</t>
        </is>
      </c>
      <c r="Z615" t="inlineStr">
        <is>
          <t>0</t>
        </is>
      </c>
      <c r="AA615" s="48" t="n">
        <v>35780</v>
      </c>
      <c r="AB615" s="48" t="n">
        <v>0</v>
      </c>
    </row>
    <row r="616">
      <c r="A616" t="inlineStr">
        <is>
          <t>IBAGUE</t>
        </is>
      </c>
      <c r="B616" t="inlineStr">
        <is>
          <t>REMOTAS</t>
        </is>
      </c>
      <c r="C616" t="inlineStr">
        <is>
          <t>0004-0007</t>
        </is>
      </c>
      <c r="D616" t="inlineStr">
        <is>
          <t>73001</t>
        </is>
      </c>
      <c r="E616" t="inlineStr">
        <is>
          <t>2561854</t>
        </is>
      </c>
      <c r="F616" t="inlineStr">
        <is>
          <t>3007066442</t>
        </is>
      </c>
      <c r="G616" t="inlineStr">
        <is>
          <t>OC VISITA ROLLOS</t>
        </is>
      </c>
      <c r="H616" t="inlineStr">
        <is>
          <t>TOLIMA</t>
        </is>
      </c>
      <c r="I616" t="inlineStr">
        <is>
          <t>IBAGUE</t>
        </is>
      </c>
      <c r="J616" t="inlineStr">
        <is>
          <t>BARRIO BUENOS AIRES IBAGUE 1</t>
        </is>
      </c>
      <c r="K616" t="inlineStr">
        <is>
          <t>BANCOLOMBIA</t>
        </is>
      </c>
      <c r="L616" t="inlineStr">
        <is>
          <t>FO-25-1336636</t>
        </is>
      </c>
      <c r="M616" s="49" t="n">
        <v>45875.43884259259</v>
      </c>
      <c r="N616" s="49" t="n">
        <v>45877.49861111111</v>
      </c>
      <c r="O616" s="48" t="n">
        <v>0</v>
      </c>
      <c r="P616" t="inlineStr">
        <is>
          <t>CB UNO A UNO</t>
        </is>
      </c>
      <c r="Q616" t="inlineStr">
        <is>
          <t>CB UNO A UNO</t>
        </is>
      </c>
      <c r="R616" t="inlineStr">
        <is>
          <t>EJECUTADO</t>
        </is>
      </c>
      <c r="S616" t="inlineStr">
        <is>
          <t>EJECUTADO EXITOSO</t>
        </is>
      </c>
      <c r="T616" t="inlineStr">
        <is>
          <t>VISITA TECNICA</t>
        </is>
      </c>
      <c r="V616" t="inlineStr">
        <is>
          <t>TIPO I</t>
        </is>
      </c>
      <c r="W616" t="inlineStr">
        <is>
          <t>TERRESTRE</t>
        </is>
      </c>
      <c r="X616" t="inlineStr">
        <is>
          <t>BARRAGAN TAFUR EDWIN ESTEBAN</t>
        </is>
      </c>
      <c r="Y616" t="inlineStr">
        <is>
          <t>1</t>
        </is>
      </c>
      <c r="Z616" t="inlineStr">
        <is>
          <t>0</t>
        </is>
      </c>
      <c r="AA616" s="48" t="n">
        <v>35780</v>
      </c>
      <c r="AB616" s="48" t="n">
        <v>0</v>
      </c>
    </row>
    <row r="617">
      <c r="A617" t="inlineStr">
        <is>
          <t>CUCUTA</t>
        </is>
      </c>
      <c r="B617" t="inlineStr">
        <is>
          <t>SANTANDERES</t>
        </is>
      </c>
      <c r="C617" t="inlineStr">
        <is>
          <t>0004-0008</t>
        </is>
      </c>
      <c r="D617" t="inlineStr">
        <is>
          <t>54001</t>
        </is>
      </c>
      <c r="E617" t="inlineStr">
        <is>
          <t>2561858</t>
        </is>
      </c>
      <c r="F617" t="inlineStr">
        <is>
          <t>3007059002</t>
        </is>
      </c>
      <c r="G617" t="inlineStr">
        <is>
          <t>OC VISITA ROLLOS</t>
        </is>
      </c>
      <c r="H617" t="inlineStr">
        <is>
          <t>NORTE DE SANTANDER</t>
        </is>
      </c>
      <c r="I617" t="inlineStr">
        <is>
          <t>CUCUTA</t>
        </is>
      </c>
      <c r="J617" t="inlineStr">
        <is>
          <t>PTM CUCUTA CARRUSEL DISTRIBUCI</t>
        </is>
      </c>
      <c r="K617" t="inlineStr">
        <is>
          <t>BANCOLOMBIA</t>
        </is>
      </c>
      <c r="L617" t="inlineStr">
        <is>
          <t>FO-25-1336666</t>
        </is>
      </c>
      <c r="M617" s="49" t="n">
        <v>45875.43961805556</v>
      </c>
      <c r="N617" s="49" t="n">
        <v>45877.51180555556</v>
      </c>
      <c r="O617" s="48" t="n">
        <v>0</v>
      </c>
      <c r="P617" t="inlineStr">
        <is>
          <t>AGREGADOR</t>
        </is>
      </c>
      <c r="Q617" t="inlineStr">
        <is>
          <t>COMCARD - PTM</t>
        </is>
      </c>
      <c r="R617" t="inlineStr">
        <is>
          <t>EJECUTADO</t>
        </is>
      </c>
      <c r="S617" t="inlineStr">
        <is>
          <t>EJECUTADO EXITOSO</t>
        </is>
      </c>
      <c r="T617" t="inlineStr">
        <is>
          <t>VISITA TECNICA</t>
        </is>
      </c>
      <c r="V617" t="inlineStr">
        <is>
          <t>TIPO I</t>
        </is>
      </c>
      <c r="W617" t="inlineStr">
        <is>
          <t>TERRESTRE</t>
        </is>
      </c>
      <c r="X617" t="inlineStr">
        <is>
          <t>NARANJO AFANADOR RUBEN JESUS</t>
        </is>
      </c>
      <c r="Y617" t="inlineStr">
        <is>
          <t>1</t>
        </is>
      </c>
      <c r="Z617" t="inlineStr">
        <is>
          <t>0</t>
        </is>
      </c>
      <c r="AA617" s="48" t="n">
        <v>35780</v>
      </c>
      <c r="AB617" s="48" t="n">
        <v>0</v>
      </c>
    </row>
    <row r="618">
      <c r="A618" t="inlineStr">
        <is>
          <t>BUCARAMANGA</t>
        </is>
      </c>
      <c r="B618" t="inlineStr">
        <is>
          <t>SANTANDERES</t>
        </is>
      </c>
      <c r="C618" t="inlineStr">
        <is>
          <t>0004-0008</t>
        </is>
      </c>
      <c r="D618" t="inlineStr">
        <is>
          <t>13688</t>
        </is>
      </c>
      <c r="E618" t="inlineStr">
        <is>
          <t>2561945</t>
        </is>
      </c>
      <c r="F618" t="inlineStr">
        <is>
          <t>3007079252</t>
        </is>
      </c>
      <c r="G618" t="inlineStr">
        <is>
          <t>OC ENVIO ROLLOS</t>
        </is>
      </c>
      <c r="H618" t="inlineStr">
        <is>
          <t>BOLIVAR</t>
        </is>
      </c>
      <c r="I618" t="inlineStr">
        <is>
          <t>SANTA ROSA DEL SUR</t>
        </is>
      </c>
      <c r="J618" t="inlineStr">
        <is>
          <t>DISTRICOL PUNTOSERVIS</t>
        </is>
      </c>
      <c r="K618" t="inlineStr">
        <is>
          <t>BANCOLOMBIA</t>
        </is>
      </c>
      <c r="L618" t="inlineStr">
        <is>
          <t>FO-25-1337819</t>
        </is>
      </c>
      <c r="M618" s="49" t="n">
        <v>45875.4475</v>
      </c>
      <c r="N618" s="49" t="n">
        <v>45881.71944444445</v>
      </c>
      <c r="O618" s="48" t="n">
        <v>0</v>
      </c>
      <c r="P618" t="inlineStr">
        <is>
          <t>AGREGADOR</t>
        </is>
      </c>
      <c r="Q618" t="inlineStr">
        <is>
          <t>DISTRICOL</t>
        </is>
      </c>
      <c r="S618" t="inlineStr">
        <is>
          <t>EJECUTADO EXITOSO</t>
        </is>
      </c>
      <c r="T618" t="inlineStr">
        <is>
          <t>ENVIO</t>
        </is>
      </c>
      <c r="V618" t="inlineStr">
        <is>
          <t>TIPO IV ESPECIAL</t>
        </is>
      </c>
      <c r="W618" t="inlineStr">
        <is>
          <t>TERRESTRE/FLUVIAL</t>
        </is>
      </c>
      <c r="Y618" t="inlineStr">
        <is>
          <t>1</t>
        </is>
      </c>
      <c r="Z618" t="inlineStr">
        <is>
          <t>0</t>
        </is>
      </c>
      <c r="AA618" s="48" t="n">
        <v>35780</v>
      </c>
      <c r="AB618" s="48" t="n">
        <v>0</v>
      </c>
    </row>
    <row r="619">
      <c r="A619" t="inlineStr">
        <is>
          <t>CUCUTA</t>
        </is>
      </c>
      <c r="B619" t="inlineStr">
        <is>
          <t>SANTANDERES</t>
        </is>
      </c>
      <c r="C619" t="inlineStr">
        <is>
          <t>0004-0008</t>
        </is>
      </c>
      <c r="D619" t="inlineStr">
        <is>
          <t>54001</t>
        </is>
      </c>
      <c r="E619" t="inlineStr">
        <is>
          <t>2561994</t>
        </is>
      </c>
      <c r="F619" t="inlineStr">
        <is>
          <t>3007075350</t>
        </is>
      </c>
      <c r="G619" t="inlineStr">
        <is>
          <t>OC VISITA ROLLOS</t>
        </is>
      </c>
      <c r="H619" t="inlineStr">
        <is>
          <t>NORTE DE SANTANDER</t>
        </is>
      </c>
      <c r="I619" t="inlineStr">
        <is>
          <t>CUCUTA</t>
        </is>
      </c>
      <c r="J619" t="inlineStr">
        <is>
          <t>BARRIO EL LLANO CUCUTA 18</t>
        </is>
      </c>
      <c r="K619" t="inlineStr">
        <is>
          <t>BANCOLOMBIA</t>
        </is>
      </c>
      <c r="L619" t="inlineStr">
        <is>
          <t>FO-25-1337203</t>
        </is>
      </c>
      <c r="M619" s="49" t="n">
        <v>45875.45734953704</v>
      </c>
      <c r="N619" s="49" t="n">
        <v>45877.52361111111</v>
      </c>
      <c r="O619" s="48" t="n">
        <v>0</v>
      </c>
      <c r="P619" t="inlineStr">
        <is>
          <t>CB UNO A UNO</t>
        </is>
      </c>
      <c r="Q619" t="inlineStr">
        <is>
          <t>CB UNO A UNO</t>
        </is>
      </c>
      <c r="R619" t="inlineStr">
        <is>
          <t>EJECUTADO</t>
        </is>
      </c>
      <c r="S619" t="inlineStr">
        <is>
          <t>EJECUTADO EXITOSO</t>
        </is>
      </c>
      <c r="T619" t="inlineStr">
        <is>
          <t>VISITA TECNICA</t>
        </is>
      </c>
      <c r="V619" t="inlineStr">
        <is>
          <t>TIPO I</t>
        </is>
      </c>
      <c r="W619" t="inlineStr">
        <is>
          <t>TERRESTRE</t>
        </is>
      </c>
      <c r="X619" t="inlineStr">
        <is>
          <t>NARANJO AFANADOR RUBEN JESUS</t>
        </is>
      </c>
      <c r="Y619" t="inlineStr">
        <is>
          <t>1</t>
        </is>
      </c>
      <c r="Z619" t="inlineStr">
        <is>
          <t>0</t>
        </is>
      </c>
      <c r="AA619" s="48" t="n">
        <v>35780</v>
      </c>
      <c r="AB619" s="48" t="n">
        <v>0</v>
      </c>
    </row>
    <row r="620">
      <c r="A620" t="inlineStr">
        <is>
          <t>SANTA MARTA</t>
        </is>
      </c>
      <c r="B620" t="inlineStr">
        <is>
          <t>COSTA</t>
        </is>
      </c>
      <c r="C620" t="inlineStr">
        <is>
          <t>No encontrado</t>
        </is>
      </c>
      <c r="D620" t="inlineStr">
        <is>
          <t>44001</t>
        </is>
      </c>
      <c r="E620" t="inlineStr">
        <is>
          <t>2562043</t>
        </is>
      </c>
      <c r="F620" t="inlineStr">
        <is>
          <t>3007078224</t>
        </is>
      </c>
      <c r="G620" t="inlineStr">
        <is>
          <t>OC ENVIO ROLLOS</t>
        </is>
      </c>
      <c r="H620" t="inlineStr">
        <is>
          <t>LA GUAJIRA</t>
        </is>
      </c>
      <c r="I620" t="inlineStr">
        <is>
          <t>RIOHACHA</t>
        </is>
      </c>
      <c r="J620" t="inlineStr">
        <is>
          <t>DISTRICOL TIENDA CRISTO REY 2</t>
        </is>
      </c>
      <c r="K620" t="inlineStr">
        <is>
          <t>BANCOLOMBIA</t>
        </is>
      </c>
      <c r="L620" t="inlineStr">
        <is>
          <t>FO-25-1337821</t>
        </is>
      </c>
      <c r="M620" s="49" t="n">
        <v>45875.44694444445</v>
      </c>
      <c r="N620" s="49" t="n">
        <v>45880.49305555555</v>
      </c>
      <c r="O620" s="48" t="n">
        <v>0</v>
      </c>
      <c r="P620" t="inlineStr">
        <is>
          <t>AGREGADOR</t>
        </is>
      </c>
      <c r="Q620" t="inlineStr">
        <is>
          <t>DISTRICOL</t>
        </is>
      </c>
      <c r="S620" t="inlineStr">
        <is>
          <t>EJECUTADO EXITOSO</t>
        </is>
      </c>
      <c r="T620" t="inlineStr">
        <is>
          <t>ENVIO</t>
        </is>
      </c>
      <c r="V620" t="inlineStr">
        <is>
          <t>TIPO III</t>
        </is>
      </c>
      <c r="W620" t="inlineStr">
        <is>
          <t>TERRESTRE</t>
        </is>
      </c>
      <c r="Y620" t="inlineStr">
        <is>
          <t>1</t>
        </is>
      </c>
      <c r="Z620" t="inlineStr">
        <is>
          <t>0</t>
        </is>
      </c>
      <c r="AA620" s="48" t="n">
        <v>35780</v>
      </c>
      <c r="AB620" s="48" t="n">
        <v>0</v>
      </c>
    </row>
    <row r="621">
      <c r="A621" t="inlineStr">
        <is>
          <t>TUNJA</t>
        </is>
      </c>
      <c r="B621" t="inlineStr">
        <is>
          <t>SANTANDERES</t>
        </is>
      </c>
      <c r="C621" t="inlineStr">
        <is>
          <t>0004-0008</t>
        </is>
      </c>
      <c r="D621" t="inlineStr">
        <is>
          <t>15293</t>
        </is>
      </c>
      <c r="E621" t="inlineStr">
        <is>
          <t>2562076</t>
        </is>
      </c>
      <c r="F621" t="inlineStr">
        <is>
          <t>3007074407</t>
        </is>
      </c>
      <c r="G621" t="inlineStr">
        <is>
          <t>OC VISITA ROLLOS</t>
        </is>
      </c>
      <c r="H621" t="inlineStr">
        <is>
          <t>BOYACA</t>
        </is>
      </c>
      <c r="I621" t="inlineStr">
        <is>
          <t>GACHANTIVA</t>
        </is>
      </c>
      <c r="J621" t="inlineStr">
        <is>
          <t>BARRIO CENTRO GACHANTIVA 3</t>
        </is>
      </c>
      <c r="K621" t="inlineStr">
        <is>
          <t>BANCOLOMBIA</t>
        </is>
      </c>
      <c r="L621" t="inlineStr">
        <is>
          <t>FO-25-1337050</t>
        </is>
      </c>
      <c r="M621" s="49" t="n">
        <v>45875.45109953704</v>
      </c>
      <c r="N621" s="49" t="n">
        <v>45881.49861111111</v>
      </c>
      <c r="O621" s="48" t="n">
        <v>0</v>
      </c>
      <c r="P621" t="inlineStr">
        <is>
          <t>CB UNO A UNO</t>
        </is>
      </c>
      <c r="Q621" t="inlineStr">
        <is>
          <t>CB UNO A UNO</t>
        </is>
      </c>
      <c r="R621" t="inlineStr">
        <is>
          <t>EJECUTADO</t>
        </is>
      </c>
      <c r="S621" t="inlineStr">
        <is>
          <t>EJECUTADO EXITOSO</t>
        </is>
      </c>
      <c r="T621" t="inlineStr">
        <is>
          <t>ENVIO FLOTA - OPERADOR LOGISTICO</t>
        </is>
      </c>
      <c r="V621" t="inlineStr">
        <is>
          <t>TIPO II</t>
        </is>
      </c>
      <c r="W621" t="inlineStr">
        <is>
          <t>TERRESTRE</t>
        </is>
      </c>
      <c r="X621" t="inlineStr">
        <is>
          <t>GONZALEZ GONZALEZ MARIO ALBERTO</t>
        </is>
      </c>
      <c r="Y621" t="inlineStr">
        <is>
          <t>1</t>
        </is>
      </c>
      <c r="Z621" t="inlineStr">
        <is>
          <t>0</t>
        </is>
      </c>
      <c r="AA621" s="48" t="n">
        <v>35780</v>
      </c>
      <c r="AB621" s="48" t="n">
        <v>0</v>
      </c>
    </row>
    <row r="622">
      <c r="A622" t="inlineStr">
        <is>
          <t>MEDELLIN</t>
        </is>
      </c>
      <c r="B622" t="inlineStr">
        <is>
          <t>NOROCCIDENTE</t>
        </is>
      </c>
      <c r="C622" t="inlineStr">
        <is>
          <t>0004-0005</t>
        </is>
      </c>
      <c r="D622" t="inlineStr">
        <is>
          <t>5120</t>
        </is>
      </c>
      <c r="E622" t="inlineStr">
        <is>
          <t>2562224</t>
        </is>
      </c>
      <c r="F622" t="inlineStr">
        <is>
          <t>3007066858</t>
        </is>
      </c>
      <c r="G622" t="inlineStr">
        <is>
          <t>OC ENVIO ROLLOS</t>
        </is>
      </c>
      <c r="H622" t="inlineStr">
        <is>
          <t>ANTIOQUIA</t>
        </is>
      </c>
      <c r="I622" t="inlineStr">
        <is>
          <t>CACERES</t>
        </is>
      </c>
      <c r="J622" t="inlineStr">
        <is>
          <t>DISTRICOL MIL COSAS Y ALGO MAS</t>
        </is>
      </c>
      <c r="K622" t="inlineStr">
        <is>
          <t>BANCOLOMBIA</t>
        </is>
      </c>
      <c r="L622" t="inlineStr">
        <is>
          <t>FO-25-1337818</t>
        </is>
      </c>
      <c r="M622" s="49" t="n">
        <v>45875.45865740741</v>
      </c>
      <c r="N622" s="49" t="n">
        <v>45881.72013888889</v>
      </c>
      <c r="O622" s="48" t="n">
        <v>0</v>
      </c>
      <c r="P622" t="inlineStr">
        <is>
          <t>AGREGADOR</t>
        </is>
      </c>
      <c r="Q622" t="inlineStr">
        <is>
          <t>DISTRICOL</t>
        </is>
      </c>
      <c r="S622" t="inlineStr">
        <is>
          <t>EJECUTADO EXITOSO</t>
        </is>
      </c>
      <c r="T622" t="inlineStr">
        <is>
          <t>ENVIO</t>
        </is>
      </c>
      <c r="V622" t="inlineStr">
        <is>
          <t>TIPO IV</t>
        </is>
      </c>
      <c r="W622" t="inlineStr">
        <is>
          <t>TERRESTRE</t>
        </is>
      </c>
      <c r="Y622" t="inlineStr">
        <is>
          <t>1</t>
        </is>
      </c>
      <c r="Z622" t="inlineStr">
        <is>
          <t>0</t>
        </is>
      </c>
      <c r="AA622" s="48" t="n">
        <v>35780</v>
      </c>
      <c r="AB622" s="48" t="n">
        <v>0</v>
      </c>
    </row>
    <row r="623">
      <c r="A623" t="inlineStr">
        <is>
          <t>BUCARAMANGA</t>
        </is>
      </c>
      <c r="B623" t="inlineStr">
        <is>
          <t>SANTANDERES</t>
        </is>
      </c>
      <c r="C623" t="inlineStr">
        <is>
          <t>0004-0008</t>
        </is>
      </c>
      <c r="D623" t="inlineStr">
        <is>
          <t>68615</t>
        </is>
      </c>
      <c r="E623" t="inlineStr">
        <is>
          <t>2562261</t>
        </is>
      </c>
      <c r="F623" t="inlineStr">
        <is>
          <t>3007056068</t>
        </is>
      </c>
      <c r="G623" t="inlineStr">
        <is>
          <t>OC VISITA ROLLOS</t>
        </is>
      </c>
      <c r="H623" t="inlineStr">
        <is>
          <t>SANTANDER</t>
        </is>
      </c>
      <c r="I623" t="inlineStr">
        <is>
          <t>RIONEGRO</t>
        </is>
      </c>
      <c r="J623" t="inlineStr">
        <is>
          <t>DISTRICOL VARIEDADES SAMY PAPA</t>
        </is>
      </c>
      <c r="K623" t="inlineStr">
        <is>
          <t>BANCOLOMBIA</t>
        </is>
      </c>
      <c r="L623" t="inlineStr">
        <is>
          <t>FO-25-1337335</t>
        </is>
      </c>
      <c r="M623" s="49" t="n">
        <v>45875.46813657408</v>
      </c>
      <c r="N623" s="49" t="n">
        <v>45878.5125</v>
      </c>
      <c r="O623" s="48" t="n">
        <v>0</v>
      </c>
      <c r="P623" t="inlineStr">
        <is>
          <t>AGREGADOR</t>
        </is>
      </c>
      <c r="Q623" t="inlineStr">
        <is>
          <t>DISTRICOL</t>
        </is>
      </c>
      <c r="R623" t="inlineStr">
        <is>
          <t>EJECUTADO</t>
        </is>
      </c>
      <c r="S623" t="inlineStr">
        <is>
          <t>EJECUTADO EXITOSO</t>
        </is>
      </c>
      <c r="T623" t="inlineStr">
        <is>
          <t>ENVIO FLOTA - OPERADOR LOGISTICO</t>
        </is>
      </c>
      <c r="V623" t="inlineStr">
        <is>
          <t>TIPO II</t>
        </is>
      </c>
      <c r="W623" t="inlineStr">
        <is>
          <t>TERRESTRE</t>
        </is>
      </c>
      <c r="X623" t="inlineStr">
        <is>
          <t>REYES RAMIREZ DIEGO ALEXANDER</t>
        </is>
      </c>
      <c r="Y623" t="inlineStr">
        <is>
          <t>1</t>
        </is>
      </c>
      <c r="Z623" t="inlineStr">
        <is>
          <t>0</t>
        </is>
      </c>
      <c r="AA623" s="48" t="n">
        <v>35780</v>
      </c>
      <c r="AB623" s="48" t="n">
        <v>0</v>
      </c>
    </row>
    <row r="624">
      <c r="A624" t="inlineStr">
        <is>
          <t>BOGOTA</t>
        </is>
      </c>
      <c r="B624" t="inlineStr">
        <is>
          <t>CUNDINAMARCA</t>
        </is>
      </c>
      <c r="C624" t="inlineStr">
        <is>
          <t>0004-0004</t>
        </is>
      </c>
      <c r="D624" t="inlineStr">
        <is>
          <t>25286</t>
        </is>
      </c>
      <c r="E624" t="inlineStr">
        <is>
          <t>2562331</t>
        </is>
      </c>
      <c r="F624" t="inlineStr">
        <is>
          <t>3007076006</t>
        </is>
      </c>
      <c r="G624" t="inlineStr">
        <is>
          <t>OC VISITA ROLLOS</t>
        </is>
      </c>
      <c r="H624" t="inlineStr">
        <is>
          <t>CUNDINAMARCA</t>
        </is>
      </c>
      <c r="I624" t="inlineStr">
        <is>
          <t>FUNZA</t>
        </is>
      </c>
      <c r="J624" t="inlineStr">
        <is>
          <t>BARRIO LA CITA FUNZA 1</t>
        </is>
      </c>
      <c r="K624" t="inlineStr">
        <is>
          <t>BANCOLOMBIA</t>
        </is>
      </c>
      <c r="L624" t="inlineStr">
        <is>
          <t>FO-25-1337114</t>
        </is>
      </c>
      <c r="M624" s="49" t="n">
        <v>45875.46201388889</v>
      </c>
      <c r="N624" s="49" t="n">
        <v>45877.56388888889</v>
      </c>
      <c r="O624" s="48" t="n">
        <v>0</v>
      </c>
      <c r="P624" t="inlineStr">
        <is>
          <t>CB UNO A UNO</t>
        </is>
      </c>
      <c r="Q624" t="inlineStr">
        <is>
          <t>CB UNO A UNO</t>
        </is>
      </c>
      <c r="R624" t="inlineStr">
        <is>
          <t>EJECUTADO</t>
        </is>
      </c>
      <c r="S624" t="inlineStr">
        <is>
          <t>EJECUTADO EXITOSO</t>
        </is>
      </c>
      <c r="T624" t="inlineStr">
        <is>
          <t>VISITA TECNICA</t>
        </is>
      </c>
      <c r="V624" t="inlineStr">
        <is>
          <t>TIPO II</t>
        </is>
      </c>
      <c r="W624" t="inlineStr">
        <is>
          <t>TERRESTRE</t>
        </is>
      </c>
      <c r="X624" t="inlineStr">
        <is>
          <t>BUSTOS MORA DIEGO MANUEL</t>
        </is>
      </c>
      <c r="Y624" t="inlineStr">
        <is>
          <t>1</t>
        </is>
      </c>
      <c r="Z624" t="inlineStr">
        <is>
          <t>0</t>
        </is>
      </c>
      <c r="AA624" s="48" t="n">
        <v>67654</v>
      </c>
      <c r="AB624" s="48" t="n">
        <v>0</v>
      </c>
    </row>
    <row r="625">
      <c r="A625" t="inlineStr">
        <is>
          <t>MANIZALES</t>
        </is>
      </c>
      <c r="B625" t="inlineStr">
        <is>
          <t>SUROCCIDENTE Y EJE CAFETERO</t>
        </is>
      </c>
      <c r="C625" t="inlineStr">
        <is>
          <t>0004-0002</t>
        </is>
      </c>
      <c r="D625" t="inlineStr">
        <is>
          <t>17614</t>
        </is>
      </c>
      <c r="E625" t="inlineStr">
        <is>
          <t>2562348</t>
        </is>
      </c>
      <c r="F625" t="inlineStr">
        <is>
          <t>3007067901</t>
        </is>
      </c>
      <c r="G625" t="inlineStr">
        <is>
          <t>OC VISITA ROLLOS</t>
        </is>
      </c>
      <c r="H625" t="inlineStr">
        <is>
          <t>CALDAS</t>
        </is>
      </c>
      <c r="I625" t="inlineStr">
        <is>
          <t>RIOSUCIO</t>
        </is>
      </c>
      <c r="J625" t="inlineStr">
        <is>
          <t>DISTRICOL VARIEDADES LA M</t>
        </is>
      </c>
      <c r="K625" t="inlineStr">
        <is>
          <t>BANCOLOMBIA</t>
        </is>
      </c>
      <c r="L625" t="inlineStr">
        <is>
          <t>FO-25-1337108</t>
        </is>
      </c>
      <c r="M625" s="49" t="n">
        <v>45875.46285879629</v>
      </c>
      <c r="N625" s="49" t="n">
        <v>45883.33333333334</v>
      </c>
      <c r="O625" s="48" t="n">
        <v>0</v>
      </c>
      <c r="P625" t="inlineStr">
        <is>
          <t>AGREGADOR</t>
        </is>
      </c>
      <c r="Q625" t="inlineStr">
        <is>
          <t>DISTRICOL</t>
        </is>
      </c>
      <c r="R625" t="inlineStr">
        <is>
          <t>EJECUTADO</t>
        </is>
      </c>
      <c r="S625" t="inlineStr">
        <is>
          <t>EJECUTADO EXITOSO</t>
        </is>
      </c>
      <c r="T625" t="inlineStr">
        <is>
          <t>VISITA TECNICA</t>
        </is>
      </c>
      <c r="V625" t="inlineStr">
        <is>
          <t>TIPO II</t>
        </is>
      </c>
      <c r="W625" t="inlineStr">
        <is>
          <t>TERRESTRE</t>
        </is>
      </c>
      <c r="X625" t="inlineStr">
        <is>
          <t>AGUIRRE HENAO RAUL EDUARDO</t>
        </is>
      </c>
      <c r="Y625" t="inlineStr">
        <is>
          <t>1</t>
        </is>
      </c>
      <c r="Z625" t="inlineStr">
        <is>
          <t>0</t>
        </is>
      </c>
      <c r="AA625" s="48" t="n">
        <v>67654</v>
      </c>
      <c r="AB625" s="48" t="n">
        <v>0</v>
      </c>
    </row>
    <row r="626">
      <c r="A626" t="inlineStr">
        <is>
          <t>MEDELLIN</t>
        </is>
      </c>
      <c r="B626" t="inlineStr">
        <is>
          <t>NOROCCIDENTE</t>
        </is>
      </c>
      <c r="C626" t="inlineStr">
        <is>
          <t>0004-0005</t>
        </is>
      </c>
      <c r="D626" t="inlineStr">
        <is>
          <t>5088</t>
        </is>
      </c>
      <c r="E626" t="inlineStr">
        <is>
          <t>2562352</t>
        </is>
      </c>
      <c r="F626" t="inlineStr">
        <is>
          <t>3007028240</t>
        </is>
      </c>
      <c r="G626" t="inlineStr">
        <is>
          <t>OC VISITA ROLLOS</t>
        </is>
      </c>
      <c r="H626" t="inlineStr">
        <is>
          <t>ANTIOQUIA</t>
        </is>
      </c>
      <c r="I626" t="inlineStr">
        <is>
          <t>BELLO</t>
        </is>
      </c>
      <c r="J626" t="inlineStr">
        <is>
          <t>COMCARD BELLO DIGINET</t>
        </is>
      </c>
      <c r="K626" t="inlineStr">
        <is>
          <t>BANCOLOMBIA</t>
        </is>
      </c>
      <c r="L626" t="inlineStr">
        <is>
          <t>FO-25-1351167</t>
        </is>
      </c>
      <c r="M626" s="49" t="n">
        <v>45875.46388888889</v>
      </c>
      <c r="N626" s="49" t="n">
        <v>45882.71180555555</v>
      </c>
      <c r="O626" s="48" t="n">
        <v>0</v>
      </c>
      <c r="P626" t="inlineStr">
        <is>
          <t>AGREGADOR</t>
        </is>
      </c>
      <c r="Q626" t="inlineStr">
        <is>
          <t>COMCARD - PTM</t>
        </is>
      </c>
      <c r="S626" t="inlineStr">
        <is>
          <t>EJECUTADO EXITOSO</t>
        </is>
      </c>
      <c r="T626" t="inlineStr">
        <is>
          <t>VISITA TECNICA</t>
        </is>
      </c>
      <c r="V626" t="inlineStr">
        <is>
          <t>TIPO I</t>
        </is>
      </c>
      <c r="W626" t="inlineStr">
        <is>
          <t>TERRESTRE</t>
        </is>
      </c>
      <c r="X626" t="inlineStr">
        <is>
          <t>SALAZAR AGUDELO JHONATAN STIVEN</t>
        </is>
      </c>
      <c r="Y626" t="inlineStr">
        <is>
          <t>1</t>
        </is>
      </c>
      <c r="Z626" t="inlineStr">
        <is>
          <t>0</t>
        </is>
      </c>
      <c r="AA626" s="48" t="n">
        <v>35780</v>
      </c>
      <c r="AB626" s="48" t="n">
        <v>0</v>
      </c>
    </row>
    <row r="627">
      <c r="A627" t="inlineStr">
        <is>
          <t>MEDELLIN</t>
        </is>
      </c>
      <c r="B627" t="inlineStr">
        <is>
          <t>NOROCCIDENTE</t>
        </is>
      </c>
      <c r="C627" t="inlineStr">
        <is>
          <t>0004-0005</t>
        </is>
      </c>
      <c r="D627" t="inlineStr">
        <is>
          <t>5001</t>
        </is>
      </c>
      <c r="E627" t="inlineStr">
        <is>
          <t>2563166</t>
        </is>
      </c>
      <c r="F627" t="inlineStr">
        <is>
          <t>3007079335</t>
        </is>
      </c>
      <c r="G627" t="inlineStr">
        <is>
          <t>OC VISITA ROLLOS</t>
        </is>
      </c>
      <c r="H627" t="inlineStr">
        <is>
          <t>ANTIOQUIA</t>
        </is>
      </c>
      <c r="I627" t="inlineStr">
        <is>
          <t>MEDELLIN</t>
        </is>
      </c>
      <c r="J627" t="inlineStr">
        <is>
          <t>BARRIO ANDA LUCIA LA FRANCIA M</t>
        </is>
      </c>
      <c r="K627" t="inlineStr">
        <is>
          <t>BANCOLOMBIA</t>
        </is>
      </c>
      <c r="L627" t="inlineStr">
        <is>
          <t>FO-25-1351166</t>
        </is>
      </c>
      <c r="M627" s="49" t="n">
        <v>45875.52569444444</v>
      </c>
      <c r="N627" s="49" t="n">
        <v>45882.71180555555</v>
      </c>
      <c r="O627" s="48" t="n">
        <v>0</v>
      </c>
      <c r="P627" t="inlineStr">
        <is>
          <t>CB UNO A UNO</t>
        </is>
      </c>
      <c r="Q627" t="inlineStr">
        <is>
          <t>CB UNO A UNO</t>
        </is>
      </c>
      <c r="S627" t="inlineStr">
        <is>
          <t>EJECUTADO EXITOSO</t>
        </is>
      </c>
      <c r="T627" t="inlineStr">
        <is>
          <t>VISITA TECNICA</t>
        </is>
      </c>
      <c r="V627" t="inlineStr">
        <is>
          <t>TIPO I</t>
        </is>
      </c>
      <c r="W627" t="inlineStr">
        <is>
          <t>TERRESTRE</t>
        </is>
      </c>
      <c r="X627" t="inlineStr">
        <is>
          <t>SALAZAR AGUDELO JHONATAN STIVEN</t>
        </is>
      </c>
      <c r="Y627" t="inlineStr">
        <is>
          <t>1</t>
        </is>
      </c>
      <c r="Z627" t="inlineStr">
        <is>
          <t>0</t>
        </is>
      </c>
      <c r="AA627" s="48" t="n">
        <v>35780</v>
      </c>
      <c r="AB627" s="48" t="n">
        <v>0</v>
      </c>
    </row>
    <row r="628">
      <c r="A628" t="inlineStr">
        <is>
          <t>MEDELLIN</t>
        </is>
      </c>
      <c r="B628" t="inlineStr">
        <is>
          <t>NOROCCIDENTE</t>
        </is>
      </c>
      <c r="C628" t="inlineStr">
        <is>
          <t>0004-0005</t>
        </is>
      </c>
      <c r="D628" t="inlineStr">
        <is>
          <t>5440</t>
        </is>
      </c>
      <c r="E628" t="inlineStr">
        <is>
          <t>2563233</t>
        </is>
      </c>
      <c r="F628" t="inlineStr">
        <is>
          <t>3007046357</t>
        </is>
      </c>
      <c r="G628" t="inlineStr">
        <is>
          <t>OC VISITA ROLLOS</t>
        </is>
      </c>
      <c r="H628" t="inlineStr">
        <is>
          <t>ANTIOQUIA</t>
        </is>
      </c>
      <c r="I628" t="inlineStr">
        <is>
          <t>MARINILLA</t>
        </is>
      </c>
      <c r="J628" t="inlineStr">
        <is>
          <t>PTM  MARINILLA  MINIMERCADO VI</t>
        </is>
      </c>
      <c r="K628" t="inlineStr">
        <is>
          <t>BANCOLOMBIA</t>
        </is>
      </c>
      <c r="L628" t="inlineStr">
        <is>
          <t>FO-25-1339110</t>
        </is>
      </c>
      <c r="M628" s="49" t="n">
        <v>45875.52815972222</v>
      </c>
      <c r="N628" s="49" t="n">
        <v>45881.61180555556</v>
      </c>
      <c r="O628" s="48" t="n">
        <v>0</v>
      </c>
      <c r="P628" t="inlineStr">
        <is>
          <t>AGREGADOR</t>
        </is>
      </c>
      <c r="Q628" t="inlineStr">
        <is>
          <t>COMCARD - PTM</t>
        </is>
      </c>
      <c r="R628" t="inlineStr">
        <is>
          <t>EJECUTADO</t>
        </is>
      </c>
      <c r="S628" t="inlineStr">
        <is>
          <t>EJECUTADO EXITOSO</t>
        </is>
      </c>
      <c r="T628" t="inlineStr">
        <is>
          <t>VISITA TECNICA</t>
        </is>
      </c>
      <c r="V628" t="inlineStr">
        <is>
          <t>TIPO II</t>
        </is>
      </c>
      <c r="W628" t="inlineStr">
        <is>
          <t>TERRESTRE</t>
        </is>
      </c>
      <c r="X628" t="inlineStr">
        <is>
          <t>RUA ALVAREZ RICHARD ANDRES</t>
        </is>
      </c>
      <c r="Y628" t="inlineStr">
        <is>
          <t>1</t>
        </is>
      </c>
      <c r="Z628" t="inlineStr">
        <is>
          <t>0</t>
        </is>
      </c>
      <c r="AA628" s="48" t="n">
        <v>67654</v>
      </c>
      <c r="AB628" s="48" t="n">
        <v>0</v>
      </c>
    </row>
    <row r="629">
      <c r="A629" t="inlineStr">
        <is>
          <t>BOGOTA</t>
        </is>
      </c>
      <c r="B629" t="inlineStr">
        <is>
          <t>CUNDINAMARCA</t>
        </is>
      </c>
      <c r="C629" t="inlineStr">
        <is>
          <t>0004-0004</t>
        </is>
      </c>
      <c r="D629" t="inlineStr">
        <is>
          <t>11001</t>
        </is>
      </c>
      <c r="E629" t="inlineStr">
        <is>
          <t>2563239</t>
        </is>
      </c>
      <c r="F629" t="inlineStr">
        <is>
          <t>3007069137</t>
        </is>
      </c>
      <c r="G629" t="inlineStr">
        <is>
          <t>OC VISITA ROLLOS</t>
        </is>
      </c>
      <c r="H629" t="inlineStr">
        <is>
          <t>CUNDINAMARCA</t>
        </is>
      </c>
      <c r="I629" t="inlineStr">
        <is>
          <t>BOGOTA</t>
        </is>
      </c>
      <c r="J629" t="inlineStr">
        <is>
          <t>PTM BOGOTA ALDALAMI DISTRIBUI</t>
        </is>
      </c>
      <c r="K629" t="inlineStr">
        <is>
          <t>BANCOLOMBIA</t>
        </is>
      </c>
      <c r="L629" t="inlineStr">
        <is>
          <t>FO-25-1339099</t>
        </is>
      </c>
      <c r="M629" s="49" t="n">
        <v>45875.52871527777</v>
      </c>
      <c r="N629" s="49" t="n">
        <v>45875.725</v>
      </c>
      <c r="O629" s="48" t="n">
        <v>0</v>
      </c>
      <c r="P629" t="inlineStr">
        <is>
          <t>AGREGADOR</t>
        </is>
      </c>
      <c r="Q629" t="inlineStr">
        <is>
          <t>COMCARD - PTM</t>
        </is>
      </c>
      <c r="R629" t="inlineStr">
        <is>
          <t>EJECUTADO</t>
        </is>
      </c>
      <c r="S629" t="inlineStr">
        <is>
          <t>EJECUTADO EXITOSO</t>
        </is>
      </c>
      <c r="T629" t="inlineStr">
        <is>
          <t>VISITA TECNICA</t>
        </is>
      </c>
      <c r="V629" t="inlineStr">
        <is>
          <t>TIPO I</t>
        </is>
      </c>
      <c r="W629" t="inlineStr">
        <is>
          <t>TERRESTRE</t>
        </is>
      </c>
      <c r="X629" t="inlineStr">
        <is>
          <t>INFANTE SIERRA MANUEL FERNANDO</t>
        </is>
      </c>
      <c r="Y629" t="inlineStr">
        <is>
          <t>1</t>
        </is>
      </c>
      <c r="Z629" t="inlineStr">
        <is>
          <t>0</t>
        </is>
      </c>
      <c r="AA629" s="48" t="n">
        <v>35780</v>
      </c>
      <c r="AB629" s="48" t="n">
        <v>0</v>
      </c>
    </row>
    <row r="630">
      <c r="A630" t="inlineStr">
        <is>
          <t>PASTO</t>
        </is>
      </c>
      <c r="B630" t="inlineStr">
        <is>
          <t>SUROCCIDENTE Y EJE CAFETERO</t>
        </is>
      </c>
      <c r="C630" t="inlineStr">
        <is>
          <t>0004-0003</t>
        </is>
      </c>
      <c r="D630" t="inlineStr">
        <is>
          <t>52356</t>
        </is>
      </c>
      <c r="E630" t="inlineStr">
        <is>
          <t>2563291</t>
        </is>
      </c>
      <c r="F630" t="inlineStr">
        <is>
          <t>3007078489</t>
        </is>
      </c>
      <c r="G630" t="inlineStr">
        <is>
          <t>OC VISITA ROLLOS</t>
        </is>
      </c>
      <c r="H630" t="inlineStr">
        <is>
          <t>NARIÑO</t>
        </is>
      </c>
      <c r="I630" t="inlineStr">
        <is>
          <t>IPIALES</t>
        </is>
      </c>
      <c r="J630" t="inlineStr">
        <is>
          <t>PTM IPIALES DROGUERIA VINCULOS</t>
        </is>
      </c>
      <c r="K630" t="inlineStr">
        <is>
          <t>BANCOLOMBIA</t>
        </is>
      </c>
      <c r="L630" t="inlineStr">
        <is>
          <t>FO-25-1339206</t>
        </is>
      </c>
      <c r="M630" s="49" t="n">
        <v>45875.55533564815</v>
      </c>
      <c r="N630" s="49" t="n">
        <v>45883.33819444444</v>
      </c>
      <c r="O630" s="48" t="n">
        <v>0</v>
      </c>
      <c r="P630" t="inlineStr">
        <is>
          <t>AGREGADOR</t>
        </is>
      </c>
      <c r="Q630" t="inlineStr">
        <is>
          <t>COMCARD - PTM</t>
        </is>
      </c>
      <c r="R630" t="inlineStr">
        <is>
          <t>EJECUTADO</t>
        </is>
      </c>
      <c r="S630" t="inlineStr">
        <is>
          <t>EJECUTADO EXITOSO</t>
        </is>
      </c>
      <c r="T630" t="inlineStr">
        <is>
          <t>VISITA TECNICA</t>
        </is>
      </c>
      <c r="V630" t="inlineStr">
        <is>
          <t>TIPO II</t>
        </is>
      </c>
      <c r="W630" t="inlineStr">
        <is>
          <t>TERRESTRE</t>
        </is>
      </c>
      <c r="X630" t="inlineStr">
        <is>
          <t>BRAVO MADROÑERO OSCAR ESTEBAN</t>
        </is>
      </c>
      <c r="Y630" t="inlineStr">
        <is>
          <t>1</t>
        </is>
      </c>
      <c r="Z630" t="inlineStr">
        <is>
          <t>0</t>
        </is>
      </c>
      <c r="AA630" s="48" t="n">
        <v>67654</v>
      </c>
      <c r="AB630" s="48" t="n">
        <v>0</v>
      </c>
    </row>
    <row r="631">
      <c r="A631" t="inlineStr">
        <is>
          <t>MEDELLIN</t>
        </is>
      </c>
      <c r="B631" t="inlineStr">
        <is>
          <t>NOROCCIDENTE</t>
        </is>
      </c>
      <c r="C631" t="inlineStr">
        <is>
          <t>0004-0005</t>
        </is>
      </c>
      <c r="D631" t="inlineStr">
        <is>
          <t>5001</t>
        </is>
      </c>
      <c r="E631" t="inlineStr">
        <is>
          <t>2563381</t>
        </is>
      </c>
      <c r="F631" t="inlineStr">
        <is>
          <t>3007075617</t>
        </is>
      </c>
      <c r="G631" t="inlineStr">
        <is>
          <t>OC VISITA ROLLOS</t>
        </is>
      </c>
      <c r="H631" t="inlineStr">
        <is>
          <t>ANTIOQUIA</t>
        </is>
      </c>
      <c r="I631" t="inlineStr">
        <is>
          <t>MEDELLIN</t>
        </is>
      </c>
      <c r="J631" t="inlineStr">
        <is>
          <t>DISTRICOL TIENDA DE MASCOTAS P</t>
        </is>
      </c>
      <c r="K631" t="inlineStr">
        <is>
          <t>BANCOLOMBIA</t>
        </is>
      </c>
      <c r="L631" t="inlineStr">
        <is>
          <t>FO-25-1351161</t>
        </is>
      </c>
      <c r="M631" s="49" t="n">
        <v>45875.55833333333</v>
      </c>
      <c r="N631" s="49" t="n">
        <v>45882.71180555555</v>
      </c>
      <c r="O631" s="48" t="n">
        <v>0</v>
      </c>
      <c r="P631" t="inlineStr">
        <is>
          <t>AGREGADOR</t>
        </is>
      </c>
      <c r="Q631" t="inlineStr">
        <is>
          <t>DISTRICOL</t>
        </is>
      </c>
      <c r="S631" t="inlineStr">
        <is>
          <t>EJECUTADO EXITOSO</t>
        </is>
      </c>
      <c r="T631" t="inlineStr">
        <is>
          <t>VISITA TECNICA</t>
        </is>
      </c>
      <c r="V631" t="inlineStr">
        <is>
          <t>TIPO I</t>
        </is>
      </c>
      <c r="W631" t="inlineStr">
        <is>
          <t>TERRESTRE</t>
        </is>
      </c>
      <c r="X631" t="inlineStr">
        <is>
          <t>SALAZAR AGUDELO JHONATAN STIVEN</t>
        </is>
      </c>
      <c r="Y631" t="inlineStr">
        <is>
          <t>1</t>
        </is>
      </c>
      <c r="Z631" t="inlineStr">
        <is>
          <t>0</t>
        </is>
      </c>
      <c r="AA631" s="48" t="n">
        <v>35780</v>
      </c>
      <c r="AB631" s="48" t="n">
        <v>0</v>
      </c>
    </row>
    <row r="632">
      <c r="A632" t="inlineStr">
        <is>
          <t>BOGOTA</t>
        </is>
      </c>
      <c r="B632" t="inlineStr">
        <is>
          <t>CUNDINAMARCA</t>
        </is>
      </c>
      <c r="C632" t="inlineStr">
        <is>
          <t>0004-0004</t>
        </is>
      </c>
      <c r="D632" t="inlineStr">
        <is>
          <t>25658</t>
        </is>
      </c>
      <c r="E632" t="inlineStr">
        <is>
          <t>2563406</t>
        </is>
      </c>
      <c r="F632" t="inlineStr">
        <is>
          <t>3007049002</t>
        </is>
      </c>
      <c r="G632" t="inlineStr">
        <is>
          <t>OC VISITA ROLLOS</t>
        </is>
      </c>
      <c r="H632" t="inlineStr">
        <is>
          <t>CUNDINAMARCA</t>
        </is>
      </c>
      <c r="I632" t="inlineStr">
        <is>
          <t>SAN FRANCISCO</t>
        </is>
      </c>
      <c r="J632" t="inlineStr">
        <is>
          <t>DISTRICOL VARIEDADES LA TORRE</t>
        </is>
      </c>
      <c r="K632" t="inlineStr">
        <is>
          <t>BANCOLOMBIA</t>
        </is>
      </c>
      <c r="L632" t="inlineStr">
        <is>
          <t>FO-25-1339089</t>
        </is>
      </c>
      <c r="M632" s="49" t="n">
        <v>45875.53237268519</v>
      </c>
      <c r="N632" s="49" t="n">
        <v>45877.47152777778</v>
      </c>
      <c r="O632" s="48" t="n">
        <v>0</v>
      </c>
      <c r="P632" t="inlineStr">
        <is>
          <t>AGREGADOR</t>
        </is>
      </c>
      <c r="Q632" t="inlineStr">
        <is>
          <t>DISTRICOL</t>
        </is>
      </c>
      <c r="R632" t="inlineStr">
        <is>
          <t>EJECUTADO</t>
        </is>
      </c>
      <c r="S632" t="inlineStr">
        <is>
          <t>EJECUTADO EXITOSO</t>
        </is>
      </c>
      <c r="T632" t="inlineStr">
        <is>
          <t>VISITA TECNICA</t>
        </is>
      </c>
      <c r="V632" t="inlineStr">
        <is>
          <t>TIPO II</t>
        </is>
      </c>
      <c r="W632" t="inlineStr">
        <is>
          <t>TERRESTRE</t>
        </is>
      </c>
      <c r="X632" t="inlineStr">
        <is>
          <t>GOMEZ VEGA DAVID SNEYDER</t>
        </is>
      </c>
      <c r="Y632" t="inlineStr">
        <is>
          <t>1</t>
        </is>
      </c>
      <c r="Z632" t="inlineStr">
        <is>
          <t>0</t>
        </is>
      </c>
      <c r="AA632" s="48" t="n">
        <v>67654</v>
      </c>
      <c r="AB632" s="48" t="n">
        <v>0</v>
      </c>
    </row>
    <row r="633">
      <c r="A633" t="inlineStr">
        <is>
          <t>BUCARAMANGA</t>
        </is>
      </c>
      <c r="B633" t="inlineStr">
        <is>
          <t>SANTANDERES</t>
        </is>
      </c>
      <c r="C633" t="inlineStr">
        <is>
          <t>0004-0008</t>
        </is>
      </c>
      <c r="D633" t="inlineStr">
        <is>
          <t>68307</t>
        </is>
      </c>
      <c r="E633" t="inlineStr">
        <is>
          <t>2563461</t>
        </is>
      </c>
      <c r="F633" t="inlineStr">
        <is>
          <t>3007079088</t>
        </is>
      </c>
      <c r="G633" t="inlineStr">
        <is>
          <t>OC VISITA ROLLOS</t>
        </is>
      </c>
      <c r="H633" t="inlineStr">
        <is>
          <t>SANTANDER</t>
        </is>
      </c>
      <c r="I633" t="inlineStr">
        <is>
          <t>GIRON</t>
        </is>
      </c>
      <c r="J633" t="inlineStr">
        <is>
          <t>BARRIO GIRALUZ GIRON</t>
        </is>
      </c>
      <c r="K633" t="inlineStr">
        <is>
          <t>BANCOLOMBIA</t>
        </is>
      </c>
      <c r="L633" t="inlineStr">
        <is>
          <t>FO-25-1339201</t>
        </is>
      </c>
      <c r="M633" s="49" t="n">
        <v>45875.55596064815</v>
      </c>
      <c r="N633" s="49" t="n">
        <v>45875.68541666667</v>
      </c>
      <c r="O633" s="48" t="n">
        <v>0</v>
      </c>
      <c r="P633" t="inlineStr">
        <is>
          <t>CB UNO A UNO</t>
        </is>
      </c>
      <c r="Q633" t="inlineStr">
        <is>
          <t>CB UNO A UNO</t>
        </is>
      </c>
      <c r="R633" t="inlineStr">
        <is>
          <t>EJECUTADO</t>
        </is>
      </c>
      <c r="S633" t="inlineStr">
        <is>
          <t>EJECUTADO EXITOSO</t>
        </is>
      </c>
      <c r="T633" t="inlineStr">
        <is>
          <t>VISITA TECNICA</t>
        </is>
      </c>
      <c r="V633" t="inlineStr">
        <is>
          <t>TIPO I</t>
        </is>
      </c>
      <c r="W633" t="inlineStr">
        <is>
          <t>TERRESTRE</t>
        </is>
      </c>
      <c r="X633" t="inlineStr">
        <is>
          <t>SANTOS GONZALEZ JOHAN FABIAN</t>
        </is>
      </c>
      <c r="Y633" t="inlineStr">
        <is>
          <t>1</t>
        </is>
      </c>
      <c r="Z633" t="inlineStr">
        <is>
          <t>0</t>
        </is>
      </c>
      <c r="AA633" s="48" t="n">
        <v>35780</v>
      </c>
      <c r="AB633" s="48" t="n">
        <v>0</v>
      </c>
    </row>
    <row r="634">
      <c r="A634" t="inlineStr">
        <is>
          <t>BOGOTA</t>
        </is>
      </c>
      <c r="B634" t="inlineStr">
        <is>
          <t>CUNDINAMARCA</t>
        </is>
      </c>
      <c r="C634" t="inlineStr">
        <is>
          <t>0004-0004</t>
        </is>
      </c>
      <c r="D634" t="inlineStr">
        <is>
          <t>25260</t>
        </is>
      </c>
      <c r="E634" t="inlineStr">
        <is>
          <t>2563483</t>
        </is>
      </c>
      <c r="F634" t="inlineStr">
        <is>
          <t>3007016008</t>
        </is>
      </c>
      <c r="G634" t="inlineStr">
        <is>
          <t>OC VISITA ROLLOS</t>
        </is>
      </c>
      <c r="H634" t="inlineStr">
        <is>
          <t>CUNDINAMARCA</t>
        </is>
      </c>
      <c r="I634" t="inlineStr">
        <is>
          <t>EL ROSAL</t>
        </is>
      </c>
      <c r="J634" t="inlineStr">
        <is>
          <t>DROGUERIA AQUIDROGAS EL ROSAL2</t>
        </is>
      </c>
      <c r="K634" t="inlineStr">
        <is>
          <t>BANCOLOMBIA</t>
        </is>
      </c>
      <c r="L634" t="inlineStr">
        <is>
          <t>FO-25-1339331</t>
        </is>
      </c>
      <c r="M634" s="49" t="n">
        <v>45875.56962962963</v>
      </c>
      <c r="N634" s="49" t="n">
        <v>45877.48958333334</v>
      </c>
      <c r="O634" s="48" t="n">
        <v>0</v>
      </c>
      <c r="P634" t="inlineStr">
        <is>
          <t>CB UNO A UNO</t>
        </is>
      </c>
      <c r="Q634" t="inlineStr">
        <is>
          <t>CB UNO A UNO</t>
        </is>
      </c>
      <c r="R634" t="inlineStr">
        <is>
          <t>EJECUTADO</t>
        </is>
      </c>
      <c r="S634" t="inlineStr">
        <is>
          <t>EJECUTADO EXITOSO</t>
        </is>
      </c>
      <c r="T634" t="inlineStr">
        <is>
          <t>VISITA TECNICA</t>
        </is>
      </c>
      <c r="V634" t="inlineStr">
        <is>
          <t>TIPO II</t>
        </is>
      </c>
      <c r="W634" t="inlineStr">
        <is>
          <t>TERRESTRE</t>
        </is>
      </c>
      <c r="X634" t="inlineStr">
        <is>
          <t>GOMEZ VEGA DAVID SNEYDER</t>
        </is>
      </c>
      <c r="Y634" t="inlineStr">
        <is>
          <t>1</t>
        </is>
      </c>
      <c r="Z634" t="inlineStr">
        <is>
          <t>0</t>
        </is>
      </c>
      <c r="AA634" s="48" t="n">
        <v>67654</v>
      </c>
      <c r="AB634" s="48" t="n">
        <v>0</v>
      </c>
    </row>
    <row r="635">
      <c r="A635" t="inlineStr">
        <is>
          <t>MEDELLIN</t>
        </is>
      </c>
      <c r="B635" t="inlineStr">
        <is>
          <t>NOROCCIDENTE</t>
        </is>
      </c>
      <c r="C635" t="inlineStr">
        <is>
          <t>0004-0005</t>
        </is>
      </c>
      <c r="D635" t="inlineStr">
        <is>
          <t>5615</t>
        </is>
      </c>
      <c r="E635" t="inlineStr">
        <is>
          <t>2563489</t>
        </is>
      </c>
      <c r="F635" t="inlineStr">
        <is>
          <t>3007069671</t>
        </is>
      </c>
      <c r="G635" t="inlineStr">
        <is>
          <t>OC VISITA ROLLOS</t>
        </is>
      </c>
      <c r="H635" t="inlineStr">
        <is>
          <t>ANTIOQUIA</t>
        </is>
      </c>
      <c r="I635" t="inlineStr">
        <is>
          <t>RIONEGRO</t>
        </is>
      </c>
      <c r="J635" t="inlineStr">
        <is>
          <t>PTM RIONEGRO  CARNICERIA ALTO</t>
        </is>
      </c>
      <c r="K635" t="inlineStr">
        <is>
          <t>BANCOLOMBIA</t>
        </is>
      </c>
      <c r="L635" t="inlineStr">
        <is>
          <t>FO-25-1339327</t>
        </is>
      </c>
      <c r="M635" s="49" t="n">
        <v>45875.5709375</v>
      </c>
      <c r="N635" s="49" t="n">
        <v>45883.48819444444</v>
      </c>
      <c r="O635" s="48" t="n">
        <v>0</v>
      </c>
      <c r="P635" t="inlineStr">
        <is>
          <t>AGREGADOR</t>
        </is>
      </c>
      <c r="Q635" t="inlineStr">
        <is>
          <t>COMCARD - PTM</t>
        </is>
      </c>
      <c r="R635" t="inlineStr">
        <is>
          <t>EJECUTADO</t>
        </is>
      </c>
      <c r="S635" t="inlineStr">
        <is>
          <t>EJECUTADO EXITOSO</t>
        </is>
      </c>
      <c r="T635" t="inlineStr">
        <is>
          <t>VISITA TECNICA</t>
        </is>
      </c>
      <c r="V635" t="inlineStr">
        <is>
          <t>TIPO II</t>
        </is>
      </c>
      <c r="W635" t="inlineStr">
        <is>
          <t>TERRESTRE</t>
        </is>
      </c>
      <c r="X635" t="inlineStr">
        <is>
          <t>CASTAÑEDA PALACIO CARLOS FELIPE</t>
        </is>
      </c>
      <c r="Y635" t="inlineStr">
        <is>
          <t>1</t>
        </is>
      </c>
      <c r="Z635" t="inlineStr">
        <is>
          <t>0</t>
        </is>
      </c>
      <c r="AA635" s="48" t="n">
        <v>67654</v>
      </c>
      <c r="AB635" s="48" t="n">
        <v>0</v>
      </c>
    </row>
    <row r="636">
      <c r="A636" t="inlineStr">
        <is>
          <t>CUCUTA</t>
        </is>
      </c>
      <c r="B636" t="inlineStr">
        <is>
          <t>SANTANDERES</t>
        </is>
      </c>
      <c r="C636" t="inlineStr">
        <is>
          <t>0004-0008</t>
        </is>
      </c>
      <c r="D636" t="inlineStr">
        <is>
          <t>54001</t>
        </is>
      </c>
      <c r="E636" t="inlineStr">
        <is>
          <t>2563890</t>
        </is>
      </c>
      <c r="F636" t="inlineStr">
        <is>
          <t>3007079069</t>
        </is>
      </c>
      <c r="G636" t="inlineStr">
        <is>
          <t>OC VISITA ROLLOS</t>
        </is>
      </c>
      <c r="H636" t="inlineStr">
        <is>
          <t>NORTE DE SANTANDER</t>
        </is>
      </c>
      <c r="I636" t="inlineStr">
        <is>
          <t>CUCUTA</t>
        </is>
      </c>
      <c r="J636" t="inlineStr">
        <is>
          <t>BARRIO GUAIMARAL CUCUTA 12</t>
        </is>
      </c>
      <c r="K636" t="inlineStr">
        <is>
          <t>BANCOLOMBIA</t>
        </is>
      </c>
      <c r="L636" t="inlineStr">
        <is>
          <t>FO-25-1339659</t>
        </is>
      </c>
      <c r="M636" s="49" t="n">
        <v>45875.60028935185</v>
      </c>
      <c r="N636" s="49" t="n">
        <v>45877.42777777778</v>
      </c>
      <c r="O636" s="48" t="n">
        <v>0</v>
      </c>
      <c r="P636" t="inlineStr">
        <is>
          <t>CB UNO A UNO</t>
        </is>
      </c>
      <c r="Q636" t="inlineStr">
        <is>
          <t>CB UNO A UNO</t>
        </is>
      </c>
      <c r="R636" t="inlineStr">
        <is>
          <t>EJECUTADO</t>
        </is>
      </c>
      <c r="S636" t="inlineStr">
        <is>
          <t>EJECUTADO EXITOSO</t>
        </is>
      </c>
      <c r="T636" t="inlineStr">
        <is>
          <t>VISITA TECNICA</t>
        </is>
      </c>
      <c r="V636" t="inlineStr">
        <is>
          <t>TIPO I</t>
        </is>
      </c>
      <c r="W636" t="inlineStr">
        <is>
          <t>TERRESTRE</t>
        </is>
      </c>
      <c r="X636" t="inlineStr">
        <is>
          <t>DURAN ACOSTA FRANK YONNY</t>
        </is>
      </c>
      <c r="Y636" t="inlineStr">
        <is>
          <t>1</t>
        </is>
      </c>
      <c r="Z636" t="inlineStr">
        <is>
          <t>0</t>
        </is>
      </c>
      <c r="AA636" s="48" t="n">
        <v>35780</v>
      </c>
      <c r="AB636" s="48" t="n">
        <v>0</v>
      </c>
    </row>
    <row r="637">
      <c r="A637" t="inlineStr">
        <is>
          <t>VILLAVICENCIO</t>
        </is>
      </c>
      <c r="B637" t="inlineStr">
        <is>
          <t>REMOTAS</t>
        </is>
      </c>
      <c r="C637" t="inlineStr">
        <is>
          <t>0004-0007</t>
        </is>
      </c>
      <c r="D637" t="inlineStr">
        <is>
          <t>50313</t>
        </is>
      </c>
      <c r="E637" t="inlineStr">
        <is>
          <t>2563923</t>
        </is>
      </c>
      <c r="F637" t="inlineStr">
        <is>
          <t>3007079891</t>
        </is>
      </c>
      <c r="G637" t="inlineStr">
        <is>
          <t>OC VISITA ROLLOS</t>
        </is>
      </c>
      <c r="H637" t="inlineStr">
        <is>
          <t>META</t>
        </is>
      </c>
      <c r="I637" t="inlineStr">
        <is>
          <t>GRANADA</t>
        </is>
      </c>
      <c r="J637" t="inlineStr">
        <is>
          <t>DISTRICOL BIOPLASTIC M</t>
        </is>
      </c>
      <c r="K637" t="inlineStr">
        <is>
          <t>BANCOLOMBIA</t>
        </is>
      </c>
      <c r="L637" t="inlineStr">
        <is>
          <t>FO-25-1339680</t>
        </is>
      </c>
      <c r="M637" s="49" t="n">
        <v>45875.59585648148</v>
      </c>
      <c r="N637" s="49" t="n">
        <v>45877.52222222222</v>
      </c>
      <c r="O637" s="48" t="n">
        <v>0</v>
      </c>
      <c r="P637" t="inlineStr">
        <is>
          <t>AGREGADOR</t>
        </is>
      </c>
      <c r="Q637" t="inlineStr">
        <is>
          <t>DISTRICOL</t>
        </is>
      </c>
      <c r="R637" t="inlineStr">
        <is>
          <t>EJECUTADO</t>
        </is>
      </c>
      <c r="S637" t="inlineStr">
        <is>
          <t>EJECUTADO EXITOSO</t>
        </is>
      </c>
      <c r="T637" t="inlineStr">
        <is>
          <t>VISITA TECNICA</t>
        </is>
      </c>
      <c r="V637" t="inlineStr">
        <is>
          <t>TIPO II</t>
        </is>
      </c>
      <c r="W637" t="inlineStr">
        <is>
          <t>TERRESTRE</t>
        </is>
      </c>
      <c r="X637" t="inlineStr">
        <is>
          <t>ROZO JIMENEZ EDGAR ARMANDO</t>
        </is>
      </c>
      <c r="Y637" t="inlineStr">
        <is>
          <t>1</t>
        </is>
      </c>
      <c r="Z637" t="inlineStr">
        <is>
          <t>0</t>
        </is>
      </c>
      <c r="AA637" s="48" t="n">
        <v>67654</v>
      </c>
      <c r="AB637" s="48" t="n">
        <v>0</v>
      </c>
    </row>
    <row r="638">
      <c r="A638" t="inlineStr">
        <is>
          <t>MEDELLIN</t>
        </is>
      </c>
      <c r="B638" t="inlineStr">
        <is>
          <t>NOROCCIDENTE</t>
        </is>
      </c>
      <c r="C638" t="inlineStr">
        <is>
          <t>0004-0005</t>
        </is>
      </c>
      <c r="D638" t="inlineStr">
        <is>
          <t>5001</t>
        </is>
      </c>
      <c r="E638" t="inlineStr">
        <is>
          <t>2563951</t>
        </is>
      </c>
      <c r="F638" t="inlineStr">
        <is>
          <t>3007049701</t>
        </is>
      </c>
      <c r="G638" t="inlineStr">
        <is>
          <t>OC VISITA ROLLOS</t>
        </is>
      </c>
      <c r="H638" t="inlineStr">
        <is>
          <t>ANTIOQUIA</t>
        </is>
      </c>
      <c r="I638" t="inlineStr">
        <is>
          <t>MEDELLIN</t>
        </is>
      </c>
      <c r="J638" t="inlineStr">
        <is>
          <t>DISTRICOL DONDE MAQUINA</t>
        </is>
      </c>
      <c r="K638" t="inlineStr">
        <is>
          <t>BANCOLOMBIA</t>
        </is>
      </c>
      <c r="L638" t="inlineStr">
        <is>
          <t>FO-25-1351177</t>
        </is>
      </c>
      <c r="M638" s="49" t="n">
        <v>45875.59861111111</v>
      </c>
      <c r="N638" s="49" t="n">
        <v>45882.71180555555</v>
      </c>
      <c r="O638" s="48" t="n">
        <v>0</v>
      </c>
      <c r="P638" t="inlineStr">
        <is>
          <t>AGREGADOR</t>
        </is>
      </c>
      <c r="Q638" t="inlineStr">
        <is>
          <t>DISTRICOL</t>
        </is>
      </c>
      <c r="S638" t="inlineStr">
        <is>
          <t>EJECUTADO EXITOSO</t>
        </is>
      </c>
      <c r="T638" t="inlineStr">
        <is>
          <t>VISITA TECNICA</t>
        </is>
      </c>
      <c r="V638" t="inlineStr">
        <is>
          <t>TIPO I</t>
        </is>
      </c>
      <c r="W638" t="inlineStr">
        <is>
          <t>TERRESTRE</t>
        </is>
      </c>
      <c r="X638" t="inlineStr">
        <is>
          <t>SALAZAR AGUDELO JHONATAN STIVEN</t>
        </is>
      </c>
      <c r="Y638" t="inlineStr">
        <is>
          <t>1</t>
        </is>
      </c>
      <c r="Z638" t="inlineStr">
        <is>
          <t>0</t>
        </is>
      </c>
      <c r="AA638" s="48" t="n">
        <v>35780</v>
      </c>
      <c r="AB638" s="48" t="n">
        <v>0</v>
      </c>
    </row>
    <row r="639">
      <c r="A639" t="inlineStr">
        <is>
          <t>MONTERIA</t>
        </is>
      </c>
      <c r="B639" t="inlineStr">
        <is>
          <t>COSTA</t>
        </is>
      </c>
      <c r="C639" t="inlineStr">
        <is>
          <t>0004-0001</t>
        </is>
      </c>
      <c r="D639" t="inlineStr">
        <is>
          <t>23555</t>
        </is>
      </c>
      <c r="E639" t="inlineStr">
        <is>
          <t>2564026</t>
        </is>
      </c>
      <c r="F639" t="inlineStr">
        <is>
          <t>3007077471</t>
        </is>
      </c>
      <c r="G639" t="inlineStr">
        <is>
          <t>OC VISITA ROLLOS</t>
        </is>
      </c>
      <c r="H639" t="inlineStr">
        <is>
          <t>CORDOBA</t>
        </is>
      </c>
      <c r="I639" t="inlineStr">
        <is>
          <t>PLANETA RICA</t>
        </is>
      </c>
      <c r="J639" t="inlineStr">
        <is>
          <t>BARRIO LA CASTELLANA PLANETA R</t>
        </is>
      </c>
      <c r="K639" t="inlineStr">
        <is>
          <t>BANCOLOMBIA</t>
        </is>
      </c>
      <c r="L639" t="inlineStr">
        <is>
          <t>FO-25-1339674</t>
        </is>
      </c>
      <c r="M639" s="49" t="n">
        <v>45875.59792824074</v>
      </c>
      <c r="N639" s="49" t="n">
        <v>45881.66111111111</v>
      </c>
      <c r="O639" s="48" t="n">
        <v>0</v>
      </c>
      <c r="P639" t="inlineStr">
        <is>
          <t>CB UNO A UNO</t>
        </is>
      </c>
      <c r="Q639" t="inlineStr">
        <is>
          <t>CB UNO A UNO</t>
        </is>
      </c>
      <c r="R639" t="inlineStr">
        <is>
          <t>EJECUTADO</t>
        </is>
      </c>
      <c r="S639" t="inlineStr">
        <is>
          <t>EJECUTADO EXITOSO</t>
        </is>
      </c>
      <c r="T639" t="inlineStr">
        <is>
          <t>VISITA TECNICA</t>
        </is>
      </c>
      <c r="V639" t="inlineStr">
        <is>
          <t>TIPO II</t>
        </is>
      </c>
      <c r="W639" t="inlineStr">
        <is>
          <t>TERRESTRE</t>
        </is>
      </c>
      <c r="X639" t="inlineStr">
        <is>
          <t>COGOLLO VERTEL EDER LUIS</t>
        </is>
      </c>
      <c r="Y639" t="inlineStr">
        <is>
          <t>1</t>
        </is>
      </c>
      <c r="Z639" t="inlineStr">
        <is>
          <t>0</t>
        </is>
      </c>
      <c r="AA639" s="48" t="n">
        <v>67654</v>
      </c>
      <c r="AB639" s="48" t="n">
        <v>0</v>
      </c>
    </row>
    <row r="640">
      <c r="A640" t="inlineStr">
        <is>
          <t>BUCARAMANGA</t>
        </is>
      </c>
      <c r="B640" t="inlineStr">
        <is>
          <t>SANTANDERES</t>
        </is>
      </c>
      <c r="C640" t="inlineStr">
        <is>
          <t>0004-0008</t>
        </is>
      </c>
      <c r="D640" t="inlineStr">
        <is>
          <t>68081</t>
        </is>
      </c>
      <c r="E640" t="inlineStr">
        <is>
          <t>2564048</t>
        </is>
      </c>
      <c r="F640" t="inlineStr">
        <is>
          <t>3007074646</t>
        </is>
      </c>
      <c r="G640" t="inlineStr">
        <is>
          <t>OC ENVIO ROLLOS</t>
        </is>
      </c>
      <c r="H640" t="inlineStr">
        <is>
          <t>SANTANDER</t>
        </is>
      </c>
      <c r="I640" t="inlineStr">
        <is>
          <t>BARRANCABERMEJA</t>
        </is>
      </c>
      <c r="J640" t="inlineStr">
        <is>
          <t>MULTIPAGAS CC SAN SILVESTRE</t>
        </is>
      </c>
      <c r="K640" t="inlineStr">
        <is>
          <t>BANCOLOMBIA</t>
        </is>
      </c>
      <c r="L640" t="inlineStr">
        <is>
          <t>FO-25-1339854</t>
        </is>
      </c>
      <c r="M640" s="49" t="n">
        <v>45875.60356481482</v>
      </c>
      <c r="N640" s="49" t="n">
        <v>45881.71805555555</v>
      </c>
      <c r="O640" s="48" t="n">
        <v>0</v>
      </c>
      <c r="P640" t="inlineStr">
        <is>
          <t>ROBUSTO</t>
        </is>
      </c>
      <c r="Q640" t="inlineStr">
        <is>
          <t>MULTIPAGAS</t>
        </is>
      </c>
      <c r="S640" t="inlineStr">
        <is>
          <t>EJECUTADO EXITOSO</t>
        </is>
      </c>
      <c r="T640" t="inlineStr">
        <is>
          <t>ENVIO</t>
        </is>
      </c>
      <c r="V640" t="inlineStr">
        <is>
          <t>TIPO III</t>
        </is>
      </c>
      <c r="W640" t="inlineStr">
        <is>
          <t>TERRESTRE</t>
        </is>
      </c>
      <c r="Y640" t="inlineStr">
        <is>
          <t>1</t>
        </is>
      </c>
      <c r="Z640" t="inlineStr">
        <is>
          <t>0</t>
        </is>
      </c>
      <c r="AA640" s="48" t="n">
        <v>35780</v>
      </c>
      <c r="AB640" s="48" t="n">
        <v>0</v>
      </c>
    </row>
    <row r="641">
      <c r="A641" t="inlineStr">
        <is>
          <t>MEDELLIN</t>
        </is>
      </c>
      <c r="B641" t="inlineStr">
        <is>
          <t>NOROCCIDENTE</t>
        </is>
      </c>
      <c r="C641" t="inlineStr">
        <is>
          <t>0004-0005</t>
        </is>
      </c>
      <c r="D641" t="inlineStr">
        <is>
          <t>5001</t>
        </is>
      </c>
      <c r="E641" t="inlineStr">
        <is>
          <t>2564105</t>
        </is>
      </c>
      <c r="F641" t="inlineStr">
        <is>
          <t>3007047524</t>
        </is>
      </c>
      <c r="G641" t="inlineStr">
        <is>
          <t>OC VISITA ROLLOS</t>
        </is>
      </c>
      <c r="H641" t="inlineStr">
        <is>
          <t>ANTIOQUIA</t>
        </is>
      </c>
      <c r="I641" t="inlineStr">
        <is>
          <t>MEDELLIN</t>
        </is>
      </c>
      <c r="J641" t="inlineStr">
        <is>
          <t>BARRIO BELLO ORIENTE MEDELLIN</t>
        </is>
      </c>
      <c r="K641" t="inlineStr">
        <is>
          <t>BANCOLOMBIA</t>
        </is>
      </c>
      <c r="L641" t="inlineStr">
        <is>
          <t>FO-25-1351146</t>
        </is>
      </c>
      <c r="M641" s="49" t="n">
        <v>45875.60208333333</v>
      </c>
      <c r="N641" s="49" t="n">
        <v>45882.71180555555</v>
      </c>
      <c r="O641" s="48" t="n">
        <v>0</v>
      </c>
      <c r="P641" t="inlineStr">
        <is>
          <t>CB UNO A UNO</t>
        </is>
      </c>
      <c r="Q641" t="inlineStr">
        <is>
          <t>CB UNO A UNO</t>
        </is>
      </c>
      <c r="S641" t="inlineStr">
        <is>
          <t>EJECUTADO EXITOSO</t>
        </is>
      </c>
      <c r="T641" t="inlineStr">
        <is>
          <t>VISITA TECNICA</t>
        </is>
      </c>
      <c r="V641" t="inlineStr">
        <is>
          <t>TIPO I</t>
        </is>
      </c>
      <c r="W641" t="inlineStr">
        <is>
          <t>TERRESTRE</t>
        </is>
      </c>
      <c r="X641" t="inlineStr">
        <is>
          <t>SALAZAR AGUDELO JHONATAN STIVEN</t>
        </is>
      </c>
      <c r="Y641" t="inlineStr">
        <is>
          <t>1</t>
        </is>
      </c>
      <c r="Z641" t="inlineStr">
        <is>
          <t>0</t>
        </is>
      </c>
      <c r="AA641" s="48" t="n">
        <v>35780</v>
      </c>
      <c r="AB641" s="48" t="n">
        <v>0</v>
      </c>
    </row>
    <row r="642">
      <c r="A642" t="inlineStr">
        <is>
          <t>BARRANQUILLA</t>
        </is>
      </c>
      <c r="B642" t="inlineStr">
        <is>
          <t>COSTA</t>
        </is>
      </c>
      <c r="C642" t="inlineStr">
        <is>
          <t>0004-0001</t>
        </is>
      </c>
      <c r="D642" t="inlineStr">
        <is>
          <t>8433</t>
        </is>
      </c>
      <c r="E642" t="inlineStr">
        <is>
          <t>2564163</t>
        </is>
      </c>
      <c r="F642" t="inlineStr">
        <is>
          <t>3007046865</t>
        </is>
      </c>
      <c r="G642" t="inlineStr">
        <is>
          <t>OC VISITA ROLLOS</t>
        </is>
      </c>
      <c r="H642" t="inlineStr">
        <is>
          <t>ATLANTICO</t>
        </is>
      </c>
      <c r="I642" t="inlineStr">
        <is>
          <t>MALAMBO</t>
        </is>
      </c>
      <c r="J642" t="inlineStr">
        <is>
          <t>DISTRICOL PAPELERIA LA UNION</t>
        </is>
      </c>
      <c r="K642" t="inlineStr">
        <is>
          <t>BANCOLOMBIA</t>
        </is>
      </c>
      <c r="L642" t="inlineStr">
        <is>
          <t>FO-25-1339769</t>
        </is>
      </c>
      <c r="M642" s="49" t="n">
        <v>45875.61032407408</v>
      </c>
      <c r="N642" s="49" t="n">
        <v>45883.34375</v>
      </c>
      <c r="O642" s="48" t="n">
        <v>0</v>
      </c>
      <c r="P642" t="inlineStr">
        <is>
          <t>AGREGADOR</t>
        </is>
      </c>
      <c r="Q642" t="inlineStr">
        <is>
          <t>DISTRICOL</t>
        </is>
      </c>
      <c r="R642" t="inlineStr">
        <is>
          <t>EJECUTADO</t>
        </is>
      </c>
      <c r="S642" t="inlineStr">
        <is>
          <t>EJECUTADO EXITOSO</t>
        </is>
      </c>
      <c r="T642" t="inlineStr">
        <is>
          <t>VISITA TECNICA</t>
        </is>
      </c>
      <c r="V642" t="inlineStr">
        <is>
          <t>TIPO II</t>
        </is>
      </c>
      <c r="W642" t="inlineStr">
        <is>
          <t>TERRESTRE</t>
        </is>
      </c>
      <c r="X642" t="inlineStr">
        <is>
          <t>MEZA MARTINEZ LUIS MATEO</t>
        </is>
      </c>
      <c r="Y642" t="inlineStr">
        <is>
          <t>1</t>
        </is>
      </c>
      <c r="Z642" t="inlineStr">
        <is>
          <t>0</t>
        </is>
      </c>
      <c r="AA642" s="48" t="n">
        <v>67654</v>
      </c>
      <c r="AB642" s="48" t="n">
        <v>0</v>
      </c>
    </row>
    <row r="643">
      <c r="A643" t="inlineStr">
        <is>
          <t>MONTERIA</t>
        </is>
      </c>
      <c r="B643" t="inlineStr">
        <is>
          <t>COSTA</t>
        </is>
      </c>
      <c r="C643" t="inlineStr">
        <is>
          <t>0004-0001</t>
        </is>
      </c>
      <c r="D643" t="inlineStr">
        <is>
          <t>5154</t>
        </is>
      </c>
      <c r="E643" t="inlineStr">
        <is>
          <t>2564168</t>
        </is>
      </c>
      <c r="F643" t="inlineStr">
        <is>
          <t>3007055526</t>
        </is>
      </c>
      <c r="G643" t="inlineStr">
        <is>
          <t>OC VISITA ROLLOS</t>
        </is>
      </c>
      <c r="H643" t="inlineStr">
        <is>
          <t>ANTIOQUIA</t>
        </is>
      </c>
      <c r="I643" t="inlineStr">
        <is>
          <t>CAUCASIA</t>
        </is>
      </c>
      <c r="J643" t="inlineStr">
        <is>
          <t>DISTRICOL VARIEDADES INTERPLEY</t>
        </is>
      </c>
      <c r="K643" t="inlineStr">
        <is>
          <t>BANCOLOMBIA</t>
        </is>
      </c>
      <c r="L643" t="inlineStr">
        <is>
          <t>FO-25-1339796</t>
        </is>
      </c>
      <c r="M643" s="49" t="n">
        <v>45875.61173611111</v>
      </c>
      <c r="N643" s="49" t="n">
        <v>45880.72291666667</v>
      </c>
      <c r="O643" s="48" t="n">
        <v>0</v>
      </c>
      <c r="P643" t="inlineStr">
        <is>
          <t>AGREGADOR</t>
        </is>
      </c>
      <c r="Q643" t="inlineStr">
        <is>
          <t>DISTRICOL</t>
        </is>
      </c>
      <c r="R643" t="inlineStr">
        <is>
          <t>EJECUTADO</t>
        </is>
      </c>
      <c r="S643" t="inlineStr">
        <is>
          <t>EJECUTADO EXITOSO</t>
        </is>
      </c>
      <c r="T643" t="inlineStr">
        <is>
          <t>VISITA TECNICA</t>
        </is>
      </c>
      <c r="V643" t="inlineStr">
        <is>
          <t>TIPO II</t>
        </is>
      </c>
      <c r="W643" t="inlineStr">
        <is>
          <t>TERRESTRE</t>
        </is>
      </c>
      <c r="X643" t="inlineStr">
        <is>
          <t>GONZALEZ FERRER JESUS ALEXANDER</t>
        </is>
      </c>
      <c r="Y643" t="inlineStr">
        <is>
          <t>1</t>
        </is>
      </c>
      <c r="Z643" t="inlineStr">
        <is>
          <t>0</t>
        </is>
      </c>
      <c r="AA643" s="48" t="n">
        <v>67654</v>
      </c>
      <c r="AB643" s="48" t="n">
        <v>0</v>
      </c>
    </row>
    <row r="644">
      <c r="A644" t="inlineStr">
        <is>
          <t>CALI</t>
        </is>
      </c>
      <c r="B644" t="inlineStr">
        <is>
          <t>SUROCCIDENTE Y EJE CAFETERO</t>
        </is>
      </c>
      <c r="C644" t="inlineStr">
        <is>
          <t>0004-0003</t>
        </is>
      </c>
      <c r="D644" t="inlineStr">
        <is>
          <t>19473</t>
        </is>
      </c>
      <c r="E644" t="inlineStr">
        <is>
          <t>2564234</t>
        </is>
      </c>
      <c r="F644" t="inlineStr">
        <is>
          <t>3007060816</t>
        </is>
      </c>
      <c r="G644" t="inlineStr">
        <is>
          <t>OC VISITA ROLLOS</t>
        </is>
      </c>
      <c r="H644" t="inlineStr">
        <is>
          <t>CAUCA</t>
        </is>
      </c>
      <c r="I644" t="inlineStr">
        <is>
          <t>MORALES</t>
        </is>
      </c>
      <c r="J644" t="inlineStr">
        <is>
          <t>BARRIO CHIMBORAZO MORALES</t>
        </is>
      </c>
      <c r="K644" t="inlineStr">
        <is>
          <t>BANCOLOMBIA</t>
        </is>
      </c>
      <c r="L644" t="inlineStr">
        <is>
          <t>FO-25-1340058</t>
        </is>
      </c>
      <c r="M644" s="49" t="n">
        <v>45875.61703703704</v>
      </c>
      <c r="N644" s="49" t="n">
        <v>45881.49652777778</v>
      </c>
      <c r="O644" s="48" t="n">
        <v>0</v>
      </c>
      <c r="P644" t="inlineStr">
        <is>
          <t>UNO A UNO</t>
        </is>
      </c>
      <c r="Q644" t="inlineStr">
        <is>
          <t>CB UNO A UNO</t>
        </is>
      </c>
      <c r="R644" t="inlineStr">
        <is>
          <t>EJECUTADO</t>
        </is>
      </c>
      <c r="S644" t="inlineStr">
        <is>
          <t>EJECUTADO EXITOSO</t>
        </is>
      </c>
      <c r="T644" t="inlineStr">
        <is>
          <t>ENVIO FLOTA - OPERADOR LOGISTICO</t>
        </is>
      </c>
      <c r="V644" t="inlineStr">
        <is>
          <t>TIPO III</t>
        </is>
      </c>
      <c r="W644" t="inlineStr">
        <is>
          <t>TERRESTRE</t>
        </is>
      </c>
      <c r="X644" t="inlineStr">
        <is>
          <t>MONTERO MUESES GIAN CARLO</t>
        </is>
      </c>
      <c r="Y644" t="inlineStr">
        <is>
          <t>1</t>
        </is>
      </c>
      <c r="Z644" t="inlineStr">
        <is>
          <t>0</t>
        </is>
      </c>
      <c r="AA644" s="48" t="n">
        <v>35780</v>
      </c>
      <c r="AB644" s="48" t="n">
        <v>0</v>
      </c>
    </row>
    <row r="645">
      <c r="A645" t="inlineStr">
        <is>
          <t>NEIVA</t>
        </is>
      </c>
      <c r="B645" t="inlineStr">
        <is>
          <t>REMOTAS</t>
        </is>
      </c>
      <c r="C645" t="inlineStr">
        <is>
          <t>No encontrado</t>
        </is>
      </c>
      <c r="D645" t="inlineStr">
        <is>
          <t>18150</t>
        </is>
      </c>
      <c r="E645" t="inlineStr">
        <is>
          <t>2564350</t>
        </is>
      </c>
      <c r="F645" t="inlineStr">
        <is>
          <t>3007079844</t>
        </is>
      </c>
      <c r="G645" t="inlineStr">
        <is>
          <t>OC ENVIO ROLLOS</t>
        </is>
      </c>
      <c r="H645" t="inlineStr">
        <is>
          <t>CAQUETA</t>
        </is>
      </c>
      <c r="I645" t="inlineStr">
        <is>
          <t>CARTAGENA DEL CHAIRA</t>
        </is>
      </c>
      <c r="J645" t="inlineStr">
        <is>
          <t>BARRIO ANTIOQUIA CARTAGENA DEL CHAIRA 5</t>
        </is>
      </c>
      <c r="K645" t="inlineStr">
        <is>
          <t>BANCOLOMBIA</t>
        </is>
      </c>
      <c r="L645" t="inlineStr">
        <is>
          <t>FO-25-1340056</t>
        </is>
      </c>
      <c r="M645" s="49" t="n">
        <v>45875.62267361111</v>
      </c>
      <c r="N645" s="49" t="n">
        <v>45883.37083333333</v>
      </c>
      <c r="O645" s="48" t="n">
        <v>0</v>
      </c>
      <c r="P645" t="inlineStr">
        <is>
          <t>UNO A UNO</t>
        </is>
      </c>
      <c r="Q645" t="inlineStr">
        <is>
          <t>UNO A UNO</t>
        </is>
      </c>
      <c r="S645" t="inlineStr">
        <is>
          <t>EJECUTADO EXITOSO</t>
        </is>
      </c>
      <c r="T645" t="inlineStr">
        <is>
          <t>ENVIO</t>
        </is>
      </c>
      <c r="V645" t="inlineStr">
        <is>
          <t>TIPO IV ESPECIAL</t>
        </is>
      </c>
      <c r="W645" t="inlineStr">
        <is>
          <t>TERRESTRE</t>
        </is>
      </c>
      <c r="Y645" t="inlineStr">
        <is>
          <t>1</t>
        </is>
      </c>
      <c r="Z645" t="inlineStr">
        <is>
          <t>0</t>
        </is>
      </c>
      <c r="AA645" s="48" t="n">
        <v>35780</v>
      </c>
      <c r="AB645" s="48" t="n">
        <v>0</v>
      </c>
    </row>
    <row r="646">
      <c r="A646" t="inlineStr">
        <is>
          <t>MEDELLIN</t>
        </is>
      </c>
      <c r="B646" t="inlineStr">
        <is>
          <t>NOROCCIDENTE</t>
        </is>
      </c>
      <c r="C646" t="inlineStr">
        <is>
          <t>0004-0005</t>
        </is>
      </c>
      <c r="D646" t="inlineStr">
        <is>
          <t>5001</t>
        </is>
      </c>
      <c r="E646" t="inlineStr">
        <is>
          <t>2564387</t>
        </is>
      </c>
      <c r="F646" t="inlineStr">
        <is>
          <t>3007045019</t>
        </is>
      </c>
      <c r="G646" t="inlineStr">
        <is>
          <t>OC VISITA ROLLOS</t>
        </is>
      </c>
      <c r="H646" t="inlineStr">
        <is>
          <t>ANTIOQUIA</t>
        </is>
      </c>
      <c r="I646" t="inlineStr">
        <is>
          <t>MEDELLIN</t>
        </is>
      </c>
      <c r="J646" t="inlineStr">
        <is>
          <t>PTM MEDELLIN SERVINETSER</t>
        </is>
      </c>
      <c r="K646" t="inlineStr">
        <is>
          <t>BANCOLOMBIA</t>
        </is>
      </c>
      <c r="L646" t="inlineStr">
        <is>
          <t>FO-25-1340002</t>
        </is>
      </c>
      <c r="M646" s="49" t="n">
        <v>45875.62997685185</v>
      </c>
      <c r="N646" s="49" t="n">
        <v>45880.45069444444</v>
      </c>
      <c r="O646" s="48" t="n">
        <v>0</v>
      </c>
      <c r="P646" t="inlineStr">
        <is>
          <t>AGREGADOR</t>
        </is>
      </c>
      <c r="Q646" t="inlineStr">
        <is>
          <t>COMCARD - PTM</t>
        </is>
      </c>
      <c r="R646" t="inlineStr">
        <is>
          <t>EJECUTADO</t>
        </is>
      </c>
      <c r="S646" t="inlineStr">
        <is>
          <t>EJECUTADO EXITOSO</t>
        </is>
      </c>
      <c r="T646" t="inlineStr">
        <is>
          <t>VISITA TECNICA</t>
        </is>
      </c>
      <c r="V646" t="inlineStr">
        <is>
          <t>TIPO I</t>
        </is>
      </c>
      <c r="W646" t="inlineStr">
        <is>
          <t>TERRESTRE</t>
        </is>
      </c>
      <c r="X646" t="inlineStr">
        <is>
          <t>ZAPATA LOPEZ EDWARD ASDRUBAL</t>
        </is>
      </c>
      <c r="Y646" t="inlineStr">
        <is>
          <t>1</t>
        </is>
      </c>
      <c r="Z646" t="inlineStr">
        <is>
          <t>0</t>
        </is>
      </c>
      <c r="AA646" s="48" t="n">
        <v>35780</v>
      </c>
      <c r="AB646" s="48" t="n">
        <v>0</v>
      </c>
    </row>
    <row r="647">
      <c r="A647" t="inlineStr">
        <is>
          <t>NEIVA</t>
        </is>
      </c>
      <c r="B647" t="inlineStr">
        <is>
          <t>REMOTAS</t>
        </is>
      </c>
      <c r="C647" t="inlineStr">
        <is>
          <t>No encontrado</t>
        </is>
      </c>
      <c r="D647" t="inlineStr">
        <is>
          <t>41548</t>
        </is>
      </c>
      <c r="E647" t="inlineStr">
        <is>
          <t>2564474</t>
        </is>
      </c>
      <c r="F647" t="inlineStr">
        <is>
          <t>3007050916</t>
        </is>
      </c>
      <c r="G647" t="inlineStr">
        <is>
          <t>OC ENVIO ROLLOS</t>
        </is>
      </c>
      <c r="H647" t="inlineStr">
        <is>
          <t>HUILA</t>
        </is>
      </c>
      <c r="I647" t="inlineStr">
        <is>
          <t>PITAL</t>
        </is>
      </c>
      <c r="J647" t="inlineStr">
        <is>
          <t>BARRIO INSPECCION EL SOCORRO P</t>
        </is>
      </c>
      <c r="K647" t="inlineStr">
        <is>
          <t>BANCOLOMBIA</t>
        </is>
      </c>
      <c r="L647" t="inlineStr">
        <is>
          <t>FO-25-1340130</t>
        </is>
      </c>
      <c r="M647" s="49" t="n">
        <v>45875.62450231481</v>
      </c>
      <c r="N647" s="49" t="n">
        <v>45880.50069444445</v>
      </c>
      <c r="O647" s="48" t="n">
        <v>0</v>
      </c>
      <c r="P647" t="inlineStr">
        <is>
          <t>CB UNO A UNO</t>
        </is>
      </c>
      <c r="Q647" t="inlineStr">
        <is>
          <t>CB UNO A UNO</t>
        </is>
      </c>
      <c r="S647" t="inlineStr">
        <is>
          <t>EJECUTADO EXITOSO</t>
        </is>
      </c>
      <c r="T647" t="inlineStr">
        <is>
          <t>ENVIO</t>
        </is>
      </c>
      <c r="V647" t="inlineStr">
        <is>
          <t>TIPO III</t>
        </is>
      </c>
      <c r="W647" t="inlineStr">
        <is>
          <t>TERRESTRE</t>
        </is>
      </c>
      <c r="Y647" t="inlineStr">
        <is>
          <t>1</t>
        </is>
      </c>
      <c r="Z647" t="inlineStr">
        <is>
          <t>0</t>
        </is>
      </c>
      <c r="AA647" s="48" t="n">
        <v>35780</v>
      </c>
      <c r="AB647" s="48" t="n">
        <v>0</v>
      </c>
    </row>
    <row r="648">
      <c r="A648" t="inlineStr">
        <is>
          <t>PEREIRA</t>
        </is>
      </c>
      <c r="B648" t="inlineStr">
        <is>
          <t>SUROCCIDENTE Y EJE CAFETERO</t>
        </is>
      </c>
      <c r="C648" t="inlineStr">
        <is>
          <t>0004-0002</t>
        </is>
      </c>
      <c r="D648" t="inlineStr">
        <is>
          <t>66001</t>
        </is>
      </c>
      <c r="E648" t="inlineStr">
        <is>
          <t>2564503</t>
        </is>
      </c>
      <c r="F648" t="inlineStr">
        <is>
          <t>3007059950</t>
        </is>
      </c>
      <c r="G648" t="inlineStr">
        <is>
          <t>OC VISITA ROLLOS</t>
        </is>
      </c>
      <c r="H648" t="inlineStr">
        <is>
          <t>RISARALDA</t>
        </is>
      </c>
      <c r="I648" t="inlineStr">
        <is>
          <t>PEREIRA</t>
        </is>
      </c>
      <c r="J648" t="inlineStr">
        <is>
          <t>DISTRICOL PAPELERIA Y COPIA ML</t>
        </is>
      </c>
      <c r="K648" t="inlineStr">
        <is>
          <t>BANCOLOMBIA</t>
        </is>
      </c>
      <c r="L648" t="inlineStr">
        <is>
          <t>FO-25-1339947</t>
        </is>
      </c>
      <c r="M648" s="49" t="n">
        <v>45875.6253125</v>
      </c>
      <c r="N648" s="49" t="n">
        <v>45877.59027777778</v>
      </c>
      <c r="O648" s="48" t="n">
        <v>0</v>
      </c>
      <c r="P648" t="inlineStr">
        <is>
          <t>AGREGADOR</t>
        </is>
      </c>
      <c r="Q648" t="inlineStr">
        <is>
          <t>DISTRICOL</t>
        </is>
      </c>
      <c r="R648" t="inlineStr">
        <is>
          <t>EJECUTADO</t>
        </is>
      </c>
      <c r="S648" t="inlineStr">
        <is>
          <t>EJECUTADO EXITOSO</t>
        </is>
      </c>
      <c r="T648" t="inlineStr">
        <is>
          <t>VISITA TECNICA</t>
        </is>
      </c>
      <c r="V648" t="inlineStr">
        <is>
          <t>TIPO I</t>
        </is>
      </c>
      <c r="W648" t="inlineStr">
        <is>
          <t>TERRESTRE</t>
        </is>
      </c>
      <c r="X648" t="inlineStr">
        <is>
          <t>FRANCO CAÑAVERAL YAMID RAUL</t>
        </is>
      </c>
      <c r="Y648" t="inlineStr">
        <is>
          <t>1</t>
        </is>
      </c>
      <c r="Z648" t="inlineStr">
        <is>
          <t>0</t>
        </is>
      </c>
      <c r="AA648" s="48" t="n">
        <v>35780</v>
      </c>
      <c r="AB648" s="48" t="n">
        <v>0</v>
      </c>
    </row>
    <row r="649">
      <c r="A649" t="inlineStr">
        <is>
          <t>IBAGUE</t>
        </is>
      </c>
      <c r="B649" t="inlineStr">
        <is>
          <t>REMOTAS</t>
        </is>
      </c>
      <c r="C649" t="inlineStr">
        <is>
          <t>0004-0007</t>
        </is>
      </c>
      <c r="D649" t="inlineStr">
        <is>
          <t>73001</t>
        </is>
      </c>
      <c r="E649" t="inlineStr">
        <is>
          <t>2564639</t>
        </is>
      </c>
      <c r="F649" t="inlineStr">
        <is>
          <t>3007058615</t>
        </is>
      </c>
      <c r="G649" t="inlineStr">
        <is>
          <t>OC VISITA ROLLOS</t>
        </is>
      </c>
      <c r="H649" t="inlineStr">
        <is>
          <t>TOLIMA</t>
        </is>
      </c>
      <c r="I649" t="inlineStr">
        <is>
          <t>IBAGUE</t>
        </is>
      </c>
      <c r="J649" t="inlineStr">
        <is>
          <t>PTM IBAGUE TIENDA ONLYS</t>
        </is>
      </c>
      <c r="K649" t="inlineStr">
        <is>
          <t>BANCOLOMBIA</t>
        </is>
      </c>
      <c r="L649" t="inlineStr">
        <is>
          <t>FO-25-1340125</t>
        </is>
      </c>
      <c r="M649" s="49" t="n">
        <v>45875.63461805556</v>
      </c>
      <c r="N649" s="49" t="n">
        <v>45878.51180555556</v>
      </c>
      <c r="O649" s="48" t="n">
        <v>0</v>
      </c>
      <c r="P649" t="inlineStr">
        <is>
          <t>AGREGADOR</t>
        </is>
      </c>
      <c r="Q649" t="inlineStr">
        <is>
          <t>COMCARD - PTM</t>
        </is>
      </c>
      <c r="R649" t="inlineStr">
        <is>
          <t>EJECUTADO</t>
        </is>
      </c>
      <c r="S649" t="inlineStr">
        <is>
          <t>EJECUTADO EXITOSO</t>
        </is>
      </c>
      <c r="T649" t="inlineStr">
        <is>
          <t>VISITA TECNICA</t>
        </is>
      </c>
      <c r="V649" t="inlineStr">
        <is>
          <t>TIPO I</t>
        </is>
      </c>
      <c r="W649" t="inlineStr">
        <is>
          <t>TERRESTRE</t>
        </is>
      </c>
      <c r="X649" t="inlineStr">
        <is>
          <t>BARRAGAN TAFUR EDWIN ESTEBAN</t>
        </is>
      </c>
      <c r="Y649" t="inlineStr">
        <is>
          <t>1</t>
        </is>
      </c>
      <c r="Z649" t="inlineStr">
        <is>
          <t>0</t>
        </is>
      </c>
      <c r="AA649" s="48" t="n">
        <v>35780</v>
      </c>
      <c r="AB649" s="48" t="n">
        <v>0</v>
      </c>
    </row>
    <row r="650">
      <c r="A650" t="inlineStr">
        <is>
          <t>APARTADO</t>
        </is>
      </c>
      <c r="B650" t="inlineStr">
        <is>
          <t>NOROCCIDENTE</t>
        </is>
      </c>
      <c r="C650" t="inlineStr">
        <is>
          <t>0004-0005</t>
        </is>
      </c>
      <c r="D650" t="inlineStr">
        <is>
          <t>5147</t>
        </is>
      </c>
      <c r="E650" t="inlineStr">
        <is>
          <t>2564890</t>
        </is>
      </c>
      <c r="F650" t="inlineStr">
        <is>
          <t>3007040705</t>
        </is>
      </c>
      <c r="G650" t="inlineStr">
        <is>
          <t>OC VISITA ROLLOS</t>
        </is>
      </c>
      <c r="H650" t="inlineStr">
        <is>
          <t>ANTIOQUIA</t>
        </is>
      </c>
      <c r="I650" t="inlineStr">
        <is>
          <t>CAREPA</t>
        </is>
      </c>
      <c r="J650" t="inlineStr">
        <is>
          <t>DISTRICOL ABARROTES LOS DUENDE</t>
        </is>
      </c>
      <c r="K650" t="inlineStr">
        <is>
          <t>BANCOLOMBIA</t>
        </is>
      </c>
      <c r="L650" t="inlineStr">
        <is>
          <t>FO-25-1340340</t>
        </is>
      </c>
      <c r="M650" s="49" t="n">
        <v>45875.65416666667</v>
      </c>
      <c r="N650" s="49" t="n">
        <v>45882.46944444445</v>
      </c>
      <c r="O650" s="48" t="n">
        <v>0</v>
      </c>
      <c r="P650" t="inlineStr">
        <is>
          <t>AGREGADOR</t>
        </is>
      </c>
      <c r="Q650" t="inlineStr">
        <is>
          <t>DISTRICOL</t>
        </is>
      </c>
      <c r="R650" t="inlineStr">
        <is>
          <t>EJECUTADO</t>
        </is>
      </c>
      <c r="S650" t="inlineStr">
        <is>
          <t>EJECUTADO EXITOSO</t>
        </is>
      </c>
      <c r="T650" t="inlineStr">
        <is>
          <t>ENVIO FLOTA - OPERADOR LOGISTICO</t>
        </is>
      </c>
      <c r="V650" t="inlineStr">
        <is>
          <t>TIPO I</t>
        </is>
      </c>
      <c r="W650" t="inlineStr">
        <is>
          <t>TERRESTRE</t>
        </is>
      </c>
      <c r="X650" t="inlineStr">
        <is>
          <t>CASTRO HENAO DANIEL ESTEBAN</t>
        </is>
      </c>
      <c r="Y650" t="inlineStr">
        <is>
          <t>1</t>
        </is>
      </c>
      <c r="Z650" t="inlineStr">
        <is>
          <t>0</t>
        </is>
      </c>
      <c r="AA650" s="48" t="n">
        <v>35780</v>
      </c>
      <c r="AB650" s="48" t="n">
        <v>0</v>
      </c>
    </row>
    <row r="651">
      <c r="A651" t="inlineStr">
        <is>
          <t>BUCARAMANGA</t>
        </is>
      </c>
      <c r="B651" t="inlineStr">
        <is>
          <t>SANTANDERES</t>
        </is>
      </c>
      <c r="C651" t="inlineStr">
        <is>
          <t>0004-0008</t>
        </is>
      </c>
      <c r="D651" t="inlineStr">
        <is>
          <t>68001</t>
        </is>
      </c>
      <c r="E651" t="inlineStr">
        <is>
          <t>2564893</t>
        </is>
      </c>
      <c r="F651" t="inlineStr">
        <is>
          <t>3007033506</t>
        </is>
      </c>
      <c r="G651" t="inlineStr">
        <is>
          <t>OC VISITA ROLLOS</t>
        </is>
      </c>
      <c r="H651" t="inlineStr">
        <is>
          <t>SANTANDER</t>
        </is>
      </c>
      <c r="I651" t="inlineStr">
        <is>
          <t>BUCARAMANGA</t>
        </is>
      </c>
      <c r="J651" t="inlineStr">
        <is>
          <t>BARRIO CENTRO BUCARAMANGA 1</t>
        </is>
      </c>
      <c r="K651" t="inlineStr">
        <is>
          <t>BANCOLOMBIA</t>
        </is>
      </c>
      <c r="L651" t="inlineStr">
        <is>
          <t>FO-25-1340346</t>
        </is>
      </c>
      <c r="M651" s="49" t="n">
        <v>45875.6547337963</v>
      </c>
      <c r="N651" s="49" t="n">
        <v>45878.39097222222</v>
      </c>
      <c r="O651" s="48" t="n">
        <v>0</v>
      </c>
      <c r="P651" t="inlineStr">
        <is>
          <t>CB UNO A UNO</t>
        </is>
      </c>
      <c r="Q651" t="inlineStr">
        <is>
          <t>CB UNO A UNO</t>
        </is>
      </c>
      <c r="R651" t="inlineStr">
        <is>
          <t>EJECUTADO</t>
        </is>
      </c>
      <c r="S651" t="inlineStr">
        <is>
          <t>EJECUTADO EXITOSO</t>
        </is>
      </c>
      <c r="T651" t="inlineStr">
        <is>
          <t>VISITA TECNICA</t>
        </is>
      </c>
      <c r="V651" t="inlineStr">
        <is>
          <t>TIPO I</t>
        </is>
      </c>
      <c r="W651" t="inlineStr">
        <is>
          <t>TERRESTRE</t>
        </is>
      </c>
      <c r="X651" t="inlineStr">
        <is>
          <t>BARAJAS BERMUDEZ YAHIR MAURICIO</t>
        </is>
      </c>
      <c r="Y651" t="inlineStr">
        <is>
          <t>1</t>
        </is>
      </c>
      <c r="Z651" t="inlineStr">
        <is>
          <t>0</t>
        </is>
      </c>
      <c r="AA651" s="48" t="n">
        <v>35780</v>
      </c>
      <c r="AB651" s="48" t="n">
        <v>0</v>
      </c>
    </row>
    <row r="652">
      <c r="A652" t="inlineStr">
        <is>
          <t>CARTAGENA</t>
        </is>
      </c>
      <c r="B652" t="inlineStr">
        <is>
          <t>COSTA</t>
        </is>
      </c>
      <c r="C652" t="inlineStr">
        <is>
          <t>0004-0001</t>
        </is>
      </c>
      <c r="D652" t="inlineStr">
        <is>
          <t>13836</t>
        </is>
      </c>
      <c r="E652" t="inlineStr">
        <is>
          <t>2564920</t>
        </is>
      </c>
      <c r="F652" t="inlineStr">
        <is>
          <t>3007054819</t>
        </is>
      </c>
      <c r="G652" t="inlineStr">
        <is>
          <t>OC VISITA ROLLOS</t>
        </is>
      </c>
      <c r="H652" t="inlineStr">
        <is>
          <t>BOLIVAR</t>
        </is>
      </c>
      <c r="I652" t="inlineStr">
        <is>
          <t>TURBACO</t>
        </is>
      </c>
      <c r="J652" t="inlineStr">
        <is>
          <t>BARRIO VILLA ANDREA TURBACO</t>
        </is>
      </c>
      <c r="K652" t="inlineStr">
        <is>
          <t>BANCOLOMBIA</t>
        </is>
      </c>
      <c r="L652" t="inlineStr">
        <is>
          <t>FO-25-1340356</t>
        </is>
      </c>
      <c r="M652" s="49" t="n">
        <v>45875.65203703703</v>
      </c>
      <c r="N652" s="49" t="n">
        <v>45878.50972222222</v>
      </c>
      <c r="O652" s="48" t="n">
        <v>0</v>
      </c>
      <c r="P652" t="inlineStr">
        <is>
          <t>CB UNO A UNO</t>
        </is>
      </c>
      <c r="Q652" t="inlineStr">
        <is>
          <t>CB UNO A UNO</t>
        </is>
      </c>
      <c r="R652" t="inlineStr">
        <is>
          <t>EJECUTADO</t>
        </is>
      </c>
      <c r="S652" t="inlineStr">
        <is>
          <t>EJECUTADO EXITOSO</t>
        </is>
      </c>
      <c r="T652" t="inlineStr">
        <is>
          <t>VISITA TECNICA</t>
        </is>
      </c>
      <c r="V652" t="inlineStr">
        <is>
          <t>TIPO II</t>
        </is>
      </c>
      <c r="W652" t="inlineStr">
        <is>
          <t>TERRESTRE</t>
        </is>
      </c>
      <c r="X652" t="inlineStr">
        <is>
          <t>MARTINEZ SALGUEDO ANDRES AUGUSTO</t>
        </is>
      </c>
      <c r="Y652" t="inlineStr">
        <is>
          <t>1</t>
        </is>
      </c>
      <c r="Z652" t="inlineStr">
        <is>
          <t>0</t>
        </is>
      </c>
      <c r="AA652" s="48" t="n">
        <v>67654</v>
      </c>
      <c r="AB652" s="48" t="n">
        <v>0</v>
      </c>
    </row>
    <row r="653">
      <c r="A653" t="inlineStr">
        <is>
          <t>BOGOTA</t>
        </is>
      </c>
      <c r="B653" t="inlineStr">
        <is>
          <t>CUNDINAMARCA</t>
        </is>
      </c>
      <c r="C653" t="inlineStr">
        <is>
          <t>0004-0004</t>
        </is>
      </c>
      <c r="D653" t="inlineStr">
        <is>
          <t>11001</t>
        </is>
      </c>
      <c r="E653" t="inlineStr">
        <is>
          <t>2565005</t>
        </is>
      </c>
      <c r="F653" t="inlineStr">
        <is>
          <t>3007068577</t>
        </is>
      </c>
      <c r="G653" t="inlineStr">
        <is>
          <t>OC VISITA ROLLOS</t>
        </is>
      </c>
      <c r="H653" t="inlineStr">
        <is>
          <t>CUNDINAMARCA</t>
        </is>
      </c>
      <c r="I653" t="inlineStr">
        <is>
          <t>BOGOTA</t>
        </is>
      </c>
      <c r="J653" t="inlineStr">
        <is>
          <t>BARRIO SAN CRISTOBAL BOGOTA 5</t>
        </is>
      </c>
      <c r="K653" t="inlineStr">
        <is>
          <t>BANCOLOMBIA</t>
        </is>
      </c>
      <c r="L653" t="inlineStr">
        <is>
          <t>FO-25-1340351</t>
        </is>
      </c>
      <c r="M653" s="49" t="n">
        <v>45875.65265046297</v>
      </c>
      <c r="N653" s="49" t="n">
        <v>45882.46805555555</v>
      </c>
      <c r="O653" s="48" t="n">
        <v>0</v>
      </c>
      <c r="P653" t="inlineStr">
        <is>
          <t>CB UNO A UNO</t>
        </is>
      </c>
      <c r="Q653" t="inlineStr">
        <is>
          <t>CB UNO A UNO</t>
        </is>
      </c>
      <c r="R653" t="inlineStr">
        <is>
          <t>EJECUTADO</t>
        </is>
      </c>
      <c r="T653" t="inlineStr">
        <is>
          <t>VISITA TECNICA</t>
        </is>
      </c>
      <c r="V653" t="inlineStr">
        <is>
          <t>TIPO I</t>
        </is>
      </c>
      <c r="W653" t="inlineStr">
        <is>
          <t>TERRESTRE</t>
        </is>
      </c>
      <c r="X653" t="inlineStr">
        <is>
          <t>ORTIZ MARTINEZ STIVEN</t>
        </is>
      </c>
      <c r="Y653" t="inlineStr">
        <is>
          <t>1</t>
        </is>
      </c>
      <c r="Z653" t="inlineStr">
        <is>
          <t>0</t>
        </is>
      </c>
      <c r="AA653" s="48" t="n">
        <v>35780</v>
      </c>
      <c r="AB653" s="48" t="n">
        <v>0</v>
      </c>
    </row>
    <row r="654">
      <c r="A654" t="inlineStr">
        <is>
          <t>CALI</t>
        </is>
      </c>
      <c r="B654" t="inlineStr">
        <is>
          <t>SUROCCIDENTE Y EJE CAFETERO</t>
        </is>
      </c>
      <c r="C654" t="inlineStr">
        <is>
          <t>0004-0003</t>
        </is>
      </c>
      <c r="D654" t="inlineStr">
        <is>
          <t>76001</t>
        </is>
      </c>
      <c r="E654" t="inlineStr">
        <is>
          <t>2565020</t>
        </is>
      </c>
      <c r="F654" t="inlineStr">
        <is>
          <t>3007068833</t>
        </is>
      </c>
      <c r="G654" t="inlineStr">
        <is>
          <t>OC VISITA ROLLOS</t>
        </is>
      </c>
      <c r="H654" t="inlineStr">
        <is>
          <t>VALLE DEL CAUCA</t>
        </is>
      </c>
      <c r="I654" t="inlineStr">
        <is>
          <t>CALI</t>
        </is>
      </c>
      <c r="J654" t="inlineStr">
        <is>
          <t>BARRIO EL PARAISO CALI</t>
        </is>
      </c>
      <c r="K654" t="inlineStr">
        <is>
          <t>BANCOLOMBIA</t>
        </is>
      </c>
      <c r="L654" t="inlineStr">
        <is>
          <t>FO-25-1340451</t>
        </is>
      </c>
      <c r="M654" s="49" t="n">
        <v>45875.65603009259</v>
      </c>
      <c r="N654" s="49" t="n">
        <v>45877.42638888889</v>
      </c>
      <c r="O654" s="48" t="n">
        <v>0</v>
      </c>
      <c r="P654" t="inlineStr">
        <is>
          <t>CB UNO A UNO</t>
        </is>
      </c>
      <c r="Q654" t="inlineStr">
        <is>
          <t>CB UNO A UNO</t>
        </is>
      </c>
      <c r="R654" t="inlineStr">
        <is>
          <t>EJECUTADO</t>
        </is>
      </c>
      <c r="S654" t="inlineStr">
        <is>
          <t>EJECUTADO EXITOSO</t>
        </is>
      </c>
      <c r="T654" t="inlineStr">
        <is>
          <t>VISITA TECNICA</t>
        </is>
      </c>
      <c r="V654" t="inlineStr">
        <is>
          <t>TIPO I</t>
        </is>
      </c>
      <c r="W654" t="inlineStr">
        <is>
          <t>TERRESTRE</t>
        </is>
      </c>
      <c r="X654" t="inlineStr">
        <is>
          <t>CUERO RUIZ JHONNY</t>
        </is>
      </c>
      <c r="Y654" t="inlineStr">
        <is>
          <t>1</t>
        </is>
      </c>
      <c r="Z654" t="inlineStr">
        <is>
          <t>0</t>
        </is>
      </c>
      <c r="AA654" s="48" t="n">
        <v>35780</v>
      </c>
      <c r="AB654" s="48" t="n">
        <v>0</v>
      </c>
    </row>
    <row r="655">
      <c r="A655" t="inlineStr">
        <is>
          <t>SANTA MARTA</t>
        </is>
      </c>
      <c r="B655" t="inlineStr">
        <is>
          <t>COSTA</t>
        </is>
      </c>
      <c r="C655" t="inlineStr">
        <is>
          <t>0004-0001</t>
        </is>
      </c>
      <c r="D655" t="inlineStr">
        <is>
          <t>47980</t>
        </is>
      </c>
      <c r="E655" t="inlineStr">
        <is>
          <t>2565223</t>
        </is>
      </c>
      <c r="F655" t="inlineStr">
        <is>
          <t>3007052307</t>
        </is>
      </c>
      <c r="G655" t="inlineStr">
        <is>
          <t>OC VISITA ROLLOS</t>
        </is>
      </c>
      <c r="H655" t="inlineStr">
        <is>
          <t>MAGDALENA</t>
        </is>
      </c>
      <c r="I655" t="inlineStr">
        <is>
          <t>ZONA BANANERA</t>
        </is>
      </c>
      <c r="J655" t="inlineStr">
        <is>
          <t>BARRIO GUACAMAYAL ZONA BANANER</t>
        </is>
      </c>
      <c r="K655" t="inlineStr">
        <is>
          <t>BANCOLOMBIA</t>
        </is>
      </c>
      <c r="L655" t="inlineStr">
        <is>
          <t>FO-25-1341122</t>
        </is>
      </c>
      <c r="M655" s="49" t="n">
        <v>45875.67085648148</v>
      </c>
      <c r="N655" s="49" t="n">
        <v>45877.6</v>
      </c>
      <c r="O655" s="48" t="n">
        <v>0</v>
      </c>
      <c r="P655" t="inlineStr">
        <is>
          <t>CB UNO A UNO</t>
        </is>
      </c>
      <c r="Q655" t="inlineStr">
        <is>
          <t>CB UNO A UNO</t>
        </is>
      </c>
      <c r="R655" t="inlineStr">
        <is>
          <t>EJECUTADO</t>
        </is>
      </c>
      <c r="S655" t="inlineStr">
        <is>
          <t>EJECUTADO EXITOSO</t>
        </is>
      </c>
      <c r="T655" t="inlineStr">
        <is>
          <t>VISITA TECNICA</t>
        </is>
      </c>
      <c r="V655" t="inlineStr">
        <is>
          <t>TIPO II</t>
        </is>
      </c>
      <c r="W655" t="inlineStr">
        <is>
          <t>TERRESTRE</t>
        </is>
      </c>
      <c r="X655" t="inlineStr">
        <is>
          <t>THOMAS  CAMPO SIGIFREDO SEGUNDO</t>
        </is>
      </c>
      <c r="Y655" t="inlineStr">
        <is>
          <t>1</t>
        </is>
      </c>
      <c r="Z655" t="inlineStr">
        <is>
          <t>0</t>
        </is>
      </c>
      <c r="AA655" s="48" t="n">
        <v>67654</v>
      </c>
      <c r="AB655" s="48" t="n">
        <v>0</v>
      </c>
    </row>
    <row r="656">
      <c r="A656" t="inlineStr">
        <is>
          <t>CALI</t>
        </is>
      </c>
      <c r="B656" t="inlineStr">
        <is>
          <t>SUROCCIDENTE Y EJE CAFETERO</t>
        </is>
      </c>
      <c r="C656" t="inlineStr">
        <is>
          <t>0004-0003</t>
        </is>
      </c>
      <c r="D656" t="inlineStr">
        <is>
          <t>76130</t>
        </is>
      </c>
      <c r="E656" t="inlineStr">
        <is>
          <t>2565228</t>
        </is>
      </c>
      <c r="F656" t="inlineStr">
        <is>
          <t>3007052434</t>
        </is>
      </c>
      <c r="G656" t="inlineStr">
        <is>
          <t>OC VISITA ROLLOS</t>
        </is>
      </c>
      <c r="H656" t="inlineStr">
        <is>
          <t>VALLE DEL CAUCA</t>
        </is>
      </c>
      <c r="I656" t="inlineStr">
        <is>
          <t>CANDELARIA</t>
        </is>
      </c>
      <c r="J656" t="inlineStr">
        <is>
          <t>BARRIO EL COMERCIO CANDELARIA</t>
        </is>
      </c>
      <c r="K656" t="inlineStr">
        <is>
          <t>BANCOLOMBIA</t>
        </is>
      </c>
      <c r="L656" t="inlineStr">
        <is>
          <t>FO-25-1341118</t>
        </is>
      </c>
      <c r="M656" s="49" t="n">
        <v>45875.67153935185</v>
      </c>
      <c r="N656" s="49" t="n">
        <v>45878.50902777778</v>
      </c>
      <c r="O656" s="48" t="n">
        <v>0</v>
      </c>
      <c r="P656" t="inlineStr">
        <is>
          <t>CB UNO A UNO</t>
        </is>
      </c>
      <c r="Q656" t="inlineStr">
        <is>
          <t>CB UNO A UNO</t>
        </is>
      </c>
      <c r="R656" t="inlineStr">
        <is>
          <t>EJECUTADO</t>
        </is>
      </c>
      <c r="S656" t="inlineStr">
        <is>
          <t>EJECUTADO EXITOSO</t>
        </is>
      </c>
      <c r="T656" t="inlineStr">
        <is>
          <t>VISITA TECNICA</t>
        </is>
      </c>
      <c r="V656" t="inlineStr">
        <is>
          <t>TIPO II</t>
        </is>
      </c>
      <c r="W656" t="inlineStr">
        <is>
          <t>TERRESTRE</t>
        </is>
      </c>
      <c r="X656" t="inlineStr">
        <is>
          <t>PAREDES CASTILLO DIEGO</t>
        </is>
      </c>
      <c r="Y656" t="inlineStr">
        <is>
          <t>1</t>
        </is>
      </c>
      <c r="Z656" t="inlineStr">
        <is>
          <t>0</t>
        </is>
      </c>
      <c r="AA656" s="48" t="n">
        <v>67654</v>
      </c>
      <c r="AB656" s="48" t="n">
        <v>0</v>
      </c>
    </row>
    <row r="657">
      <c r="A657" t="inlineStr">
        <is>
          <t>BUCARAMANGA</t>
        </is>
      </c>
      <c r="B657" t="inlineStr">
        <is>
          <t>SANTANDERES</t>
        </is>
      </c>
      <c r="C657" t="inlineStr">
        <is>
          <t>0004-0008</t>
        </is>
      </c>
      <c r="D657" t="inlineStr">
        <is>
          <t>68418</t>
        </is>
      </c>
      <c r="E657" t="inlineStr">
        <is>
          <t>2565241</t>
        </is>
      </c>
      <c r="F657" t="inlineStr">
        <is>
          <t>3007019292</t>
        </is>
      </c>
      <c r="G657" t="inlineStr">
        <is>
          <t>OC VISITA ROLLOS</t>
        </is>
      </c>
      <c r="H657" t="inlineStr">
        <is>
          <t>SANTANDER</t>
        </is>
      </c>
      <c r="I657" t="inlineStr">
        <is>
          <t>LOS SANTOS</t>
        </is>
      </c>
      <c r="J657" t="inlineStr">
        <is>
          <t>BARRIO SECTOR MERCADO CAMPESIN</t>
        </is>
      </c>
      <c r="K657" t="inlineStr">
        <is>
          <t>BANCOLOMBIA</t>
        </is>
      </c>
      <c r="L657" t="inlineStr">
        <is>
          <t>FO-25-1341131</t>
        </is>
      </c>
      <c r="M657" s="49" t="n">
        <v>45875.67431712963</v>
      </c>
      <c r="N657" s="49" t="n">
        <v>45877.73888888889</v>
      </c>
      <c r="O657" s="48" t="n">
        <v>0</v>
      </c>
      <c r="P657" t="inlineStr">
        <is>
          <t>CB UNO A UNO</t>
        </is>
      </c>
      <c r="Q657" t="inlineStr">
        <is>
          <t>CB UNO A UNO</t>
        </is>
      </c>
      <c r="R657" t="inlineStr">
        <is>
          <t>EJECUTADO</t>
        </is>
      </c>
      <c r="S657" t="inlineStr">
        <is>
          <t>EJECUTADO EXITOSO</t>
        </is>
      </c>
      <c r="T657" t="inlineStr">
        <is>
          <t>VISITA TECNICA</t>
        </is>
      </c>
      <c r="V657" t="inlineStr">
        <is>
          <t>TIPO II</t>
        </is>
      </c>
      <c r="W657" t="inlineStr">
        <is>
          <t>TERRESTRE</t>
        </is>
      </c>
      <c r="X657" t="inlineStr">
        <is>
          <t>BARAJAS BERMUDEZ YAHIR MAURICIO</t>
        </is>
      </c>
      <c r="Y657" t="inlineStr">
        <is>
          <t>1</t>
        </is>
      </c>
      <c r="Z657" t="inlineStr">
        <is>
          <t>0</t>
        </is>
      </c>
      <c r="AA657" s="48" t="n">
        <v>67654</v>
      </c>
      <c r="AB657" s="48" t="n">
        <v>0</v>
      </c>
    </row>
    <row r="658">
      <c r="A658" t="inlineStr">
        <is>
          <t>NEIVA</t>
        </is>
      </c>
      <c r="B658" t="inlineStr">
        <is>
          <t>REMOTAS</t>
        </is>
      </c>
      <c r="C658" t="inlineStr">
        <is>
          <t>0004-0007</t>
        </is>
      </c>
      <c r="D658" t="inlineStr">
        <is>
          <t>41020</t>
        </is>
      </c>
      <c r="E658" t="inlineStr">
        <is>
          <t>2565384</t>
        </is>
      </c>
      <c r="F658" t="inlineStr">
        <is>
          <t>3007072586</t>
        </is>
      </c>
      <c r="G658" t="inlineStr">
        <is>
          <t>OC VISITA ROLLOS</t>
        </is>
      </c>
      <c r="H658" t="inlineStr">
        <is>
          <t>HUILA</t>
        </is>
      </c>
      <c r="I658" t="inlineStr">
        <is>
          <t>ALGECIRAS</t>
        </is>
      </c>
      <c r="J658" t="inlineStr">
        <is>
          <t>VEREDA EL PARAISO ALGECIRAS</t>
        </is>
      </c>
      <c r="K658" t="inlineStr">
        <is>
          <t>BANCOLOMBIA</t>
        </is>
      </c>
      <c r="L658" t="inlineStr">
        <is>
          <t>FO-25-1341428</t>
        </is>
      </c>
      <c r="M658" s="49" t="n">
        <v>45875.68991898148</v>
      </c>
      <c r="N658" s="49" t="n">
        <v>45877.73611111111</v>
      </c>
      <c r="O658" s="48" t="n">
        <v>0</v>
      </c>
      <c r="P658" t="inlineStr">
        <is>
          <t>CB UNO A UNO</t>
        </is>
      </c>
      <c r="Q658" t="inlineStr">
        <is>
          <t>CB UNO A UNO</t>
        </is>
      </c>
      <c r="R658" t="inlineStr">
        <is>
          <t>EJECUTADO</t>
        </is>
      </c>
      <c r="S658" t="inlineStr">
        <is>
          <t>EJECUTADO EXITOSO</t>
        </is>
      </c>
      <c r="T658" t="inlineStr">
        <is>
          <t>VISITA TECNICA</t>
        </is>
      </c>
      <c r="V658" t="inlineStr">
        <is>
          <t>TIPO II</t>
        </is>
      </c>
      <c r="W658" t="inlineStr">
        <is>
          <t>TERRESTRE</t>
        </is>
      </c>
      <c r="X658" t="inlineStr">
        <is>
          <t>DEVIA REINOSO JUAN CARLOS</t>
        </is>
      </c>
      <c r="Y658" t="inlineStr">
        <is>
          <t>1</t>
        </is>
      </c>
      <c r="Z658" t="inlineStr">
        <is>
          <t>0</t>
        </is>
      </c>
      <c r="AA658" s="48" t="n">
        <v>67654</v>
      </c>
      <c r="AB658" s="48" t="n">
        <v>0</v>
      </c>
    </row>
    <row r="659">
      <c r="A659" t="inlineStr">
        <is>
          <t>NEIVA</t>
        </is>
      </c>
      <c r="B659" t="inlineStr">
        <is>
          <t>REMOTAS</t>
        </is>
      </c>
      <c r="C659" t="inlineStr">
        <is>
          <t>0004-0007</t>
        </is>
      </c>
      <c r="D659" t="inlineStr">
        <is>
          <t>41770</t>
        </is>
      </c>
      <c r="E659" t="inlineStr">
        <is>
          <t>2565451</t>
        </is>
      </c>
      <c r="F659" t="inlineStr">
        <is>
          <t>3007074686</t>
        </is>
      </c>
      <c r="G659" t="inlineStr">
        <is>
          <t>OC VISITA ROLLOS</t>
        </is>
      </c>
      <c r="H659" t="inlineStr">
        <is>
          <t>HUILA</t>
        </is>
      </c>
      <c r="I659" t="inlineStr">
        <is>
          <t>SUAZA</t>
        </is>
      </c>
      <c r="J659" t="inlineStr">
        <is>
          <t>DISTRICOL VARIEDADES LA UNION</t>
        </is>
      </c>
      <c r="K659" t="inlineStr">
        <is>
          <t>BANCOLOMBIA</t>
        </is>
      </c>
      <c r="L659" t="inlineStr">
        <is>
          <t>FO-25-1342504</t>
        </is>
      </c>
      <c r="M659" s="49" t="n">
        <v>45875.691875</v>
      </c>
      <c r="N659" s="49" t="n">
        <v>45881.41736111111</v>
      </c>
      <c r="O659" s="48" t="n">
        <v>0</v>
      </c>
      <c r="P659" t="inlineStr">
        <is>
          <t>AGREGADOR</t>
        </is>
      </c>
      <c r="Q659" t="inlineStr">
        <is>
          <t>DISTRICOL</t>
        </is>
      </c>
      <c r="R659" t="inlineStr">
        <is>
          <t>EJECUTADO</t>
        </is>
      </c>
      <c r="S659" t="inlineStr">
        <is>
          <t>EJECUTADO EXITOSO</t>
        </is>
      </c>
      <c r="T659" t="inlineStr">
        <is>
          <t>ENVIO FLOTA - OPERADOR LOGISTICO</t>
        </is>
      </c>
      <c r="V659" t="inlineStr">
        <is>
          <t>TIPO III</t>
        </is>
      </c>
      <c r="W659" t="inlineStr">
        <is>
          <t>TERRESTRE</t>
        </is>
      </c>
      <c r="X659" t="inlineStr">
        <is>
          <t>ANDRADE HERNANDEZ JUAN CARLOS</t>
        </is>
      </c>
      <c r="Y659" t="inlineStr">
        <is>
          <t>1</t>
        </is>
      </c>
      <c r="Z659" t="inlineStr">
        <is>
          <t>0</t>
        </is>
      </c>
      <c r="AA659" s="48" t="n">
        <v>35780</v>
      </c>
      <c r="AB659" s="48" t="n">
        <v>0</v>
      </c>
    </row>
    <row r="660">
      <c r="A660" t="inlineStr">
        <is>
          <t>MEDELLIN</t>
        </is>
      </c>
      <c r="B660" t="inlineStr">
        <is>
          <t>NOROCCIDENTE</t>
        </is>
      </c>
      <c r="C660" t="inlineStr">
        <is>
          <t>0004-0005</t>
        </is>
      </c>
      <c r="D660" t="inlineStr">
        <is>
          <t>5001</t>
        </is>
      </c>
      <c r="E660" t="inlineStr">
        <is>
          <t>2565491</t>
        </is>
      </c>
      <c r="F660" t="inlineStr">
        <is>
          <t>3007062819</t>
        </is>
      </c>
      <c r="G660" t="inlineStr">
        <is>
          <t>OC VISITA ROLLOS</t>
        </is>
      </c>
      <c r="H660" t="inlineStr">
        <is>
          <t>ANTIOQUIA</t>
        </is>
      </c>
      <c r="I660" t="inlineStr">
        <is>
          <t>MEDELLIN</t>
        </is>
      </c>
      <c r="J660" t="inlineStr">
        <is>
          <t>BARRIO SANTA CRUZ LA ROSA MEDE</t>
        </is>
      </c>
      <c r="K660" t="inlineStr">
        <is>
          <t>BANCOLOMBIA</t>
        </is>
      </c>
      <c r="L660" t="inlineStr">
        <is>
          <t>FO-25-1351153</t>
        </is>
      </c>
      <c r="M660" s="49" t="n">
        <v>45875.70277777778</v>
      </c>
      <c r="N660" s="49" t="n">
        <v>45882.7125</v>
      </c>
      <c r="O660" s="48" t="n">
        <v>0</v>
      </c>
      <c r="P660" t="inlineStr">
        <is>
          <t>CB UNO A UNO</t>
        </is>
      </c>
      <c r="Q660" t="inlineStr">
        <is>
          <t>CB UNO A UNO</t>
        </is>
      </c>
      <c r="S660" t="inlineStr">
        <is>
          <t>EJECUTADO EXITOSO</t>
        </is>
      </c>
      <c r="T660" t="inlineStr">
        <is>
          <t>VISITA TECNICA</t>
        </is>
      </c>
      <c r="V660" t="inlineStr">
        <is>
          <t>TIPO I</t>
        </is>
      </c>
      <c r="W660" t="inlineStr">
        <is>
          <t>TERRESTRE</t>
        </is>
      </c>
      <c r="X660" t="inlineStr">
        <is>
          <t>SALAZAR AGUDELO JHONATAN STIVEN</t>
        </is>
      </c>
      <c r="Y660" t="inlineStr">
        <is>
          <t>1</t>
        </is>
      </c>
      <c r="Z660" t="inlineStr">
        <is>
          <t>0</t>
        </is>
      </c>
      <c r="AA660" s="48" t="n">
        <v>35780</v>
      </c>
      <c r="AB660" s="48" t="n">
        <v>0</v>
      </c>
    </row>
    <row r="661">
      <c r="A661" t="inlineStr">
        <is>
          <t>MEDELLIN</t>
        </is>
      </c>
      <c r="B661" t="inlineStr">
        <is>
          <t>NOROCCIDENTE</t>
        </is>
      </c>
      <c r="C661" t="inlineStr">
        <is>
          <t>0004-0005</t>
        </is>
      </c>
      <c r="D661" t="inlineStr">
        <is>
          <t>5001</t>
        </is>
      </c>
      <c r="E661" t="inlineStr">
        <is>
          <t>2565530</t>
        </is>
      </c>
      <c r="F661" t="inlineStr">
        <is>
          <t>3007080198</t>
        </is>
      </c>
      <c r="G661" t="inlineStr">
        <is>
          <t>OC VISITA ROLLOS</t>
        </is>
      </c>
      <c r="H661" t="inlineStr">
        <is>
          <t>ANTIOQUIA</t>
        </is>
      </c>
      <c r="I661" t="inlineStr">
        <is>
          <t>MEDELLIN</t>
        </is>
      </c>
      <c r="J661" t="inlineStr">
        <is>
          <t>BARRIO LOS COLORES MEDELLIN 12</t>
        </is>
      </c>
      <c r="K661" t="inlineStr">
        <is>
          <t>BANCOLOMBIA</t>
        </is>
      </c>
      <c r="L661" t="inlineStr">
        <is>
          <t>FO-25-1351173</t>
        </is>
      </c>
      <c r="M661" s="49" t="n">
        <v>45875.68888888889</v>
      </c>
      <c r="N661" s="49" t="n">
        <v>45882.7125</v>
      </c>
      <c r="O661" s="48" t="n">
        <v>0</v>
      </c>
      <c r="P661" t="inlineStr">
        <is>
          <t>UNO A UNO</t>
        </is>
      </c>
      <c r="Q661" t="inlineStr">
        <is>
          <t>UNO A UNO</t>
        </is>
      </c>
      <c r="S661" t="inlineStr">
        <is>
          <t>EJECUTADO EXITOSO</t>
        </is>
      </c>
      <c r="T661" t="inlineStr">
        <is>
          <t>VISITA TECNICA</t>
        </is>
      </c>
      <c r="V661" t="inlineStr">
        <is>
          <t>TIPO I</t>
        </is>
      </c>
      <c r="W661" t="inlineStr">
        <is>
          <t>TERRESTRE</t>
        </is>
      </c>
      <c r="X661" t="inlineStr">
        <is>
          <t>SALAZAR AGUDELO JHONATAN STIVEN</t>
        </is>
      </c>
      <c r="Y661" t="inlineStr">
        <is>
          <t>1</t>
        </is>
      </c>
      <c r="Z661" t="inlineStr">
        <is>
          <t>0</t>
        </is>
      </c>
      <c r="AA661" s="48" t="n">
        <v>35780</v>
      </c>
      <c r="AB661" s="48" t="n">
        <v>0</v>
      </c>
    </row>
    <row r="662">
      <c r="A662" t="inlineStr">
        <is>
          <t>IBAGUE</t>
        </is>
      </c>
      <c r="B662" t="inlineStr">
        <is>
          <t>REMOTAS</t>
        </is>
      </c>
      <c r="C662" t="inlineStr">
        <is>
          <t>0004-0007</t>
        </is>
      </c>
      <c r="D662" t="inlineStr">
        <is>
          <t>73001</t>
        </is>
      </c>
      <c r="E662" t="inlineStr">
        <is>
          <t>2565600</t>
        </is>
      </c>
      <c r="F662" t="inlineStr">
        <is>
          <t>3007046185</t>
        </is>
      </c>
      <c r="G662" t="inlineStr">
        <is>
          <t>OC VISITA ROLLOS</t>
        </is>
      </c>
      <c r="H662" t="inlineStr">
        <is>
          <t>TOLIMA</t>
        </is>
      </c>
      <c r="I662" t="inlineStr">
        <is>
          <t>IBAGUE</t>
        </is>
      </c>
      <c r="J662" t="inlineStr">
        <is>
          <t>BARRIO LA POLA IBAGUE 1</t>
        </is>
      </c>
      <c r="K662" t="inlineStr">
        <is>
          <t>BANCOLOMBIA</t>
        </is>
      </c>
      <c r="L662" t="inlineStr">
        <is>
          <t>FO-25-1341424</t>
        </is>
      </c>
      <c r="M662" s="49" t="n">
        <v>45875.69252314815</v>
      </c>
      <c r="N662" s="49" t="n">
        <v>45878.49444444444</v>
      </c>
      <c r="O662" s="48" t="n">
        <v>0</v>
      </c>
      <c r="P662" t="inlineStr">
        <is>
          <t>CB UNO A UNO</t>
        </is>
      </c>
      <c r="Q662" t="inlineStr">
        <is>
          <t>CB UNO A UNO</t>
        </is>
      </c>
      <c r="R662" t="inlineStr">
        <is>
          <t>EJECUTADO</t>
        </is>
      </c>
      <c r="S662" t="inlineStr">
        <is>
          <t>EJECUTADO EXITOSO</t>
        </is>
      </c>
      <c r="T662" t="inlineStr">
        <is>
          <t>VISITA TECNICA</t>
        </is>
      </c>
      <c r="V662" t="inlineStr">
        <is>
          <t>TIPO I</t>
        </is>
      </c>
      <c r="W662" t="inlineStr">
        <is>
          <t>TERRESTRE</t>
        </is>
      </c>
      <c r="X662" t="inlineStr">
        <is>
          <t>BARRAGAN TAFUR EDWIN ESTEBAN</t>
        </is>
      </c>
      <c r="Y662" t="inlineStr">
        <is>
          <t>1</t>
        </is>
      </c>
      <c r="Z662" t="inlineStr">
        <is>
          <t>0</t>
        </is>
      </c>
      <c r="AA662" s="48" t="n">
        <v>35780</v>
      </c>
      <c r="AB662" s="48" t="n">
        <v>0</v>
      </c>
    </row>
    <row r="663">
      <c r="A663" t="inlineStr">
        <is>
          <t>VILLAVICENCIO</t>
        </is>
      </c>
      <c r="B663" t="inlineStr">
        <is>
          <t>REMOTAS</t>
        </is>
      </c>
      <c r="C663" t="inlineStr">
        <is>
          <t>0004-0007</t>
        </is>
      </c>
      <c r="D663" t="inlineStr">
        <is>
          <t>50001</t>
        </is>
      </c>
      <c r="E663" t="inlineStr">
        <is>
          <t>2565628</t>
        </is>
      </c>
      <c r="F663" t="inlineStr">
        <is>
          <t>3007051766</t>
        </is>
      </c>
      <c r="G663" t="inlineStr">
        <is>
          <t>OC VISITA ROLLOS</t>
        </is>
      </c>
      <c r="H663" t="inlineStr">
        <is>
          <t>META</t>
        </is>
      </c>
      <c r="I663" t="inlineStr">
        <is>
          <t>VILLAVICENCIO</t>
        </is>
      </c>
      <c r="J663" t="inlineStr">
        <is>
          <t>BARRIO AMERICAS VILLAVICENCIO</t>
        </is>
      </c>
      <c r="K663" t="inlineStr">
        <is>
          <t>BANCOLOMBIA</t>
        </is>
      </c>
      <c r="L663" t="inlineStr">
        <is>
          <t>FO-25-1341420</t>
        </is>
      </c>
      <c r="M663" s="49" t="n">
        <v>45875.69851851852</v>
      </c>
      <c r="N663" s="49" t="n">
        <v>45877.51875</v>
      </c>
      <c r="O663" s="48" t="n">
        <v>0</v>
      </c>
      <c r="P663" t="inlineStr">
        <is>
          <t>CB UNO A UNO</t>
        </is>
      </c>
      <c r="Q663" t="inlineStr">
        <is>
          <t>CB UNO A UNO</t>
        </is>
      </c>
      <c r="R663" t="inlineStr">
        <is>
          <t>EJECUTADO</t>
        </is>
      </c>
      <c r="S663" t="inlineStr">
        <is>
          <t>EJECUTADO EXITOSO</t>
        </is>
      </c>
      <c r="T663" t="inlineStr">
        <is>
          <t>VISITA TECNICA</t>
        </is>
      </c>
      <c r="V663" t="inlineStr">
        <is>
          <t>TIPO I</t>
        </is>
      </c>
      <c r="W663" t="inlineStr">
        <is>
          <t>TERRESTRE</t>
        </is>
      </c>
      <c r="X663" t="inlineStr">
        <is>
          <t>GARZON RUIZ LUIS MIGUEL</t>
        </is>
      </c>
      <c r="Y663" t="inlineStr">
        <is>
          <t>1</t>
        </is>
      </c>
      <c r="Z663" t="inlineStr">
        <is>
          <t>0</t>
        </is>
      </c>
      <c r="AA663" s="48" t="n">
        <v>35780</v>
      </c>
      <c r="AB663" s="48" t="n">
        <v>0</v>
      </c>
    </row>
    <row r="664">
      <c r="A664" t="inlineStr">
        <is>
          <t>PEREIRA</t>
        </is>
      </c>
      <c r="B664" t="inlineStr">
        <is>
          <t>SUROCCIDENTE Y EJE CAFETERO</t>
        </is>
      </c>
      <c r="C664" t="inlineStr">
        <is>
          <t>0004-0002</t>
        </is>
      </c>
      <c r="D664" t="inlineStr">
        <is>
          <t>66001</t>
        </is>
      </c>
      <c r="E664" t="inlineStr">
        <is>
          <t>2565632</t>
        </is>
      </c>
      <c r="F664" t="inlineStr">
        <is>
          <t>3007076555</t>
        </is>
      </c>
      <c r="G664" t="inlineStr">
        <is>
          <t>OC VISITA ROLLOS</t>
        </is>
      </c>
      <c r="H664" t="inlineStr">
        <is>
          <t>RISARALDA</t>
        </is>
      </c>
      <c r="I664" t="inlineStr">
        <is>
          <t>PEREIRA</t>
        </is>
      </c>
      <c r="J664" t="inlineStr">
        <is>
          <t>PTM PEREIRA PAPELERIA CAVERNA</t>
        </is>
      </c>
      <c r="K664" t="inlineStr">
        <is>
          <t>BANCOLOMBIA</t>
        </is>
      </c>
      <c r="L664" t="inlineStr">
        <is>
          <t>FO-25-1341416</t>
        </is>
      </c>
      <c r="M664" s="49" t="n">
        <v>45875.69913194444</v>
      </c>
      <c r="N664" s="49" t="n">
        <v>45878.50694444445</v>
      </c>
      <c r="O664" s="48" t="n">
        <v>0</v>
      </c>
      <c r="P664" t="inlineStr">
        <is>
          <t>AGREGADOR</t>
        </is>
      </c>
      <c r="Q664" t="inlineStr">
        <is>
          <t>COMCARD - PTM</t>
        </is>
      </c>
      <c r="R664" t="inlineStr">
        <is>
          <t>EJECUTADO</t>
        </is>
      </c>
      <c r="S664" t="inlineStr">
        <is>
          <t>EJECUTADO EXITOSO</t>
        </is>
      </c>
      <c r="T664" t="inlineStr">
        <is>
          <t>VISITA TECNICA</t>
        </is>
      </c>
      <c r="V664" t="inlineStr">
        <is>
          <t>TIPO I</t>
        </is>
      </c>
      <c r="W664" t="inlineStr">
        <is>
          <t>TERRESTRE</t>
        </is>
      </c>
      <c r="X664" t="inlineStr">
        <is>
          <t>ARROYAVE CANO MANUEL GUILLERMO</t>
        </is>
      </c>
      <c r="Y664" t="inlineStr">
        <is>
          <t>1</t>
        </is>
      </c>
      <c r="Z664" t="inlineStr">
        <is>
          <t>0</t>
        </is>
      </c>
      <c r="AA664" s="48" t="n">
        <v>35780</v>
      </c>
      <c r="AB664" s="48" t="n">
        <v>0</v>
      </c>
    </row>
    <row r="665">
      <c r="A665" t="inlineStr">
        <is>
          <t>NEIVA</t>
        </is>
      </c>
      <c r="B665" t="inlineStr">
        <is>
          <t>REMOTAS</t>
        </is>
      </c>
      <c r="C665" t="inlineStr">
        <is>
          <t>0004-0007</t>
        </is>
      </c>
      <c r="D665" t="inlineStr">
        <is>
          <t>41551</t>
        </is>
      </c>
      <c r="E665" t="inlineStr">
        <is>
          <t>2565636</t>
        </is>
      </c>
      <c r="F665" t="inlineStr">
        <is>
          <t>3007076386</t>
        </is>
      </c>
      <c r="G665" t="inlineStr">
        <is>
          <t>OC VISITA ROLLOS</t>
        </is>
      </c>
      <c r="H665" t="inlineStr">
        <is>
          <t>HUILA</t>
        </is>
      </c>
      <c r="I665" t="inlineStr">
        <is>
          <t>PITALITO</t>
        </is>
      </c>
      <c r="J665" t="inlineStr">
        <is>
          <t>BARRIO CENTRO PITALITO  21</t>
        </is>
      </c>
      <c r="K665" t="inlineStr">
        <is>
          <t>BANCOLOMBIA</t>
        </is>
      </c>
      <c r="L665" t="inlineStr">
        <is>
          <t>FO-25-1342501</t>
        </is>
      </c>
      <c r="M665" s="49" t="n">
        <v>45875.70150462963</v>
      </c>
      <c r="N665" s="49" t="n">
        <v>45881.49236111111</v>
      </c>
      <c r="O665" s="48" t="n">
        <v>0</v>
      </c>
      <c r="P665" t="inlineStr">
        <is>
          <t>CB UNO A UNO</t>
        </is>
      </c>
      <c r="Q665" t="inlineStr">
        <is>
          <t>CB UNO A UNO</t>
        </is>
      </c>
      <c r="R665" t="inlineStr">
        <is>
          <t>EJECUTADO</t>
        </is>
      </c>
      <c r="S665" t="inlineStr">
        <is>
          <t>EJECUTADO EXITOSO</t>
        </is>
      </c>
      <c r="T665" t="inlineStr">
        <is>
          <t>ENVIO FLOTA - OPERADOR LOGISTICO</t>
        </is>
      </c>
      <c r="V665" t="inlineStr">
        <is>
          <t>TIPO III</t>
        </is>
      </c>
      <c r="W665" t="inlineStr">
        <is>
          <t>TERRESTRE</t>
        </is>
      </c>
      <c r="X665" t="inlineStr">
        <is>
          <t>ANDRADE HERNANDEZ JUAN CARLOS</t>
        </is>
      </c>
      <c r="Y665" t="inlineStr">
        <is>
          <t>1</t>
        </is>
      </c>
      <c r="Z665" t="inlineStr">
        <is>
          <t>0</t>
        </is>
      </c>
      <c r="AA665" s="48" t="n">
        <v>35780</v>
      </c>
      <c r="AB665" s="48" t="n">
        <v>0</v>
      </c>
    </row>
    <row r="666">
      <c r="A666" t="inlineStr">
        <is>
          <t>BUCARAMANGA</t>
        </is>
      </c>
      <c r="B666" t="inlineStr">
        <is>
          <t>SANTANDERES</t>
        </is>
      </c>
      <c r="C666" t="inlineStr">
        <is>
          <t>0004-0008</t>
        </is>
      </c>
      <c r="D666" t="inlineStr">
        <is>
          <t>81794</t>
        </is>
      </c>
      <c r="E666" t="inlineStr">
        <is>
          <t>2565670</t>
        </is>
      </c>
      <c r="F666" t="inlineStr">
        <is>
          <t>3007047596</t>
        </is>
      </c>
      <c r="G666" t="inlineStr">
        <is>
          <t>OC ENVIO ROLLOS</t>
        </is>
      </c>
      <c r="H666" t="inlineStr">
        <is>
          <t>ARAUCA</t>
        </is>
      </c>
      <c r="I666" t="inlineStr">
        <is>
          <t>TAME</t>
        </is>
      </c>
      <c r="J666" t="inlineStr">
        <is>
          <t>BARRIO VEREDA EL BOTALON TAME</t>
        </is>
      </c>
      <c r="K666" t="inlineStr">
        <is>
          <t>BANCOLOMBIA</t>
        </is>
      </c>
      <c r="L666" t="inlineStr">
        <is>
          <t>FO-25-1342500</t>
        </is>
      </c>
      <c r="M666" s="49" t="n">
        <v>45875.70451388889</v>
      </c>
      <c r="N666" s="49" t="n">
        <v>45889.44375</v>
      </c>
      <c r="O666" s="48" t="n">
        <v>0</v>
      </c>
      <c r="P666" t="inlineStr">
        <is>
          <t>CB UNO A UNO</t>
        </is>
      </c>
      <c r="Q666" t="inlineStr">
        <is>
          <t>CB UNO A UNO</t>
        </is>
      </c>
      <c r="S666" t="inlineStr">
        <is>
          <t>EJECUTADO EXITOSO</t>
        </is>
      </c>
      <c r="T666" t="inlineStr">
        <is>
          <t>ENVIO</t>
        </is>
      </c>
      <c r="V666" t="inlineStr">
        <is>
          <t>TIPO IV ESPECIAL</t>
        </is>
      </c>
      <c r="W666" t="inlineStr">
        <is>
          <t>AEREO</t>
        </is>
      </c>
      <c r="Y666" t="inlineStr">
        <is>
          <t>1</t>
        </is>
      </c>
      <c r="Z666" t="inlineStr">
        <is>
          <t>0</t>
        </is>
      </c>
      <c r="AA666" s="48" t="n">
        <v>35780</v>
      </c>
      <c r="AB666" s="48" t="n">
        <v>0</v>
      </c>
    </row>
    <row r="667">
      <c r="A667" t="inlineStr">
        <is>
          <t>MEDELLIN</t>
        </is>
      </c>
      <c r="B667" t="inlineStr">
        <is>
          <t>NOROCCIDENTE</t>
        </is>
      </c>
      <c r="C667" t="inlineStr">
        <is>
          <t>0004-0005</t>
        </is>
      </c>
      <c r="D667" t="inlineStr">
        <is>
          <t>5360</t>
        </is>
      </c>
      <c r="E667" t="inlineStr">
        <is>
          <t>2565822</t>
        </is>
      </c>
      <c r="F667" t="inlineStr">
        <is>
          <t>3007074138</t>
        </is>
      </c>
      <c r="G667" t="inlineStr">
        <is>
          <t>OC VISITA ROLLOS</t>
        </is>
      </c>
      <c r="H667" t="inlineStr">
        <is>
          <t>ANTIOQUIA</t>
        </is>
      </c>
      <c r="I667" t="inlineStr">
        <is>
          <t>ITAGUI</t>
        </is>
      </c>
      <c r="J667" t="inlineStr">
        <is>
          <t>PTM ITAGUI SUPERMERCADO RANCHO</t>
        </is>
      </c>
      <c r="K667" t="inlineStr">
        <is>
          <t>BANCOLOMBIA</t>
        </is>
      </c>
      <c r="L667" t="inlineStr">
        <is>
          <t>FO-25-1351206</t>
        </is>
      </c>
      <c r="M667" s="49" t="n">
        <v>45875.71388888889</v>
      </c>
      <c r="N667" s="49" t="n">
        <v>45882.7125</v>
      </c>
      <c r="O667" s="48" t="n">
        <v>0</v>
      </c>
      <c r="P667" t="inlineStr">
        <is>
          <t>AGREGADOR</t>
        </is>
      </c>
      <c r="Q667" t="inlineStr">
        <is>
          <t>COMCARD - PTM</t>
        </is>
      </c>
      <c r="S667" t="inlineStr">
        <is>
          <t>EJECUTADO EXITOSO</t>
        </is>
      </c>
      <c r="T667" t="inlineStr">
        <is>
          <t>VISITA TECNICA</t>
        </is>
      </c>
      <c r="V667" t="inlineStr">
        <is>
          <t>TIPO I</t>
        </is>
      </c>
      <c r="W667" t="inlineStr">
        <is>
          <t>TERRESTRE</t>
        </is>
      </c>
      <c r="X667" t="inlineStr">
        <is>
          <t>CORREA MESA LEIDY DANIELA</t>
        </is>
      </c>
      <c r="Y667" t="inlineStr">
        <is>
          <t>1</t>
        </is>
      </c>
      <c r="Z667" t="inlineStr">
        <is>
          <t>0</t>
        </is>
      </c>
      <c r="AA667" s="48" t="n">
        <v>35780</v>
      </c>
      <c r="AB667" s="48" t="n">
        <v>0</v>
      </c>
    </row>
    <row r="668">
      <c r="A668" t="inlineStr">
        <is>
          <t>BOGOTA</t>
        </is>
      </c>
      <c r="B668" t="inlineStr">
        <is>
          <t>CUNDINAMARCA</t>
        </is>
      </c>
      <c r="C668" t="inlineStr">
        <is>
          <t>0004-0004</t>
        </is>
      </c>
      <c r="D668" t="inlineStr">
        <is>
          <t>25386</t>
        </is>
      </c>
      <c r="E668" t="inlineStr">
        <is>
          <t>2565833</t>
        </is>
      </c>
      <c r="F668" t="inlineStr">
        <is>
          <t>3007078318</t>
        </is>
      </c>
      <c r="G668" t="inlineStr">
        <is>
          <t>OC VISITA ROLLOS</t>
        </is>
      </c>
      <c r="H668" t="inlineStr">
        <is>
          <t>CUNDINAMARCA</t>
        </is>
      </c>
      <c r="I668" t="inlineStr">
        <is>
          <t>LA MESA</t>
        </is>
      </c>
      <c r="J668" t="inlineStr">
        <is>
          <t>BARRIO EL RECREO LA MESA  LA M</t>
        </is>
      </c>
      <c r="K668" t="inlineStr">
        <is>
          <t>BANCOLOMBIA</t>
        </is>
      </c>
      <c r="L668" t="inlineStr">
        <is>
          <t>FO-25-1341721</t>
        </is>
      </c>
      <c r="M668" s="49" t="n">
        <v>45875.71564814815</v>
      </c>
      <c r="N668" s="49" t="n">
        <v>45877.42430555556</v>
      </c>
      <c r="O668" s="48" t="n">
        <v>0</v>
      </c>
      <c r="P668" t="inlineStr">
        <is>
          <t>CB UNO A UNO</t>
        </is>
      </c>
      <c r="Q668" t="inlineStr">
        <is>
          <t>CB UNO A UNO</t>
        </is>
      </c>
      <c r="R668" t="inlineStr">
        <is>
          <t>EJECUTADO</t>
        </is>
      </c>
      <c r="S668" t="inlineStr">
        <is>
          <t>EJECUTADO EXITOSO</t>
        </is>
      </c>
      <c r="T668" t="inlineStr">
        <is>
          <t>VISITA TECNICA</t>
        </is>
      </c>
      <c r="V668" t="inlineStr">
        <is>
          <t>TIPO II</t>
        </is>
      </c>
      <c r="W668" t="inlineStr">
        <is>
          <t>TERRESTRE</t>
        </is>
      </c>
      <c r="X668" t="inlineStr">
        <is>
          <t>HERNANDEZ NARANJO OSCAR EDUARDO</t>
        </is>
      </c>
      <c r="Y668" t="inlineStr">
        <is>
          <t>1</t>
        </is>
      </c>
      <c r="Z668" t="inlineStr">
        <is>
          <t>0</t>
        </is>
      </c>
      <c r="AA668" s="48" t="n">
        <v>67654</v>
      </c>
      <c r="AB668" s="48" t="n">
        <v>0</v>
      </c>
    </row>
    <row r="669">
      <c r="A669" t="inlineStr">
        <is>
          <t>NEIVA</t>
        </is>
      </c>
      <c r="B669" t="inlineStr">
        <is>
          <t>REMOTAS</t>
        </is>
      </c>
      <c r="C669" t="inlineStr">
        <is>
          <t>No encontrado</t>
        </is>
      </c>
      <c r="D669" t="inlineStr">
        <is>
          <t>18753</t>
        </is>
      </c>
      <c r="E669" t="inlineStr">
        <is>
          <t>2565878</t>
        </is>
      </c>
      <c r="F669" t="inlineStr">
        <is>
          <t>3007079520</t>
        </is>
      </c>
      <c r="G669" t="inlineStr">
        <is>
          <t>OC ENVIO ROLLOS</t>
        </is>
      </c>
      <c r="H669" t="inlineStr">
        <is>
          <t>CAQUETA</t>
        </is>
      </c>
      <c r="I669" t="inlineStr">
        <is>
          <t>SAN VICENTE DEL CAGUAN</t>
        </is>
      </c>
      <c r="J669" t="inlineStr">
        <is>
          <t>BARRIO CONSOLATA SAN VICENTE DEL CAGUAN</t>
        </is>
      </c>
      <c r="K669" t="inlineStr">
        <is>
          <t>BANCOLOMBIA</t>
        </is>
      </c>
      <c r="L669" t="inlineStr">
        <is>
          <t>FO-25-1342499</t>
        </is>
      </c>
      <c r="M669" s="49" t="n">
        <v>45875.72983796296</v>
      </c>
      <c r="N669" s="49" t="n">
        <v>45881.71666666667</v>
      </c>
      <c r="O669" s="48" t="n">
        <v>0</v>
      </c>
      <c r="P669" t="inlineStr">
        <is>
          <t>UNO A UNO</t>
        </is>
      </c>
      <c r="Q669" t="inlineStr">
        <is>
          <t>UNO A UNO</t>
        </is>
      </c>
      <c r="S669" t="inlineStr">
        <is>
          <t>EJECUTADO EXITOSO</t>
        </is>
      </c>
      <c r="T669" t="inlineStr">
        <is>
          <t>ENVIO</t>
        </is>
      </c>
      <c r="V669" t="inlineStr">
        <is>
          <t>TIPO IV ESPECIAL</t>
        </is>
      </c>
      <c r="W669" t="inlineStr">
        <is>
          <t>TERRESTRE / AEREO</t>
        </is>
      </c>
      <c r="Y669" t="inlineStr">
        <is>
          <t>1</t>
        </is>
      </c>
      <c r="Z669" t="inlineStr">
        <is>
          <t>0</t>
        </is>
      </c>
      <c r="AA669" s="48" t="n">
        <v>35780</v>
      </c>
      <c r="AB669" s="48" t="n">
        <v>0</v>
      </c>
    </row>
    <row r="670">
      <c r="A670" t="inlineStr">
        <is>
          <t>PASTO</t>
        </is>
      </c>
      <c r="B670" t="inlineStr">
        <is>
          <t>SUROCCIDENTE Y EJE CAFETERO</t>
        </is>
      </c>
      <c r="C670" t="inlineStr">
        <is>
          <t>No encontrado</t>
        </is>
      </c>
      <c r="D670" t="inlineStr">
        <is>
          <t>86568</t>
        </is>
      </c>
      <c r="E670" t="inlineStr">
        <is>
          <t>2565887</t>
        </is>
      </c>
      <c r="F670" t="inlineStr">
        <is>
          <t>3007079274</t>
        </is>
      </c>
      <c r="G670" t="inlineStr">
        <is>
          <t>OC ENVIO ROLLOS</t>
        </is>
      </c>
      <c r="H670" t="inlineStr">
        <is>
          <t>PUTUMAYO</t>
        </is>
      </c>
      <c r="I670" t="inlineStr">
        <is>
          <t>PUERTO ASIS</t>
        </is>
      </c>
      <c r="J670" t="inlineStr">
        <is>
          <t>DISTRICOL D ALANNA BEAUTY</t>
        </is>
      </c>
      <c r="K670" t="inlineStr">
        <is>
          <t>BANCOLOMBIA</t>
        </is>
      </c>
      <c r="L670" t="inlineStr">
        <is>
          <t>FO-25-1342497</t>
        </is>
      </c>
      <c r="M670" s="49" t="n">
        <v>45875.73172453704</v>
      </c>
      <c r="N670" s="49" t="n">
        <v>45883.59861111111</v>
      </c>
      <c r="O670" s="48" t="n">
        <v>0</v>
      </c>
      <c r="P670" t="inlineStr">
        <is>
          <t>AGREGADOR</t>
        </is>
      </c>
      <c r="Q670" t="inlineStr">
        <is>
          <t>DISTRICOL</t>
        </is>
      </c>
      <c r="S670" t="inlineStr">
        <is>
          <t>EJECUTADO EXITOSO</t>
        </is>
      </c>
      <c r="T670" t="inlineStr">
        <is>
          <t>ENVIO</t>
        </is>
      </c>
      <c r="V670" t="inlineStr">
        <is>
          <t>TIPO IV</t>
        </is>
      </c>
      <c r="W670" t="inlineStr">
        <is>
          <t>TERRESTRE</t>
        </is>
      </c>
      <c r="Y670" t="inlineStr">
        <is>
          <t>1</t>
        </is>
      </c>
      <c r="Z670" t="inlineStr">
        <is>
          <t>0</t>
        </is>
      </c>
      <c r="AA670" s="48" t="n">
        <v>35780</v>
      </c>
      <c r="AB670" s="48" t="n">
        <v>0</v>
      </c>
    </row>
    <row r="671">
      <c r="A671" t="inlineStr">
        <is>
          <t>IBAGUE</t>
        </is>
      </c>
      <c r="B671" t="inlineStr">
        <is>
          <t>REMOTAS</t>
        </is>
      </c>
      <c r="C671" t="inlineStr">
        <is>
          <t>0004-0007</t>
        </is>
      </c>
      <c r="D671" t="inlineStr">
        <is>
          <t>73001</t>
        </is>
      </c>
      <c r="E671" t="inlineStr">
        <is>
          <t>2565948</t>
        </is>
      </c>
      <c r="F671" t="inlineStr">
        <is>
          <t>3007074345</t>
        </is>
      </c>
      <c r="G671" t="inlineStr">
        <is>
          <t>OC VISITA ROLLOS</t>
        </is>
      </c>
      <c r="H671" t="inlineStr">
        <is>
          <t>TOLIMA</t>
        </is>
      </c>
      <c r="I671" t="inlineStr">
        <is>
          <t>IBAGUE</t>
        </is>
      </c>
      <c r="J671" t="inlineStr">
        <is>
          <t>PTM IBAGUE  MERCA LILI</t>
        </is>
      </c>
      <c r="K671" t="inlineStr">
        <is>
          <t>BANCOLOMBIA</t>
        </is>
      </c>
      <c r="L671" t="inlineStr">
        <is>
          <t>FO-25-1341719</t>
        </is>
      </c>
      <c r="M671" s="49" t="n">
        <v>45875.73037037037</v>
      </c>
      <c r="N671" s="49" t="n">
        <v>45878.40416666667</v>
      </c>
      <c r="O671" s="48" t="n">
        <v>0</v>
      </c>
      <c r="P671" t="inlineStr">
        <is>
          <t>AGREGADOR</t>
        </is>
      </c>
      <c r="Q671" t="inlineStr">
        <is>
          <t>COMCARD - PTM</t>
        </is>
      </c>
      <c r="R671" t="inlineStr">
        <is>
          <t>EJECUTADO</t>
        </is>
      </c>
      <c r="T671" t="inlineStr">
        <is>
          <t>VISITA TECNICA</t>
        </is>
      </c>
      <c r="V671" t="inlineStr">
        <is>
          <t>TIPO I</t>
        </is>
      </c>
      <c r="W671" t="inlineStr">
        <is>
          <t>TERRESTRE</t>
        </is>
      </c>
      <c r="X671" t="inlineStr">
        <is>
          <t>BARRAGAN TAFUR EDWIN ESTEBAN</t>
        </is>
      </c>
      <c r="Y671" t="inlineStr">
        <is>
          <t>1</t>
        </is>
      </c>
      <c r="Z671" t="inlineStr">
        <is>
          <t>0</t>
        </is>
      </c>
      <c r="AA671" s="48" t="n">
        <v>35780</v>
      </c>
      <c r="AB671" s="48" t="n">
        <v>0</v>
      </c>
    </row>
    <row r="672">
      <c r="A672" t="inlineStr">
        <is>
          <t>CARTAGENA</t>
        </is>
      </c>
      <c r="B672" t="inlineStr">
        <is>
          <t>COSTA</t>
        </is>
      </c>
      <c r="C672" t="inlineStr">
        <is>
          <t>0004-0001</t>
        </is>
      </c>
      <c r="D672" t="inlineStr">
        <is>
          <t>13001</t>
        </is>
      </c>
      <c r="E672" t="inlineStr">
        <is>
          <t>2566018</t>
        </is>
      </c>
      <c r="F672" t="inlineStr">
        <is>
          <t>3007063130</t>
        </is>
      </c>
      <c r="G672" t="inlineStr">
        <is>
          <t>OC VISITA ROLLOS</t>
        </is>
      </c>
      <c r="H672" t="inlineStr">
        <is>
          <t>BOLIVAR</t>
        </is>
      </c>
      <c r="I672" t="inlineStr">
        <is>
          <t>CARTAGENA</t>
        </is>
      </c>
      <c r="J672" t="inlineStr">
        <is>
          <t>BARRIO SAN FERNANDO CARTAGENA</t>
        </is>
      </c>
      <c r="K672" t="inlineStr">
        <is>
          <t>BANCOLOMBIA</t>
        </is>
      </c>
      <c r="L672" t="inlineStr">
        <is>
          <t>FO-25-1341717</t>
        </is>
      </c>
      <c r="M672" s="49" t="n">
        <v>45875.74146990741</v>
      </c>
      <c r="N672" s="49" t="n">
        <v>45881.4</v>
      </c>
      <c r="O672" s="48" t="n">
        <v>0</v>
      </c>
      <c r="P672" t="inlineStr">
        <is>
          <t>CB UNO A UNO</t>
        </is>
      </c>
      <c r="Q672" t="inlineStr">
        <is>
          <t>CB UNO A UNO</t>
        </is>
      </c>
      <c r="R672" t="inlineStr">
        <is>
          <t>EJECUTADO</t>
        </is>
      </c>
      <c r="S672" t="inlineStr">
        <is>
          <t>EJECUTADO EXITOSO</t>
        </is>
      </c>
      <c r="T672" t="inlineStr">
        <is>
          <t>VISITA TECNICA</t>
        </is>
      </c>
      <c r="V672" t="inlineStr">
        <is>
          <t>TIPO I</t>
        </is>
      </c>
      <c r="W672" t="inlineStr">
        <is>
          <t>TERRESTRE</t>
        </is>
      </c>
      <c r="X672" t="inlineStr">
        <is>
          <t>CANEDO HERRERA ALEXANDER</t>
        </is>
      </c>
      <c r="Y672" t="inlineStr">
        <is>
          <t>1</t>
        </is>
      </c>
      <c r="Z672" t="inlineStr">
        <is>
          <t>0</t>
        </is>
      </c>
      <c r="AA672" s="48" t="n">
        <v>35780</v>
      </c>
      <c r="AB672" s="48" t="n">
        <v>0</v>
      </c>
    </row>
    <row r="673">
      <c r="A673" t="inlineStr">
        <is>
          <t>BARRANQUILLA</t>
        </is>
      </c>
      <c r="B673" t="inlineStr">
        <is>
          <t>COSTA</t>
        </is>
      </c>
      <c r="C673" t="inlineStr">
        <is>
          <t>0004-0001</t>
        </is>
      </c>
      <c r="D673" t="inlineStr">
        <is>
          <t>8638</t>
        </is>
      </c>
      <c r="E673" t="inlineStr">
        <is>
          <t>2566019</t>
        </is>
      </c>
      <c r="F673" t="inlineStr">
        <is>
          <t>3007030597</t>
        </is>
      </c>
      <c r="G673" t="inlineStr">
        <is>
          <t>OC VISITA ROLLOS</t>
        </is>
      </c>
      <c r="H673" t="inlineStr">
        <is>
          <t>ATLANTICO</t>
        </is>
      </c>
      <c r="I673" t="inlineStr">
        <is>
          <t>SABANALARGA</t>
        </is>
      </c>
      <c r="J673" t="inlineStr">
        <is>
          <t>BARRIO SABANALARGA SABANALARGA</t>
        </is>
      </c>
      <c r="K673" t="inlineStr">
        <is>
          <t>BANCOLOMBIA</t>
        </is>
      </c>
      <c r="L673" t="inlineStr">
        <is>
          <t>FO-25-1341715</t>
        </is>
      </c>
      <c r="M673" s="49" t="n">
        <v>45875.74194444445</v>
      </c>
      <c r="N673" s="49" t="n">
        <v>45878.40277777778</v>
      </c>
      <c r="O673" s="48" t="n">
        <v>0</v>
      </c>
      <c r="P673" t="inlineStr">
        <is>
          <t>CB UNO A UNO</t>
        </is>
      </c>
      <c r="Q673" t="inlineStr">
        <is>
          <t>CB UNO A UNO</t>
        </is>
      </c>
      <c r="R673" t="inlineStr">
        <is>
          <t>EJECUTADO</t>
        </is>
      </c>
      <c r="S673" t="inlineStr">
        <is>
          <t>EJECUTADO EXITOSO</t>
        </is>
      </c>
      <c r="T673" t="inlineStr">
        <is>
          <t>VISITA TECNICA</t>
        </is>
      </c>
      <c r="V673" t="inlineStr">
        <is>
          <t>TIPO II</t>
        </is>
      </c>
      <c r="W673" t="inlineStr">
        <is>
          <t>TERRESTRE</t>
        </is>
      </c>
      <c r="X673" t="inlineStr">
        <is>
          <t>DE AGUAS MUÑOZ DAVID JOSE</t>
        </is>
      </c>
      <c r="Y673" t="inlineStr">
        <is>
          <t>1</t>
        </is>
      </c>
      <c r="Z673" t="inlineStr">
        <is>
          <t>0</t>
        </is>
      </c>
      <c r="AA673" s="48" t="n">
        <v>67654</v>
      </c>
      <c r="AB673" s="48" t="n">
        <v>0</v>
      </c>
    </row>
    <row r="674">
      <c r="A674" t="inlineStr">
        <is>
          <t>CALI</t>
        </is>
      </c>
      <c r="B674" t="inlineStr">
        <is>
          <t>SUROCCIDENTE Y EJE CAFETERO</t>
        </is>
      </c>
      <c r="C674" t="inlineStr">
        <is>
          <t>0004-0003</t>
        </is>
      </c>
      <c r="D674" t="inlineStr">
        <is>
          <t>19001</t>
        </is>
      </c>
      <c r="E674" t="inlineStr">
        <is>
          <t>2566024</t>
        </is>
      </c>
      <c r="F674" t="inlineStr">
        <is>
          <t>3007078991</t>
        </is>
      </c>
      <c r="G674" t="inlineStr">
        <is>
          <t>OC VISITA ROLLOS</t>
        </is>
      </c>
      <c r="H674" t="inlineStr">
        <is>
          <t>CAUCA</t>
        </is>
      </c>
      <c r="I674" t="inlineStr">
        <is>
          <t>POPAYAN</t>
        </is>
      </c>
      <c r="J674" t="inlineStr">
        <is>
          <t>PTM POPAYAN DROGUERIA Y MINIMA</t>
        </is>
      </c>
      <c r="K674" t="inlineStr">
        <is>
          <t>BANCOLOMBIA</t>
        </is>
      </c>
      <c r="L674" t="inlineStr">
        <is>
          <t>FO-25-1341725</t>
        </is>
      </c>
      <c r="M674" s="49" t="n">
        <v>45875.7424537037</v>
      </c>
      <c r="N674" s="49" t="n">
        <v>45877.60972222222</v>
      </c>
      <c r="O674" s="48" t="n">
        <v>0</v>
      </c>
      <c r="P674" t="inlineStr">
        <is>
          <t>AGREGADOR</t>
        </is>
      </c>
      <c r="Q674" t="inlineStr">
        <is>
          <t>COMCARD - PTM</t>
        </is>
      </c>
      <c r="R674" t="inlineStr">
        <is>
          <t>EJECUTADO</t>
        </is>
      </c>
      <c r="S674" t="inlineStr">
        <is>
          <t>EJECUTADO EXITOSO</t>
        </is>
      </c>
      <c r="T674" t="inlineStr">
        <is>
          <t>VISITA TECNICA</t>
        </is>
      </c>
      <c r="V674" t="inlineStr">
        <is>
          <t>TIPO III</t>
        </is>
      </c>
      <c r="W674" t="inlineStr">
        <is>
          <t>TERRESTRE</t>
        </is>
      </c>
      <c r="X674" t="inlineStr">
        <is>
          <t>GIMBUEL LASSO LUIS GERMAN</t>
        </is>
      </c>
      <c r="Y674" t="inlineStr">
        <is>
          <t>1</t>
        </is>
      </c>
      <c r="Z674" t="inlineStr">
        <is>
          <t>0</t>
        </is>
      </c>
      <c r="AA674" s="48" t="n">
        <v>35780</v>
      </c>
      <c r="AB674" s="48" t="n">
        <v>0</v>
      </c>
    </row>
    <row r="675">
      <c r="A675" t="inlineStr">
        <is>
          <t>SINCELEJO</t>
        </is>
      </c>
      <c r="B675" t="inlineStr">
        <is>
          <t>COSTA</t>
        </is>
      </c>
      <c r="C675" t="inlineStr">
        <is>
          <t>0004-0001</t>
        </is>
      </c>
      <c r="D675" t="inlineStr">
        <is>
          <t>70001</t>
        </is>
      </c>
      <c r="E675" t="inlineStr">
        <is>
          <t>2566026</t>
        </is>
      </c>
      <c r="F675" t="inlineStr">
        <is>
          <t>3007079914</t>
        </is>
      </c>
      <c r="G675" t="inlineStr">
        <is>
          <t>OC VISITA ROLLOS</t>
        </is>
      </c>
      <c r="H675" t="inlineStr">
        <is>
          <t>SUCRE</t>
        </is>
      </c>
      <c r="I675" t="inlineStr">
        <is>
          <t>SINCELEJO</t>
        </is>
      </c>
      <c r="J675" t="inlineStr">
        <is>
          <t>DISTRICOL LA VICTORIA DROGUERI</t>
        </is>
      </c>
      <c r="K675" t="inlineStr">
        <is>
          <t>BANCOLOMBIA</t>
        </is>
      </c>
      <c r="L675" t="inlineStr">
        <is>
          <t>FO-25-1341713</t>
        </is>
      </c>
      <c r="M675" s="49" t="n">
        <v>45875.74297453704</v>
      </c>
      <c r="N675" s="49" t="n">
        <v>45878.37777777778</v>
      </c>
      <c r="O675" s="48" t="n">
        <v>0</v>
      </c>
      <c r="P675" t="inlineStr">
        <is>
          <t>AGREGADOR</t>
        </is>
      </c>
      <c r="Q675" t="inlineStr">
        <is>
          <t>DISTRICOL</t>
        </is>
      </c>
      <c r="R675" t="inlineStr">
        <is>
          <t>EJECUTADO</t>
        </is>
      </c>
      <c r="S675" t="inlineStr">
        <is>
          <t>EJECUTADO EXITOSO</t>
        </is>
      </c>
      <c r="T675" t="inlineStr">
        <is>
          <t>VISITA TECNICA</t>
        </is>
      </c>
      <c r="V675" t="inlineStr">
        <is>
          <t>TIPO I</t>
        </is>
      </c>
      <c r="W675" t="inlineStr">
        <is>
          <t>TERRESTRE</t>
        </is>
      </c>
      <c r="X675" t="inlineStr">
        <is>
          <t>SANTOS GUZMAN CHRISTIAN FELIPE</t>
        </is>
      </c>
      <c r="Y675" t="inlineStr">
        <is>
          <t>1</t>
        </is>
      </c>
      <c r="Z675" t="inlineStr">
        <is>
          <t>0</t>
        </is>
      </c>
      <c r="AA675" s="48" t="n">
        <v>35780</v>
      </c>
      <c r="AB675" s="48" t="n">
        <v>0</v>
      </c>
    </row>
    <row r="676">
      <c r="A676" t="inlineStr">
        <is>
          <t>BOGOTA</t>
        </is>
      </c>
      <c r="B676" t="inlineStr">
        <is>
          <t>CUNDINAMARCA</t>
        </is>
      </c>
      <c r="C676" t="inlineStr">
        <is>
          <t>0004-0004</t>
        </is>
      </c>
      <c r="D676" t="inlineStr">
        <is>
          <t>25402</t>
        </is>
      </c>
      <c r="E676" t="inlineStr">
        <is>
          <t>2566029</t>
        </is>
      </c>
      <c r="F676" t="inlineStr">
        <is>
          <t>3007077899</t>
        </is>
      </c>
      <c r="G676" t="inlineStr">
        <is>
          <t>OC VISITA ROLLOS</t>
        </is>
      </c>
      <c r="H676" t="inlineStr">
        <is>
          <t>CUNDINAMARCA</t>
        </is>
      </c>
      <c r="I676" t="inlineStr">
        <is>
          <t>LA VEGA</t>
        </is>
      </c>
      <c r="J676" t="inlineStr">
        <is>
          <t>BARRIO CENTRO LA VEGA 2</t>
        </is>
      </c>
      <c r="K676" t="inlineStr">
        <is>
          <t>BANCOLOMBIA</t>
        </is>
      </c>
      <c r="L676" t="inlineStr">
        <is>
          <t>FO-25-1341711</t>
        </is>
      </c>
      <c r="M676" s="49" t="n">
        <v>45875.74348379629</v>
      </c>
      <c r="N676" s="49" t="n">
        <v>45877.48611111111</v>
      </c>
      <c r="O676" s="48" t="n">
        <v>0</v>
      </c>
      <c r="P676" t="inlineStr">
        <is>
          <t>CB UNO A UNO</t>
        </is>
      </c>
      <c r="Q676" t="inlineStr">
        <is>
          <t>CB UNO A UNO</t>
        </is>
      </c>
      <c r="R676" t="inlineStr">
        <is>
          <t>EJECUTADO</t>
        </is>
      </c>
      <c r="S676" t="inlineStr">
        <is>
          <t>EJECUTADO EXITOSO</t>
        </is>
      </c>
      <c r="T676" t="inlineStr">
        <is>
          <t>VISITA TECNICA</t>
        </is>
      </c>
      <c r="V676" t="inlineStr">
        <is>
          <t>TIPO II</t>
        </is>
      </c>
      <c r="W676" t="inlineStr">
        <is>
          <t>TERRESTRE</t>
        </is>
      </c>
      <c r="X676" t="inlineStr">
        <is>
          <t>GOMEZ VEGA DAVID SNEYDER</t>
        </is>
      </c>
      <c r="Y676" t="inlineStr">
        <is>
          <t>1</t>
        </is>
      </c>
      <c r="Z676" t="inlineStr">
        <is>
          <t>0</t>
        </is>
      </c>
      <c r="AA676" s="48" t="n">
        <v>67654</v>
      </c>
      <c r="AB676" s="48" t="n">
        <v>0</v>
      </c>
    </row>
    <row r="677">
      <c r="A677" t="inlineStr">
        <is>
          <t>BUCARAMANGA</t>
        </is>
      </c>
      <c r="B677" t="inlineStr">
        <is>
          <t>SANTANDERES</t>
        </is>
      </c>
      <c r="C677" t="inlineStr">
        <is>
          <t>0004-0008</t>
        </is>
      </c>
      <c r="D677" t="inlineStr">
        <is>
          <t>68276</t>
        </is>
      </c>
      <c r="E677" t="inlineStr">
        <is>
          <t>2566030</t>
        </is>
      </c>
      <c r="F677" t="inlineStr">
        <is>
          <t>3007073179</t>
        </is>
      </c>
      <c r="G677" t="inlineStr">
        <is>
          <t>OC VISITA ROLLOS</t>
        </is>
      </c>
      <c r="H677" t="inlineStr">
        <is>
          <t>SANTANDER</t>
        </is>
      </c>
      <c r="I677" t="inlineStr">
        <is>
          <t>FLORIDABLANCA</t>
        </is>
      </c>
      <c r="J677" t="inlineStr">
        <is>
          <t>DISTRICOL FRESKY POLLO SOD</t>
        </is>
      </c>
      <c r="K677" t="inlineStr">
        <is>
          <t>BANCOLOMBIA</t>
        </is>
      </c>
      <c r="L677" t="inlineStr">
        <is>
          <t>FO-25-1341709</t>
        </is>
      </c>
      <c r="M677" s="49" t="n">
        <v>45875.74412037037</v>
      </c>
      <c r="N677" s="49" t="n">
        <v>45877.50972222222</v>
      </c>
      <c r="O677" s="48" t="n">
        <v>0</v>
      </c>
      <c r="P677" t="inlineStr">
        <is>
          <t>AGREGADOR</t>
        </is>
      </c>
      <c r="Q677" t="inlineStr">
        <is>
          <t>DISTRICOL</t>
        </is>
      </c>
      <c r="R677" t="inlineStr">
        <is>
          <t>EJECUTADO</t>
        </is>
      </c>
      <c r="S677" t="inlineStr">
        <is>
          <t>EJECUTADO EXITOSO</t>
        </is>
      </c>
      <c r="T677" t="inlineStr">
        <is>
          <t>VISITA TECNICA</t>
        </is>
      </c>
      <c r="V677" t="inlineStr">
        <is>
          <t>TIPO I</t>
        </is>
      </c>
      <c r="W677" t="inlineStr">
        <is>
          <t>TERRESTRE</t>
        </is>
      </c>
      <c r="X677" t="inlineStr">
        <is>
          <t>REYES RAMIREZ DIEGO ALEXANDER</t>
        </is>
      </c>
      <c r="Y677" t="inlineStr">
        <is>
          <t>1</t>
        </is>
      </c>
      <c r="Z677" t="inlineStr">
        <is>
          <t>0</t>
        </is>
      </c>
      <c r="AA677" s="48" t="n">
        <v>35780</v>
      </c>
      <c r="AB677" s="48" t="n">
        <v>0</v>
      </c>
    </row>
    <row r="678">
      <c r="A678" t="inlineStr">
        <is>
          <t>CUCUTA</t>
        </is>
      </c>
      <c r="B678" t="inlineStr">
        <is>
          <t>SANTANDERES</t>
        </is>
      </c>
      <c r="C678" t="inlineStr">
        <is>
          <t>0004-0008</t>
        </is>
      </c>
      <c r="D678" t="inlineStr">
        <is>
          <t>54001</t>
        </is>
      </c>
      <c r="E678" t="inlineStr">
        <is>
          <t>2566067</t>
        </is>
      </c>
      <c r="F678" t="inlineStr">
        <is>
          <t>3007077346</t>
        </is>
      </c>
      <c r="G678" t="inlineStr">
        <is>
          <t>OC VISITA ROLLOS</t>
        </is>
      </c>
      <c r="H678" t="inlineStr">
        <is>
          <t>NORTE DE SANTANDER</t>
        </is>
      </c>
      <c r="I678" t="inlineStr">
        <is>
          <t>CUCUTA</t>
        </is>
      </c>
      <c r="J678" t="inlineStr">
        <is>
          <t>BARRIO LA PLAYA CUCUTA  12</t>
        </is>
      </c>
      <c r="K678" t="inlineStr">
        <is>
          <t>BANCOLOMBIA</t>
        </is>
      </c>
      <c r="L678" t="inlineStr">
        <is>
          <t>FO-25-1341705</t>
        </is>
      </c>
      <c r="M678" s="49" t="n">
        <v>45877.33333333334</v>
      </c>
      <c r="N678" s="49" t="n">
        <v>45877.49097222222</v>
      </c>
      <c r="O678" s="48" t="n">
        <v>0</v>
      </c>
      <c r="P678" t="inlineStr">
        <is>
          <t>CB UNO A UNO</t>
        </is>
      </c>
      <c r="Q678" t="inlineStr">
        <is>
          <t>CB UNO A UNO</t>
        </is>
      </c>
      <c r="R678" t="inlineStr">
        <is>
          <t>EJECUTADO</t>
        </is>
      </c>
      <c r="S678" t="inlineStr">
        <is>
          <t>EJECUTADO EXITOSO</t>
        </is>
      </c>
      <c r="T678" t="inlineStr">
        <is>
          <t>VISITA TECNICA</t>
        </is>
      </c>
      <c r="V678" t="inlineStr">
        <is>
          <t>TIPO I</t>
        </is>
      </c>
      <c r="W678" t="inlineStr">
        <is>
          <t>TERRESTRE</t>
        </is>
      </c>
      <c r="X678" t="inlineStr">
        <is>
          <t>NARANJO AFANADOR RUBEN JESUS</t>
        </is>
      </c>
      <c r="Y678" t="inlineStr">
        <is>
          <t>1</t>
        </is>
      </c>
      <c r="Z678" t="inlineStr">
        <is>
          <t>0</t>
        </is>
      </c>
      <c r="AA678" s="48" t="n">
        <v>35780</v>
      </c>
      <c r="AB678" s="48" t="n">
        <v>0</v>
      </c>
    </row>
    <row r="679">
      <c r="A679" t="inlineStr">
        <is>
          <t>MEDELLIN</t>
        </is>
      </c>
      <c r="B679" t="inlineStr">
        <is>
          <t>NOROCCIDENTE</t>
        </is>
      </c>
      <c r="C679" t="inlineStr">
        <is>
          <t>0004-0005</t>
        </is>
      </c>
      <c r="D679" t="inlineStr">
        <is>
          <t>5001</t>
        </is>
      </c>
      <c r="E679" t="inlineStr">
        <is>
          <t>2566130</t>
        </is>
      </c>
      <c r="F679" t="inlineStr">
        <is>
          <t>3007073507</t>
        </is>
      </c>
      <c r="G679" t="inlineStr">
        <is>
          <t>OC VISITA ROLLOS</t>
        </is>
      </c>
      <c r="H679" t="inlineStr">
        <is>
          <t>ANTIOQUIA</t>
        </is>
      </c>
      <c r="I679" t="inlineStr">
        <is>
          <t>MEDELLIN</t>
        </is>
      </c>
      <c r="J679" t="inlineStr">
        <is>
          <t>BARRIO SANTA CRUZ MEDELLIN</t>
        </is>
      </c>
      <c r="K679" t="inlineStr">
        <is>
          <t>BANCOLOMBIA</t>
        </is>
      </c>
      <c r="L679" t="inlineStr">
        <is>
          <t>FO-25-1362897</t>
        </is>
      </c>
      <c r="M679" s="49" t="n">
        <v>45877.33333333334</v>
      </c>
      <c r="N679" s="49" t="n">
        <v>45884.58541666667</v>
      </c>
      <c r="O679" s="48" t="n">
        <v>0</v>
      </c>
      <c r="P679" t="inlineStr">
        <is>
          <t>CB UNO A UNO</t>
        </is>
      </c>
      <c r="Q679" t="inlineStr">
        <is>
          <t>CB UNO A UNO</t>
        </is>
      </c>
      <c r="S679" t="inlineStr">
        <is>
          <t>EJECUTADO EXITOSO</t>
        </is>
      </c>
      <c r="T679" t="inlineStr">
        <is>
          <t>VISITA TECNICA</t>
        </is>
      </c>
      <c r="V679" t="inlineStr">
        <is>
          <t>TIPO I</t>
        </is>
      </c>
      <c r="W679" t="inlineStr">
        <is>
          <t>TERRESTRE</t>
        </is>
      </c>
      <c r="X679" t="inlineStr">
        <is>
          <t>SALAZAR AGUDELO JHONATAN STIVEN</t>
        </is>
      </c>
      <c r="Y679" t="inlineStr">
        <is>
          <t>1</t>
        </is>
      </c>
      <c r="Z679" t="inlineStr">
        <is>
          <t>0</t>
        </is>
      </c>
      <c r="AA679" s="48" t="n">
        <v>35780</v>
      </c>
      <c r="AB679" s="48" t="n">
        <v>0</v>
      </c>
    </row>
    <row r="680">
      <c r="A680" t="inlineStr">
        <is>
          <t>BUCARAMANGA</t>
        </is>
      </c>
      <c r="B680" t="inlineStr">
        <is>
          <t>SANTANDERES</t>
        </is>
      </c>
      <c r="C680" t="inlineStr">
        <is>
          <t>0004-0008</t>
        </is>
      </c>
      <c r="D680" t="inlineStr">
        <is>
          <t>68307</t>
        </is>
      </c>
      <c r="E680" t="inlineStr">
        <is>
          <t>2566212</t>
        </is>
      </c>
      <c r="F680" t="inlineStr">
        <is>
          <t>3007058613</t>
        </is>
      </c>
      <c r="G680" t="inlineStr">
        <is>
          <t>OC VISITA ROLLOS</t>
        </is>
      </c>
      <c r="H680" t="inlineStr">
        <is>
          <t>SANTANDER</t>
        </is>
      </c>
      <c r="I680" t="inlineStr">
        <is>
          <t>GIRON</t>
        </is>
      </c>
      <c r="J680" t="inlineStr">
        <is>
          <t>PTM GIRON MISCELANEA GRAFFITI</t>
        </is>
      </c>
      <c r="K680" t="inlineStr">
        <is>
          <t>BANCOLOMBIA</t>
        </is>
      </c>
      <c r="L680" t="inlineStr">
        <is>
          <t>FO-25-1341707</t>
        </is>
      </c>
      <c r="M680" s="49" t="n">
        <v>45877.33333333334</v>
      </c>
      <c r="N680" s="49" t="n">
        <v>45881.44305555556</v>
      </c>
      <c r="O680" s="48" t="n">
        <v>0</v>
      </c>
      <c r="P680" t="inlineStr">
        <is>
          <t>AGREGADOR</t>
        </is>
      </c>
      <c r="Q680" t="inlineStr">
        <is>
          <t>COMCARD - PTM</t>
        </is>
      </c>
      <c r="R680" t="inlineStr">
        <is>
          <t>EJECUTADO</t>
        </is>
      </c>
      <c r="S680" t="inlineStr">
        <is>
          <t>EJECUTADO EXITOSO</t>
        </is>
      </c>
      <c r="T680" t="inlineStr">
        <is>
          <t>VISITA TECNICA</t>
        </is>
      </c>
      <c r="V680" t="inlineStr">
        <is>
          <t>TIPO I</t>
        </is>
      </c>
      <c r="W680" t="inlineStr">
        <is>
          <t>TERRESTRE</t>
        </is>
      </c>
      <c r="X680" t="inlineStr">
        <is>
          <t>HERRERA LUQUE SAUL JAVIER</t>
        </is>
      </c>
      <c r="Y680" t="inlineStr">
        <is>
          <t>1</t>
        </is>
      </c>
      <c r="Z680" t="inlineStr">
        <is>
          <t>0</t>
        </is>
      </c>
      <c r="AA680" s="48" t="n">
        <v>35780</v>
      </c>
      <c r="AB680" s="48" t="n">
        <v>0</v>
      </c>
    </row>
    <row r="681">
      <c r="A681" t="inlineStr">
        <is>
          <t>VILLAVICENCIO</t>
        </is>
      </c>
      <c r="B681" t="inlineStr">
        <is>
          <t>REMOTAS</t>
        </is>
      </c>
      <c r="C681" t="inlineStr">
        <is>
          <t>No encontrado</t>
        </is>
      </c>
      <c r="D681" t="inlineStr">
        <is>
          <t>50568</t>
        </is>
      </c>
      <c r="E681" t="inlineStr">
        <is>
          <t>2566319</t>
        </is>
      </c>
      <c r="F681" t="inlineStr">
        <is>
          <t>3007071608</t>
        </is>
      </c>
      <c r="G681" t="inlineStr">
        <is>
          <t>OC ENVIO ROLLOS</t>
        </is>
      </c>
      <c r="H681" t="inlineStr">
        <is>
          <t>META</t>
        </is>
      </c>
      <c r="I681" t="inlineStr">
        <is>
          <t>PUERTO GAITAN</t>
        </is>
      </c>
      <c r="J681" t="inlineStr">
        <is>
          <t>BARRIO EL TRIUNFO PUERTO GAITA</t>
        </is>
      </c>
      <c r="K681" t="inlineStr">
        <is>
          <t>BANCOLOMBIA</t>
        </is>
      </c>
      <c r="L681" t="inlineStr">
        <is>
          <t>FO-25-1342495</t>
        </is>
      </c>
      <c r="M681" s="49" t="n">
        <v>45877.33333333334</v>
      </c>
      <c r="N681" s="49" t="n">
        <v>45883.37083333333</v>
      </c>
      <c r="O681" s="48" t="n">
        <v>0</v>
      </c>
      <c r="P681" t="inlineStr">
        <is>
          <t>CB UNO A UNO</t>
        </is>
      </c>
      <c r="Q681" t="inlineStr">
        <is>
          <t>CB UNO A UNO</t>
        </is>
      </c>
      <c r="S681" t="inlineStr">
        <is>
          <t>EJECUTADO EXITOSO</t>
        </is>
      </c>
      <c r="T681" t="inlineStr">
        <is>
          <t>ENVIO</t>
        </is>
      </c>
      <c r="V681" t="inlineStr">
        <is>
          <t>TIPO III</t>
        </is>
      </c>
      <c r="W681" t="inlineStr">
        <is>
          <t>TERRESTRE</t>
        </is>
      </c>
      <c r="Y681" t="inlineStr">
        <is>
          <t>1</t>
        </is>
      </c>
      <c r="Z681" t="inlineStr">
        <is>
          <t>0</t>
        </is>
      </c>
      <c r="AA681" s="48" t="n">
        <v>35780</v>
      </c>
      <c r="AB681" s="48" t="n">
        <v>0</v>
      </c>
    </row>
    <row r="682">
      <c r="A682" t="inlineStr">
        <is>
          <t>CARTAGENA</t>
        </is>
      </c>
      <c r="B682" t="inlineStr">
        <is>
          <t>COSTA</t>
        </is>
      </c>
      <c r="C682" t="inlineStr">
        <is>
          <t>0004-0001</t>
        </is>
      </c>
      <c r="D682" t="inlineStr">
        <is>
          <t>13001</t>
        </is>
      </c>
      <c r="E682" t="inlineStr">
        <is>
          <t>2566320</t>
        </is>
      </c>
      <c r="F682" t="inlineStr">
        <is>
          <t>3007077845</t>
        </is>
      </c>
      <c r="G682" t="inlineStr">
        <is>
          <t>OC VISITA ROLLOS</t>
        </is>
      </c>
      <c r="H682" t="inlineStr">
        <is>
          <t>BOLIVAR</t>
        </is>
      </c>
      <c r="I682" t="inlineStr">
        <is>
          <t>CARTAGENA</t>
        </is>
      </c>
      <c r="J682" t="inlineStr">
        <is>
          <t>PTM CARTAGENA FARMACIA LOS MEL</t>
        </is>
      </c>
      <c r="K682" t="inlineStr">
        <is>
          <t>BANCOLOMBIA</t>
        </is>
      </c>
      <c r="L682" t="inlineStr">
        <is>
          <t>FO-25-1342198</t>
        </is>
      </c>
      <c r="M682" s="49" t="n">
        <v>45877.33333333334</v>
      </c>
      <c r="N682" s="49" t="n">
        <v>45881.56666666667</v>
      </c>
      <c r="O682" s="48" t="n">
        <v>0</v>
      </c>
      <c r="P682" t="inlineStr">
        <is>
          <t>AGREGADOR</t>
        </is>
      </c>
      <c r="Q682" t="inlineStr">
        <is>
          <t>COMCARD - PTM</t>
        </is>
      </c>
      <c r="R682" t="inlineStr">
        <is>
          <t>EJECUTADO</t>
        </is>
      </c>
      <c r="S682" t="inlineStr">
        <is>
          <t>EJECUTADO EXITOSO</t>
        </is>
      </c>
      <c r="T682" t="inlineStr">
        <is>
          <t>VISITA TECNICA</t>
        </is>
      </c>
      <c r="V682" t="inlineStr">
        <is>
          <t>TIPO I</t>
        </is>
      </c>
      <c r="W682" t="inlineStr">
        <is>
          <t>TERRESTRE</t>
        </is>
      </c>
      <c r="X682" t="inlineStr">
        <is>
          <t>CANEDO HERRERA ALEXANDER</t>
        </is>
      </c>
      <c r="Y682" t="inlineStr">
        <is>
          <t>1</t>
        </is>
      </c>
      <c r="Z682" t="inlineStr">
        <is>
          <t>0</t>
        </is>
      </c>
      <c r="AA682" s="48" t="n">
        <v>35780</v>
      </c>
      <c r="AB682" s="48" t="n">
        <v>0</v>
      </c>
    </row>
    <row r="683">
      <c r="A683" t="inlineStr">
        <is>
          <t>MEDELLIN</t>
        </is>
      </c>
      <c r="B683" t="inlineStr">
        <is>
          <t>NOROCCIDENTE</t>
        </is>
      </c>
      <c r="C683" t="inlineStr">
        <is>
          <t>0004-0005</t>
        </is>
      </c>
      <c r="D683" t="inlineStr">
        <is>
          <t>5656</t>
        </is>
      </c>
      <c r="E683" t="inlineStr">
        <is>
          <t>2567060</t>
        </is>
      </c>
      <c r="F683" t="inlineStr">
        <is>
          <t>3007079794</t>
        </is>
      </c>
      <c r="G683" t="inlineStr">
        <is>
          <t>OC VISITA ROLLOS</t>
        </is>
      </c>
      <c r="H683" t="inlineStr">
        <is>
          <t>ANTIOQUIA</t>
        </is>
      </c>
      <c r="I683" t="inlineStr">
        <is>
          <t>SAN JERONIMO</t>
        </is>
      </c>
      <c r="J683" t="inlineStr">
        <is>
          <t>BARRIO VEREDA EL LLANO SAN JER</t>
        </is>
      </c>
      <c r="K683" t="inlineStr">
        <is>
          <t>BANCOLOMBIA</t>
        </is>
      </c>
      <c r="L683" t="inlineStr">
        <is>
          <t>FO-25-1344723</t>
        </is>
      </c>
      <c r="M683" s="49" t="n">
        <v>45876.51836805556</v>
      </c>
      <c r="N683" s="49" t="n">
        <v>45878.63333333333</v>
      </c>
      <c r="O683" s="48" t="n">
        <v>0</v>
      </c>
      <c r="P683" t="inlineStr">
        <is>
          <t>CB UNO A UNO</t>
        </is>
      </c>
      <c r="Q683" t="inlineStr">
        <is>
          <t>CB UNO A UNO</t>
        </is>
      </c>
      <c r="R683" t="inlineStr">
        <is>
          <t>EJECUTADO</t>
        </is>
      </c>
      <c r="S683" t="inlineStr">
        <is>
          <t>EJECUTADO EXITOSO</t>
        </is>
      </c>
      <c r="T683" t="inlineStr">
        <is>
          <t>VISITA TECNICA</t>
        </is>
      </c>
      <c r="V683" t="inlineStr">
        <is>
          <t>TIPO II</t>
        </is>
      </c>
      <c r="W683" t="inlineStr">
        <is>
          <t>TERRESTRE</t>
        </is>
      </c>
      <c r="X683" t="inlineStr">
        <is>
          <t>MARTINEZ TOVAR OSCAR DAVID</t>
        </is>
      </c>
      <c r="Y683" t="inlineStr">
        <is>
          <t>1</t>
        </is>
      </c>
      <c r="Z683" t="inlineStr">
        <is>
          <t>0</t>
        </is>
      </c>
      <c r="AA683" s="48" t="n">
        <v>67654</v>
      </c>
      <c r="AB683" s="48" t="n">
        <v>0</v>
      </c>
    </row>
    <row r="684">
      <c r="A684" t="inlineStr">
        <is>
          <t>MEDELLIN</t>
        </is>
      </c>
      <c r="B684" t="inlineStr">
        <is>
          <t>NOROCCIDENTE</t>
        </is>
      </c>
      <c r="C684" t="inlineStr">
        <is>
          <t>0004-0005</t>
        </is>
      </c>
      <c r="D684" t="inlineStr">
        <is>
          <t>5360</t>
        </is>
      </c>
      <c r="E684" t="inlineStr">
        <is>
          <t>2567061</t>
        </is>
      </c>
      <c r="F684" t="inlineStr">
        <is>
          <t>3007068139</t>
        </is>
      </c>
      <c r="G684" t="inlineStr">
        <is>
          <t>OC VISITA ROLLOS</t>
        </is>
      </c>
      <c r="H684" t="inlineStr">
        <is>
          <t>ANTIOQUIA</t>
        </is>
      </c>
      <c r="I684" t="inlineStr">
        <is>
          <t>ITAGUI</t>
        </is>
      </c>
      <c r="J684" t="inlineStr">
        <is>
          <t>PTM ITAGUI DROGUERIA SAN VICE</t>
        </is>
      </c>
      <c r="K684" t="inlineStr">
        <is>
          <t>BANCOLOMBIA</t>
        </is>
      </c>
      <c r="L684" t="inlineStr">
        <is>
          <t>FO-25-1351154</t>
        </is>
      </c>
      <c r="M684" s="49" t="n">
        <v>45876.51875</v>
      </c>
      <c r="N684" s="49" t="n">
        <v>45882.71180555555</v>
      </c>
      <c r="O684" s="48" t="n">
        <v>0</v>
      </c>
      <c r="P684" t="inlineStr">
        <is>
          <t>AGREGADOR</t>
        </is>
      </c>
      <c r="Q684" t="inlineStr">
        <is>
          <t>COMCARD - PTM</t>
        </is>
      </c>
      <c r="S684" t="inlineStr">
        <is>
          <t>EJECUTADO EXITOSO</t>
        </is>
      </c>
      <c r="T684" t="inlineStr">
        <is>
          <t>VISITA TECNICA</t>
        </is>
      </c>
      <c r="V684" t="inlineStr">
        <is>
          <t>TIPO I</t>
        </is>
      </c>
      <c r="W684" t="inlineStr">
        <is>
          <t>TERRESTRE</t>
        </is>
      </c>
      <c r="X684" t="inlineStr">
        <is>
          <t>SALAZAR AGUDELO JHONATAN STIVEN</t>
        </is>
      </c>
      <c r="Y684" t="inlineStr">
        <is>
          <t>1</t>
        </is>
      </c>
      <c r="Z684" t="inlineStr">
        <is>
          <t>0</t>
        </is>
      </c>
      <c r="AA684" s="48" t="n">
        <v>35780</v>
      </c>
      <c r="AB684" s="48" t="n">
        <v>0</v>
      </c>
    </row>
    <row r="685">
      <c r="A685" t="inlineStr">
        <is>
          <t>VILLAVICENCIO</t>
        </is>
      </c>
      <c r="B685" t="inlineStr">
        <is>
          <t>REMOTAS</t>
        </is>
      </c>
      <c r="C685" t="inlineStr">
        <is>
          <t>0004-0007</t>
        </is>
      </c>
      <c r="D685" t="inlineStr">
        <is>
          <t>50001</t>
        </is>
      </c>
      <c r="E685" t="inlineStr">
        <is>
          <t>2567133</t>
        </is>
      </c>
      <c r="F685" t="inlineStr">
        <is>
          <t>3007079160</t>
        </is>
      </c>
      <c r="G685" t="inlineStr">
        <is>
          <t>OC VISITA ROLLOS</t>
        </is>
      </c>
      <c r="H685" t="inlineStr">
        <is>
          <t>META</t>
        </is>
      </c>
      <c r="I685" t="inlineStr">
        <is>
          <t>VILLAVICENCIO</t>
        </is>
      </c>
      <c r="J685" t="inlineStr">
        <is>
          <t>BARRIO BOCHICA VILLAVICENCIO 1</t>
        </is>
      </c>
      <c r="K685" t="inlineStr">
        <is>
          <t>BANCOLOMBIA</t>
        </is>
      </c>
      <c r="L685" t="inlineStr">
        <is>
          <t>FO-25-1345299</t>
        </is>
      </c>
      <c r="M685" s="49" t="n">
        <v>45876.52523148148</v>
      </c>
      <c r="N685" s="49" t="n">
        <v>45880.55625</v>
      </c>
      <c r="O685" s="48" t="n">
        <v>0</v>
      </c>
      <c r="P685" t="inlineStr">
        <is>
          <t>CB UNO A UNO</t>
        </is>
      </c>
      <c r="Q685" t="inlineStr">
        <is>
          <t>CB UNO A UNO</t>
        </is>
      </c>
      <c r="R685" t="inlineStr">
        <is>
          <t>EJECUTADO</t>
        </is>
      </c>
      <c r="S685" t="inlineStr">
        <is>
          <t>EJECUTADO EXITOSO</t>
        </is>
      </c>
      <c r="T685" t="inlineStr">
        <is>
          <t>VISITA TECNICA</t>
        </is>
      </c>
      <c r="V685" t="inlineStr">
        <is>
          <t>TIPO I</t>
        </is>
      </c>
      <c r="W685" t="inlineStr">
        <is>
          <t>TERRESTRE</t>
        </is>
      </c>
      <c r="X685" t="inlineStr">
        <is>
          <t>GARZON RUIZ LUIS MIGUEL</t>
        </is>
      </c>
      <c r="Y685" t="inlineStr">
        <is>
          <t>1</t>
        </is>
      </c>
      <c r="Z685" t="inlineStr">
        <is>
          <t>0</t>
        </is>
      </c>
      <c r="AA685" s="48" t="n">
        <v>35780</v>
      </c>
      <c r="AB685" s="48" t="n">
        <v>0</v>
      </c>
    </row>
    <row r="686">
      <c r="A686" t="inlineStr">
        <is>
          <t>MEDELLIN</t>
        </is>
      </c>
      <c r="B686" t="inlineStr">
        <is>
          <t>NOROCCIDENTE</t>
        </is>
      </c>
      <c r="C686" t="inlineStr">
        <is>
          <t>0004-0005</t>
        </is>
      </c>
      <c r="D686" t="inlineStr">
        <is>
          <t>5042</t>
        </is>
      </c>
      <c r="E686" t="inlineStr">
        <is>
          <t>2567137</t>
        </is>
      </c>
      <c r="F686" t="inlineStr">
        <is>
          <t>3007067494</t>
        </is>
      </c>
      <c r="G686" t="inlineStr">
        <is>
          <t>OC VISITA ROLLOS</t>
        </is>
      </c>
      <c r="H686" t="inlineStr">
        <is>
          <t>ANTIOQUIA</t>
        </is>
      </c>
      <c r="I686" t="inlineStr">
        <is>
          <t>SANTA FE DE ANTIOQUIA</t>
        </is>
      </c>
      <c r="J686" t="inlineStr">
        <is>
          <t>BARRIO PASO REAL LA ESMERALDA</t>
        </is>
      </c>
      <c r="K686" t="inlineStr">
        <is>
          <t>BANCOLOMBIA</t>
        </is>
      </c>
      <c r="L686" t="inlineStr">
        <is>
          <t>FO-25-1345293</t>
        </is>
      </c>
      <c r="M686" s="49" t="n">
        <v>45876.52833333334</v>
      </c>
      <c r="N686" s="49" t="n">
        <v>45879.51805555556</v>
      </c>
      <c r="O686" s="48" t="n">
        <v>0</v>
      </c>
      <c r="P686" t="inlineStr">
        <is>
          <t>CB UNO A UNO</t>
        </is>
      </c>
      <c r="Q686" t="inlineStr">
        <is>
          <t>CB UNO A UNO</t>
        </is>
      </c>
      <c r="R686" t="inlineStr">
        <is>
          <t>EJECUTADO</t>
        </is>
      </c>
      <c r="S686" t="inlineStr">
        <is>
          <t>EJECUTADO EXITOSO</t>
        </is>
      </c>
      <c r="T686" t="inlineStr">
        <is>
          <t>VISITA TECNICA</t>
        </is>
      </c>
      <c r="V686" t="inlineStr">
        <is>
          <t>TIPO II</t>
        </is>
      </c>
      <c r="W686" t="inlineStr">
        <is>
          <t>TERRESTRE</t>
        </is>
      </c>
      <c r="X686" t="inlineStr">
        <is>
          <t>MARTINEZ TOVAR OSCAR DAVID</t>
        </is>
      </c>
      <c r="Y686" t="inlineStr">
        <is>
          <t>1</t>
        </is>
      </c>
      <c r="Z686" t="inlineStr">
        <is>
          <t>0</t>
        </is>
      </c>
      <c r="AA686" s="48" t="n">
        <v>67654</v>
      </c>
      <c r="AB686" s="48" t="n">
        <v>0</v>
      </c>
    </row>
    <row r="687">
      <c r="A687" t="inlineStr">
        <is>
          <t>BUCARAMANGA</t>
        </is>
      </c>
      <c r="B687" t="inlineStr">
        <is>
          <t>SANTANDERES</t>
        </is>
      </c>
      <c r="C687" t="inlineStr">
        <is>
          <t>0004-0008</t>
        </is>
      </c>
      <c r="D687" t="inlineStr">
        <is>
          <t>68001</t>
        </is>
      </c>
      <c r="E687" t="inlineStr">
        <is>
          <t>2567138</t>
        </is>
      </c>
      <c r="F687" t="inlineStr">
        <is>
          <t>3007042682</t>
        </is>
      </c>
      <c r="G687" t="inlineStr">
        <is>
          <t>OC VISITA ROLLOS</t>
        </is>
      </c>
      <c r="H687" t="inlineStr">
        <is>
          <t>SANTANDER</t>
        </is>
      </c>
      <c r="I687" t="inlineStr">
        <is>
          <t>BUCARAMANGA</t>
        </is>
      </c>
      <c r="J687" t="inlineStr">
        <is>
          <t>PTM BUCARAMANGA OFFITRAZOS</t>
        </is>
      </c>
      <c r="K687" t="inlineStr">
        <is>
          <t>BANCOLOMBIA</t>
        </is>
      </c>
      <c r="L687" t="inlineStr">
        <is>
          <t>FO-25-1345289</t>
        </is>
      </c>
      <c r="M687" s="49" t="n">
        <v>45876.52947916667</v>
      </c>
      <c r="N687" s="49" t="n">
        <v>45877.73263888889</v>
      </c>
      <c r="O687" s="48" t="n">
        <v>0</v>
      </c>
      <c r="P687" t="inlineStr">
        <is>
          <t>AGREGADOR</t>
        </is>
      </c>
      <c r="Q687" t="inlineStr">
        <is>
          <t>COMCARD - PTM</t>
        </is>
      </c>
      <c r="R687" t="inlineStr">
        <is>
          <t>EJECUTADO</t>
        </is>
      </c>
      <c r="S687" t="inlineStr">
        <is>
          <t>EJECUTADO EXITOSO</t>
        </is>
      </c>
      <c r="T687" t="inlineStr">
        <is>
          <t>VISITA TECNICA</t>
        </is>
      </c>
      <c r="V687" t="inlineStr">
        <is>
          <t>TIPO I</t>
        </is>
      </c>
      <c r="W687" t="inlineStr">
        <is>
          <t>TERRESTRE</t>
        </is>
      </c>
      <c r="X687" t="inlineStr">
        <is>
          <t>GONZALEZ ESTUPIÑAN YEISON WALTER ANTONIO</t>
        </is>
      </c>
      <c r="Y687" t="inlineStr">
        <is>
          <t>1</t>
        </is>
      </c>
      <c r="Z687" t="inlineStr">
        <is>
          <t>0</t>
        </is>
      </c>
      <c r="AA687" s="48" t="n">
        <v>35780</v>
      </c>
      <c r="AB687" s="48" t="n">
        <v>0</v>
      </c>
    </row>
    <row r="688">
      <c r="A688" t="inlineStr">
        <is>
          <t>CARTAGENA</t>
        </is>
      </c>
      <c r="B688" t="inlineStr">
        <is>
          <t>COSTA</t>
        </is>
      </c>
      <c r="C688" t="inlineStr">
        <is>
          <t>0004-0001</t>
        </is>
      </c>
      <c r="D688" t="inlineStr">
        <is>
          <t>13222</t>
        </is>
      </c>
      <c r="E688" t="inlineStr">
        <is>
          <t>2567141</t>
        </is>
      </c>
      <c r="F688" t="inlineStr">
        <is>
          <t>3007065520</t>
        </is>
      </c>
      <c r="G688" t="inlineStr">
        <is>
          <t>OC VISITA ROLLOS</t>
        </is>
      </c>
      <c r="H688" t="inlineStr">
        <is>
          <t>BOLIVAR</t>
        </is>
      </c>
      <c r="I688" t="inlineStr">
        <is>
          <t>CLEMENCIA</t>
        </is>
      </c>
      <c r="J688" t="inlineStr">
        <is>
          <t>PTM CLEMENCIA FERRETERIA Y ALM</t>
        </is>
      </c>
      <c r="K688" t="inlineStr">
        <is>
          <t>BANCOLOMBIA</t>
        </is>
      </c>
      <c r="L688" t="inlineStr">
        <is>
          <t>FO-25-1345284</t>
        </is>
      </c>
      <c r="M688" s="49" t="n">
        <v>45876.53429398148</v>
      </c>
      <c r="N688" s="49" t="n">
        <v>45882.68263888889</v>
      </c>
      <c r="O688" s="48" t="n">
        <v>0</v>
      </c>
      <c r="P688" t="inlineStr">
        <is>
          <t>AGREGADOR</t>
        </is>
      </c>
      <c r="Q688" t="inlineStr">
        <is>
          <t>COMCARD - PTM</t>
        </is>
      </c>
      <c r="R688" t="inlineStr">
        <is>
          <t>EJECUTADO</t>
        </is>
      </c>
      <c r="S688" t="inlineStr">
        <is>
          <t>EJECUTADO EXITOSO</t>
        </is>
      </c>
      <c r="T688" t="inlineStr">
        <is>
          <t>VISITA TECNICA</t>
        </is>
      </c>
      <c r="V688" t="inlineStr">
        <is>
          <t>TIPO II</t>
        </is>
      </c>
      <c r="W688" t="inlineStr">
        <is>
          <t>TERRESTRE</t>
        </is>
      </c>
      <c r="X688" t="inlineStr">
        <is>
          <t>CANEDO HERRERA ALEXANDER</t>
        </is>
      </c>
      <c r="Y688" t="inlineStr">
        <is>
          <t>1</t>
        </is>
      </c>
      <c r="Z688" t="inlineStr">
        <is>
          <t>0</t>
        </is>
      </c>
      <c r="AA688" s="48" t="n">
        <v>67654</v>
      </c>
      <c r="AB688" s="48" t="n">
        <v>0</v>
      </c>
    </row>
    <row r="689">
      <c r="A689" t="inlineStr">
        <is>
          <t>BOGOTA</t>
        </is>
      </c>
      <c r="B689" t="inlineStr">
        <is>
          <t>CUNDINAMARCA</t>
        </is>
      </c>
      <c r="C689" t="inlineStr">
        <is>
          <t>0004-0004</t>
        </is>
      </c>
      <c r="D689" t="inlineStr">
        <is>
          <t>11001</t>
        </is>
      </c>
      <c r="E689" t="inlineStr">
        <is>
          <t>2567142</t>
        </is>
      </c>
      <c r="F689" t="inlineStr">
        <is>
          <t>3007078373</t>
        </is>
      </c>
      <c r="G689" t="inlineStr">
        <is>
          <t>OC VISITA ROLLOS</t>
        </is>
      </c>
      <c r="H689" t="inlineStr">
        <is>
          <t>CUNDINAMARCA</t>
        </is>
      </c>
      <c r="I689" t="inlineStr">
        <is>
          <t>BOGOTA</t>
        </is>
      </c>
      <c r="J689" t="inlineStr">
        <is>
          <t>BARRIO ENGATIVA BOGOTA 11</t>
        </is>
      </c>
      <c r="K689" t="inlineStr">
        <is>
          <t>BANCOLOMBIA</t>
        </is>
      </c>
      <c r="L689" t="inlineStr">
        <is>
          <t>FO-25-1345282</t>
        </is>
      </c>
      <c r="M689" s="49" t="n">
        <v>45876.53487268519</v>
      </c>
      <c r="N689" s="49" t="n">
        <v>45878.56666666667</v>
      </c>
      <c r="O689" s="48" t="n">
        <v>0</v>
      </c>
      <c r="P689" t="inlineStr">
        <is>
          <t>CB UNO A UNO</t>
        </is>
      </c>
      <c r="Q689" t="inlineStr">
        <is>
          <t>CB UNO A UNO</t>
        </is>
      </c>
      <c r="R689" t="inlineStr">
        <is>
          <t>EJECUTADO</t>
        </is>
      </c>
      <c r="S689" t="inlineStr">
        <is>
          <t>EJECUTADO EXITOSO</t>
        </is>
      </c>
      <c r="T689" t="inlineStr">
        <is>
          <t>VISITA TECNICA</t>
        </is>
      </c>
      <c r="V689" t="inlineStr">
        <is>
          <t>TIPO I</t>
        </is>
      </c>
      <c r="W689" t="inlineStr">
        <is>
          <t>TERRESTRE</t>
        </is>
      </c>
      <c r="X689" t="inlineStr">
        <is>
          <t>MURCIA HERNANDEZ HARVEY IGNACIO</t>
        </is>
      </c>
      <c r="Y689" t="inlineStr">
        <is>
          <t>1</t>
        </is>
      </c>
      <c r="Z689" t="inlineStr">
        <is>
          <t>0</t>
        </is>
      </c>
      <c r="AA689" s="48" t="n">
        <v>35780</v>
      </c>
      <c r="AB689" s="48" t="n">
        <v>0</v>
      </c>
    </row>
    <row r="690">
      <c r="A690" t="inlineStr">
        <is>
          <t>MEDELLIN</t>
        </is>
      </c>
      <c r="B690" t="inlineStr">
        <is>
          <t>NOROCCIDENTE</t>
        </is>
      </c>
      <c r="C690" t="inlineStr">
        <is>
          <t>0004-0005</t>
        </is>
      </c>
      <c r="D690" t="inlineStr">
        <is>
          <t>5615</t>
        </is>
      </c>
      <c r="E690" t="inlineStr">
        <is>
          <t>2567169</t>
        </is>
      </c>
      <c r="F690" t="inlineStr">
        <is>
          <t>3007013329</t>
        </is>
      </c>
      <c r="G690" t="inlineStr">
        <is>
          <t>OC VISITA ROLLOS</t>
        </is>
      </c>
      <c r="H690" t="inlineStr">
        <is>
          <t>ANTIOQUIA</t>
        </is>
      </c>
      <c r="I690" t="inlineStr">
        <is>
          <t>RIONEGRO</t>
        </is>
      </c>
      <c r="J690" t="inlineStr">
        <is>
          <t>VDA PONTEZUELA RIONEGRO</t>
        </is>
      </c>
      <c r="K690" t="inlineStr">
        <is>
          <t>BANCOLOMBIA</t>
        </is>
      </c>
      <c r="L690" t="inlineStr">
        <is>
          <t>FO-25-1345438</t>
        </is>
      </c>
      <c r="M690" s="49" t="n">
        <v>45876.57927083333</v>
      </c>
      <c r="N690" s="49" t="n">
        <v>45883.50833333333</v>
      </c>
      <c r="O690" s="48" t="n">
        <v>0</v>
      </c>
      <c r="P690" t="inlineStr">
        <is>
          <t>CB UNO A UNO</t>
        </is>
      </c>
      <c r="Q690" t="inlineStr">
        <is>
          <t>CB UNO A UNO</t>
        </is>
      </c>
      <c r="R690" t="inlineStr">
        <is>
          <t>EJECUTADO</t>
        </is>
      </c>
      <c r="S690" t="inlineStr">
        <is>
          <t>EJECUTADO EXITOSO</t>
        </is>
      </c>
      <c r="T690" t="inlineStr">
        <is>
          <t>VISITA TECNICA</t>
        </is>
      </c>
      <c r="V690" t="inlineStr">
        <is>
          <t>TIPO II</t>
        </is>
      </c>
      <c r="W690" t="inlineStr">
        <is>
          <t>TERRESTRE</t>
        </is>
      </c>
      <c r="X690" t="inlineStr">
        <is>
          <t>CASTAÑEDA PALACIO CARLOS FELIPE</t>
        </is>
      </c>
      <c r="Y690" t="inlineStr">
        <is>
          <t>1</t>
        </is>
      </c>
      <c r="Z690" t="inlineStr">
        <is>
          <t>0</t>
        </is>
      </c>
      <c r="AA690" s="48" t="n">
        <v>67654</v>
      </c>
      <c r="AB690" s="48" t="n">
        <v>0</v>
      </c>
    </row>
    <row r="691">
      <c r="A691" t="inlineStr">
        <is>
          <t>MEDELLIN</t>
        </is>
      </c>
      <c r="B691" t="inlineStr">
        <is>
          <t>NOROCCIDENTE</t>
        </is>
      </c>
      <c r="C691" t="inlineStr">
        <is>
          <t>0004-0005</t>
        </is>
      </c>
      <c r="D691" t="inlineStr">
        <is>
          <t>5591</t>
        </is>
      </c>
      <c r="E691" t="inlineStr">
        <is>
          <t>2567170</t>
        </is>
      </c>
      <c r="F691" t="inlineStr">
        <is>
          <t>3007058197</t>
        </is>
      </c>
      <c r="G691" t="inlineStr">
        <is>
          <t>OC ENVIO ROLLOS</t>
        </is>
      </c>
      <c r="H691" t="inlineStr">
        <is>
          <t>ANTIOQUIA</t>
        </is>
      </c>
      <c r="I691" t="inlineStr">
        <is>
          <t>PUERTO TRIUNFO</t>
        </is>
      </c>
      <c r="J691" t="inlineStr">
        <is>
          <t>DISTRICOL EL TURISTA</t>
        </is>
      </c>
      <c r="K691" t="inlineStr">
        <is>
          <t>BANCOLOMBIA</t>
        </is>
      </c>
      <c r="L691" t="inlineStr">
        <is>
          <t>FO-25-1347883</t>
        </is>
      </c>
      <c r="M691" s="49" t="n">
        <v>45876.58170138889</v>
      </c>
      <c r="N691" s="49" t="n">
        <v>45883.56319444445</v>
      </c>
      <c r="O691" s="48" t="n">
        <v>0</v>
      </c>
      <c r="P691" t="inlineStr">
        <is>
          <t>AGREGADOR</t>
        </is>
      </c>
      <c r="Q691" t="inlineStr">
        <is>
          <t>DISTRICOL</t>
        </is>
      </c>
      <c r="S691" t="inlineStr">
        <is>
          <t>EJECUTADO EXITOSO</t>
        </is>
      </c>
      <c r="T691" t="inlineStr">
        <is>
          <t>ENVIO</t>
        </is>
      </c>
      <c r="V691" t="inlineStr">
        <is>
          <t>TIPO IV</t>
        </is>
      </c>
      <c r="W691" t="inlineStr">
        <is>
          <t>TERRESTRE</t>
        </is>
      </c>
      <c r="Y691" t="inlineStr">
        <is>
          <t>1</t>
        </is>
      </c>
      <c r="Z691" t="inlineStr">
        <is>
          <t>0</t>
        </is>
      </c>
      <c r="AA691" s="48" t="n">
        <v>35780</v>
      </c>
      <c r="AB691" s="48" t="n">
        <v>0</v>
      </c>
    </row>
    <row r="692">
      <c r="A692" t="inlineStr">
        <is>
          <t>BOGOTA</t>
        </is>
      </c>
      <c r="B692" t="inlineStr">
        <is>
          <t>CUNDINAMARCA</t>
        </is>
      </c>
      <c r="C692" t="inlineStr">
        <is>
          <t>0004-0004</t>
        </is>
      </c>
      <c r="D692" t="inlineStr">
        <is>
          <t>11001</t>
        </is>
      </c>
      <c r="E692" t="inlineStr">
        <is>
          <t>2567172</t>
        </is>
      </c>
      <c r="F692" t="inlineStr">
        <is>
          <t>3007076184</t>
        </is>
      </c>
      <c r="G692" t="inlineStr">
        <is>
          <t>OC VISITA ROLLOS</t>
        </is>
      </c>
      <c r="H692" t="inlineStr">
        <is>
          <t>CUNDINAMARCA</t>
        </is>
      </c>
      <c r="I692" t="inlineStr">
        <is>
          <t>BOGOTA</t>
        </is>
      </c>
      <c r="J692" t="inlineStr">
        <is>
          <t>DISTRICOL PROYECTAR SER JES 7</t>
        </is>
      </c>
      <c r="K692" t="inlineStr">
        <is>
          <t>BANCOLOMBIA</t>
        </is>
      </c>
      <c r="L692" t="inlineStr">
        <is>
          <t>FO-25-1345448</t>
        </is>
      </c>
      <c r="M692" s="49" t="n">
        <v>45876.58311342593</v>
      </c>
      <c r="N692" s="49" t="n">
        <v>45877.56111111111</v>
      </c>
      <c r="O692" s="48" t="n">
        <v>0</v>
      </c>
      <c r="P692" t="inlineStr">
        <is>
          <t>AGREGADOR</t>
        </is>
      </c>
      <c r="Q692" t="inlineStr">
        <is>
          <t>DISTRICOL</t>
        </is>
      </c>
      <c r="R692" t="inlineStr">
        <is>
          <t>EJECUTADO</t>
        </is>
      </c>
      <c r="S692" t="inlineStr">
        <is>
          <t>EJECUTADO EXITOSO</t>
        </is>
      </c>
      <c r="T692" t="inlineStr">
        <is>
          <t>VISITA TECNICA</t>
        </is>
      </c>
      <c r="V692" t="inlineStr">
        <is>
          <t>TIPO I</t>
        </is>
      </c>
      <c r="W692" t="inlineStr">
        <is>
          <t>TERRESTRE</t>
        </is>
      </c>
      <c r="X692" t="inlineStr">
        <is>
          <t>GALINDO ROJAS LUIS FELIPE</t>
        </is>
      </c>
      <c r="Y692" t="inlineStr">
        <is>
          <t>1</t>
        </is>
      </c>
      <c r="Z692" t="inlineStr">
        <is>
          <t>0</t>
        </is>
      </c>
      <c r="AA692" s="48" t="n">
        <v>35780</v>
      </c>
      <c r="AB692" s="48" t="n">
        <v>0</v>
      </c>
    </row>
    <row r="693">
      <c r="A693" t="inlineStr">
        <is>
          <t>MEDELLIN</t>
        </is>
      </c>
      <c r="B693" t="inlineStr">
        <is>
          <t>NOROCCIDENTE</t>
        </is>
      </c>
      <c r="C693" t="inlineStr">
        <is>
          <t>0004-0005</t>
        </is>
      </c>
      <c r="D693" t="inlineStr">
        <is>
          <t>5318</t>
        </is>
      </c>
      <c r="E693" t="inlineStr">
        <is>
          <t>2567219</t>
        </is>
      </c>
      <c r="F693" t="inlineStr">
        <is>
          <t>3007037851</t>
        </is>
      </c>
      <c r="G693" t="inlineStr">
        <is>
          <t>OC VISITA ROLLOS</t>
        </is>
      </c>
      <c r="H693" t="inlineStr">
        <is>
          <t>ANTIOQUIA</t>
        </is>
      </c>
      <c r="I693" t="inlineStr">
        <is>
          <t>GUARNE</t>
        </is>
      </c>
      <c r="J693" t="inlineStr">
        <is>
          <t>DISTRICOL TIENDA Y PANADERIA E</t>
        </is>
      </c>
      <c r="K693" t="inlineStr">
        <is>
          <t>BANCOLOMBIA</t>
        </is>
      </c>
      <c r="L693" t="inlineStr">
        <is>
          <t>FO-25-1344752</t>
        </is>
      </c>
      <c r="M693" s="49" t="n">
        <v>45876.51565972222</v>
      </c>
      <c r="N693" s="49" t="n">
        <v>45881.65833333333</v>
      </c>
      <c r="O693" s="48" t="n">
        <v>0</v>
      </c>
      <c r="P693" t="inlineStr">
        <is>
          <t>AGREGADOR</t>
        </is>
      </c>
      <c r="Q693" t="inlineStr">
        <is>
          <t>DISTRICOL</t>
        </is>
      </c>
      <c r="R693" t="inlineStr">
        <is>
          <t>EJECUTADO</t>
        </is>
      </c>
      <c r="S693" t="inlineStr">
        <is>
          <t>EJECUTADO EXITOSO</t>
        </is>
      </c>
      <c r="T693" t="inlineStr">
        <is>
          <t>VISITA TECNICA</t>
        </is>
      </c>
      <c r="V693" t="inlineStr">
        <is>
          <t>TIPO II</t>
        </is>
      </c>
      <c r="W693" t="inlineStr">
        <is>
          <t>TERRESTRE</t>
        </is>
      </c>
      <c r="X693" t="inlineStr">
        <is>
          <t>RUA ALVAREZ RICHARD ANDRES</t>
        </is>
      </c>
      <c r="Y693" t="inlineStr">
        <is>
          <t>1</t>
        </is>
      </c>
      <c r="Z693" t="inlineStr">
        <is>
          <t>0</t>
        </is>
      </c>
      <c r="AA693" s="48" t="n">
        <v>67654</v>
      </c>
      <c r="AB693" s="48" t="n">
        <v>0</v>
      </c>
    </row>
    <row r="694">
      <c r="A694" t="inlineStr">
        <is>
          <t>MEDELLIN</t>
        </is>
      </c>
      <c r="B694" t="inlineStr">
        <is>
          <t>NOROCCIDENTE</t>
        </is>
      </c>
      <c r="C694" t="inlineStr">
        <is>
          <t>0004-0005</t>
        </is>
      </c>
      <c r="D694" t="inlineStr">
        <is>
          <t>5761</t>
        </is>
      </c>
      <c r="E694" t="inlineStr">
        <is>
          <t>2567221</t>
        </is>
      </c>
      <c r="F694" t="inlineStr">
        <is>
          <t>3007017663</t>
        </is>
      </c>
      <c r="G694" t="inlineStr">
        <is>
          <t>OC VISITA ROLLOS</t>
        </is>
      </c>
      <c r="H694" t="inlineStr">
        <is>
          <t>ANTIOQUIA</t>
        </is>
      </c>
      <c r="I694" t="inlineStr">
        <is>
          <t>SOPETRAN</t>
        </is>
      </c>
      <c r="J694" t="inlineStr">
        <is>
          <t>CALLE DEL COMERCIO SOPETRAN</t>
        </is>
      </c>
      <c r="K694" t="inlineStr">
        <is>
          <t>BANCOLOMBIA</t>
        </is>
      </c>
      <c r="L694" t="inlineStr">
        <is>
          <t>FO-25-1344735</t>
        </is>
      </c>
      <c r="M694" s="49" t="n">
        <v>45876.51678240741</v>
      </c>
      <c r="N694" s="49" t="n">
        <v>45883.44097222222</v>
      </c>
      <c r="O694" s="48" t="n">
        <v>0</v>
      </c>
      <c r="P694" t="inlineStr">
        <is>
          <t>CB UNO A UNO</t>
        </is>
      </c>
      <c r="Q694" t="inlineStr">
        <is>
          <t>CB UNO A UNO</t>
        </is>
      </c>
      <c r="R694" t="inlineStr">
        <is>
          <t>EJECUTADO</t>
        </is>
      </c>
      <c r="S694" t="inlineStr">
        <is>
          <t>EJECUTADO EXITOSO</t>
        </is>
      </c>
      <c r="T694" t="inlineStr">
        <is>
          <t>VISITA TECNICA</t>
        </is>
      </c>
      <c r="V694" t="inlineStr">
        <is>
          <t>TIPO II</t>
        </is>
      </c>
      <c r="W694" t="inlineStr">
        <is>
          <t>TERRESTRE</t>
        </is>
      </c>
      <c r="X694" t="inlineStr">
        <is>
          <t>RUA ALVAREZ RICHARD ANDRES</t>
        </is>
      </c>
      <c r="Y694" t="inlineStr">
        <is>
          <t>1</t>
        </is>
      </c>
      <c r="Z694" t="inlineStr">
        <is>
          <t>0</t>
        </is>
      </c>
      <c r="AA694" s="48" t="n">
        <v>67654</v>
      </c>
      <c r="AB694" s="48" t="n">
        <v>0</v>
      </c>
    </row>
    <row r="695">
      <c r="A695" t="inlineStr">
        <is>
          <t>TUNJA</t>
        </is>
      </c>
      <c r="B695" t="inlineStr">
        <is>
          <t>SANTANDERES</t>
        </is>
      </c>
      <c r="C695" t="inlineStr">
        <is>
          <t>0004-0008</t>
        </is>
      </c>
      <c r="D695" t="inlineStr">
        <is>
          <t>15407</t>
        </is>
      </c>
      <c r="E695" t="inlineStr">
        <is>
          <t>2567222</t>
        </is>
      </c>
      <c r="F695" t="inlineStr">
        <is>
          <t>3007071186</t>
        </is>
      </c>
      <c r="G695" t="inlineStr">
        <is>
          <t>OC VISITA ROLLOS</t>
        </is>
      </c>
      <c r="H695" t="inlineStr">
        <is>
          <t>BOYACA</t>
        </is>
      </c>
      <c r="I695" t="inlineStr">
        <is>
          <t>VILLA DE LEYVA</t>
        </is>
      </c>
      <c r="J695" t="inlineStr">
        <is>
          <t>BARRIO VEREDA SABANA ALTA VILL</t>
        </is>
      </c>
      <c r="K695" t="inlineStr">
        <is>
          <t>BANCOLOMBIA</t>
        </is>
      </c>
      <c r="L695" t="inlineStr">
        <is>
          <t>FO-25-1344742</t>
        </is>
      </c>
      <c r="M695" s="49" t="n">
        <v>45876.51732638889</v>
      </c>
      <c r="N695" s="49" t="n">
        <v>45882.72083333333</v>
      </c>
      <c r="O695" s="48" t="n">
        <v>0</v>
      </c>
      <c r="P695" t="inlineStr">
        <is>
          <t>CB UNO A UNO</t>
        </is>
      </c>
      <c r="Q695" t="inlineStr">
        <is>
          <t>CB UNO A UNO</t>
        </is>
      </c>
      <c r="R695" t="inlineStr">
        <is>
          <t>EJECUTADO</t>
        </is>
      </c>
      <c r="S695" t="inlineStr">
        <is>
          <t>EJECUTADO EXITOSO</t>
        </is>
      </c>
      <c r="T695" t="inlineStr">
        <is>
          <t>VISITA TECNICA</t>
        </is>
      </c>
      <c r="V695" t="inlineStr">
        <is>
          <t>TIPO II</t>
        </is>
      </c>
      <c r="W695" t="inlineStr">
        <is>
          <t>TERRESTRE</t>
        </is>
      </c>
      <c r="X695" t="inlineStr">
        <is>
          <t>GONZALEZ GONZALEZ MARIO ALBERTO</t>
        </is>
      </c>
      <c r="Y695" t="inlineStr">
        <is>
          <t>1</t>
        </is>
      </c>
      <c r="Z695" t="inlineStr">
        <is>
          <t>0</t>
        </is>
      </c>
      <c r="AA695" s="48" t="n">
        <v>67654</v>
      </c>
      <c r="AB695" s="48" t="n">
        <v>0</v>
      </c>
    </row>
    <row r="696">
      <c r="A696" t="inlineStr">
        <is>
          <t>TUNJA</t>
        </is>
      </c>
      <c r="B696" t="inlineStr">
        <is>
          <t>SANTANDERES</t>
        </is>
      </c>
      <c r="C696" t="inlineStr">
        <is>
          <t>0004-0008</t>
        </is>
      </c>
      <c r="D696" t="inlineStr">
        <is>
          <t>15407</t>
        </is>
      </c>
      <c r="E696" t="inlineStr">
        <is>
          <t>2567223</t>
        </is>
      </c>
      <c r="F696" t="inlineStr">
        <is>
          <t>3007064417</t>
        </is>
      </c>
      <c r="G696" t="inlineStr">
        <is>
          <t>OC VISITA ROLLOS</t>
        </is>
      </c>
      <c r="H696" t="inlineStr">
        <is>
          <t>BOYACA</t>
        </is>
      </c>
      <c r="I696" t="inlineStr">
        <is>
          <t>VILLA DE LEYVA</t>
        </is>
      </c>
      <c r="J696" t="inlineStr">
        <is>
          <t>BARRIO LA PALMA VILLA DE LEYVA</t>
        </is>
      </c>
      <c r="K696" t="inlineStr">
        <is>
          <t>BANCOLOMBIA</t>
        </is>
      </c>
      <c r="L696" t="inlineStr">
        <is>
          <t>FO-25-1344729</t>
        </is>
      </c>
      <c r="M696" s="49" t="n">
        <v>45876.51783564815</v>
      </c>
      <c r="N696" s="49" t="n">
        <v>45882.39166666667</v>
      </c>
      <c r="O696" s="48" t="n">
        <v>0</v>
      </c>
      <c r="P696" t="inlineStr">
        <is>
          <t>CB UNO A UNO</t>
        </is>
      </c>
      <c r="Q696" t="inlineStr">
        <is>
          <t>CB UNO A UNO</t>
        </is>
      </c>
      <c r="R696" t="inlineStr">
        <is>
          <t>EJECUTADO</t>
        </is>
      </c>
      <c r="S696" t="inlineStr">
        <is>
          <t>EJECUTADO EXITOSO</t>
        </is>
      </c>
      <c r="T696" t="inlineStr">
        <is>
          <t>VISITA TECNICA</t>
        </is>
      </c>
      <c r="V696" t="inlineStr">
        <is>
          <t>TIPO II</t>
        </is>
      </c>
      <c r="W696" t="inlineStr">
        <is>
          <t>TERRESTRE</t>
        </is>
      </c>
      <c r="X696" t="inlineStr">
        <is>
          <t>GONZALEZ GONZALEZ MARIO ALBERTO</t>
        </is>
      </c>
      <c r="Y696" t="inlineStr">
        <is>
          <t>1</t>
        </is>
      </c>
      <c r="Z696" t="inlineStr">
        <is>
          <t>0</t>
        </is>
      </c>
      <c r="AA696" s="48" t="n">
        <v>67654</v>
      </c>
      <c r="AB696" s="48" t="n">
        <v>0</v>
      </c>
    </row>
    <row r="697">
      <c r="A697" t="inlineStr">
        <is>
          <t>MEDELLIN</t>
        </is>
      </c>
      <c r="B697" t="inlineStr">
        <is>
          <t>NOROCCIDENTE</t>
        </is>
      </c>
      <c r="C697" t="inlineStr">
        <is>
          <t>0004-0005</t>
        </is>
      </c>
      <c r="D697" t="inlineStr">
        <is>
          <t>5591</t>
        </is>
      </c>
      <c r="E697" t="inlineStr">
        <is>
          <t>2567236</t>
        </is>
      </c>
      <c r="F697" t="inlineStr">
        <is>
          <t>3007057145</t>
        </is>
      </c>
      <c r="G697" t="inlineStr">
        <is>
          <t>OC ENVIO ROLLOS</t>
        </is>
      </c>
      <c r="H697" t="inlineStr">
        <is>
          <t>ANTIOQUIA</t>
        </is>
      </c>
      <c r="I697" t="inlineStr">
        <is>
          <t>PUERTO TRIUNFO</t>
        </is>
      </c>
      <c r="J697" t="inlineStr">
        <is>
          <t>PTM PUERTO TRIUNFO PAPELERIA Y</t>
        </is>
      </c>
      <c r="K697" t="inlineStr">
        <is>
          <t>BANCOLOMBIA</t>
        </is>
      </c>
      <c r="L697" t="inlineStr">
        <is>
          <t>FO-25-1347118</t>
        </is>
      </c>
      <c r="M697" s="49" t="n">
        <v>45876.52649305556</v>
      </c>
      <c r="N697" s="49" t="n">
        <v>45882.57222222222</v>
      </c>
      <c r="O697" s="48" t="n">
        <v>0</v>
      </c>
      <c r="P697" t="inlineStr">
        <is>
          <t>AGREGADOR</t>
        </is>
      </c>
      <c r="Q697" t="inlineStr">
        <is>
          <t>COMCARD - PTM</t>
        </is>
      </c>
      <c r="S697" t="inlineStr">
        <is>
          <t>EJECUTADO EXITOSO</t>
        </is>
      </c>
      <c r="T697" t="inlineStr">
        <is>
          <t>ENVIO</t>
        </is>
      </c>
      <c r="V697" t="inlineStr">
        <is>
          <t>TIPO IV</t>
        </is>
      </c>
      <c r="W697" t="inlineStr">
        <is>
          <t>TERRESTRE</t>
        </is>
      </c>
      <c r="Y697" t="inlineStr">
        <is>
          <t>1</t>
        </is>
      </c>
      <c r="Z697" t="inlineStr">
        <is>
          <t>0</t>
        </is>
      </c>
      <c r="AA697" s="48" t="n">
        <v>35780</v>
      </c>
      <c r="AB697" s="48" t="n">
        <v>0</v>
      </c>
    </row>
    <row r="698">
      <c r="A698" t="inlineStr">
        <is>
          <t>CALI</t>
        </is>
      </c>
      <c r="B698" t="inlineStr">
        <is>
          <t>SUROCCIDENTE Y EJE CAFETERO</t>
        </is>
      </c>
      <c r="C698" t="inlineStr">
        <is>
          <t>0004-0003</t>
        </is>
      </c>
      <c r="D698" t="inlineStr">
        <is>
          <t>19001</t>
        </is>
      </c>
      <c r="E698" t="inlineStr">
        <is>
          <t>2567238</t>
        </is>
      </c>
      <c r="F698" t="inlineStr">
        <is>
          <t>3007080184</t>
        </is>
      </c>
      <c r="G698" t="inlineStr">
        <is>
          <t>OC VISITA ROLLOS</t>
        </is>
      </c>
      <c r="H698" t="inlineStr">
        <is>
          <t>CAUCA</t>
        </is>
      </c>
      <c r="I698" t="inlineStr">
        <is>
          <t>POPAYAN</t>
        </is>
      </c>
      <c r="J698" t="inlineStr">
        <is>
          <t>BARRIO LOS HOYOS POPAYAN 9</t>
        </is>
      </c>
      <c r="K698" t="inlineStr">
        <is>
          <t>BANCOLOMBIA</t>
        </is>
      </c>
      <c r="L698" t="inlineStr">
        <is>
          <t>FO-25-1345304</t>
        </is>
      </c>
      <c r="M698" s="49" t="n">
        <v>45876.52702546296</v>
      </c>
      <c r="N698" s="49" t="n">
        <v>45883.50763888889</v>
      </c>
      <c r="O698" s="48" t="n">
        <v>0</v>
      </c>
      <c r="P698" t="inlineStr">
        <is>
          <t>UNO A UNO</t>
        </is>
      </c>
      <c r="Q698" t="inlineStr">
        <is>
          <t>UNO A UNO</t>
        </is>
      </c>
      <c r="R698" t="inlineStr">
        <is>
          <t>EJECUTADO</t>
        </is>
      </c>
      <c r="S698" t="inlineStr">
        <is>
          <t>EJECUTADO EXITOSO</t>
        </is>
      </c>
      <c r="T698" t="inlineStr">
        <is>
          <t>VISITA TECNICA</t>
        </is>
      </c>
      <c r="V698" t="inlineStr">
        <is>
          <t>TIPO III</t>
        </is>
      </c>
      <c r="W698" t="inlineStr">
        <is>
          <t>TERRESTRE</t>
        </is>
      </c>
      <c r="X698" t="inlineStr">
        <is>
          <t>GIMBUEL LASSO LUIS GERMAN</t>
        </is>
      </c>
      <c r="Y698" t="inlineStr">
        <is>
          <t>1</t>
        </is>
      </c>
      <c r="Z698" t="inlineStr">
        <is>
          <t>0</t>
        </is>
      </c>
      <c r="AA698" s="48" t="n">
        <v>35780</v>
      </c>
      <c r="AB698" s="48" t="n">
        <v>0</v>
      </c>
    </row>
    <row r="699">
      <c r="A699" t="inlineStr">
        <is>
          <t>YOPAL</t>
        </is>
      </c>
      <c r="B699" t="inlineStr">
        <is>
          <t>REMOTAS</t>
        </is>
      </c>
      <c r="C699" t="inlineStr">
        <is>
          <t>0004-0007</t>
        </is>
      </c>
      <c r="D699" t="inlineStr">
        <is>
          <t>85430</t>
        </is>
      </c>
      <c r="E699" t="inlineStr">
        <is>
          <t>2567239</t>
        </is>
      </c>
      <c r="F699" t="inlineStr">
        <is>
          <t>3007078201</t>
        </is>
      </c>
      <c r="G699" t="inlineStr">
        <is>
          <t>OC VISITA ROLLOS</t>
        </is>
      </c>
      <c r="H699" t="inlineStr">
        <is>
          <t>CASANARE</t>
        </is>
      </c>
      <c r="I699" t="inlineStr">
        <is>
          <t>TRINIDAD</t>
        </is>
      </c>
      <c r="J699" t="inlineStr">
        <is>
          <t>BARRIO LAS FERIAS TRINIDAD</t>
        </is>
      </c>
      <c r="K699" t="inlineStr">
        <is>
          <t>BANCOLOMBIA</t>
        </is>
      </c>
      <c r="L699" t="inlineStr">
        <is>
          <t>FO-25-1345297</t>
        </is>
      </c>
      <c r="M699" s="49" t="n">
        <v>45876.52756944444</v>
      </c>
      <c r="N699" s="49" t="n">
        <v>45882.34930555556</v>
      </c>
      <c r="O699" s="48" t="n">
        <v>0</v>
      </c>
      <c r="P699" t="inlineStr">
        <is>
          <t>CB UNO A UNO</t>
        </is>
      </c>
      <c r="Q699" t="inlineStr">
        <is>
          <t>CB UNO A UNO</t>
        </is>
      </c>
      <c r="R699" t="inlineStr">
        <is>
          <t>EJECUTADO</t>
        </is>
      </c>
      <c r="S699" t="inlineStr">
        <is>
          <t>EJECUTADO EXITOSO</t>
        </is>
      </c>
      <c r="T699" t="inlineStr">
        <is>
          <t>ENVIO FLOTA - OPERADOR LOGISTICO</t>
        </is>
      </c>
      <c r="V699" t="inlineStr">
        <is>
          <t>TIPO II</t>
        </is>
      </c>
      <c r="W699" t="inlineStr">
        <is>
          <t>TERRESTRE</t>
        </is>
      </c>
      <c r="X699" t="inlineStr">
        <is>
          <t>BERNAL ELAICA EDGAR ALEXIS</t>
        </is>
      </c>
      <c r="Y699" t="inlineStr">
        <is>
          <t>1</t>
        </is>
      </c>
      <c r="Z699" t="inlineStr">
        <is>
          <t>0</t>
        </is>
      </c>
      <c r="AA699" s="48" t="n">
        <v>35780</v>
      </c>
      <c r="AB699" s="48" t="n">
        <v>0</v>
      </c>
    </row>
    <row r="700">
      <c r="A700" t="inlineStr">
        <is>
          <t>CALI</t>
        </is>
      </c>
      <c r="B700" t="inlineStr">
        <is>
          <t>SUROCCIDENTE Y EJE CAFETERO</t>
        </is>
      </c>
      <c r="C700" t="inlineStr">
        <is>
          <t>0004-0003</t>
        </is>
      </c>
      <c r="D700" t="inlineStr">
        <is>
          <t>76001</t>
        </is>
      </c>
      <c r="E700" t="inlineStr">
        <is>
          <t>2567240</t>
        </is>
      </c>
      <c r="F700" t="inlineStr">
        <is>
          <t>3007078511</t>
        </is>
      </c>
      <c r="G700" t="inlineStr">
        <is>
          <t>OC VISITA ROLLOS</t>
        </is>
      </c>
      <c r="H700" t="inlineStr">
        <is>
          <t>VALLE DEL CAUCA</t>
        </is>
      </c>
      <c r="I700" t="inlineStr">
        <is>
          <t>CALI</t>
        </is>
      </c>
      <c r="J700" t="inlineStr">
        <is>
          <t>BARRIO ALFONSO BONILLA ARAGON</t>
        </is>
      </c>
      <c r="K700" t="inlineStr">
        <is>
          <t>BANCOLOMBIA</t>
        </is>
      </c>
      <c r="L700" t="inlineStr">
        <is>
          <t>FO-25-1345291</t>
        </is>
      </c>
      <c r="M700" s="49" t="n">
        <v>45876.52887731481</v>
      </c>
      <c r="N700" s="49" t="n">
        <v>45877.5625</v>
      </c>
      <c r="O700" s="48" t="n">
        <v>0</v>
      </c>
      <c r="P700" t="inlineStr">
        <is>
          <t>CB UNO A UNO</t>
        </is>
      </c>
      <c r="Q700" t="inlineStr">
        <is>
          <t>CB UNO A UNO</t>
        </is>
      </c>
      <c r="R700" t="inlineStr">
        <is>
          <t>EJECUTADO</t>
        </is>
      </c>
      <c r="S700" t="inlineStr">
        <is>
          <t>EJECUTADO EXITOSO</t>
        </is>
      </c>
      <c r="T700" t="inlineStr">
        <is>
          <t>VISITA TECNICA</t>
        </is>
      </c>
      <c r="V700" t="inlineStr">
        <is>
          <t>TIPO I</t>
        </is>
      </c>
      <c r="W700" t="inlineStr">
        <is>
          <t>TERRESTRE</t>
        </is>
      </c>
      <c r="X700" t="inlineStr">
        <is>
          <t>CUERO RUIZ JHONNY</t>
        </is>
      </c>
      <c r="Y700" t="inlineStr">
        <is>
          <t>1</t>
        </is>
      </c>
      <c r="Z700" t="inlineStr">
        <is>
          <t>0</t>
        </is>
      </c>
      <c r="AA700" s="48" t="n">
        <v>35780</v>
      </c>
      <c r="AB700" s="48" t="n">
        <v>0</v>
      </c>
    </row>
    <row r="701">
      <c r="A701" t="inlineStr">
        <is>
          <t>IBAGUE</t>
        </is>
      </c>
      <c r="B701" t="inlineStr">
        <is>
          <t>REMOTAS</t>
        </is>
      </c>
      <c r="C701" t="inlineStr">
        <is>
          <t>0004-0007</t>
        </is>
      </c>
      <c r="D701" t="inlineStr">
        <is>
          <t>73001</t>
        </is>
      </c>
      <c r="E701" t="inlineStr">
        <is>
          <t>2567247</t>
        </is>
      </c>
      <c r="F701" t="inlineStr">
        <is>
          <t>3007068970</t>
        </is>
      </c>
      <c r="G701" t="inlineStr">
        <is>
          <t>OC VISITA ROLLOS</t>
        </is>
      </c>
      <c r="H701" t="inlineStr">
        <is>
          <t>TOLIMA</t>
        </is>
      </c>
      <c r="I701" t="inlineStr">
        <is>
          <t>IBAGUE</t>
        </is>
      </c>
      <c r="J701" t="inlineStr">
        <is>
          <t>BARRIO URBANIZACION PROTECHO T</t>
        </is>
      </c>
      <c r="K701" t="inlineStr">
        <is>
          <t>BANCOLOMBIA</t>
        </is>
      </c>
      <c r="L701" t="inlineStr">
        <is>
          <t>FO-25-1345287</t>
        </is>
      </c>
      <c r="M701" s="49" t="n">
        <v>45876.53314814815</v>
      </c>
      <c r="N701" s="49" t="n">
        <v>45881.43888888889</v>
      </c>
      <c r="O701" s="48" t="n">
        <v>0</v>
      </c>
      <c r="P701" t="inlineStr">
        <is>
          <t>CB UNO A UNO</t>
        </is>
      </c>
      <c r="Q701" t="inlineStr">
        <is>
          <t>CB UNO A UNO</t>
        </is>
      </c>
      <c r="R701" t="inlineStr">
        <is>
          <t>EJECUTADO / CANCELADO</t>
        </is>
      </c>
      <c r="S701" t="inlineStr">
        <is>
          <t>CB CON EFECTY</t>
        </is>
      </c>
      <c r="T701" t="inlineStr">
        <is>
          <t>VISITA TECNICA</t>
        </is>
      </c>
      <c r="V701" t="inlineStr">
        <is>
          <t>TIPO I</t>
        </is>
      </c>
      <c r="W701" t="inlineStr">
        <is>
          <t>TERRESTRE</t>
        </is>
      </c>
      <c r="X701" t="inlineStr">
        <is>
          <t>BARRAGAN TAFUR EDWIN ESTEBAN</t>
        </is>
      </c>
      <c r="Y701" t="inlineStr">
        <is>
          <t>1</t>
        </is>
      </c>
      <c r="Z701" t="inlineStr">
        <is>
          <t>0</t>
        </is>
      </c>
      <c r="AA701" s="48" t="n">
        <v>35780</v>
      </c>
      <c r="AB701" s="48" t="n">
        <v>0</v>
      </c>
    </row>
    <row r="702">
      <c r="A702" t="inlineStr">
        <is>
          <t>BOGOTA</t>
        </is>
      </c>
      <c r="B702" t="inlineStr">
        <is>
          <t>CUNDINAMARCA</t>
        </is>
      </c>
      <c r="C702" t="inlineStr">
        <is>
          <t>0004-0004</t>
        </is>
      </c>
      <c r="D702" t="inlineStr">
        <is>
          <t>11001</t>
        </is>
      </c>
      <c r="E702" t="inlineStr">
        <is>
          <t>2567270</t>
        </is>
      </c>
      <c r="F702" t="inlineStr">
        <is>
          <t>3007080118</t>
        </is>
      </c>
      <c r="G702" t="inlineStr">
        <is>
          <t>OC VISITA ROLLOS</t>
        </is>
      </c>
      <c r="H702" t="inlineStr">
        <is>
          <t>CUNDINAMARCA</t>
        </is>
      </c>
      <c r="I702" t="inlineStr">
        <is>
          <t>BOGOTA</t>
        </is>
      </c>
      <c r="J702" t="inlineStr">
        <is>
          <t>BARRIO SAN FRANCISCO BOGOTA 14</t>
        </is>
      </c>
      <c r="K702" t="inlineStr">
        <is>
          <t>BANCOLOMBIA</t>
        </is>
      </c>
      <c r="L702" t="inlineStr">
        <is>
          <t>FO-25-1345452</t>
        </is>
      </c>
      <c r="M702" s="49" t="n">
        <v>45876.58251157407</v>
      </c>
      <c r="N702" s="49" t="n">
        <v>45878.50347222222</v>
      </c>
      <c r="O702" s="48" t="n">
        <v>0</v>
      </c>
      <c r="P702" t="inlineStr">
        <is>
          <t>UNO A UNO</t>
        </is>
      </c>
      <c r="Q702" t="inlineStr">
        <is>
          <t>UNO A UNO</t>
        </is>
      </c>
      <c r="R702" t="inlineStr">
        <is>
          <t>EJECUTADO</t>
        </is>
      </c>
      <c r="S702" t="inlineStr">
        <is>
          <t>EJECUTADO EXITOSO</t>
        </is>
      </c>
      <c r="T702" t="inlineStr">
        <is>
          <t>VISITA TECNICA</t>
        </is>
      </c>
      <c r="V702" t="inlineStr">
        <is>
          <t>TIPO I</t>
        </is>
      </c>
      <c r="W702" t="inlineStr">
        <is>
          <t>TERRESTRE</t>
        </is>
      </c>
      <c r="X702" t="inlineStr">
        <is>
          <t>HERNANDEZ NARANJO OSCAR EDUARDO</t>
        </is>
      </c>
      <c r="Y702" t="inlineStr">
        <is>
          <t>1</t>
        </is>
      </c>
      <c r="Z702" t="inlineStr">
        <is>
          <t>0</t>
        </is>
      </c>
      <c r="AA702" s="48" t="n">
        <v>35780</v>
      </c>
      <c r="AB702" s="48" t="n">
        <v>0</v>
      </c>
    </row>
    <row r="703">
      <c r="A703" t="inlineStr">
        <is>
          <t>IBAGUE</t>
        </is>
      </c>
      <c r="B703" t="inlineStr">
        <is>
          <t>REMOTAS</t>
        </is>
      </c>
      <c r="C703" t="inlineStr">
        <is>
          <t>0004-0007</t>
        </is>
      </c>
      <c r="D703" t="inlineStr">
        <is>
          <t>73124</t>
        </is>
      </c>
      <c r="E703" t="inlineStr">
        <is>
          <t>2567271</t>
        </is>
      </c>
      <c r="F703" t="inlineStr">
        <is>
          <t>3007026176</t>
        </is>
      </c>
      <c r="G703" t="inlineStr">
        <is>
          <t>OC VISITA ROLLOS</t>
        </is>
      </c>
      <c r="H703" t="inlineStr">
        <is>
          <t>TOLIMA</t>
        </is>
      </c>
      <c r="I703" t="inlineStr">
        <is>
          <t>CAJAMARCA</t>
        </is>
      </c>
      <c r="J703" t="inlineStr">
        <is>
          <t>BARRIO CENTRO 2 CAJAMARCA</t>
        </is>
      </c>
      <c r="K703" t="inlineStr">
        <is>
          <t>BANCOLOMBIA</t>
        </is>
      </c>
      <c r="L703" t="inlineStr">
        <is>
          <t>FO-25-1345446</t>
        </is>
      </c>
      <c r="M703" s="49" t="n">
        <v>45876.58369212963</v>
      </c>
      <c r="N703" s="49" t="n">
        <v>45882.41319444445</v>
      </c>
      <c r="O703" s="48" t="n">
        <v>0</v>
      </c>
      <c r="P703" t="inlineStr">
        <is>
          <t>CB UNO A UNO</t>
        </is>
      </c>
      <c r="Q703" t="inlineStr">
        <is>
          <t>CB UNO A UNO</t>
        </is>
      </c>
      <c r="R703" t="inlineStr">
        <is>
          <t>EJECUTADO</t>
        </is>
      </c>
      <c r="S703" t="inlineStr">
        <is>
          <t>EJECUTADO EXITOSO</t>
        </is>
      </c>
      <c r="T703" t="inlineStr">
        <is>
          <t>VISITA TECNICA</t>
        </is>
      </c>
      <c r="V703" t="inlineStr">
        <is>
          <t>TIPO II</t>
        </is>
      </c>
      <c r="W703" t="inlineStr">
        <is>
          <t>TERRESTRE</t>
        </is>
      </c>
      <c r="X703" t="inlineStr">
        <is>
          <t>BARRAGAN TAFUR EDWIN ESTEBAN</t>
        </is>
      </c>
      <c r="Y703" t="inlineStr">
        <is>
          <t>1</t>
        </is>
      </c>
      <c r="Z703" t="inlineStr">
        <is>
          <t>0</t>
        </is>
      </c>
      <c r="AA703" s="48" t="n">
        <v>67654</v>
      </c>
      <c r="AB703" s="48" t="n">
        <v>0</v>
      </c>
    </row>
    <row r="704">
      <c r="A704" t="inlineStr">
        <is>
          <t>SINCELEJO</t>
        </is>
      </c>
      <c r="B704" t="inlineStr">
        <is>
          <t>COSTA</t>
        </is>
      </c>
      <c r="C704" t="inlineStr">
        <is>
          <t>0004-0001</t>
        </is>
      </c>
      <c r="D704" t="inlineStr">
        <is>
          <t>70001</t>
        </is>
      </c>
      <c r="E704" t="inlineStr">
        <is>
          <t>2567275</t>
        </is>
      </c>
      <c r="F704" t="inlineStr">
        <is>
          <t>3007079254</t>
        </is>
      </c>
      <c r="G704" t="inlineStr">
        <is>
          <t>OC VISITA ROLLOS</t>
        </is>
      </c>
      <c r="H704" t="inlineStr">
        <is>
          <t>SUCRE</t>
        </is>
      </c>
      <c r="I704" t="inlineStr">
        <is>
          <t>SINCELEJO</t>
        </is>
      </c>
      <c r="J704" t="inlineStr">
        <is>
          <t>DISTRICOL MED FARMA  2</t>
        </is>
      </c>
      <c r="K704" t="inlineStr">
        <is>
          <t>BANCOLOMBIA</t>
        </is>
      </c>
      <c r="L704" t="inlineStr">
        <is>
          <t>FO-25-1345469</t>
        </is>
      </c>
      <c r="M704" s="49" t="n">
        <v>45876.58635416667</v>
      </c>
      <c r="N704" s="49" t="n">
        <v>45877.55833333333</v>
      </c>
      <c r="O704" s="48" t="n">
        <v>0</v>
      </c>
      <c r="P704" t="inlineStr">
        <is>
          <t>AGREGADOR</t>
        </is>
      </c>
      <c r="Q704" t="inlineStr">
        <is>
          <t>DISTRICOL</t>
        </is>
      </c>
      <c r="R704" t="inlineStr">
        <is>
          <t>EJECUTADO</t>
        </is>
      </c>
      <c r="S704" t="inlineStr">
        <is>
          <t>EJECUTADO EXITOSO</t>
        </is>
      </c>
      <c r="T704" t="inlineStr">
        <is>
          <t>VISITA TECNICA</t>
        </is>
      </c>
      <c r="V704" t="inlineStr">
        <is>
          <t>TIPO I</t>
        </is>
      </c>
      <c r="W704" t="inlineStr">
        <is>
          <t>TERRESTRE</t>
        </is>
      </c>
      <c r="X704" t="inlineStr">
        <is>
          <t>SANTOS GUZMAN CHRISTIAN FELIPE</t>
        </is>
      </c>
      <c r="Y704" t="inlineStr">
        <is>
          <t>1</t>
        </is>
      </c>
      <c r="Z704" t="inlineStr">
        <is>
          <t>0</t>
        </is>
      </c>
      <c r="AA704" s="48" t="n">
        <v>35780</v>
      </c>
      <c r="AB704" s="48" t="n">
        <v>0</v>
      </c>
    </row>
    <row r="705">
      <c r="A705" t="inlineStr">
        <is>
          <t>VALLEDUPAR</t>
        </is>
      </c>
      <c r="B705" t="inlineStr">
        <is>
          <t>COSTA</t>
        </is>
      </c>
      <c r="C705" t="inlineStr">
        <is>
          <t>0004-0001</t>
        </is>
      </c>
      <c r="D705" t="inlineStr">
        <is>
          <t>20060</t>
        </is>
      </c>
      <c r="E705" t="inlineStr">
        <is>
          <t>2567304</t>
        </is>
      </c>
      <c r="F705" t="inlineStr">
        <is>
          <t>3007030101</t>
        </is>
      </c>
      <c r="G705" t="inlineStr">
        <is>
          <t>OC VISITA ROLLOS</t>
        </is>
      </c>
      <c r="H705" t="inlineStr">
        <is>
          <t>CESAR</t>
        </is>
      </c>
      <c r="I705" t="inlineStr">
        <is>
          <t>BOSCONIA</t>
        </is>
      </c>
      <c r="J705" t="inlineStr">
        <is>
          <t>BARRIO EL CRUCE BOSCONIA</t>
        </is>
      </c>
      <c r="K705" t="inlineStr">
        <is>
          <t>BANCOLOMBIA</t>
        </is>
      </c>
      <c r="L705" t="inlineStr">
        <is>
          <t>FO-25-1345440</t>
        </is>
      </c>
      <c r="M705" s="49" t="n">
        <v>45876.57783564815</v>
      </c>
      <c r="N705" s="49" t="n">
        <v>45878.38402777778</v>
      </c>
      <c r="O705" s="48" t="n">
        <v>0</v>
      </c>
      <c r="P705" t="inlineStr">
        <is>
          <t>CB UNO A UNO</t>
        </is>
      </c>
      <c r="Q705" t="inlineStr">
        <is>
          <t>CB UNO A UNO</t>
        </is>
      </c>
      <c r="R705" t="inlineStr">
        <is>
          <t>EJECUTADO</t>
        </is>
      </c>
      <c r="S705" t="inlineStr">
        <is>
          <t>EJECUTADO EXITOSO</t>
        </is>
      </c>
      <c r="T705" t="inlineStr">
        <is>
          <t>VISITA TECNICA</t>
        </is>
      </c>
      <c r="V705" t="inlineStr">
        <is>
          <t>TIPO II</t>
        </is>
      </c>
      <c r="W705" t="inlineStr">
        <is>
          <t>TERRESTRE</t>
        </is>
      </c>
      <c r="X705" t="inlineStr">
        <is>
          <t>BENITEZ CARVAJAL ALVARO JAVIER</t>
        </is>
      </c>
      <c r="Y705" t="inlineStr">
        <is>
          <t>1</t>
        </is>
      </c>
      <c r="Z705" t="inlineStr">
        <is>
          <t>0</t>
        </is>
      </c>
      <c r="AA705" s="48" t="n">
        <v>67654</v>
      </c>
      <c r="AB705" s="48" t="n">
        <v>0</v>
      </c>
    </row>
    <row r="706">
      <c r="A706" t="inlineStr">
        <is>
          <t>YOPAL</t>
        </is>
      </c>
      <c r="B706" t="inlineStr">
        <is>
          <t>REMOTAS</t>
        </is>
      </c>
      <c r="C706" t="inlineStr">
        <is>
          <t>0004-0007</t>
        </is>
      </c>
      <c r="D706" t="inlineStr">
        <is>
          <t>85001</t>
        </is>
      </c>
      <c r="E706" t="inlineStr">
        <is>
          <t>2567405</t>
        </is>
      </c>
      <c r="F706" t="inlineStr">
        <is>
          <t>3007031230</t>
        </is>
      </c>
      <c r="G706" t="inlineStr">
        <is>
          <t>OC VISITA ROLLOS</t>
        </is>
      </c>
      <c r="H706" t="inlineStr">
        <is>
          <t>CASANARE</t>
        </is>
      </c>
      <c r="I706" t="inlineStr">
        <is>
          <t>YOPAL</t>
        </is>
      </c>
      <c r="J706" t="inlineStr">
        <is>
          <t>BARRIO CORREGIMIENTO LA CHAPAR</t>
        </is>
      </c>
      <c r="K706" t="inlineStr">
        <is>
          <t>BANCOLOMBIA</t>
        </is>
      </c>
      <c r="L706" t="inlineStr">
        <is>
          <t>FO-25-1345649</t>
        </is>
      </c>
      <c r="M706" s="49" t="n">
        <v>45876.62523148148</v>
      </c>
      <c r="N706" s="49" t="n">
        <v>45878.50138888889</v>
      </c>
      <c r="O706" s="48" t="n">
        <v>0</v>
      </c>
      <c r="P706" t="inlineStr">
        <is>
          <t>CB UNO A UNO</t>
        </is>
      </c>
      <c r="Q706" t="inlineStr">
        <is>
          <t>CB UNO A UNO</t>
        </is>
      </c>
      <c r="R706" t="inlineStr">
        <is>
          <t>EJECUTADO</t>
        </is>
      </c>
      <c r="S706" t="inlineStr">
        <is>
          <t>EJECUTADO EXITOSO</t>
        </is>
      </c>
      <c r="T706" t="inlineStr">
        <is>
          <t>ENVIO FLOTA - OPERADOR LOGISTICO</t>
        </is>
      </c>
      <c r="V706" t="inlineStr">
        <is>
          <t>TIPO I</t>
        </is>
      </c>
      <c r="W706" t="inlineStr">
        <is>
          <t>TERRESTRE</t>
        </is>
      </c>
      <c r="X706" t="inlineStr">
        <is>
          <t>BERNAL ELAICA EDGAR ALEXIS</t>
        </is>
      </c>
      <c r="Y706" t="inlineStr">
        <is>
          <t>1</t>
        </is>
      </c>
      <c r="Z706" t="inlineStr">
        <is>
          <t>0</t>
        </is>
      </c>
      <c r="AA706" s="48" t="n">
        <v>35780</v>
      </c>
      <c r="AB706" s="48" t="n">
        <v>0</v>
      </c>
    </row>
    <row r="707">
      <c r="A707" t="inlineStr">
        <is>
          <t>MEDELLIN</t>
        </is>
      </c>
      <c r="B707" t="inlineStr">
        <is>
          <t>NOROCCIDENTE</t>
        </is>
      </c>
      <c r="C707" t="inlineStr">
        <is>
          <t>0004-0005</t>
        </is>
      </c>
      <c r="D707" t="inlineStr">
        <is>
          <t>5088</t>
        </is>
      </c>
      <c r="E707" t="inlineStr">
        <is>
          <t>2567502</t>
        </is>
      </c>
      <c r="F707" t="inlineStr">
        <is>
          <t>3007080224</t>
        </is>
      </c>
      <c r="G707" t="inlineStr">
        <is>
          <t>OC VISITA ROLLOS</t>
        </is>
      </c>
      <c r="H707" t="inlineStr">
        <is>
          <t>ANTIOQUIA</t>
        </is>
      </c>
      <c r="I707" t="inlineStr">
        <is>
          <t>BELLO</t>
        </is>
      </c>
      <c r="J707" t="inlineStr">
        <is>
          <t>PTM BELLO AUTOSERVICIO El PORV</t>
        </is>
      </c>
      <c r="K707" t="inlineStr">
        <is>
          <t>BANCOLOMBIA</t>
        </is>
      </c>
      <c r="L707" t="inlineStr">
        <is>
          <t>FO-25-1351163</t>
        </is>
      </c>
      <c r="M707" s="49" t="n">
        <v>45876.62361111111</v>
      </c>
      <c r="N707" s="49" t="n">
        <v>45882.7125</v>
      </c>
      <c r="O707" s="48" t="n">
        <v>0</v>
      </c>
      <c r="P707" t="inlineStr">
        <is>
          <t>AGREGADOR</t>
        </is>
      </c>
      <c r="Q707" t="inlineStr">
        <is>
          <t>COMCARD - PTM</t>
        </is>
      </c>
      <c r="S707" t="inlineStr">
        <is>
          <t>EJECUTADO EXITOSO</t>
        </is>
      </c>
      <c r="T707" t="inlineStr">
        <is>
          <t>VISITA TECNICA</t>
        </is>
      </c>
      <c r="V707" t="inlineStr">
        <is>
          <t>TIPO I</t>
        </is>
      </c>
      <c r="W707" t="inlineStr">
        <is>
          <t>TERRESTRE</t>
        </is>
      </c>
      <c r="X707" t="inlineStr">
        <is>
          <t>SALAZAR AGUDELO JHONATAN STIVEN</t>
        </is>
      </c>
      <c r="Y707" t="inlineStr">
        <is>
          <t>1</t>
        </is>
      </c>
      <c r="Z707" t="inlineStr">
        <is>
          <t>0</t>
        </is>
      </c>
      <c r="AA707" s="48" t="n">
        <v>35780</v>
      </c>
      <c r="AB707" s="48" t="n">
        <v>0</v>
      </c>
    </row>
    <row r="708">
      <c r="A708" t="inlineStr">
        <is>
          <t>PASTO</t>
        </is>
      </c>
      <c r="B708" t="inlineStr">
        <is>
          <t>SUROCCIDENTE Y EJE CAFETERO</t>
        </is>
      </c>
      <c r="C708" t="inlineStr">
        <is>
          <t>0004-0003</t>
        </is>
      </c>
      <c r="D708" t="inlineStr">
        <is>
          <t>52001</t>
        </is>
      </c>
      <c r="E708" t="inlineStr">
        <is>
          <t>2567613</t>
        </is>
      </c>
      <c r="F708" t="inlineStr">
        <is>
          <t>3007079315</t>
        </is>
      </c>
      <c r="G708" t="inlineStr">
        <is>
          <t>OC VISITA ROLLOS</t>
        </is>
      </c>
      <c r="H708" t="inlineStr">
        <is>
          <t>NARIÑO</t>
        </is>
      </c>
      <c r="I708" t="inlineStr">
        <is>
          <t>PASTO</t>
        </is>
      </c>
      <c r="J708" t="inlineStr">
        <is>
          <t>BARRIO SENDOYA PASTO 1</t>
        </is>
      </c>
      <c r="K708" t="inlineStr">
        <is>
          <t>BANCOLOMBIA</t>
        </is>
      </c>
      <c r="L708" t="inlineStr">
        <is>
          <t>FO-25-1347124</t>
        </is>
      </c>
      <c r="M708" s="49" t="n">
        <v>45877.33333333334</v>
      </c>
      <c r="N708" s="49" t="n">
        <v>45877.55694444444</v>
      </c>
      <c r="O708" s="48" t="n">
        <v>0</v>
      </c>
      <c r="P708" t="inlineStr">
        <is>
          <t>CB UNO A UNO</t>
        </is>
      </c>
      <c r="Q708" t="inlineStr">
        <is>
          <t>CB UNO A UNO</t>
        </is>
      </c>
      <c r="R708" t="inlineStr">
        <is>
          <t>EJECUTADO</t>
        </is>
      </c>
      <c r="S708" t="inlineStr">
        <is>
          <t>EJECUTADO EXITOSO</t>
        </is>
      </c>
      <c r="T708" t="inlineStr">
        <is>
          <t>VISITA TECNICA</t>
        </is>
      </c>
      <c r="V708" t="inlineStr">
        <is>
          <t>TIPO I</t>
        </is>
      </c>
      <c r="W708" t="inlineStr">
        <is>
          <t>TERRESTRE</t>
        </is>
      </c>
      <c r="X708" t="inlineStr">
        <is>
          <t>BRAVO MADROÑERO OSCAR ESTEBAN</t>
        </is>
      </c>
      <c r="Y708" t="inlineStr">
        <is>
          <t>1</t>
        </is>
      </c>
      <c r="Z708" t="inlineStr">
        <is>
          <t>0</t>
        </is>
      </c>
      <c r="AA708" s="48" t="n">
        <v>35780</v>
      </c>
      <c r="AB708" s="48" t="n">
        <v>0</v>
      </c>
    </row>
    <row r="709">
      <c r="A709" t="inlineStr">
        <is>
          <t>VALLEDUPAR</t>
        </is>
      </c>
      <c r="B709" t="inlineStr">
        <is>
          <t>COSTA</t>
        </is>
      </c>
      <c r="C709" t="inlineStr">
        <is>
          <t>No encontrado</t>
        </is>
      </c>
      <c r="D709" t="inlineStr">
        <is>
          <t>20383</t>
        </is>
      </c>
      <c r="E709" t="inlineStr">
        <is>
          <t>2568180</t>
        </is>
      </c>
      <c r="F709" t="inlineStr">
        <is>
          <t>3007011447</t>
        </is>
      </c>
      <c r="G709" t="inlineStr">
        <is>
          <t>OC ENVIO ROLLOS</t>
        </is>
      </c>
      <c r="H709" t="inlineStr">
        <is>
          <t>CESAR</t>
        </is>
      </c>
      <c r="I709" t="inlineStr">
        <is>
          <t>LA GLORIA</t>
        </is>
      </c>
      <c r="J709" t="inlineStr">
        <is>
          <t>LA MATA - CESAR</t>
        </is>
      </c>
      <c r="K709" t="inlineStr">
        <is>
          <t>BANCOLOMBIA</t>
        </is>
      </c>
      <c r="L709" t="inlineStr">
        <is>
          <t>FO-25-1347427</t>
        </is>
      </c>
      <c r="M709" s="49" t="n">
        <v>45877.34108796297</v>
      </c>
      <c r="N709" s="49" t="n">
        <v>45881.71597222222</v>
      </c>
      <c r="O709" s="48" t="n">
        <v>0</v>
      </c>
      <c r="P709" t="inlineStr">
        <is>
          <t>CB UNO A UNO</t>
        </is>
      </c>
      <c r="Q709" t="inlineStr">
        <is>
          <t>CB UNO A UNO</t>
        </is>
      </c>
      <c r="S709" t="inlineStr">
        <is>
          <t>EJECUTADO EXITOSO</t>
        </is>
      </c>
      <c r="T709" t="inlineStr">
        <is>
          <t>ENVIO</t>
        </is>
      </c>
      <c r="V709" t="inlineStr">
        <is>
          <t>TIPO IV</t>
        </is>
      </c>
      <c r="W709" t="inlineStr">
        <is>
          <t>TERRESTRE</t>
        </is>
      </c>
      <c r="Y709" t="inlineStr">
        <is>
          <t>1</t>
        </is>
      </c>
      <c r="Z709" t="inlineStr">
        <is>
          <t>0</t>
        </is>
      </c>
      <c r="AA709" s="48" t="n">
        <v>35780</v>
      </c>
      <c r="AB709" s="48" t="n">
        <v>0</v>
      </c>
    </row>
    <row r="710">
      <c r="A710" t="inlineStr">
        <is>
          <t>MONTERIA</t>
        </is>
      </c>
      <c r="B710" t="inlineStr">
        <is>
          <t>COSTA</t>
        </is>
      </c>
      <c r="C710" t="inlineStr">
        <is>
          <t>0004-0001</t>
        </is>
      </c>
      <c r="D710" t="inlineStr">
        <is>
          <t>23466</t>
        </is>
      </c>
      <c r="E710" t="inlineStr">
        <is>
          <t>2568193</t>
        </is>
      </c>
      <c r="F710" t="inlineStr">
        <is>
          <t>3007078383</t>
        </is>
      </c>
      <c r="G710" t="inlineStr">
        <is>
          <t>OC ENVIO ROLLOS</t>
        </is>
      </c>
      <c r="H710" t="inlineStr">
        <is>
          <t>CORDOBA</t>
        </is>
      </c>
      <c r="I710" t="inlineStr">
        <is>
          <t>MONTELIBANO</t>
        </is>
      </c>
      <c r="J710" t="inlineStr">
        <is>
          <t>BARRIO SAN FRANCISCO MONTELIBA</t>
        </is>
      </c>
      <c r="K710" t="inlineStr">
        <is>
          <t>BANCOLOMBIA</t>
        </is>
      </c>
      <c r="L710" t="inlineStr">
        <is>
          <t>FO-25-1347881</t>
        </is>
      </c>
      <c r="M710" s="49" t="n">
        <v>45877.34207175926</v>
      </c>
      <c r="N710" s="49" t="n">
        <v>45884.32708333333</v>
      </c>
      <c r="O710" s="48" t="n">
        <v>0</v>
      </c>
      <c r="P710" t="inlineStr">
        <is>
          <t>CB UNO A UNO</t>
        </is>
      </c>
      <c r="Q710" t="inlineStr">
        <is>
          <t>CB UNO A UNO</t>
        </is>
      </c>
      <c r="S710" t="inlineStr">
        <is>
          <t>EJECUTADO EXITOSO</t>
        </is>
      </c>
      <c r="T710" t="inlineStr">
        <is>
          <t>ENVIO</t>
        </is>
      </c>
      <c r="V710" t="inlineStr">
        <is>
          <t>TIPO IV</t>
        </is>
      </c>
      <c r="W710" t="inlineStr">
        <is>
          <t>TERRESTRE</t>
        </is>
      </c>
      <c r="Y710" t="inlineStr">
        <is>
          <t>1</t>
        </is>
      </c>
      <c r="Z710" t="inlineStr">
        <is>
          <t>0</t>
        </is>
      </c>
      <c r="AA710" s="48" t="n">
        <v>35780</v>
      </c>
      <c r="AB710" s="48" t="n">
        <v>0</v>
      </c>
    </row>
    <row r="711">
      <c r="A711" t="inlineStr">
        <is>
          <t>MEDELLIN</t>
        </is>
      </c>
      <c r="B711" t="inlineStr">
        <is>
          <t>NOROCCIDENTE</t>
        </is>
      </c>
      <c r="C711" t="inlineStr">
        <is>
          <t>0004-0005</t>
        </is>
      </c>
      <c r="D711" t="inlineStr">
        <is>
          <t>5001</t>
        </is>
      </c>
      <c r="E711" t="inlineStr">
        <is>
          <t>2568316</t>
        </is>
      </c>
      <c r="F711" t="inlineStr">
        <is>
          <t>3007056905</t>
        </is>
      </c>
      <c r="G711" t="inlineStr">
        <is>
          <t>OC VISITA ROLLOS</t>
        </is>
      </c>
      <c r="H711" t="inlineStr">
        <is>
          <t>ANTIOQUIA</t>
        </is>
      </c>
      <c r="I711" t="inlineStr">
        <is>
          <t>MEDELLIN</t>
        </is>
      </c>
      <c r="J711" t="inlineStr">
        <is>
          <t>BARRIO SAN CRISTOBAL MEDELLIN</t>
        </is>
      </c>
      <c r="K711" t="inlineStr">
        <is>
          <t>BANCOLOMBIA</t>
        </is>
      </c>
      <c r="L711" t="inlineStr">
        <is>
          <t>FO-25-1362896</t>
        </is>
      </c>
      <c r="M711" s="49" t="n">
        <v>45877.34300925926</v>
      </c>
      <c r="N711" s="49" t="n">
        <v>45884.58541666667</v>
      </c>
      <c r="O711" s="48" t="n">
        <v>0</v>
      </c>
      <c r="P711" t="inlineStr">
        <is>
          <t>CB UNO A UNO</t>
        </is>
      </c>
      <c r="Q711" t="inlineStr">
        <is>
          <t>CB UNO A UNO</t>
        </is>
      </c>
      <c r="S711" t="inlineStr">
        <is>
          <t>EJECUTADO EXITOSO</t>
        </is>
      </c>
      <c r="T711" t="inlineStr">
        <is>
          <t>VISITA TECNICA</t>
        </is>
      </c>
      <c r="V711" t="inlineStr">
        <is>
          <t>TIPO I</t>
        </is>
      </c>
      <c r="W711" t="inlineStr">
        <is>
          <t>TERRESTRE</t>
        </is>
      </c>
      <c r="X711" t="inlineStr">
        <is>
          <t>SALAZAR AGUDELO JHONATAN STIVEN</t>
        </is>
      </c>
      <c r="Y711" t="inlineStr">
        <is>
          <t>1</t>
        </is>
      </c>
      <c r="Z711" t="inlineStr">
        <is>
          <t>0</t>
        </is>
      </c>
      <c r="AA711" s="48" t="n">
        <v>35780</v>
      </c>
      <c r="AB711" s="48" t="n">
        <v>0</v>
      </c>
    </row>
    <row r="712">
      <c r="A712" t="inlineStr">
        <is>
          <t>CALI</t>
        </is>
      </c>
      <c r="B712" t="inlineStr">
        <is>
          <t>SUROCCIDENTE Y EJE CAFETERO</t>
        </is>
      </c>
      <c r="C712" t="inlineStr">
        <is>
          <t>0004-0003</t>
        </is>
      </c>
      <c r="D712" t="inlineStr">
        <is>
          <t>76520</t>
        </is>
      </c>
      <c r="E712" t="inlineStr">
        <is>
          <t>2568385</t>
        </is>
      </c>
      <c r="F712" t="inlineStr">
        <is>
          <t>3007042232</t>
        </is>
      </c>
      <c r="G712" t="inlineStr">
        <is>
          <t>OC VISITA ROLLOS</t>
        </is>
      </c>
      <c r="H712" t="inlineStr">
        <is>
          <t>VALLE DEL CAUCA</t>
        </is>
      </c>
      <c r="I712" t="inlineStr">
        <is>
          <t>PALMIRA</t>
        </is>
      </c>
      <c r="J712" t="inlineStr">
        <is>
          <t>BARRIO CENTRO PALMIRA 6</t>
        </is>
      </c>
      <c r="K712" t="inlineStr">
        <is>
          <t>BANCOLOMBIA</t>
        </is>
      </c>
      <c r="L712" t="inlineStr">
        <is>
          <t>FO-25-1347940</t>
        </is>
      </c>
      <c r="M712" s="49" t="n">
        <v>45877.35766203704</v>
      </c>
      <c r="N712" s="49" t="n">
        <v>45877.64444444444</v>
      </c>
      <c r="O712" s="48" t="n">
        <v>0</v>
      </c>
      <c r="P712" t="inlineStr">
        <is>
          <t>CB UNO A UNO</t>
        </is>
      </c>
      <c r="Q712" t="inlineStr">
        <is>
          <t>CB UNO A UNO</t>
        </is>
      </c>
      <c r="R712" t="inlineStr">
        <is>
          <t>EJECUTADO</t>
        </is>
      </c>
      <c r="S712" t="inlineStr">
        <is>
          <t>EJECUTADO EXITOSO</t>
        </is>
      </c>
      <c r="T712" t="inlineStr">
        <is>
          <t>VISITA TECNICA</t>
        </is>
      </c>
      <c r="V712" t="inlineStr">
        <is>
          <t>TIPO I</t>
        </is>
      </c>
      <c r="W712" t="inlineStr">
        <is>
          <t>TERRESTRE</t>
        </is>
      </c>
      <c r="X712" t="inlineStr">
        <is>
          <t>SANCHEZ URREGO ROBINSON DAVID</t>
        </is>
      </c>
      <c r="Y712" t="inlineStr">
        <is>
          <t>1</t>
        </is>
      </c>
      <c r="Z712" t="inlineStr">
        <is>
          <t>0</t>
        </is>
      </c>
      <c r="AA712" s="48" t="n">
        <v>35780</v>
      </c>
      <c r="AB712" s="48" t="n">
        <v>0</v>
      </c>
    </row>
    <row r="713">
      <c r="A713" t="inlineStr">
        <is>
          <t>MEDELLIN</t>
        </is>
      </c>
      <c r="B713" t="inlineStr">
        <is>
          <t>NOROCCIDENTE</t>
        </is>
      </c>
      <c r="C713" t="inlineStr">
        <is>
          <t>0004-0005</t>
        </is>
      </c>
      <c r="D713" t="inlineStr">
        <is>
          <t>5001</t>
        </is>
      </c>
      <c r="E713" t="inlineStr">
        <is>
          <t>2568498</t>
        </is>
      </c>
      <c r="F713" t="inlineStr">
        <is>
          <t>3007044081</t>
        </is>
      </c>
      <c r="G713" t="inlineStr">
        <is>
          <t>OC VISITA ROLLOS</t>
        </is>
      </c>
      <c r="H713" t="inlineStr">
        <is>
          <t>ANTIOQUIA</t>
        </is>
      </c>
      <c r="I713" t="inlineStr">
        <is>
          <t>MEDELLIN</t>
        </is>
      </c>
      <c r="J713" t="inlineStr">
        <is>
          <t>REDY CIUDAD DEL RIO</t>
        </is>
      </c>
      <c r="K713" t="inlineStr">
        <is>
          <t>BANCOLOMBIA</t>
        </is>
      </c>
      <c r="L713" t="inlineStr">
        <is>
          <t>FO-25-1347935</t>
        </is>
      </c>
      <c r="M713" s="49" t="n">
        <v>45877.35967592592</v>
      </c>
      <c r="N713" s="49" t="n">
        <v>45881.38472222222</v>
      </c>
      <c r="O713" s="48" t="n">
        <v>0</v>
      </c>
      <c r="P713" t="inlineStr">
        <is>
          <t>ROBUSTO</t>
        </is>
      </c>
      <c r="Q713" t="inlineStr">
        <is>
          <t>REDY</t>
        </is>
      </c>
      <c r="R713" t="inlineStr">
        <is>
          <t>EJECUTADO</t>
        </is>
      </c>
      <c r="S713" t="inlineStr">
        <is>
          <t>EJECUTADO EXITOSO</t>
        </is>
      </c>
      <c r="T713" t="inlineStr">
        <is>
          <t>VISITA TECNICA</t>
        </is>
      </c>
      <c r="V713" t="inlineStr">
        <is>
          <t>TIPO I</t>
        </is>
      </c>
      <c r="W713" t="inlineStr">
        <is>
          <t>TERRESTRE</t>
        </is>
      </c>
      <c r="X713" t="inlineStr">
        <is>
          <t>RAMIREZ TABARES JUAN DIEGO</t>
        </is>
      </c>
      <c r="Y713" t="inlineStr">
        <is>
          <t>1</t>
        </is>
      </c>
      <c r="Z713" t="inlineStr">
        <is>
          <t>0</t>
        </is>
      </c>
      <c r="AA713" s="48" t="n">
        <v>35780</v>
      </c>
      <c r="AB713" s="48" t="n">
        <v>0</v>
      </c>
    </row>
    <row r="714">
      <c r="A714" t="inlineStr">
        <is>
          <t>CALI</t>
        </is>
      </c>
      <c r="B714" t="inlineStr">
        <is>
          <t>SUROCCIDENTE Y EJE CAFETERO</t>
        </is>
      </c>
      <c r="C714" t="inlineStr">
        <is>
          <t>0004-0003</t>
        </is>
      </c>
      <c r="D714" t="inlineStr">
        <is>
          <t>76001</t>
        </is>
      </c>
      <c r="E714" t="inlineStr">
        <is>
          <t>2568607</t>
        </is>
      </c>
      <c r="F714" t="inlineStr">
        <is>
          <t>3007079753</t>
        </is>
      </c>
      <c r="G714" t="inlineStr">
        <is>
          <t>OC VISITA ROLLOS</t>
        </is>
      </c>
      <c r="H714" t="inlineStr">
        <is>
          <t>VALLE DEL CAUCA</t>
        </is>
      </c>
      <c r="I714" t="inlineStr">
        <is>
          <t>CALI</t>
        </is>
      </c>
      <c r="J714" t="inlineStr">
        <is>
          <t>BARRIO CENTRO CALI 42</t>
        </is>
      </c>
      <c r="K714" t="inlineStr">
        <is>
          <t>BANCOLOMBIA</t>
        </is>
      </c>
      <c r="L714" t="inlineStr">
        <is>
          <t>FO-25-1347926</t>
        </is>
      </c>
      <c r="M714" s="49" t="n">
        <v>45877.3609375</v>
      </c>
      <c r="N714" s="49" t="n">
        <v>45878.49375</v>
      </c>
      <c r="O714" s="48" t="n">
        <v>0</v>
      </c>
      <c r="P714" t="inlineStr">
        <is>
          <t>CB UNO A UNO</t>
        </is>
      </c>
      <c r="Q714" t="inlineStr">
        <is>
          <t>CB UNO A UNO</t>
        </is>
      </c>
      <c r="R714" t="inlineStr">
        <is>
          <t>EJECUTADO</t>
        </is>
      </c>
      <c r="S714" t="inlineStr">
        <is>
          <t>EJECUTADO EXITOSO</t>
        </is>
      </c>
      <c r="T714" t="inlineStr">
        <is>
          <t>VISITA TECNICA</t>
        </is>
      </c>
      <c r="V714" t="inlineStr">
        <is>
          <t>TIPO I</t>
        </is>
      </c>
      <c r="W714" t="inlineStr">
        <is>
          <t>TERRESTRE</t>
        </is>
      </c>
      <c r="X714" t="inlineStr">
        <is>
          <t>TORRES GARCIA JENDRY JOSE</t>
        </is>
      </c>
      <c r="Y714" t="inlineStr">
        <is>
          <t>1</t>
        </is>
      </c>
      <c r="Z714" t="inlineStr">
        <is>
          <t>0</t>
        </is>
      </c>
      <c r="AA714" s="48" t="n">
        <v>35780</v>
      </c>
      <c r="AB714" s="48" t="n">
        <v>0</v>
      </c>
    </row>
    <row r="715">
      <c r="A715" t="inlineStr">
        <is>
          <t>YOPAL</t>
        </is>
      </c>
      <c r="B715" t="inlineStr">
        <is>
          <t>REMOTAS</t>
        </is>
      </c>
      <c r="C715" t="inlineStr">
        <is>
          <t>0004-0007</t>
        </is>
      </c>
      <c r="D715" t="inlineStr">
        <is>
          <t>85225</t>
        </is>
      </c>
      <c r="E715" t="inlineStr">
        <is>
          <t>2568614</t>
        </is>
      </c>
      <c r="F715" t="inlineStr">
        <is>
          <t>3007063308</t>
        </is>
      </c>
      <c r="G715" t="inlineStr">
        <is>
          <t>OC VISITA ROLLOS</t>
        </is>
      </c>
      <c r="H715" t="inlineStr">
        <is>
          <t>CASANARE</t>
        </is>
      </c>
      <c r="I715" t="inlineStr">
        <is>
          <t>NUNCHIA</t>
        </is>
      </c>
      <c r="J715" t="inlineStr">
        <is>
          <t>BARRIO CENTRO NUNCHIA 3</t>
        </is>
      </c>
      <c r="K715" t="inlineStr">
        <is>
          <t>BANCOLOMBIA</t>
        </is>
      </c>
      <c r="L715" t="inlineStr">
        <is>
          <t>FO-25-1347915</t>
        </is>
      </c>
      <c r="M715" s="49" t="n">
        <v>45877.36341435185</v>
      </c>
      <c r="N715" s="49" t="n">
        <v>45883.35625</v>
      </c>
      <c r="O715" s="48" t="n">
        <v>0</v>
      </c>
      <c r="P715" t="inlineStr">
        <is>
          <t>CB UNO A UNO</t>
        </is>
      </c>
      <c r="Q715" t="inlineStr">
        <is>
          <t>CB UNO A UNO</t>
        </is>
      </c>
      <c r="R715" t="inlineStr">
        <is>
          <t>EJECUTADO</t>
        </is>
      </c>
      <c r="S715" t="inlineStr">
        <is>
          <t>EJECUTADO EXITOSO</t>
        </is>
      </c>
      <c r="T715" t="inlineStr">
        <is>
          <t>ENVIO FLOTA - OPERADOR LOGISTICO</t>
        </is>
      </c>
      <c r="V715" t="inlineStr">
        <is>
          <t>TIPO II</t>
        </is>
      </c>
      <c r="W715" t="inlineStr">
        <is>
          <t>TERRESTRE</t>
        </is>
      </c>
      <c r="X715" t="inlineStr">
        <is>
          <t>BERNAL ELAICA EDGAR ALEXIS</t>
        </is>
      </c>
      <c r="Y715" t="inlineStr">
        <is>
          <t>1</t>
        </is>
      </c>
      <c r="Z715" t="inlineStr">
        <is>
          <t>0</t>
        </is>
      </c>
      <c r="AA715" s="48" t="n">
        <v>35780</v>
      </c>
      <c r="AB715" s="48" t="n">
        <v>0</v>
      </c>
    </row>
    <row r="716">
      <c r="A716" t="inlineStr">
        <is>
          <t>YOPAL</t>
        </is>
      </c>
      <c r="B716" t="inlineStr">
        <is>
          <t>REMOTAS</t>
        </is>
      </c>
      <c r="C716" t="inlineStr">
        <is>
          <t>0004-0007</t>
        </is>
      </c>
      <c r="D716" t="inlineStr">
        <is>
          <t>85162</t>
        </is>
      </c>
      <c r="E716" t="inlineStr">
        <is>
          <t>2568709</t>
        </is>
      </c>
      <c r="F716" t="inlineStr">
        <is>
          <t>3007047060</t>
        </is>
      </c>
      <c r="G716" t="inlineStr">
        <is>
          <t>OC VISITA ROLLOS</t>
        </is>
      </c>
      <c r="H716" t="inlineStr">
        <is>
          <t>CASANARE</t>
        </is>
      </c>
      <c r="I716" t="inlineStr">
        <is>
          <t>MONTERREY</t>
        </is>
      </c>
      <c r="J716" t="inlineStr">
        <is>
          <t>BARRIO VEREDA EL GUAFAL MONTER</t>
        </is>
      </c>
      <c r="K716" t="inlineStr">
        <is>
          <t>BANCOLOMBIA</t>
        </is>
      </c>
      <c r="L716" t="inlineStr">
        <is>
          <t>FO-25-1347921</t>
        </is>
      </c>
      <c r="M716" s="49" t="n">
        <v>45877.36288194444</v>
      </c>
      <c r="N716" s="49" t="n">
        <v>45878.37638888889</v>
      </c>
      <c r="O716" s="48" t="n">
        <v>0</v>
      </c>
      <c r="P716" t="inlineStr">
        <is>
          <t>CB UNO A UNO</t>
        </is>
      </c>
      <c r="Q716" t="inlineStr">
        <is>
          <t>CB UNO A UNO</t>
        </is>
      </c>
      <c r="R716" t="inlineStr">
        <is>
          <t>EJECUTADO</t>
        </is>
      </c>
      <c r="S716" t="inlineStr">
        <is>
          <t>EJECUTADO EXITOSO</t>
        </is>
      </c>
      <c r="T716" t="inlineStr">
        <is>
          <t>ENVIO FLOTA - OPERADOR LOGISTICO</t>
        </is>
      </c>
      <c r="V716" t="inlineStr">
        <is>
          <t>TIPO II</t>
        </is>
      </c>
      <c r="W716" t="inlineStr">
        <is>
          <t>TERRESTRE</t>
        </is>
      </c>
      <c r="X716" t="inlineStr">
        <is>
          <t>BERNAL ELAICA EDGAR ALEXIS</t>
        </is>
      </c>
      <c r="Y716" t="inlineStr">
        <is>
          <t>1</t>
        </is>
      </c>
      <c r="Z716" t="inlineStr">
        <is>
          <t>0</t>
        </is>
      </c>
      <c r="AA716" s="48" t="n">
        <v>35780</v>
      </c>
      <c r="AB716" s="48" t="n">
        <v>0</v>
      </c>
    </row>
    <row r="717">
      <c r="A717" t="inlineStr">
        <is>
          <t>BOGOTA</t>
        </is>
      </c>
      <c r="B717" t="inlineStr">
        <is>
          <t>CUNDINAMARCA</t>
        </is>
      </c>
      <c r="C717" t="inlineStr">
        <is>
          <t>0004-0004</t>
        </is>
      </c>
      <c r="D717" t="inlineStr">
        <is>
          <t>25867</t>
        </is>
      </c>
      <c r="E717" t="inlineStr">
        <is>
          <t>2568719</t>
        </is>
      </c>
      <c r="F717" t="inlineStr">
        <is>
          <t>3007077909</t>
        </is>
      </c>
      <c r="G717" t="inlineStr">
        <is>
          <t>OC ENVIO ROLLOS</t>
        </is>
      </c>
      <c r="H717" t="inlineStr">
        <is>
          <t>CUNDINAMARCA</t>
        </is>
      </c>
      <c r="I717" t="inlineStr">
        <is>
          <t>VIANI</t>
        </is>
      </c>
      <c r="J717" t="inlineStr">
        <is>
          <t>BARRIO VIANI VIANI</t>
        </is>
      </c>
      <c r="K717" t="inlineStr">
        <is>
          <t>BANCOLOMBIA</t>
        </is>
      </c>
      <c r="L717" t="inlineStr">
        <is>
          <t>FO-25-1350310</t>
        </is>
      </c>
      <c r="M717" s="49" t="n">
        <v>45877.36392361111</v>
      </c>
      <c r="N717" s="49" t="n">
        <v>45881.71388888889</v>
      </c>
      <c r="O717" s="48" t="n">
        <v>0</v>
      </c>
      <c r="P717" t="inlineStr">
        <is>
          <t>UNO A UNO</t>
        </is>
      </c>
      <c r="Q717" t="inlineStr">
        <is>
          <t>UNO A UNO</t>
        </is>
      </c>
      <c r="S717" t="inlineStr">
        <is>
          <t>EJECUTADO EXITOSO</t>
        </is>
      </c>
      <c r="T717" t="inlineStr">
        <is>
          <t>ENVIO</t>
        </is>
      </c>
      <c r="V717" t="inlineStr">
        <is>
          <t>TIPO III</t>
        </is>
      </c>
      <c r="W717" t="inlineStr">
        <is>
          <t>TERRESTRE</t>
        </is>
      </c>
      <c r="Y717" t="inlineStr">
        <is>
          <t>1</t>
        </is>
      </c>
      <c r="Z717" t="inlineStr">
        <is>
          <t>0</t>
        </is>
      </c>
      <c r="AA717" s="48" t="n">
        <v>35780</v>
      </c>
      <c r="AB717" s="48" t="n">
        <v>0</v>
      </c>
    </row>
    <row r="718">
      <c r="A718" t="inlineStr">
        <is>
          <t>MEDELLIN</t>
        </is>
      </c>
      <c r="B718" t="inlineStr">
        <is>
          <t>NOROCCIDENTE</t>
        </is>
      </c>
      <c r="C718" t="inlineStr">
        <is>
          <t>0004-0005</t>
        </is>
      </c>
      <c r="D718" t="inlineStr">
        <is>
          <t>5360</t>
        </is>
      </c>
      <c r="E718" t="inlineStr">
        <is>
          <t>2568726</t>
        </is>
      </c>
      <c r="F718" t="inlineStr">
        <is>
          <t>3007048795</t>
        </is>
      </c>
      <c r="G718" t="inlineStr">
        <is>
          <t>OC VISITA ROLLOS</t>
        </is>
      </c>
      <c r="H718" t="inlineStr">
        <is>
          <t>ANTIOQUIA</t>
        </is>
      </c>
      <c r="I718" t="inlineStr">
        <is>
          <t>ITAGUI</t>
        </is>
      </c>
      <c r="J718" t="inlineStr">
        <is>
          <t>PTM ITAGUI VARIEDADES ICARO SA</t>
        </is>
      </c>
      <c r="K718" t="inlineStr">
        <is>
          <t>BANCOLOMBIA</t>
        </is>
      </c>
      <c r="L718" t="inlineStr">
        <is>
          <t>FO-25-1362895</t>
        </is>
      </c>
      <c r="M718" s="49" t="n">
        <v>45877.36465277777</v>
      </c>
      <c r="N718" s="49" t="n">
        <v>45884.58472222222</v>
      </c>
      <c r="O718" s="48" t="n">
        <v>0</v>
      </c>
      <c r="P718" t="inlineStr">
        <is>
          <t>AGREGADOR</t>
        </is>
      </c>
      <c r="Q718" t="inlineStr">
        <is>
          <t>COMCARD - PTM</t>
        </is>
      </c>
      <c r="S718" t="inlineStr">
        <is>
          <t>EJECUTADO EXITOSO</t>
        </is>
      </c>
      <c r="T718" t="inlineStr">
        <is>
          <t>VISITA TECNICA</t>
        </is>
      </c>
      <c r="V718" t="inlineStr">
        <is>
          <t>TIPO I</t>
        </is>
      </c>
      <c r="W718" t="inlineStr">
        <is>
          <t>TERRESTRE</t>
        </is>
      </c>
      <c r="X718" t="inlineStr">
        <is>
          <t>SALAZAR AGUDELO JHONATAN STIVEN</t>
        </is>
      </c>
      <c r="Y718" t="inlineStr">
        <is>
          <t>1</t>
        </is>
      </c>
      <c r="Z718" t="inlineStr">
        <is>
          <t>0</t>
        </is>
      </c>
      <c r="AA718" s="48" t="n">
        <v>35780</v>
      </c>
      <c r="AB718" s="48" t="n">
        <v>0</v>
      </c>
    </row>
    <row r="719">
      <c r="A719" t="inlineStr">
        <is>
          <t>NEIVA</t>
        </is>
      </c>
      <c r="B719" t="inlineStr">
        <is>
          <t>REMOTAS</t>
        </is>
      </c>
      <c r="C719" t="inlineStr">
        <is>
          <t>0004-0007</t>
        </is>
      </c>
      <c r="D719" t="inlineStr">
        <is>
          <t>41791</t>
        </is>
      </c>
      <c r="E719" t="inlineStr">
        <is>
          <t>2568762</t>
        </is>
      </c>
      <c r="F719" t="inlineStr">
        <is>
          <t>3007074585</t>
        </is>
      </c>
      <c r="G719" t="inlineStr">
        <is>
          <t>OC VISITA ROLLOS</t>
        </is>
      </c>
      <c r="H719" t="inlineStr">
        <is>
          <t>HUILA</t>
        </is>
      </c>
      <c r="I719" t="inlineStr">
        <is>
          <t>TARQUI</t>
        </is>
      </c>
      <c r="J719" t="inlineStr">
        <is>
          <t>PTM LA PAMPA TARQUI GRANERO LA</t>
        </is>
      </c>
      <c r="K719" t="inlineStr">
        <is>
          <t>BANCOLOMBIA</t>
        </is>
      </c>
      <c r="L719" t="inlineStr">
        <is>
          <t>FO-25-1348124</t>
        </is>
      </c>
      <c r="M719" s="49" t="n">
        <v>45877.37027777778</v>
      </c>
      <c r="N719" s="49" t="n">
        <v>45881.51944444444</v>
      </c>
      <c r="O719" s="48" t="n">
        <v>0</v>
      </c>
      <c r="P719" t="inlineStr">
        <is>
          <t>AGREGADOR</t>
        </is>
      </c>
      <c r="Q719" t="inlineStr">
        <is>
          <t>COMCARD - PTM</t>
        </is>
      </c>
      <c r="R719" t="inlineStr">
        <is>
          <t>EJECUTADO</t>
        </is>
      </c>
      <c r="S719" t="inlineStr">
        <is>
          <t>EJECUTADO EXITOSO</t>
        </is>
      </c>
      <c r="T719" t="inlineStr">
        <is>
          <t>ENVIO FLOTA - OPERADOR LOGISTICO</t>
        </is>
      </c>
      <c r="V719" t="inlineStr">
        <is>
          <t>TIPO III</t>
        </is>
      </c>
      <c r="W719" t="inlineStr">
        <is>
          <t>TERRESTRE</t>
        </is>
      </c>
      <c r="X719" t="inlineStr">
        <is>
          <t>ANDRADE HERNANDEZ JUAN CARLOS</t>
        </is>
      </c>
      <c r="Y719" t="inlineStr">
        <is>
          <t>1</t>
        </is>
      </c>
      <c r="Z719" t="inlineStr">
        <is>
          <t>0</t>
        </is>
      </c>
      <c r="AA719" s="48" t="n">
        <v>35780</v>
      </c>
      <c r="AB719" s="48" t="n">
        <v>0</v>
      </c>
    </row>
    <row r="720">
      <c r="A720" t="inlineStr">
        <is>
          <t>MEDELLIN</t>
        </is>
      </c>
      <c r="B720" t="inlineStr">
        <is>
          <t>NOROCCIDENTE</t>
        </is>
      </c>
      <c r="C720" t="inlineStr">
        <is>
          <t>0004-0005</t>
        </is>
      </c>
      <c r="D720" t="inlineStr">
        <is>
          <t>5360</t>
        </is>
      </c>
      <c r="E720" t="inlineStr">
        <is>
          <t>2568850</t>
        </is>
      </c>
      <c r="F720" t="inlineStr">
        <is>
          <t>3007076827</t>
        </is>
      </c>
      <c r="G720" t="inlineStr">
        <is>
          <t>OC VISITA ROLLOS</t>
        </is>
      </c>
      <c r="H720" t="inlineStr">
        <is>
          <t>ANTIOQUIA</t>
        </is>
      </c>
      <c r="I720" t="inlineStr">
        <is>
          <t>ITAGUI</t>
        </is>
      </c>
      <c r="J720" t="inlineStr">
        <is>
          <t>PTM ITAGUI PROVIMAX DROGUERIA</t>
        </is>
      </c>
      <c r="K720" t="inlineStr">
        <is>
          <t>BANCOLOMBIA</t>
        </is>
      </c>
      <c r="L720" t="inlineStr">
        <is>
          <t>FO-25-1362894</t>
        </is>
      </c>
      <c r="M720" s="49" t="n">
        <v>45877.38371527778</v>
      </c>
      <c r="N720" s="49" t="n">
        <v>45884.58472222222</v>
      </c>
      <c r="O720" s="48" t="n">
        <v>0</v>
      </c>
      <c r="P720" t="inlineStr">
        <is>
          <t>AGREGADOR</t>
        </is>
      </c>
      <c r="Q720" t="inlineStr">
        <is>
          <t>COMCARD - PTM</t>
        </is>
      </c>
      <c r="S720" t="inlineStr">
        <is>
          <t>EJECUTADO EXITOSO</t>
        </is>
      </c>
      <c r="T720" t="inlineStr">
        <is>
          <t>VISITA TECNICA</t>
        </is>
      </c>
      <c r="V720" t="inlineStr">
        <is>
          <t>TIPO I</t>
        </is>
      </c>
      <c r="W720" t="inlineStr">
        <is>
          <t>TERRESTRE</t>
        </is>
      </c>
      <c r="X720" t="inlineStr">
        <is>
          <t>SALAZAR AGUDELO JHONATAN STIVEN</t>
        </is>
      </c>
      <c r="Y720" t="inlineStr">
        <is>
          <t>1</t>
        </is>
      </c>
      <c r="Z720" t="inlineStr">
        <is>
          <t>0</t>
        </is>
      </c>
      <c r="AA720" s="48" t="n">
        <v>35780</v>
      </c>
      <c r="AB720" s="48" t="n">
        <v>0</v>
      </c>
    </row>
    <row r="721">
      <c r="A721" t="inlineStr">
        <is>
          <t>MONTERIA</t>
        </is>
      </c>
      <c r="B721" t="inlineStr">
        <is>
          <t>COSTA</t>
        </is>
      </c>
      <c r="C721" t="inlineStr">
        <is>
          <t>0004-0001</t>
        </is>
      </c>
      <c r="D721" t="inlineStr">
        <is>
          <t>23001</t>
        </is>
      </c>
      <c r="E721" t="inlineStr">
        <is>
          <t>2568913</t>
        </is>
      </c>
      <c r="F721" t="inlineStr">
        <is>
          <t>3007065135</t>
        </is>
      </c>
      <c r="G721" t="inlineStr">
        <is>
          <t>OC VISITA ROLLOS</t>
        </is>
      </c>
      <c r="H721" t="inlineStr">
        <is>
          <t>CORDOBA</t>
        </is>
      </c>
      <c r="I721" t="inlineStr">
        <is>
          <t>MONTERIA</t>
        </is>
      </c>
      <c r="J721" t="inlineStr">
        <is>
          <t>BARRIO BUENAVISTA MONTERIA 5</t>
        </is>
      </c>
      <c r="K721" t="inlineStr">
        <is>
          <t>BANCOLOMBIA</t>
        </is>
      </c>
      <c r="L721" t="inlineStr">
        <is>
          <t>FO-25-1348281</t>
        </is>
      </c>
      <c r="M721" s="49" t="n">
        <v>45877.3822337963</v>
      </c>
      <c r="N721" s="49" t="n">
        <v>45878.49027777778</v>
      </c>
      <c r="O721" s="48" t="n">
        <v>0</v>
      </c>
      <c r="P721" t="inlineStr">
        <is>
          <t>CB UNO A UNO</t>
        </is>
      </c>
      <c r="Q721" t="inlineStr">
        <is>
          <t>CB UNO A UNO</t>
        </is>
      </c>
      <c r="R721" t="inlineStr">
        <is>
          <t>EJECUTADO / CANCELADO</t>
        </is>
      </c>
      <c r="S721" t="inlineStr">
        <is>
          <t>CB CERRADO - DESOCUPADO</t>
        </is>
      </c>
      <c r="T721" t="inlineStr">
        <is>
          <t>VISITA TECNICA</t>
        </is>
      </c>
      <c r="V721" t="inlineStr">
        <is>
          <t>TIPO I</t>
        </is>
      </c>
      <c r="W721" t="inlineStr">
        <is>
          <t>TERRESTRE</t>
        </is>
      </c>
      <c r="X721" t="inlineStr">
        <is>
          <t>COGOLLO VERTEL EDER LUIS</t>
        </is>
      </c>
      <c r="Y721" t="inlineStr">
        <is>
          <t>1</t>
        </is>
      </c>
      <c r="Z721" t="inlineStr">
        <is>
          <t>0</t>
        </is>
      </c>
      <c r="AA721" s="48" t="n">
        <v>35780</v>
      </c>
      <c r="AB721" s="48" t="n">
        <v>0</v>
      </c>
    </row>
    <row r="722">
      <c r="A722" t="inlineStr">
        <is>
          <t>BUCARAMANGA</t>
        </is>
      </c>
      <c r="B722" t="inlineStr">
        <is>
          <t>SANTANDERES</t>
        </is>
      </c>
      <c r="C722" t="inlineStr">
        <is>
          <t>0004-0008</t>
        </is>
      </c>
      <c r="D722" t="inlineStr">
        <is>
          <t>68001</t>
        </is>
      </c>
      <c r="E722" t="inlineStr">
        <is>
          <t>2569190</t>
        </is>
      </c>
      <c r="F722" t="inlineStr">
        <is>
          <t>3007052440</t>
        </is>
      </c>
      <c r="G722" t="inlineStr">
        <is>
          <t>OC VISITA ROLLOS</t>
        </is>
      </c>
      <c r="H722" t="inlineStr">
        <is>
          <t>SANTANDER</t>
        </is>
      </c>
      <c r="I722" t="inlineStr">
        <is>
          <t>BUCARAMANGA</t>
        </is>
      </c>
      <c r="J722" t="inlineStr">
        <is>
          <t>PTM BUCARAMANGA MARIFER COMER</t>
        </is>
      </c>
      <c r="K722" t="inlineStr">
        <is>
          <t>BANCOLOMBIA</t>
        </is>
      </c>
      <c r="L722" t="inlineStr">
        <is>
          <t>FO-25-1348868</t>
        </is>
      </c>
      <c r="M722" s="49" t="n">
        <v>45877.404375</v>
      </c>
      <c r="N722" s="49" t="n">
        <v>45878.49236111111</v>
      </c>
      <c r="O722" s="48" t="n">
        <v>0</v>
      </c>
      <c r="P722" t="inlineStr">
        <is>
          <t>AGREGADOR</t>
        </is>
      </c>
      <c r="Q722" t="inlineStr">
        <is>
          <t>COMCARD - PTM</t>
        </is>
      </c>
      <c r="R722" t="inlineStr">
        <is>
          <t>EJECUTADO</t>
        </is>
      </c>
      <c r="S722" t="inlineStr">
        <is>
          <t>EJECUTADO EXITOSO</t>
        </is>
      </c>
      <c r="T722" t="inlineStr">
        <is>
          <t>VISITA TECNICA</t>
        </is>
      </c>
      <c r="V722" t="inlineStr">
        <is>
          <t>TIPO I</t>
        </is>
      </c>
      <c r="W722" t="inlineStr">
        <is>
          <t>TERRESTRE</t>
        </is>
      </c>
      <c r="X722" t="inlineStr">
        <is>
          <t>MARTINEZ FLOREZ DONIS ALBERTO</t>
        </is>
      </c>
      <c r="Y722" t="inlineStr">
        <is>
          <t>1</t>
        </is>
      </c>
      <c r="Z722" t="inlineStr">
        <is>
          <t>0</t>
        </is>
      </c>
      <c r="AA722" s="48" t="n">
        <v>35780</v>
      </c>
      <c r="AB722" s="48" t="n">
        <v>0</v>
      </c>
    </row>
    <row r="723">
      <c r="A723" t="inlineStr">
        <is>
          <t>MONTERIA</t>
        </is>
      </c>
      <c r="B723" t="inlineStr">
        <is>
          <t>COSTA</t>
        </is>
      </c>
      <c r="C723" t="inlineStr">
        <is>
          <t>0004-0001</t>
        </is>
      </c>
      <c r="D723" t="inlineStr">
        <is>
          <t>23417</t>
        </is>
      </c>
      <c r="E723" t="inlineStr">
        <is>
          <t>2569341</t>
        </is>
      </c>
      <c r="F723" t="inlineStr">
        <is>
          <t>3007037100</t>
        </is>
      </c>
      <c r="G723" t="inlineStr">
        <is>
          <t>OC VISITA ROLLOS</t>
        </is>
      </c>
      <c r="H723" t="inlineStr">
        <is>
          <t>CORDOBA</t>
        </is>
      </c>
      <c r="I723" t="inlineStr">
        <is>
          <t>LORICA</t>
        </is>
      </c>
      <c r="J723" t="inlineStr">
        <is>
          <t>DISTRICOL CIBER ZINU</t>
        </is>
      </c>
      <c r="K723" t="inlineStr">
        <is>
          <t>BANCOLOMBIA</t>
        </is>
      </c>
      <c r="L723" t="inlineStr">
        <is>
          <t>FO-25-1348679</t>
        </is>
      </c>
      <c r="M723" s="49" t="n">
        <v>45877.40332175926</v>
      </c>
      <c r="N723" s="49" t="n">
        <v>45880.55833333333</v>
      </c>
      <c r="O723" s="48" t="n">
        <v>0</v>
      </c>
      <c r="P723" t="inlineStr">
        <is>
          <t>AGREGADOR</t>
        </is>
      </c>
      <c r="Q723" t="inlineStr">
        <is>
          <t>DISTRICOL</t>
        </is>
      </c>
      <c r="R723" t="inlineStr">
        <is>
          <t>EJECUTADO</t>
        </is>
      </c>
      <c r="S723" t="inlineStr">
        <is>
          <t>EJECUTADO EXITOSO</t>
        </is>
      </c>
      <c r="T723" t="inlineStr">
        <is>
          <t>VISITA TECNICA</t>
        </is>
      </c>
      <c r="V723" t="inlineStr">
        <is>
          <t>TIPO II</t>
        </is>
      </c>
      <c r="W723" t="inlineStr">
        <is>
          <t>TERRESTRE</t>
        </is>
      </c>
      <c r="X723" t="inlineStr">
        <is>
          <t>CALDERA SALCEDO CARLOS JULIO</t>
        </is>
      </c>
      <c r="Y723" t="inlineStr">
        <is>
          <t>1</t>
        </is>
      </c>
      <c r="Z723" t="inlineStr">
        <is>
          <t>0</t>
        </is>
      </c>
      <c r="AA723" s="48" t="n">
        <v>67654</v>
      </c>
      <c r="AB723" s="48" t="n">
        <v>0</v>
      </c>
    </row>
    <row r="724">
      <c r="A724" t="inlineStr">
        <is>
          <t>YOPAL</t>
        </is>
      </c>
      <c r="B724" t="inlineStr">
        <is>
          <t>REMOTAS</t>
        </is>
      </c>
      <c r="C724" t="inlineStr">
        <is>
          <t>0004-0007</t>
        </is>
      </c>
      <c r="D724" t="inlineStr">
        <is>
          <t>85162</t>
        </is>
      </c>
      <c r="E724" t="inlineStr">
        <is>
          <t>2569359</t>
        </is>
      </c>
      <c r="F724" t="inlineStr">
        <is>
          <t>3007074295</t>
        </is>
      </c>
      <c r="G724" t="inlineStr">
        <is>
          <t>OC VISITA ROLLOS</t>
        </is>
      </c>
      <c r="H724" t="inlineStr">
        <is>
          <t>CASANARE</t>
        </is>
      </c>
      <c r="I724" t="inlineStr">
        <is>
          <t>MONTERREY</t>
        </is>
      </c>
      <c r="J724" t="inlineStr">
        <is>
          <t>BARRIO ALFONSO LOPEZ MONTERREY</t>
        </is>
      </c>
      <c r="K724" t="inlineStr">
        <is>
          <t>BANCOLOMBIA</t>
        </is>
      </c>
      <c r="L724" t="inlineStr">
        <is>
          <t>FO-25-1348860</t>
        </is>
      </c>
      <c r="M724" s="49" t="n">
        <v>45877.40498842593</v>
      </c>
      <c r="N724" s="49" t="n">
        <v>45879.51388888889</v>
      </c>
      <c r="O724" s="48" t="n">
        <v>0</v>
      </c>
      <c r="P724" t="inlineStr">
        <is>
          <t>CB UNO A UNO</t>
        </is>
      </c>
      <c r="Q724" t="inlineStr">
        <is>
          <t>CB UNO A UNO</t>
        </is>
      </c>
      <c r="R724" t="inlineStr">
        <is>
          <t>EJECUTADO</t>
        </is>
      </c>
      <c r="S724" t="inlineStr">
        <is>
          <t>EJECUTADO EXITOSO</t>
        </is>
      </c>
      <c r="T724" t="inlineStr">
        <is>
          <t>ENVIO FLOTA - OPERADOR LOGISTICO</t>
        </is>
      </c>
      <c r="V724" t="inlineStr">
        <is>
          <t>TIPO II</t>
        </is>
      </c>
      <c r="W724" t="inlineStr">
        <is>
          <t>TERRESTRE</t>
        </is>
      </c>
      <c r="X724" t="inlineStr">
        <is>
          <t>BERNAL ELAICA EDGAR ALEXIS</t>
        </is>
      </c>
      <c r="Y724" t="inlineStr">
        <is>
          <t>1</t>
        </is>
      </c>
      <c r="Z724" t="inlineStr">
        <is>
          <t>0</t>
        </is>
      </c>
      <c r="AA724" s="48" t="n">
        <v>35780</v>
      </c>
      <c r="AB724" s="48" t="n">
        <v>0</v>
      </c>
    </row>
    <row r="725">
      <c r="A725" t="inlineStr">
        <is>
          <t>CALI</t>
        </is>
      </c>
      <c r="B725" t="inlineStr">
        <is>
          <t>SUROCCIDENTE Y EJE CAFETERO</t>
        </is>
      </c>
      <c r="C725" t="inlineStr">
        <is>
          <t>0004-0003</t>
        </is>
      </c>
      <c r="D725" t="inlineStr">
        <is>
          <t>76520</t>
        </is>
      </c>
      <c r="E725" t="inlineStr">
        <is>
          <t>2569407</t>
        </is>
      </c>
      <c r="F725" t="inlineStr">
        <is>
          <t>3007079566</t>
        </is>
      </c>
      <c r="G725" t="inlineStr">
        <is>
          <t>OC VISITA ROLLOS</t>
        </is>
      </c>
      <c r="H725" t="inlineStr">
        <is>
          <t>VALLE DEL CAUCA</t>
        </is>
      </c>
      <c r="I725" t="inlineStr">
        <is>
          <t>PALMIRA</t>
        </is>
      </c>
      <c r="J725" t="inlineStr">
        <is>
          <t>BARRIO PARQUES DE LA ITALIA PA</t>
        </is>
      </c>
      <c r="K725" t="inlineStr">
        <is>
          <t>BANCOLOMBIA</t>
        </is>
      </c>
      <c r="L725" t="inlineStr">
        <is>
          <t>FO-25-1348849</t>
        </is>
      </c>
      <c r="M725" s="49" t="n">
        <v>45877.40719907408</v>
      </c>
      <c r="N725" s="49" t="n">
        <v>45877.73055555556</v>
      </c>
      <c r="O725" s="48" t="n">
        <v>0</v>
      </c>
      <c r="P725" t="inlineStr">
        <is>
          <t>CB UNO A UNO</t>
        </is>
      </c>
      <c r="Q725" t="inlineStr">
        <is>
          <t>CB UNO A UNO</t>
        </is>
      </c>
      <c r="R725" t="inlineStr">
        <is>
          <t>EJECUTADO</t>
        </is>
      </c>
      <c r="S725" t="inlineStr">
        <is>
          <t>EJECUTADO EXITOSO</t>
        </is>
      </c>
      <c r="T725" t="inlineStr">
        <is>
          <t>VISITA TECNICA</t>
        </is>
      </c>
      <c r="V725" t="inlineStr">
        <is>
          <t>TIPO I</t>
        </is>
      </c>
      <c r="W725" t="inlineStr">
        <is>
          <t>TERRESTRE</t>
        </is>
      </c>
      <c r="X725" t="inlineStr">
        <is>
          <t>SANCHEZ URREGO ROBINSON DAVID</t>
        </is>
      </c>
      <c r="Y725" t="inlineStr">
        <is>
          <t>1</t>
        </is>
      </c>
      <c r="Z725" t="inlineStr">
        <is>
          <t>0</t>
        </is>
      </c>
      <c r="AA725" s="48" t="n">
        <v>35780</v>
      </c>
      <c r="AB725" s="48" t="n">
        <v>0</v>
      </c>
    </row>
    <row r="726">
      <c r="A726" t="inlineStr">
        <is>
          <t>YOPAL</t>
        </is>
      </c>
      <c r="B726" t="inlineStr">
        <is>
          <t>REMOTAS</t>
        </is>
      </c>
      <c r="C726" t="inlineStr">
        <is>
          <t>0004-0007</t>
        </is>
      </c>
      <c r="D726" t="inlineStr">
        <is>
          <t>85162</t>
        </is>
      </c>
      <c r="E726" t="inlineStr">
        <is>
          <t>2569433</t>
        </is>
      </c>
      <c r="F726" t="inlineStr">
        <is>
          <t>3007078093</t>
        </is>
      </c>
      <c r="G726" t="inlineStr">
        <is>
          <t>OC VISITA ROLLOS</t>
        </is>
      </c>
      <c r="H726" t="inlineStr">
        <is>
          <t>CASANARE</t>
        </is>
      </c>
      <c r="I726" t="inlineStr">
        <is>
          <t>MONTERREY</t>
        </is>
      </c>
      <c r="J726" t="inlineStr">
        <is>
          <t>BARRIO GUADALUPE SALCEDO MONTE</t>
        </is>
      </c>
      <c r="K726" t="inlineStr">
        <is>
          <t>BANCOLOMBIA</t>
        </is>
      </c>
      <c r="L726" t="inlineStr">
        <is>
          <t>FO-25-1349060</t>
        </is>
      </c>
      <c r="M726" s="49" t="n">
        <v>45877.41072916667</v>
      </c>
      <c r="N726" s="49" t="n">
        <v>45880.3375</v>
      </c>
      <c r="O726" s="48" t="n">
        <v>0</v>
      </c>
      <c r="P726" t="inlineStr">
        <is>
          <t>CB UNO A UNO</t>
        </is>
      </c>
      <c r="Q726" t="inlineStr">
        <is>
          <t>CB UNO A UNO</t>
        </is>
      </c>
      <c r="R726" t="inlineStr">
        <is>
          <t>CANCELADO</t>
        </is>
      </c>
      <c r="S726" t="inlineStr">
        <is>
          <t>EJECUTADO EXITOSO</t>
        </is>
      </c>
      <c r="T726" t="inlineStr">
        <is>
          <t>SOPORTE TELEFONICO</t>
        </is>
      </c>
      <c r="V726" t="inlineStr">
        <is>
          <t>TIPO II</t>
        </is>
      </c>
      <c r="W726" t="inlineStr">
        <is>
          <t>TERRESTRE</t>
        </is>
      </c>
      <c r="X726" t="inlineStr">
        <is>
          <t>BERNAL ELAICA EDGAR ALEXIS</t>
        </is>
      </c>
      <c r="Y726" t="inlineStr">
        <is>
          <t>1</t>
        </is>
      </c>
      <c r="Z726" t="inlineStr">
        <is>
          <t>0</t>
        </is>
      </c>
      <c r="AA726" s="48" t="n">
        <v>41241</v>
      </c>
      <c r="AB726" s="48" t="n">
        <v>0</v>
      </c>
    </row>
    <row r="727">
      <c r="A727" t="inlineStr">
        <is>
          <t>BOGOTA</t>
        </is>
      </c>
      <c r="B727" t="inlineStr">
        <is>
          <t>CUNDINAMARCA</t>
        </is>
      </c>
      <c r="C727" t="inlineStr">
        <is>
          <t>0004-0004</t>
        </is>
      </c>
      <c r="D727" t="inlineStr">
        <is>
          <t>25286</t>
        </is>
      </c>
      <c r="E727" t="inlineStr">
        <is>
          <t>2569444</t>
        </is>
      </c>
      <c r="F727" t="inlineStr">
        <is>
          <t>3007079847</t>
        </is>
      </c>
      <c r="G727" t="inlineStr">
        <is>
          <t>OC VISITA ROLLOS</t>
        </is>
      </c>
      <c r="H727" t="inlineStr">
        <is>
          <t>CUNDINAMARCA</t>
        </is>
      </c>
      <c r="I727" t="inlineStr">
        <is>
          <t>FUNZA</t>
        </is>
      </c>
      <c r="J727" t="inlineStr">
        <is>
          <t>BARRIO CENTRO FUNZA FUNZA</t>
        </is>
      </c>
      <c r="K727" t="inlineStr">
        <is>
          <t>BANCOLOMBIA</t>
        </is>
      </c>
      <c r="L727" t="inlineStr">
        <is>
          <t>FO-25-1349397</t>
        </is>
      </c>
      <c r="M727" s="49" t="n">
        <v>45877.41149305556</v>
      </c>
      <c r="N727" s="49" t="n">
        <v>45880.73194444444</v>
      </c>
      <c r="O727" s="48" t="n">
        <v>0</v>
      </c>
      <c r="P727" t="inlineStr">
        <is>
          <t>UNO A UNO</t>
        </is>
      </c>
      <c r="Q727" t="inlineStr">
        <is>
          <t>UNO A UNO</t>
        </is>
      </c>
      <c r="R727" t="inlineStr">
        <is>
          <t>EJECUTADO</t>
        </is>
      </c>
      <c r="S727" t="inlineStr">
        <is>
          <t>EJECUTADO EXITOSO</t>
        </is>
      </c>
      <c r="T727" t="inlineStr">
        <is>
          <t>VISITA TECNICA</t>
        </is>
      </c>
      <c r="V727" t="inlineStr">
        <is>
          <t>TIPO II</t>
        </is>
      </c>
      <c r="W727" t="inlineStr">
        <is>
          <t>TERRESTRE</t>
        </is>
      </c>
      <c r="X727" t="inlineStr">
        <is>
          <t>GARCIA PASTRANA KEVIN FERNANDO</t>
        </is>
      </c>
      <c r="Y727" t="inlineStr">
        <is>
          <t>1</t>
        </is>
      </c>
      <c r="Z727" t="inlineStr">
        <is>
          <t>0</t>
        </is>
      </c>
      <c r="AA727" s="48" t="n">
        <v>67654</v>
      </c>
      <c r="AB727" s="48" t="n">
        <v>0</v>
      </c>
    </row>
    <row r="728">
      <c r="A728" t="inlineStr">
        <is>
          <t>YOPAL</t>
        </is>
      </c>
      <c r="B728" t="inlineStr">
        <is>
          <t>REMOTAS</t>
        </is>
      </c>
      <c r="C728" t="inlineStr">
        <is>
          <t>0004-0007</t>
        </is>
      </c>
      <c r="D728" t="inlineStr">
        <is>
          <t>85162</t>
        </is>
      </c>
      <c r="E728" t="inlineStr">
        <is>
          <t>2569449</t>
        </is>
      </c>
      <c r="F728" t="inlineStr">
        <is>
          <t>3007078093</t>
        </is>
      </c>
      <c r="G728" t="inlineStr">
        <is>
          <t>OC VISITA ROLLOS</t>
        </is>
      </c>
      <c r="H728" t="inlineStr">
        <is>
          <t>CASANARE</t>
        </is>
      </c>
      <c r="I728" t="inlineStr">
        <is>
          <t>MONTERREY</t>
        </is>
      </c>
      <c r="J728" t="inlineStr">
        <is>
          <t>BARRIO GUADALUPE SALCEDO MONTE</t>
        </is>
      </c>
      <c r="K728" t="inlineStr">
        <is>
          <t>BANCOLOMBIA</t>
        </is>
      </c>
      <c r="L728" t="inlineStr">
        <is>
          <t>FO-25-1349392</t>
        </is>
      </c>
      <c r="M728" s="49" t="n">
        <v>45877.41203703704</v>
      </c>
      <c r="N728" s="49" t="n">
        <v>45880.33541666667</v>
      </c>
      <c r="O728" s="48" t="n">
        <v>0</v>
      </c>
      <c r="P728" t="inlineStr">
        <is>
          <t>CB UNO A UNO</t>
        </is>
      </c>
      <c r="Q728" t="inlineStr">
        <is>
          <t>CB UNO A UNO</t>
        </is>
      </c>
      <c r="R728" t="inlineStr">
        <is>
          <t>EJECUTADO</t>
        </is>
      </c>
      <c r="S728" t="inlineStr">
        <is>
          <t>EJECUTADO EXITOSO</t>
        </is>
      </c>
      <c r="T728" t="inlineStr">
        <is>
          <t>ENVIO FLOTA - OPERADOR LOGISTICO</t>
        </is>
      </c>
      <c r="V728" t="inlineStr">
        <is>
          <t>TIPO II</t>
        </is>
      </c>
      <c r="W728" t="inlineStr">
        <is>
          <t>TERRESTRE</t>
        </is>
      </c>
      <c r="X728" t="inlineStr">
        <is>
          <t>BERNAL ELAICA EDGAR ALEXIS</t>
        </is>
      </c>
      <c r="Y728" t="inlineStr">
        <is>
          <t>1</t>
        </is>
      </c>
      <c r="Z728" t="inlineStr">
        <is>
          <t>0</t>
        </is>
      </c>
      <c r="AA728" s="48" t="n">
        <v>35780</v>
      </c>
      <c r="AB728" s="48" t="n">
        <v>0</v>
      </c>
    </row>
    <row r="729">
      <c r="A729" t="inlineStr">
        <is>
          <t>MONTERIA</t>
        </is>
      </c>
      <c r="B729" t="inlineStr">
        <is>
          <t>COSTA</t>
        </is>
      </c>
      <c r="C729" t="inlineStr">
        <is>
          <t>0004-0001</t>
        </is>
      </c>
      <c r="D729" t="inlineStr">
        <is>
          <t>23001</t>
        </is>
      </c>
      <c r="E729" t="inlineStr">
        <is>
          <t>2569473</t>
        </is>
      </c>
      <c r="F729" t="inlineStr">
        <is>
          <t>3007078088</t>
        </is>
      </c>
      <c r="G729" t="inlineStr">
        <is>
          <t>OC VISITA ROLLOS</t>
        </is>
      </c>
      <c r="H729" t="inlineStr">
        <is>
          <t>CORDOBA</t>
        </is>
      </c>
      <c r="I729" t="inlineStr">
        <is>
          <t>MONTERIA</t>
        </is>
      </c>
      <c r="J729" t="inlineStr">
        <is>
          <t>BARRIO CANTACLARO MONTERIA 10</t>
        </is>
      </c>
      <c r="K729" t="inlineStr">
        <is>
          <t>BANCOLOMBIA</t>
        </is>
      </c>
      <c r="L729" t="inlineStr">
        <is>
          <t>FO-25-1349386</t>
        </is>
      </c>
      <c r="M729" s="49" t="n">
        <v>45877.41363425926</v>
      </c>
      <c r="N729" s="49" t="n">
        <v>45878.4875</v>
      </c>
      <c r="O729" s="48" t="n">
        <v>0</v>
      </c>
      <c r="P729" t="inlineStr">
        <is>
          <t>CB UNO A UNO</t>
        </is>
      </c>
      <c r="Q729" t="inlineStr">
        <is>
          <t>CB UNO A UNO</t>
        </is>
      </c>
      <c r="R729" t="inlineStr">
        <is>
          <t>EJECUTADO / CANCELADO</t>
        </is>
      </c>
      <c r="S729" t="inlineStr">
        <is>
          <t>CB CERRADO - DESOCUPADO</t>
        </is>
      </c>
      <c r="T729" t="inlineStr">
        <is>
          <t>VISITA TECNICA</t>
        </is>
      </c>
      <c r="V729" t="inlineStr">
        <is>
          <t>TIPO I</t>
        </is>
      </c>
      <c r="W729" t="inlineStr">
        <is>
          <t>TERRESTRE</t>
        </is>
      </c>
      <c r="X729" t="inlineStr">
        <is>
          <t>COGOLLO VERTEL EDER LUIS</t>
        </is>
      </c>
      <c r="Y729" t="inlineStr">
        <is>
          <t>1</t>
        </is>
      </c>
      <c r="Z729" t="inlineStr">
        <is>
          <t>0</t>
        </is>
      </c>
      <c r="AA729" s="48" t="n">
        <v>35780</v>
      </c>
      <c r="AB729" s="48" t="n">
        <v>0</v>
      </c>
    </row>
    <row r="730">
      <c r="A730" t="inlineStr">
        <is>
          <t>CUCUTA</t>
        </is>
      </c>
      <c r="B730" t="inlineStr">
        <is>
          <t>SANTANDERES</t>
        </is>
      </c>
      <c r="C730" t="inlineStr">
        <is>
          <t>No encontrado</t>
        </is>
      </c>
      <c r="D730" t="inlineStr">
        <is>
          <t>54518</t>
        </is>
      </c>
      <c r="E730" t="inlineStr">
        <is>
          <t>2569486</t>
        </is>
      </c>
      <c r="F730" t="inlineStr">
        <is>
          <t>3007080746</t>
        </is>
      </c>
      <c r="G730" t="inlineStr">
        <is>
          <t>OC ENVIO ROLLOS</t>
        </is>
      </c>
      <c r="H730" t="inlineStr">
        <is>
          <t>NORTE DE SANTANDER</t>
        </is>
      </c>
      <c r="I730" t="inlineStr">
        <is>
          <t>PAMPLONA</t>
        </is>
      </c>
      <c r="J730" t="inlineStr">
        <is>
          <t>BARRIO EL TOPON PAMPLONA</t>
        </is>
      </c>
      <c r="K730" t="inlineStr">
        <is>
          <t>BANCOLOMBIA</t>
        </is>
      </c>
      <c r="L730" t="inlineStr">
        <is>
          <t>FO-25-1350308</t>
        </is>
      </c>
      <c r="M730" s="49" t="n">
        <v>45877.41425925926</v>
      </c>
      <c r="N730" s="49" t="n">
        <v>45884.36666666667</v>
      </c>
      <c r="O730" s="48" t="n">
        <v>0</v>
      </c>
      <c r="P730" t="inlineStr">
        <is>
          <t>UNO A UNO</t>
        </is>
      </c>
      <c r="Q730" t="inlineStr">
        <is>
          <t>UNO A UNO</t>
        </is>
      </c>
      <c r="S730" t="inlineStr">
        <is>
          <t>EJECUTADO EXITOSO</t>
        </is>
      </c>
      <c r="T730" t="inlineStr">
        <is>
          <t>ENVIO</t>
        </is>
      </c>
      <c r="V730" t="inlineStr">
        <is>
          <t>TIPO III</t>
        </is>
      </c>
      <c r="W730" t="inlineStr">
        <is>
          <t>TERRESTRE</t>
        </is>
      </c>
      <c r="Y730" t="inlineStr">
        <is>
          <t>1</t>
        </is>
      </c>
      <c r="Z730" t="inlineStr">
        <is>
          <t>0</t>
        </is>
      </c>
      <c r="AA730" s="48" t="n">
        <v>35780</v>
      </c>
      <c r="AB730" s="48" t="n">
        <v>0</v>
      </c>
    </row>
    <row r="731">
      <c r="A731" t="inlineStr">
        <is>
          <t>SINCELEJO</t>
        </is>
      </c>
      <c r="B731" t="inlineStr">
        <is>
          <t>COSTA</t>
        </is>
      </c>
      <c r="C731" t="inlineStr">
        <is>
          <t>0004-0001</t>
        </is>
      </c>
      <c r="D731" t="inlineStr">
        <is>
          <t>70215</t>
        </is>
      </c>
      <c r="E731" t="inlineStr">
        <is>
          <t>2569499</t>
        </is>
      </c>
      <c r="F731" t="inlineStr">
        <is>
          <t>3007026481</t>
        </is>
      </c>
      <c r="G731" t="inlineStr">
        <is>
          <t>OC VISITA ROLLOS</t>
        </is>
      </c>
      <c r="H731" t="inlineStr">
        <is>
          <t>SUCRE</t>
        </is>
      </c>
      <c r="I731" t="inlineStr">
        <is>
          <t>COROZAL</t>
        </is>
      </c>
      <c r="J731" t="inlineStr">
        <is>
          <t>ARRIO SAN MIGUEL CENTRO   COR</t>
        </is>
      </c>
      <c r="K731" t="inlineStr">
        <is>
          <t>BANCOLOMBIA</t>
        </is>
      </c>
      <c r="L731" t="inlineStr">
        <is>
          <t>FO-25-1349379</t>
        </is>
      </c>
      <c r="M731" s="49" t="n">
        <v>45877.41600694445</v>
      </c>
      <c r="N731" s="49" t="n">
        <v>45878.48888888889</v>
      </c>
      <c r="O731" s="48" t="n">
        <v>0</v>
      </c>
      <c r="P731" t="inlineStr">
        <is>
          <t>CB UNO A UNO</t>
        </is>
      </c>
      <c r="Q731" t="inlineStr">
        <is>
          <t>CB UNO A UNO</t>
        </is>
      </c>
      <c r="R731" t="inlineStr">
        <is>
          <t>EJECUTADO</t>
        </is>
      </c>
      <c r="S731" t="inlineStr">
        <is>
          <t>EJECUTADO EXITOSO</t>
        </is>
      </c>
      <c r="T731" t="inlineStr">
        <is>
          <t>VISITA TECNICA</t>
        </is>
      </c>
      <c r="V731" t="inlineStr">
        <is>
          <t>TIPO II</t>
        </is>
      </c>
      <c r="W731" t="inlineStr">
        <is>
          <t>TERRESTRE</t>
        </is>
      </c>
      <c r="X731" t="inlineStr">
        <is>
          <t>SANTOS GUZMAN CHRISTIAN FELIPE</t>
        </is>
      </c>
      <c r="Y731" t="inlineStr">
        <is>
          <t>1</t>
        </is>
      </c>
      <c r="Z731" t="inlineStr">
        <is>
          <t>0</t>
        </is>
      </c>
      <c r="AA731" s="48" t="n">
        <v>67654</v>
      </c>
      <c r="AB731" s="48" t="n">
        <v>0</v>
      </c>
    </row>
    <row r="732">
      <c r="A732" t="inlineStr">
        <is>
          <t>BOGOTA</t>
        </is>
      </c>
      <c r="B732" t="inlineStr">
        <is>
          <t>CUNDINAMARCA</t>
        </is>
      </c>
      <c r="C732" t="inlineStr">
        <is>
          <t>0004-0004</t>
        </is>
      </c>
      <c r="D732" t="inlineStr">
        <is>
          <t>25754</t>
        </is>
      </c>
      <c r="E732" t="inlineStr">
        <is>
          <t>2569618</t>
        </is>
      </c>
      <c r="F732" t="inlineStr">
        <is>
          <t>3007077624</t>
        </is>
      </c>
      <c r="G732" t="inlineStr">
        <is>
          <t>OC VISITA ROLLOS</t>
        </is>
      </c>
      <c r="H732" t="inlineStr">
        <is>
          <t>CUNDINAMARCA</t>
        </is>
      </c>
      <c r="I732" t="inlineStr">
        <is>
          <t>SOACHA</t>
        </is>
      </c>
      <c r="J732" t="inlineStr">
        <is>
          <t>BARRIO EL RINCON DE SANTA FE S</t>
        </is>
      </c>
      <c r="K732" t="inlineStr">
        <is>
          <t>BANCOLOMBIA</t>
        </is>
      </c>
      <c r="L732" t="inlineStr">
        <is>
          <t>FO-25-1349372</t>
        </is>
      </c>
      <c r="M732" s="49" t="n">
        <v>45877.42336805556</v>
      </c>
      <c r="N732" s="49" t="n">
        <v>45878.45208333333</v>
      </c>
      <c r="O732" s="48" t="n">
        <v>0</v>
      </c>
      <c r="P732" t="inlineStr">
        <is>
          <t>CB UNO A UNO</t>
        </is>
      </c>
      <c r="Q732" t="inlineStr">
        <is>
          <t>CB UNO A UNO</t>
        </is>
      </c>
      <c r="R732" t="inlineStr">
        <is>
          <t>EJECUTADO</t>
        </is>
      </c>
      <c r="S732" t="inlineStr">
        <is>
          <t>EJECUTADO EXITOSO</t>
        </is>
      </c>
      <c r="T732" t="inlineStr">
        <is>
          <t>VISITA TECNICA</t>
        </is>
      </c>
      <c r="V732" t="inlineStr">
        <is>
          <t>TIPO I</t>
        </is>
      </c>
      <c r="W732" t="inlineStr">
        <is>
          <t>TERRESTRE</t>
        </is>
      </c>
      <c r="X732" t="inlineStr">
        <is>
          <t>BUSTOS MORA DIEGO MANUEL</t>
        </is>
      </c>
      <c r="Y732" t="inlineStr">
        <is>
          <t>1</t>
        </is>
      </c>
      <c r="Z732" t="inlineStr">
        <is>
          <t>0</t>
        </is>
      </c>
      <c r="AA732" s="48" t="n">
        <v>35780</v>
      </c>
      <c r="AB732" s="48" t="n">
        <v>0</v>
      </c>
    </row>
    <row r="733">
      <c r="A733" t="inlineStr">
        <is>
          <t>APARTADO</t>
        </is>
      </c>
      <c r="B733" t="inlineStr">
        <is>
          <t>NOROCCIDENTE</t>
        </is>
      </c>
      <c r="C733" t="inlineStr">
        <is>
          <t>0004-0005</t>
        </is>
      </c>
      <c r="D733" t="inlineStr">
        <is>
          <t>27615</t>
        </is>
      </c>
      <c r="E733" t="inlineStr">
        <is>
          <t>2569697</t>
        </is>
      </c>
      <c r="F733" t="inlineStr">
        <is>
          <t>3007067368</t>
        </is>
      </c>
      <c r="G733" t="inlineStr">
        <is>
          <t>OC VISITA ROLLOS</t>
        </is>
      </c>
      <c r="H733" t="inlineStr">
        <is>
          <t>CHOCO</t>
        </is>
      </c>
      <c r="I733" t="inlineStr">
        <is>
          <t>RIOSUCIO</t>
        </is>
      </c>
      <c r="J733" t="inlineStr">
        <is>
          <t>BARRIO CENTRO RIOSUCIO 2</t>
        </is>
      </c>
      <c r="K733" t="inlineStr">
        <is>
          <t>BANCOLOMBIA</t>
        </is>
      </c>
      <c r="L733" t="inlineStr">
        <is>
          <t>FO-25-1349616</t>
        </is>
      </c>
      <c r="M733" s="49" t="n">
        <v>45877.43439814815</v>
      </c>
      <c r="N733" s="49" t="n">
        <v>45883.41527777778</v>
      </c>
      <c r="O733" s="48" t="n">
        <v>0</v>
      </c>
      <c r="P733" t="inlineStr">
        <is>
          <t>CB UNO A UNO</t>
        </is>
      </c>
      <c r="Q733" t="inlineStr">
        <is>
          <t>CB UNO A UNO</t>
        </is>
      </c>
      <c r="R733" t="inlineStr">
        <is>
          <t>EJECUTADO</t>
        </is>
      </c>
      <c r="S733" t="inlineStr">
        <is>
          <t>EJECUTADO EXITOSO</t>
        </is>
      </c>
      <c r="T733" t="inlineStr">
        <is>
          <t>ENVIO FLOTA - OPERADOR LOGISTICO</t>
        </is>
      </c>
      <c r="V733" t="inlineStr">
        <is>
          <t>TIPO IV ESPECIAL</t>
        </is>
      </c>
      <c r="W733" t="inlineStr">
        <is>
          <t>TERRESTRE/FLUVIAL</t>
        </is>
      </c>
      <c r="X733" t="inlineStr">
        <is>
          <t>ZAPATA LOPEZ EDWARD ASDRUBAL</t>
        </is>
      </c>
      <c r="Y733" t="inlineStr">
        <is>
          <t>1</t>
        </is>
      </c>
      <c r="Z733" t="inlineStr">
        <is>
          <t>0</t>
        </is>
      </c>
      <c r="AA733" s="48" t="n">
        <v>35780</v>
      </c>
      <c r="AB733" s="48" t="n">
        <v>0</v>
      </c>
    </row>
    <row r="734">
      <c r="A734" t="inlineStr">
        <is>
          <t>CALI</t>
        </is>
      </c>
      <c r="B734" t="inlineStr">
        <is>
          <t>SUROCCIDENTE Y EJE CAFETERO</t>
        </is>
      </c>
      <c r="C734" t="inlineStr">
        <is>
          <t>0004-0003</t>
        </is>
      </c>
      <c r="D734" t="inlineStr">
        <is>
          <t>76377</t>
        </is>
      </c>
      <c r="E734" t="inlineStr">
        <is>
          <t>2569731</t>
        </is>
      </c>
      <c r="F734" t="inlineStr">
        <is>
          <t>3007076346</t>
        </is>
      </c>
      <c r="G734" t="inlineStr">
        <is>
          <t>OC VISITA ROLLOS</t>
        </is>
      </c>
      <c r="H734" t="inlineStr">
        <is>
          <t>VALLE DEL CAUCA</t>
        </is>
      </c>
      <c r="I734" t="inlineStr">
        <is>
          <t>LA CUMBRE</t>
        </is>
      </c>
      <c r="J734" t="inlineStr">
        <is>
          <t>BARRIO CORREGIMIENTO LA CUMBRE</t>
        </is>
      </c>
      <c r="K734" t="inlineStr">
        <is>
          <t>BANCOLOMBIA</t>
        </is>
      </c>
      <c r="L734" t="inlineStr">
        <is>
          <t>FO-25-1349364</t>
        </is>
      </c>
      <c r="M734" s="49" t="n">
        <v>45877.42454861111</v>
      </c>
      <c r="N734" s="49" t="n">
        <v>45878.53819444445</v>
      </c>
      <c r="O734" s="48" t="n">
        <v>0</v>
      </c>
      <c r="P734" t="inlineStr">
        <is>
          <t>CB UNO A UNO</t>
        </is>
      </c>
      <c r="Q734" t="inlineStr">
        <is>
          <t>CB UNO A UNO</t>
        </is>
      </c>
      <c r="R734" t="inlineStr">
        <is>
          <t>EJECUTADO</t>
        </is>
      </c>
      <c r="S734" t="inlineStr">
        <is>
          <t>EJECUTADO EXITOSO</t>
        </is>
      </c>
      <c r="T734" t="inlineStr">
        <is>
          <t>VISITA TECNICA</t>
        </is>
      </c>
      <c r="V734" t="inlineStr">
        <is>
          <t>TIPO II</t>
        </is>
      </c>
      <c r="W734" t="inlineStr">
        <is>
          <t>TERRESTRE</t>
        </is>
      </c>
      <c r="X734" t="inlineStr">
        <is>
          <t>HERRERA MONAR GEOVANNY</t>
        </is>
      </c>
      <c r="Y734" t="inlineStr">
        <is>
          <t>1</t>
        </is>
      </c>
      <c r="Z734" t="inlineStr">
        <is>
          <t>0</t>
        </is>
      </c>
      <c r="AA734" s="48" t="n">
        <v>67654</v>
      </c>
      <c r="AB734" s="48" t="n">
        <v>0</v>
      </c>
    </row>
    <row r="735">
      <c r="A735" t="inlineStr">
        <is>
          <t>CUCUTA</t>
        </is>
      </c>
      <c r="B735" t="inlineStr">
        <is>
          <t>SANTANDERES</t>
        </is>
      </c>
      <c r="C735" t="inlineStr">
        <is>
          <t>0004-0008</t>
        </is>
      </c>
      <c r="D735" t="inlineStr">
        <is>
          <t>54874</t>
        </is>
      </c>
      <c r="E735" t="inlineStr">
        <is>
          <t>2569746</t>
        </is>
      </c>
      <c r="F735" t="inlineStr">
        <is>
          <t>3007080197</t>
        </is>
      </c>
      <c r="G735" t="inlineStr">
        <is>
          <t>OC VISITA ROLLOS</t>
        </is>
      </c>
      <c r="H735" t="inlineStr">
        <is>
          <t>NORTE DE SANTANDER</t>
        </is>
      </c>
      <c r="I735" t="inlineStr">
        <is>
          <t>VILLA DEL ROSARIO</t>
        </is>
      </c>
      <c r="J735" t="inlineStr">
        <is>
          <t>BARRIO LA PRADERA VILLA DEL ROSARIO</t>
        </is>
      </c>
      <c r="K735" t="inlineStr">
        <is>
          <t>BANCOLOMBIA</t>
        </is>
      </c>
      <c r="L735" t="inlineStr">
        <is>
          <t>FO-25-1349358</t>
        </is>
      </c>
      <c r="M735" s="49" t="n">
        <v>45877.42527777778</v>
      </c>
      <c r="N735" s="49" t="n">
        <v>45880.56041666667</v>
      </c>
      <c r="O735" s="48" t="n">
        <v>0</v>
      </c>
      <c r="P735" t="inlineStr">
        <is>
          <t>UNO A UNO</t>
        </is>
      </c>
      <c r="Q735" t="inlineStr">
        <is>
          <t>UNO A UNO</t>
        </is>
      </c>
      <c r="R735" t="inlineStr">
        <is>
          <t>EJECUTADO</t>
        </is>
      </c>
      <c r="S735" t="inlineStr">
        <is>
          <t>EJECUTADO EXITOSO</t>
        </is>
      </c>
      <c r="T735" t="inlineStr">
        <is>
          <t>VISITA TECNICA</t>
        </is>
      </c>
      <c r="V735" t="inlineStr">
        <is>
          <t>TIPO I</t>
        </is>
      </c>
      <c r="W735" t="inlineStr">
        <is>
          <t>TERRESTRE</t>
        </is>
      </c>
      <c r="X735" t="inlineStr">
        <is>
          <t>PACHECO BUITRAGO JAVIER ALONSO</t>
        </is>
      </c>
      <c r="Y735" t="inlineStr">
        <is>
          <t>1</t>
        </is>
      </c>
      <c r="Z735" t="inlineStr">
        <is>
          <t>0</t>
        </is>
      </c>
      <c r="AA735" s="48" t="n">
        <v>35780</v>
      </c>
      <c r="AB735" s="48" t="n">
        <v>0</v>
      </c>
    </row>
    <row r="736">
      <c r="A736" t="inlineStr">
        <is>
          <t>PEREIRA</t>
        </is>
      </c>
      <c r="B736" t="inlineStr">
        <is>
          <t>SUROCCIDENTE Y EJE CAFETERO</t>
        </is>
      </c>
      <c r="C736" t="inlineStr">
        <is>
          <t>0004-0002</t>
        </is>
      </c>
      <c r="D736" t="inlineStr">
        <is>
          <t>63130</t>
        </is>
      </c>
      <c r="E736" t="inlineStr">
        <is>
          <t>2569880</t>
        </is>
      </c>
      <c r="F736" t="inlineStr">
        <is>
          <t>3007060988</t>
        </is>
      </c>
      <c r="G736" t="inlineStr">
        <is>
          <t>OC VISITA ROLLOS</t>
        </is>
      </c>
      <c r="H736" t="inlineStr">
        <is>
          <t>QUINDIO</t>
        </is>
      </c>
      <c r="I736" t="inlineStr">
        <is>
          <t>CALARCA</t>
        </is>
      </c>
      <c r="J736" t="inlineStr">
        <is>
          <t>BARRIO EL CAIMO CALARCA</t>
        </is>
      </c>
      <c r="K736" t="inlineStr">
        <is>
          <t>BANCOLOMBIA</t>
        </is>
      </c>
      <c r="L736" t="inlineStr">
        <is>
          <t>FO-25-1349426</t>
        </is>
      </c>
      <c r="M736" s="49" t="n">
        <v>45877.44274305556</v>
      </c>
      <c r="N736" s="49" t="n">
        <v>45878.48333333333</v>
      </c>
      <c r="O736" s="48" t="n">
        <v>0</v>
      </c>
      <c r="P736" t="inlineStr">
        <is>
          <t>CB UNO A UNO</t>
        </is>
      </c>
      <c r="Q736" t="inlineStr">
        <is>
          <t>CB UNO A UNO</t>
        </is>
      </c>
      <c r="R736" t="inlineStr">
        <is>
          <t>EJECUTADO</t>
        </is>
      </c>
      <c r="S736" t="inlineStr">
        <is>
          <t>EJECUTADO EXITOSO</t>
        </is>
      </c>
      <c r="T736" t="inlineStr">
        <is>
          <t>VISITA TECNICA</t>
        </is>
      </c>
      <c r="V736" t="inlineStr">
        <is>
          <t>TIPO II</t>
        </is>
      </c>
      <c r="W736" t="inlineStr">
        <is>
          <t>TERRESTRE</t>
        </is>
      </c>
      <c r="X736" t="inlineStr">
        <is>
          <t>SANCHEZ SOLORZANO JUAN SEBASTIAN</t>
        </is>
      </c>
      <c r="Y736" t="inlineStr">
        <is>
          <t>1</t>
        </is>
      </c>
      <c r="Z736" t="inlineStr">
        <is>
          <t>0</t>
        </is>
      </c>
      <c r="AA736" s="48" t="n">
        <v>67654</v>
      </c>
      <c r="AB736" s="48" t="n">
        <v>0</v>
      </c>
    </row>
    <row r="737">
      <c r="A737" t="inlineStr">
        <is>
          <t>PEREIRA</t>
        </is>
      </c>
      <c r="B737" t="inlineStr">
        <is>
          <t>SUROCCIDENTE Y EJE CAFETERO</t>
        </is>
      </c>
      <c r="C737" t="inlineStr">
        <is>
          <t>0004-0002</t>
        </is>
      </c>
      <c r="D737" t="inlineStr">
        <is>
          <t>66001</t>
        </is>
      </c>
      <c r="E737" t="inlineStr">
        <is>
          <t>2569889</t>
        </is>
      </c>
      <c r="F737" t="inlineStr">
        <is>
          <t>3007074380</t>
        </is>
      </c>
      <c r="G737" t="inlineStr">
        <is>
          <t>OC VISITA ROLLOS</t>
        </is>
      </c>
      <c r="H737" t="inlineStr">
        <is>
          <t>RISARALDA</t>
        </is>
      </c>
      <c r="I737" t="inlineStr">
        <is>
          <t>PEREIRA</t>
        </is>
      </c>
      <c r="J737" t="inlineStr">
        <is>
          <t>BARRIO PORVENIR PEREIRA</t>
        </is>
      </c>
      <c r="K737" t="inlineStr">
        <is>
          <t>BANCOLOMBIA</t>
        </is>
      </c>
      <c r="L737" t="inlineStr">
        <is>
          <t>FO-25-1349484</t>
        </is>
      </c>
      <c r="M737" s="49" t="n">
        <v>45877.44398148148</v>
      </c>
      <c r="N737" s="49" t="n">
        <v>45877.60902777778</v>
      </c>
      <c r="O737" s="48" t="n">
        <v>0</v>
      </c>
      <c r="P737" t="inlineStr">
        <is>
          <t>CB UNO A UNO</t>
        </is>
      </c>
      <c r="Q737" t="inlineStr">
        <is>
          <t>CB UNO A UNO</t>
        </is>
      </c>
      <c r="R737" t="inlineStr">
        <is>
          <t>EJECUTADO</t>
        </is>
      </c>
      <c r="S737" t="inlineStr">
        <is>
          <t>EJECUTADO EXITOSO</t>
        </is>
      </c>
      <c r="T737" t="inlineStr">
        <is>
          <t>VISITA TECNICA</t>
        </is>
      </c>
      <c r="V737" t="inlineStr">
        <is>
          <t>TIPO I</t>
        </is>
      </c>
      <c r="W737" t="inlineStr">
        <is>
          <t>TERRESTRE</t>
        </is>
      </c>
      <c r="X737" t="inlineStr">
        <is>
          <t>FRANCO CAÑAVERAL YAMID RAUL</t>
        </is>
      </c>
      <c r="Y737" t="inlineStr">
        <is>
          <t>1</t>
        </is>
      </c>
      <c r="Z737" t="inlineStr">
        <is>
          <t>0</t>
        </is>
      </c>
      <c r="AA737" s="48" t="n">
        <v>35780</v>
      </c>
      <c r="AB737" s="48" t="n">
        <v>0</v>
      </c>
    </row>
    <row r="738">
      <c r="A738" t="inlineStr">
        <is>
          <t>CUCUTA</t>
        </is>
      </c>
      <c r="B738" t="inlineStr">
        <is>
          <t>SANTANDERES</t>
        </is>
      </c>
      <c r="C738" t="inlineStr">
        <is>
          <t>0004-0008</t>
        </is>
      </c>
      <c r="D738" t="inlineStr">
        <is>
          <t>54001</t>
        </is>
      </c>
      <c r="E738" t="inlineStr">
        <is>
          <t>2569949</t>
        </is>
      </c>
      <c r="F738" t="inlineStr">
        <is>
          <t>3007075443</t>
        </is>
      </c>
      <c r="G738" t="inlineStr">
        <is>
          <t>OC VISITA ROLLOS</t>
        </is>
      </c>
      <c r="H738" t="inlineStr">
        <is>
          <t>NORTE DE SANTANDER</t>
        </is>
      </c>
      <c r="I738" t="inlineStr">
        <is>
          <t>CUCUTA</t>
        </is>
      </c>
      <c r="J738" t="inlineStr">
        <is>
          <t>BARRIO CAMILO TORRES CUCUTA</t>
        </is>
      </c>
      <c r="K738" t="inlineStr">
        <is>
          <t>BANCOLOMBIA</t>
        </is>
      </c>
      <c r="L738" t="inlineStr">
        <is>
          <t>FO-25-1349430</t>
        </is>
      </c>
      <c r="M738" s="49" t="n">
        <v>45877.44163194444</v>
      </c>
      <c r="N738" s="49" t="n">
        <v>45880.56180555555</v>
      </c>
      <c r="O738" s="48" t="n">
        <v>0</v>
      </c>
      <c r="P738" t="inlineStr">
        <is>
          <t>CB UNO A UNO</t>
        </is>
      </c>
      <c r="Q738" t="inlineStr">
        <is>
          <t>CB UNO A UNO</t>
        </is>
      </c>
      <c r="R738" t="inlineStr">
        <is>
          <t>EJECUTADO</t>
        </is>
      </c>
      <c r="S738" t="inlineStr">
        <is>
          <t>EJECUTADO EXITOSO</t>
        </is>
      </c>
      <c r="T738" t="inlineStr">
        <is>
          <t>VISITA TECNICA</t>
        </is>
      </c>
      <c r="V738" t="inlineStr">
        <is>
          <t>TIPO I</t>
        </is>
      </c>
      <c r="W738" t="inlineStr">
        <is>
          <t>TERRESTRE</t>
        </is>
      </c>
      <c r="X738" t="inlineStr">
        <is>
          <t>MORA VEGA JEAMPIER</t>
        </is>
      </c>
      <c r="Y738" t="inlineStr">
        <is>
          <t>1</t>
        </is>
      </c>
      <c r="Z738" t="inlineStr">
        <is>
          <t>0</t>
        </is>
      </c>
      <c r="AA738" s="48" t="n">
        <v>35780</v>
      </c>
      <c r="AB738" s="48" t="n">
        <v>0</v>
      </c>
    </row>
    <row r="739">
      <c r="A739" t="inlineStr">
        <is>
          <t>BUCARAMANGA</t>
        </is>
      </c>
      <c r="B739" t="inlineStr">
        <is>
          <t>SANTANDERES</t>
        </is>
      </c>
      <c r="C739" t="inlineStr">
        <is>
          <t>0004-0008</t>
        </is>
      </c>
      <c r="D739" t="inlineStr">
        <is>
          <t>68406</t>
        </is>
      </c>
      <c r="E739" t="inlineStr">
        <is>
          <t>2570108</t>
        </is>
      </c>
      <c r="F739" t="inlineStr">
        <is>
          <t>3007037246</t>
        </is>
      </c>
      <c r="G739" t="inlineStr">
        <is>
          <t>OC VISITA ROLLOS</t>
        </is>
      </c>
      <c r="H739" t="inlineStr">
        <is>
          <t>SANTANDER</t>
        </is>
      </c>
      <c r="I739" t="inlineStr">
        <is>
          <t>LEBRIJA</t>
        </is>
      </c>
      <c r="J739" t="inlineStr">
        <is>
          <t>PTM LEBRIJA AGUADA</t>
        </is>
      </c>
      <c r="K739" t="inlineStr">
        <is>
          <t>BANCOLOMBIA</t>
        </is>
      </c>
      <c r="L739" t="inlineStr">
        <is>
          <t>FO-25-1349544</t>
        </is>
      </c>
      <c r="M739" s="49" t="n">
        <v>45877.44800925926</v>
      </c>
      <c r="N739" s="49" t="n">
        <v>45880.56458333333</v>
      </c>
      <c r="O739" s="48" t="n">
        <v>0</v>
      </c>
      <c r="P739" t="inlineStr">
        <is>
          <t>AGREGADOR</t>
        </is>
      </c>
      <c r="Q739" t="inlineStr">
        <is>
          <t>COMCARD - PTM</t>
        </is>
      </c>
      <c r="R739" t="inlineStr">
        <is>
          <t>EJECUTADO</t>
        </is>
      </c>
      <c r="S739" t="inlineStr">
        <is>
          <t>EJECUTADO EXITOSO</t>
        </is>
      </c>
      <c r="T739" t="inlineStr">
        <is>
          <t>VISITA TECNICA</t>
        </is>
      </c>
      <c r="V739" t="inlineStr">
        <is>
          <t>TIPO II</t>
        </is>
      </c>
      <c r="W739" t="inlineStr">
        <is>
          <t>TERRESTRE</t>
        </is>
      </c>
      <c r="X739" t="inlineStr">
        <is>
          <t>HERRERA LUQUE SAUL JAVIER</t>
        </is>
      </c>
      <c r="Y739" t="inlineStr">
        <is>
          <t>1</t>
        </is>
      </c>
      <c r="Z739" t="inlineStr">
        <is>
          <t>0</t>
        </is>
      </c>
      <c r="AA739" s="48" t="n">
        <v>67654</v>
      </c>
      <c r="AB739" s="48" t="n">
        <v>0</v>
      </c>
    </row>
    <row r="740">
      <c r="A740" t="inlineStr">
        <is>
          <t>MANIZALES</t>
        </is>
      </c>
      <c r="B740" t="inlineStr">
        <is>
          <t>SUROCCIDENTE Y EJE CAFETERO</t>
        </is>
      </c>
      <c r="C740" t="inlineStr">
        <is>
          <t>0004-0002</t>
        </is>
      </c>
      <c r="D740" t="inlineStr">
        <is>
          <t>17001</t>
        </is>
      </c>
      <c r="E740" t="inlineStr">
        <is>
          <t>2570185</t>
        </is>
      </c>
      <c r="F740" t="inlineStr">
        <is>
          <t>3007065730</t>
        </is>
      </c>
      <c r="G740" t="inlineStr">
        <is>
          <t>OC VISITA ROLLOS</t>
        </is>
      </c>
      <c r="H740" t="inlineStr">
        <is>
          <t>CALDAS</t>
        </is>
      </c>
      <c r="I740" t="inlineStr">
        <is>
          <t>MANIZALES</t>
        </is>
      </c>
      <c r="J740" t="inlineStr">
        <is>
          <t>PAGAFACIL CC PARQUE CALDAS</t>
        </is>
      </c>
      <c r="K740" t="inlineStr">
        <is>
          <t>BANCOLOMBIA</t>
        </is>
      </c>
      <c r="L740" t="inlineStr">
        <is>
          <t>FO-25-1349873</t>
        </is>
      </c>
      <c r="M740" s="49" t="n">
        <v>45877.469375</v>
      </c>
      <c r="N740" s="49" t="n">
        <v>45880.38194444445</v>
      </c>
      <c r="O740" s="48" t="n">
        <v>0</v>
      </c>
      <c r="P740" t="inlineStr">
        <is>
          <t>ROBUSTO</t>
        </is>
      </c>
      <c r="Q740" t="inlineStr">
        <is>
          <t>PAGAFACIL</t>
        </is>
      </c>
      <c r="R740" t="inlineStr">
        <is>
          <t>EJECUTADO</t>
        </is>
      </c>
      <c r="S740" t="inlineStr">
        <is>
          <t>EJECUTADO EXITOSO</t>
        </is>
      </c>
      <c r="T740" t="inlineStr">
        <is>
          <t>VISITA TECNICA</t>
        </is>
      </c>
      <c r="V740" t="inlineStr">
        <is>
          <t>TIPO I</t>
        </is>
      </c>
      <c r="W740" t="inlineStr">
        <is>
          <t>TERRESTRE</t>
        </is>
      </c>
      <c r="X740" t="inlineStr">
        <is>
          <t>AGUIRRE HENAO RAUL EDUARDO</t>
        </is>
      </c>
      <c r="Y740" t="inlineStr">
        <is>
          <t>1</t>
        </is>
      </c>
      <c r="Z740" t="inlineStr">
        <is>
          <t>0</t>
        </is>
      </c>
      <c r="AA740" s="48" t="n">
        <v>35780</v>
      </c>
      <c r="AB740" s="48" t="n">
        <v>0</v>
      </c>
    </row>
    <row r="741">
      <c r="A741" t="inlineStr">
        <is>
          <t>MEDELLIN</t>
        </is>
      </c>
      <c r="B741" t="inlineStr">
        <is>
          <t>NOROCCIDENTE</t>
        </is>
      </c>
      <c r="C741" t="inlineStr">
        <is>
          <t>0004-0005</t>
        </is>
      </c>
      <c r="D741" t="inlineStr">
        <is>
          <t>5400</t>
        </is>
      </c>
      <c r="E741" t="inlineStr">
        <is>
          <t>2570212</t>
        </is>
      </c>
      <c r="F741" t="inlineStr">
        <is>
          <t>3007079629</t>
        </is>
      </c>
      <c r="G741" t="inlineStr">
        <is>
          <t>OC VISITA ROLLOS</t>
        </is>
      </c>
      <c r="H741" t="inlineStr">
        <is>
          <t>ANTIOQUIA</t>
        </is>
      </c>
      <c r="I741" t="inlineStr">
        <is>
          <t>LA UNION</t>
        </is>
      </c>
      <c r="J741" t="inlineStr">
        <is>
          <t>BARRIO EL EDEN LA UNION</t>
        </is>
      </c>
      <c r="K741" t="inlineStr">
        <is>
          <t>BANCOLOMBIA</t>
        </is>
      </c>
      <c r="L741" t="inlineStr">
        <is>
          <t>FO-25-1349631</t>
        </is>
      </c>
      <c r="M741" s="49" t="n">
        <v>45877.45336805555</v>
      </c>
      <c r="N741" s="49" t="n">
        <v>45883.45208333333</v>
      </c>
      <c r="O741" s="48" t="n">
        <v>0</v>
      </c>
      <c r="P741" t="inlineStr">
        <is>
          <t>CB UNO A UNO</t>
        </is>
      </c>
      <c r="Q741" t="inlineStr">
        <is>
          <t>CB UNO A UNO</t>
        </is>
      </c>
      <c r="R741" t="inlineStr">
        <is>
          <t>EJECUTADO</t>
        </is>
      </c>
      <c r="S741" t="inlineStr">
        <is>
          <t>EJECUTADO EXITOSO</t>
        </is>
      </c>
      <c r="T741" t="inlineStr">
        <is>
          <t>VISITA TECNICA</t>
        </is>
      </c>
      <c r="V741" t="inlineStr">
        <is>
          <t>TIPO II</t>
        </is>
      </c>
      <c r="W741" t="inlineStr">
        <is>
          <t>TERRESTRE</t>
        </is>
      </c>
      <c r="X741" t="inlineStr">
        <is>
          <t>DIAZ ZABALA FRANCIS DUBAN</t>
        </is>
      </c>
      <c r="Y741" t="inlineStr">
        <is>
          <t>1</t>
        </is>
      </c>
      <c r="Z741" t="inlineStr">
        <is>
          <t>0</t>
        </is>
      </c>
      <c r="AA741" s="48" t="n">
        <v>67654</v>
      </c>
      <c r="AB741" s="48" t="n">
        <v>0</v>
      </c>
    </row>
    <row r="742">
      <c r="A742" t="inlineStr">
        <is>
          <t>BUCARAMANGA</t>
        </is>
      </c>
      <c r="B742" t="inlineStr">
        <is>
          <t>SANTANDERES</t>
        </is>
      </c>
      <c r="C742" t="inlineStr">
        <is>
          <t>0004-0008</t>
        </is>
      </c>
      <c r="D742" t="inlineStr">
        <is>
          <t>81001</t>
        </is>
      </c>
      <c r="E742" t="inlineStr">
        <is>
          <t>2570221</t>
        </is>
      </c>
      <c r="F742" t="inlineStr">
        <is>
          <t>3007041838</t>
        </is>
      </c>
      <c r="G742" t="inlineStr">
        <is>
          <t>OC ENVIO ROLLOS</t>
        </is>
      </c>
      <c r="H742" t="inlineStr">
        <is>
          <t>ARAUCA</t>
        </is>
      </c>
      <c r="I742" t="inlineStr">
        <is>
          <t>ARAUCA</t>
        </is>
      </c>
      <c r="J742" t="inlineStr">
        <is>
          <t>BARRIO CENTRO ARAUCA</t>
        </is>
      </c>
      <c r="K742" t="inlineStr">
        <is>
          <t>BANCOLOMBIA</t>
        </is>
      </c>
      <c r="L742" t="inlineStr">
        <is>
          <t>FO-25-1350307</t>
        </is>
      </c>
      <c r="M742" s="49" t="n">
        <v>45877.45552083333</v>
      </c>
      <c r="N742" s="49" t="n">
        <v>45884.42847222222</v>
      </c>
      <c r="O742" s="48" t="n">
        <v>0</v>
      </c>
      <c r="P742" t="inlineStr">
        <is>
          <t>CB UNO A UNO</t>
        </is>
      </c>
      <c r="Q742" t="inlineStr">
        <is>
          <t>CB UNO A UNO</t>
        </is>
      </c>
      <c r="S742" t="inlineStr">
        <is>
          <t>EJECUTADO EXITOSO</t>
        </is>
      </c>
      <c r="T742" t="inlineStr">
        <is>
          <t>ENVIO</t>
        </is>
      </c>
      <c r="V742" t="inlineStr">
        <is>
          <t>TIPO IV ESPECIAL</t>
        </is>
      </c>
      <c r="W742" t="inlineStr">
        <is>
          <t>AEREO</t>
        </is>
      </c>
      <c r="Y742" t="inlineStr">
        <is>
          <t>1</t>
        </is>
      </c>
      <c r="Z742" t="inlineStr">
        <is>
          <t>0</t>
        </is>
      </c>
      <c r="AA742" s="48" t="n">
        <v>35780</v>
      </c>
      <c r="AB742" s="48" t="n">
        <v>0</v>
      </c>
    </row>
    <row r="743">
      <c r="A743" t="inlineStr">
        <is>
          <t>MONTERIA</t>
        </is>
      </c>
      <c r="B743" t="inlineStr">
        <is>
          <t>COSTA</t>
        </is>
      </c>
      <c r="C743" t="inlineStr">
        <is>
          <t>0004-0001</t>
        </is>
      </c>
      <c r="D743" t="inlineStr">
        <is>
          <t>23001</t>
        </is>
      </c>
      <c r="E743" t="inlineStr">
        <is>
          <t>2570273</t>
        </is>
      </c>
      <c r="F743" t="inlineStr">
        <is>
          <t>3007079108</t>
        </is>
      </c>
      <c r="G743" t="inlineStr">
        <is>
          <t>OC VISITA ROLLOS</t>
        </is>
      </c>
      <c r="H743" t="inlineStr">
        <is>
          <t>CORDOBA</t>
        </is>
      </c>
      <c r="I743" t="inlineStr">
        <is>
          <t>MONTERIA</t>
        </is>
      </c>
      <c r="J743" t="inlineStr">
        <is>
          <t>BARRIO JUAN  XXIII MONTERIA</t>
        </is>
      </c>
      <c r="K743" t="inlineStr">
        <is>
          <t>BANCOLOMBIA</t>
        </is>
      </c>
      <c r="L743" t="inlineStr">
        <is>
          <t>FO-25-1349891</t>
        </is>
      </c>
      <c r="M743" s="49" t="n">
        <v>45877.46612268518</v>
      </c>
      <c r="N743" s="49" t="n">
        <v>45878.48680555556</v>
      </c>
      <c r="O743" s="48" t="n">
        <v>0</v>
      </c>
      <c r="P743" t="inlineStr">
        <is>
          <t>UNO A UNO</t>
        </is>
      </c>
      <c r="Q743" t="inlineStr">
        <is>
          <t>UNO A UNO</t>
        </is>
      </c>
      <c r="R743" t="inlineStr">
        <is>
          <t>EJECUTADO</t>
        </is>
      </c>
      <c r="S743" t="inlineStr">
        <is>
          <t>EJECUTADO EXITOSO</t>
        </is>
      </c>
      <c r="T743" t="inlineStr">
        <is>
          <t>VISITA TECNICA</t>
        </is>
      </c>
      <c r="V743" t="inlineStr">
        <is>
          <t>TIPO I</t>
        </is>
      </c>
      <c r="W743" t="inlineStr">
        <is>
          <t>TERRESTRE</t>
        </is>
      </c>
      <c r="X743" t="inlineStr">
        <is>
          <t>COGOLLO VERTEL EDER LUIS</t>
        </is>
      </c>
      <c r="Y743" t="inlineStr">
        <is>
          <t>1</t>
        </is>
      </c>
      <c r="Z743" t="inlineStr">
        <is>
          <t>0</t>
        </is>
      </c>
      <c r="AA743" s="48" t="n">
        <v>35780</v>
      </c>
      <c r="AB743" s="48" t="n">
        <v>0</v>
      </c>
    </row>
    <row r="744">
      <c r="A744" t="inlineStr">
        <is>
          <t>NEIVA</t>
        </is>
      </c>
      <c r="B744" t="inlineStr">
        <is>
          <t>REMOTAS</t>
        </is>
      </c>
      <c r="C744" t="inlineStr">
        <is>
          <t>No encontrado</t>
        </is>
      </c>
      <c r="D744" t="inlineStr">
        <is>
          <t>41551</t>
        </is>
      </c>
      <c r="E744" t="inlineStr">
        <is>
          <t>2570387</t>
        </is>
      </c>
      <c r="F744" t="inlineStr">
        <is>
          <t>3007079827</t>
        </is>
      </c>
      <c r="G744" t="inlineStr">
        <is>
          <t>OC ENVIO ROLLOS</t>
        </is>
      </c>
      <c r="H744" t="inlineStr">
        <is>
          <t>HUILA</t>
        </is>
      </c>
      <c r="I744" t="inlineStr">
        <is>
          <t>PITALITO</t>
        </is>
      </c>
      <c r="J744" t="inlineStr">
        <is>
          <t>BARRIO CALAMO PITALITO 2</t>
        </is>
      </c>
      <c r="K744" t="inlineStr">
        <is>
          <t>BANCOLOMBIA</t>
        </is>
      </c>
      <c r="L744" t="inlineStr">
        <is>
          <t>FO-25-1350306</t>
        </is>
      </c>
      <c r="M744" s="49" t="n">
        <v>45877.48368055555</v>
      </c>
      <c r="N744" s="49" t="n">
        <v>45881.71180555555</v>
      </c>
      <c r="O744" s="48" t="n">
        <v>0</v>
      </c>
      <c r="P744" t="inlineStr">
        <is>
          <t>UNO A UNO</t>
        </is>
      </c>
      <c r="Q744" t="inlineStr">
        <is>
          <t>UNO A UNO</t>
        </is>
      </c>
      <c r="S744" t="inlineStr">
        <is>
          <t>EJECUTADO EXITOSO</t>
        </is>
      </c>
      <c r="T744" t="inlineStr">
        <is>
          <t>ENVIO</t>
        </is>
      </c>
      <c r="V744" t="inlineStr">
        <is>
          <t>TIPO III</t>
        </is>
      </c>
      <c r="W744" t="inlineStr">
        <is>
          <t>TERRESTRE</t>
        </is>
      </c>
      <c r="Y744" t="inlineStr">
        <is>
          <t>1</t>
        </is>
      </c>
      <c r="Z744" t="inlineStr">
        <is>
          <t>0</t>
        </is>
      </c>
      <c r="AA744" s="48" t="n">
        <v>35780</v>
      </c>
      <c r="AB744" s="48" t="n">
        <v>0</v>
      </c>
    </row>
    <row r="745">
      <c r="A745" t="inlineStr">
        <is>
          <t>BOGOTA</t>
        </is>
      </c>
      <c r="B745" t="inlineStr">
        <is>
          <t>CUNDINAMARCA</t>
        </is>
      </c>
      <c r="C745" t="inlineStr">
        <is>
          <t>0004-0004</t>
        </is>
      </c>
      <c r="D745" t="inlineStr">
        <is>
          <t>25035</t>
        </is>
      </c>
      <c r="E745" t="inlineStr">
        <is>
          <t>2570393</t>
        </is>
      </c>
      <c r="F745" t="inlineStr">
        <is>
          <t>3007079593</t>
        </is>
      </c>
      <c r="G745" t="inlineStr">
        <is>
          <t>OC VISITA ROLLOS</t>
        </is>
      </c>
      <c r="H745" t="inlineStr">
        <is>
          <t>CUNDINAMARCA</t>
        </is>
      </c>
      <c r="I745" t="inlineStr">
        <is>
          <t>ANAPOIMA</t>
        </is>
      </c>
      <c r="J745" t="inlineStr">
        <is>
          <t>BARRIO CENTRO ANAPOIMA ANAPOIM</t>
        </is>
      </c>
      <c r="K745" t="inlineStr">
        <is>
          <t>BANCOLOMBIA</t>
        </is>
      </c>
      <c r="L745" t="inlineStr">
        <is>
          <t>FO-25-1350053</t>
        </is>
      </c>
      <c r="M745" s="49" t="n">
        <v>45877.48520833333</v>
      </c>
      <c r="N745" s="49" t="n">
        <v>45882.68125</v>
      </c>
      <c r="O745" s="48" t="n">
        <v>0</v>
      </c>
      <c r="P745" t="inlineStr">
        <is>
          <t>CB UNO A UNO</t>
        </is>
      </c>
      <c r="Q745" t="inlineStr">
        <is>
          <t>CB UNO A UNO</t>
        </is>
      </c>
      <c r="R745" t="inlineStr">
        <is>
          <t>EJECUTADO</t>
        </is>
      </c>
      <c r="S745" t="inlineStr">
        <is>
          <t>EJECUTADO EXITOSO</t>
        </is>
      </c>
      <c r="T745" t="inlineStr">
        <is>
          <t>VISITA TECNICA</t>
        </is>
      </c>
      <c r="V745" t="inlineStr">
        <is>
          <t>TIPO II</t>
        </is>
      </c>
      <c r="W745" t="inlineStr">
        <is>
          <t>TERRESTRE</t>
        </is>
      </c>
      <c r="X745" t="inlineStr">
        <is>
          <t>LOZADA ROJAS CHRISTIAN ANDRES</t>
        </is>
      </c>
      <c r="Y745" t="inlineStr">
        <is>
          <t>1</t>
        </is>
      </c>
      <c r="Z745" t="inlineStr">
        <is>
          <t>0</t>
        </is>
      </c>
      <c r="AA745" s="48" t="n">
        <v>67654</v>
      </c>
      <c r="AB745" s="48" t="n">
        <v>0</v>
      </c>
    </row>
    <row r="746">
      <c r="A746" t="inlineStr">
        <is>
          <t>NEIVA</t>
        </is>
      </c>
      <c r="B746" t="inlineStr">
        <is>
          <t>REMOTAS</t>
        </is>
      </c>
      <c r="C746" t="inlineStr">
        <is>
          <t>No encontrado</t>
        </is>
      </c>
      <c r="D746" t="inlineStr">
        <is>
          <t>41551</t>
        </is>
      </c>
      <c r="E746" t="inlineStr">
        <is>
          <t>2570482</t>
        </is>
      </c>
      <c r="F746" t="inlineStr">
        <is>
          <t>3007078386</t>
        </is>
      </c>
      <c r="G746" t="inlineStr">
        <is>
          <t>OC ENVIO ROLLOS</t>
        </is>
      </c>
      <c r="H746" t="inlineStr">
        <is>
          <t>HUILA</t>
        </is>
      </c>
      <c r="I746" t="inlineStr">
        <is>
          <t>PITALITO</t>
        </is>
      </c>
      <c r="J746" t="inlineStr">
        <is>
          <t>BARRIO PARAISO PITALITO</t>
        </is>
      </c>
      <c r="K746" t="inlineStr">
        <is>
          <t>BANCOLOMBIA</t>
        </is>
      </c>
      <c r="L746" t="inlineStr">
        <is>
          <t>FO-25-1350305</t>
        </is>
      </c>
      <c r="M746" s="49" t="n">
        <v>45877.48459490741</v>
      </c>
      <c r="N746" s="49" t="n">
        <v>45881.71527777778</v>
      </c>
      <c r="O746" s="48" t="n">
        <v>0</v>
      </c>
      <c r="P746" t="inlineStr">
        <is>
          <t>CB UNO A UNO</t>
        </is>
      </c>
      <c r="Q746" t="inlineStr">
        <is>
          <t>CB UNO A UNO</t>
        </is>
      </c>
      <c r="S746" t="inlineStr">
        <is>
          <t>EJECUTADO EXITOSO</t>
        </is>
      </c>
      <c r="T746" t="inlineStr">
        <is>
          <t>ENVIO</t>
        </is>
      </c>
      <c r="V746" t="inlineStr">
        <is>
          <t>TIPO III</t>
        </is>
      </c>
      <c r="W746" t="inlineStr">
        <is>
          <t>TERRESTRE</t>
        </is>
      </c>
      <c r="Y746" t="inlineStr">
        <is>
          <t>1</t>
        </is>
      </c>
      <c r="Z746" t="inlineStr">
        <is>
          <t>0</t>
        </is>
      </c>
      <c r="AA746" s="48" t="n">
        <v>35780</v>
      </c>
      <c r="AB746" s="48" t="n">
        <v>0</v>
      </c>
    </row>
    <row r="747">
      <c r="A747" t="inlineStr">
        <is>
          <t>APARTADO</t>
        </is>
      </c>
      <c r="B747" t="inlineStr">
        <is>
          <t>NOROCCIDENTE</t>
        </is>
      </c>
      <c r="C747" t="inlineStr">
        <is>
          <t>0004-0005</t>
        </is>
      </c>
      <c r="D747" t="inlineStr">
        <is>
          <t>27615</t>
        </is>
      </c>
      <c r="E747" t="inlineStr">
        <is>
          <t>2570633</t>
        </is>
      </c>
      <c r="F747" t="inlineStr">
        <is>
          <t>3007075304</t>
        </is>
      </c>
      <c r="G747" t="inlineStr">
        <is>
          <t>OC ENVIO ROLLOS</t>
        </is>
      </c>
      <c r="H747" t="inlineStr">
        <is>
          <t>CHOCO</t>
        </is>
      </c>
      <c r="I747" t="inlineStr">
        <is>
          <t>RIOSUCIO</t>
        </is>
      </c>
      <c r="J747" t="inlineStr">
        <is>
          <t>DISTRICOL CAMPOAGROP S.A.S</t>
        </is>
      </c>
      <c r="K747" t="inlineStr">
        <is>
          <t>BANCOLOMBIA</t>
        </is>
      </c>
      <c r="L747" t="inlineStr">
        <is>
          <t>FO-25-1350304</t>
        </is>
      </c>
      <c r="M747" s="49" t="n">
        <v>45877.49298611111</v>
      </c>
      <c r="N747" s="49" t="n">
        <v>45884.47569444445</v>
      </c>
      <c r="O747" s="48" t="n">
        <v>0</v>
      </c>
      <c r="P747" t="inlineStr">
        <is>
          <t>AGREGADOR</t>
        </is>
      </c>
      <c r="Q747" t="inlineStr">
        <is>
          <t>DISTRICOL</t>
        </is>
      </c>
      <c r="S747" t="inlineStr">
        <is>
          <t>EJECUTADO EXITOSO</t>
        </is>
      </c>
      <c r="T747" t="inlineStr">
        <is>
          <t>ENVIO</t>
        </is>
      </c>
      <c r="V747" t="inlineStr">
        <is>
          <t>TIPO IV ESPECIAL</t>
        </is>
      </c>
      <c r="W747" t="inlineStr">
        <is>
          <t>TERRESTRE/FLUVIAL</t>
        </is>
      </c>
      <c r="Y747" t="inlineStr">
        <is>
          <t>1</t>
        </is>
      </c>
      <c r="Z747" t="inlineStr">
        <is>
          <t>0</t>
        </is>
      </c>
      <c r="AA747" s="48" t="n">
        <v>35780</v>
      </c>
      <c r="AB747" s="48" t="n">
        <v>0</v>
      </c>
    </row>
    <row r="748">
      <c r="A748" t="inlineStr">
        <is>
          <t>NEIVA</t>
        </is>
      </c>
      <c r="B748" t="inlineStr">
        <is>
          <t>REMOTAS</t>
        </is>
      </c>
      <c r="C748" t="inlineStr">
        <is>
          <t>No encontrado</t>
        </is>
      </c>
      <c r="D748" t="inlineStr">
        <is>
          <t>41791</t>
        </is>
      </c>
      <c r="E748" t="inlineStr">
        <is>
          <t>2570642</t>
        </is>
      </c>
      <c r="F748" t="inlineStr">
        <is>
          <t>3007054922</t>
        </is>
      </c>
      <c r="G748" t="inlineStr">
        <is>
          <t>OC ENVIO ROLLOS</t>
        </is>
      </c>
      <c r="H748" t="inlineStr">
        <is>
          <t>HUILA</t>
        </is>
      </c>
      <c r="I748" t="inlineStr">
        <is>
          <t>TARQUI</t>
        </is>
      </c>
      <c r="J748" t="inlineStr">
        <is>
          <t>DISTRICOL JOTIAGRO</t>
        </is>
      </c>
      <c r="K748" t="inlineStr">
        <is>
          <t>BANCOLOMBIA</t>
        </is>
      </c>
      <c r="L748" t="inlineStr">
        <is>
          <t>FO-25-1350302</t>
        </is>
      </c>
      <c r="M748" s="49" t="n">
        <v>45877.49410879629</v>
      </c>
      <c r="N748" s="49" t="n">
        <v>45882.53263888889</v>
      </c>
      <c r="O748" s="48" t="n">
        <v>0</v>
      </c>
      <c r="P748" t="inlineStr">
        <is>
          <t>AGREGADOR</t>
        </is>
      </c>
      <c r="Q748" t="inlineStr">
        <is>
          <t>DISTRICOL</t>
        </is>
      </c>
      <c r="S748" t="inlineStr">
        <is>
          <t>EJECUTADO EXITOSO</t>
        </is>
      </c>
      <c r="T748" t="inlineStr">
        <is>
          <t>ENVIO</t>
        </is>
      </c>
      <c r="V748" t="inlineStr">
        <is>
          <t>TIPO III</t>
        </is>
      </c>
      <c r="W748" t="inlineStr">
        <is>
          <t>TERRESTRE</t>
        </is>
      </c>
      <c r="Y748" t="inlineStr">
        <is>
          <t>1</t>
        </is>
      </c>
      <c r="Z748" t="inlineStr">
        <is>
          <t>0</t>
        </is>
      </c>
      <c r="AA748" s="48" t="n">
        <v>35780</v>
      </c>
      <c r="AB748" s="48" t="n">
        <v>0</v>
      </c>
    </row>
    <row r="749">
      <c r="A749" t="inlineStr">
        <is>
          <t>VALLEDUPAR</t>
        </is>
      </c>
      <c r="B749" t="inlineStr">
        <is>
          <t>COSTA</t>
        </is>
      </c>
      <c r="C749" t="inlineStr">
        <is>
          <t>0004-0001</t>
        </is>
      </c>
      <c r="D749" t="inlineStr">
        <is>
          <t>20621</t>
        </is>
      </c>
      <c r="E749" t="inlineStr">
        <is>
          <t>2570678</t>
        </is>
      </c>
      <c r="F749" t="inlineStr">
        <is>
          <t>3007078155</t>
        </is>
      </c>
      <c r="G749" t="inlineStr">
        <is>
          <t>OC VISITA ROLLOS</t>
        </is>
      </c>
      <c r="H749" t="inlineStr">
        <is>
          <t>CESAR</t>
        </is>
      </c>
      <c r="I749" t="inlineStr">
        <is>
          <t>LA PAZ</t>
        </is>
      </c>
      <c r="J749" t="inlineStr">
        <is>
          <t>BARRIO EL CERRITO LA PAZ</t>
        </is>
      </c>
      <c r="K749" t="inlineStr">
        <is>
          <t>BANCOLOMBIA</t>
        </is>
      </c>
      <c r="L749" t="inlineStr">
        <is>
          <t>FO-25-1350233</t>
        </is>
      </c>
      <c r="M749" s="49" t="n">
        <v>45877.5024537037</v>
      </c>
      <c r="N749" s="49" t="n">
        <v>45882.43333333333</v>
      </c>
      <c r="O749" s="48" t="n">
        <v>0</v>
      </c>
      <c r="P749" t="inlineStr">
        <is>
          <t>CB UNO A UNO</t>
        </is>
      </c>
      <c r="Q749" t="inlineStr">
        <is>
          <t>CB UNO A UNO</t>
        </is>
      </c>
      <c r="R749" t="inlineStr">
        <is>
          <t>EJECUTADO</t>
        </is>
      </c>
      <c r="S749" t="inlineStr">
        <is>
          <t>EJECUTADO EXITOSO</t>
        </is>
      </c>
      <c r="T749" t="inlineStr">
        <is>
          <t>VISITA TECNICA</t>
        </is>
      </c>
      <c r="V749" t="inlineStr">
        <is>
          <t>TIPO II</t>
        </is>
      </c>
      <c r="W749" t="inlineStr">
        <is>
          <t>TERRESTRE</t>
        </is>
      </c>
      <c r="X749" t="inlineStr">
        <is>
          <t>MONTES DIAZ JOHN FRED</t>
        </is>
      </c>
      <c r="Y749" t="inlineStr">
        <is>
          <t>1</t>
        </is>
      </c>
      <c r="Z749" t="inlineStr">
        <is>
          <t>0</t>
        </is>
      </c>
      <c r="AA749" s="48" t="n">
        <v>67654</v>
      </c>
      <c r="AB749" s="48" t="n">
        <v>0</v>
      </c>
    </row>
    <row r="750">
      <c r="A750" t="inlineStr">
        <is>
          <t>PASTO</t>
        </is>
      </c>
      <c r="B750" t="inlineStr">
        <is>
          <t>SUROCCIDENTE Y EJE CAFETERO</t>
        </is>
      </c>
      <c r="C750" t="inlineStr">
        <is>
          <t>0004-0003</t>
        </is>
      </c>
      <c r="D750" t="inlineStr">
        <is>
          <t>52835</t>
        </is>
      </c>
      <c r="E750" t="inlineStr">
        <is>
          <t>2570749</t>
        </is>
      </c>
      <c r="F750" t="inlineStr">
        <is>
          <t>3007041368</t>
        </is>
      </c>
      <c r="G750" t="inlineStr">
        <is>
          <t>OC VISITA ROLLOS</t>
        </is>
      </c>
      <c r="H750" t="inlineStr">
        <is>
          <t>NARIÑO</t>
        </is>
      </c>
      <c r="I750" t="inlineStr">
        <is>
          <t>SAN ANDRES DE TUMACO</t>
        </is>
      </c>
      <c r="J750" t="inlineStr">
        <is>
          <t>DISTRICOL SU DROGUERIA LIDERES</t>
        </is>
      </c>
      <c r="K750" t="inlineStr">
        <is>
          <t>BANCOLOMBIA</t>
        </is>
      </c>
      <c r="L750" t="inlineStr">
        <is>
          <t>FO-25-1350296</t>
        </is>
      </c>
      <c r="M750" s="49" t="n">
        <v>45877.49901620371</v>
      </c>
      <c r="N750" s="49" t="n">
        <v>45880.35347222222</v>
      </c>
      <c r="O750" s="48" t="n">
        <v>0</v>
      </c>
      <c r="P750" t="inlineStr">
        <is>
          <t>AGREGADOR</t>
        </is>
      </c>
      <c r="Q750" t="inlineStr">
        <is>
          <t>DISTRICOL</t>
        </is>
      </c>
      <c r="R750" t="inlineStr">
        <is>
          <t>EJECUTADO</t>
        </is>
      </c>
      <c r="S750" t="inlineStr">
        <is>
          <t>EJECUTADO EXITOSO</t>
        </is>
      </c>
      <c r="T750" t="inlineStr">
        <is>
          <t>ENVIO FLOTA - OPERADOR LOGISTICO</t>
        </is>
      </c>
      <c r="V750" t="inlineStr">
        <is>
          <t>TIPO IV</t>
        </is>
      </c>
      <c r="W750" t="inlineStr">
        <is>
          <t>TERRESTRE</t>
        </is>
      </c>
      <c r="X750" t="inlineStr">
        <is>
          <t>GUERRERO RAMIREZ OSCAR DARIO</t>
        </is>
      </c>
      <c r="Y750" t="inlineStr">
        <is>
          <t>1</t>
        </is>
      </c>
      <c r="Z750" t="inlineStr">
        <is>
          <t>0</t>
        </is>
      </c>
      <c r="AA750" s="48" t="n">
        <v>35780</v>
      </c>
      <c r="AB750" s="48" t="n">
        <v>0</v>
      </c>
    </row>
    <row r="751">
      <c r="A751" t="inlineStr">
        <is>
          <t>SINCELEJO</t>
        </is>
      </c>
      <c r="B751" t="inlineStr">
        <is>
          <t>COSTA</t>
        </is>
      </c>
      <c r="C751" t="inlineStr">
        <is>
          <t>0004-0001</t>
        </is>
      </c>
      <c r="D751" t="inlineStr">
        <is>
          <t>70717</t>
        </is>
      </c>
      <c r="E751" t="inlineStr">
        <is>
          <t>2570841</t>
        </is>
      </c>
      <c r="F751" t="inlineStr">
        <is>
          <t>3007079683</t>
        </is>
      </c>
      <c r="G751" t="inlineStr">
        <is>
          <t>OC VISITA ROLLOS</t>
        </is>
      </c>
      <c r="H751" t="inlineStr">
        <is>
          <t>SUCRE</t>
        </is>
      </c>
      <c r="I751" t="inlineStr">
        <is>
          <t>SAN PEDRO</t>
        </is>
      </c>
      <c r="J751" t="inlineStr">
        <is>
          <t>BARRIO SAN MARTIN SAN PEDRO  2</t>
        </is>
      </c>
      <c r="K751" t="inlineStr">
        <is>
          <t>BANCOLOMBIA</t>
        </is>
      </c>
      <c r="L751" t="inlineStr">
        <is>
          <t>FO-25-1350230</t>
        </is>
      </c>
      <c r="M751" s="49" t="n">
        <v>45877.50386574074</v>
      </c>
      <c r="N751" s="49" t="n">
        <v>45880.69930555556</v>
      </c>
      <c r="O751" s="48" t="n">
        <v>0</v>
      </c>
      <c r="P751" t="inlineStr">
        <is>
          <t>UNO A UNO</t>
        </is>
      </c>
      <c r="Q751" t="inlineStr">
        <is>
          <t>UNO A UNO</t>
        </is>
      </c>
      <c r="R751" t="inlineStr">
        <is>
          <t>EJECUTADO</t>
        </is>
      </c>
      <c r="S751" t="inlineStr">
        <is>
          <t>EJECUTADO EXITOSO</t>
        </is>
      </c>
      <c r="T751" t="inlineStr">
        <is>
          <t>VISITA TECNICA</t>
        </is>
      </c>
      <c r="V751" t="inlineStr">
        <is>
          <t>TIPO II</t>
        </is>
      </c>
      <c r="W751" t="inlineStr">
        <is>
          <t>TERRESTRE</t>
        </is>
      </c>
      <c r="X751" t="inlineStr">
        <is>
          <t>CACERES HERNANDEZ ANDRES</t>
        </is>
      </c>
      <c r="Y751" t="inlineStr">
        <is>
          <t>1</t>
        </is>
      </c>
      <c r="Z751" t="inlineStr">
        <is>
          <t>0</t>
        </is>
      </c>
      <c r="AA751" s="48" t="n">
        <v>67654</v>
      </c>
      <c r="AB751" s="48" t="n">
        <v>0</v>
      </c>
    </row>
    <row r="752">
      <c r="A752" t="inlineStr">
        <is>
          <t>MEDELLIN</t>
        </is>
      </c>
      <c r="B752" t="inlineStr">
        <is>
          <t>NOROCCIDENTE</t>
        </is>
      </c>
      <c r="C752" t="inlineStr">
        <is>
          <t>0004-0005</t>
        </is>
      </c>
      <c r="D752" t="inlineStr">
        <is>
          <t>5360</t>
        </is>
      </c>
      <c r="E752" t="inlineStr">
        <is>
          <t>2570881</t>
        </is>
      </c>
      <c r="F752" t="inlineStr">
        <is>
          <t>3007033797</t>
        </is>
      </c>
      <c r="G752" t="inlineStr">
        <is>
          <t>OC VISITA ROLLOS</t>
        </is>
      </c>
      <c r="H752" t="inlineStr">
        <is>
          <t>ANTIOQUIA</t>
        </is>
      </c>
      <c r="I752" t="inlineStr">
        <is>
          <t>ITAGUI</t>
        </is>
      </c>
      <c r="J752" t="inlineStr">
        <is>
          <t>BARRIO PILSEN ITAGUI</t>
        </is>
      </c>
      <c r="K752" t="inlineStr">
        <is>
          <t>BANCOLOMBIA</t>
        </is>
      </c>
      <c r="L752" t="inlineStr">
        <is>
          <t>FO-25-1362893</t>
        </is>
      </c>
      <c r="M752" s="49" t="n">
        <v>45877.5121875</v>
      </c>
      <c r="N752" s="49" t="n">
        <v>45884.58472222222</v>
      </c>
      <c r="O752" s="48" t="n">
        <v>0</v>
      </c>
      <c r="P752" t="inlineStr">
        <is>
          <t>CB UNO A UNO</t>
        </is>
      </c>
      <c r="Q752" t="inlineStr">
        <is>
          <t>CB UNO A UNO</t>
        </is>
      </c>
      <c r="S752" t="inlineStr">
        <is>
          <t>EJECUTADO EXITOSO</t>
        </is>
      </c>
      <c r="T752" t="inlineStr">
        <is>
          <t>VISITA TECNICA</t>
        </is>
      </c>
      <c r="V752" t="inlineStr">
        <is>
          <t>TIPO I</t>
        </is>
      </c>
      <c r="W752" t="inlineStr">
        <is>
          <t>TERRESTRE</t>
        </is>
      </c>
      <c r="X752" t="inlineStr">
        <is>
          <t>SALAZAR AGUDELO JHONATAN STIVEN</t>
        </is>
      </c>
      <c r="Y752" t="inlineStr">
        <is>
          <t>1</t>
        </is>
      </c>
      <c r="Z752" t="inlineStr">
        <is>
          <t>0</t>
        </is>
      </c>
      <c r="AA752" s="48" t="n">
        <v>35780</v>
      </c>
      <c r="AB752" s="48" t="n">
        <v>0</v>
      </c>
    </row>
    <row r="753">
      <c r="A753" t="inlineStr">
        <is>
          <t>PASTO</t>
        </is>
      </c>
      <c r="B753" t="inlineStr">
        <is>
          <t>SUROCCIDENTE Y EJE CAFETERO</t>
        </is>
      </c>
      <c r="C753" t="inlineStr">
        <is>
          <t>0004-0003</t>
        </is>
      </c>
      <c r="D753" t="inlineStr">
        <is>
          <t>52835</t>
        </is>
      </c>
      <c r="E753" t="inlineStr">
        <is>
          <t>2570921</t>
        </is>
      </c>
      <c r="F753" t="inlineStr">
        <is>
          <t>3007041079</t>
        </is>
      </c>
      <c r="G753" t="inlineStr">
        <is>
          <t>OC VISITA ROLLOS</t>
        </is>
      </c>
      <c r="H753" t="inlineStr">
        <is>
          <t>NARIÑO</t>
        </is>
      </c>
      <c r="I753" t="inlineStr">
        <is>
          <t>SAN ANDRES DE TUMACO</t>
        </is>
      </c>
      <c r="J753" t="inlineStr">
        <is>
          <t>DISTRICOL DROGUERIA EL CORAL</t>
        </is>
      </c>
      <c r="K753" t="inlineStr">
        <is>
          <t>BANCOLOMBIA</t>
        </is>
      </c>
      <c r="L753" t="inlineStr">
        <is>
          <t>FO-25-1350347</t>
        </is>
      </c>
      <c r="M753" s="49" t="n">
        <v>45877.51307870371</v>
      </c>
      <c r="N753" s="49" t="n">
        <v>45881.48472222222</v>
      </c>
      <c r="O753" s="48" t="n">
        <v>0</v>
      </c>
      <c r="P753" t="inlineStr">
        <is>
          <t>AGREGADOR</t>
        </is>
      </c>
      <c r="Q753" t="inlineStr">
        <is>
          <t>DISTRICOL</t>
        </is>
      </c>
      <c r="R753" t="inlineStr">
        <is>
          <t>EJECUTADO</t>
        </is>
      </c>
      <c r="S753" t="inlineStr">
        <is>
          <t>EJECUTADO EXITOSO</t>
        </is>
      </c>
      <c r="T753" t="inlineStr">
        <is>
          <t>ENVIO FLOTA - OPERADOR LOGISTICO</t>
        </is>
      </c>
      <c r="V753" t="inlineStr">
        <is>
          <t>TIPO IV</t>
        </is>
      </c>
      <c r="W753" t="inlineStr">
        <is>
          <t>TERRESTRE</t>
        </is>
      </c>
      <c r="X753" t="inlineStr">
        <is>
          <t>CASTILLO HERRERA ALEX RICARDO</t>
        </is>
      </c>
      <c r="Y753" t="inlineStr">
        <is>
          <t>1</t>
        </is>
      </c>
      <c r="Z753" t="inlineStr">
        <is>
          <t>0</t>
        </is>
      </c>
      <c r="AA753" s="48" t="n">
        <v>35780</v>
      </c>
      <c r="AB753" s="48" t="n">
        <v>0</v>
      </c>
    </row>
    <row r="754">
      <c r="A754" t="inlineStr">
        <is>
          <t>MEDELLIN</t>
        </is>
      </c>
      <c r="B754" t="inlineStr">
        <is>
          <t>NOROCCIDENTE</t>
        </is>
      </c>
      <c r="C754" t="inlineStr">
        <is>
          <t>0004-0005</t>
        </is>
      </c>
      <c r="D754" t="inlineStr">
        <is>
          <t>5001</t>
        </is>
      </c>
      <c r="E754" t="inlineStr">
        <is>
          <t>2570930</t>
        </is>
      </c>
      <c r="F754" t="inlineStr">
        <is>
          <t>3007062223</t>
        </is>
      </c>
      <c r="G754" t="inlineStr">
        <is>
          <t>OC VISITA ROLLOS</t>
        </is>
      </c>
      <c r="H754" t="inlineStr">
        <is>
          <t>ANTIOQUIA</t>
        </is>
      </c>
      <c r="I754" t="inlineStr">
        <is>
          <t>MEDELLIN</t>
        </is>
      </c>
      <c r="J754" t="inlineStr">
        <is>
          <t>PTM MEDELLIN CREACIONES M Y WE</t>
        </is>
      </c>
      <c r="K754" t="inlineStr">
        <is>
          <t>BANCOLOMBIA</t>
        </is>
      </c>
      <c r="L754" t="inlineStr">
        <is>
          <t>FO-25-1362891</t>
        </is>
      </c>
      <c r="M754" s="49" t="n">
        <v>45877.51505787037</v>
      </c>
      <c r="N754" s="49" t="n">
        <v>45884.58541666667</v>
      </c>
      <c r="O754" s="48" t="n">
        <v>0</v>
      </c>
      <c r="P754" t="inlineStr">
        <is>
          <t>AGREGADOR</t>
        </is>
      </c>
      <c r="Q754" t="inlineStr">
        <is>
          <t>COMCARD - PTM</t>
        </is>
      </c>
      <c r="S754" t="inlineStr">
        <is>
          <t>EJECUTADO EXITOSO</t>
        </is>
      </c>
      <c r="T754" t="inlineStr">
        <is>
          <t>VISITA TECNICA</t>
        </is>
      </c>
      <c r="V754" t="inlineStr">
        <is>
          <t>TIPO I</t>
        </is>
      </c>
      <c r="W754" t="inlineStr">
        <is>
          <t>TERRESTRE</t>
        </is>
      </c>
      <c r="X754" t="inlineStr">
        <is>
          <t>SALAZAR AGUDELO JHONATAN STIVEN</t>
        </is>
      </c>
      <c r="Y754" t="inlineStr">
        <is>
          <t>1</t>
        </is>
      </c>
      <c r="Z754" t="inlineStr">
        <is>
          <t>0</t>
        </is>
      </c>
      <c r="AA754" s="48" t="n">
        <v>35780</v>
      </c>
      <c r="AB754" s="48" t="n">
        <v>0</v>
      </c>
    </row>
    <row r="755">
      <c r="A755" t="inlineStr">
        <is>
          <t>CUCUTA</t>
        </is>
      </c>
      <c r="B755" t="inlineStr">
        <is>
          <t>SANTANDERES</t>
        </is>
      </c>
      <c r="C755" t="inlineStr">
        <is>
          <t>0004-0008</t>
        </is>
      </c>
      <c r="D755" t="inlineStr">
        <is>
          <t>54405</t>
        </is>
      </c>
      <c r="E755" t="inlineStr">
        <is>
          <t>2570948</t>
        </is>
      </c>
      <c r="F755" t="inlineStr">
        <is>
          <t>3007072493</t>
        </is>
      </c>
      <c r="G755" t="inlineStr">
        <is>
          <t>OC VISITA ROLLOS</t>
        </is>
      </c>
      <c r="H755" t="inlineStr">
        <is>
          <t>NORTE DE SANTANDER</t>
        </is>
      </c>
      <c r="I755" t="inlineStr">
        <is>
          <t>LOS PATIOS</t>
        </is>
      </c>
      <c r="J755" t="inlineStr">
        <is>
          <t>KILOMETRO 8 LOS PATIOS</t>
        </is>
      </c>
      <c r="K755" t="inlineStr">
        <is>
          <t>BANCOLOMBIA</t>
        </is>
      </c>
      <c r="L755" t="inlineStr">
        <is>
          <t>FO-25-1350332</t>
        </is>
      </c>
      <c r="M755" s="49" t="n">
        <v>45877.52143518518</v>
      </c>
      <c r="N755" s="49" t="n">
        <v>45879.50763888889</v>
      </c>
      <c r="O755" s="48" t="n">
        <v>0</v>
      </c>
      <c r="P755" t="inlineStr">
        <is>
          <t>UNO A UNO</t>
        </is>
      </c>
      <c r="Q755" t="inlineStr">
        <is>
          <t>UNO A UNO</t>
        </is>
      </c>
      <c r="R755" t="inlineStr">
        <is>
          <t>EJECUTADO</t>
        </is>
      </c>
      <c r="S755" t="inlineStr">
        <is>
          <t>EJECUTADO EXITOSO</t>
        </is>
      </c>
      <c r="T755" t="inlineStr">
        <is>
          <t>VISITA TECNICA</t>
        </is>
      </c>
      <c r="V755" t="inlineStr">
        <is>
          <t>TIPO I</t>
        </is>
      </c>
      <c r="W755" t="inlineStr">
        <is>
          <t>TERRESTRE</t>
        </is>
      </c>
      <c r="X755" t="inlineStr">
        <is>
          <t>PACHECO BUITRAGO JAVIER ALONSO</t>
        </is>
      </c>
      <c r="Y755" t="inlineStr">
        <is>
          <t>1</t>
        </is>
      </c>
      <c r="Z755" t="inlineStr">
        <is>
          <t>0</t>
        </is>
      </c>
      <c r="AA755" s="48" t="n">
        <v>35780</v>
      </c>
      <c r="AB755" s="48" t="n">
        <v>0</v>
      </c>
    </row>
    <row r="756">
      <c r="A756" t="inlineStr">
        <is>
          <t>CALI</t>
        </is>
      </c>
      <c r="B756" t="inlineStr">
        <is>
          <t>SUROCCIDENTE Y EJE CAFETERO</t>
        </is>
      </c>
      <c r="C756" t="inlineStr">
        <is>
          <t>0004-0003</t>
        </is>
      </c>
      <c r="D756" t="inlineStr">
        <is>
          <t>76001</t>
        </is>
      </c>
      <c r="E756" t="inlineStr">
        <is>
          <t>2570958</t>
        </is>
      </c>
      <c r="F756" t="inlineStr">
        <is>
          <t>3007079877</t>
        </is>
      </c>
      <c r="G756" t="inlineStr">
        <is>
          <t>OC VISITA ROLLOS</t>
        </is>
      </c>
      <c r="H756" t="inlineStr">
        <is>
          <t>VALLE DEL CAUCA</t>
        </is>
      </c>
      <c r="I756" t="inlineStr">
        <is>
          <t>CALI</t>
        </is>
      </c>
      <c r="J756" t="inlineStr">
        <is>
          <t>PTM CALI PHONE HOUSE DM</t>
        </is>
      </c>
      <c r="K756" t="inlineStr">
        <is>
          <t>BANCOLOMBIA</t>
        </is>
      </c>
      <c r="L756" t="inlineStr">
        <is>
          <t>FO-25-1350329</t>
        </is>
      </c>
      <c r="M756" s="49" t="n">
        <v>45877.52376157408</v>
      </c>
      <c r="N756" s="49" t="n">
        <v>45877.65833333333</v>
      </c>
      <c r="O756" s="48" t="n">
        <v>0</v>
      </c>
      <c r="P756" t="inlineStr">
        <is>
          <t>AGREGADOR</t>
        </is>
      </c>
      <c r="Q756" t="inlineStr">
        <is>
          <t>COMCARD - PTM</t>
        </is>
      </c>
      <c r="R756" t="inlineStr">
        <is>
          <t>EJECUTADO / CANCELADO</t>
        </is>
      </c>
      <c r="S756" t="inlineStr">
        <is>
          <t>CB CON EFECTY</t>
        </is>
      </c>
      <c r="T756" t="inlineStr">
        <is>
          <t>VISITA TECNICA</t>
        </is>
      </c>
      <c r="V756" t="inlineStr">
        <is>
          <t>TIPO I</t>
        </is>
      </c>
      <c r="W756" t="inlineStr">
        <is>
          <t>TERRESTRE</t>
        </is>
      </c>
      <c r="X756" t="inlineStr">
        <is>
          <t>CUERO RUIZ JHONNY</t>
        </is>
      </c>
      <c r="Y756" t="inlineStr">
        <is>
          <t>1</t>
        </is>
      </c>
      <c r="Z756" t="inlineStr">
        <is>
          <t>0</t>
        </is>
      </c>
      <c r="AA756" s="48" t="n">
        <v>35780</v>
      </c>
      <c r="AB756" s="48" t="n">
        <v>0</v>
      </c>
    </row>
    <row r="757">
      <c r="A757" t="inlineStr">
        <is>
          <t>BOGOTA</t>
        </is>
      </c>
      <c r="B757" t="inlineStr">
        <is>
          <t>CUNDINAMARCA</t>
        </is>
      </c>
      <c r="C757" t="inlineStr">
        <is>
          <t>0004-0004</t>
        </is>
      </c>
      <c r="D757" t="inlineStr">
        <is>
          <t>25175</t>
        </is>
      </c>
      <c r="E757" t="inlineStr">
        <is>
          <t>2570970</t>
        </is>
      </c>
      <c r="F757" t="inlineStr">
        <is>
          <t>3007019510</t>
        </is>
      </c>
      <c r="G757" t="inlineStr">
        <is>
          <t>OC VISITA ROLLOS</t>
        </is>
      </c>
      <c r="H757" t="inlineStr">
        <is>
          <t>CUNDINAMARCA</t>
        </is>
      </c>
      <c r="I757" t="inlineStr">
        <is>
          <t>CHIA</t>
        </is>
      </c>
      <c r="J757" t="inlineStr">
        <is>
          <t>SABANA NORTE JUMBO CHIA</t>
        </is>
      </c>
      <c r="K757" t="inlineStr">
        <is>
          <t>BANCOLOMBIA</t>
        </is>
      </c>
      <c r="L757" t="inlineStr">
        <is>
          <t>FO-25-1350321</t>
        </is>
      </c>
      <c r="M757" s="49" t="n">
        <v>45877.52689814815</v>
      </c>
      <c r="N757" s="49" t="n">
        <v>45883.45416666667</v>
      </c>
      <c r="O757" s="48" t="n">
        <v>0</v>
      </c>
      <c r="P757" t="inlineStr">
        <is>
          <t>ROBUSTO</t>
        </is>
      </c>
      <c r="Q757" t="inlineStr">
        <is>
          <t>OPRAP</t>
        </is>
      </c>
      <c r="R757" t="inlineStr">
        <is>
          <t>EJECUTADO</t>
        </is>
      </c>
      <c r="S757" t="inlineStr">
        <is>
          <t>EJECUTADO EXITOSO</t>
        </is>
      </c>
      <c r="T757" t="inlineStr">
        <is>
          <t>VISITA TECNICA</t>
        </is>
      </c>
      <c r="V757" t="inlineStr">
        <is>
          <t>TIPO II</t>
        </is>
      </c>
      <c r="W757" t="inlineStr">
        <is>
          <t>TERRESTRE</t>
        </is>
      </c>
      <c r="X757" t="inlineStr">
        <is>
          <t>ORTIZ MARTINEZ STIVEN</t>
        </is>
      </c>
      <c r="Y757" t="inlineStr">
        <is>
          <t>1</t>
        </is>
      </c>
      <c r="Z757" t="inlineStr">
        <is>
          <t>0</t>
        </is>
      </c>
      <c r="AA757" s="48" t="n">
        <v>67654</v>
      </c>
      <c r="AB757" s="48" t="n">
        <v>0</v>
      </c>
    </row>
    <row r="758">
      <c r="A758" t="inlineStr">
        <is>
          <t>MEDELLIN</t>
        </is>
      </c>
      <c r="B758" t="inlineStr">
        <is>
          <t>NOROCCIDENTE</t>
        </is>
      </c>
      <c r="C758" t="inlineStr">
        <is>
          <t>0004-0005</t>
        </is>
      </c>
      <c r="D758" t="inlineStr">
        <is>
          <t>5001</t>
        </is>
      </c>
      <c r="E758" t="inlineStr">
        <is>
          <t>2570999</t>
        </is>
      </c>
      <c r="F758" t="inlineStr">
        <is>
          <t>3007080087</t>
        </is>
      </c>
      <c r="G758" t="inlineStr">
        <is>
          <t>OC VISITA ROLLOS</t>
        </is>
      </c>
      <c r="H758" t="inlineStr">
        <is>
          <t>ANTIOQUIA</t>
        </is>
      </c>
      <c r="I758" t="inlineStr">
        <is>
          <t>MEDELLIN</t>
        </is>
      </c>
      <c r="J758" t="inlineStr">
        <is>
          <t>BARRIO BELEN MEDELLIN 15</t>
        </is>
      </c>
      <c r="K758" t="inlineStr">
        <is>
          <t>BANCOLOMBIA</t>
        </is>
      </c>
      <c r="L758" t="inlineStr">
        <is>
          <t>FO-25-1362890</t>
        </is>
      </c>
      <c r="M758" s="49" t="n">
        <v>45877.53673611111</v>
      </c>
      <c r="N758" s="49" t="n">
        <v>45884.58541666667</v>
      </c>
      <c r="O758" s="48" t="n">
        <v>0</v>
      </c>
      <c r="P758" t="inlineStr">
        <is>
          <t>UNO A UNO</t>
        </is>
      </c>
      <c r="Q758" t="inlineStr">
        <is>
          <t>UNO A UNO</t>
        </is>
      </c>
      <c r="S758" t="inlineStr">
        <is>
          <t>EJECUTADO EXITOSO</t>
        </is>
      </c>
      <c r="T758" t="inlineStr">
        <is>
          <t>VISITA TECNICA</t>
        </is>
      </c>
      <c r="V758" t="inlineStr">
        <is>
          <t>TIPO I</t>
        </is>
      </c>
      <c r="W758" t="inlineStr">
        <is>
          <t>TERRESTRE</t>
        </is>
      </c>
      <c r="X758" t="inlineStr">
        <is>
          <t>SALAZAR AGUDELO JHONATAN STIVEN</t>
        </is>
      </c>
      <c r="Y758" t="inlineStr">
        <is>
          <t>1</t>
        </is>
      </c>
      <c r="Z758" t="inlineStr">
        <is>
          <t>0</t>
        </is>
      </c>
      <c r="AA758" s="48" t="n">
        <v>35780</v>
      </c>
      <c r="AB758" s="48" t="n">
        <v>0</v>
      </c>
    </row>
    <row r="759">
      <c r="A759" t="inlineStr">
        <is>
          <t>BOGOTA</t>
        </is>
      </c>
      <c r="B759" t="inlineStr">
        <is>
          <t>CUNDINAMARCA</t>
        </is>
      </c>
      <c r="C759" t="inlineStr">
        <is>
          <t>0004-0004</t>
        </is>
      </c>
      <c r="D759" t="inlineStr">
        <is>
          <t>11001</t>
        </is>
      </c>
      <c r="E759" t="inlineStr">
        <is>
          <t>2571093</t>
        </is>
      </c>
      <c r="F759" t="inlineStr">
        <is>
          <t>3007068185</t>
        </is>
      </c>
      <c r="G759" t="inlineStr">
        <is>
          <t>OC VISITA ROLLOS</t>
        </is>
      </c>
      <c r="H759" t="inlineStr">
        <is>
          <t>CUNDINAMARCA</t>
        </is>
      </c>
      <c r="I759" t="inlineStr">
        <is>
          <t>BOGOTA</t>
        </is>
      </c>
      <c r="J759" t="inlineStr">
        <is>
          <t>BARRANCAS BOGOTA CUNDINAMARCA</t>
        </is>
      </c>
      <c r="K759" t="inlineStr">
        <is>
          <t>BANCOLOMBIA</t>
        </is>
      </c>
      <c r="L759" t="inlineStr">
        <is>
          <t>FO-25-1350690</t>
        </is>
      </c>
      <c r="M759" s="49" t="n">
        <v>45877.56168981481</v>
      </c>
      <c r="N759" s="49" t="n">
        <v>45884.44930555556</v>
      </c>
      <c r="O759" s="48" t="n">
        <v>0</v>
      </c>
      <c r="P759" t="inlineStr">
        <is>
          <t>CB UNO A UNO</t>
        </is>
      </c>
      <c r="Q759" t="inlineStr">
        <is>
          <t>CB UNO A UNO</t>
        </is>
      </c>
      <c r="R759" t="inlineStr">
        <is>
          <t>EJECUTADO</t>
        </is>
      </c>
      <c r="S759" t="inlineStr">
        <is>
          <t>EJECUTADO EXITOSO</t>
        </is>
      </c>
      <c r="T759" t="inlineStr">
        <is>
          <t>VISITA TECNICA</t>
        </is>
      </c>
      <c r="V759" t="inlineStr">
        <is>
          <t>TIPO I</t>
        </is>
      </c>
      <c r="W759" t="inlineStr">
        <is>
          <t>TERRESTRE</t>
        </is>
      </c>
      <c r="X759" t="inlineStr">
        <is>
          <t>INFANTE SIERRA MANUEL FERNANDO</t>
        </is>
      </c>
      <c r="Y759" t="inlineStr">
        <is>
          <t>1</t>
        </is>
      </c>
      <c r="Z759" t="inlineStr">
        <is>
          <t>0</t>
        </is>
      </c>
      <c r="AA759" s="48" t="n">
        <v>35780</v>
      </c>
      <c r="AB759" s="48" t="n">
        <v>0</v>
      </c>
    </row>
    <row r="760">
      <c r="A760" t="inlineStr">
        <is>
          <t>IBAGUE</t>
        </is>
      </c>
      <c r="B760" t="inlineStr">
        <is>
          <t>REMOTAS</t>
        </is>
      </c>
      <c r="C760" t="inlineStr">
        <is>
          <t>0004-0007</t>
        </is>
      </c>
      <c r="D760" t="inlineStr">
        <is>
          <t>73001</t>
        </is>
      </c>
      <c r="E760" t="inlineStr">
        <is>
          <t>2571137</t>
        </is>
      </c>
      <c r="F760" t="inlineStr">
        <is>
          <t>3007067184</t>
        </is>
      </c>
      <c r="G760" t="inlineStr">
        <is>
          <t>OC VISITA ROLLOS</t>
        </is>
      </c>
      <c r="H760" t="inlineStr">
        <is>
          <t>TOLIMA</t>
        </is>
      </c>
      <c r="I760" t="inlineStr">
        <is>
          <t>IBAGUE</t>
        </is>
      </c>
      <c r="J760" t="inlineStr">
        <is>
          <t>DISTRICOL VARIEDADES COMPRA</t>
        </is>
      </c>
      <c r="K760" t="inlineStr">
        <is>
          <t>BANCOLOMBIA</t>
        </is>
      </c>
      <c r="L760" t="inlineStr">
        <is>
          <t>FO-25-1350325</t>
        </is>
      </c>
      <c r="M760" s="49" t="n">
        <v>45877.52630787037</v>
      </c>
      <c r="N760" s="49" t="n">
        <v>45880.56736111111</v>
      </c>
      <c r="O760" s="48" t="n">
        <v>0</v>
      </c>
      <c r="P760" t="inlineStr">
        <is>
          <t>AGREGADOR</t>
        </is>
      </c>
      <c r="Q760" t="inlineStr">
        <is>
          <t>DISTRICOL</t>
        </is>
      </c>
      <c r="R760" t="inlineStr">
        <is>
          <t>EJECUTADO</t>
        </is>
      </c>
      <c r="S760" t="inlineStr">
        <is>
          <t>EJECUTADO EXITOSO</t>
        </is>
      </c>
      <c r="T760" t="inlineStr">
        <is>
          <t>VISITA TECNICA</t>
        </is>
      </c>
      <c r="V760" t="inlineStr">
        <is>
          <t>TIPO I</t>
        </is>
      </c>
      <c r="W760" t="inlineStr">
        <is>
          <t>TERRESTRE</t>
        </is>
      </c>
      <c r="X760" t="inlineStr">
        <is>
          <t>BARRAGAN TAFUR EDWIN ESTEBAN</t>
        </is>
      </c>
      <c r="Y760" t="inlineStr">
        <is>
          <t>1</t>
        </is>
      </c>
      <c r="Z760" t="inlineStr">
        <is>
          <t>0</t>
        </is>
      </c>
      <c r="AA760" s="48" t="n">
        <v>35780</v>
      </c>
      <c r="AB760" s="48" t="n">
        <v>0</v>
      </c>
    </row>
    <row r="761">
      <c r="A761" t="inlineStr">
        <is>
          <t>NEIVA</t>
        </is>
      </c>
      <c r="B761" t="inlineStr">
        <is>
          <t>REMOTAS</t>
        </is>
      </c>
      <c r="C761" t="inlineStr">
        <is>
          <t>No encontrado</t>
        </is>
      </c>
      <c r="D761" t="inlineStr">
        <is>
          <t>41298</t>
        </is>
      </c>
      <c r="E761" t="inlineStr">
        <is>
          <t>2571181</t>
        </is>
      </c>
      <c r="F761" t="inlineStr">
        <is>
          <t>3007078526</t>
        </is>
      </c>
      <c r="G761" t="inlineStr">
        <is>
          <t>OC ENVIO ROLLOS</t>
        </is>
      </c>
      <c r="H761" t="inlineStr">
        <is>
          <t>HUILA</t>
        </is>
      </c>
      <c r="I761" t="inlineStr">
        <is>
          <t>GARZON</t>
        </is>
      </c>
      <c r="J761" t="inlineStr">
        <is>
          <t>BARRIO LOS SAMANES GARZON</t>
        </is>
      </c>
      <c r="K761" t="inlineStr">
        <is>
          <t>BANCOLOMBIA</t>
        </is>
      </c>
      <c r="L761" t="inlineStr">
        <is>
          <t>FO-25-1350997</t>
        </is>
      </c>
      <c r="M761" s="49" t="n">
        <v>45877.5511574074</v>
      </c>
      <c r="N761" s="49" t="n">
        <v>45884.42847222222</v>
      </c>
      <c r="O761" s="48" t="n">
        <v>0</v>
      </c>
      <c r="P761" t="inlineStr">
        <is>
          <t>CB UNO A UNO</t>
        </is>
      </c>
      <c r="Q761" t="inlineStr">
        <is>
          <t>CB UNO A UNO</t>
        </is>
      </c>
      <c r="S761" t="inlineStr">
        <is>
          <t>EJECUTADO EXITOSO</t>
        </is>
      </c>
      <c r="T761" t="inlineStr">
        <is>
          <t>ENVIO</t>
        </is>
      </c>
      <c r="V761" t="inlineStr">
        <is>
          <t>TIPO III</t>
        </is>
      </c>
      <c r="W761" t="inlineStr">
        <is>
          <t>TERRESTRE</t>
        </is>
      </c>
      <c r="Y761" t="inlineStr">
        <is>
          <t>1</t>
        </is>
      </c>
      <c r="Z761" t="inlineStr">
        <is>
          <t>0</t>
        </is>
      </c>
      <c r="AA761" s="48" t="n">
        <v>35780</v>
      </c>
      <c r="AB761" s="48" t="n">
        <v>0</v>
      </c>
    </row>
    <row r="762">
      <c r="A762" t="inlineStr">
        <is>
          <t>BOGOTA</t>
        </is>
      </c>
      <c r="B762" t="inlineStr">
        <is>
          <t>CUNDINAMARCA</t>
        </is>
      </c>
      <c r="C762" t="inlineStr">
        <is>
          <t>0004-0004</t>
        </is>
      </c>
      <c r="D762" t="inlineStr">
        <is>
          <t>25260</t>
        </is>
      </c>
      <c r="E762" t="inlineStr">
        <is>
          <t>2571200</t>
        </is>
      </c>
      <c r="F762" t="inlineStr">
        <is>
          <t>3007027150</t>
        </is>
      </c>
      <c r="G762" t="inlineStr">
        <is>
          <t>OC VISITA ROLLOS</t>
        </is>
      </c>
      <c r="H762" t="inlineStr">
        <is>
          <t>CUNDINAMARCA</t>
        </is>
      </c>
      <c r="I762" t="inlineStr">
        <is>
          <t>EL ROSAL</t>
        </is>
      </c>
      <c r="J762" t="inlineStr">
        <is>
          <t>BARRIO CENTRO EL ROSAL</t>
        </is>
      </c>
      <c r="K762" t="inlineStr">
        <is>
          <t>BANCOLOMBIA</t>
        </is>
      </c>
      <c r="L762" t="inlineStr">
        <is>
          <t>FO-25-1350398</t>
        </is>
      </c>
      <c r="M762" s="49" t="n">
        <v>45877.53745370371</v>
      </c>
      <c r="N762" s="49" t="n">
        <v>45881.61597222222</v>
      </c>
      <c r="O762" s="48" t="n">
        <v>0</v>
      </c>
      <c r="P762" t="inlineStr">
        <is>
          <t>CB UNO A UNO</t>
        </is>
      </c>
      <c r="Q762" t="inlineStr">
        <is>
          <t>CB UNO A UNO</t>
        </is>
      </c>
      <c r="R762" t="inlineStr">
        <is>
          <t>EJECUTADO</t>
        </is>
      </c>
      <c r="S762" t="inlineStr">
        <is>
          <t>EJECUTADO EXITOSO</t>
        </is>
      </c>
      <c r="T762" t="inlineStr">
        <is>
          <t>VISITA TECNICA</t>
        </is>
      </c>
      <c r="V762" t="inlineStr">
        <is>
          <t>TIPO II</t>
        </is>
      </c>
      <c r="W762" t="inlineStr">
        <is>
          <t>TERRESTRE</t>
        </is>
      </c>
      <c r="X762" t="inlineStr">
        <is>
          <t>VEGA MANRIQUE JONATAN MAURICIO</t>
        </is>
      </c>
      <c r="Y762" t="inlineStr">
        <is>
          <t>1</t>
        </is>
      </c>
      <c r="Z762" t="inlineStr">
        <is>
          <t>0</t>
        </is>
      </c>
      <c r="AA762" s="48" t="n">
        <v>67654</v>
      </c>
      <c r="AB762" s="48" t="n">
        <v>0</v>
      </c>
    </row>
    <row r="763">
      <c r="A763" t="inlineStr">
        <is>
          <t>VILLAVICENCIO</t>
        </is>
      </c>
      <c r="B763" t="inlineStr">
        <is>
          <t>REMOTAS</t>
        </is>
      </c>
      <c r="C763" t="inlineStr">
        <is>
          <t>0004-0007</t>
        </is>
      </c>
      <c r="D763" t="inlineStr">
        <is>
          <t>50251</t>
        </is>
      </c>
      <c r="E763" t="inlineStr">
        <is>
          <t>2571241</t>
        </is>
      </c>
      <c r="F763" t="inlineStr">
        <is>
          <t>3007077232</t>
        </is>
      </c>
      <c r="G763" t="inlineStr">
        <is>
          <t>OC VISITA ROLLOS</t>
        </is>
      </c>
      <c r="H763" t="inlineStr">
        <is>
          <t>META</t>
        </is>
      </c>
      <c r="I763" t="inlineStr">
        <is>
          <t>EL CASTILLO</t>
        </is>
      </c>
      <c r="J763" t="inlineStr">
        <is>
          <t>BARRIO CENTRO EL CASTILLO 6</t>
        </is>
      </c>
      <c r="K763" t="inlineStr">
        <is>
          <t>BANCOLOMBIA</t>
        </is>
      </c>
      <c r="L763" t="inlineStr">
        <is>
          <t>FO-25-1350704</t>
        </is>
      </c>
      <c r="M763" s="49" t="n">
        <v>45877.55675925926</v>
      </c>
      <c r="N763" s="49" t="n">
        <v>45882.47083333333</v>
      </c>
      <c r="O763" s="48" t="n">
        <v>0</v>
      </c>
      <c r="P763" t="inlineStr">
        <is>
          <t>CB UNO A UNO</t>
        </is>
      </c>
      <c r="Q763" t="inlineStr">
        <is>
          <t>CB UNO A UNO</t>
        </is>
      </c>
      <c r="R763" t="inlineStr">
        <is>
          <t>EJECUTADO</t>
        </is>
      </c>
      <c r="S763" t="inlineStr">
        <is>
          <t>EJECUTADO EXITOSO</t>
        </is>
      </c>
      <c r="T763" t="inlineStr">
        <is>
          <t>VISITA TECNICA</t>
        </is>
      </c>
      <c r="V763" t="inlineStr">
        <is>
          <t>TIPO II</t>
        </is>
      </c>
      <c r="W763" t="inlineStr">
        <is>
          <t>TERRESTRE</t>
        </is>
      </c>
      <c r="X763" t="inlineStr">
        <is>
          <t>ROZO JIMENEZ EDGAR ARMANDO</t>
        </is>
      </c>
      <c r="Y763" t="inlineStr">
        <is>
          <t>1</t>
        </is>
      </c>
      <c r="Z763" t="inlineStr">
        <is>
          <t>0</t>
        </is>
      </c>
      <c r="AA763" s="48" t="n">
        <v>67654</v>
      </c>
      <c r="AB763" s="48" t="n">
        <v>0</v>
      </c>
    </row>
    <row r="764">
      <c r="A764" t="inlineStr">
        <is>
          <t>VILLAVICENCIO</t>
        </is>
      </c>
      <c r="B764" t="inlineStr">
        <is>
          <t>REMOTAS</t>
        </is>
      </c>
      <c r="C764" t="inlineStr">
        <is>
          <t>0004-0007</t>
        </is>
      </c>
      <c r="D764" t="inlineStr">
        <is>
          <t>50223</t>
        </is>
      </c>
      <c r="E764" t="inlineStr">
        <is>
          <t>2571310</t>
        </is>
      </c>
      <c r="F764" t="inlineStr">
        <is>
          <t>3007080592</t>
        </is>
      </c>
      <c r="G764" t="inlineStr">
        <is>
          <t>OC VISITA ROLLOS</t>
        </is>
      </c>
      <c r="H764" t="inlineStr">
        <is>
          <t>META</t>
        </is>
      </c>
      <c r="I764" t="inlineStr">
        <is>
          <t>CUBARRAL</t>
        </is>
      </c>
      <c r="J764" t="inlineStr">
        <is>
          <t>BARRIO CENTRO CUBARRAL 7</t>
        </is>
      </c>
      <c r="K764" t="inlineStr">
        <is>
          <t>BANCOLOMBIA</t>
        </is>
      </c>
      <c r="L764" t="inlineStr">
        <is>
          <t>FO-25-1350698</t>
        </is>
      </c>
      <c r="M764" s="49" t="n">
        <v>45877.5574537037</v>
      </c>
      <c r="N764" s="49" t="n">
        <v>45882.67916666667</v>
      </c>
      <c r="O764" s="48" t="n">
        <v>0</v>
      </c>
      <c r="P764" t="inlineStr">
        <is>
          <t>UNO A UNO</t>
        </is>
      </c>
      <c r="Q764" t="inlineStr">
        <is>
          <t>UNO A UNO</t>
        </is>
      </c>
      <c r="R764" t="inlineStr">
        <is>
          <t>EJECUTADO</t>
        </is>
      </c>
      <c r="S764" t="inlineStr">
        <is>
          <t>EJECUTADO EXITOSO</t>
        </is>
      </c>
      <c r="T764" t="inlineStr">
        <is>
          <t>VISITA TECNICA</t>
        </is>
      </c>
      <c r="V764" t="inlineStr">
        <is>
          <t>TIPO II</t>
        </is>
      </c>
      <c r="W764" t="inlineStr">
        <is>
          <t>TERRESTRE</t>
        </is>
      </c>
      <c r="X764" t="inlineStr">
        <is>
          <t>ROZO JIMENEZ EDGAR ARMANDO</t>
        </is>
      </c>
      <c r="Y764" t="inlineStr">
        <is>
          <t>1</t>
        </is>
      </c>
      <c r="Z764" t="inlineStr">
        <is>
          <t>0</t>
        </is>
      </c>
      <c r="AA764" s="48" t="n">
        <v>67654</v>
      </c>
      <c r="AB764" s="48" t="n">
        <v>0</v>
      </c>
    </row>
    <row r="765">
      <c r="A765" t="inlineStr">
        <is>
          <t>PASTO</t>
        </is>
      </c>
      <c r="B765" t="inlineStr">
        <is>
          <t>SUROCCIDENTE Y EJE CAFETERO</t>
        </is>
      </c>
      <c r="C765" t="inlineStr">
        <is>
          <t>0004-0003</t>
        </is>
      </c>
      <c r="D765" t="inlineStr">
        <is>
          <t>52001</t>
        </is>
      </c>
      <c r="E765" t="inlineStr">
        <is>
          <t>2571314</t>
        </is>
      </c>
      <c r="F765" t="inlineStr">
        <is>
          <t>3007078457</t>
        </is>
      </c>
      <c r="G765" t="inlineStr">
        <is>
          <t>OC VISITA ROLLOS</t>
        </is>
      </c>
      <c r="H765" t="inlineStr">
        <is>
          <t>NARIÑO</t>
        </is>
      </c>
      <c r="I765" t="inlineStr">
        <is>
          <t>PASTO</t>
        </is>
      </c>
      <c r="J765" t="inlineStr">
        <is>
          <t>BARRIO CENTRO PASTO  38</t>
        </is>
      </c>
      <c r="K765" t="inlineStr">
        <is>
          <t>BANCOLOMBIA</t>
        </is>
      </c>
      <c r="L765" t="inlineStr">
        <is>
          <t>FO-25-1350693</t>
        </is>
      </c>
      <c r="M765" s="49" t="n">
        <v>45877.5582175926</v>
      </c>
      <c r="N765" s="49" t="n">
        <v>45880.56875</v>
      </c>
      <c r="O765" s="48" t="n">
        <v>0</v>
      </c>
      <c r="P765" t="inlineStr">
        <is>
          <t>CB UNO A UNO</t>
        </is>
      </c>
      <c r="Q765" t="inlineStr">
        <is>
          <t>CB UNO A UNO</t>
        </is>
      </c>
      <c r="R765" t="inlineStr">
        <is>
          <t>EJECUTADO</t>
        </is>
      </c>
      <c r="S765" t="inlineStr">
        <is>
          <t>EJECUTADO EXITOSO</t>
        </is>
      </c>
      <c r="T765" t="inlineStr">
        <is>
          <t>VISITA TECNICA</t>
        </is>
      </c>
      <c r="V765" t="inlineStr">
        <is>
          <t>TIPO I</t>
        </is>
      </c>
      <c r="W765" t="inlineStr">
        <is>
          <t>TERRESTRE</t>
        </is>
      </c>
      <c r="X765" t="inlineStr">
        <is>
          <t>BRAVO MADROÑERO OSCAR ESTEBAN</t>
        </is>
      </c>
      <c r="Y765" t="inlineStr">
        <is>
          <t>1</t>
        </is>
      </c>
      <c r="Z765" t="inlineStr">
        <is>
          <t>0</t>
        </is>
      </c>
      <c r="AA765" s="48" t="n">
        <v>35780</v>
      </c>
      <c r="AB765" s="48" t="n">
        <v>0</v>
      </c>
    </row>
    <row r="766">
      <c r="A766" t="inlineStr">
        <is>
          <t>NEIVA</t>
        </is>
      </c>
      <c r="B766" t="inlineStr">
        <is>
          <t>REMOTAS</t>
        </is>
      </c>
      <c r="C766" t="inlineStr">
        <is>
          <t>0004-0007</t>
        </is>
      </c>
      <c r="D766" t="inlineStr">
        <is>
          <t>41518</t>
        </is>
      </c>
      <c r="E766" t="inlineStr">
        <is>
          <t>2571437</t>
        </is>
      </c>
      <c r="F766" t="inlineStr">
        <is>
          <t>3007075930</t>
        </is>
      </c>
      <c r="G766" t="inlineStr">
        <is>
          <t>OC VISITA ROLLOS</t>
        </is>
      </c>
      <c r="H766" t="inlineStr">
        <is>
          <t>HUILA</t>
        </is>
      </c>
      <c r="I766" t="inlineStr">
        <is>
          <t>PAICOL</t>
        </is>
      </c>
      <c r="J766" t="inlineStr">
        <is>
          <t>BARRIO LOS ALMENDROS PAICOL 3</t>
        </is>
      </c>
      <c r="K766" t="inlineStr">
        <is>
          <t>BANCOLOMBIA</t>
        </is>
      </c>
      <c r="L766" t="inlineStr">
        <is>
          <t>FO-25-1350714</t>
        </is>
      </c>
      <c r="M766" s="49" t="n">
        <v>45877.58329861111</v>
      </c>
      <c r="N766" s="49" t="n">
        <v>45881.48680555556</v>
      </c>
      <c r="O766" s="48" t="n">
        <v>0</v>
      </c>
      <c r="P766" t="inlineStr">
        <is>
          <t>CB UNO A UNO</t>
        </is>
      </c>
      <c r="Q766" t="inlineStr">
        <is>
          <t>CB UNO A UNO</t>
        </is>
      </c>
      <c r="R766" t="inlineStr">
        <is>
          <t>EJECUTADO</t>
        </is>
      </c>
      <c r="S766" t="inlineStr">
        <is>
          <t>EJECUTADO EXITOSO</t>
        </is>
      </c>
      <c r="T766" t="inlineStr">
        <is>
          <t>VISITA TECNICA</t>
        </is>
      </c>
      <c r="V766" t="inlineStr">
        <is>
          <t>TIPO II</t>
        </is>
      </c>
      <c r="W766" t="inlineStr">
        <is>
          <t>TERRESTRE</t>
        </is>
      </c>
      <c r="X766" t="inlineStr">
        <is>
          <t>ANDRADE HERNANDEZ JUAN CARLOS</t>
        </is>
      </c>
      <c r="Y766" t="inlineStr">
        <is>
          <t>1</t>
        </is>
      </c>
      <c r="Z766" t="inlineStr">
        <is>
          <t>0</t>
        </is>
      </c>
      <c r="AA766" s="48" t="n">
        <v>67654</v>
      </c>
      <c r="AB766" s="48" t="n">
        <v>0</v>
      </c>
    </row>
    <row r="767">
      <c r="A767" t="inlineStr">
        <is>
          <t>APARTADO</t>
        </is>
      </c>
      <c r="B767" t="inlineStr">
        <is>
          <t>NOROCCIDENTE</t>
        </is>
      </c>
      <c r="C767" t="inlineStr">
        <is>
          <t>0004-0005</t>
        </is>
      </c>
      <c r="D767" t="inlineStr">
        <is>
          <t>5837</t>
        </is>
      </c>
      <c r="E767" t="inlineStr">
        <is>
          <t>2571478</t>
        </is>
      </c>
      <c r="F767" t="inlineStr">
        <is>
          <t>3007077760</t>
        </is>
      </c>
      <c r="G767" t="inlineStr">
        <is>
          <t>OC VISITA ROLLOS</t>
        </is>
      </c>
      <c r="H767" t="inlineStr">
        <is>
          <t>ANTIOQUIA</t>
        </is>
      </c>
      <c r="I767" t="inlineStr">
        <is>
          <t>TURBO</t>
        </is>
      </c>
      <c r="J767" t="inlineStr">
        <is>
          <t>PTM TURBO PUNTO SERVIS TURBO J</t>
        </is>
      </c>
      <c r="K767" t="inlineStr">
        <is>
          <t>BANCOLOMBIA</t>
        </is>
      </c>
      <c r="L767" t="inlineStr">
        <is>
          <t>FO-25-1350835</t>
        </is>
      </c>
      <c r="M767" s="49" t="n">
        <v>45877.59466435185</v>
      </c>
      <c r="N767" s="49" t="n">
        <v>45882.67847222222</v>
      </c>
      <c r="O767" s="48" t="n">
        <v>0</v>
      </c>
      <c r="P767" t="inlineStr">
        <is>
          <t>AGREGADOR</t>
        </is>
      </c>
      <c r="Q767" t="inlineStr">
        <is>
          <t>COMCARD - PTM</t>
        </is>
      </c>
      <c r="R767" t="inlineStr">
        <is>
          <t>EJECUTADO</t>
        </is>
      </c>
      <c r="S767" t="inlineStr">
        <is>
          <t>EJECUTADO EXITOSO</t>
        </is>
      </c>
      <c r="T767" t="inlineStr">
        <is>
          <t>VISITA TECNICA</t>
        </is>
      </c>
      <c r="V767" t="inlineStr">
        <is>
          <t>TIPO II</t>
        </is>
      </c>
      <c r="W767" t="inlineStr">
        <is>
          <t>TERRESTRE</t>
        </is>
      </c>
      <c r="X767" t="inlineStr">
        <is>
          <t>SALDARRIAGA MIRANDA SANTIAGO</t>
        </is>
      </c>
      <c r="Y767" t="inlineStr">
        <is>
          <t>1</t>
        </is>
      </c>
      <c r="Z767" t="inlineStr">
        <is>
          <t>0</t>
        </is>
      </c>
      <c r="AA767" s="48" t="n">
        <v>67654</v>
      </c>
      <c r="AB767" s="48" t="n">
        <v>0</v>
      </c>
    </row>
    <row r="768">
      <c r="A768" t="inlineStr">
        <is>
          <t>TUNJA</t>
        </is>
      </c>
      <c r="B768" t="inlineStr">
        <is>
          <t>SANTANDERES</t>
        </is>
      </c>
      <c r="C768" t="inlineStr">
        <is>
          <t>0004-0008</t>
        </is>
      </c>
      <c r="D768" t="inlineStr">
        <is>
          <t>15759</t>
        </is>
      </c>
      <c r="E768" t="inlineStr">
        <is>
          <t>2571513</t>
        </is>
      </c>
      <c r="F768" t="inlineStr">
        <is>
          <t>3007079655</t>
        </is>
      </c>
      <c r="G768" t="inlineStr">
        <is>
          <t>OC VISITA ROLLOS</t>
        </is>
      </c>
      <c r="H768" t="inlineStr">
        <is>
          <t>BOYACA</t>
        </is>
      </c>
      <c r="I768" t="inlineStr">
        <is>
          <t>SOGAMOSO</t>
        </is>
      </c>
      <c r="J768" t="inlineStr">
        <is>
          <t>BARRIO LA PRADERA SOGAMOSO  3</t>
        </is>
      </c>
      <c r="K768" t="inlineStr">
        <is>
          <t>BANCOLOMBIA</t>
        </is>
      </c>
      <c r="L768" t="inlineStr">
        <is>
          <t>FO-25-1350777</t>
        </is>
      </c>
      <c r="M768" s="49" t="n">
        <v>45877.58935185185</v>
      </c>
      <c r="N768" s="49" t="n">
        <v>45880.69583333333</v>
      </c>
      <c r="O768" s="48" t="n">
        <v>0</v>
      </c>
      <c r="P768" t="inlineStr">
        <is>
          <t>CB UNO A UNO</t>
        </is>
      </c>
      <c r="Q768" t="inlineStr">
        <is>
          <t>CB UNO A UNO</t>
        </is>
      </c>
      <c r="R768" t="inlineStr">
        <is>
          <t>EJECUTADO</t>
        </is>
      </c>
      <c r="S768" t="inlineStr">
        <is>
          <t>EJECUTADO EXITOSO</t>
        </is>
      </c>
      <c r="T768" t="inlineStr">
        <is>
          <t>VISITA TECNICA</t>
        </is>
      </c>
      <c r="V768" t="inlineStr">
        <is>
          <t>TIPO II</t>
        </is>
      </c>
      <c r="W768" t="inlineStr">
        <is>
          <t>TERRESTRE</t>
        </is>
      </c>
      <c r="X768" t="inlineStr">
        <is>
          <t>ALVARADO MORENO CRISTHIAN</t>
        </is>
      </c>
      <c r="Y768" t="inlineStr">
        <is>
          <t>1</t>
        </is>
      </c>
      <c r="Z768" t="inlineStr">
        <is>
          <t>0</t>
        </is>
      </c>
      <c r="AA768" s="48" t="n">
        <v>67654</v>
      </c>
      <c r="AB768" s="48" t="n">
        <v>0</v>
      </c>
    </row>
    <row r="769">
      <c r="A769" t="inlineStr">
        <is>
          <t>CARTAGENA</t>
        </is>
      </c>
      <c r="B769" t="inlineStr">
        <is>
          <t>COSTA</t>
        </is>
      </c>
      <c r="C769" t="inlineStr">
        <is>
          <t>No encontrado</t>
        </is>
      </c>
      <c r="D769" t="inlineStr">
        <is>
          <t>13655</t>
        </is>
      </c>
      <c r="E769" t="inlineStr">
        <is>
          <t>2571559</t>
        </is>
      </c>
      <c r="F769" t="inlineStr">
        <is>
          <t>3007042461</t>
        </is>
      </c>
      <c r="G769" t="inlineStr">
        <is>
          <t>OC VISITA ROLLOS</t>
        </is>
      </c>
      <c r="H769" t="inlineStr">
        <is>
          <t>BOLIVAR</t>
        </is>
      </c>
      <c r="I769" t="inlineStr">
        <is>
          <t>SAN JACINTO DEL CAUCA</t>
        </is>
      </c>
      <c r="J769" t="inlineStr">
        <is>
          <t>BARRIO CENTRO SAN JACINTO DEL</t>
        </is>
      </c>
      <c r="K769" t="inlineStr">
        <is>
          <t>BANCOLOMBIA</t>
        </is>
      </c>
      <c r="L769" t="inlineStr">
        <is>
          <t>FO-25-1351014</t>
        </is>
      </c>
      <c r="M769" s="49" t="n">
        <v>45877.59797453704</v>
      </c>
      <c r="N769" s="49" t="n">
        <v>45883.40555555555</v>
      </c>
      <c r="O769" s="48" t="n">
        <v>0</v>
      </c>
      <c r="P769" t="inlineStr">
        <is>
          <t>CB UNO A UNO</t>
        </is>
      </c>
      <c r="Q769" t="inlineStr">
        <is>
          <t>CB UNO A UNO</t>
        </is>
      </c>
      <c r="R769" t="inlineStr">
        <is>
          <t>EJECUTADO</t>
        </is>
      </c>
      <c r="S769" t="inlineStr">
        <is>
          <t>EJECUTADO EXITOSO</t>
        </is>
      </c>
      <c r="T769" t="inlineStr">
        <is>
          <t>ENVIO FLOTA - OPERADOR LOGISTICO</t>
        </is>
      </c>
      <c r="V769" t="inlineStr">
        <is>
          <t>TIPO IV</t>
        </is>
      </c>
      <c r="W769" t="inlineStr">
        <is>
          <t>TERRESTRE</t>
        </is>
      </c>
      <c r="X769" t="inlineStr">
        <is>
          <t>PORRAS CASTRO DARLON NASCK</t>
        </is>
      </c>
      <c r="Y769" t="inlineStr">
        <is>
          <t>1</t>
        </is>
      </c>
      <c r="Z769" t="inlineStr">
        <is>
          <t>0</t>
        </is>
      </c>
      <c r="AA769" s="48" t="n">
        <v>35780</v>
      </c>
      <c r="AB769" s="48" t="n">
        <v>0</v>
      </c>
    </row>
    <row r="770">
      <c r="A770" t="inlineStr">
        <is>
          <t>MEDELLIN</t>
        </is>
      </c>
      <c r="B770" t="inlineStr">
        <is>
          <t>NOROCCIDENTE</t>
        </is>
      </c>
      <c r="C770" t="inlineStr">
        <is>
          <t>0004-0005</t>
        </is>
      </c>
      <c r="D770" t="inlineStr">
        <is>
          <t>5541</t>
        </is>
      </c>
      <c r="E770" t="inlineStr">
        <is>
          <t>2571645</t>
        </is>
      </c>
      <c r="F770" t="inlineStr">
        <is>
          <t>3007027230</t>
        </is>
      </c>
      <c r="G770" t="inlineStr">
        <is>
          <t>OC VISITA ROLLOS</t>
        </is>
      </c>
      <c r="H770" t="inlineStr">
        <is>
          <t>ANTIOQUIA</t>
        </is>
      </c>
      <c r="I770" t="inlineStr">
        <is>
          <t>PEÑOL</t>
        </is>
      </c>
      <c r="J770" t="inlineStr">
        <is>
          <t>PENOL   ANTIOQUIA 1</t>
        </is>
      </c>
      <c r="K770" t="inlineStr">
        <is>
          <t>BANCOLOMBIA</t>
        </is>
      </c>
      <c r="L770" t="inlineStr">
        <is>
          <t>FO-25-1350831</t>
        </is>
      </c>
      <c r="M770" s="49" t="n">
        <v>45877.59587962963</v>
      </c>
      <c r="N770" s="49" t="n">
        <v>45883.35833333333</v>
      </c>
      <c r="O770" s="48" t="n">
        <v>0</v>
      </c>
      <c r="P770" t="inlineStr">
        <is>
          <t>CB UNO A UNO</t>
        </is>
      </c>
      <c r="Q770" t="inlineStr">
        <is>
          <t>CB UNO A UNO</t>
        </is>
      </c>
      <c r="R770" t="inlineStr">
        <is>
          <t>EJECUTADO</t>
        </is>
      </c>
      <c r="S770" t="inlineStr">
        <is>
          <t>EJECUTADO EXITOSO</t>
        </is>
      </c>
      <c r="T770" t="inlineStr">
        <is>
          <t>VISITA TECNICA</t>
        </is>
      </c>
      <c r="V770" t="inlineStr">
        <is>
          <t>TIPO II</t>
        </is>
      </c>
      <c r="W770" t="inlineStr">
        <is>
          <t>TERRESTRE</t>
        </is>
      </c>
      <c r="X770" t="inlineStr">
        <is>
          <t>DIAZ ZABALA FRANCIS DUBAN</t>
        </is>
      </c>
      <c r="Y770" t="inlineStr">
        <is>
          <t>1</t>
        </is>
      </c>
      <c r="Z770" t="inlineStr">
        <is>
          <t>0</t>
        </is>
      </c>
      <c r="AA770" s="48" t="n">
        <v>67654</v>
      </c>
      <c r="AB770" s="48" t="n">
        <v>0</v>
      </c>
    </row>
    <row r="771">
      <c r="A771" t="inlineStr">
        <is>
          <t>CALI</t>
        </is>
      </c>
      <c r="B771" t="inlineStr">
        <is>
          <t>SUROCCIDENTE Y EJE CAFETERO</t>
        </is>
      </c>
      <c r="C771" t="inlineStr">
        <is>
          <t>0004-0003</t>
        </is>
      </c>
      <c r="D771" t="inlineStr">
        <is>
          <t>76364</t>
        </is>
      </c>
      <c r="E771" t="inlineStr">
        <is>
          <t>2571722</t>
        </is>
      </c>
      <c r="F771" t="inlineStr">
        <is>
          <t>3007013198</t>
        </is>
      </c>
      <c r="G771" t="inlineStr">
        <is>
          <t>OC VISITA ROLLOS</t>
        </is>
      </c>
      <c r="H771" t="inlineStr">
        <is>
          <t>VALLE DEL CAUCA</t>
        </is>
      </c>
      <c r="I771" t="inlineStr">
        <is>
          <t>JAMUNDI</t>
        </is>
      </c>
      <c r="J771" t="inlineStr">
        <is>
          <t>MULTIPAGAS JAMUNDI</t>
        </is>
      </c>
      <c r="K771" t="inlineStr">
        <is>
          <t>BANCOLOMBIA</t>
        </is>
      </c>
      <c r="L771" t="inlineStr">
        <is>
          <t>FO-25-1350975</t>
        </is>
      </c>
      <c r="M771" s="49" t="n">
        <v>45877.60590277778</v>
      </c>
      <c r="N771" s="49" t="n">
        <v>45880.57083333333</v>
      </c>
      <c r="O771" s="48" t="n">
        <v>0</v>
      </c>
      <c r="P771" t="inlineStr">
        <is>
          <t>ROBUSTO</t>
        </is>
      </c>
      <c r="Q771" t="inlineStr">
        <is>
          <t>MULTIPAGAS</t>
        </is>
      </c>
      <c r="R771" t="inlineStr">
        <is>
          <t>EJECUTADO</t>
        </is>
      </c>
      <c r="S771" t="inlineStr">
        <is>
          <t>EJECUTADO EXITOSO</t>
        </is>
      </c>
      <c r="T771" t="inlineStr">
        <is>
          <t>VISITA TECNICA</t>
        </is>
      </c>
      <c r="V771" t="inlineStr">
        <is>
          <t>TIPO II</t>
        </is>
      </c>
      <c r="W771" t="inlineStr">
        <is>
          <t>TERRESTRE</t>
        </is>
      </c>
      <c r="X771" t="inlineStr">
        <is>
          <t>MONTERO MUESES GIAN CARLO</t>
        </is>
      </c>
      <c r="Y771" t="inlineStr">
        <is>
          <t>1</t>
        </is>
      </c>
      <c r="Z771" t="inlineStr">
        <is>
          <t>0</t>
        </is>
      </c>
      <c r="AA771" s="48" t="n">
        <v>67654</v>
      </c>
      <c r="AB771" s="48" t="n">
        <v>0</v>
      </c>
    </row>
    <row r="772">
      <c r="A772" t="inlineStr">
        <is>
          <t>MEDELLIN</t>
        </is>
      </c>
      <c r="B772" t="inlineStr">
        <is>
          <t>NOROCCIDENTE</t>
        </is>
      </c>
      <c r="C772" t="inlineStr">
        <is>
          <t>0004-0005</t>
        </is>
      </c>
      <c r="D772" t="inlineStr">
        <is>
          <t>5088</t>
        </is>
      </c>
      <c r="E772" t="inlineStr">
        <is>
          <t>2571790</t>
        </is>
      </c>
      <c r="F772" t="inlineStr">
        <is>
          <t>3007079660</t>
        </is>
      </c>
      <c r="G772" t="inlineStr">
        <is>
          <t>OC VISITA ROLLOS</t>
        </is>
      </c>
      <c r="H772" t="inlineStr">
        <is>
          <t>ANTIOQUIA</t>
        </is>
      </c>
      <c r="I772" t="inlineStr">
        <is>
          <t>BELLO</t>
        </is>
      </c>
      <c r="J772" t="inlineStr">
        <is>
          <t>BARRIO BELLO BELLO 24</t>
        </is>
      </c>
      <c r="K772" t="inlineStr">
        <is>
          <t>BANCOLOMBIA</t>
        </is>
      </c>
      <c r="L772" t="inlineStr">
        <is>
          <t>FO-25-1362888</t>
        </is>
      </c>
      <c r="M772" s="49" t="n">
        <v>45877.61729166667</v>
      </c>
      <c r="N772" s="49" t="n">
        <v>45884.58472222222</v>
      </c>
      <c r="O772" s="48" t="n">
        <v>0</v>
      </c>
      <c r="P772" t="inlineStr">
        <is>
          <t>CB UNO A UNO</t>
        </is>
      </c>
      <c r="Q772" t="inlineStr">
        <is>
          <t>CB UNO A UNO</t>
        </is>
      </c>
      <c r="S772" t="inlineStr">
        <is>
          <t>EJECUTADO EXITOSO</t>
        </is>
      </c>
      <c r="T772" t="inlineStr">
        <is>
          <t>VISITA TECNICA</t>
        </is>
      </c>
      <c r="V772" t="inlineStr">
        <is>
          <t>TIPO I</t>
        </is>
      </c>
      <c r="W772" t="inlineStr">
        <is>
          <t>TERRESTRE</t>
        </is>
      </c>
      <c r="X772" t="inlineStr">
        <is>
          <t>SALAZAR AGUDELO JHONATAN STIVEN</t>
        </is>
      </c>
      <c r="Y772" t="inlineStr">
        <is>
          <t>1</t>
        </is>
      </c>
      <c r="Z772" t="inlineStr">
        <is>
          <t>0</t>
        </is>
      </c>
      <c r="AA772" s="48" t="n">
        <v>35780</v>
      </c>
      <c r="AB772" s="48" t="n">
        <v>0</v>
      </c>
    </row>
    <row r="773">
      <c r="A773" t="inlineStr">
        <is>
          <t>SANTA MARTA</t>
        </is>
      </c>
      <c r="B773" t="inlineStr">
        <is>
          <t>COSTA</t>
        </is>
      </c>
      <c r="C773" t="inlineStr">
        <is>
          <t>0004-0001</t>
        </is>
      </c>
      <c r="D773" t="inlineStr">
        <is>
          <t>47980</t>
        </is>
      </c>
      <c r="E773" t="inlineStr">
        <is>
          <t>2571801</t>
        </is>
      </c>
      <c r="F773" t="inlineStr">
        <is>
          <t>3007072897</t>
        </is>
      </c>
      <c r="G773" t="inlineStr">
        <is>
          <t>OC VISITA ROLLOS</t>
        </is>
      </c>
      <c r="H773" t="inlineStr">
        <is>
          <t>MAGDALENA</t>
        </is>
      </c>
      <c r="I773" t="inlineStr">
        <is>
          <t>ZONA BANANERA</t>
        </is>
      </c>
      <c r="J773" t="inlineStr">
        <is>
          <t>ZONA BANANERA CENTRO</t>
        </is>
      </c>
      <c r="K773" t="inlineStr">
        <is>
          <t>BANCOLOMBIA</t>
        </is>
      </c>
      <c r="L773" t="inlineStr">
        <is>
          <t>FO-25-1350911</t>
        </is>
      </c>
      <c r="M773" s="49" t="n">
        <v>45877.60486111111</v>
      </c>
      <c r="N773" s="49" t="n">
        <v>45884.39930555555</v>
      </c>
      <c r="O773" s="48" t="n">
        <v>0</v>
      </c>
      <c r="P773" t="inlineStr">
        <is>
          <t>CB UNO A UNO</t>
        </is>
      </c>
      <c r="Q773" t="inlineStr">
        <is>
          <t>CB UNO A UNO</t>
        </is>
      </c>
      <c r="R773" t="inlineStr">
        <is>
          <t>EJECUTADO</t>
        </is>
      </c>
      <c r="S773" t="inlineStr">
        <is>
          <t>EJECUTADO EXITOSO</t>
        </is>
      </c>
      <c r="T773" t="inlineStr">
        <is>
          <t>VISITA TECNICA</t>
        </is>
      </c>
      <c r="V773" t="inlineStr">
        <is>
          <t>TIPO II</t>
        </is>
      </c>
      <c r="W773" t="inlineStr">
        <is>
          <t>TERRESTRE</t>
        </is>
      </c>
      <c r="X773" t="inlineStr">
        <is>
          <t>THOMAS  CAMPO SIGIFREDO SEGUNDO</t>
        </is>
      </c>
      <c r="Y773" t="inlineStr">
        <is>
          <t>1</t>
        </is>
      </c>
      <c r="Z773" t="inlineStr">
        <is>
          <t>0</t>
        </is>
      </c>
      <c r="AA773" s="48" t="n">
        <v>67654</v>
      </c>
      <c r="AB773" s="48" t="n">
        <v>0</v>
      </c>
    </row>
    <row r="774">
      <c r="A774" t="inlineStr">
        <is>
          <t>MEDELLIN</t>
        </is>
      </c>
      <c r="B774" t="inlineStr">
        <is>
          <t>NOROCCIDENTE</t>
        </is>
      </c>
      <c r="C774" t="inlineStr">
        <is>
          <t>0004-0005</t>
        </is>
      </c>
      <c r="D774" t="inlineStr">
        <is>
          <t>5001</t>
        </is>
      </c>
      <c r="E774" t="inlineStr">
        <is>
          <t>2571820</t>
        </is>
      </c>
      <c r="F774" t="inlineStr">
        <is>
          <t>3007076571</t>
        </is>
      </c>
      <c r="G774" t="inlineStr">
        <is>
          <t>OC VISITA ROLLOS</t>
        </is>
      </c>
      <c r="H774" t="inlineStr">
        <is>
          <t>ANTIOQUIA</t>
        </is>
      </c>
      <c r="I774" t="inlineStr">
        <is>
          <t>MEDELLIN</t>
        </is>
      </c>
      <c r="J774" t="inlineStr">
        <is>
          <t>PTM MEDELLIN VARIEDADES YULIGU</t>
        </is>
      </c>
      <c r="K774" t="inlineStr">
        <is>
          <t>BANCOLOMBIA</t>
        </is>
      </c>
      <c r="L774" t="inlineStr">
        <is>
          <t>FO-25-1362889</t>
        </is>
      </c>
      <c r="M774" s="49" t="n">
        <v>45877.60877314815</v>
      </c>
      <c r="N774" s="49" t="n">
        <v>45884.58541666667</v>
      </c>
      <c r="O774" s="48" t="n">
        <v>0</v>
      </c>
      <c r="P774" t="inlineStr">
        <is>
          <t>AGREGADOR</t>
        </is>
      </c>
      <c r="Q774" t="inlineStr">
        <is>
          <t>COMCARD - PTM</t>
        </is>
      </c>
      <c r="S774" t="inlineStr">
        <is>
          <t>EJECUTADO EXITOSO</t>
        </is>
      </c>
      <c r="T774" t="inlineStr">
        <is>
          <t>VISITA TECNICA</t>
        </is>
      </c>
      <c r="V774" t="inlineStr">
        <is>
          <t>TIPO I</t>
        </is>
      </c>
      <c r="W774" t="inlineStr">
        <is>
          <t>TERRESTRE</t>
        </is>
      </c>
      <c r="X774" t="inlineStr">
        <is>
          <t>SALAZAR AGUDELO JHONATAN STIVEN</t>
        </is>
      </c>
      <c r="Y774" t="inlineStr">
        <is>
          <t>1</t>
        </is>
      </c>
      <c r="Z774" t="inlineStr">
        <is>
          <t>0</t>
        </is>
      </c>
      <c r="AA774" s="48" t="n">
        <v>35780</v>
      </c>
      <c r="AB774" s="48" t="n">
        <v>0</v>
      </c>
    </row>
    <row r="775">
      <c r="A775" t="inlineStr">
        <is>
          <t>MONTERIA</t>
        </is>
      </c>
      <c r="B775" t="inlineStr">
        <is>
          <t>COSTA</t>
        </is>
      </c>
      <c r="C775" t="inlineStr">
        <is>
          <t>0004-0001</t>
        </is>
      </c>
      <c r="D775" t="inlineStr">
        <is>
          <t>23189</t>
        </is>
      </c>
      <c r="E775" t="inlineStr">
        <is>
          <t>2571948</t>
        </is>
      </c>
      <c r="F775" t="inlineStr">
        <is>
          <t>3007037736</t>
        </is>
      </c>
      <c r="G775" t="inlineStr">
        <is>
          <t>OC VISITA ROLLOS</t>
        </is>
      </c>
      <c r="H775" t="inlineStr">
        <is>
          <t>CORDOBA</t>
        </is>
      </c>
      <c r="I775" t="inlineStr">
        <is>
          <t>CIENAGA DE ORO</t>
        </is>
      </c>
      <c r="J775" t="inlineStr">
        <is>
          <t>BARRIO CENTRO CIENAGA DE ORO 1</t>
        </is>
      </c>
      <c r="K775" t="inlineStr">
        <is>
          <t>BANCOLOMBIA</t>
        </is>
      </c>
      <c r="L775" t="inlineStr">
        <is>
          <t>FO-25-1351377</t>
        </is>
      </c>
      <c r="M775" s="49" t="n">
        <v>45877.61671296296</v>
      </c>
      <c r="N775" s="49" t="n">
        <v>45880.57291666666</v>
      </c>
      <c r="O775" s="48" t="n">
        <v>0</v>
      </c>
      <c r="P775" t="inlineStr">
        <is>
          <t>CB UNO A UNO</t>
        </is>
      </c>
      <c r="Q775" t="inlineStr">
        <is>
          <t>CB UNO A UNO</t>
        </is>
      </c>
      <c r="R775" t="inlineStr">
        <is>
          <t>EJECUTADO</t>
        </is>
      </c>
      <c r="S775" t="inlineStr">
        <is>
          <t>EJECUTADO EXITOSO</t>
        </is>
      </c>
      <c r="T775" t="inlineStr">
        <is>
          <t>VISITA TECNICA</t>
        </is>
      </c>
      <c r="V775" t="inlineStr">
        <is>
          <t>TIPO II</t>
        </is>
      </c>
      <c r="W775" t="inlineStr">
        <is>
          <t>TERRESTRE</t>
        </is>
      </c>
      <c r="X775" t="inlineStr">
        <is>
          <t>COGOLLO VERTEL EDER LUIS</t>
        </is>
      </c>
      <c r="Y775" t="inlineStr">
        <is>
          <t>1</t>
        </is>
      </c>
      <c r="Z775" t="inlineStr">
        <is>
          <t>0</t>
        </is>
      </c>
      <c r="AA775" s="48" t="n">
        <v>67654</v>
      </c>
      <c r="AB775" s="48" t="n">
        <v>0</v>
      </c>
    </row>
    <row r="776">
      <c r="A776" t="inlineStr">
        <is>
          <t>BOGOTA</t>
        </is>
      </c>
      <c r="B776" t="inlineStr">
        <is>
          <t>CUNDINAMARCA</t>
        </is>
      </c>
      <c r="C776" t="inlineStr">
        <is>
          <t>0004-0004</t>
        </is>
      </c>
      <c r="D776" t="inlineStr">
        <is>
          <t>11001</t>
        </is>
      </c>
      <c r="E776" t="inlineStr">
        <is>
          <t>2571975</t>
        </is>
      </c>
      <c r="F776" t="inlineStr">
        <is>
          <t>3007080343</t>
        </is>
      </c>
      <c r="G776" t="inlineStr">
        <is>
          <t>OC VISITA ROLLOS</t>
        </is>
      </c>
      <c r="H776" t="inlineStr">
        <is>
          <t>CUNDINAMARCA</t>
        </is>
      </c>
      <c r="I776" t="inlineStr">
        <is>
          <t>BOGOTA</t>
        </is>
      </c>
      <c r="J776" t="inlineStr">
        <is>
          <t>BARRIO RESTREPO OCCIDENTAL BOGOTA 2</t>
        </is>
      </c>
      <c r="K776" t="inlineStr">
        <is>
          <t>BANCOLOMBIA</t>
        </is>
      </c>
      <c r="L776" t="inlineStr">
        <is>
          <t>FO-25-1351366</t>
        </is>
      </c>
      <c r="M776" s="49" t="n">
        <v>45877.62047453703</v>
      </c>
      <c r="N776" s="49" t="n">
        <v>45882.67222222222</v>
      </c>
      <c r="O776" s="48" t="n">
        <v>0</v>
      </c>
      <c r="P776" t="inlineStr">
        <is>
          <t>UNO A UNO</t>
        </is>
      </c>
      <c r="Q776" t="inlineStr">
        <is>
          <t>UNO A UNO</t>
        </is>
      </c>
      <c r="R776" t="inlineStr">
        <is>
          <t>EJECUTADO</t>
        </is>
      </c>
      <c r="S776" t="inlineStr">
        <is>
          <t>EJECUTADO EXITOSO</t>
        </is>
      </c>
      <c r="T776" t="inlineStr">
        <is>
          <t>VISITA TECNICA</t>
        </is>
      </c>
      <c r="V776" t="inlineStr">
        <is>
          <t>TIPO I</t>
        </is>
      </c>
      <c r="W776" t="inlineStr">
        <is>
          <t>TERRESTRE</t>
        </is>
      </c>
      <c r="X776" t="inlineStr">
        <is>
          <t>GOMEZ VEGA DAVID SNEYDER</t>
        </is>
      </c>
      <c r="Y776" t="inlineStr">
        <is>
          <t>1</t>
        </is>
      </c>
      <c r="Z776" t="inlineStr">
        <is>
          <t>0</t>
        </is>
      </c>
      <c r="AA776" s="48" t="n">
        <v>35780</v>
      </c>
      <c r="AB776" s="48" t="n">
        <v>0</v>
      </c>
    </row>
    <row r="777">
      <c r="A777" t="inlineStr">
        <is>
          <t>BOGOTA</t>
        </is>
      </c>
      <c r="B777" t="inlineStr">
        <is>
          <t>CUNDINAMARCA</t>
        </is>
      </c>
      <c r="C777" t="inlineStr">
        <is>
          <t>0004-0004</t>
        </is>
      </c>
      <c r="D777" t="inlineStr">
        <is>
          <t>11001</t>
        </is>
      </c>
      <c r="E777" t="inlineStr">
        <is>
          <t>2572062</t>
        </is>
      </c>
      <c r="F777" t="inlineStr">
        <is>
          <t>3007044846</t>
        </is>
      </c>
      <c r="G777" t="inlineStr">
        <is>
          <t>OC VISITA ROLLOS</t>
        </is>
      </c>
      <c r="H777" t="inlineStr">
        <is>
          <t>CUNDINAMARCA</t>
        </is>
      </c>
      <c r="I777" t="inlineStr">
        <is>
          <t>BOGOTA</t>
        </is>
      </c>
      <c r="J777" t="inlineStr">
        <is>
          <t>DISTRICOL MYM SYSTEM</t>
        </is>
      </c>
      <c r="K777" t="inlineStr">
        <is>
          <t>BANCOLOMBIA</t>
        </is>
      </c>
      <c r="L777" t="inlineStr">
        <is>
          <t>FO-25-1351382</t>
        </is>
      </c>
      <c r="M777" s="49" t="n">
        <v>45877.63547453703</v>
      </c>
      <c r="N777" s="49" t="n">
        <v>45880.69166666667</v>
      </c>
      <c r="O777" s="48" t="n">
        <v>0</v>
      </c>
      <c r="P777" t="inlineStr">
        <is>
          <t>AGREGADOR</t>
        </is>
      </c>
      <c r="Q777" t="inlineStr">
        <is>
          <t>DISTRICOL</t>
        </is>
      </c>
      <c r="R777" t="inlineStr">
        <is>
          <t>EJECUTADO</t>
        </is>
      </c>
      <c r="S777" t="inlineStr">
        <is>
          <t>EJECUTADO EXITOSO</t>
        </is>
      </c>
      <c r="T777" t="inlineStr">
        <is>
          <t>VISITA TECNICA</t>
        </is>
      </c>
      <c r="V777" t="inlineStr">
        <is>
          <t>TIPO I</t>
        </is>
      </c>
      <c r="W777" t="inlineStr">
        <is>
          <t>TERRESTRE</t>
        </is>
      </c>
      <c r="X777" t="inlineStr">
        <is>
          <t>GOMEZ VEGA DAVID SNEYDER</t>
        </is>
      </c>
      <c r="Y777" t="inlineStr">
        <is>
          <t>1</t>
        </is>
      </c>
      <c r="Z777" t="inlineStr">
        <is>
          <t>0</t>
        </is>
      </c>
      <c r="AA777" s="48" t="n">
        <v>35780</v>
      </c>
      <c r="AB777" s="48" t="n">
        <v>0</v>
      </c>
    </row>
    <row r="778">
      <c r="A778" t="inlineStr">
        <is>
          <t>CALI</t>
        </is>
      </c>
      <c r="B778" t="inlineStr">
        <is>
          <t>SUROCCIDENTE Y EJE CAFETERO</t>
        </is>
      </c>
      <c r="C778" t="inlineStr">
        <is>
          <t>0004-0003</t>
        </is>
      </c>
      <c r="D778" t="inlineStr">
        <is>
          <t>76001</t>
        </is>
      </c>
      <c r="E778" t="inlineStr">
        <is>
          <t>2572064</t>
        </is>
      </c>
      <c r="F778" t="inlineStr">
        <is>
          <t>3007076442</t>
        </is>
      </c>
      <c r="G778" t="inlineStr">
        <is>
          <t>OC VISITA ROLLOS</t>
        </is>
      </c>
      <c r="H778" t="inlineStr">
        <is>
          <t>VALLE DEL CAUCA</t>
        </is>
      </c>
      <c r="I778" t="inlineStr">
        <is>
          <t>CALI</t>
        </is>
      </c>
      <c r="J778" t="inlineStr">
        <is>
          <t>PTM CALI PUNTOSERVIS CALI 14</t>
        </is>
      </c>
      <c r="K778" t="inlineStr">
        <is>
          <t>BANCOLOMBIA</t>
        </is>
      </c>
      <c r="L778" t="inlineStr">
        <is>
          <t>FO-25-1351353</t>
        </is>
      </c>
      <c r="M778" s="49" t="n">
        <v>45877.63604166666</v>
      </c>
      <c r="N778" s="49" t="n">
        <v>45878.56458333333</v>
      </c>
      <c r="O778" s="48" t="n">
        <v>0</v>
      </c>
      <c r="P778" t="inlineStr">
        <is>
          <t>AGREGADOR</t>
        </is>
      </c>
      <c r="Q778" t="inlineStr">
        <is>
          <t>COMCARD - PTM</t>
        </is>
      </c>
      <c r="R778" t="inlineStr">
        <is>
          <t>EJECUTADO</t>
        </is>
      </c>
      <c r="S778" t="inlineStr">
        <is>
          <t>EJECUTADO EXITOSO</t>
        </is>
      </c>
      <c r="T778" t="inlineStr">
        <is>
          <t>VISITA TECNICA</t>
        </is>
      </c>
      <c r="V778" t="inlineStr">
        <is>
          <t>TIPO I</t>
        </is>
      </c>
      <c r="W778" t="inlineStr">
        <is>
          <t>TERRESTRE</t>
        </is>
      </c>
      <c r="X778" t="inlineStr">
        <is>
          <t>BENAVIDES ARANGO RAFAEL JOSE</t>
        </is>
      </c>
      <c r="Y778" t="inlineStr">
        <is>
          <t>1</t>
        </is>
      </c>
      <c r="Z778" t="inlineStr">
        <is>
          <t>0</t>
        </is>
      </c>
      <c r="AA778" s="48" t="n">
        <v>35780</v>
      </c>
      <c r="AB778" s="48" t="n">
        <v>0</v>
      </c>
    </row>
    <row r="779">
      <c r="A779" t="inlineStr">
        <is>
          <t>BARRANQUILLA</t>
        </is>
      </c>
      <c r="B779" t="inlineStr">
        <is>
          <t>COSTA</t>
        </is>
      </c>
      <c r="C779" t="inlineStr">
        <is>
          <t>0004-0001</t>
        </is>
      </c>
      <c r="D779" t="inlineStr">
        <is>
          <t>8001</t>
        </is>
      </c>
      <c r="E779" t="inlineStr">
        <is>
          <t>2572083</t>
        </is>
      </c>
      <c r="F779" t="inlineStr">
        <is>
          <t>3007060049</t>
        </is>
      </c>
      <c r="G779" t="inlineStr">
        <is>
          <t>OC VISITA ROLLOS</t>
        </is>
      </c>
      <c r="H779" t="inlineStr">
        <is>
          <t>ATLANTICO</t>
        </is>
      </c>
      <c r="I779" t="inlineStr">
        <is>
          <t>BARRANQUILLA</t>
        </is>
      </c>
      <c r="J779" t="inlineStr">
        <is>
          <t>BARRIO CIUDAD JARDIN BARRANQUI</t>
        </is>
      </c>
      <c r="K779" t="inlineStr">
        <is>
          <t>BANCOLOMBIA</t>
        </is>
      </c>
      <c r="L779" t="inlineStr">
        <is>
          <t>FO-25-1351388</t>
        </is>
      </c>
      <c r="M779" s="49" t="n">
        <v>45877.63731481481</v>
      </c>
      <c r="N779" s="49" t="n">
        <v>45880.72361111111</v>
      </c>
      <c r="O779" s="48" t="n">
        <v>0</v>
      </c>
      <c r="P779" t="inlineStr">
        <is>
          <t>CB UNO A UNO</t>
        </is>
      </c>
      <c r="Q779" t="inlineStr">
        <is>
          <t>CB UNO A UNO</t>
        </is>
      </c>
      <c r="R779" t="inlineStr">
        <is>
          <t>EJECUTADO</t>
        </is>
      </c>
      <c r="S779" t="inlineStr">
        <is>
          <t>EJECUTADO EXITOSO</t>
        </is>
      </c>
      <c r="T779" t="inlineStr">
        <is>
          <t>VISITA TECNICA</t>
        </is>
      </c>
      <c r="V779" t="inlineStr">
        <is>
          <t>TIPO I</t>
        </is>
      </c>
      <c r="W779" t="inlineStr">
        <is>
          <t>TERRESTRE</t>
        </is>
      </c>
      <c r="X779" t="inlineStr">
        <is>
          <t>DE AVILA SIADES ALBERTO ENRIQUE</t>
        </is>
      </c>
      <c r="Y779" t="inlineStr">
        <is>
          <t>1</t>
        </is>
      </c>
      <c r="Z779" t="inlineStr">
        <is>
          <t>0</t>
        </is>
      </c>
      <c r="AA779" s="48" t="n">
        <v>35780</v>
      </c>
      <c r="AB779" s="48" t="n">
        <v>0</v>
      </c>
    </row>
    <row r="780">
      <c r="A780" t="inlineStr">
        <is>
          <t>PASTO</t>
        </is>
      </c>
      <c r="B780" t="inlineStr">
        <is>
          <t>SUROCCIDENTE Y EJE CAFETERO</t>
        </is>
      </c>
      <c r="C780" t="inlineStr">
        <is>
          <t>0004-0003</t>
        </is>
      </c>
      <c r="D780" t="inlineStr">
        <is>
          <t>86568</t>
        </is>
      </c>
      <c r="E780" t="inlineStr">
        <is>
          <t>2572087</t>
        </is>
      </c>
      <c r="F780" t="inlineStr">
        <is>
          <t>3007079116</t>
        </is>
      </c>
      <c r="G780" t="inlineStr">
        <is>
          <t>OC VISITA ROLLOS</t>
        </is>
      </c>
      <c r="H780" t="inlineStr">
        <is>
          <t>PUTUMAYO</t>
        </is>
      </c>
      <c r="I780" t="inlineStr">
        <is>
          <t>PUERTO ASIS</t>
        </is>
      </c>
      <c r="J780" t="inlineStr">
        <is>
          <t>BARRIO EL CENTRO PUERTO ASIS 1</t>
        </is>
      </c>
      <c r="K780" t="inlineStr">
        <is>
          <t>BANCOLOMBIA</t>
        </is>
      </c>
      <c r="L780" t="inlineStr">
        <is>
          <t>FO-25-1351844</t>
        </is>
      </c>
      <c r="M780" s="49" t="n">
        <v>45877.63790509259</v>
      </c>
      <c r="N780" s="49" t="n">
        <v>45881.47986111111</v>
      </c>
      <c r="O780" s="48" t="n">
        <v>0</v>
      </c>
      <c r="P780" t="inlineStr">
        <is>
          <t>CB UNO A UNO</t>
        </is>
      </c>
      <c r="Q780" t="inlineStr">
        <is>
          <t>CB UNO A UNO</t>
        </is>
      </c>
      <c r="R780" t="inlineStr">
        <is>
          <t>EJECUTADO</t>
        </is>
      </c>
      <c r="S780" t="inlineStr">
        <is>
          <t>EJECUTADO EXITOSO</t>
        </is>
      </c>
      <c r="T780" t="inlineStr">
        <is>
          <t>ENVIO FLOTA - OPERADOR LOGISTICO</t>
        </is>
      </c>
      <c r="V780" t="inlineStr">
        <is>
          <t>TIPO IV</t>
        </is>
      </c>
      <c r="W780" t="inlineStr">
        <is>
          <t>TERRESTRE</t>
        </is>
      </c>
      <c r="X780" t="inlineStr">
        <is>
          <t>CASTILLO HERRERA ALEX RICARDO</t>
        </is>
      </c>
      <c r="Y780" t="inlineStr">
        <is>
          <t>1</t>
        </is>
      </c>
      <c r="Z780" t="inlineStr">
        <is>
          <t>0</t>
        </is>
      </c>
      <c r="AA780" s="48" t="n">
        <v>35780</v>
      </c>
      <c r="AB780" s="48" t="n">
        <v>0</v>
      </c>
    </row>
    <row r="781">
      <c r="A781" t="inlineStr">
        <is>
          <t>BUCARAMANGA</t>
        </is>
      </c>
      <c r="B781" t="inlineStr">
        <is>
          <t>SANTANDERES</t>
        </is>
      </c>
      <c r="C781" t="inlineStr">
        <is>
          <t>0004-0008</t>
        </is>
      </c>
      <c r="D781" t="inlineStr">
        <is>
          <t>68001</t>
        </is>
      </c>
      <c r="E781" t="inlineStr">
        <is>
          <t>2572241</t>
        </is>
      </c>
      <c r="F781" t="inlineStr">
        <is>
          <t>3007062408</t>
        </is>
      </c>
      <c r="G781" t="inlineStr">
        <is>
          <t>OC VISITA ROLLOS</t>
        </is>
      </c>
      <c r="H781" t="inlineStr">
        <is>
          <t>SANTANDER</t>
        </is>
      </c>
      <c r="I781" t="inlineStr">
        <is>
          <t>BUCARAMANGA</t>
        </is>
      </c>
      <c r="J781" t="inlineStr">
        <is>
          <t>BARRIO CABECERA BUCARAMANGA 18</t>
        </is>
      </c>
      <c r="K781" t="inlineStr">
        <is>
          <t>BANCOLOMBIA</t>
        </is>
      </c>
      <c r="L781" t="inlineStr">
        <is>
          <t>FO-25-1351363</t>
        </is>
      </c>
      <c r="M781" s="49" t="n">
        <v>45877.63415509259</v>
      </c>
      <c r="N781" s="49" t="n">
        <v>45878.48055555556</v>
      </c>
      <c r="O781" s="48" t="n">
        <v>0</v>
      </c>
      <c r="P781" t="inlineStr">
        <is>
          <t>CB UNO A UNO</t>
        </is>
      </c>
      <c r="Q781" t="inlineStr">
        <is>
          <t>CB UNO A UNO</t>
        </is>
      </c>
      <c r="R781" t="inlineStr">
        <is>
          <t>EJECUTADO</t>
        </is>
      </c>
      <c r="S781" t="inlineStr">
        <is>
          <t>EJECUTADO EXITOSO</t>
        </is>
      </c>
      <c r="T781" t="inlineStr">
        <is>
          <t>VISITA TECNICA</t>
        </is>
      </c>
      <c r="V781" t="inlineStr">
        <is>
          <t>TIPO I</t>
        </is>
      </c>
      <c r="W781" t="inlineStr">
        <is>
          <t>TERRESTRE</t>
        </is>
      </c>
      <c r="X781" t="inlineStr">
        <is>
          <t>HERRERA LUQUE SAUL JAVIER</t>
        </is>
      </c>
      <c r="Y781" t="inlineStr">
        <is>
          <t>1</t>
        </is>
      </c>
      <c r="Z781" t="inlineStr">
        <is>
          <t>0</t>
        </is>
      </c>
      <c r="AA781" s="48" t="n">
        <v>35780</v>
      </c>
      <c r="AB781" s="48" t="n">
        <v>0</v>
      </c>
    </row>
    <row r="782">
      <c r="A782" t="inlineStr">
        <is>
          <t>BARRANQUILLA</t>
        </is>
      </c>
      <c r="B782" t="inlineStr">
        <is>
          <t>COSTA</t>
        </is>
      </c>
      <c r="C782" t="inlineStr">
        <is>
          <t>0004-0001</t>
        </is>
      </c>
      <c r="D782" t="inlineStr">
        <is>
          <t>8001</t>
        </is>
      </c>
      <c r="E782" t="inlineStr">
        <is>
          <t>2572249</t>
        </is>
      </c>
      <c r="F782" t="inlineStr">
        <is>
          <t>3007076929</t>
        </is>
      </c>
      <c r="G782" t="inlineStr">
        <is>
          <t>OC VISITA ROLLOS</t>
        </is>
      </c>
      <c r="H782" t="inlineStr">
        <is>
          <t>ATLANTICO</t>
        </is>
      </c>
      <c r="I782" t="inlineStr">
        <is>
          <t>BARRANQUILLA</t>
        </is>
      </c>
      <c r="J782" t="inlineStr">
        <is>
          <t>BARRIO ALAMEDA DEL RIO BARRANQ</t>
        </is>
      </c>
      <c r="K782" t="inlineStr">
        <is>
          <t>BANCOLOMBIA</t>
        </is>
      </c>
      <c r="L782" t="inlineStr">
        <is>
          <t>FO-25-1351358</t>
        </is>
      </c>
      <c r="M782" s="49" t="n">
        <v>45877.63481481482</v>
      </c>
      <c r="N782" s="49" t="n">
        <v>45880.72708333333</v>
      </c>
      <c r="O782" s="48" t="n">
        <v>0</v>
      </c>
      <c r="P782" t="inlineStr">
        <is>
          <t>CB UNO A UNO</t>
        </is>
      </c>
      <c r="Q782" t="inlineStr">
        <is>
          <t>CB UNO A UNO</t>
        </is>
      </c>
      <c r="R782" t="inlineStr">
        <is>
          <t>EJECUTADO</t>
        </is>
      </c>
      <c r="S782" t="inlineStr">
        <is>
          <t>EJECUTADO EXITOSO</t>
        </is>
      </c>
      <c r="T782" t="inlineStr">
        <is>
          <t>VISITA TECNICA</t>
        </is>
      </c>
      <c r="V782" t="inlineStr">
        <is>
          <t>TIPO I</t>
        </is>
      </c>
      <c r="W782" t="inlineStr">
        <is>
          <t>TERRESTRE</t>
        </is>
      </c>
      <c r="X782" t="inlineStr">
        <is>
          <t>DE AVILA SIADES ALBERTO ENRIQUE</t>
        </is>
      </c>
      <c r="Y782" t="inlineStr">
        <is>
          <t>1</t>
        </is>
      </c>
      <c r="Z782" t="inlineStr">
        <is>
          <t>0</t>
        </is>
      </c>
      <c r="AA782" s="48" t="n">
        <v>35780</v>
      </c>
      <c r="AB782" s="48" t="n">
        <v>0</v>
      </c>
    </row>
    <row r="783">
      <c r="A783" t="inlineStr">
        <is>
          <t>CALI</t>
        </is>
      </c>
      <c r="B783" t="inlineStr">
        <is>
          <t>SUROCCIDENTE Y EJE CAFETERO</t>
        </is>
      </c>
      <c r="C783" t="inlineStr">
        <is>
          <t>0004-0003</t>
        </is>
      </c>
      <c r="D783" t="inlineStr">
        <is>
          <t>76248</t>
        </is>
      </c>
      <c r="E783" t="inlineStr">
        <is>
          <t>2572280</t>
        </is>
      </c>
      <c r="F783" t="inlineStr">
        <is>
          <t>3007079080</t>
        </is>
      </c>
      <c r="G783" t="inlineStr">
        <is>
          <t>OC VISITA ROLLOS</t>
        </is>
      </c>
      <c r="H783" t="inlineStr">
        <is>
          <t>VALLE DEL CAUCA</t>
        </is>
      </c>
      <c r="I783" t="inlineStr">
        <is>
          <t>EL CERRITO</t>
        </is>
      </c>
      <c r="J783" t="inlineStr">
        <is>
          <t>BARRIO EL PORVENIR CRR EL PLAC</t>
        </is>
      </c>
      <c r="K783" t="inlineStr">
        <is>
          <t>BANCOLOMBIA</t>
        </is>
      </c>
      <c r="L783" t="inlineStr">
        <is>
          <t>FO-25-1351458</t>
        </is>
      </c>
      <c r="M783" s="49" t="n">
        <v>45877.64331018519</v>
      </c>
      <c r="N783" s="49" t="n">
        <v>45880.59583333333</v>
      </c>
      <c r="O783" s="48" t="n">
        <v>0</v>
      </c>
      <c r="P783" t="inlineStr">
        <is>
          <t>CB UNO A UNO</t>
        </is>
      </c>
      <c r="Q783" t="inlineStr">
        <is>
          <t>CB UNO A UNO</t>
        </is>
      </c>
      <c r="R783" t="inlineStr">
        <is>
          <t>EJECUTADO</t>
        </is>
      </c>
      <c r="S783" t="inlineStr">
        <is>
          <t>EJECUTADO EXITOSO</t>
        </is>
      </c>
      <c r="T783" t="inlineStr">
        <is>
          <t>VISITA TECNICA</t>
        </is>
      </c>
      <c r="V783" t="inlineStr">
        <is>
          <t>TIPO II</t>
        </is>
      </c>
      <c r="W783" t="inlineStr">
        <is>
          <t>TERRESTRE</t>
        </is>
      </c>
      <c r="X783" t="inlineStr">
        <is>
          <t>SANCHEZ URREGO ROBINSON DAVID</t>
        </is>
      </c>
      <c r="Y783" t="inlineStr">
        <is>
          <t>1</t>
        </is>
      </c>
      <c r="Z783" t="inlineStr">
        <is>
          <t>0</t>
        </is>
      </c>
      <c r="AA783" s="48" t="n">
        <v>67654</v>
      </c>
      <c r="AB783" s="48" t="n">
        <v>0</v>
      </c>
    </row>
    <row r="784">
      <c r="A784" t="inlineStr">
        <is>
          <t>MEDELLIN</t>
        </is>
      </c>
      <c r="B784" t="inlineStr">
        <is>
          <t>NOROCCIDENTE</t>
        </is>
      </c>
      <c r="C784" t="inlineStr">
        <is>
          <t>0004-0005</t>
        </is>
      </c>
      <c r="D784" t="inlineStr">
        <is>
          <t>5001</t>
        </is>
      </c>
      <c r="E784" t="inlineStr">
        <is>
          <t>2572283</t>
        </is>
      </c>
      <c r="F784" t="inlineStr">
        <is>
          <t>3007059085</t>
        </is>
      </c>
      <c r="G784" t="inlineStr">
        <is>
          <t>OC VISITA ROLLOS</t>
        </is>
      </c>
      <c r="H784" t="inlineStr">
        <is>
          <t>ANTIOQUIA</t>
        </is>
      </c>
      <c r="I784" t="inlineStr">
        <is>
          <t>MEDELLIN</t>
        </is>
      </c>
      <c r="J784" t="inlineStr">
        <is>
          <t>DISTRICOL INTERNET IGUANA NET</t>
        </is>
      </c>
      <c r="K784" t="inlineStr">
        <is>
          <t>BANCOLOMBIA</t>
        </is>
      </c>
      <c r="L784" t="inlineStr">
        <is>
          <t>FO-25-1362887</t>
        </is>
      </c>
      <c r="M784" s="49" t="n">
        <v>45877.64387731482</v>
      </c>
      <c r="N784" s="49" t="n">
        <v>45884.58541666667</v>
      </c>
      <c r="O784" s="48" t="n">
        <v>0</v>
      </c>
      <c r="P784" t="inlineStr">
        <is>
          <t>AGREGADOR</t>
        </is>
      </c>
      <c r="Q784" t="inlineStr">
        <is>
          <t>DISTRICOL</t>
        </is>
      </c>
      <c r="S784" t="inlineStr">
        <is>
          <t>EJECUTADO EXITOSO</t>
        </is>
      </c>
      <c r="T784" t="inlineStr">
        <is>
          <t>VISITA TECNICA</t>
        </is>
      </c>
      <c r="V784" t="inlineStr">
        <is>
          <t>TIPO I</t>
        </is>
      </c>
      <c r="W784" t="inlineStr">
        <is>
          <t>TERRESTRE</t>
        </is>
      </c>
      <c r="X784" t="inlineStr">
        <is>
          <t>SALAZAR AGUDELO JHONATAN STIVEN</t>
        </is>
      </c>
      <c r="Y784" t="inlineStr">
        <is>
          <t>1</t>
        </is>
      </c>
      <c r="Z784" t="inlineStr">
        <is>
          <t>0</t>
        </is>
      </c>
      <c r="AA784" s="48" t="n">
        <v>35780</v>
      </c>
      <c r="AB784" s="48" t="n">
        <v>0</v>
      </c>
    </row>
    <row r="785">
      <c r="A785" t="inlineStr">
        <is>
          <t>SANTA MARTA</t>
        </is>
      </c>
      <c r="B785" t="inlineStr">
        <is>
          <t>COSTA</t>
        </is>
      </c>
      <c r="C785" t="inlineStr">
        <is>
          <t>0004-0001</t>
        </is>
      </c>
      <c r="D785" t="inlineStr">
        <is>
          <t>47189</t>
        </is>
      </c>
      <c r="E785" t="inlineStr">
        <is>
          <t>2572393</t>
        </is>
      </c>
      <c r="F785" t="inlineStr">
        <is>
          <t>3007073293</t>
        </is>
      </c>
      <c r="G785" t="inlineStr">
        <is>
          <t>OC VISITA ROLLOS</t>
        </is>
      </c>
      <c r="H785" t="inlineStr">
        <is>
          <t>MAGDALENA</t>
        </is>
      </c>
      <c r="I785" t="inlineStr">
        <is>
          <t>CIENAGA</t>
        </is>
      </c>
      <c r="J785" t="inlineStr">
        <is>
          <t>DISTRICOL MSV MINIMARKET MERCA</t>
        </is>
      </c>
      <c r="K785" t="inlineStr">
        <is>
          <t>BANCOLOMBIA</t>
        </is>
      </c>
      <c r="L785" t="inlineStr">
        <is>
          <t>FO-25-1351774</t>
        </is>
      </c>
      <c r="M785" s="49" t="n">
        <v>45877.66245370371</v>
      </c>
      <c r="N785" s="49" t="n">
        <v>45880.68611111111</v>
      </c>
      <c r="O785" s="48" t="n">
        <v>0</v>
      </c>
      <c r="P785" t="inlineStr">
        <is>
          <t>AGREGADOR</t>
        </is>
      </c>
      <c r="Q785" t="inlineStr">
        <is>
          <t>DISTRICOL</t>
        </is>
      </c>
      <c r="R785" t="inlineStr">
        <is>
          <t>EJECUTADO</t>
        </is>
      </c>
      <c r="S785" t="inlineStr">
        <is>
          <t>EJECUTADO EXITOSO</t>
        </is>
      </c>
      <c r="T785" t="inlineStr">
        <is>
          <t>VISITA TECNICA</t>
        </is>
      </c>
      <c r="V785" t="inlineStr">
        <is>
          <t>TIPO II</t>
        </is>
      </c>
      <c r="W785" t="inlineStr">
        <is>
          <t>TERRESTRE</t>
        </is>
      </c>
      <c r="X785" t="inlineStr">
        <is>
          <t>THOMAS  CAMPO SIGIFREDO SEGUNDO</t>
        </is>
      </c>
      <c r="Y785" t="inlineStr">
        <is>
          <t>1</t>
        </is>
      </c>
      <c r="Z785" t="inlineStr">
        <is>
          <t>0</t>
        </is>
      </c>
      <c r="AA785" s="48" t="n">
        <v>67654</v>
      </c>
      <c r="AB785" s="48" t="n">
        <v>0</v>
      </c>
    </row>
    <row r="786">
      <c r="A786" t="inlineStr">
        <is>
          <t>MONTERIA</t>
        </is>
      </c>
      <c r="B786" t="inlineStr">
        <is>
          <t>COSTA</t>
        </is>
      </c>
      <c r="C786" t="inlineStr">
        <is>
          <t>0004-0001</t>
        </is>
      </c>
      <c r="D786" t="inlineStr">
        <is>
          <t>23675</t>
        </is>
      </c>
      <c r="E786" t="inlineStr">
        <is>
          <t>2572441</t>
        </is>
      </c>
      <c r="F786" t="inlineStr">
        <is>
          <t>3007079907</t>
        </is>
      </c>
      <c r="G786" t="inlineStr">
        <is>
          <t>OC VISITA ROLLOS</t>
        </is>
      </c>
      <c r="H786" t="inlineStr">
        <is>
          <t>CORDOBA</t>
        </is>
      </c>
      <c r="I786" t="inlineStr">
        <is>
          <t>SAN BERNARDO DEL VIENTO</t>
        </is>
      </c>
      <c r="J786" t="inlineStr">
        <is>
          <t>DISTRICOL EL CAMPESINO GRANERO</t>
        </is>
      </c>
      <c r="K786" t="inlineStr">
        <is>
          <t>BANCOLOMBIA</t>
        </is>
      </c>
      <c r="L786" t="inlineStr">
        <is>
          <t>FO-25-1351787</t>
        </is>
      </c>
      <c r="M786" s="49" t="n">
        <v>45877.6571412037</v>
      </c>
      <c r="N786" s="49" t="n">
        <v>45880.68819444445</v>
      </c>
      <c r="O786" s="48" t="n">
        <v>0</v>
      </c>
      <c r="P786" t="inlineStr">
        <is>
          <t>AGREGADOR</t>
        </is>
      </c>
      <c r="Q786" t="inlineStr">
        <is>
          <t>DISTRICOL</t>
        </is>
      </c>
      <c r="R786" t="inlineStr">
        <is>
          <t>EJECUTADO</t>
        </is>
      </c>
      <c r="S786" t="inlineStr">
        <is>
          <t>EJECUTADO EXITOSO</t>
        </is>
      </c>
      <c r="T786" t="inlineStr">
        <is>
          <t>VISITA TECNICA</t>
        </is>
      </c>
      <c r="V786" t="inlineStr">
        <is>
          <t>TIPO II</t>
        </is>
      </c>
      <c r="W786" t="inlineStr">
        <is>
          <t>TERRESTRE</t>
        </is>
      </c>
      <c r="X786" t="inlineStr">
        <is>
          <t>CALDERA SALCEDO CARLOS JULIO</t>
        </is>
      </c>
      <c r="Y786" t="inlineStr">
        <is>
          <t>1</t>
        </is>
      </c>
      <c r="Z786" t="inlineStr">
        <is>
          <t>0</t>
        </is>
      </c>
      <c r="AA786" s="48" t="n">
        <v>67654</v>
      </c>
      <c r="AB786" s="48" t="n">
        <v>0</v>
      </c>
    </row>
    <row r="787">
      <c r="A787" t="inlineStr">
        <is>
          <t>SANTA MARTA</t>
        </is>
      </c>
      <c r="B787" t="inlineStr">
        <is>
          <t>COSTA</t>
        </is>
      </c>
      <c r="C787" t="inlineStr">
        <is>
          <t>0004-0001</t>
        </is>
      </c>
      <c r="D787" t="inlineStr">
        <is>
          <t>47189</t>
        </is>
      </c>
      <c r="E787" t="inlineStr">
        <is>
          <t>2572475</t>
        </is>
      </c>
      <c r="F787" t="inlineStr">
        <is>
          <t>3007012040</t>
        </is>
      </c>
      <c r="G787" t="inlineStr">
        <is>
          <t>OC VISITA ROLLOS</t>
        </is>
      </c>
      <c r="H787" t="inlineStr">
        <is>
          <t>MAGDALENA</t>
        </is>
      </c>
      <c r="I787" t="inlineStr">
        <is>
          <t>CIENAGA</t>
        </is>
      </c>
      <c r="J787" t="inlineStr">
        <is>
          <t>ZONA BANANERA   MAGDALENA</t>
        </is>
      </c>
      <c r="K787" t="inlineStr">
        <is>
          <t>BANCOLOMBIA</t>
        </is>
      </c>
      <c r="L787" t="inlineStr">
        <is>
          <t>FO-25-1351763</t>
        </is>
      </c>
      <c r="M787" s="49" t="n">
        <v>45877.66627314815</v>
      </c>
      <c r="N787" s="49" t="n">
        <v>45884.4125</v>
      </c>
      <c r="O787" s="48" t="n">
        <v>0</v>
      </c>
      <c r="P787" t="inlineStr">
        <is>
          <t>CB UNO A UNO</t>
        </is>
      </c>
      <c r="Q787" t="inlineStr">
        <is>
          <t>CB UNO A UNO</t>
        </is>
      </c>
      <c r="R787" t="inlineStr">
        <is>
          <t>EJECUTADO</t>
        </is>
      </c>
      <c r="S787" t="inlineStr">
        <is>
          <t>EJECUTADO EXITOSO</t>
        </is>
      </c>
      <c r="T787" t="inlineStr">
        <is>
          <t>VISITA TECNICA</t>
        </is>
      </c>
      <c r="V787" t="inlineStr">
        <is>
          <t>TIPO II</t>
        </is>
      </c>
      <c r="W787" t="inlineStr">
        <is>
          <t>TERRESTRE</t>
        </is>
      </c>
      <c r="X787" t="inlineStr">
        <is>
          <t>THOMAS  CAMPO SIGIFREDO SEGUNDO</t>
        </is>
      </c>
      <c r="Y787" t="inlineStr">
        <is>
          <t>1</t>
        </is>
      </c>
      <c r="Z787" t="inlineStr">
        <is>
          <t>0</t>
        </is>
      </c>
      <c r="AA787" s="48" t="n">
        <v>67654</v>
      </c>
      <c r="AB787" s="48" t="n">
        <v>0</v>
      </c>
    </row>
    <row r="788">
      <c r="A788" t="inlineStr">
        <is>
          <t>CALI</t>
        </is>
      </c>
      <c r="B788" t="inlineStr">
        <is>
          <t>SUROCCIDENTE Y EJE CAFETERO</t>
        </is>
      </c>
      <c r="C788" t="inlineStr">
        <is>
          <t>0004-0003</t>
        </is>
      </c>
      <c r="D788" t="inlineStr">
        <is>
          <t>19780</t>
        </is>
      </c>
      <c r="E788" t="inlineStr">
        <is>
          <t>2572476</t>
        </is>
      </c>
      <c r="F788" t="inlineStr">
        <is>
          <t>3007038438</t>
        </is>
      </c>
      <c r="G788" t="inlineStr">
        <is>
          <t>OC ENVIO ROLLOS</t>
        </is>
      </c>
      <c r="H788" t="inlineStr">
        <is>
          <t>CAUCA</t>
        </is>
      </c>
      <c r="I788" t="inlineStr">
        <is>
          <t>SUAREZ</t>
        </is>
      </c>
      <c r="J788" t="inlineStr">
        <is>
          <t>BARRIO CALLE DEL ORO SUAREZ 1</t>
        </is>
      </c>
      <c r="K788" t="inlineStr">
        <is>
          <t>BANCOLOMBIA</t>
        </is>
      </c>
      <c r="L788" t="inlineStr">
        <is>
          <t>FO-25-1351896</t>
        </is>
      </c>
      <c r="M788" s="49" t="n">
        <v>45877.66681712963</v>
      </c>
      <c r="N788" s="49" t="n">
        <v>45889.35694444444</v>
      </c>
      <c r="O788" s="48" t="n">
        <v>0</v>
      </c>
      <c r="P788" t="inlineStr">
        <is>
          <t>CB UNO A UNO</t>
        </is>
      </c>
      <c r="Q788" t="inlineStr">
        <is>
          <t>CB UNO A UNO</t>
        </is>
      </c>
      <c r="S788" t="inlineStr">
        <is>
          <t>EJECUTADO EXITOSO</t>
        </is>
      </c>
      <c r="T788" t="inlineStr">
        <is>
          <t>ENVIO</t>
        </is>
      </c>
      <c r="V788" t="inlineStr">
        <is>
          <t>TIPO III</t>
        </is>
      </c>
      <c r="W788" t="inlineStr">
        <is>
          <t>TERRESTRE</t>
        </is>
      </c>
      <c r="Y788" t="inlineStr">
        <is>
          <t>1</t>
        </is>
      </c>
      <c r="Z788" t="inlineStr">
        <is>
          <t>0</t>
        </is>
      </c>
      <c r="AA788" s="48" t="n">
        <v>35780</v>
      </c>
      <c r="AB788" s="48" t="n">
        <v>0</v>
      </c>
    </row>
    <row r="789">
      <c r="A789" t="inlineStr">
        <is>
          <t>MEDELLIN</t>
        </is>
      </c>
      <c r="B789" t="inlineStr">
        <is>
          <t>NOROCCIDENTE</t>
        </is>
      </c>
      <c r="C789" t="inlineStr">
        <is>
          <t>0004-0005</t>
        </is>
      </c>
      <c r="D789" t="inlineStr">
        <is>
          <t>5088</t>
        </is>
      </c>
      <c r="E789" t="inlineStr">
        <is>
          <t>2572483</t>
        </is>
      </c>
      <c r="F789" t="inlineStr">
        <is>
          <t>3007026799</t>
        </is>
      </c>
      <c r="G789" t="inlineStr">
        <is>
          <t>OC VISITA ROLLOS</t>
        </is>
      </c>
      <c r="H789" t="inlineStr">
        <is>
          <t>ANTIOQUIA</t>
        </is>
      </c>
      <c r="I789" t="inlineStr">
        <is>
          <t>BELLO</t>
        </is>
      </c>
      <c r="J789" t="inlineStr">
        <is>
          <t>BARRIO FONTIBON BELLO</t>
        </is>
      </c>
      <c r="K789" t="inlineStr">
        <is>
          <t>BANCOLOMBIA</t>
        </is>
      </c>
      <c r="L789" t="inlineStr">
        <is>
          <t>FO-25-1362886</t>
        </is>
      </c>
      <c r="M789" s="49" t="n">
        <v>45877.66780092593</v>
      </c>
      <c r="N789" s="49" t="n">
        <v>45884.58472222222</v>
      </c>
      <c r="O789" s="48" t="n">
        <v>0</v>
      </c>
      <c r="P789" t="inlineStr">
        <is>
          <t>CB UNO A UNO</t>
        </is>
      </c>
      <c r="Q789" t="inlineStr">
        <is>
          <t>CB UNO A UNO</t>
        </is>
      </c>
      <c r="S789" t="inlineStr">
        <is>
          <t>EJECUTADO EXITOSO</t>
        </is>
      </c>
      <c r="T789" t="inlineStr">
        <is>
          <t>VISITA TECNICA</t>
        </is>
      </c>
      <c r="V789" t="inlineStr">
        <is>
          <t>TIPO I</t>
        </is>
      </c>
      <c r="W789" t="inlineStr">
        <is>
          <t>TERRESTRE</t>
        </is>
      </c>
      <c r="X789" t="inlineStr">
        <is>
          <t>SALAZAR AGUDELO JHONATAN STIVEN</t>
        </is>
      </c>
      <c r="Y789" t="inlineStr">
        <is>
          <t>1</t>
        </is>
      </c>
      <c r="Z789" t="inlineStr">
        <is>
          <t>0</t>
        </is>
      </c>
      <c r="AA789" s="48" t="n">
        <v>35780</v>
      </c>
      <c r="AB789" s="48" t="n">
        <v>0</v>
      </c>
    </row>
    <row r="790">
      <c r="A790" t="inlineStr">
        <is>
          <t>PASTO</t>
        </is>
      </c>
      <c r="B790" t="inlineStr">
        <is>
          <t>SUROCCIDENTE Y EJE CAFETERO</t>
        </is>
      </c>
      <c r="C790" t="inlineStr">
        <is>
          <t>0004-0003</t>
        </is>
      </c>
      <c r="D790" t="inlineStr">
        <is>
          <t>86568</t>
        </is>
      </c>
      <c r="E790" t="inlineStr">
        <is>
          <t>2572520</t>
        </is>
      </c>
      <c r="F790" t="inlineStr">
        <is>
          <t>3007078962</t>
        </is>
      </c>
      <c r="G790" t="inlineStr">
        <is>
          <t>OC VISITA ROLLOS</t>
        </is>
      </c>
      <c r="H790" t="inlineStr">
        <is>
          <t>PUTUMAYO</t>
        </is>
      </c>
      <c r="I790" t="inlineStr">
        <is>
          <t>PUERTO ASIS</t>
        </is>
      </c>
      <c r="J790" t="inlineStr">
        <is>
          <t>BARRIO OBRERO I PUERTO ASIS</t>
        </is>
      </c>
      <c r="K790" t="inlineStr">
        <is>
          <t>BANCOLOMBIA</t>
        </is>
      </c>
      <c r="L790" t="inlineStr">
        <is>
          <t>FO-25-1351899</t>
        </is>
      </c>
      <c r="M790" s="49" t="n">
        <v>45877.65949074074</v>
      </c>
      <c r="N790" s="49" t="n">
        <v>45881.47708333333</v>
      </c>
      <c r="O790" s="48" t="n">
        <v>0</v>
      </c>
      <c r="P790" t="inlineStr">
        <is>
          <t>CB UNO A UNO</t>
        </is>
      </c>
      <c r="Q790" t="inlineStr">
        <is>
          <t>CB UNO A UNO</t>
        </is>
      </c>
      <c r="R790" t="inlineStr">
        <is>
          <t>EJECUTADO</t>
        </is>
      </c>
      <c r="S790" t="inlineStr">
        <is>
          <t>EJECUTADO EXITOSO</t>
        </is>
      </c>
      <c r="T790" t="inlineStr">
        <is>
          <t>ENVIO FLOTA - OPERADOR LOGISTICO</t>
        </is>
      </c>
      <c r="V790" t="inlineStr">
        <is>
          <t>TIPO IV</t>
        </is>
      </c>
      <c r="W790" t="inlineStr">
        <is>
          <t>TERRESTRE</t>
        </is>
      </c>
      <c r="X790" t="inlineStr">
        <is>
          <t>CASTILLO HERRERA ALEX RICARDO</t>
        </is>
      </c>
      <c r="Y790" t="inlineStr">
        <is>
          <t>1</t>
        </is>
      </c>
      <c r="Z790" t="inlineStr">
        <is>
          <t>0</t>
        </is>
      </c>
      <c r="AA790" s="48" t="n">
        <v>35780</v>
      </c>
      <c r="AB790" s="48" t="n">
        <v>0</v>
      </c>
    </row>
    <row r="791">
      <c r="A791" t="inlineStr">
        <is>
          <t>BARRANQUILLA</t>
        </is>
      </c>
      <c r="B791" t="inlineStr">
        <is>
          <t>COSTA</t>
        </is>
      </c>
      <c r="C791" t="inlineStr">
        <is>
          <t>0004-0001</t>
        </is>
      </c>
      <c r="D791" t="inlineStr">
        <is>
          <t>8638</t>
        </is>
      </c>
      <c r="E791" t="inlineStr">
        <is>
          <t>2572524</t>
        </is>
      </c>
      <c r="F791" t="inlineStr">
        <is>
          <t>3007078966</t>
        </is>
      </c>
      <c r="G791" t="inlineStr">
        <is>
          <t>OC VISITA ROLLOS</t>
        </is>
      </c>
      <c r="H791" t="inlineStr">
        <is>
          <t>ATLANTICO</t>
        </is>
      </c>
      <c r="I791" t="inlineStr">
        <is>
          <t>SABANALARGA</t>
        </is>
      </c>
      <c r="J791" t="inlineStr">
        <is>
          <t>BARRIO CENTRO SABANALARGA  24</t>
        </is>
      </c>
      <c r="K791" t="inlineStr">
        <is>
          <t>BANCOLOMBIA</t>
        </is>
      </c>
      <c r="L791" t="inlineStr">
        <is>
          <t>FO-25-1351779</t>
        </is>
      </c>
      <c r="M791" s="49" t="n">
        <v>45877.66015046297</v>
      </c>
      <c r="N791" s="49" t="n">
        <v>45878.44166666667</v>
      </c>
      <c r="O791" s="48" t="n">
        <v>0</v>
      </c>
      <c r="P791" t="inlineStr">
        <is>
          <t>CB UNO A UNO</t>
        </is>
      </c>
      <c r="Q791" t="inlineStr">
        <is>
          <t>CB UNO A UNO</t>
        </is>
      </c>
      <c r="R791" t="inlineStr">
        <is>
          <t>EJECUTADO</t>
        </is>
      </c>
      <c r="S791" t="inlineStr">
        <is>
          <t>EJECUTADO EXITOSO</t>
        </is>
      </c>
      <c r="T791" t="inlineStr">
        <is>
          <t>VISITA TECNICA</t>
        </is>
      </c>
      <c r="V791" t="inlineStr">
        <is>
          <t>TIPO II</t>
        </is>
      </c>
      <c r="W791" t="inlineStr">
        <is>
          <t>TERRESTRE</t>
        </is>
      </c>
      <c r="X791" t="inlineStr">
        <is>
          <t>DE AGUAS MUÑOZ DAVID JOSE</t>
        </is>
      </c>
      <c r="Y791" t="inlineStr">
        <is>
          <t>1</t>
        </is>
      </c>
      <c r="Z791" t="inlineStr">
        <is>
          <t>0</t>
        </is>
      </c>
      <c r="AA791" s="48" t="n">
        <v>67654</v>
      </c>
      <c r="AB791" s="48" t="n">
        <v>0</v>
      </c>
    </row>
    <row r="792">
      <c r="A792" t="inlineStr">
        <is>
          <t>PASTO</t>
        </is>
      </c>
      <c r="B792" t="inlineStr">
        <is>
          <t>SUROCCIDENTE Y EJE CAFETERO</t>
        </is>
      </c>
      <c r="C792" t="inlineStr">
        <is>
          <t>No encontrado</t>
        </is>
      </c>
      <c r="D792" t="inlineStr">
        <is>
          <t>86755</t>
        </is>
      </c>
      <c r="E792" t="inlineStr">
        <is>
          <t>2572540</t>
        </is>
      </c>
      <c r="F792" t="inlineStr">
        <is>
          <t>3007074007</t>
        </is>
      </c>
      <c r="G792" t="inlineStr">
        <is>
          <t>OC ENVIO ROLLOS</t>
        </is>
      </c>
      <c r="H792" t="inlineStr">
        <is>
          <t>PUTUMAYO</t>
        </is>
      </c>
      <c r="I792" t="inlineStr">
        <is>
          <t>SAN FRANCISCO</t>
        </is>
      </c>
      <c r="J792" t="inlineStr">
        <is>
          <t>BARRIO EL CARMEN SAN FRANCISCO</t>
        </is>
      </c>
      <c r="K792" t="inlineStr">
        <is>
          <t>BANCOLOMBIA</t>
        </is>
      </c>
      <c r="L792" t="inlineStr">
        <is>
          <t>FO-25-1351897</t>
        </is>
      </c>
      <c r="M792" s="49" t="n">
        <v>45877.66327546296</v>
      </c>
      <c r="N792" s="49" t="n">
        <v>45889.44097222222</v>
      </c>
      <c r="O792" s="48" t="n">
        <v>0</v>
      </c>
      <c r="P792" t="inlineStr">
        <is>
          <t>CB UNO A UNO</t>
        </is>
      </c>
      <c r="Q792" t="inlineStr">
        <is>
          <t>CB UNO A UNO</t>
        </is>
      </c>
      <c r="S792" t="inlineStr">
        <is>
          <t>EJECUTADO EXITOSO</t>
        </is>
      </c>
      <c r="T792" t="inlineStr">
        <is>
          <t>ENVIO</t>
        </is>
      </c>
      <c r="V792" t="inlineStr">
        <is>
          <t>TIPO III</t>
        </is>
      </c>
      <c r="W792" t="inlineStr">
        <is>
          <t>TERRESTRE</t>
        </is>
      </c>
      <c r="Y792" t="inlineStr">
        <is>
          <t>1</t>
        </is>
      </c>
      <c r="Z792" t="inlineStr">
        <is>
          <t>0</t>
        </is>
      </c>
      <c r="AA792" s="48" t="n">
        <v>35780</v>
      </c>
      <c r="AB792" s="48" t="n">
        <v>0</v>
      </c>
    </row>
    <row r="793">
      <c r="A793" t="inlineStr">
        <is>
          <t>MONTERIA</t>
        </is>
      </c>
      <c r="B793" t="inlineStr">
        <is>
          <t>COSTA</t>
        </is>
      </c>
      <c r="C793" t="inlineStr">
        <is>
          <t>0004-0001</t>
        </is>
      </c>
      <c r="D793" t="inlineStr">
        <is>
          <t>23001</t>
        </is>
      </c>
      <c r="E793" t="inlineStr">
        <is>
          <t>2572602</t>
        </is>
      </c>
      <c r="F793" t="inlineStr">
        <is>
          <t>3007061827</t>
        </is>
      </c>
      <c r="G793" t="inlineStr">
        <is>
          <t>OC VISITA ROLLOS</t>
        </is>
      </c>
      <c r="H793" t="inlineStr">
        <is>
          <t>CORDOBA</t>
        </is>
      </c>
      <c r="I793" t="inlineStr">
        <is>
          <t>MONTERIA</t>
        </is>
      </c>
      <c r="J793" t="inlineStr">
        <is>
          <t>BARRIO LA GRANJA MONTERIA 17</t>
        </is>
      </c>
      <c r="K793" t="inlineStr">
        <is>
          <t>BANCOLOMBIA</t>
        </is>
      </c>
      <c r="L793" t="inlineStr">
        <is>
          <t>FO-25-1351768</t>
        </is>
      </c>
      <c r="M793" s="49" t="n">
        <v>45877.66569444445</v>
      </c>
      <c r="N793" s="49" t="n">
        <v>45878.50555555556</v>
      </c>
      <c r="O793" s="48" t="n">
        <v>0</v>
      </c>
      <c r="P793" t="inlineStr">
        <is>
          <t>CB UNO A UNO</t>
        </is>
      </c>
      <c r="Q793" t="inlineStr">
        <is>
          <t>CB UNO A UNO</t>
        </is>
      </c>
      <c r="R793" t="inlineStr">
        <is>
          <t>EJECUTADO</t>
        </is>
      </c>
      <c r="S793" t="inlineStr">
        <is>
          <t>EJECUTADO EXITOSO</t>
        </is>
      </c>
      <c r="T793" t="inlineStr">
        <is>
          <t>VISITA TECNICA</t>
        </is>
      </c>
      <c r="V793" t="inlineStr">
        <is>
          <t>TIPO I</t>
        </is>
      </c>
      <c r="W793" t="inlineStr">
        <is>
          <t>TERRESTRE</t>
        </is>
      </c>
      <c r="X793" t="inlineStr">
        <is>
          <t>COGOLLO VERTEL EDER LUIS</t>
        </is>
      </c>
      <c r="Y793" t="inlineStr">
        <is>
          <t>1</t>
        </is>
      </c>
      <c r="Z793" t="inlineStr">
        <is>
          <t>0</t>
        </is>
      </c>
      <c r="AA793" s="48" t="n">
        <v>35780</v>
      </c>
      <c r="AB793" s="48" t="n">
        <v>0</v>
      </c>
    </row>
    <row r="794">
      <c r="A794" t="inlineStr">
        <is>
          <t>NEIVA</t>
        </is>
      </c>
      <c r="B794" t="inlineStr">
        <is>
          <t>REMOTAS</t>
        </is>
      </c>
      <c r="C794" t="inlineStr">
        <is>
          <t>0004-0007</t>
        </is>
      </c>
      <c r="D794" t="inlineStr">
        <is>
          <t>41001</t>
        </is>
      </c>
      <c r="E794" t="inlineStr">
        <is>
          <t>2572655</t>
        </is>
      </c>
      <c r="F794" t="inlineStr">
        <is>
          <t>3007079811</t>
        </is>
      </c>
      <c r="G794" t="inlineStr">
        <is>
          <t>OC VISITA ROLLOS</t>
        </is>
      </c>
      <c r="H794" t="inlineStr">
        <is>
          <t>HUILA</t>
        </is>
      </c>
      <c r="I794" t="inlineStr">
        <is>
          <t>NEIVA</t>
        </is>
      </c>
      <c r="J794" t="inlineStr">
        <is>
          <t>BARRIO ALTOS DEL LIMONAR NEIVA</t>
        </is>
      </c>
      <c r="K794" t="inlineStr">
        <is>
          <t>BANCOLOMBIA</t>
        </is>
      </c>
      <c r="L794" t="inlineStr">
        <is>
          <t>FO-25-1351871</t>
        </is>
      </c>
      <c r="M794" s="49" t="n">
        <v>45877.67840277778</v>
      </c>
      <c r="N794" s="49" t="n">
        <v>45878.46597222222</v>
      </c>
      <c r="O794" s="48" t="n">
        <v>0</v>
      </c>
      <c r="P794" t="inlineStr">
        <is>
          <t>CB UNO A UNO</t>
        </is>
      </c>
      <c r="Q794" t="inlineStr">
        <is>
          <t>CB UNO A UNO</t>
        </is>
      </c>
      <c r="R794" t="inlineStr">
        <is>
          <t>EJECUTADO</t>
        </is>
      </c>
      <c r="S794" t="inlineStr">
        <is>
          <t>EJECUTADO EXITOSO</t>
        </is>
      </c>
      <c r="T794" t="inlineStr">
        <is>
          <t>VISITA TECNICA</t>
        </is>
      </c>
      <c r="V794" t="inlineStr">
        <is>
          <t>TIPO I</t>
        </is>
      </c>
      <c r="W794" t="inlineStr">
        <is>
          <t>TERRESTRE</t>
        </is>
      </c>
      <c r="X794" t="inlineStr">
        <is>
          <t>ANDRADE HERNANDEZ JUAN CARLOS</t>
        </is>
      </c>
      <c r="Y794" t="inlineStr">
        <is>
          <t>1</t>
        </is>
      </c>
      <c r="Z794" t="inlineStr">
        <is>
          <t>0</t>
        </is>
      </c>
      <c r="AA794" s="48" t="n">
        <v>35780</v>
      </c>
      <c r="AB794" s="48" t="n">
        <v>0</v>
      </c>
    </row>
    <row r="795">
      <c r="A795" t="inlineStr">
        <is>
          <t>MONTERIA</t>
        </is>
      </c>
      <c r="B795" t="inlineStr">
        <is>
          <t>COSTA</t>
        </is>
      </c>
      <c r="C795" t="inlineStr">
        <is>
          <t>0004-0001</t>
        </is>
      </c>
      <c r="D795" t="inlineStr">
        <is>
          <t>23555</t>
        </is>
      </c>
      <c r="E795" t="inlineStr">
        <is>
          <t>2572672</t>
        </is>
      </c>
      <c r="F795" t="inlineStr">
        <is>
          <t>3007027501</t>
        </is>
      </c>
      <c r="G795" t="inlineStr">
        <is>
          <t>OC VISITA ROLLOS</t>
        </is>
      </c>
      <c r="H795" t="inlineStr">
        <is>
          <t>CORDOBA</t>
        </is>
      </c>
      <c r="I795" t="inlineStr">
        <is>
          <t>PLANETA RICA</t>
        </is>
      </c>
      <c r="J795" t="inlineStr">
        <is>
          <t>DISTRICOL CANCHA NAPOLES</t>
        </is>
      </c>
      <c r="K795" t="inlineStr">
        <is>
          <t>BANCOLOMBIA</t>
        </is>
      </c>
      <c r="L795" t="inlineStr">
        <is>
          <t>FO-25-1352289</t>
        </is>
      </c>
      <c r="M795" s="49" t="n">
        <v>45877.68263888889</v>
      </c>
      <c r="N795" s="49" t="n">
        <v>45881.65416666667</v>
      </c>
      <c r="O795" s="48" t="n">
        <v>0</v>
      </c>
      <c r="P795" t="inlineStr">
        <is>
          <t>AGREGADOR</t>
        </is>
      </c>
      <c r="Q795" t="inlineStr">
        <is>
          <t>DISTRICOL</t>
        </is>
      </c>
      <c r="R795" t="inlineStr">
        <is>
          <t>EJECUTADO</t>
        </is>
      </c>
      <c r="S795" t="inlineStr">
        <is>
          <t>EJECUTADO EXITOSO</t>
        </is>
      </c>
      <c r="T795" t="inlineStr">
        <is>
          <t>VISITA TECNICA</t>
        </is>
      </c>
      <c r="V795" t="inlineStr">
        <is>
          <t>TIPO II</t>
        </is>
      </c>
      <c r="W795" t="inlineStr">
        <is>
          <t>TERRESTRE</t>
        </is>
      </c>
      <c r="X795" t="inlineStr">
        <is>
          <t>COGOLLO VERTEL EDER LUIS</t>
        </is>
      </c>
      <c r="Y795" t="inlineStr">
        <is>
          <t>1</t>
        </is>
      </c>
      <c r="Z795" t="inlineStr">
        <is>
          <t>0</t>
        </is>
      </c>
      <c r="AA795" s="48" t="n">
        <v>67654</v>
      </c>
      <c r="AB795" s="48" t="n">
        <v>0</v>
      </c>
    </row>
    <row r="796">
      <c r="A796" t="inlineStr">
        <is>
          <t>MONTERIA</t>
        </is>
      </c>
      <c r="B796" t="inlineStr">
        <is>
          <t>COSTA</t>
        </is>
      </c>
      <c r="C796" t="inlineStr">
        <is>
          <t>0004-0001</t>
        </is>
      </c>
      <c r="D796" t="inlineStr">
        <is>
          <t>23807</t>
        </is>
      </c>
      <c r="E796" t="inlineStr">
        <is>
          <t>2572755</t>
        </is>
      </c>
      <c r="F796" t="inlineStr">
        <is>
          <t>3007077261</t>
        </is>
      </c>
      <c r="G796" t="inlineStr">
        <is>
          <t>OC ENVIO ROLLOS</t>
        </is>
      </c>
      <c r="H796" t="inlineStr">
        <is>
          <t>CORDOBA</t>
        </is>
      </c>
      <c r="I796" t="inlineStr">
        <is>
          <t>TIERRALTA</t>
        </is>
      </c>
      <c r="J796" t="inlineStr">
        <is>
          <t>BARRIO CENTRO TIERRALTA 11</t>
        </is>
      </c>
      <c r="K796" t="inlineStr">
        <is>
          <t>BANCOLOMBIA</t>
        </is>
      </c>
      <c r="L796" t="inlineStr">
        <is>
          <t>FO-25-1353168</t>
        </is>
      </c>
      <c r="M796" s="49" t="n">
        <v>45877.69030092593</v>
      </c>
      <c r="N796" s="49" t="n">
        <v>45884.42847222222</v>
      </c>
      <c r="O796" s="48" t="n">
        <v>0</v>
      </c>
      <c r="P796" t="inlineStr">
        <is>
          <t>CB UNO A UNO</t>
        </is>
      </c>
      <c r="Q796" t="inlineStr">
        <is>
          <t>CB UNO A UNO</t>
        </is>
      </c>
      <c r="S796" t="inlineStr">
        <is>
          <t>EJECUTADO EXITOSO</t>
        </is>
      </c>
      <c r="T796" t="inlineStr">
        <is>
          <t>ENVIO</t>
        </is>
      </c>
      <c r="V796" t="inlineStr">
        <is>
          <t>TIPO III</t>
        </is>
      </c>
      <c r="W796" t="inlineStr">
        <is>
          <t>TERRESTRE</t>
        </is>
      </c>
      <c r="Y796" t="inlineStr">
        <is>
          <t>1</t>
        </is>
      </c>
      <c r="Z796" t="inlineStr">
        <is>
          <t>0</t>
        </is>
      </c>
      <c r="AA796" s="48" t="n">
        <v>35780</v>
      </c>
      <c r="AB796" s="48" t="n">
        <v>0</v>
      </c>
    </row>
    <row r="797">
      <c r="A797" t="inlineStr">
        <is>
          <t>MONTERIA</t>
        </is>
      </c>
      <c r="B797" t="inlineStr">
        <is>
          <t>COSTA</t>
        </is>
      </c>
      <c r="C797" t="inlineStr">
        <is>
          <t>0004-0001</t>
        </is>
      </c>
      <c r="D797" t="inlineStr">
        <is>
          <t>23189</t>
        </is>
      </c>
      <c r="E797" t="inlineStr">
        <is>
          <t>2572772</t>
        </is>
      </c>
      <c r="F797" t="inlineStr">
        <is>
          <t>3007079368</t>
        </is>
      </c>
      <c r="G797" t="inlineStr">
        <is>
          <t>OC VISITA ROLLOS</t>
        </is>
      </c>
      <c r="H797" t="inlineStr">
        <is>
          <t>CORDOBA</t>
        </is>
      </c>
      <c r="I797" t="inlineStr">
        <is>
          <t>CIENAGA DE ORO</t>
        </is>
      </c>
      <c r="J797" t="inlineStr">
        <is>
          <t>BARRIO CGTO BERASTEGUI CIENAGA</t>
        </is>
      </c>
      <c r="K797" t="inlineStr">
        <is>
          <t>BANCOLOMBIA</t>
        </is>
      </c>
      <c r="L797" t="inlineStr">
        <is>
          <t>FO-25-1352279</t>
        </is>
      </c>
      <c r="M797" s="49" t="n">
        <v>45877.69236111111</v>
      </c>
      <c r="N797" s="49" t="n">
        <v>45880.57847222222</v>
      </c>
      <c r="O797" s="48" t="n">
        <v>0</v>
      </c>
      <c r="P797" t="inlineStr">
        <is>
          <t>CB UNO A UNO</t>
        </is>
      </c>
      <c r="Q797" t="inlineStr">
        <is>
          <t>CB UNO A UNO</t>
        </is>
      </c>
      <c r="R797" t="inlineStr">
        <is>
          <t>EJECUTADO</t>
        </is>
      </c>
      <c r="S797" t="inlineStr">
        <is>
          <t>EJECUTADO EXITOSO</t>
        </is>
      </c>
      <c r="T797" t="inlineStr">
        <is>
          <t>VISITA TECNICA</t>
        </is>
      </c>
      <c r="V797" t="inlineStr">
        <is>
          <t>TIPO II</t>
        </is>
      </c>
      <c r="W797" t="inlineStr">
        <is>
          <t>TERRESTRE</t>
        </is>
      </c>
      <c r="X797" t="inlineStr">
        <is>
          <t>COGOLLO VERTEL EDER LUIS</t>
        </is>
      </c>
      <c r="Y797" t="inlineStr">
        <is>
          <t>1</t>
        </is>
      </c>
      <c r="Z797" t="inlineStr">
        <is>
          <t>0</t>
        </is>
      </c>
      <c r="AA797" s="48" t="n">
        <v>67654</v>
      </c>
      <c r="AB797" s="48" t="n">
        <v>0</v>
      </c>
    </row>
    <row r="798">
      <c r="A798" t="inlineStr">
        <is>
          <t>CUCUTA</t>
        </is>
      </c>
      <c r="B798" t="inlineStr">
        <is>
          <t>SANTANDERES</t>
        </is>
      </c>
      <c r="C798" t="inlineStr">
        <is>
          <t>No encontrado</t>
        </is>
      </c>
      <c r="D798" t="inlineStr">
        <is>
          <t>54810</t>
        </is>
      </c>
      <c r="E798" t="inlineStr">
        <is>
          <t>2572778</t>
        </is>
      </c>
      <c r="F798" t="inlineStr">
        <is>
          <t>3007047219</t>
        </is>
      </c>
      <c r="G798" t="inlineStr">
        <is>
          <t>OC ENVIO ROLLOS</t>
        </is>
      </c>
      <c r="H798" t="inlineStr">
        <is>
          <t>NORTE DE SANTANDER</t>
        </is>
      </c>
      <c r="I798" t="inlineStr">
        <is>
          <t>TIBU</t>
        </is>
      </c>
      <c r="J798" t="inlineStr">
        <is>
          <t>BARRIO FUERA DEL MUNICIPIO DE</t>
        </is>
      </c>
      <c r="K798" t="inlineStr">
        <is>
          <t>BANCOLOMBIA</t>
        </is>
      </c>
      <c r="L798" t="inlineStr">
        <is>
          <t>FO-25-1353166</t>
        </is>
      </c>
      <c r="M798" s="49" t="n">
        <v>45877.69424768518</v>
      </c>
      <c r="N798" s="49" t="n">
        <v>45884.67291666667</v>
      </c>
      <c r="O798" s="48" t="n">
        <v>0</v>
      </c>
      <c r="P798" t="inlineStr">
        <is>
          <t>CB UNO A UNO</t>
        </is>
      </c>
      <c r="Q798" t="inlineStr">
        <is>
          <t>CB UNO A UNO</t>
        </is>
      </c>
      <c r="S798" t="inlineStr">
        <is>
          <t>EJECUTADO EXITOSO</t>
        </is>
      </c>
      <c r="T798" t="inlineStr">
        <is>
          <t>ENVIO</t>
        </is>
      </c>
      <c r="V798" t="inlineStr">
        <is>
          <t>TIPO IV ESPECIAL</t>
        </is>
      </c>
      <c r="W798" t="inlineStr">
        <is>
          <t>TERRESTRE</t>
        </is>
      </c>
      <c r="Y798" t="inlineStr">
        <is>
          <t>1</t>
        </is>
      </c>
      <c r="Z798" t="inlineStr">
        <is>
          <t>0</t>
        </is>
      </c>
      <c r="AA798" s="48" t="n">
        <v>35780</v>
      </c>
      <c r="AB798" s="48" t="n">
        <v>0</v>
      </c>
    </row>
    <row r="799">
      <c r="A799" t="inlineStr">
        <is>
          <t>MEDELLIN</t>
        </is>
      </c>
      <c r="B799" t="inlineStr">
        <is>
          <t>NOROCCIDENTE</t>
        </is>
      </c>
      <c r="C799" t="inlineStr">
        <is>
          <t>0004-0005</t>
        </is>
      </c>
      <c r="D799" t="inlineStr">
        <is>
          <t>5001</t>
        </is>
      </c>
      <c r="E799" t="inlineStr">
        <is>
          <t>2572787</t>
        </is>
      </c>
      <c r="F799" t="inlineStr">
        <is>
          <t>3007026851</t>
        </is>
      </c>
      <c r="G799" t="inlineStr">
        <is>
          <t>OC VISITA ROLLOS</t>
        </is>
      </c>
      <c r="H799" t="inlineStr">
        <is>
          <t>ANTIOQUIA</t>
        </is>
      </c>
      <c r="I799" t="inlineStr">
        <is>
          <t>MEDELLIN</t>
        </is>
      </c>
      <c r="J799" t="inlineStr">
        <is>
          <t>COMCARD MED MONARKS</t>
        </is>
      </c>
      <c r="K799" t="inlineStr">
        <is>
          <t>BANCOLOMBIA</t>
        </is>
      </c>
      <c r="L799" t="inlineStr">
        <is>
          <t>FO-25-1362884</t>
        </is>
      </c>
      <c r="M799" s="49" t="n">
        <v>45877.69732638889</v>
      </c>
      <c r="N799" s="49" t="n">
        <v>45884.58541666667</v>
      </c>
      <c r="O799" s="48" t="n">
        <v>0</v>
      </c>
      <c r="P799" t="inlineStr">
        <is>
          <t>AGREGADOR</t>
        </is>
      </c>
      <c r="Q799" t="inlineStr">
        <is>
          <t>COMCARD - PTM</t>
        </is>
      </c>
      <c r="S799" t="inlineStr">
        <is>
          <t>EJECUTADO EXITOSO</t>
        </is>
      </c>
      <c r="T799" t="inlineStr">
        <is>
          <t>VISITA TECNICA</t>
        </is>
      </c>
      <c r="V799" t="inlineStr">
        <is>
          <t>TIPO I</t>
        </is>
      </c>
      <c r="W799" t="inlineStr">
        <is>
          <t>TERRESTRE</t>
        </is>
      </c>
      <c r="X799" t="inlineStr">
        <is>
          <t>SALAZAR AGUDELO JHONATAN STIVEN</t>
        </is>
      </c>
      <c r="Y799" t="inlineStr">
        <is>
          <t>1</t>
        </is>
      </c>
      <c r="Z799" t="inlineStr">
        <is>
          <t>0</t>
        </is>
      </c>
      <c r="AA799" s="48" t="n">
        <v>35780</v>
      </c>
      <c r="AB799" s="48" t="n">
        <v>0</v>
      </c>
    </row>
    <row r="800">
      <c r="A800" t="inlineStr">
        <is>
          <t>SANTA MARTA</t>
        </is>
      </c>
      <c r="B800" t="inlineStr">
        <is>
          <t>COSTA</t>
        </is>
      </c>
      <c r="C800" t="inlineStr">
        <is>
          <t>No encontrado</t>
        </is>
      </c>
      <c r="D800" t="inlineStr">
        <is>
          <t>44090</t>
        </is>
      </c>
      <c r="E800" t="inlineStr">
        <is>
          <t>2572793</t>
        </is>
      </c>
      <c r="F800" t="inlineStr">
        <is>
          <t>3007072103</t>
        </is>
      </c>
      <c r="G800" t="inlineStr">
        <is>
          <t>OC ENVIO ROLLOS</t>
        </is>
      </c>
      <c r="H800" t="inlineStr">
        <is>
          <t>LA GUAJIRA</t>
        </is>
      </c>
      <c r="I800" t="inlineStr">
        <is>
          <t>DIBULLA</t>
        </is>
      </c>
      <c r="J800" t="inlineStr">
        <is>
          <t>PTM LA GUAJIRA  VARIEDADES AYS</t>
        </is>
      </c>
      <c r="K800" t="inlineStr">
        <is>
          <t>BANCOLOMBIA</t>
        </is>
      </c>
      <c r="L800" t="inlineStr">
        <is>
          <t>FO-25-1353164</t>
        </is>
      </c>
      <c r="M800" s="49" t="n">
        <v>45877.70008101852</v>
      </c>
      <c r="N800" s="49" t="n">
        <v>45890.63194444445</v>
      </c>
      <c r="O800" s="48" t="n">
        <v>0</v>
      </c>
      <c r="P800" t="inlineStr">
        <is>
          <t>AGREGADOR</t>
        </is>
      </c>
      <c r="Q800" t="inlineStr">
        <is>
          <t>COMCARD - PTM</t>
        </is>
      </c>
      <c r="S800" t="inlineStr">
        <is>
          <t>USUARIO NO RECIBE PEDIDO</t>
        </is>
      </c>
      <c r="T800" t="inlineStr">
        <is>
          <t>ENVIO</t>
        </is>
      </c>
      <c r="V800" t="inlineStr">
        <is>
          <t>TIPO III</t>
        </is>
      </c>
      <c r="W800" t="inlineStr">
        <is>
          <t>TERRESTRE</t>
        </is>
      </c>
      <c r="Y800" t="inlineStr">
        <is>
          <t>1</t>
        </is>
      </c>
      <c r="Z800" t="inlineStr">
        <is>
          <t>0</t>
        </is>
      </c>
      <c r="AA800" s="48" t="n">
        <v>35780</v>
      </c>
      <c r="AB800" s="48" t="n">
        <v>0</v>
      </c>
    </row>
    <row r="801">
      <c r="A801" t="inlineStr">
        <is>
          <t>BOGOTA</t>
        </is>
      </c>
      <c r="B801" t="inlineStr">
        <is>
          <t>CUNDINAMARCA</t>
        </is>
      </c>
      <c r="C801" t="inlineStr">
        <is>
          <t>0004-0004</t>
        </is>
      </c>
      <c r="D801" t="inlineStr">
        <is>
          <t>25290</t>
        </is>
      </c>
      <c r="E801" t="inlineStr">
        <is>
          <t>2572808</t>
        </is>
      </c>
      <c r="F801" t="inlineStr">
        <is>
          <t>3007075364</t>
        </is>
      </c>
      <c r="G801" t="inlineStr">
        <is>
          <t>OC VISITA ROLLOS</t>
        </is>
      </c>
      <c r="H801" t="inlineStr">
        <is>
          <t>CUNDINAMARCA</t>
        </is>
      </c>
      <c r="I801" t="inlineStr">
        <is>
          <t>FUSAGASUGA</t>
        </is>
      </c>
      <c r="J801" t="inlineStr">
        <is>
          <t>BARRIO EL TEJAR FUSAGASUGA</t>
        </is>
      </c>
      <c r="K801" t="inlineStr">
        <is>
          <t>BANCOLOMBIA</t>
        </is>
      </c>
      <c r="L801" t="inlineStr">
        <is>
          <t>FO-25-1351831</t>
        </is>
      </c>
      <c r="M801" s="49" t="n">
        <v>45877.67722222222</v>
      </c>
      <c r="N801" s="49" t="n">
        <v>45878.58958333333</v>
      </c>
      <c r="O801" s="48" t="n">
        <v>0</v>
      </c>
      <c r="P801" t="inlineStr">
        <is>
          <t>CB UNO A UNO</t>
        </is>
      </c>
      <c r="Q801" t="inlineStr">
        <is>
          <t>CB UNO A UNO</t>
        </is>
      </c>
      <c r="R801" t="inlineStr">
        <is>
          <t>EJECUTADO</t>
        </is>
      </c>
      <c r="S801" t="inlineStr">
        <is>
          <t>EJECUTADO EXITOSO</t>
        </is>
      </c>
      <c r="T801" t="inlineStr">
        <is>
          <t>VISITA TECNICA</t>
        </is>
      </c>
      <c r="V801" t="inlineStr">
        <is>
          <t>TIPO II</t>
        </is>
      </c>
      <c r="W801" t="inlineStr">
        <is>
          <t>TERRESTRE</t>
        </is>
      </c>
      <c r="X801" t="inlineStr">
        <is>
          <t>GALEANO SORIANO JUAN DAVID</t>
        </is>
      </c>
      <c r="Y801" t="inlineStr">
        <is>
          <t>1</t>
        </is>
      </c>
      <c r="Z801" t="inlineStr">
        <is>
          <t>0</t>
        </is>
      </c>
      <c r="AA801" s="48" t="n">
        <v>67654</v>
      </c>
      <c r="AB801" s="48" t="n">
        <v>0</v>
      </c>
    </row>
    <row r="802">
      <c r="A802" t="inlineStr">
        <is>
          <t>BUCARAMANGA</t>
        </is>
      </c>
      <c r="B802" t="inlineStr">
        <is>
          <t>SANTANDERES</t>
        </is>
      </c>
      <c r="C802" t="inlineStr">
        <is>
          <t>0004-0008</t>
        </is>
      </c>
      <c r="D802" t="inlineStr">
        <is>
          <t>13688</t>
        </is>
      </c>
      <c r="E802" t="inlineStr">
        <is>
          <t>2572814</t>
        </is>
      </c>
      <c r="F802" t="inlineStr">
        <is>
          <t>3007079909</t>
        </is>
      </c>
      <c r="G802" t="inlineStr">
        <is>
          <t>OC ENVIO ROLLOS</t>
        </is>
      </c>
      <c r="H802" t="inlineStr">
        <is>
          <t>BOLIVAR</t>
        </is>
      </c>
      <c r="I802" t="inlineStr">
        <is>
          <t>SANTA ROSA DEL SUR</t>
        </is>
      </c>
      <c r="J802" t="inlineStr">
        <is>
          <t>DISTRICOL HOGAR ANDINO ELECTRO</t>
        </is>
      </c>
      <c r="K802" t="inlineStr">
        <is>
          <t>BANCOLOMBIA</t>
        </is>
      </c>
      <c r="L802" t="inlineStr">
        <is>
          <t>FO-25-1353169</t>
        </is>
      </c>
      <c r="M802" s="49" t="n">
        <v>45877.67782407408</v>
      </c>
      <c r="N802" s="49" t="n">
        <v>45884.42847222222</v>
      </c>
      <c r="O802" s="48" t="n">
        <v>0</v>
      </c>
      <c r="P802" t="inlineStr">
        <is>
          <t>AGREGADOR</t>
        </is>
      </c>
      <c r="Q802" t="inlineStr">
        <is>
          <t>DISTRICOL</t>
        </is>
      </c>
      <c r="S802" t="inlineStr">
        <is>
          <t>EJECUTADO EXITOSO</t>
        </is>
      </c>
      <c r="T802" t="inlineStr">
        <is>
          <t>ENVIO</t>
        </is>
      </c>
      <c r="V802" t="inlineStr">
        <is>
          <t>TIPO IV ESPECIAL</t>
        </is>
      </c>
      <c r="W802" t="inlineStr">
        <is>
          <t>TERRESTRE/FLUVIAL</t>
        </is>
      </c>
      <c r="Y802" t="inlineStr">
        <is>
          <t>1</t>
        </is>
      </c>
      <c r="Z802" t="inlineStr">
        <is>
          <t>0</t>
        </is>
      </c>
      <c r="AA802" s="48" t="n">
        <v>35780</v>
      </c>
      <c r="AB802" s="48" t="n">
        <v>0</v>
      </c>
    </row>
    <row r="803">
      <c r="A803" t="inlineStr">
        <is>
          <t>VILLAVICENCIO</t>
        </is>
      </c>
      <c r="B803" t="inlineStr">
        <is>
          <t>REMOTAS</t>
        </is>
      </c>
      <c r="C803" t="inlineStr">
        <is>
          <t>0004-0007</t>
        </is>
      </c>
      <c r="D803" t="inlineStr">
        <is>
          <t>50689</t>
        </is>
      </c>
      <c r="E803" t="inlineStr">
        <is>
          <t>2572847</t>
        </is>
      </c>
      <c r="F803" t="inlineStr">
        <is>
          <t>3007079129</t>
        </is>
      </c>
      <c r="G803" t="inlineStr">
        <is>
          <t>OC VISITA ROLLOS</t>
        </is>
      </c>
      <c r="H803" t="inlineStr">
        <is>
          <t>META</t>
        </is>
      </c>
      <c r="I803" t="inlineStr">
        <is>
          <t>SAN MARTIN</t>
        </is>
      </c>
      <c r="J803" t="inlineStr">
        <is>
          <t>BARRIO LAS FERIAS SAN MARTIN 3</t>
        </is>
      </c>
      <c r="K803" t="inlineStr">
        <is>
          <t>BANCOLOMBIA</t>
        </is>
      </c>
      <c r="L803" t="inlineStr">
        <is>
          <t>FO-25-1352285</t>
        </is>
      </c>
      <c r="M803" s="49" t="n">
        <v>45877.68541666667</v>
      </c>
      <c r="N803" s="49" t="n">
        <v>45880.45277777778</v>
      </c>
      <c r="O803" s="48" t="n">
        <v>0</v>
      </c>
      <c r="P803" t="inlineStr">
        <is>
          <t>CB UNO A UNO</t>
        </is>
      </c>
      <c r="Q803" t="inlineStr">
        <is>
          <t>CB UNO A UNO</t>
        </is>
      </c>
      <c r="R803" t="inlineStr">
        <is>
          <t>EJECUTADO</t>
        </is>
      </c>
      <c r="S803" t="inlineStr">
        <is>
          <t>EJECUTADO EXITOSO</t>
        </is>
      </c>
      <c r="T803" t="inlineStr">
        <is>
          <t>VISITA TECNICA</t>
        </is>
      </c>
      <c r="V803" t="inlineStr">
        <is>
          <t>TIPO II</t>
        </is>
      </c>
      <c r="W803" t="inlineStr">
        <is>
          <t>TERRESTRE</t>
        </is>
      </c>
      <c r="X803" t="inlineStr">
        <is>
          <t>ROZO JIMENEZ EDGAR ARMANDO</t>
        </is>
      </c>
      <c r="Y803" t="inlineStr">
        <is>
          <t>1</t>
        </is>
      </c>
      <c r="Z803" t="inlineStr">
        <is>
          <t>0</t>
        </is>
      </c>
      <c r="AA803" s="48" t="n">
        <v>67654</v>
      </c>
      <c r="AB803" s="48" t="n">
        <v>0</v>
      </c>
    </row>
    <row r="804">
      <c r="A804" t="inlineStr">
        <is>
          <t>MEDELLIN</t>
        </is>
      </c>
      <c r="B804" t="inlineStr">
        <is>
          <t>NOROCCIDENTE</t>
        </is>
      </c>
      <c r="C804" t="inlineStr">
        <is>
          <t>0004-0005</t>
        </is>
      </c>
      <c r="D804" t="inlineStr">
        <is>
          <t>5088</t>
        </is>
      </c>
      <c r="E804" t="inlineStr">
        <is>
          <t>2572870</t>
        </is>
      </c>
      <c r="F804" t="inlineStr">
        <is>
          <t>3007036304</t>
        </is>
      </c>
      <c r="G804" t="inlineStr">
        <is>
          <t>OC VISITA ROLLOS</t>
        </is>
      </c>
      <c r="H804" t="inlineStr">
        <is>
          <t>ANTIOQUIA</t>
        </is>
      </c>
      <c r="I804" t="inlineStr">
        <is>
          <t>BELLO</t>
        </is>
      </c>
      <c r="J804" t="inlineStr">
        <is>
          <t>DISTRICOL CENTRAL DE CELULARES</t>
        </is>
      </c>
      <c r="K804" t="inlineStr">
        <is>
          <t>BANCOLOMBIA</t>
        </is>
      </c>
      <c r="L804" t="inlineStr">
        <is>
          <t>FO-25-1362885</t>
        </is>
      </c>
      <c r="M804" s="49" t="n">
        <v>45877.69145833333</v>
      </c>
      <c r="N804" s="49" t="n">
        <v>45884.58472222222</v>
      </c>
      <c r="O804" s="48" t="n">
        <v>0</v>
      </c>
      <c r="P804" t="inlineStr">
        <is>
          <t>AGREGADOR</t>
        </is>
      </c>
      <c r="Q804" t="inlineStr">
        <is>
          <t>DISTRICOL</t>
        </is>
      </c>
      <c r="S804" t="inlineStr">
        <is>
          <t>EJECUTADO EXITOSO</t>
        </is>
      </c>
      <c r="T804" t="inlineStr">
        <is>
          <t>VISITA TECNICA</t>
        </is>
      </c>
      <c r="V804" t="inlineStr">
        <is>
          <t>TIPO I</t>
        </is>
      </c>
      <c r="W804" t="inlineStr">
        <is>
          <t>TERRESTRE</t>
        </is>
      </c>
      <c r="X804" t="inlineStr">
        <is>
          <t>SALAZAR AGUDELO JHONATAN STIVEN</t>
        </is>
      </c>
      <c r="Y804" t="inlineStr">
        <is>
          <t>1</t>
        </is>
      </c>
      <c r="Z804" t="inlineStr">
        <is>
          <t>0</t>
        </is>
      </c>
      <c r="AA804" s="48" t="n">
        <v>35780</v>
      </c>
      <c r="AB804" s="48" t="n">
        <v>0</v>
      </c>
    </row>
    <row r="805">
      <c r="A805" t="inlineStr">
        <is>
          <t>VALLEDUPAR</t>
        </is>
      </c>
      <c r="B805" t="inlineStr">
        <is>
          <t>COSTA</t>
        </is>
      </c>
      <c r="C805" t="inlineStr">
        <is>
          <t>No encontrado</t>
        </is>
      </c>
      <c r="D805" t="inlineStr">
        <is>
          <t>20383</t>
        </is>
      </c>
      <c r="E805" t="inlineStr">
        <is>
          <t>2572957</t>
        </is>
      </c>
      <c r="F805" t="inlineStr">
        <is>
          <t>3007011416</t>
        </is>
      </c>
      <c r="G805" t="inlineStr">
        <is>
          <t>OC ENVIO ROLLOS</t>
        </is>
      </c>
      <c r="H805" t="inlineStr">
        <is>
          <t>CESAR</t>
        </is>
      </c>
      <c r="I805" t="inlineStr">
        <is>
          <t>LA GLORIA</t>
        </is>
      </c>
      <c r="J805" t="inlineStr">
        <is>
          <t>LA GLORIA   CESAR</t>
        </is>
      </c>
      <c r="K805" t="inlineStr">
        <is>
          <t>BANCOLOMBIA</t>
        </is>
      </c>
      <c r="L805" t="inlineStr">
        <is>
          <t>FO-25-1353165</t>
        </is>
      </c>
      <c r="M805" s="49" t="n">
        <v>45877.69908564815</v>
      </c>
      <c r="N805" s="49" t="n">
        <v>45884.42847222222</v>
      </c>
      <c r="O805" s="48" t="n">
        <v>0</v>
      </c>
      <c r="P805" t="inlineStr">
        <is>
          <t>CB UNO A UNO</t>
        </is>
      </c>
      <c r="Q805" t="inlineStr">
        <is>
          <t>CB UNO A UNO</t>
        </is>
      </c>
      <c r="S805" t="inlineStr">
        <is>
          <t>EJECUTADO EXITOSO</t>
        </is>
      </c>
      <c r="T805" t="inlineStr">
        <is>
          <t>ENVIO</t>
        </is>
      </c>
      <c r="V805" t="inlineStr">
        <is>
          <t>TIPO IV</t>
        </is>
      </c>
      <c r="W805" t="inlineStr">
        <is>
          <t>TERRESTRE</t>
        </is>
      </c>
      <c r="Y805" t="inlineStr">
        <is>
          <t>1</t>
        </is>
      </c>
      <c r="Z805" t="inlineStr">
        <is>
          <t>0</t>
        </is>
      </c>
      <c r="AA805" s="48" t="n">
        <v>35780</v>
      </c>
      <c r="AB805" s="48" t="n">
        <v>0</v>
      </c>
    </row>
    <row r="806">
      <c r="A806" t="inlineStr">
        <is>
          <t>MEDELLIN</t>
        </is>
      </c>
      <c r="B806" t="inlineStr">
        <is>
          <t>NOROCCIDENTE</t>
        </is>
      </c>
      <c r="C806" t="inlineStr">
        <is>
          <t>0004-0005</t>
        </is>
      </c>
      <c r="D806" t="inlineStr">
        <is>
          <t>5001</t>
        </is>
      </c>
      <c r="E806" t="inlineStr">
        <is>
          <t>2572998</t>
        </is>
      </c>
      <c r="F806" t="inlineStr">
        <is>
          <t>3007026224</t>
        </is>
      </c>
      <c r="G806" t="inlineStr">
        <is>
          <t>OC VISITA ROLLOS</t>
        </is>
      </c>
      <c r="H806" t="inlineStr">
        <is>
          <t>ANTIOQUIA</t>
        </is>
      </c>
      <c r="I806" t="inlineStr">
        <is>
          <t>MEDELLIN</t>
        </is>
      </c>
      <c r="J806" t="inlineStr">
        <is>
          <t>COMCARD MED JF</t>
        </is>
      </c>
      <c r="K806" t="inlineStr">
        <is>
          <t>BANCOLOMBIA</t>
        </is>
      </c>
      <c r="L806" t="inlineStr">
        <is>
          <t>FO-25-1362883</t>
        </is>
      </c>
      <c r="M806" s="49" t="n">
        <v>45877.70916666667</v>
      </c>
      <c r="N806" s="49" t="n">
        <v>45884.58541666667</v>
      </c>
      <c r="O806" s="48" t="n">
        <v>0</v>
      </c>
      <c r="P806" t="inlineStr">
        <is>
          <t>AGREGADOR</t>
        </is>
      </c>
      <c r="Q806" t="inlineStr">
        <is>
          <t>COMCARD - PTM</t>
        </is>
      </c>
      <c r="S806" t="inlineStr">
        <is>
          <t>EJECUTADO EXITOSO</t>
        </is>
      </c>
      <c r="T806" t="inlineStr">
        <is>
          <t>VISITA TECNICA</t>
        </is>
      </c>
      <c r="V806" t="inlineStr">
        <is>
          <t>TIPO I</t>
        </is>
      </c>
      <c r="W806" t="inlineStr">
        <is>
          <t>TERRESTRE</t>
        </is>
      </c>
      <c r="X806" t="inlineStr">
        <is>
          <t>SALAZAR AGUDELO JHONATAN STIVEN</t>
        </is>
      </c>
      <c r="Y806" t="inlineStr">
        <is>
          <t>1</t>
        </is>
      </c>
      <c r="Z806" t="inlineStr">
        <is>
          <t>0</t>
        </is>
      </c>
      <c r="AA806" s="48" t="n">
        <v>35780</v>
      </c>
      <c r="AB806" s="48" t="n">
        <v>0</v>
      </c>
    </row>
    <row r="807">
      <c r="A807" t="inlineStr">
        <is>
          <t>BOGOTA</t>
        </is>
      </c>
      <c r="B807" t="inlineStr">
        <is>
          <t>CUNDINAMARCA</t>
        </is>
      </c>
      <c r="C807" t="inlineStr">
        <is>
          <t>0004-0004</t>
        </is>
      </c>
      <c r="D807" t="inlineStr">
        <is>
          <t>25269</t>
        </is>
      </c>
      <c r="E807" t="inlineStr">
        <is>
          <t>2573112</t>
        </is>
      </c>
      <c r="F807" t="inlineStr">
        <is>
          <t>3007069881</t>
        </is>
      </c>
      <c r="G807" t="inlineStr">
        <is>
          <t>OC VISITA ROLLOS</t>
        </is>
      </c>
      <c r="H807" t="inlineStr">
        <is>
          <t>CUNDINAMARCA</t>
        </is>
      </c>
      <c r="I807" t="inlineStr">
        <is>
          <t>FACATATIVA</t>
        </is>
      </c>
      <c r="J807" t="inlineStr">
        <is>
          <t>BARRIO CRUCE EL ROSAL FACATATI</t>
        </is>
      </c>
      <c r="K807" t="inlineStr">
        <is>
          <t>BANCOLOMBIA</t>
        </is>
      </c>
      <c r="L807" t="inlineStr">
        <is>
          <t>FO-25-1352276</t>
        </is>
      </c>
      <c r="M807" s="49" t="n">
        <v>45877.70694444444</v>
      </c>
      <c r="N807" s="49" t="n">
        <v>45883.35972222222</v>
      </c>
      <c r="O807" s="48" t="n">
        <v>0</v>
      </c>
      <c r="P807" t="inlineStr">
        <is>
          <t>CB UNO A UNO</t>
        </is>
      </c>
      <c r="Q807" t="inlineStr">
        <is>
          <t>CB UNO A UNO</t>
        </is>
      </c>
      <c r="R807" t="inlineStr">
        <is>
          <t>EJECUTADO</t>
        </is>
      </c>
      <c r="S807" t="inlineStr">
        <is>
          <t>EJECUTADO EXITOSO</t>
        </is>
      </c>
      <c r="T807" t="inlineStr">
        <is>
          <t>VISITA TECNICA</t>
        </is>
      </c>
      <c r="V807" t="inlineStr">
        <is>
          <t>TIPO II</t>
        </is>
      </c>
      <c r="W807" t="inlineStr">
        <is>
          <t>TERRESTRE</t>
        </is>
      </c>
      <c r="X807" t="inlineStr">
        <is>
          <t>GALEANO SORIANO JUAN DAVID</t>
        </is>
      </c>
      <c r="Y807" t="inlineStr">
        <is>
          <t>1</t>
        </is>
      </c>
      <c r="Z807" t="inlineStr">
        <is>
          <t>0</t>
        </is>
      </c>
      <c r="AA807" s="48" t="n">
        <v>67654</v>
      </c>
      <c r="AB807" s="48" t="n">
        <v>0</v>
      </c>
    </row>
    <row r="808">
      <c r="A808" t="inlineStr">
        <is>
          <t>MONTERIA</t>
        </is>
      </c>
      <c r="B808" t="inlineStr">
        <is>
          <t>COSTA</t>
        </is>
      </c>
      <c r="C808" t="inlineStr">
        <is>
          <t>0004-0001</t>
        </is>
      </c>
      <c r="D808" t="inlineStr">
        <is>
          <t>23807</t>
        </is>
      </c>
      <c r="E808" t="inlineStr">
        <is>
          <t>2573154</t>
        </is>
      </c>
      <c r="F808" t="inlineStr">
        <is>
          <t>3007030105</t>
        </is>
      </c>
      <c r="G808" t="inlineStr">
        <is>
          <t>OC ENVIO ROLLOS</t>
        </is>
      </c>
      <c r="H808" t="inlineStr">
        <is>
          <t>CORDOBA</t>
        </is>
      </c>
      <c r="I808" t="inlineStr">
        <is>
          <t>TIERRALTA</t>
        </is>
      </c>
      <c r="J808" t="inlineStr">
        <is>
          <t>BARRIO CENTRO 4 TIERRALTA</t>
        </is>
      </c>
      <c r="K808" t="inlineStr">
        <is>
          <t>BANCOLOMBIA</t>
        </is>
      </c>
      <c r="L808" t="inlineStr">
        <is>
          <t>FO-25-1353158</t>
        </is>
      </c>
      <c r="M808" s="49" t="n">
        <v>45877.72630787037</v>
      </c>
      <c r="N808" s="49" t="n">
        <v>45884.42847222222</v>
      </c>
      <c r="O808" s="48" t="n">
        <v>0</v>
      </c>
      <c r="P808" t="inlineStr">
        <is>
          <t>CB UNO A UNO</t>
        </is>
      </c>
      <c r="Q808" t="inlineStr">
        <is>
          <t>CB UNO A UNO</t>
        </is>
      </c>
      <c r="S808" t="inlineStr">
        <is>
          <t>EJECUTADO EXITOSO</t>
        </is>
      </c>
      <c r="T808" t="inlineStr">
        <is>
          <t>ENVIO</t>
        </is>
      </c>
      <c r="V808" t="inlineStr">
        <is>
          <t>TIPO III</t>
        </is>
      </c>
      <c r="W808" t="inlineStr">
        <is>
          <t>TERRESTRE</t>
        </is>
      </c>
      <c r="Y808" t="inlineStr">
        <is>
          <t>1</t>
        </is>
      </c>
      <c r="Z808" t="inlineStr">
        <is>
          <t>0</t>
        </is>
      </c>
      <c r="AA808" s="48" t="n">
        <v>35780</v>
      </c>
      <c r="AB808" s="48" t="n">
        <v>0</v>
      </c>
    </row>
    <row r="809">
      <c r="A809" t="inlineStr">
        <is>
          <t>MEDELLIN</t>
        </is>
      </c>
      <c r="B809" t="inlineStr">
        <is>
          <t>NOROCCIDENTE</t>
        </is>
      </c>
      <c r="C809" t="inlineStr">
        <is>
          <t>0004-0005</t>
        </is>
      </c>
      <c r="D809" t="inlineStr">
        <is>
          <t>5376</t>
        </is>
      </c>
      <c r="E809" t="inlineStr">
        <is>
          <t>2573156</t>
        </is>
      </c>
      <c r="F809" t="inlineStr">
        <is>
          <t>3007074193</t>
        </is>
      </c>
      <c r="G809" t="inlineStr">
        <is>
          <t>OC VISITA ROLLOS</t>
        </is>
      </c>
      <c r="H809" t="inlineStr">
        <is>
          <t>ANTIOQUIA</t>
        </is>
      </c>
      <c r="I809" t="inlineStr">
        <is>
          <t>LA CEJA</t>
        </is>
      </c>
      <c r="J809" t="inlineStr">
        <is>
          <t>BARRIO CORREGIMIENTO SAN JOSE</t>
        </is>
      </c>
      <c r="K809" t="inlineStr">
        <is>
          <t>BANCOLOMBIA</t>
        </is>
      </c>
      <c r="L809" t="inlineStr">
        <is>
          <t>FO-25-1352273</t>
        </is>
      </c>
      <c r="M809" s="49" t="n">
        <v>45877.72777777778</v>
      </c>
      <c r="N809" s="49" t="n">
        <v>45883.66875</v>
      </c>
      <c r="O809" s="48" t="n">
        <v>0</v>
      </c>
      <c r="P809" t="inlineStr">
        <is>
          <t>CB UNO A UNO</t>
        </is>
      </c>
      <c r="Q809" t="inlineStr">
        <is>
          <t>CB UNO A UNO</t>
        </is>
      </c>
      <c r="R809" t="inlineStr">
        <is>
          <t>EJECUTADO</t>
        </is>
      </c>
      <c r="S809" t="inlineStr">
        <is>
          <t>EJECUTADO EXITOSO</t>
        </is>
      </c>
      <c r="T809" t="inlineStr">
        <is>
          <t>ENVIO FLOTA - OPERADOR LOGISTICO</t>
        </is>
      </c>
      <c r="V809" t="inlineStr">
        <is>
          <t>TIPO II</t>
        </is>
      </c>
      <c r="W809" t="inlineStr">
        <is>
          <t>TERRESTRE</t>
        </is>
      </c>
      <c r="X809" t="inlineStr">
        <is>
          <t>DIAZ ZABALA FRANCIS DUBAN</t>
        </is>
      </c>
      <c r="Y809" t="inlineStr">
        <is>
          <t>1</t>
        </is>
      </c>
      <c r="Z809" t="inlineStr">
        <is>
          <t>0</t>
        </is>
      </c>
      <c r="AA809" s="48" t="n">
        <v>35780</v>
      </c>
      <c r="AB809" s="48" t="n">
        <v>0</v>
      </c>
    </row>
    <row r="810">
      <c r="A810" t="inlineStr">
        <is>
          <t>SINCELEJO</t>
        </is>
      </c>
      <c r="B810" t="inlineStr">
        <is>
          <t>COSTA</t>
        </is>
      </c>
      <c r="C810" t="inlineStr">
        <is>
          <t>0004-0001</t>
        </is>
      </c>
      <c r="D810" t="inlineStr">
        <is>
          <t>70215</t>
        </is>
      </c>
      <c r="E810" t="inlineStr">
        <is>
          <t>2573160</t>
        </is>
      </c>
      <c r="F810" t="inlineStr">
        <is>
          <t>3007071034</t>
        </is>
      </c>
      <c r="G810" t="inlineStr">
        <is>
          <t>OC VISITA ROLLOS</t>
        </is>
      </c>
      <c r="H810" t="inlineStr">
        <is>
          <t>SUCRE</t>
        </is>
      </c>
      <c r="I810" t="inlineStr">
        <is>
          <t>COROZAL</t>
        </is>
      </c>
      <c r="J810" t="inlineStr">
        <is>
          <t>BARRIO EL TENDAL COROZAL 1</t>
        </is>
      </c>
      <c r="K810" t="inlineStr">
        <is>
          <t>BANCOLOMBIA</t>
        </is>
      </c>
      <c r="L810" t="inlineStr">
        <is>
          <t>FO-25-1352270</t>
        </is>
      </c>
      <c r="M810" s="49" t="n">
        <v>45877.72916666666</v>
      </c>
      <c r="N810" s="49" t="n">
        <v>45884.55555555555</v>
      </c>
      <c r="O810" s="48" t="n">
        <v>0</v>
      </c>
      <c r="P810" t="inlineStr">
        <is>
          <t>CB UNO A UNO</t>
        </is>
      </c>
      <c r="Q810" t="inlineStr">
        <is>
          <t>CB UNO A UNO</t>
        </is>
      </c>
      <c r="R810" t="inlineStr">
        <is>
          <t>EJECUTADO</t>
        </is>
      </c>
      <c r="S810" t="inlineStr">
        <is>
          <t>EJECUTADO EXITOSO</t>
        </is>
      </c>
      <c r="T810" t="inlineStr">
        <is>
          <t>VISITA TECNICA</t>
        </is>
      </c>
      <c r="V810" t="inlineStr">
        <is>
          <t>TIPO II</t>
        </is>
      </c>
      <c r="W810" t="inlineStr">
        <is>
          <t>TERRESTRE</t>
        </is>
      </c>
      <c r="X810" t="inlineStr">
        <is>
          <t>SANTOS GUZMAN CHRISTIAN FELIPE</t>
        </is>
      </c>
      <c r="Y810" t="inlineStr">
        <is>
          <t>1</t>
        </is>
      </c>
      <c r="Z810" t="inlineStr">
        <is>
          <t>0</t>
        </is>
      </c>
      <c r="AA810" s="48" t="n">
        <v>67654</v>
      </c>
      <c r="AB810" s="48" t="n">
        <v>0</v>
      </c>
    </row>
    <row r="811">
      <c r="A811" t="inlineStr">
        <is>
          <t>VILLAVICENCIO</t>
        </is>
      </c>
      <c r="B811" t="inlineStr">
        <is>
          <t>REMOTAS</t>
        </is>
      </c>
      <c r="C811" t="inlineStr">
        <is>
          <t>0004-0007</t>
        </is>
      </c>
      <c r="D811" t="inlineStr">
        <is>
          <t>50226</t>
        </is>
      </c>
      <c r="E811" t="inlineStr">
        <is>
          <t>2573192</t>
        </is>
      </c>
      <c r="F811" t="inlineStr">
        <is>
          <t>3007079768</t>
        </is>
      </c>
      <c r="G811" t="inlineStr">
        <is>
          <t>OC VISITA ROLLOS</t>
        </is>
      </c>
      <c r="H811" t="inlineStr">
        <is>
          <t>META</t>
        </is>
      </c>
      <c r="I811" t="inlineStr">
        <is>
          <t>CUMARAL</t>
        </is>
      </c>
      <c r="J811" t="inlineStr">
        <is>
          <t>BARRIO CENTRO CUMARAL  12</t>
        </is>
      </c>
      <c r="K811" t="inlineStr">
        <is>
          <t>BANCOLOMBIA</t>
        </is>
      </c>
      <c r="L811" t="inlineStr">
        <is>
          <t>FO-25-1352747</t>
        </is>
      </c>
      <c r="M811" s="49" t="n">
        <v>45880.375</v>
      </c>
      <c r="N811" s="49" t="n">
        <v>45880.58125</v>
      </c>
      <c r="O811" s="48" t="n">
        <v>0</v>
      </c>
      <c r="P811" t="inlineStr">
        <is>
          <t>UNO A UNO</t>
        </is>
      </c>
      <c r="Q811" t="inlineStr">
        <is>
          <t>UNO A UNO</t>
        </is>
      </c>
      <c r="R811" t="inlineStr">
        <is>
          <t>EJECUTADO</t>
        </is>
      </c>
      <c r="S811" t="inlineStr">
        <is>
          <t>EJECUTADO EXITOSO</t>
        </is>
      </c>
      <c r="T811" t="inlineStr">
        <is>
          <t>VISITA TECNICA</t>
        </is>
      </c>
      <c r="V811" t="inlineStr">
        <is>
          <t>TIPO II</t>
        </is>
      </c>
      <c r="W811" t="inlineStr">
        <is>
          <t>TERRESTRE</t>
        </is>
      </c>
      <c r="X811" t="inlineStr">
        <is>
          <t>PEDREROS CONTRERAS MICHAEL STEVENS</t>
        </is>
      </c>
      <c r="Y811" t="inlineStr">
        <is>
          <t>1</t>
        </is>
      </c>
      <c r="Z811" t="inlineStr">
        <is>
          <t>0</t>
        </is>
      </c>
      <c r="AA811" s="48" t="n">
        <v>67654</v>
      </c>
      <c r="AB811" s="48" t="n">
        <v>0</v>
      </c>
    </row>
    <row r="812">
      <c r="A812" t="inlineStr">
        <is>
          <t>MEDELLIN</t>
        </is>
      </c>
      <c r="B812" t="inlineStr">
        <is>
          <t>NOROCCIDENTE</t>
        </is>
      </c>
      <c r="C812" t="inlineStr">
        <is>
          <t>0004-0005</t>
        </is>
      </c>
      <c r="D812" t="inlineStr">
        <is>
          <t>5756</t>
        </is>
      </c>
      <c r="E812" t="inlineStr">
        <is>
          <t>2573202</t>
        </is>
      </c>
      <c r="F812" t="inlineStr">
        <is>
          <t>3007059025</t>
        </is>
      </c>
      <c r="G812" t="inlineStr">
        <is>
          <t>OC VISITA ROLLOS</t>
        </is>
      </c>
      <c r="H812" t="inlineStr">
        <is>
          <t>ANTIOQUIA</t>
        </is>
      </c>
      <c r="I812" t="inlineStr">
        <is>
          <t>SONSON</t>
        </is>
      </c>
      <c r="J812" t="inlineStr">
        <is>
          <t>BARRIO SONSON SONSON 3</t>
        </is>
      </c>
      <c r="K812" t="inlineStr">
        <is>
          <t>BANCOLOMBIA</t>
        </is>
      </c>
      <c r="L812" t="inlineStr">
        <is>
          <t>FO-25-1353159</t>
        </is>
      </c>
      <c r="M812" s="49" t="n">
        <v>45877.71049768518</v>
      </c>
      <c r="N812" s="49" t="n">
        <v>45884.35902777778</v>
      </c>
      <c r="O812" s="48" t="n">
        <v>0</v>
      </c>
      <c r="P812" t="inlineStr">
        <is>
          <t>CB UNO A UNO</t>
        </is>
      </c>
      <c r="Q812" t="inlineStr">
        <is>
          <t>CB UNO A UNO</t>
        </is>
      </c>
      <c r="R812" t="inlineStr">
        <is>
          <t>EJECUTADO</t>
        </is>
      </c>
      <c r="S812" t="inlineStr">
        <is>
          <t>EJECUTADO EXITOSO</t>
        </is>
      </c>
      <c r="T812" t="inlineStr">
        <is>
          <t>ENVIO FLOTA - OPERADOR LOGISTICO</t>
        </is>
      </c>
      <c r="V812" t="inlineStr">
        <is>
          <t>TIPO III</t>
        </is>
      </c>
      <c r="W812" t="inlineStr">
        <is>
          <t>TERRESTRE</t>
        </is>
      </c>
      <c r="X812" t="inlineStr">
        <is>
          <t>ZAPATA LOPEZ EDWARD ASDRUBAL</t>
        </is>
      </c>
      <c r="Y812" t="inlineStr">
        <is>
          <t>1</t>
        </is>
      </c>
      <c r="Z812" t="inlineStr">
        <is>
          <t>0</t>
        </is>
      </c>
      <c r="AA812" s="48" t="n">
        <v>35780</v>
      </c>
      <c r="AB812" s="48" t="n">
        <v>0</v>
      </c>
    </row>
    <row r="813">
      <c r="A813" t="inlineStr">
        <is>
          <t>BOGOTA</t>
        </is>
      </c>
      <c r="B813" t="inlineStr">
        <is>
          <t>CUNDINAMARCA</t>
        </is>
      </c>
      <c r="C813" t="inlineStr">
        <is>
          <t>0004-0004</t>
        </is>
      </c>
      <c r="D813" t="inlineStr">
        <is>
          <t>11001</t>
        </is>
      </c>
      <c r="E813" t="inlineStr">
        <is>
          <t>2573238</t>
        </is>
      </c>
      <c r="F813" t="inlineStr">
        <is>
          <t>3007047415</t>
        </is>
      </c>
      <c r="G813" t="inlineStr">
        <is>
          <t>OC VISITA ROLLOS</t>
        </is>
      </c>
      <c r="H813" t="inlineStr">
        <is>
          <t>CUNDINAMARCA</t>
        </is>
      </c>
      <c r="I813" t="inlineStr">
        <is>
          <t>BOGOTA</t>
        </is>
      </c>
      <c r="J813" t="inlineStr">
        <is>
          <t>BARRIO SUBA BOGOTA 13</t>
        </is>
      </c>
      <c r="K813" t="inlineStr">
        <is>
          <t>BANCOLOMBIA</t>
        </is>
      </c>
      <c r="L813" t="inlineStr">
        <is>
          <t>FO-25-1352759</t>
        </is>
      </c>
      <c r="M813" s="49" t="n">
        <v>45877.72438657407</v>
      </c>
      <c r="N813" s="49" t="n">
        <v>45880.68194444444</v>
      </c>
      <c r="O813" s="48" t="n">
        <v>0</v>
      </c>
      <c r="P813" t="inlineStr">
        <is>
          <t>CB UNO A UNO</t>
        </is>
      </c>
      <c r="Q813" t="inlineStr">
        <is>
          <t>CB UNO A UNO</t>
        </is>
      </c>
      <c r="R813" t="inlineStr">
        <is>
          <t>EJECUTADO</t>
        </is>
      </c>
      <c r="S813" t="inlineStr">
        <is>
          <t>EJECUTADO EXITOSO</t>
        </is>
      </c>
      <c r="T813" t="inlineStr">
        <is>
          <t>VISITA TECNICA</t>
        </is>
      </c>
      <c r="V813" t="inlineStr">
        <is>
          <t>TIPO I</t>
        </is>
      </c>
      <c r="W813" t="inlineStr">
        <is>
          <t>TERRESTRE</t>
        </is>
      </c>
      <c r="X813" t="inlineStr">
        <is>
          <t>VEGA MANRIQUE JONATAN MAURICIO</t>
        </is>
      </c>
      <c r="Y813" t="inlineStr">
        <is>
          <t>1</t>
        </is>
      </c>
      <c r="Z813" t="inlineStr">
        <is>
          <t>0</t>
        </is>
      </c>
      <c r="AA813" s="48" t="n">
        <v>35780</v>
      </c>
      <c r="AB813" s="48" t="n">
        <v>0</v>
      </c>
    </row>
    <row r="814">
      <c r="A814" t="inlineStr">
        <is>
          <t>BOGOTA</t>
        </is>
      </c>
      <c r="B814" t="inlineStr">
        <is>
          <t>CUNDINAMARCA</t>
        </is>
      </c>
      <c r="C814" t="inlineStr">
        <is>
          <t>0004-0004</t>
        </is>
      </c>
      <c r="D814" t="inlineStr">
        <is>
          <t>11001</t>
        </is>
      </c>
      <c r="E814" t="inlineStr">
        <is>
          <t>2573262</t>
        </is>
      </c>
      <c r="F814" t="inlineStr">
        <is>
          <t>3007063047</t>
        </is>
      </c>
      <c r="G814" t="inlineStr">
        <is>
          <t>OC VISITA ROLLOS</t>
        </is>
      </c>
      <c r="H814" t="inlineStr">
        <is>
          <t>CUNDINAMARCA</t>
        </is>
      </c>
      <c r="I814" t="inlineStr">
        <is>
          <t>BOGOTA</t>
        </is>
      </c>
      <c r="J814" t="inlineStr">
        <is>
          <t>BARRIO DANUBIO AZUL BOGOTA 5</t>
        </is>
      </c>
      <c r="K814" t="inlineStr">
        <is>
          <t>BANCOLOMBIA</t>
        </is>
      </c>
      <c r="L814" t="inlineStr">
        <is>
          <t>FO-25-1352267</t>
        </is>
      </c>
      <c r="M814" s="49" t="n">
        <v>45877.73680555556</v>
      </c>
      <c r="N814" s="49" t="n">
        <v>45880.57638888889</v>
      </c>
      <c r="O814" s="48" t="n">
        <v>0</v>
      </c>
      <c r="P814" t="inlineStr">
        <is>
          <t>CB UNO A UNO</t>
        </is>
      </c>
      <c r="Q814" t="inlineStr">
        <is>
          <t>CB UNO A UNO</t>
        </is>
      </c>
      <c r="R814" t="inlineStr">
        <is>
          <t>EJECUTADO</t>
        </is>
      </c>
      <c r="S814" t="inlineStr">
        <is>
          <t>EJECUTADO EXITOSO</t>
        </is>
      </c>
      <c r="T814" t="inlineStr">
        <is>
          <t>VISITA TECNICA</t>
        </is>
      </c>
      <c r="V814" t="inlineStr">
        <is>
          <t>TIPO I</t>
        </is>
      </c>
      <c r="W814" t="inlineStr">
        <is>
          <t>TERRESTRE</t>
        </is>
      </c>
      <c r="X814" t="inlineStr">
        <is>
          <t>GOMEZ VEGA DAVID SNEYDER</t>
        </is>
      </c>
      <c r="Y814" t="inlineStr">
        <is>
          <t>1</t>
        </is>
      </c>
      <c r="Z814" t="inlineStr">
        <is>
          <t>0</t>
        </is>
      </c>
      <c r="AA814" s="48" t="n">
        <v>35780</v>
      </c>
      <c r="AB814" s="48" t="n">
        <v>0</v>
      </c>
    </row>
    <row r="815">
      <c r="A815" t="inlineStr">
        <is>
          <t>CALI</t>
        </is>
      </c>
      <c r="B815" t="inlineStr">
        <is>
          <t>SUROCCIDENTE Y EJE CAFETERO</t>
        </is>
      </c>
      <c r="C815" t="inlineStr">
        <is>
          <t>0004-0003</t>
        </is>
      </c>
      <c r="D815" t="inlineStr">
        <is>
          <t>76001</t>
        </is>
      </c>
      <c r="E815" t="inlineStr">
        <is>
          <t>2573334</t>
        </is>
      </c>
      <c r="F815" t="inlineStr">
        <is>
          <t>3007079048</t>
        </is>
      </c>
      <c r="G815" t="inlineStr">
        <is>
          <t>OC VISITA ROLLOS</t>
        </is>
      </c>
      <c r="H815" t="inlineStr">
        <is>
          <t>VALLE DEL CAUCA</t>
        </is>
      </c>
      <c r="I815" t="inlineStr">
        <is>
          <t>CALI</t>
        </is>
      </c>
      <c r="J815" t="inlineStr">
        <is>
          <t>BARRIO LAS PALMAS CALI</t>
        </is>
      </c>
      <c r="K815" t="inlineStr">
        <is>
          <t>BANCOLOMBIA</t>
        </is>
      </c>
      <c r="L815" t="inlineStr">
        <is>
          <t>FO-25-1352753</t>
        </is>
      </c>
      <c r="M815" s="49" t="n">
        <v>45880.375</v>
      </c>
      <c r="N815" s="49" t="n">
        <v>45880.68680555555</v>
      </c>
      <c r="O815" s="48" t="n">
        <v>0</v>
      </c>
      <c r="P815" t="inlineStr">
        <is>
          <t>CB UNO A UNO</t>
        </is>
      </c>
      <c r="Q815" t="inlineStr">
        <is>
          <t>CB UNO A UNO</t>
        </is>
      </c>
      <c r="R815" t="inlineStr">
        <is>
          <t>EJECUTADO</t>
        </is>
      </c>
      <c r="S815" t="inlineStr">
        <is>
          <t>EJECUTADO EXITOSO</t>
        </is>
      </c>
      <c r="T815" t="inlineStr">
        <is>
          <t>VISITA TECNICA</t>
        </is>
      </c>
      <c r="V815" t="inlineStr">
        <is>
          <t>TIPO I</t>
        </is>
      </c>
      <c r="W815" t="inlineStr">
        <is>
          <t>TERRESTRE</t>
        </is>
      </c>
      <c r="X815" t="inlineStr">
        <is>
          <t>PAREDES CASTILLO DIEGO</t>
        </is>
      </c>
      <c r="Y815" t="inlineStr">
        <is>
          <t>1</t>
        </is>
      </c>
      <c r="Z815" t="inlineStr">
        <is>
          <t>0</t>
        </is>
      </c>
      <c r="AA815" s="48" t="n">
        <v>35780</v>
      </c>
      <c r="AB815" s="48" t="n">
        <v>0</v>
      </c>
    </row>
    <row r="816">
      <c r="A816" t="inlineStr">
        <is>
          <t>BUCARAMANGA</t>
        </is>
      </c>
      <c r="B816" t="inlineStr">
        <is>
          <t>SANTANDERES</t>
        </is>
      </c>
      <c r="C816" t="inlineStr">
        <is>
          <t>0004-0008</t>
        </is>
      </c>
      <c r="D816" t="inlineStr">
        <is>
          <t>68081</t>
        </is>
      </c>
      <c r="E816" t="inlineStr">
        <is>
          <t>2573355</t>
        </is>
      </c>
      <c r="F816" t="inlineStr">
        <is>
          <t>3007076873</t>
        </is>
      </c>
      <c r="G816" t="inlineStr">
        <is>
          <t>OC ENVIO ROLLOS</t>
        </is>
      </c>
      <c r="H816" t="inlineStr">
        <is>
          <t>SANTANDER</t>
        </is>
      </c>
      <c r="I816" t="inlineStr">
        <is>
          <t>BARRANCABERMEJA</t>
        </is>
      </c>
      <c r="J816" t="inlineStr">
        <is>
          <t>BARRIO JERUSALEN BARRANACABERM</t>
        </is>
      </c>
      <c r="K816" t="inlineStr">
        <is>
          <t>BANCOLOMBIA</t>
        </is>
      </c>
      <c r="L816" t="inlineStr">
        <is>
          <t>FO-25-1353156</t>
        </is>
      </c>
      <c r="M816" s="49" t="n">
        <v>45880.375</v>
      </c>
      <c r="N816" s="49" t="n">
        <v>45884.42847222222</v>
      </c>
      <c r="O816" s="48" t="n">
        <v>0</v>
      </c>
      <c r="P816" t="inlineStr">
        <is>
          <t>CB UNO A UNO</t>
        </is>
      </c>
      <c r="Q816" t="inlineStr">
        <is>
          <t>CB UNO A UNO</t>
        </is>
      </c>
      <c r="S816" t="inlineStr">
        <is>
          <t>EJECUTADO EXITOSO</t>
        </is>
      </c>
      <c r="T816" t="inlineStr">
        <is>
          <t>ENVIO</t>
        </is>
      </c>
      <c r="V816" t="inlineStr">
        <is>
          <t>TIPO III</t>
        </is>
      </c>
      <c r="W816" t="inlineStr">
        <is>
          <t>TERRESTRE</t>
        </is>
      </c>
      <c r="Y816" t="inlineStr">
        <is>
          <t>1</t>
        </is>
      </c>
      <c r="Z816" t="inlineStr">
        <is>
          <t>0</t>
        </is>
      </c>
      <c r="AA816" s="48" t="n">
        <v>35780</v>
      </c>
      <c r="AB816" s="48" t="n">
        <v>0</v>
      </c>
    </row>
    <row r="817">
      <c r="A817" t="inlineStr">
        <is>
          <t>MEDELLIN</t>
        </is>
      </c>
      <c r="B817" t="inlineStr">
        <is>
          <t>NOROCCIDENTE</t>
        </is>
      </c>
      <c r="C817" t="inlineStr">
        <is>
          <t>0004-0005</t>
        </is>
      </c>
      <c r="D817" t="inlineStr">
        <is>
          <t>5001</t>
        </is>
      </c>
      <c r="E817" t="inlineStr">
        <is>
          <t>2573418</t>
        </is>
      </c>
      <c r="F817" t="inlineStr">
        <is>
          <t>3007045488</t>
        </is>
      </c>
      <c r="G817" t="inlineStr">
        <is>
          <t>OC VISITA ROLLOS</t>
        </is>
      </c>
      <c r="H817" t="inlineStr">
        <is>
          <t>ANTIOQUIA</t>
        </is>
      </c>
      <c r="I817" t="inlineStr">
        <is>
          <t>MEDELLIN</t>
        </is>
      </c>
      <c r="J817" t="inlineStr">
        <is>
          <t>PTM MEDELLIN DROGUERIA LA 30 A</t>
        </is>
      </c>
      <c r="K817" t="inlineStr">
        <is>
          <t>BANCOLOMBIA</t>
        </is>
      </c>
      <c r="L817" t="inlineStr">
        <is>
          <t>FO-25-1362882</t>
        </is>
      </c>
      <c r="M817" s="49" t="n">
        <v>45880.375</v>
      </c>
      <c r="N817" s="49" t="n">
        <v>45884.58541666667</v>
      </c>
      <c r="O817" s="48" t="n">
        <v>0</v>
      </c>
      <c r="P817" t="inlineStr">
        <is>
          <t>AGREGADOR</t>
        </is>
      </c>
      <c r="Q817" t="inlineStr">
        <is>
          <t>COMCARD - PTM</t>
        </is>
      </c>
      <c r="S817" t="inlineStr">
        <is>
          <t>EJECUTADO EXITOSO</t>
        </is>
      </c>
      <c r="T817" t="inlineStr">
        <is>
          <t>VISITA TECNICA</t>
        </is>
      </c>
      <c r="V817" t="inlineStr">
        <is>
          <t>TIPO I</t>
        </is>
      </c>
      <c r="W817" t="inlineStr">
        <is>
          <t>TERRESTRE</t>
        </is>
      </c>
      <c r="X817" t="inlineStr">
        <is>
          <t>SALAZAR AGUDELO JHONATAN STIVEN</t>
        </is>
      </c>
      <c r="Y817" t="inlineStr">
        <is>
          <t>1</t>
        </is>
      </c>
      <c r="Z817" t="inlineStr">
        <is>
          <t>0</t>
        </is>
      </c>
      <c r="AA817" s="48" t="n">
        <v>35780</v>
      </c>
      <c r="AB817" s="48" t="n">
        <v>0</v>
      </c>
    </row>
    <row r="818">
      <c r="A818" t="inlineStr">
        <is>
          <t>PASTO</t>
        </is>
      </c>
      <c r="B818" t="inlineStr">
        <is>
          <t>SUROCCIDENTE Y EJE CAFETERO</t>
        </is>
      </c>
      <c r="C818" t="inlineStr">
        <is>
          <t>No encontrado</t>
        </is>
      </c>
      <c r="D818" t="inlineStr">
        <is>
          <t>52490</t>
        </is>
      </c>
      <c r="E818" t="inlineStr">
        <is>
          <t>2573450</t>
        </is>
      </c>
      <c r="F818" t="inlineStr">
        <is>
          <t>3007080173</t>
        </is>
      </c>
      <c r="G818" t="inlineStr">
        <is>
          <t>OC ENVIO ROLLOS</t>
        </is>
      </c>
      <c r="H818" t="inlineStr">
        <is>
          <t>NARIÑO</t>
        </is>
      </c>
      <c r="I818" t="inlineStr">
        <is>
          <t>OLAYA HERRERA</t>
        </is>
      </c>
      <c r="J818" t="inlineStr">
        <is>
          <t>BARRIO PUNTA ABAJO OLAYA HERRERA</t>
        </is>
      </c>
      <c r="K818" t="inlineStr">
        <is>
          <t>BANCOLOMBIA</t>
        </is>
      </c>
      <c r="L818" t="inlineStr">
        <is>
          <t>FO-25-1353154</t>
        </is>
      </c>
      <c r="M818" s="49" t="n">
        <v>45880.375</v>
      </c>
      <c r="N818" s="49" t="n">
        <v>45888.62986111111</v>
      </c>
      <c r="O818" s="48" t="n">
        <v>0</v>
      </c>
      <c r="P818" t="inlineStr">
        <is>
          <t>UNO A UNO</t>
        </is>
      </c>
      <c r="Q818" t="inlineStr">
        <is>
          <t>UNO A UNO</t>
        </is>
      </c>
      <c r="S818" t="inlineStr">
        <is>
          <t>EJECUTADO EXITOSO</t>
        </is>
      </c>
      <c r="T818" t="inlineStr">
        <is>
          <t>ENVIO</t>
        </is>
      </c>
      <c r="V818" t="inlineStr">
        <is>
          <t>TIPO IV ESPECIAL</t>
        </is>
      </c>
      <c r="W818" t="inlineStr">
        <is>
          <t>FLUVIAL</t>
        </is>
      </c>
      <c r="Y818" t="inlineStr">
        <is>
          <t>1</t>
        </is>
      </c>
      <c r="Z818" t="inlineStr">
        <is>
          <t>0</t>
        </is>
      </c>
      <c r="AA818" s="48" t="n">
        <v>35780</v>
      </c>
      <c r="AB818" s="48" t="n">
        <v>0</v>
      </c>
    </row>
    <row r="819">
      <c r="A819" t="inlineStr">
        <is>
          <t>CALI</t>
        </is>
      </c>
      <c r="B819" t="inlineStr">
        <is>
          <t>SUROCCIDENTE Y EJE CAFETERO</t>
        </is>
      </c>
      <c r="C819" t="inlineStr">
        <is>
          <t>0004-0003</t>
        </is>
      </c>
      <c r="D819" t="inlineStr">
        <is>
          <t>76520</t>
        </is>
      </c>
      <c r="E819" t="inlineStr">
        <is>
          <t>2573962</t>
        </is>
      </c>
      <c r="F819" t="inlineStr">
        <is>
          <t>3007076022</t>
        </is>
      </c>
      <c r="G819" t="inlineStr">
        <is>
          <t>OC VISITA ROLLOS</t>
        </is>
      </c>
      <c r="H819" t="inlineStr">
        <is>
          <t>VALLE DEL CAUCA</t>
        </is>
      </c>
      <c r="I819" t="inlineStr">
        <is>
          <t>PALMIRA</t>
        </is>
      </c>
      <c r="J819" t="inlineStr">
        <is>
          <t>BARRIO LA TROCHA PALMIRA</t>
        </is>
      </c>
      <c r="K819" t="inlineStr">
        <is>
          <t>BANCOLOMBIA</t>
        </is>
      </c>
      <c r="L819" t="inlineStr">
        <is>
          <t>FO-25-1353418</t>
        </is>
      </c>
      <c r="M819" s="49" t="n">
        <v>45878.39971064815</v>
      </c>
      <c r="N819" s="49" t="n">
        <v>45882.47569444445</v>
      </c>
      <c r="O819" s="48" t="n">
        <v>0</v>
      </c>
      <c r="P819" t="inlineStr">
        <is>
          <t>CB UNO A UNO</t>
        </is>
      </c>
      <c r="Q819" t="inlineStr">
        <is>
          <t>CB UNO A UNO</t>
        </is>
      </c>
      <c r="R819" t="inlineStr">
        <is>
          <t>EJECUTADO</t>
        </is>
      </c>
      <c r="S819" t="inlineStr">
        <is>
          <t>EJECUTADO EXITOSO</t>
        </is>
      </c>
      <c r="T819" t="inlineStr">
        <is>
          <t>VISITA TECNICA</t>
        </is>
      </c>
      <c r="V819" t="inlineStr">
        <is>
          <t>TIPO I</t>
        </is>
      </c>
      <c r="W819" t="inlineStr">
        <is>
          <t>TERRESTRE</t>
        </is>
      </c>
      <c r="X819" t="inlineStr">
        <is>
          <t>SANCHEZ URREGO ROBINSON DAVID</t>
        </is>
      </c>
      <c r="Y819" t="inlineStr">
        <is>
          <t>1</t>
        </is>
      </c>
      <c r="Z819" t="inlineStr">
        <is>
          <t>0</t>
        </is>
      </c>
      <c r="AA819" s="48" t="n">
        <v>35780</v>
      </c>
      <c r="AB819" s="48" t="n">
        <v>0</v>
      </c>
    </row>
    <row r="820">
      <c r="A820" t="inlineStr">
        <is>
          <t>MONTERIA</t>
        </is>
      </c>
      <c r="B820" t="inlineStr">
        <is>
          <t>COSTA</t>
        </is>
      </c>
      <c r="C820" t="inlineStr">
        <is>
          <t>0004-0001</t>
        </is>
      </c>
      <c r="D820" t="inlineStr">
        <is>
          <t>5154</t>
        </is>
      </c>
      <c r="E820" t="inlineStr">
        <is>
          <t>2573968</t>
        </is>
      </c>
      <c r="F820" t="inlineStr">
        <is>
          <t>3007044420</t>
        </is>
      </c>
      <c r="G820" t="inlineStr">
        <is>
          <t>OC VISITA ROLLOS</t>
        </is>
      </c>
      <c r="H820" t="inlineStr">
        <is>
          <t>ANTIOQUIA</t>
        </is>
      </c>
      <c r="I820" t="inlineStr">
        <is>
          <t>CAUCASIA</t>
        </is>
      </c>
      <c r="J820" t="inlineStr">
        <is>
          <t>DISTRICOL MAXBARATO</t>
        </is>
      </c>
      <c r="K820" t="inlineStr">
        <is>
          <t>BANCOLOMBIA</t>
        </is>
      </c>
      <c r="L820" t="inlineStr">
        <is>
          <t>FO-25-1353412</t>
        </is>
      </c>
      <c r="M820" s="49" t="n">
        <v>45878.40263888889</v>
      </c>
      <c r="N820" s="49" t="n">
        <v>45880.67847222222</v>
      </c>
      <c r="O820" s="48" t="n">
        <v>0</v>
      </c>
      <c r="P820" t="inlineStr">
        <is>
          <t>AGREGADOR</t>
        </is>
      </c>
      <c r="Q820" t="inlineStr">
        <is>
          <t>DISTRICOL</t>
        </is>
      </c>
      <c r="R820" t="inlineStr">
        <is>
          <t>EJECUTADO</t>
        </is>
      </c>
      <c r="S820" t="inlineStr">
        <is>
          <t>EJECUTADO EXITOSO</t>
        </is>
      </c>
      <c r="T820" t="inlineStr">
        <is>
          <t>VISITA TECNICA</t>
        </is>
      </c>
      <c r="V820" t="inlineStr">
        <is>
          <t>TIPO II</t>
        </is>
      </c>
      <c r="W820" t="inlineStr">
        <is>
          <t>TERRESTRE</t>
        </is>
      </c>
      <c r="X820" t="inlineStr">
        <is>
          <t>GONZALEZ FERRER JESUS ALEXANDER</t>
        </is>
      </c>
      <c r="Y820" t="inlineStr">
        <is>
          <t>1</t>
        </is>
      </c>
      <c r="Z820" t="inlineStr">
        <is>
          <t>0</t>
        </is>
      </c>
      <c r="AA820" s="48" t="n">
        <v>67654</v>
      </c>
      <c r="AB820" s="48" t="n">
        <v>0</v>
      </c>
    </row>
    <row r="821">
      <c r="A821" t="inlineStr">
        <is>
          <t>TUNJA</t>
        </is>
      </c>
      <c r="B821" t="inlineStr">
        <is>
          <t>SANTANDERES</t>
        </is>
      </c>
      <c r="C821" t="inlineStr">
        <is>
          <t>0004-0008</t>
        </is>
      </c>
      <c r="D821" t="inlineStr">
        <is>
          <t>15001</t>
        </is>
      </c>
      <c r="E821" t="inlineStr">
        <is>
          <t>2573971</t>
        </is>
      </c>
      <c r="F821" t="inlineStr">
        <is>
          <t>3007046126</t>
        </is>
      </c>
      <c r="G821" t="inlineStr">
        <is>
          <t>OC VISITA ROLLOS</t>
        </is>
      </c>
      <c r="H821" t="inlineStr">
        <is>
          <t>BOYACA</t>
        </is>
      </c>
      <c r="I821" t="inlineStr">
        <is>
          <t>TUNJA</t>
        </is>
      </c>
      <c r="J821" t="inlineStr">
        <is>
          <t>BARRIO JORDAN TUNJA</t>
        </is>
      </c>
      <c r="K821" t="inlineStr">
        <is>
          <t>BANCOLOMBIA</t>
        </is>
      </c>
      <c r="L821" t="inlineStr">
        <is>
          <t>FO-25-1353401</t>
        </is>
      </c>
      <c r="M821" s="49" t="n">
        <v>45878.40458333334</v>
      </c>
      <c r="N821" s="49" t="n">
        <v>45878.64375</v>
      </c>
      <c r="O821" s="48" t="n">
        <v>0</v>
      </c>
      <c r="P821" t="inlineStr">
        <is>
          <t>CB UNO A UNO</t>
        </is>
      </c>
      <c r="Q821" t="inlineStr">
        <is>
          <t>CB UNO A UNO</t>
        </is>
      </c>
      <c r="R821" t="inlineStr">
        <is>
          <t>EJECUTADO</t>
        </is>
      </c>
      <c r="S821" t="inlineStr">
        <is>
          <t>EJECUTADO EXITOSO</t>
        </is>
      </c>
      <c r="T821" t="inlineStr">
        <is>
          <t>VISITA TECNICA</t>
        </is>
      </c>
      <c r="V821" t="inlineStr">
        <is>
          <t>TIPO I</t>
        </is>
      </c>
      <c r="W821" t="inlineStr">
        <is>
          <t>TERRESTRE</t>
        </is>
      </c>
      <c r="X821" t="inlineStr">
        <is>
          <t>GONZALEZ GONZALEZ MARIO ALBERTO</t>
        </is>
      </c>
      <c r="Y821" t="inlineStr">
        <is>
          <t>1</t>
        </is>
      </c>
      <c r="Z821" t="inlineStr">
        <is>
          <t>0</t>
        </is>
      </c>
      <c r="AA821" s="48" t="n">
        <v>35780</v>
      </c>
      <c r="AB821" s="48" t="n">
        <v>0</v>
      </c>
    </row>
    <row r="822">
      <c r="A822" t="inlineStr">
        <is>
          <t>BARRANQUILLA</t>
        </is>
      </c>
      <c r="B822" t="inlineStr">
        <is>
          <t>COSTA</t>
        </is>
      </c>
      <c r="C822" t="inlineStr">
        <is>
          <t>0004-0001</t>
        </is>
      </c>
      <c r="D822" t="inlineStr">
        <is>
          <t>8001</t>
        </is>
      </c>
      <c r="E822" t="inlineStr">
        <is>
          <t>2573974</t>
        </is>
      </c>
      <c r="F822" t="inlineStr">
        <is>
          <t>3007018786</t>
        </is>
      </c>
      <c r="G822" t="inlineStr">
        <is>
          <t>OC VISITA ROLLOS</t>
        </is>
      </c>
      <c r="H822" t="inlineStr">
        <is>
          <t>ATLANTICO</t>
        </is>
      </c>
      <c r="I822" t="inlineStr">
        <is>
          <t>BARRANQUILLA</t>
        </is>
      </c>
      <c r="J822" t="inlineStr">
        <is>
          <t>BARRIO CEVILLAR V BARRANQUILLA</t>
        </is>
      </c>
      <c r="K822" t="inlineStr">
        <is>
          <t>BANCOLOMBIA</t>
        </is>
      </c>
      <c r="L822" t="inlineStr">
        <is>
          <t>FO-25-1353396</t>
        </is>
      </c>
      <c r="M822" s="49" t="n">
        <v>45878.40548611111</v>
      </c>
      <c r="N822" s="49" t="n">
        <v>45882.38611111111</v>
      </c>
      <c r="O822" s="48" t="n">
        <v>0</v>
      </c>
      <c r="P822" t="inlineStr">
        <is>
          <t>CB UNO A UNO</t>
        </is>
      </c>
      <c r="Q822" t="inlineStr">
        <is>
          <t>CB UNO A UNO</t>
        </is>
      </c>
      <c r="R822" t="inlineStr">
        <is>
          <t>EJECUTADO</t>
        </is>
      </c>
      <c r="S822" t="inlineStr">
        <is>
          <t>EJECUTADO EXITOSO</t>
        </is>
      </c>
      <c r="T822" t="inlineStr">
        <is>
          <t>VISITA TECNICA</t>
        </is>
      </c>
      <c r="V822" t="inlineStr">
        <is>
          <t>TIPO I</t>
        </is>
      </c>
      <c r="W822" t="inlineStr">
        <is>
          <t>TERRESTRE</t>
        </is>
      </c>
      <c r="X822" t="inlineStr">
        <is>
          <t>DE AGUAS MUÑOZ DAVID JOSE</t>
        </is>
      </c>
      <c r="Y822" t="inlineStr">
        <is>
          <t>1</t>
        </is>
      </c>
      <c r="Z822" t="inlineStr">
        <is>
          <t>0</t>
        </is>
      </c>
      <c r="AA822" s="48" t="n">
        <v>35780</v>
      </c>
      <c r="AB822" s="48" t="n">
        <v>0</v>
      </c>
    </row>
    <row r="823">
      <c r="A823" t="inlineStr">
        <is>
          <t>MEDELLIN</t>
        </is>
      </c>
      <c r="B823" t="inlineStr">
        <is>
          <t>NOROCCIDENTE</t>
        </is>
      </c>
      <c r="C823" t="inlineStr">
        <is>
          <t>0004-0005</t>
        </is>
      </c>
      <c r="D823" t="inlineStr">
        <is>
          <t>5858</t>
        </is>
      </c>
      <c r="E823" t="inlineStr">
        <is>
          <t>2573980</t>
        </is>
      </c>
      <c r="F823" t="inlineStr">
        <is>
          <t>3007078283</t>
        </is>
      </c>
      <c r="G823" t="inlineStr">
        <is>
          <t>OC VISITA ROLLOS</t>
        </is>
      </c>
      <c r="H823" t="inlineStr">
        <is>
          <t>ANTIOQUIA</t>
        </is>
      </c>
      <c r="I823" t="inlineStr">
        <is>
          <t>VEGACHI</t>
        </is>
      </c>
      <c r="J823" t="inlineStr">
        <is>
          <t>BARRIO CENTRO VEGACHI</t>
        </is>
      </c>
      <c r="K823" t="inlineStr">
        <is>
          <t>BANCOLOMBIA</t>
        </is>
      </c>
      <c r="L823" t="inlineStr">
        <is>
          <t>FO-25-1354144</t>
        </is>
      </c>
      <c r="M823" s="49" t="n">
        <v>45878.41508101852</v>
      </c>
      <c r="N823" s="49" t="n">
        <v>45883.39722222222</v>
      </c>
      <c r="O823" s="48" t="n">
        <v>0</v>
      </c>
      <c r="P823" t="inlineStr">
        <is>
          <t>CB UNO A UNO</t>
        </is>
      </c>
      <c r="Q823" t="inlineStr">
        <is>
          <t>CB UNO A UNO</t>
        </is>
      </c>
      <c r="R823" t="inlineStr">
        <is>
          <t>EJECUTADO</t>
        </is>
      </c>
      <c r="S823" t="inlineStr">
        <is>
          <t>EJECUTADO EXITOSO</t>
        </is>
      </c>
      <c r="T823" t="inlineStr">
        <is>
          <t>ENVIO FLOTA - OPERADOR LOGISTICO</t>
        </is>
      </c>
      <c r="V823" t="inlineStr">
        <is>
          <t>TIPO III</t>
        </is>
      </c>
      <c r="W823" t="inlineStr">
        <is>
          <t>TERRESTRE</t>
        </is>
      </c>
      <c r="X823" t="inlineStr">
        <is>
          <t>ZAPATA LOPEZ EDWARD ASDRUBAL</t>
        </is>
      </c>
      <c r="Y823" t="inlineStr">
        <is>
          <t>1</t>
        </is>
      </c>
      <c r="Z823" t="inlineStr">
        <is>
          <t>0</t>
        </is>
      </c>
      <c r="AA823" s="48" t="n">
        <v>35780</v>
      </c>
      <c r="AB823" s="48" t="n">
        <v>0</v>
      </c>
    </row>
    <row r="824">
      <c r="A824" t="inlineStr">
        <is>
          <t>MONTERIA</t>
        </is>
      </c>
      <c r="B824" t="inlineStr">
        <is>
          <t>COSTA</t>
        </is>
      </c>
      <c r="C824" t="inlineStr">
        <is>
          <t>0004-0001</t>
        </is>
      </c>
      <c r="D824" t="inlineStr">
        <is>
          <t>23466</t>
        </is>
      </c>
      <c r="E824" t="inlineStr">
        <is>
          <t>2574044</t>
        </is>
      </c>
      <c r="F824" t="inlineStr">
        <is>
          <t>3007037633</t>
        </is>
      </c>
      <c r="G824" t="inlineStr">
        <is>
          <t>OC ENVIO ROLLOS</t>
        </is>
      </c>
      <c r="H824" t="inlineStr">
        <is>
          <t>CORDOBA</t>
        </is>
      </c>
      <c r="I824" t="inlineStr">
        <is>
          <t>MONTELIBANO</t>
        </is>
      </c>
      <c r="J824" t="inlineStr">
        <is>
          <t>DISTRICOL PAPELERIA PRINCIPAL</t>
        </is>
      </c>
      <c r="K824" t="inlineStr">
        <is>
          <t>BANCOLOMBIA</t>
        </is>
      </c>
      <c r="L824" t="inlineStr">
        <is>
          <t>FO-25-1354148</t>
        </is>
      </c>
      <c r="M824" s="49" t="n">
        <v>45878.40028935186</v>
      </c>
      <c r="N824" s="49" t="n">
        <v>45883.37083333333</v>
      </c>
      <c r="O824" s="48" t="n">
        <v>0</v>
      </c>
      <c r="P824" t="inlineStr">
        <is>
          <t>AGREGADOR</t>
        </is>
      </c>
      <c r="Q824" t="inlineStr">
        <is>
          <t>DISTRICOL</t>
        </is>
      </c>
      <c r="S824" t="inlineStr">
        <is>
          <t>EJECUTADO EXITOSO</t>
        </is>
      </c>
      <c r="T824" t="inlineStr">
        <is>
          <t>ENVIO</t>
        </is>
      </c>
      <c r="V824" t="inlineStr">
        <is>
          <t>TIPO IV</t>
        </is>
      </c>
      <c r="W824" t="inlineStr">
        <is>
          <t>TERRESTRE</t>
        </is>
      </c>
      <c r="Y824" t="inlineStr">
        <is>
          <t>1</t>
        </is>
      </c>
      <c r="Z824" t="inlineStr">
        <is>
          <t>0</t>
        </is>
      </c>
      <c r="AA824" s="48" t="n">
        <v>35780</v>
      </c>
      <c r="AB824" s="48" t="n">
        <v>0</v>
      </c>
    </row>
    <row r="825">
      <c r="A825" t="inlineStr">
        <is>
          <t>CARTAGENA</t>
        </is>
      </c>
      <c r="B825" t="inlineStr">
        <is>
          <t>COSTA</t>
        </is>
      </c>
      <c r="C825" t="inlineStr">
        <is>
          <t>0004-0001</t>
        </is>
      </c>
      <c r="D825" t="inlineStr">
        <is>
          <t>13001</t>
        </is>
      </c>
      <c r="E825" t="inlineStr">
        <is>
          <t>2574051</t>
        </is>
      </c>
      <c r="F825" t="inlineStr">
        <is>
          <t>3007074147</t>
        </is>
      </c>
      <c r="G825" t="inlineStr">
        <is>
          <t>OC VISITA ROLLOS</t>
        </is>
      </c>
      <c r="H825" t="inlineStr">
        <is>
          <t>BOLIVAR</t>
        </is>
      </c>
      <c r="I825" t="inlineStr">
        <is>
          <t>CARTAGENA</t>
        </is>
      </c>
      <c r="J825" t="inlineStr">
        <is>
          <t>PTM CARTAGENA MOVIL CELTYN</t>
        </is>
      </c>
      <c r="K825" t="inlineStr">
        <is>
          <t>BANCOLOMBIA</t>
        </is>
      </c>
      <c r="L825" t="inlineStr">
        <is>
          <t>FO-25-1353390</t>
        </is>
      </c>
      <c r="M825" s="49" t="n">
        <v>45878.40741898148</v>
      </c>
      <c r="N825" s="49" t="n">
        <v>45881.43819444445</v>
      </c>
      <c r="O825" s="48" t="n">
        <v>0</v>
      </c>
      <c r="P825" t="inlineStr">
        <is>
          <t>AGREGADOR</t>
        </is>
      </c>
      <c r="Q825" t="inlineStr">
        <is>
          <t>COMCARD - PTM</t>
        </is>
      </c>
      <c r="R825" t="inlineStr">
        <is>
          <t>EJECUTADO</t>
        </is>
      </c>
      <c r="S825" t="inlineStr">
        <is>
          <t>EJECUTADO EXITOSO</t>
        </is>
      </c>
      <c r="T825" t="inlineStr">
        <is>
          <t>VISITA TECNICA</t>
        </is>
      </c>
      <c r="V825" t="inlineStr">
        <is>
          <t>TIPO I</t>
        </is>
      </c>
      <c r="W825" t="inlineStr">
        <is>
          <t>TERRESTRE</t>
        </is>
      </c>
      <c r="X825" t="inlineStr">
        <is>
          <t>CANEDO HERRERA ALEXANDER</t>
        </is>
      </c>
      <c r="Y825" t="inlineStr">
        <is>
          <t>1</t>
        </is>
      </c>
      <c r="Z825" t="inlineStr">
        <is>
          <t>0</t>
        </is>
      </c>
      <c r="AA825" s="48" t="n">
        <v>35780</v>
      </c>
      <c r="AB825" s="48" t="n">
        <v>0</v>
      </c>
    </row>
    <row r="826">
      <c r="A826" t="inlineStr">
        <is>
          <t>VILLAVICENCIO</t>
        </is>
      </c>
      <c r="B826" t="inlineStr">
        <is>
          <t>REMOTAS</t>
        </is>
      </c>
      <c r="C826" t="inlineStr">
        <is>
          <t>0004-0007</t>
        </is>
      </c>
      <c r="D826" t="inlineStr">
        <is>
          <t>50001</t>
        </is>
      </c>
      <c r="E826" t="inlineStr">
        <is>
          <t>2574056</t>
        </is>
      </c>
      <c r="F826" t="inlineStr">
        <is>
          <t>3007031067</t>
        </is>
      </c>
      <c r="G826" t="inlineStr">
        <is>
          <t>OC VISITA ROLLOS</t>
        </is>
      </c>
      <c r="H826" t="inlineStr">
        <is>
          <t>META</t>
        </is>
      </c>
      <c r="I826" t="inlineStr">
        <is>
          <t>VILLAVICENCIO</t>
        </is>
      </c>
      <c r="J826" t="inlineStr">
        <is>
          <t>REVAL PRIMAVERA URBANA</t>
        </is>
      </c>
      <c r="K826" t="inlineStr">
        <is>
          <t>BANCOLOMBIA</t>
        </is>
      </c>
      <c r="L826" t="inlineStr">
        <is>
          <t>FO-25-1353873</t>
        </is>
      </c>
      <c r="M826" s="49" t="n">
        <v>45878.41211805555</v>
      </c>
      <c r="N826" s="49" t="n">
        <v>45880.68402777778</v>
      </c>
      <c r="O826" s="48" t="n">
        <v>0</v>
      </c>
      <c r="P826" t="inlineStr">
        <is>
          <t>ROBUSTO</t>
        </is>
      </c>
      <c r="Q826" t="inlineStr">
        <is>
          <t>REVAL</t>
        </is>
      </c>
      <c r="R826" t="inlineStr">
        <is>
          <t>EJECUTADO</t>
        </is>
      </c>
      <c r="S826" t="inlineStr">
        <is>
          <t>EJECUTADO EXITOSO</t>
        </is>
      </c>
      <c r="T826" t="inlineStr">
        <is>
          <t>VISITA TECNICA</t>
        </is>
      </c>
      <c r="V826" t="inlineStr">
        <is>
          <t>TIPO I</t>
        </is>
      </c>
      <c r="W826" t="inlineStr">
        <is>
          <t>TERRESTRE</t>
        </is>
      </c>
      <c r="X826" t="inlineStr">
        <is>
          <t>GARZON RUIZ LUIS MIGUEL</t>
        </is>
      </c>
      <c r="Y826" t="inlineStr">
        <is>
          <t>1</t>
        </is>
      </c>
      <c r="Z826" t="inlineStr">
        <is>
          <t>0</t>
        </is>
      </c>
      <c r="AA826" s="48" t="n">
        <v>35780</v>
      </c>
      <c r="AB826" s="48" t="n">
        <v>0</v>
      </c>
    </row>
    <row r="827">
      <c r="A827" t="inlineStr">
        <is>
          <t>CALI</t>
        </is>
      </c>
      <c r="B827" t="inlineStr">
        <is>
          <t>SUROCCIDENTE Y EJE CAFETERO</t>
        </is>
      </c>
      <c r="C827" t="inlineStr">
        <is>
          <t>0004-0003</t>
        </is>
      </c>
      <c r="D827" t="inlineStr">
        <is>
          <t>76001</t>
        </is>
      </c>
      <c r="E827" t="inlineStr">
        <is>
          <t>2574086</t>
        </is>
      </c>
      <c r="F827" t="inlineStr">
        <is>
          <t>3007079693</t>
        </is>
      </c>
      <c r="G827" t="inlineStr">
        <is>
          <t>OC VISITA ROLLOS</t>
        </is>
      </c>
      <c r="H827" t="inlineStr">
        <is>
          <t>VALLE DEL CAUCA</t>
        </is>
      </c>
      <c r="I827" t="inlineStr">
        <is>
          <t>CALI</t>
        </is>
      </c>
      <c r="J827" t="inlineStr">
        <is>
          <t>PTM CALI SABE SOLUCIONES</t>
        </is>
      </c>
      <c r="K827" t="inlineStr">
        <is>
          <t>BANCOLOMBIA</t>
        </is>
      </c>
      <c r="L827" t="inlineStr">
        <is>
          <t>FO-25-1353858</t>
        </is>
      </c>
      <c r="M827" s="49" t="n">
        <v>45878.43809027778</v>
      </c>
      <c r="N827" s="49" t="n">
        <v>45881.35277777778</v>
      </c>
      <c r="O827" s="48" t="n">
        <v>0</v>
      </c>
      <c r="P827" t="inlineStr">
        <is>
          <t>AGREGADOR</t>
        </is>
      </c>
      <c r="Q827" t="inlineStr">
        <is>
          <t>COMCARD - PTM</t>
        </is>
      </c>
      <c r="R827" t="inlineStr">
        <is>
          <t>EJECUTADO</t>
        </is>
      </c>
      <c r="S827" t="inlineStr">
        <is>
          <t>EJECUTADO EXITOSO</t>
        </is>
      </c>
      <c r="T827" t="inlineStr">
        <is>
          <t>VISITA TECNICA</t>
        </is>
      </c>
      <c r="V827" t="inlineStr">
        <is>
          <t>TIPO I</t>
        </is>
      </c>
      <c r="W827" t="inlineStr">
        <is>
          <t>TERRESTRE</t>
        </is>
      </c>
      <c r="X827" t="inlineStr">
        <is>
          <t>HERRERA MONAR GEOVANNY</t>
        </is>
      </c>
      <c r="Y827" t="inlineStr">
        <is>
          <t>1</t>
        </is>
      </c>
      <c r="Z827" t="inlineStr">
        <is>
          <t>0</t>
        </is>
      </c>
      <c r="AA827" s="48" t="n">
        <v>35780</v>
      </c>
      <c r="AB827" s="48" t="n">
        <v>0</v>
      </c>
    </row>
    <row r="828">
      <c r="A828" t="inlineStr">
        <is>
          <t>BOGOTA</t>
        </is>
      </c>
      <c r="B828" t="inlineStr">
        <is>
          <t>CUNDINAMARCA</t>
        </is>
      </c>
      <c r="C828" t="inlineStr">
        <is>
          <t>0004-0004</t>
        </is>
      </c>
      <c r="D828" t="inlineStr">
        <is>
          <t>25126</t>
        </is>
      </c>
      <c r="E828" t="inlineStr">
        <is>
          <t>2574087</t>
        </is>
      </c>
      <c r="F828" t="inlineStr">
        <is>
          <t>3007057532</t>
        </is>
      </c>
      <c r="G828" t="inlineStr">
        <is>
          <t>OC VISITA ROLLOS</t>
        </is>
      </c>
      <c r="H828" t="inlineStr">
        <is>
          <t>CUNDINAMARCA</t>
        </is>
      </c>
      <c r="I828" t="inlineStr">
        <is>
          <t>CAJICA</t>
        </is>
      </c>
      <c r="J828" t="inlineStr">
        <is>
          <t>BARRIO CENTRO CAJICA 5</t>
        </is>
      </c>
      <c r="K828" t="inlineStr">
        <is>
          <t>BANCOLOMBIA</t>
        </is>
      </c>
      <c r="L828" t="inlineStr">
        <is>
          <t>FO-25-1353853</t>
        </is>
      </c>
      <c r="M828" s="49" t="n">
        <v>45878.4387037037</v>
      </c>
      <c r="N828" s="49" t="n">
        <v>45883.63472222222</v>
      </c>
      <c r="O828" s="48" t="n">
        <v>0</v>
      </c>
      <c r="P828" t="inlineStr">
        <is>
          <t>CB UNO A UNO</t>
        </is>
      </c>
      <c r="Q828" t="inlineStr">
        <is>
          <t>CB UNO A UNO</t>
        </is>
      </c>
      <c r="R828" t="inlineStr">
        <is>
          <t>EJECUTADO</t>
        </is>
      </c>
      <c r="S828" t="inlineStr">
        <is>
          <t>EJECUTADO EXITOSO</t>
        </is>
      </c>
      <c r="T828" t="inlineStr">
        <is>
          <t>VISITA TECNICA</t>
        </is>
      </c>
      <c r="V828" t="inlineStr">
        <is>
          <t>TIPO II</t>
        </is>
      </c>
      <c r="W828" t="inlineStr">
        <is>
          <t>TERRESTRE</t>
        </is>
      </c>
      <c r="X828" t="inlineStr">
        <is>
          <t>MURCIA HERNANDEZ HARVEY IGNACIO</t>
        </is>
      </c>
      <c r="Y828" t="inlineStr">
        <is>
          <t>1</t>
        </is>
      </c>
      <c r="Z828" t="inlineStr">
        <is>
          <t>0</t>
        </is>
      </c>
      <c r="AA828" s="48" t="n">
        <v>67654</v>
      </c>
      <c r="AB828" s="48" t="n">
        <v>0</v>
      </c>
    </row>
    <row r="829">
      <c r="A829" t="inlineStr">
        <is>
          <t>BOGOTA</t>
        </is>
      </c>
      <c r="B829" t="inlineStr">
        <is>
          <t>CUNDINAMARCA</t>
        </is>
      </c>
      <c r="C829" t="inlineStr">
        <is>
          <t>0004-0004</t>
        </is>
      </c>
      <c r="D829" t="inlineStr">
        <is>
          <t>11001</t>
        </is>
      </c>
      <c r="E829" t="inlineStr">
        <is>
          <t>2574100</t>
        </is>
      </c>
      <c r="F829" t="inlineStr">
        <is>
          <t>3007054911</t>
        </is>
      </c>
      <c r="G829" t="inlineStr">
        <is>
          <t>OC VISITA ROLLOS</t>
        </is>
      </c>
      <c r="H829" t="inlineStr">
        <is>
          <t>CUNDINAMARCA</t>
        </is>
      </c>
      <c r="I829" t="inlineStr">
        <is>
          <t>BOGOTA</t>
        </is>
      </c>
      <c r="J829" t="inlineStr">
        <is>
          <t>BARRIO JERUSALEN BOGOTA 2</t>
        </is>
      </c>
      <c r="K829" t="inlineStr">
        <is>
          <t>BANCOLOMBIA</t>
        </is>
      </c>
      <c r="L829" t="inlineStr">
        <is>
          <t>FO-25-1353415</t>
        </is>
      </c>
      <c r="M829" s="49" t="n">
        <v>45878.40195601852</v>
      </c>
      <c r="N829" s="49" t="n">
        <v>45883.45555555556</v>
      </c>
      <c r="O829" s="48" t="n">
        <v>0</v>
      </c>
      <c r="P829" t="inlineStr">
        <is>
          <t>CB UNO A UNO</t>
        </is>
      </c>
      <c r="Q829" t="inlineStr">
        <is>
          <t>CB UNO A UNO</t>
        </is>
      </c>
      <c r="R829" t="inlineStr">
        <is>
          <t>EJECUTADO</t>
        </is>
      </c>
      <c r="S829" t="inlineStr">
        <is>
          <t>EJECUTADO EXITOSO</t>
        </is>
      </c>
      <c r="T829" t="inlineStr">
        <is>
          <t>VISITA TECNICA</t>
        </is>
      </c>
      <c r="V829" t="inlineStr">
        <is>
          <t>TIPO I</t>
        </is>
      </c>
      <c r="W829" t="inlineStr">
        <is>
          <t>TERRESTRE</t>
        </is>
      </c>
      <c r="X829" t="inlineStr">
        <is>
          <t>BUSTOS MORA DIEGO MANUEL</t>
        </is>
      </c>
      <c r="Y829" t="inlineStr">
        <is>
          <t>1</t>
        </is>
      </c>
      <c r="Z829" t="inlineStr">
        <is>
          <t>0</t>
        </is>
      </c>
      <c r="AA829" s="48" t="n">
        <v>35780</v>
      </c>
      <c r="AB829" s="48" t="n">
        <v>0</v>
      </c>
    </row>
    <row r="830">
      <c r="A830" t="inlineStr">
        <is>
          <t>CARTAGENA</t>
        </is>
      </c>
      <c r="B830" t="inlineStr">
        <is>
          <t>COSTA</t>
        </is>
      </c>
      <c r="C830" t="inlineStr">
        <is>
          <t>0004-0001</t>
        </is>
      </c>
      <c r="D830" t="inlineStr">
        <is>
          <t>13836</t>
        </is>
      </c>
      <c r="E830" t="inlineStr">
        <is>
          <t>2574124</t>
        </is>
      </c>
      <c r="F830" t="inlineStr">
        <is>
          <t>3007022622</t>
        </is>
      </c>
      <c r="G830" t="inlineStr">
        <is>
          <t>OC VISITA ROLLOS</t>
        </is>
      </c>
      <c r="H830" t="inlineStr">
        <is>
          <t>BOLIVAR</t>
        </is>
      </c>
      <c r="I830" t="inlineStr">
        <is>
          <t>TURBACO</t>
        </is>
      </c>
      <c r="J830" t="inlineStr">
        <is>
          <t>BARRIO LA FLORESTA TURBACO</t>
        </is>
      </c>
      <c r="K830" t="inlineStr">
        <is>
          <t>BANCOLOMBIA</t>
        </is>
      </c>
      <c r="L830" t="inlineStr">
        <is>
          <t>FO-25-1353870</t>
        </is>
      </c>
      <c r="M830" s="49" t="n">
        <v>45878.43530092593</v>
      </c>
      <c r="N830" s="49" t="n">
        <v>45883.47638888889</v>
      </c>
      <c r="O830" s="48" t="n">
        <v>0</v>
      </c>
      <c r="P830" t="inlineStr">
        <is>
          <t>CB UNO A UNO</t>
        </is>
      </c>
      <c r="Q830" t="inlineStr">
        <is>
          <t>CB UNO A UNO</t>
        </is>
      </c>
      <c r="R830" t="inlineStr">
        <is>
          <t>EJECUTADO</t>
        </is>
      </c>
      <c r="S830" t="inlineStr">
        <is>
          <t>EJECUTADO EXITOSO</t>
        </is>
      </c>
      <c r="T830" t="inlineStr">
        <is>
          <t>VISITA TECNICA</t>
        </is>
      </c>
      <c r="V830" t="inlineStr">
        <is>
          <t>TIPO II</t>
        </is>
      </c>
      <c r="W830" t="inlineStr">
        <is>
          <t>TERRESTRE</t>
        </is>
      </c>
      <c r="X830" t="inlineStr">
        <is>
          <t>CANEDO HERRERA ALEXANDER</t>
        </is>
      </c>
      <c r="Y830" t="inlineStr">
        <is>
          <t>1</t>
        </is>
      </c>
      <c r="Z830" t="inlineStr">
        <is>
          <t>0</t>
        </is>
      </c>
      <c r="AA830" s="48" t="n">
        <v>67654</v>
      </c>
      <c r="AB830" s="48" t="n">
        <v>0</v>
      </c>
    </row>
    <row r="831">
      <c r="A831" t="inlineStr">
        <is>
          <t>BOGOTA</t>
        </is>
      </c>
      <c r="B831" t="inlineStr">
        <is>
          <t>CUNDINAMARCA</t>
        </is>
      </c>
      <c r="C831" t="inlineStr">
        <is>
          <t>0004-0004</t>
        </is>
      </c>
      <c r="D831" t="inlineStr">
        <is>
          <t>25126</t>
        </is>
      </c>
      <c r="E831" t="inlineStr">
        <is>
          <t>2574129</t>
        </is>
      </c>
      <c r="F831" t="inlineStr">
        <is>
          <t>3007066656</t>
        </is>
      </c>
      <c r="G831" t="inlineStr">
        <is>
          <t>OC VISITA ROLLOS</t>
        </is>
      </c>
      <c r="H831" t="inlineStr">
        <is>
          <t>CUNDINAMARCA</t>
        </is>
      </c>
      <c r="I831" t="inlineStr">
        <is>
          <t>CAJICA</t>
        </is>
      </c>
      <c r="J831" t="inlineStr">
        <is>
          <t>BARRIO CHUNTAME CAJICA 2</t>
        </is>
      </c>
      <c r="K831" t="inlineStr">
        <is>
          <t>BANCOLOMBIA</t>
        </is>
      </c>
      <c r="L831" t="inlineStr">
        <is>
          <t>FO-25-1353846</t>
        </is>
      </c>
      <c r="M831" s="49" t="n">
        <v>45878.44184027778</v>
      </c>
      <c r="N831" s="49" t="n">
        <v>45883.66944444444</v>
      </c>
      <c r="O831" s="48" t="n">
        <v>0</v>
      </c>
      <c r="P831" t="inlineStr">
        <is>
          <t>CB UNO A UNO</t>
        </is>
      </c>
      <c r="Q831" t="inlineStr">
        <is>
          <t>CB UNO A UNO</t>
        </is>
      </c>
      <c r="R831" t="inlineStr">
        <is>
          <t>EJECUTADO</t>
        </is>
      </c>
      <c r="S831" t="inlineStr">
        <is>
          <t>EJECUTADO EXITOSO</t>
        </is>
      </c>
      <c r="T831" t="inlineStr">
        <is>
          <t>VISITA TECNICA</t>
        </is>
      </c>
      <c r="V831" t="inlineStr">
        <is>
          <t>TIPO II</t>
        </is>
      </c>
      <c r="W831" t="inlineStr">
        <is>
          <t>TERRESTRE</t>
        </is>
      </c>
      <c r="X831" t="inlineStr">
        <is>
          <t>MURCIA HERNANDEZ HARVEY IGNACIO</t>
        </is>
      </c>
      <c r="Y831" t="inlineStr">
        <is>
          <t>1</t>
        </is>
      </c>
      <c r="Z831" t="inlineStr">
        <is>
          <t>0</t>
        </is>
      </c>
      <c r="AA831" s="48" t="n">
        <v>67654</v>
      </c>
      <c r="AB831" s="48" t="n">
        <v>0</v>
      </c>
    </row>
    <row r="832">
      <c r="A832" t="inlineStr">
        <is>
          <t>BUCARAMANGA</t>
        </is>
      </c>
      <c r="B832" t="inlineStr">
        <is>
          <t>SANTANDERES</t>
        </is>
      </c>
      <c r="C832" t="inlineStr">
        <is>
          <t>0004-0008</t>
        </is>
      </c>
      <c r="D832" t="inlineStr">
        <is>
          <t>20710</t>
        </is>
      </c>
      <c r="E832" t="inlineStr">
        <is>
          <t>2574130</t>
        </is>
      </c>
      <c r="F832" t="inlineStr">
        <is>
          <t>3007079703</t>
        </is>
      </c>
      <c r="G832" t="inlineStr">
        <is>
          <t>OC ENVIO ROLLOS</t>
        </is>
      </c>
      <c r="H832" t="inlineStr">
        <is>
          <t>CESAR</t>
        </is>
      </c>
      <c r="I832" t="inlineStr">
        <is>
          <t>SAN ALBERTO</t>
        </is>
      </c>
      <c r="J832" t="inlineStr">
        <is>
          <t>PTM SAN ALBERTO DROGUERIA PREC</t>
        </is>
      </c>
      <c r="K832" t="inlineStr">
        <is>
          <t>BANCOLOMBIA</t>
        </is>
      </c>
      <c r="L832" t="inlineStr">
        <is>
          <t>FO-25-1354143</t>
        </is>
      </c>
      <c r="M832" s="49" t="n">
        <v>45878.44278935185</v>
      </c>
      <c r="N832" s="49" t="n">
        <v>45884.43541666667</v>
      </c>
      <c r="O832" s="48" t="n">
        <v>0</v>
      </c>
      <c r="P832" t="inlineStr">
        <is>
          <t>AGREGADOR</t>
        </is>
      </c>
      <c r="Q832" t="inlineStr">
        <is>
          <t>COMCARD - PTM</t>
        </is>
      </c>
      <c r="S832" t="inlineStr">
        <is>
          <t>EJECUTADO EXITOSO</t>
        </is>
      </c>
      <c r="T832" t="inlineStr">
        <is>
          <t>ENVIO</t>
        </is>
      </c>
      <c r="V832" t="inlineStr">
        <is>
          <t>TIPO III</t>
        </is>
      </c>
      <c r="W832" t="inlineStr">
        <is>
          <t>TERRESTRE</t>
        </is>
      </c>
      <c r="Y832" t="inlineStr">
        <is>
          <t>1</t>
        </is>
      </c>
      <c r="Z832" t="inlineStr">
        <is>
          <t>0</t>
        </is>
      </c>
      <c r="AA832" s="48" t="n">
        <v>35780</v>
      </c>
      <c r="AB832" s="48" t="n">
        <v>0</v>
      </c>
    </row>
    <row r="833">
      <c r="A833" t="inlineStr">
        <is>
          <t>MEDELLIN</t>
        </is>
      </c>
      <c r="B833" t="inlineStr">
        <is>
          <t>NOROCCIDENTE</t>
        </is>
      </c>
      <c r="C833" t="inlineStr">
        <is>
          <t>0004-0005</t>
        </is>
      </c>
      <c r="D833" t="inlineStr">
        <is>
          <t>5001</t>
        </is>
      </c>
      <c r="E833" t="inlineStr">
        <is>
          <t>2574131</t>
        </is>
      </c>
      <c r="F833" t="inlineStr">
        <is>
          <t>3007078468</t>
        </is>
      </c>
      <c r="G833" t="inlineStr">
        <is>
          <t>OC VISITA ROLLOS</t>
        </is>
      </c>
      <c r="H833" t="inlineStr">
        <is>
          <t>ANTIOQUIA</t>
        </is>
      </c>
      <c r="I833" t="inlineStr">
        <is>
          <t>MEDELLIN</t>
        </is>
      </c>
      <c r="J833" t="inlineStr">
        <is>
          <t>BARRIO BOSTON MEDELLIN 5</t>
        </is>
      </c>
      <c r="K833" t="inlineStr">
        <is>
          <t>BANCOLOMBIA</t>
        </is>
      </c>
      <c r="L833" t="inlineStr">
        <is>
          <t>FO-25-1362881</t>
        </is>
      </c>
      <c r="M833" s="49" t="n">
        <v>45878.44347222222</v>
      </c>
      <c r="N833" s="49" t="n">
        <v>45884.58541666667</v>
      </c>
      <c r="O833" s="48" t="n">
        <v>0</v>
      </c>
      <c r="P833" t="inlineStr">
        <is>
          <t>CB UNO A UNO</t>
        </is>
      </c>
      <c r="Q833" t="inlineStr">
        <is>
          <t>CB UNO A UNO</t>
        </is>
      </c>
      <c r="S833" t="inlineStr">
        <is>
          <t>EJECUTADO EXITOSO</t>
        </is>
      </c>
      <c r="T833" t="inlineStr">
        <is>
          <t>VISITA TECNICA</t>
        </is>
      </c>
      <c r="V833" t="inlineStr">
        <is>
          <t>TIPO I</t>
        </is>
      </c>
      <c r="W833" t="inlineStr">
        <is>
          <t>TERRESTRE</t>
        </is>
      </c>
      <c r="X833" t="inlineStr">
        <is>
          <t>SALAZAR AGUDELO JHONATAN STIVEN</t>
        </is>
      </c>
      <c r="Y833" t="inlineStr">
        <is>
          <t>1</t>
        </is>
      </c>
      <c r="Z833" t="inlineStr">
        <is>
          <t>0</t>
        </is>
      </c>
      <c r="AA833" s="48" t="n">
        <v>35780</v>
      </c>
      <c r="AB833" s="48" t="n">
        <v>0</v>
      </c>
    </row>
    <row r="834">
      <c r="A834" t="inlineStr">
        <is>
          <t>PASTO</t>
        </is>
      </c>
      <c r="B834" t="inlineStr">
        <is>
          <t>SUROCCIDENTE Y EJE CAFETERO</t>
        </is>
      </c>
      <c r="C834" t="inlineStr">
        <is>
          <t>0004-0003</t>
        </is>
      </c>
      <c r="D834" t="inlineStr">
        <is>
          <t>52683</t>
        </is>
      </c>
      <c r="E834" t="inlineStr">
        <is>
          <t>2574132</t>
        </is>
      </c>
      <c r="F834" t="inlineStr">
        <is>
          <t>3007052690</t>
        </is>
      </c>
      <c r="G834" t="inlineStr">
        <is>
          <t>OC VISITA ROLLOS</t>
        </is>
      </c>
      <c r="H834" t="inlineStr">
        <is>
          <t>NARIÑO</t>
        </is>
      </c>
      <c r="I834" t="inlineStr">
        <is>
          <t>SANDONA</t>
        </is>
      </c>
      <c r="J834" t="inlineStr">
        <is>
          <t>PTM DROGUERIA EL INGENIO</t>
        </is>
      </c>
      <c r="K834" t="inlineStr">
        <is>
          <t>BANCOLOMBIA</t>
        </is>
      </c>
      <c r="L834" t="inlineStr">
        <is>
          <t>FO-25-1353839</t>
        </is>
      </c>
      <c r="M834" s="49" t="n">
        <v>45878.44425925926</v>
      </c>
      <c r="N834" s="49" t="n">
        <v>45881.65</v>
      </c>
      <c r="O834" s="48" t="n">
        <v>0</v>
      </c>
      <c r="P834" t="inlineStr">
        <is>
          <t>AGREGADOR</t>
        </is>
      </c>
      <c r="Q834" t="inlineStr">
        <is>
          <t>COMCARD - PTM</t>
        </is>
      </c>
      <c r="R834" t="inlineStr">
        <is>
          <t>EJECUTADO</t>
        </is>
      </c>
      <c r="S834" t="inlineStr">
        <is>
          <t>EJECUTADO EXITOSO</t>
        </is>
      </c>
      <c r="T834" t="inlineStr">
        <is>
          <t>ENVIO FLOTA - OPERADOR LOGISTICO</t>
        </is>
      </c>
      <c r="V834" t="inlineStr">
        <is>
          <t>TIPO II</t>
        </is>
      </c>
      <c r="W834" t="inlineStr">
        <is>
          <t>TERRESTRE</t>
        </is>
      </c>
      <c r="X834" t="inlineStr">
        <is>
          <t>BRAVO MADROÑERO OSCAR ESTEBAN</t>
        </is>
      </c>
      <c r="Y834" t="inlineStr">
        <is>
          <t>1</t>
        </is>
      </c>
      <c r="Z834" t="inlineStr">
        <is>
          <t>0</t>
        </is>
      </c>
      <c r="AA834" s="48" t="n">
        <v>35780</v>
      </c>
      <c r="AB834" s="48" t="n">
        <v>0</v>
      </c>
    </row>
    <row r="835">
      <c r="A835" t="inlineStr">
        <is>
          <t>CALI</t>
        </is>
      </c>
      <c r="B835" t="inlineStr">
        <is>
          <t>SUROCCIDENTE Y EJE CAFETERO</t>
        </is>
      </c>
      <c r="C835" t="inlineStr">
        <is>
          <t>0004-0003</t>
        </is>
      </c>
      <c r="D835" t="inlineStr">
        <is>
          <t>19698</t>
        </is>
      </c>
      <c r="E835" t="inlineStr">
        <is>
          <t>2574141</t>
        </is>
      </c>
      <c r="F835" t="inlineStr">
        <is>
          <t>3007079253</t>
        </is>
      </c>
      <c r="G835" t="inlineStr">
        <is>
          <t>OC VISITA ROLLOS</t>
        </is>
      </c>
      <c r="H835" t="inlineStr">
        <is>
          <t>CAUCA</t>
        </is>
      </c>
      <c r="I835" t="inlineStr">
        <is>
          <t>SANTANDER DE QUILICHAO</t>
        </is>
      </c>
      <c r="J835" t="inlineStr">
        <is>
          <t>DISTRICOL DISTRIALIMENTO SAMAN</t>
        </is>
      </c>
      <c r="K835" t="inlineStr">
        <is>
          <t>BANCOLOMBIA</t>
        </is>
      </c>
      <c r="L835" t="inlineStr">
        <is>
          <t>FO-25-1354058</t>
        </is>
      </c>
      <c r="M835" s="49" t="n">
        <v>45878.46092592592</v>
      </c>
      <c r="N835" s="49" t="n">
        <v>45880.58958333333</v>
      </c>
      <c r="O835" s="48" t="n">
        <v>0</v>
      </c>
      <c r="P835" t="inlineStr">
        <is>
          <t>AGREGADOR</t>
        </is>
      </c>
      <c r="Q835" t="inlineStr">
        <is>
          <t>DISTRICOL</t>
        </is>
      </c>
      <c r="R835" t="inlineStr">
        <is>
          <t>EJECUTADO</t>
        </is>
      </c>
      <c r="S835" t="inlineStr">
        <is>
          <t>EJECUTADO EXITOSO</t>
        </is>
      </c>
      <c r="T835" t="inlineStr">
        <is>
          <t>VISITA TECNICA</t>
        </is>
      </c>
      <c r="V835" t="inlineStr">
        <is>
          <t>TIPO II</t>
        </is>
      </c>
      <c r="W835" t="inlineStr">
        <is>
          <t>TERRESTRE</t>
        </is>
      </c>
      <c r="X835" t="inlineStr">
        <is>
          <t>MONTERO MUESES GIAN CARLO</t>
        </is>
      </c>
      <c r="Y835" t="inlineStr">
        <is>
          <t>1</t>
        </is>
      </c>
      <c r="Z835" t="inlineStr">
        <is>
          <t>0</t>
        </is>
      </c>
      <c r="AA835" s="48" t="n">
        <v>67654</v>
      </c>
      <c r="AB835" s="48" t="n">
        <v>0</v>
      </c>
    </row>
    <row r="836">
      <c r="A836" t="inlineStr">
        <is>
          <t>NEIVA</t>
        </is>
      </c>
      <c r="B836" t="inlineStr">
        <is>
          <t>REMOTAS</t>
        </is>
      </c>
      <c r="C836" t="inlineStr">
        <is>
          <t>0004-0007</t>
        </is>
      </c>
      <c r="D836" t="inlineStr">
        <is>
          <t>41001</t>
        </is>
      </c>
      <c r="E836" t="inlineStr">
        <is>
          <t>2574144</t>
        </is>
      </c>
      <c r="F836" t="inlineStr">
        <is>
          <t>3007080171</t>
        </is>
      </c>
      <c r="G836" t="inlineStr">
        <is>
          <t>OC VISITA ROLLOS</t>
        </is>
      </c>
      <c r="H836" t="inlineStr">
        <is>
          <t>HUILA</t>
        </is>
      </c>
      <c r="I836" t="inlineStr">
        <is>
          <t>NEIVA</t>
        </is>
      </c>
      <c r="J836" t="inlineStr">
        <is>
          <t>BARRIO SOLO VERDE NEIVA</t>
        </is>
      </c>
      <c r="K836" t="inlineStr">
        <is>
          <t>BANCOLOMBIA</t>
        </is>
      </c>
      <c r="L836" t="inlineStr">
        <is>
          <t>FO-25-1354164</t>
        </is>
      </c>
      <c r="M836" s="49" t="n">
        <v>45878.46377314815</v>
      </c>
      <c r="N836" s="49" t="n">
        <v>45880.60208333333</v>
      </c>
      <c r="O836" s="48" t="n">
        <v>0</v>
      </c>
      <c r="P836" t="inlineStr">
        <is>
          <t>UNO A UNO</t>
        </is>
      </c>
      <c r="Q836" t="inlineStr">
        <is>
          <t>UNO A UNO</t>
        </is>
      </c>
      <c r="R836" t="inlineStr">
        <is>
          <t>EJECUTADO</t>
        </is>
      </c>
      <c r="S836" t="inlineStr">
        <is>
          <t>EJECUTADO EXITOSO</t>
        </is>
      </c>
      <c r="T836" t="inlineStr">
        <is>
          <t>VISITA TECNICA</t>
        </is>
      </c>
      <c r="V836" t="inlineStr">
        <is>
          <t>TIPO I</t>
        </is>
      </c>
      <c r="W836" t="inlineStr">
        <is>
          <t>TERRESTRE</t>
        </is>
      </c>
      <c r="X836" t="inlineStr">
        <is>
          <t>DIAZ VARGAS JONATHAN MIGUEL</t>
        </is>
      </c>
      <c r="Y836" t="inlineStr">
        <is>
          <t>1</t>
        </is>
      </c>
      <c r="Z836" t="inlineStr">
        <is>
          <t>0</t>
        </is>
      </c>
      <c r="AA836" s="48" t="n">
        <v>35780</v>
      </c>
      <c r="AB836" s="48" t="n">
        <v>0</v>
      </c>
    </row>
    <row r="837">
      <c r="A837" t="inlineStr">
        <is>
          <t>MEDELLIN</t>
        </is>
      </c>
      <c r="B837" t="inlineStr">
        <is>
          <t>NOROCCIDENTE</t>
        </is>
      </c>
      <c r="C837" t="inlineStr">
        <is>
          <t>0004-0005</t>
        </is>
      </c>
      <c r="D837" t="inlineStr">
        <is>
          <t>5591</t>
        </is>
      </c>
      <c r="E837" t="inlineStr">
        <is>
          <t>2574145</t>
        </is>
      </c>
      <c r="F837" t="inlineStr">
        <is>
          <t>3007063500</t>
        </is>
      </c>
      <c r="G837" t="inlineStr">
        <is>
          <t>OC VISITA ROLLOS</t>
        </is>
      </c>
      <c r="H837" t="inlineStr">
        <is>
          <t>ANTIOQUIA</t>
        </is>
      </c>
      <c r="I837" t="inlineStr">
        <is>
          <t>PUERTO TRIUNFO</t>
        </is>
      </c>
      <c r="J837" t="inlineStr">
        <is>
          <t>DISTRICOL CASETA DONDE LA TIA</t>
        </is>
      </c>
      <c r="K837" t="inlineStr">
        <is>
          <t>BANCOLOMBIA</t>
        </is>
      </c>
      <c r="L837" t="inlineStr">
        <is>
          <t>FO-25-1354695</t>
        </is>
      </c>
      <c r="M837" s="49" t="n">
        <v>45878.46428240741</v>
      </c>
      <c r="N837" s="49" t="n">
        <v>45884.37430555555</v>
      </c>
      <c r="O837" s="48" t="n">
        <v>0</v>
      </c>
      <c r="P837" t="inlineStr">
        <is>
          <t>AGREGADOR</t>
        </is>
      </c>
      <c r="Q837" t="inlineStr">
        <is>
          <t>DISTRICOL</t>
        </is>
      </c>
      <c r="R837" t="inlineStr">
        <is>
          <t>EJECUTADO</t>
        </is>
      </c>
      <c r="S837" t="inlineStr">
        <is>
          <t>EJECUTADO EXITOSO</t>
        </is>
      </c>
      <c r="T837" t="inlineStr">
        <is>
          <t>ENVIO FLOTA - OPERADOR LOGISTICO</t>
        </is>
      </c>
      <c r="V837" t="inlineStr">
        <is>
          <t>TIPO IV</t>
        </is>
      </c>
      <c r="W837" t="inlineStr">
        <is>
          <t>TERRESTRE</t>
        </is>
      </c>
      <c r="X837" t="inlineStr">
        <is>
          <t>ZAPATA LOPEZ EDWARD ASDRUBAL</t>
        </is>
      </c>
      <c r="Y837" t="inlineStr">
        <is>
          <t>1</t>
        </is>
      </c>
      <c r="Z837" t="inlineStr">
        <is>
          <t>0</t>
        </is>
      </c>
      <c r="AA837" s="48" t="n">
        <v>35780</v>
      </c>
      <c r="AB837" s="48" t="n">
        <v>0</v>
      </c>
    </row>
    <row r="838">
      <c r="A838" t="inlineStr">
        <is>
          <t>TUNJA</t>
        </is>
      </c>
      <c r="B838" t="inlineStr">
        <is>
          <t>SANTANDERES</t>
        </is>
      </c>
      <c r="C838" t="inlineStr">
        <is>
          <t>0004-0008</t>
        </is>
      </c>
      <c r="D838" t="inlineStr">
        <is>
          <t>15516</t>
        </is>
      </c>
      <c r="E838" t="inlineStr">
        <is>
          <t>2574157</t>
        </is>
      </c>
      <c r="F838" t="inlineStr">
        <is>
          <t>3007076901</t>
        </is>
      </c>
      <c r="G838" t="inlineStr">
        <is>
          <t>OC VISITA ROLLOS</t>
        </is>
      </c>
      <c r="H838" t="inlineStr">
        <is>
          <t>BOYACA</t>
        </is>
      </c>
      <c r="I838" t="inlineStr">
        <is>
          <t>PAIPA</t>
        </is>
      </c>
      <c r="J838" t="inlineStr">
        <is>
          <t>BARRIO CENTRO PAIPA 18</t>
        </is>
      </c>
      <c r="K838" t="inlineStr">
        <is>
          <t>BANCOLOMBIA</t>
        </is>
      </c>
      <c r="L838" t="inlineStr">
        <is>
          <t>FO-25-1356042</t>
        </is>
      </c>
      <c r="M838" s="49" t="n">
        <v>45878.47916666666</v>
      </c>
      <c r="N838" s="49" t="n">
        <v>45880.71180555555</v>
      </c>
      <c r="O838" s="48" t="n">
        <v>0</v>
      </c>
      <c r="P838" t="inlineStr">
        <is>
          <t>CB UNO A UNO</t>
        </is>
      </c>
      <c r="Q838" t="inlineStr">
        <is>
          <t>CB UNO A UNO</t>
        </is>
      </c>
      <c r="R838" t="inlineStr">
        <is>
          <t>EJECUTADO</t>
        </is>
      </c>
      <c r="S838" t="inlineStr">
        <is>
          <t>EJECUTADO EXITOSO</t>
        </is>
      </c>
      <c r="T838" t="inlineStr">
        <is>
          <t>VISITA TECNICA</t>
        </is>
      </c>
      <c r="V838" t="inlineStr">
        <is>
          <t>TIPO II</t>
        </is>
      </c>
      <c r="W838" t="inlineStr">
        <is>
          <t>TERRESTRE</t>
        </is>
      </c>
      <c r="X838" t="inlineStr">
        <is>
          <t>ALVARADO MORENO CRISTHIAN</t>
        </is>
      </c>
      <c r="Y838" t="inlineStr">
        <is>
          <t>1</t>
        </is>
      </c>
      <c r="Z838" t="inlineStr">
        <is>
          <t>0</t>
        </is>
      </c>
      <c r="AA838" s="48" t="n">
        <v>67654</v>
      </c>
      <c r="AB838" s="48" t="n">
        <v>0</v>
      </c>
    </row>
    <row r="839">
      <c r="A839" t="inlineStr">
        <is>
          <t>MEDELLIN</t>
        </is>
      </c>
      <c r="B839" t="inlineStr">
        <is>
          <t>NOROCCIDENTE</t>
        </is>
      </c>
      <c r="C839" t="inlineStr">
        <is>
          <t>0004-0005</t>
        </is>
      </c>
      <c r="D839" t="inlineStr">
        <is>
          <t>5088</t>
        </is>
      </c>
      <c r="E839" t="inlineStr">
        <is>
          <t>2574192</t>
        </is>
      </c>
      <c r="F839" t="inlineStr">
        <is>
          <t>3007046702</t>
        </is>
      </c>
      <c r="G839" t="inlineStr">
        <is>
          <t>OC VISITA ROLLOS</t>
        </is>
      </c>
      <c r="H839" t="inlineStr">
        <is>
          <t>ANTIOQUIA</t>
        </is>
      </c>
      <c r="I839" t="inlineStr">
        <is>
          <t>BELLO</t>
        </is>
      </c>
      <c r="J839" t="inlineStr">
        <is>
          <t>DISTRICOL PAPELERIA Y MISCELAN</t>
        </is>
      </c>
      <c r="K839" t="inlineStr">
        <is>
          <t>BANCOLOMBIA</t>
        </is>
      </c>
      <c r="L839" t="inlineStr">
        <is>
          <t>FO-25-1362879</t>
        </is>
      </c>
      <c r="M839" s="49" t="n">
        <v>45880.33333333334</v>
      </c>
      <c r="N839" s="49" t="n">
        <v>45884.58472222222</v>
      </c>
      <c r="O839" s="48" t="n">
        <v>0</v>
      </c>
      <c r="P839" t="inlineStr">
        <is>
          <t>AGREGADOR</t>
        </is>
      </c>
      <c r="Q839" t="inlineStr">
        <is>
          <t>DISTRICOL</t>
        </is>
      </c>
      <c r="S839" t="inlineStr">
        <is>
          <t>EJECUTADO EXITOSO</t>
        </is>
      </c>
      <c r="T839" t="inlineStr">
        <is>
          <t>VISITA TECNICA</t>
        </is>
      </c>
      <c r="V839" t="inlineStr">
        <is>
          <t>TIPO I</t>
        </is>
      </c>
      <c r="W839" t="inlineStr">
        <is>
          <t>TERRESTRE</t>
        </is>
      </c>
      <c r="X839" t="inlineStr">
        <is>
          <t>SALAZAR AGUDELO JHONATAN STIVEN</t>
        </is>
      </c>
      <c r="Y839" t="inlineStr">
        <is>
          <t>1</t>
        </is>
      </c>
      <c r="Z839" t="inlineStr">
        <is>
          <t>0</t>
        </is>
      </c>
      <c r="AA839" s="48" t="n">
        <v>35780</v>
      </c>
      <c r="AB839" s="48" t="n">
        <v>0</v>
      </c>
    </row>
    <row r="840">
      <c r="A840" t="inlineStr">
        <is>
          <t>CUCUTA</t>
        </is>
      </c>
      <c r="B840" t="inlineStr">
        <is>
          <t>SANTANDERES</t>
        </is>
      </c>
      <c r="C840" t="inlineStr">
        <is>
          <t>0004-0008</t>
        </is>
      </c>
      <c r="D840" t="inlineStr">
        <is>
          <t>54874</t>
        </is>
      </c>
      <c r="E840" t="inlineStr">
        <is>
          <t>2574203</t>
        </is>
      </c>
      <c r="F840" t="inlineStr">
        <is>
          <t>3007080226</t>
        </is>
      </c>
      <c r="G840" t="inlineStr">
        <is>
          <t>OC VISITA ROLLOS</t>
        </is>
      </c>
      <c r="H840" t="inlineStr">
        <is>
          <t>NORTE DE SANTANDER</t>
        </is>
      </c>
      <c r="I840" t="inlineStr">
        <is>
          <t>VILLA DEL ROSARIO</t>
        </is>
      </c>
      <c r="J840" t="inlineStr">
        <is>
          <t>PTM VILLA DEL ROSARIO TIENDA M</t>
        </is>
      </c>
      <c r="K840" t="inlineStr">
        <is>
          <t>BANCOLOMBIA</t>
        </is>
      </c>
      <c r="L840" t="inlineStr">
        <is>
          <t>FO-25-1353865</t>
        </is>
      </c>
      <c r="M840" s="49" t="n">
        <v>45878.43631944444</v>
      </c>
      <c r="N840" s="49" t="n">
        <v>45880.6</v>
      </c>
      <c r="O840" s="48" t="n">
        <v>0</v>
      </c>
      <c r="P840" t="inlineStr">
        <is>
          <t>AGREGADOR</t>
        </is>
      </c>
      <c r="Q840" t="inlineStr">
        <is>
          <t>COMCARD - PTM</t>
        </is>
      </c>
      <c r="R840" t="inlineStr">
        <is>
          <t>EJECUTADO</t>
        </is>
      </c>
      <c r="S840" t="inlineStr">
        <is>
          <t>EJECUTADO EXITOSO</t>
        </is>
      </c>
      <c r="T840" t="inlineStr">
        <is>
          <t>VISITA TECNICA</t>
        </is>
      </c>
      <c r="V840" t="inlineStr">
        <is>
          <t>TIPO I</t>
        </is>
      </c>
      <c r="W840" t="inlineStr">
        <is>
          <t>TERRESTRE</t>
        </is>
      </c>
      <c r="X840" t="inlineStr">
        <is>
          <t>PACHECO BUITRAGO JAVIER ALONSO</t>
        </is>
      </c>
      <c r="Y840" t="inlineStr">
        <is>
          <t>1</t>
        </is>
      </c>
      <c r="Z840" t="inlineStr">
        <is>
          <t>0</t>
        </is>
      </c>
      <c r="AA840" s="48" t="n">
        <v>35780</v>
      </c>
      <c r="AB840" s="48" t="n">
        <v>0</v>
      </c>
    </row>
    <row r="841">
      <c r="A841" t="inlineStr">
        <is>
          <t>MONTERIA</t>
        </is>
      </c>
      <c r="B841" t="inlineStr">
        <is>
          <t>COSTA</t>
        </is>
      </c>
      <c r="C841" t="inlineStr">
        <is>
          <t>0004-0001</t>
        </is>
      </c>
      <c r="D841" t="inlineStr">
        <is>
          <t>23660</t>
        </is>
      </c>
      <c r="E841" t="inlineStr">
        <is>
          <t>2574205</t>
        </is>
      </c>
      <c r="F841" t="inlineStr">
        <is>
          <t>3007066233</t>
        </is>
      </c>
      <c r="G841" t="inlineStr">
        <is>
          <t>OC VISITA ROLLOS</t>
        </is>
      </c>
      <c r="H841" t="inlineStr">
        <is>
          <t>CORDOBA</t>
        </is>
      </c>
      <c r="I841" t="inlineStr">
        <is>
          <t>SAHAGUN</t>
        </is>
      </c>
      <c r="J841" t="inlineStr">
        <is>
          <t>BARRIO OTRO SAHAGUN 1</t>
        </is>
      </c>
      <c r="K841" t="inlineStr">
        <is>
          <t>BANCOLOMBIA</t>
        </is>
      </c>
      <c r="L841" t="inlineStr">
        <is>
          <t>FO-25-1353862</t>
        </is>
      </c>
      <c r="M841" s="49" t="n">
        <v>45878.43680555555</v>
      </c>
      <c r="N841" s="49" t="n">
        <v>45883.60486111111</v>
      </c>
      <c r="O841" s="48" t="n">
        <v>0</v>
      </c>
      <c r="P841" t="inlineStr">
        <is>
          <t>UNO A UNO</t>
        </is>
      </c>
      <c r="Q841" t="inlineStr">
        <is>
          <t>CB UNO A UNO</t>
        </is>
      </c>
      <c r="R841" t="inlineStr">
        <is>
          <t>EJECUTADO</t>
        </is>
      </c>
      <c r="S841" t="inlineStr">
        <is>
          <t>EJECUTADO EXITOSO</t>
        </is>
      </c>
      <c r="T841" t="inlineStr">
        <is>
          <t>VISITA TECNICA</t>
        </is>
      </c>
      <c r="V841" t="inlineStr">
        <is>
          <t>TIPO II</t>
        </is>
      </c>
      <c r="W841" t="inlineStr">
        <is>
          <t>TERRESTRE</t>
        </is>
      </c>
      <c r="X841" t="inlineStr">
        <is>
          <t>CACERES HERNANDEZ ANDRES</t>
        </is>
      </c>
      <c r="Y841" t="inlineStr">
        <is>
          <t>1</t>
        </is>
      </c>
      <c r="Z841" t="inlineStr">
        <is>
          <t>0</t>
        </is>
      </c>
      <c r="AA841" s="48" t="n">
        <v>67654</v>
      </c>
      <c r="AB841" s="48" t="n">
        <v>0</v>
      </c>
    </row>
    <row r="842">
      <c r="A842" t="inlineStr">
        <is>
          <t>BUCARAMANGA</t>
        </is>
      </c>
      <c r="B842" t="inlineStr">
        <is>
          <t>SANTANDERES</t>
        </is>
      </c>
      <c r="C842" t="inlineStr">
        <is>
          <t>0004-0008</t>
        </is>
      </c>
      <c r="D842" t="inlineStr">
        <is>
          <t>68001</t>
        </is>
      </c>
      <c r="E842" t="inlineStr">
        <is>
          <t>2574221</t>
        </is>
      </c>
      <c r="F842" t="inlineStr">
        <is>
          <t>3007074162</t>
        </is>
      </c>
      <c r="G842" t="inlineStr">
        <is>
          <t>OC VISITA ROLLOS</t>
        </is>
      </c>
      <c r="H842" t="inlineStr">
        <is>
          <t>SANTANDER</t>
        </is>
      </c>
      <c r="I842" t="inlineStr">
        <is>
          <t>BUCARAMANGA</t>
        </is>
      </c>
      <c r="J842" t="inlineStr">
        <is>
          <t>BARRIO BALCONES DEL SUR BUCARA</t>
        </is>
      </c>
      <c r="K842" t="inlineStr">
        <is>
          <t>BANCOLOMBIA</t>
        </is>
      </c>
      <c r="L842" t="inlineStr">
        <is>
          <t>FO-25-1354064</t>
        </is>
      </c>
      <c r="M842" s="49" t="n">
        <v>45878.46026620371</v>
      </c>
      <c r="N842" s="49" t="n">
        <v>45880.44375</v>
      </c>
      <c r="O842" s="48" t="n">
        <v>0</v>
      </c>
      <c r="P842" t="inlineStr">
        <is>
          <t>CB UNO A UNO</t>
        </is>
      </c>
      <c r="Q842" t="inlineStr">
        <is>
          <t>CB UNO A UNO</t>
        </is>
      </c>
      <c r="R842" t="inlineStr">
        <is>
          <t>EJECUTADO</t>
        </is>
      </c>
      <c r="S842" t="inlineStr">
        <is>
          <t>EJECUTADO EXITOSO</t>
        </is>
      </c>
      <c r="T842" t="inlineStr">
        <is>
          <t>VISITA TECNICA</t>
        </is>
      </c>
      <c r="V842" t="inlineStr">
        <is>
          <t>TIPO I</t>
        </is>
      </c>
      <c r="W842" t="inlineStr">
        <is>
          <t>TERRESTRE</t>
        </is>
      </c>
      <c r="X842" t="inlineStr">
        <is>
          <t>GONZALEZ ESTUPIÑAN YEISON WALTER ANTONIO</t>
        </is>
      </c>
      <c r="Y842" t="inlineStr">
        <is>
          <t>1</t>
        </is>
      </c>
      <c r="Z842" t="inlineStr">
        <is>
          <t>0</t>
        </is>
      </c>
      <c r="AA842" s="48" t="n">
        <v>35780</v>
      </c>
      <c r="AB842" s="48" t="n">
        <v>0</v>
      </c>
    </row>
    <row r="843">
      <c r="A843" t="inlineStr">
        <is>
          <t>CALI</t>
        </is>
      </c>
      <c r="B843" t="inlineStr">
        <is>
          <t>SUROCCIDENTE Y EJE CAFETERO</t>
        </is>
      </c>
      <c r="C843" t="inlineStr">
        <is>
          <t>0004-0003</t>
        </is>
      </c>
      <c r="D843" t="inlineStr">
        <is>
          <t>76834</t>
        </is>
      </c>
      <c r="E843" t="inlineStr">
        <is>
          <t>2574237</t>
        </is>
      </c>
      <c r="F843" t="inlineStr">
        <is>
          <t>3007079220</t>
        </is>
      </c>
      <c r="G843" t="inlineStr">
        <is>
          <t>OC VISITA ROLLOS</t>
        </is>
      </c>
      <c r="H843" t="inlineStr">
        <is>
          <t>VALLE DEL CAUCA</t>
        </is>
      </c>
      <c r="I843" t="inlineStr">
        <is>
          <t>TULUA</t>
        </is>
      </c>
      <c r="J843" t="inlineStr">
        <is>
          <t>BARRIO SAN PEDRO CLAVER TULUA 2</t>
        </is>
      </c>
      <c r="K843" t="inlineStr">
        <is>
          <t>BANCOLOMBIA</t>
        </is>
      </c>
      <c r="L843" t="inlineStr">
        <is>
          <t>FO-25-1354376</t>
        </is>
      </c>
      <c r="M843" s="49" t="n">
        <v>45878.48684027778</v>
      </c>
      <c r="N843" s="49" t="n">
        <v>45881.49166666667</v>
      </c>
      <c r="O843" s="48" t="n">
        <v>0</v>
      </c>
      <c r="P843" t="inlineStr">
        <is>
          <t>UNO A UNO</t>
        </is>
      </c>
      <c r="Q843" t="inlineStr">
        <is>
          <t>UNO A UNO</t>
        </is>
      </c>
      <c r="R843" t="inlineStr">
        <is>
          <t>EJECUTADO</t>
        </is>
      </c>
      <c r="S843" t="inlineStr">
        <is>
          <t>EJECUTADO EXITOSO</t>
        </is>
      </c>
      <c r="T843" t="inlineStr">
        <is>
          <t>VISITA TECNICA</t>
        </is>
      </c>
      <c r="V843" t="inlineStr">
        <is>
          <t>TIPO II</t>
        </is>
      </c>
      <c r="W843" t="inlineStr">
        <is>
          <t>TERRESTRE</t>
        </is>
      </c>
      <c r="X843" t="inlineStr">
        <is>
          <t>BOLAÑOS TABORDA JORGE ENRIQUE</t>
        </is>
      </c>
      <c r="Y843" t="inlineStr">
        <is>
          <t>1</t>
        </is>
      </c>
      <c r="Z843" t="inlineStr">
        <is>
          <t>0</t>
        </is>
      </c>
      <c r="AA843" s="48" t="n">
        <v>67654</v>
      </c>
      <c r="AB843" s="48" t="n">
        <v>0</v>
      </c>
    </row>
    <row r="844">
      <c r="A844" t="inlineStr">
        <is>
          <t>VALLEDUPAR</t>
        </is>
      </c>
      <c r="B844" t="inlineStr">
        <is>
          <t>COSTA</t>
        </is>
      </c>
      <c r="C844" t="inlineStr">
        <is>
          <t>0004-0001</t>
        </is>
      </c>
      <c r="D844" t="inlineStr">
        <is>
          <t>20001</t>
        </is>
      </c>
      <c r="E844" t="inlineStr">
        <is>
          <t>2574239</t>
        </is>
      </c>
      <c r="F844" t="inlineStr">
        <is>
          <t>3007070222</t>
        </is>
      </c>
      <c r="G844" t="inlineStr">
        <is>
          <t>OC VISITA ROLLOS</t>
        </is>
      </c>
      <c r="H844" t="inlineStr">
        <is>
          <t>CESAR</t>
        </is>
      </c>
      <c r="I844" t="inlineStr">
        <is>
          <t>VALLEDUPAR</t>
        </is>
      </c>
      <c r="J844" t="inlineStr">
        <is>
          <t>BARRIO PRIMERO DE MAYO VALLEDU</t>
        </is>
      </c>
      <c r="K844" t="inlineStr">
        <is>
          <t>BANCOLOMBIA</t>
        </is>
      </c>
      <c r="L844" t="inlineStr">
        <is>
          <t>FO-25-1354373</t>
        </is>
      </c>
      <c r="M844" s="49" t="n">
        <v>45878.48863425926</v>
      </c>
      <c r="N844" s="49" t="n">
        <v>45880.58819444444</v>
      </c>
      <c r="O844" s="48" t="n">
        <v>0</v>
      </c>
      <c r="P844" t="inlineStr">
        <is>
          <t>CB UNO A UNO</t>
        </is>
      </c>
      <c r="Q844" t="inlineStr">
        <is>
          <t>CB UNO A UNO</t>
        </is>
      </c>
      <c r="R844" t="inlineStr">
        <is>
          <t>EJECUTADO</t>
        </is>
      </c>
      <c r="S844" t="inlineStr">
        <is>
          <t>EJECUTADO EXITOSO</t>
        </is>
      </c>
      <c r="T844" t="inlineStr">
        <is>
          <t>VISITA TECNICA</t>
        </is>
      </c>
      <c r="V844" t="inlineStr">
        <is>
          <t>TIPO I</t>
        </is>
      </c>
      <c r="W844" t="inlineStr">
        <is>
          <t>TERRESTRE</t>
        </is>
      </c>
      <c r="X844" t="inlineStr">
        <is>
          <t>MAESTRE MENGUAL EDGAR ENRIQUE</t>
        </is>
      </c>
      <c r="Y844" t="inlineStr">
        <is>
          <t>1</t>
        </is>
      </c>
      <c r="Z844" t="inlineStr">
        <is>
          <t>0</t>
        </is>
      </c>
      <c r="AA844" s="48" t="n">
        <v>35780</v>
      </c>
      <c r="AB844" s="48" t="n">
        <v>0</v>
      </c>
    </row>
    <row r="845">
      <c r="A845" t="inlineStr">
        <is>
          <t>CALI</t>
        </is>
      </c>
      <c r="B845" t="inlineStr">
        <is>
          <t>SUROCCIDENTE Y EJE CAFETERO</t>
        </is>
      </c>
      <c r="C845" t="inlineStr">
        <is>
          <t>0004-0003</t>
        </is>
      </c>
      <c r="D845" t="inlineStr">
        <is>
          <t>76606</t>
        </is>
      </c>
      <c r="E845" t="inlineStr">
        <is>
          <t>2574268</t>
        </is>
      </c>
      <c r="F845" t="inlineStr">
        <is>
          <t>3007079122</t>
        </is>
      </c>
      <c r="G845" t="inlineStr">
        <is>
          <t>OC VISITA ROLLOS</t>
        </is>
      </c>
      <c r="H845" t="inlineStr">
        <is>
          <t>VALLE DEL CAUCA</t>
        </is>
      </c>
      <c r="I845" t="inlineStr">
        <is>
          <t>RESTREPO</t>
        </is>
      </c>
      <c r="J845" t="inlineStr">
        <is>
          <t>BARRIO CENTRO RESTREPO  6</t>
        </is>
      </c>
      <c r="K845" t="inlineStr">
        <is>
          <t>BANCOLOMBIA</t>
        </is>
      </c>
      <c r="L845" t="inlineStr">
        <is>
          <t>FO-25-1354703</t>
        </is>
      </c>
      <c r="M845" s="49" t="n">
        <v>45880.33333333334</v>
      </c>
      <c r="N845" s="49" t="n">
        <v>45885.37222222222</v>
      </c>
      <c r="O845" s="48" t="n">
        <v>0</v>
      </c>
      <c r="P845" t="inlineStr">
        <is>
          <t>CB UNO A UNO</t>
        </is>
      </c>
      <c r="Q845" t="inlineStr">
        <is>
          <t>CB UNO A UNO</t>
        </is>
      </c>
      <c r="R845" t="inlineStr">
        <is>
          <t>EJECUTADO</t>
        </is>
      </c>
      <c r="S845" t="inlineStr">
        <is>
          <t>EJECUTADO EXITOSO</t>
        </is>
      </c>
      <c r="T845" t="inlineStr">
        <is>
          <t>ENVIO FLOTA - OPERADOR LOGISTICO</t>
        </is>
      </c>
      <c r="V845" t="inlineStr">
        <is>
          <t>TIPO II</t>
        </is>
      </c>
      <c r="W845" t="inlineStr">
        <is>
          <t>TERRESTRE</t>
        </is>
      </c>
      <c r="X845" t="inlineStr">
        <is>
          <t>BOLAÑOS TABORDA JORGE ENRIQUE</t>
        </is>
      </c>
      <c r="Y845" t="inlineStr">
        <is>
          <t>1</t>
        </is>
      </c>
      <c r="Z845" t="inlineStr">
        <is>
          <t>0</t>
        </is>
      </c>
      <c r="AA845" s="48" t="n">
        <v>35780</v>
      </c>
      <c r="AB845" s="48" t="n">
        <v>0</v>
      </c>
    </row>
    <row r="846">
      <c r="A846" t="inlineStr">
        <is>
          <t>PEREIRA</t>
        </is>
      </c>
      <c r="B846" t="inlineStr">
        <is>
          <t>SUROCCIDENTE Y EJE CAFETERO</t>
        </is>
      </c>
      <c r="C846" t="inlineStr">
        <is>
          <t>0004-0002</t>
        </is>
      </c>
      <c r="D846" t="inlineStr">
        <is>
          <t>76823</t>
        </is>
      </c>
      <c r="E846" t="inlineStr">
        <is>
          <t>2574272</t>
        </is>
      </c>
      <c r="F846" t="inlineStr">
        <is>
          <t>3007073131</t>
        </is>
      </c>
      <c r="G846" t="inlineStr">
        <is>
          <t>OC VISITA ROLLOS</t>
        </is>
      </c>
      <c r="H846" t="inlineStr">
        <is>
          <t>VALLE DEL CAUCA</t>
        </is>
      </c>
      <c r="I846" t="inlineStr">
        <is>
          <t>TORO</t>
        </is>
      </c>
      <c r="J846" t="inlineStr">
        <is>
          <t>PTM TORO DROGUERIA DROGAS CONE</t>
        </is>
      </c>
      <c r="K846" t="inlineStr">
        <is>
          <t>BANCOLOMBIA</t>
        </is>
      </c>
      <c r="L846" t="inlineStr">
        <is>
          <t>FO-25-1354825</t>
        </is>
      </c>
      <c r="M846" s="49" t="n">
        <v>45880.33333333334</v>
      </c>
      <c r="N846" s="49" t="n">
        <v>45882.66111111111</v>
      </c>
      <c r="O846" s="48" t="n">
        <v>0</v>
      </c>
      <c r="P846" t="inlineStr">
        <is>
          <t>AGREGADOR</t>
        </is>
      </c>
      <c r="Q846" t="inlineStr">
        <is>
          <t>COMCARD - PTM</t>
        </is>
      </c>
      <c r="R846" t="inlineStr">
        <is>
          <t>EJECUTADO</t>
        </is>
      </c>
      <c r="S846" t="inlineStr">
        <is>
          <t>EJECUTADO EXITOSO</t>
        </is>
      </c>
      <c r="T846" t="inlineStr">
        <is>
          <t>VISITA TECNICA</t>
        </is>
      </c>
      <c r="V846" t="inlineStr">
        <is>
          <t>TIPO II</t>
        </is>
      </c>
      <c r="W846" t="inlineStr">
        <is>
          <t>TERRESTRE</t>
        </is>
      </c>
      <c r="X846" t="inlineStr">
        <is>
          <t>FRANCO CAÑAVERAL YAMID RAUL</t>
        </is>
      </c>
      <c r="Y846" t="inlineStr">
        <is>
          <t>1</t>
        </is>
      </c>
      <c r="Z846" t="inlineStr">
        <is>
          <t>0</t>
        </is>
      </c>
      <c r="AA846" s="48" t="n">
        <v>67654</v>
      </c>
      <c r="AB846" s="48" t="n">
        <v>0</v>
      </c>
    </row>
    <row r="847">
      <c r="A847" t="inlineStr">
        <is>
          <t>MEDELLIN</t>
        </is>
      </c>
      <c r="B847" t="inlineStr">
        <is>
          <t>NOROCCIDENTE</t>
        </is>
      </c>
      <c r="C847" t="inlineStr">
        <is>
          <t>0004-0005</t>
        </is>
      </c>
      <c r="D847" t="inlineStr">
        <is>
          <t>5360</t>
        </is>
      </c>
      <c r="E847" t="inlineStr">
        <is>
          <t>2574290</t>
        </is>
      </c>
      <c r="F847" t="inlineStr">
        <is>
          <t>3007048669</t>
        </is>
      </c>
      <c r="G847" t="inlineStr">
        <is>
          <t>OC VISITA ROLLOS</t>
        </is>
      </c>
      <c r="H847" t="inlineStr">
        <is>
          <t>ANTIOQUIA</t>
        </is>
      </c>
      <c r="I847" t="inlineStr">
        <is>
          <t>ITAGUI</t>
        </is>
      </c>
      <c r="J847" t="inlineStr">
        <is>
          <t>PTM DELICARNES ABARROTES</t>
        </is>
      </c>
      <c r="K847" t="inlineStr">
        <is>
          <t>BANCOLOMBIA</t>
        </is>
      </c>
      <c r="L847" t="inlineStr">
        <is>
          <t>FO-25-1355294</t>
        </is>
      </c>
      <c r="M847" s="49" t="n">
        <v>45880.33333333334</v>
      </c>
      <c r="N847" s="49" t="n">
        <v>45883.40069444444</v>
      </c>
      <c r="O847" s="48" t="n">
        <v>0</v>
      </c>
      <c r="P847" t="inlineStr">
        <is>
          <t>AGREGADOR</t>
        </is>
      </c>
      <c r="Q847" t="inlineStr">
        <is>
          <t>COMCARD - PTM</t>
        </is>
      </c>
      <c r="R847" t="inlineStr">
        <is>
          <t>EJECUTADO</t>
        </is>
      </c>
      <c r="S847" t="inlineStr">
        <is>
          <t>EJECUTADO EXITOSO</t>
        </is>
      </c>
      <c r="T847" t="inlineStr">
        <is>
          <t>VISITA TECNICA</t>
        </is>
      </c>
      <c r="V847" t="inlineStr">
        <is>
          <t>TIPO I</t>
        </is>
      </c>
      <c r="W847" t="inlineStr">
        <is>
          <t>TERRESTRE</t>
        </is>
      </c>
      <c r="X847" t="inlineStr">
        <is>
          <t>QUINTERO SANCHEZ JUAN SEBASTIAN</t>
        </is>
      </c>
      <c r="Y847" t="inlineStr">
        <is>
          <t>1</t>
        </is>
      </c>
      <c r="Z847" t="inlineStr">
        <is>
          <t>0</t>
        </is>
      </c>
      <c r="AA847" s="48" t="n">
        <v>35780</v>
      </c>
      <c r="AB847" s="48" t="n">
        <v>0</v>
      </c>
    </row>
    <row r="848">
      <c r="A848" t="inlineStr">
        <is>
          <t>MONTERIA</t>
        </is>
      </c>
      <c r="B848" t="inlineStr">
        <is>
          <t>COSTA</t>
        </is>
      </c>
      <c r="C848" t="inlineStr">
        <is>
          <t>0004-0001</t>
        </is>
      </c>
      <c r="D848" t="inlineStr">
        <is>
          <t>23001</t>
        </is>
      </c>
      <c r="E848" t="inlineStr">
        <is>
          <t>2574298</t>
        </is>
      </c>
      <c r="F848" t="inlineStr">
        <is>
          <t>3007079780</t>
        </is>
      </c>
      <c r="G848" t="inlineStr">
        <is>
          <t>OC VISITA ROLLOS</t>
        </is>
      </c>
      <c r="H848" t="inlineStr">
        <is>
          <t>CORDOBA</t>
        </is>
      </c>
      <c r="I848" t="inlineStr">
        <is>
          <t>MONTERIA</t>
        </is>
      </c>
      <c r="J848" t="inlineStr">
        <is>
          <t>BARRIO LA JULIA MONTERIA 2</t>
        </is>
      </c>
      <c r="K848" t="inlineStr">
        <is>
          <t>BANCOLOMBIA</t>
        </is>
      </c>
      <c r="L848" t="inlineStr">
        <is>
          <t>FO-25-1355382</t>
        </is>
      </c>
      <c r="M848" s="49" t="n">
        <v>45880.33333333334</v>
      </c>
      <c r="N848" s="49" t="n">
        <v>45881.45763888889</v>
      </c>
      <c r="O848" s="48" t="n">
        <v>0</v>
      </c>
      <c r="P848" t="inlineStr">
        <is>
          <t>UNO A UNO</t>
        </is>
      </c>
      <c r="Q848" t="inlineStr">
        <is>
          <t>UNO A UNO</t>
        </is>
      </c>
      <c r="R848" t="inlineStr">
        <is>
          <t>EJECUTADO</t>
        </is>
      </c>
      <c r="S848" t="inlineStr">
        <is>
          <t>EJECUTADO EXITOSO</t>
        </is>
      </c>
      <c r="T848" t="inlineStr">
        <is>
          <t>VISITA TECNICA</t>
        </is>
      </c>
      <c r="V848" t="inlineStr">
        <is>
          <t>TIPO I</t>
        </is>
      </c>
      <c r="W848" t="inlineStr">
        <is>
          <t>TERRESTRE</t>
        </is>
      </c>
      <c r="X848" t="inlineStr">
        <is>
          <t>CALDERA SALCEDO CARLOS JULIO</t>
        </is>
      </c>
      <c r="Y848" t="inlineStr">
        <is>
          <t>1</t>
        </is>
      </c>
      <c r="Z848" t="inlineStr">
        <is>
          <t>0</t>
        </is>
      </c>
      <c r="AA848" s="48" t="n">
        <v>35780</v>
      </c>
      <c r="AB848" s="48" t="n">
        <v>0</v>
      </c>
    </row>
    <row r="849">
      <c r="A849" t="inlineStr">
        <is>
          <t>BOGOTA</t>
        </is>
      </c>
      <c r="B849" t="inlineStr">
        <is>
          <t>CUNDINAMARCA</t>
        </is>
      </c>
      <c r="C849" t="inlineStr">
        <is>
          <t>0004-0004</t>
        </is>
      </c>
      <c r="D849" t="inlineStr">
        <is>
          <t>11001</t>
        </is>
      </c>
      <c r="E849" t="inlineStr">
        <is>
          <t>2574299</t>
        </is>
      </c>
      <c r="F849" t="inlineStr">
        <is>
          <t>3007031115</t>
        </is>
      </c>
      <c r="G849" t="inlineStr">
        <is>
          <t>OC VISITA ROLLOS</t>
        </is>
      </c>
      <c r="H849" t="inlineStr">
        <is>
          <t>CUNDINAMARCA</t>
        </is>
      </c>
      <c r="I849" t="inlineStr">
        <is>
          <t>BOGOTA</t>
        </is>
      </c>
      <c r="J849" t="inlineStr">
        <is>
          <t>BARRIO SUBA BILBAO</t>
        </is>
      </c>
      <c r="K849" t="inlineStr">
        <is>
          <t>BANCOLOMBIA</t>
        </is>
      </c>
      <c r="L849" t="inlineStr">
        <is>
          <t>FO-25-1355377</t>
        </is>
      </c>
      <c r="M849" s="49" t="n">
        <v>45880.33333333334</v>
      </c>
      <c r="N849" s="49" t="n">
        <v>45882.38194444445</v>
      </c>
      <c r="O849" s="48" t="n">
        <v>0</v>
      </c>
      <c r="P849" t="inlineStr">
        <is>
          <t>CB UNO A UNO</t>
        </is>
      </c>
      <c r="Q849" t="inlineStr">
        <is>
          <t>CB UNO A UNO</t>
        </is>
      </c>
      <c r="R849" t="inlineStr">
        <is>
          <t>EJECUTADO</t>
        </is>
      </c>
      <c r="S849" t="inlineStr">
        <is>
          <t>EJECUTADO EXITOSO</t>
        </is>
      </c>
      <c r="T849" t="inlineStr">
        <is>
          <t>VISITA TECNICA</t>
        </is>
      </c>
      <c r="V849" t="inlineStr">
        <is>
          <t>TIPO I</t>
        </is>
      </c>
      <c r="W849" t="inlineStr">
        <is>
          <t>TERRESTRE</t>
        </is>
      </c>
      <c r="X849" t="inlineStr">
        <is>
          <t>VEGA MANRIQUE JONATAN MAURICIO</t>
        </is>
      </c>
      <c r="Y849" t="inlineStr">
        <is>
          <t>1</t>
        </is>
      </c>
      <c r="Z849" t="inlineStr">
        <is>
          <t>0</t>
        </is>
      </c>
      <c r="AA849" s="48" t="n">
        <v>35780</v>
      </c>
      <c r="AB849" s="48" t="n">
        <v>0</v>
      </c>
    </row>
    <row r="850">
      <c r="A850" t="inlineStr">
        <is>
          <t>PASTO</t>
        </is>
      </c>
      <c r="B850" t="inlineStr">
        <is>
          <t>SUROCCIDENTE Y EJE CAFETERO</t>
        </is>
      </c>
      <c r="C850" t="inlineStr">
        <is>
          <t>0004-0003</t>
        </is>
      </c>
      <c r="D850" t="inlineStr">
        <is>
          <t>52001</t>
        </is>
      </c>
      <c r="E850" t="inlineStr">
        <is>
          <t>2574306</t>
        </is>
      </c>
      <c r="F850" t="inlineStr">
        <is>
          <t>3007078490</t>
        </is>
      </c>
      <c r="G850" t="inlineStr">
        <is>
          <t>OC VISITA ROLLOS</t>
        </is>
      </c>
      <c r="H850" t="inlineStr">
        <is>
          <t>NARIÑO</t>
        </is>
      </c>
      <c r="I850" t="inlineStr">
        <is>
          <t>PASTO</t>
        </is>
      </c>
      <c r="J850" t="inlineStr">
        <is>
          <t>PTM VILLAFLOR GRANERO DE TODIT</t>
        </is>
      </c>
      <c r="K850" t="inlineStr">
        <is>
          <t>BANCOLOMBIA</t>
        </is>
      </c>
      <c r="L850" t="inlineStr">
        <is>
          <t>FO-25-1354072</t>
        </is>
      </c>
      <c r="M850" s="49" t="n">
        <v>45878.45768518518</v>
      </c>
      <c r="N850" s="49" t="n">
        <v>45880.67222222222</v>
      </c>
      <c r="O850" s="48" t="n">
        <v>0</v>
      </c>
      <c r="P850" t="inlineStr">
        <is>
          <t>AGREGADOR</t>
        </is>
      </c>
      <c r="Q850" t="inlineStr">
        <is>
          <t>COMCARD - PTM</t>
        </is>
      </c>
      <c r="R850" t="inlineStr">
        <is>
          <t>EJECUTADO</t>
        </is>
      </c>
      <c r="S850" t="inlineStr">
        <is>
          <t>EJECUTADO EXITOSO</t>
        </is>
      </c>
      <c r="T850" t="inlineStr">
        <is>
          <t>VISITA TECNICA</t>
        </is>
      </c>
      <c r="V850" t="inlineStr">
        <is>
          <t>TIPO I</t>
        </is>
      </c>
      <c r="W850" t="inlineStr">
        <is>
          <t>TERRESTRE</t>
        </is>
      </c>
      <c r="X850" t="inlineStr">
        <is>
          <t>BRAVO MADROÑERO OSCAR ESTEBAN</t>
        </is>
      </c>
      <c r="Y850" t="inlineStr">
        <is>
          <t>1</t>
        </is>
      </c>
      <c r="Z850" t="inlineStr">
        <is>
          <t>0</t>
        </is>
      </c>
      <c r="AA850" s="48" t="n">
        <v>35780</v>
      </c>
      <c r="AB850" s="48" t="n">
        <v>0</v>
      </c>
    </row>
    <row r="851">
      <c r="A851" t="inlineStr">
        <is>
          <t>MEDELLIN</t>
        </is>
      </c>
      <c r="B851" t="inlineStr">
        <is>
          <t>NOROCCIDENTE</t>
        </is>
      </c>
      <c r="C851" t="inlineStr">
        <is>
          <t>0004-0005</t>
        </is>
      </c>
      <c r="D851" t="inlineStr">
        <is>
          <t>5001</t>
        </is>
      </c>
      <c r="E851" t="inlineStr">
        <is>
          <t>2574307</t>
        </is>
      </c>
      <c r="F851" t="inlineStr">
        <is>
          <t>3007018744</t>
        </is>
      </c>
      <c r="G851" t="inlineStr">
        <is>
          <t>OC VISITA ROLLOS</t>
        </is>
      </c>
      <c r="H851" t="inlineStr">
        <is>
          <t>ANTIOQUIA</t>
        </is>
      </c>
      <c r="I851" t="inlineStr">
        <is>
          <t>MEDELLIN</t>
        </is>
      </c>
      <c r="J851" t="inlineStr">
        <is>
          <t>COMCARD SANTO DOMINGO DJV</t>
        </is>
      </c>
      <c r="K851" t="inlineStr">
        <is>
          <t>BANCOLOMBIA</t>
        </is>
      </c>
      <c r="L851" t="inlineStr">
        <is>
          <t>FO-25-1362880</t>
        </is>
      </c>
      <c r="M851" s="49" t="n">
        <v>45878.45828703704</v>
      </c>
      <c r="N851" s="49" t="n">
        <v>45884.58541666667</v>
      </c>
      <c r="O851" s="48" t="n">
        <v>0</v>
      </c>
      <c r="P851" t="inlineStr">
        <is>
          <t>AGREGADOR</t>
        </is>
      </c>
      <c r="Q851" t="inlineStr">
        <is>
          <t>COMCARD - PTM</t>
        </is>
      </c>
      <c r="S851" t="inlineStr">
        <is>
          <t>EJECUTADO EXITOSO</t>
        </is>
      </c>
      <c r="T851" t="inlineStr">
        <is>
          <t>VISITA TECNICA</t>
        </is>
      </c>
      <c r="V851" t="inlineStr">
        <is>
          <t>TIPO I</t>
        </is>
      </c>
      <c r="W851" t="inlineStr">
        <is>
          <t>TERRESTRE</t>
        </is>
      </c>
      <c r="X851" t="inlineStr">
        <is>
          <t>SALAZAR AGUDELO JHONATAN STIVEN</t>
        </is>
      </c>
      <c r="Y851" t="inlineStr">
        <is>
          <t>1</t>
        </is>
      </c>
      <c r="Z851" t="inlineStr">
        <is>
          <t>0</t>
        </is>
      </c>
      <c r="AA851" s="48" t="n">
        <v>35780</v>
      </c>
      <c r="AB851" s="48" t="n">
        <v>0</v>
      </c>
    </row>
    <row r="852">
      <c r="A852" t="inlineStr">
        <is>
          <t>NEIVA</t>
        </is>
      </c>
      <c r="B852" t="inlineStr">
        <is>
          <t>REMOTAS</t>
        </is>
      </c>
      <c r="C852" t="inlineStr">
        <is>
          <t>No encontrado</t>
        </is>
      </c>
      <c r="D852" t="inlineStr">
        <is>
          <t>41298</t>
        </is>
      </c>
      <c r="E852" t="inlineStr">
        <is>
          <t>2574327</t>
        </is>
      </c>
      <c r="F852" t="inlineStr">
        <is>
          <t>3007079890</t>
        </is>
      </c>
      <c r="G852" t="inlineStr">
        <is>
          <t>OC ENVIO ROLLOS</t>
        </is>
      </c>
      <c r="H852" t="inlineStr">
        <is>
          <t>HUILA</t>
        </is>
      </c>
      <c r="I852" t="inlineStr">
        <is>
          <t>GARZON</t>
        </is>
      </c>
      <c r="J852" t="inlineStr">
        <is>
          <t>DISTRICOL REY DE LA ECONOMÍA</t>
        </is>
      </c>
      <c r="K852" t="inlineStr">
        <is>
          <t>BANCOLOMBIA</t>
        </is>
      </c>
      <c r="L852" t="inlineStr">
        <is>
          <t>FO-25-1354385</t>
        </is>
      </c>
      <c r="M852" s="49" t="n">
        <v>45878.49008101852</v>
      </c>
      <c r="N852" s="49" t="n">
        <v>45884.42847222222</v>
      </c>
      <c r="O852" s="48" t="n">
        <v>0</v>
      </c>
      <c r="P852" t="inlineStr">
        <is>
          <t>AGREGADOR</t>
        </is>
      </c>
      <c r="Q852" t="inlineStr">
        <is>
          <t>DISTRICOL</t>
        </is>
      </c>
      <c r="S852" t="inlineStr">
        <is>
          <t>EJECUTADO EXITOSO</t>
        </is>
      </c>
      <c r="T852" t="inlineStr">
        <is>
          <t>ENVIO</t>
        </is>
      </c>
      <c r="V852" t="inlineStr">
        <is>
          <t>TIPO III</t>
        </is>
      </c>
      <c r="W852" t="inlineStr">
        <is>
          <t>TERRESTRE</t>
        </is>
      </c>
      <c r="Y852" t="inlineStr">
        <is>
          <t>1</t>
        </is>
      </c>
      <c r="Z852" t="inlineStr">
        <is>
          <t>0</t>
        </is>
      </c>
      <c r="AA852" s="48" t="n">
        <v>35780</v>
      </c>
      <c r="AB852" s="48" t="n">
        <v>0</v>
      </c>
    </row>
    <row r="853">
      <c r="A853" t="inlineStr">
        <is>
          <t>CUCUTA</t>
        </is>
      </c>
      <c r="B853" t="inlineStr">
        <is>
          <t>SANTANDERES</t>
        </is>
      </c>
      <c r="C853" t="inlineStr">
        <is>
          <t>0004-0008</t>
        </is>
      </c>
      <c r="D853" t="inlineStr">
        <is>
          <t>54001</t>
        </is>
      </c>
      <c r="E853" t="inlineStr">
        <is>
          <t>2574331</t>
        </is>
      </c>
      <c r="F853" t="inlineStr">
        <is>
          <t>3007078950</t>
        </is>
      </c>
      <c r="G853" t="inlineStr">
        <is>
          <t>OC VISITA ROLLOS</t>
        </is>
      </c>
      <c r="H853" t="inlineStr">
        <is>
          <t>NORTE DE SANTANDER</t>
        </is>
      </c>
      <c r="I853" t="inlineStr">
        <is>
          <t>CUCUTA</t>
        </is>
      </c>
      <c r="J853" t="inlineStr">
        <is>
          <t>BARRIO PRADOS NORTE CUCUTA 1</t>
        </is>
      </c>
      <c r="K853" t="inlineStr">
        <is>
          <t>BANCOLOMBIA</t>
        </is>
      </c>
      <c r="L853" t="inlineStr">
        <is>
          <t>FO-25-1354370</t>
        </is>
      </c>
      <c r="M853" s="49" t="n">
        <v>45878.49212962963</v>
      </c>
      <c r="N853" s="49" t="n">
        <v>45880.71388888889</v>
      </c>
      <c r="O853" s="48" t="n">
        <v>0</v>
      </c>
      <c r="P853" t="inlineStr">
        <is>
          <t>UNO A UNO</t>
        </is>
      </c>
      <c r="Q853" t="inlineStr">
        <is>
          <t>UNO A UNO</t>
        </is>
      </c>
      <c r="R853" t="inlineStr">
        <is>
          <t>EJECUTADO</t>
        </is>
      </c>
      <c r="S853" t="inlineStr">
        <is>
          <t>EJECUTADO EXITOSO</t>
        </is>
      </c>
      <c r="T853" t="inlineStr">
        <is>
          <t>VISITA TECNICA</t>
        </is>
      </c>
      <c r="V853" t="inlineStr">
        <is>
          <t>TIPO I</t>
        </is>
      </c>
      <c r="W853" t="inlineStr">
        <is>
          <t>TERRESTRE</t>
        </is>
      </c>
      <c r="X853" t="inlineStr">
        <is>
          <t>NARANJO AFANADOR RUBEN JESUS</t>
        </is>
      </c>
      <c r="Y853" t="inlineStr">
        <is>
          <t>1</t>
        </is>
      </c>
      <c r="Z853" t="inlineStr">
        <is>
          <t>0</t>
        </is>
      </c>
      <c r="AA853" s="48" t="n">
        <v>35780</v>
      </c>
      <c r="AB853" s="48" t="n">
        <v>0</v>
      </c>
    </row>
    <row r="854">
      <c r="A854" t="inlineStr">
        <is>
          <t>BOGOTA</t>
        </is>
      </c>
      <c r="B854" t="inlineStr">
        <is>
          <t>CUNDINAMARCA</t>
        </is>
      </c>
      <c r="C854" t="inlineStr">
        <is>
          <t>0004-0004</t>
        </is>
      </c>
      <c r="D854" t="inlineStr">
        <is>
          <t>25754</t>
        </is>
      </c>
      <c r="E854" t="inlineStr">
        <is>
          <t>2574336</t>
        </is>
      </c>
      <c r="F854" t="inlineStr">
        <is>
          <t>3007079017</t>
        </is>
      </c>
      <c r="G854" t="inlineStr">
        <is>
          <t>OC VISITA ROLLOS</t>
        </is>
      </c>
      <c r="H854" t="inlineStr">
        <is>
          <t>CUNDINAMARCA</t>
        </is>
      </c>
      <c r="I854" t="inlineStr">
        <is>
          <t>SOACHA</t>
        </is>
      </c>
      <c r="J854" t="inlineStr">
        <is>
          <t>PTM SOACHA VARIEDADES SARALUCI</t>
        </is>
      </c>
      <c r="K854" t="inlineStr">
        <is>
          <t>BANCOLOMBIA</t>
        </is>
      </c>
      <c r="L854" t="inlineStr">
        <is>
          <t>FO-25-1354541</t>
        </is>
      </c>
      <c r="M854" s="49" t="n">
        <v>45878.4991087963</v>
      </c>
      <c r="N854" s="49" t="n">
        <v>45881.44444444445</v>
      </c>
      <c r="O854" s="48" t="n">
        <v>0</v>
      </c>
      <c r="P854" t="inlineStr">
        <is>
          <t>AGREGADOR</t>
        </is>
      </c>
      <c r="Q854" t="inlineStr">
        <is>
          <t>COMCARD - PTM</t>
        </is>
      </c>
      <c r="R854" t="inlineStr">
        <is>
          <t>EJECUTADO / CANCELADO</t>
        </is>
      </c>
      <c r="S854" t="inlineStr">
        <is>
          <t>CB CERRADO - DESOCUPADO</t>
        </is>
      </c>
      <c r="T854" t="inlineStr">
        <is>
          <t>VISITA TECNICA</t>
        </is>
      </c>
      <c r="V854" t="inlineStr">
        <is>
          <t>TIPO I</t>
        </is>
      </c>
      <c r="W854" t="inlineStr">
        <is>
          <t>TERRESTRE</t>
        </is>
      </c>
      <c r="X854" t="inlineStr">
        <is>
          <t>BUSTOS MORA DIEGO MANUEL</t>
        </is>
      </c>
      <c r="Y854" t="inlineStr">
        <is>
          <t>1</t>
        </is>
      </c>
      <c r="Z854" t="inlineStr">
        <is>
          <t>0</t>
        </is>
      </c>
      <c r="AA854" s="48" t="n">
        <v>35780</v>
      </c>
      <c r="AB854" s="48" t="n">
        <v>0</v>
      </c>
    </row>
    <row r="855">
      <c r="A855" t="inlineStr">
        <is>
          <t>CALI</t>
        </is>
      </c>
      <c r="B855" t="inlineStr">
        <is>
          <t>SUROCCIDENTE Y EJE CAFETERO</t>
        </is>
      </c>
      <c r="C855" t="inlineStr">
        <is>
          <t>0004-0003</t>
        </is>
      </c>
      <c r="D855" t="inlineStr">
        <is>
          <t>19212</t>
        </is>
      </c>
      <c r="E855" t="inlineStr">
        <is>
          <t>2574364</t>
        </is>
      </c>
      <c r="F855" t="inlineStr">
        <is>
          <t>3007080363</t>
        </is>
      </c>
      <c r="G855" t="inlineStr">
        <is>
          <t>OC ENVIO ROLLOS</t>
        </is>
      </c>
      <c r="H855" t="inlineStr">
        <is>
          <t>CAUCA</t>
        </is>
      </c>
      <c r="I855" t="inlineStr">
        <is>
          <t>CORINTO</t>
        </is>
      </c>
      <c r="J855" t="inlineStr">
        <is>
          <t>BARRIO EL FRIJOL CORINTO 1</t>
        </is>
      </c>
      <c r="K855" t="inlineStr">
        <is>
          <t>BANCOLOMBIA</t>
        </is>
      </c>
      <c r="L855" t="inlineStr">
        <is>
          <t>FO-25-1354751</t>
        </is>
      </c>
      <c r="M855" s="49" t="n">
        <v>45880.33333333334</v>
      </c>
      <c r="N855" s="49" t="n">
        <v>45885.5125</v>
      </c>
      <c r="O855" s="48" t="n">
        <v>0</v>
      </c>
      <c r="P855" t="inlineStr">
        <is>
          <t>UNO A UNO</t>
        </is>
      </c>
      <c r="Q855" t="inlineStr">
        <is>
          <t>UNO A UNO</t>
        </is>
      </c>
      <c r="S855" t="inlineStr">
        <is>
          <t>EJECUTADO EXITOSO</t>
        </is>
      </c>
      <c r="T855" t="inlineStr">
        <is>
          <t>ENVIO</t>
        </is>
      </c>
      <c r="V855" t="inlineStr">
        <is>
          <t>TIPO III</t>
        </is>
      </c>
      <c r="W855" t="inlineStr">
        <is>
          <t>TERRESTRE</t>
        </is>
      </c>
      <c r="Y855" t="inlineStr">
        <is>
          <t>1</t>
        </is>
      </c>
      <c r="Z855" t="inlineStr">
        <is>
          <t>0</t>
        </is>
      </c>
      <c r="AA855" s="48" t="n">
        <v>35780</v>
      </c>
      <c r="AB855" s="48" t="n">
        <v>0</v>
      </c>
    </row>
    <row r="856">
      <c r="A856" t="inlineStr">
        <is>
          <t>IBAGUE</t>
        </is>
      </c>
      <c r="B856" t="inlineStr">
        <is>
          <t>REMOTAS</t>
        </is>
      </c>
      <c r="C856" t="inlineStr">
        <is>
          <t>0004-0007</t>
        </is>
      </c>
      <c r="D856" t="inlineStr">
        <is>
          <t>73001</t>
        </is>
      </c>
      <c r="E856" t="inlineStr">
        <is>
          <t>2574382</t>
        </is>
      </c>
      <c r="F856" t="inlineStr">
        <is>
          <t>3007071403</t>
        </is>
      </c>
      <c r="G856" t="inlineStr">
        <is>
          <t>OC VISITA ROLLOS</t>
        </is>
      </c>
      <c r="H856" t="inlineStr">
        <is>
          <t>TOLIMA</t>
        </is>
      </c>
      <c r="I856" t="inlineStr">
        <is>
          <t>IBAGUE</t>
        </is>
      </c>
      <c r="J856" t="inlineStr">
        <is>
          <t>BARRIO URBANIZACION VILLA CLAR</t>
        </is>
      </c>
      <c r="K856" t="inlineStr">
        <is>
          <t>BANCOLOMBIA</t>
        </is>
      </c>
      <c r="L856" t="inlineStr">
        <is>
          <t>FO-25-1354937</t>
        </is>
      </c>
      <c r="M856" s="49" t="n">
        <v>45880.33333333334</v>
      </c>
      <c r="N856" s="49" t="n">
        <v>45881.56458333333</v>
      </c>
      <c r="O856" s="48" t="n">
        <v>0</v>
      </c>
      <c r="P856" t="inlineStr">
        <is>
          <t>CB UNO A UNO</t>
        </is>
      </c>
      <c r="Q856" t="inlineStr">
        <is>
          <t>CB UNO A UNO</t>
        </is>
      </c>
      <c r="R856" t="inlineStr">
        <is>
          <t>EJECUTADO</t>
        </is>
      </c>
      <c r="S856" t="inlineStr">
        <is>
          <t>EJECUTADO EXITOSO</t>
        </is>
      </c>
      <c r="T856" t="inlineStr">
        <is>
          <t>VISITA TECNICA</t>
        </is>
      </c>
      <c r="V856" t="inlineStr">
        <is>
          <t>TIPO I</t>
        </is>
      </c>
      <c r="W856" t="inlineStr">
        <is>
          <t>TERRESTRE</t>
        </is>
      </c>
      <c r="X856" t="inlineStr">
        <is>
          <t>GUTIERREZ  CAMILO ANDRES</t>
        </is>
      </c>
      <c r="Y856" t="inlineStr">
        <is>
          <t>1</t>
        </is>
      </c>
      <c r="Z856" t="inlineStr">
        <is>
          <t>0</t>
        </is>
      </c>
      <c r="AA856" s="48" t="n">
        <v>35780</v>
      </c>
      <c r="AB856" s="48" t="n">
        <v>0</v>
      </c>
    </row>
    <row r="857">
      <c r="A857" t="inlineStr">
        <is>
          <t>VALLEDUPAR</t>
        </is>
      </c>
      <c r="B857" t="inlineStr">
        <is>
          <t>COSTA</t>
        </is>
      </c>
      <c r="C857" t="inlineStr">
        <is>
          <t>0004-0001</t>
        </is>
      </c>
      <c r="D857" t="inlineStr">
        <is>
          <t>20621</t>
        </is>
      </c>
      <c r="E857" t="inlineStr">
        <is>
          <t>2574389</t>
        </is>
      </c>
      <c r="F857" t="inlineStr">
        <is>
          <t>3007061191</t>
        </is>
      </c>
      <c r="G857" t="inlineStr">
        <is>
          <t>OC VISITA ROLLOS</t>
        </is>
      </c>
      <c r="H857" t="inlineStr">
        <is>
          <t>CESAR</t>
        </is>
      </c>
      <c r="I857" t="inlineStr">
        <is>
          <t>LA PAZ</t>
        </is>
      </c>
      <c r="J857" t="inlineStr">
        <is>
          <t>BARRIO LA MOCHILA LA PAZ</t>
        </is>
      </c>
      <c r="K857" t="inlineStr">
        <is>
          <t>BANCOLOMBIA</t>
        </is>
      </c>
      <c r="L857" t="inlineStr">
        <is>
          <t>FO-25-1355287</t>
        </is>
      </c>
      <c r="M857" s="49" t="n">
        <v>45880.33333333334</v>
      </c>
      <c r="N857" s="49" t="n">
        <v>45882.38402777778</v>
      </c>
      <c r="O857" s="48" t="n">
        <v>0</v>
      </c>
      <c r="P857" t="inlineStr">
        <is>
          <t>CB UNO A UNO</t>
        </is>
      </c>
      <c r="Q857" t="inlineStr">
        <is>
          <t>CB UNO A UNO</t>
        </is>
      </c>
      <c r="R857" t="inlineStr">
        <is>
          <t>EJECUTADO</t>
        </is>
      </c>
      <c r="S857" t="inlineStr">
        <is>
          <t>EJECUTADO EXITOSO</t>
        </is>
      </c>
      <c r="T857" t="inlineStr">
        <is>
          <t>VISITA TECNICA</t>
        </is>
      </c>
      <c r="V857" t="inlineStr">
        <is>
          <t>TIPO II</t>
        </is>
      </c>
      <c r="W857" t="inlineStr">
        <is>
          <t>TERRESTRE</t>
        </is>
      </c>
      <c r="X857" t="inlineStr">
        <is>
          <t>MONTES DIAZ JOHN FRED</t>
        </is>
      </c>
      <c r="Y857" t="inlineStr">
        <is>
          <t>1</t>
        </is>
      </c>
      <c r="Z857" t="inlineStr">
        <is>
          <t>0</t>
        </is>
      </c>
      <c r="AA857" s="48" t="n">
        <v>67654</v>
      </c>
      <c r="AB857" s="48" t="n">
        <v>0</v>
      </c>
    </row>
    <row r="858">
      <c r="A858" t="inlineStr">
        <is>
          <t>BOGOTA</t>
        </is>
      </c>
      <c r="B858" t="inlineStr">
        <is>
          <t>CUNDINAMARCA</t>
        </is>
      </c>
      <c r="C858" t="inlineStr">
        <is>
          <t>0004-0004</t>
        </is>
      </c>
      <c r="D858" t="inlineStr">
        <is>
          <t>11001</t>
        </is>
      </c>
      <c r="E858" t="inlineStr">
        <is>
          <t>2574400</t>
        </is>
      </c>
      <c r="F858" t="inlineStr">
        <is>
          <t>3007060273</t>
        </is>
      </c>
      <c r="G858" t="inlineStr">
        <is>
          <t>OC VISITA ROLLOS</t>
        </is>
      </c>
      <c r="H858" t="inlineStr">
        <is>
          <t>CUNDINAMARCA</t>
        </is>
      </c>
      <c r="I858" t="inlineStr">
        <is>
          <t>BOGOTA</t>
        </is>
      </c>
      <c r="J858" t="inlineStr">
        <is>
          <t>OPRAP CENTRO COMERCIAL CARRERA</t>
        </is>
      </c>
      <c r="K858" t="inlineStr">
        <is>
          <t>BANCOLOMBIA</t>
        </is>
      </c>
      <c r="L858" t="inlineStr">
        <is>
          <t>FO-25-1354933</t>
        </is>
      </c>
      <c r="M858" s="49" t="n">
        <v>45880.33333333334</v>
      </c>
      <c r="N858" s="49" t="n">
        <v>45882.46666666667</v>
      </c>
      <c r="O858" s="48" t="n">
        <v>0</v>
      </c>
      <c r="P858" t="inlineStr">
        <is>
          <t>ROBUSTO</t>
        </is>
      </c>
      <c r="Q858" t="inlineStr">
        <is>
          <t>OPRAP</t>
        </is>
      </c>
      <c r="R858" t="inlineStr">
        <is>
          <t>EJECUTADO</t>
        </is>
      </c>
      <c r="S858" t="inlineStr">
        <is>
          <t>EJECUTADO EXITOSO</t>
        </is>
      </c>
      <c r="T858" t="inlineStr">
        <is>
          <t>VISITA TECNICA</t>
        </is>
      </c>
      <c r="V858" t="inlineStr">
        <is>
          <t>TIPO I</t>
        </is>
      </c>
      <c r="W858" t="inlineStr">
        <is>
          <t>TERRESTRE</t>
        </is>
      </c>
      <c r="X858" t="inlineStr">
        <is>
          <t>GOMEZ VEGA DAVID SNEYDER</t>
        </is>
      </c>
      <c r="Y858" t="inlineStr">
        <is>
          <t>1</t>
        </is>
      </c>
      <c r="Z858" t="inlineStr">
        <is>
          <t>0</t>
        </is>
      </c>
      <c r="AA858" s="48" t="n">
        <v>35780</v>
      </c>
      <c r="AB858" s="48" t="n">
        <v>0</v>
      </c>
    </row>
    <row r="859">
      <c r="A859" t="inlineStr">
        <is>
          <t>BOGOTA</t>
        </is>
      </c>
      <c r="B859" t="inlineStr">
        <is>
          <t>CUNDINAMARCA</t>
        </is>
      </c>
      <c r="C859" t="inlineStr">
        <is>
          <t>0004-0004</t>
        </is>
      </c>
      <c r="D859" t="inlineStr">
        <is>
          <t>11001</t>
        </is>
      </c>
      <c r="E859" t="inlineStr">
        <is>
          <t>2574406</t>
        </is>
      </c>
      <c r="F859" t="inlineStr">
        <is>
          <t>3007032046</t>
        </is>
      </c>
      <c r="G859" t="inlineStr">
        <is>
          <t>OC VISITA ROLLOS</t>
        </is>
      </c>
      <c r="H859" t="inlineStr">
        <is>
          <t>CUNDINAMARCA</t>
        </is>
      </c>
      <c r="I859" t="inlineStr">
        <is>
          <t>BOGOTA</t>
        </is>
      </c>
      <c r="J859" t="inlineStr">
        <is>
          <t>OPRAP CAFAM FLORESTA</t>
        </is>
      </c>
      <c r="K859" t="inlineStr">
        <is>
          <t>BANCOLOMBIA</t>
        </is>
      </c>
      <c r="L859" t="inlineStr">
        <is>
          <t>FO-25-1355297</t>
        </is>
      </c>
      <c r="M859" s="49" t="n">
        <v>45880.33333333334</v>
      </c>
      <c r="N859" s="49" t="n">
        <v>45881.35138888889</v>
      </c>
      <c r="O859" s="48" t="n">
        <v>0</v>
      </c>
      <c r="P859" t="inlineStr">
        <is>
          <t>ROBUSTO</t>
        </is>
      </c>
      <c r="Q859" t="inlineStr">
        <is>
          <t>OPRAP</t>
        </is>
      </c>
      <c r="R859" t="inlineStr">
        <is>
          <t>EJECUTADO</t>
        </is>
      </c>
      <c r="S859" t="inlineStr">
        <is>
          <t>EJECUTADO EXITOSO</t>
        </is>
      </c>
      <c r="T859" t="inlineStr">
        <is>
          <t>VISITA TECNICA</t>
        </is>
      </c>
      <c r="V859" t="inlineStr">
        <is>
          <t>TIPO I</t>
        </is>
      </c>
      <c r="W859" t="inlineStr">
        <is>
          <t>TERRESTRE</t>
        </is>
      </c>
      <c r="X859" t="inlineStr">
        <is>
          <t>VEGA MANRIQUE JONATAN MAURICIO</t>
        </is>
      </c>
      <c r="Y859" t="inlineStr">
        <is>
          <t>1</t>
        </is>
      </c>
      <c r="Z859" t="inlineStr">
        <is>
          <t>0</t>
        </is>
      </c>
      <c r="AA859" s="48" t="n">
        <v>35780</v>
      </c>
      <c r="AB859" s="48" t="n">
        <v>0</v>
      </c>
    </row>
    <row r="860">
      <c r="A860" t="inlineStr">
        <is>
          <t>MONTERIA</t>
        </is>
      </c>
      <c r="B860" t="inlineStr">
        <is>
          <t>COSTA</t>
        </is>
      </c>
      <c r="C860" t="inlineStr">
        <is>
          <t>0004-0001</t>
        </is>
      </c>
      <c r="D860" t="inlineStr">
        <is>
          <t>23570</t>
        </is>
      </c>
      <c r="E860" t="inlineStr">
        <is>
          <t>2574415</t>
        </is>
      </c>
      <c r="F860" t="inlineStr">
        <is>
          <t>3007076743</t>
        </is>
      </c>
      <c r="G860" t="inlineStr">
        <is>
          <t>OC VISITA ROLLOS</t>
        </is>
      </c>
      <c r="H860" t="inlineStr">
        <is>
          <t>CORDOBA</t>
        </is>
      </c>
      <c r="I860" t="inlineStr">
        <is>
          <t>PUEBLO NUEVO</t>
        </is>
      </c>
      <c r="J860" t="inlineStr">
        <is>
          <t>BARRIO CENTRO PUEBLO NUEVO 3</t>
        </is>
      </c>
      <c r="K860" t="inlineStr">
        <is>
          <t>BANCOLOMBIA</t>
        </is>
      </c>
      <c r="L860" t="inlineStr">
        <is>
          <t>FO-25-1355385</t>
        </is>
      </c>
      <c r="M860" s="49" t="n">
        <v>45880.33333333334</v>
      </c>
      <c r="N860" s="49" t="n">
        <v>45885.53611111111</v>
      </c>
      <c r="O860" s="48" t="n">
        <v>0</v>
      </c>
      <c r="P860" t="inlineStr">
        <is>
          <t>CB UNO A UNO</t>
        </is>
      </c>
      <c r="Q860" t="inlineStr">
        <is>
          <t>CB UNO A UNO</t>
        </is>
      </c>
      <c r="R860" t="inlineStr">
        <is>
          <t>EJECUTADO</t>
        </is>
      </c>
      <c r="S860" t="inlineStr">
        <is>
          <t>EJECUTADO EXITOSO</t>
        </is>
      </c>
      <c r="T860" t="inlineStr">
        <is>
          <t>VISITA TECNICA</t>
        </is>
      </c>
      <c r="V860" t="inlineStr">
        <is>
          <t>TIPO II</t>
        </is>
      </c>
      <c r="W860" t="inlineStr">
        <is>
          <t>TERRESTRE</t>
        </is>
      </c>
      <c r="X860" t="inlineStr">
        <is>
          <t>ARRAZOLA HERNANDEZ NICOLAS AUGUSTO</t>
        </is>
      </c>
      <c r="Y860" t="inlineStr">
        <is>
          <t>1</t>
        </is>
      </c>
      <c r="Z860" t="inlineStr">
        <is>
          <t>0</t>
        </is>
      </c>
      <c r="AA860" s="48" t="n">
        <v>67654</v>
      </c>
      <c r="AB860" s="48" t="n">
        <v>0</v>
      </c>
    </row>
    <row r="861">
      <c r="A861" t="inlineStr">
        <is>
          <t>PASTO</t>
        </is>
      </c>
      <c r="B861" t="inlineStr">
        <is>
          <t>SUROCCIDENTE Y EJE CAFETERO</t>
        </is>
      </c>
      <c r="C861" t="inlineStr">
        <is>
          <t>0004-0003</t>
        </is>
      </c>
      <c r="D861" t="inlineStr">
        <is>
          <t>52356</t>
        </is>
      </c>
      <c r="E861" t="inlineStr">
        <is>
          <t>2574428</t>
        </is>
      </c>
      <c r="F861" t="inlineStr">
        <is>
          <t>3007038620</t>
        </is>
      </c>
      <c r="G861" t="inlineStr">
        <is>
          <t>OC VISITA ROLLOS</t>
        </is>
      </c>
      <c r="H861" t="inlineStr">
        <is>
          <t>NARIÑO</t>
        </is>
      </c>
      <c r="I861" t="inlineStr">
        <is>
          <t>IPIALES</t>
        </is>
      </c>
      <c r="J861" t="inlineStr">
        <is>
          <t>BARRIO OBRERO IPIALES 2</t>
        </is>
      </c>
      <c r="K861" t="inlineStr">
        <is>
          <t>BANCOLOMBIA</t>
        </is>
      </c>
      <c r="L861" t="inlineStr">
        <is>
          <t>FO-25-1356033</t>
        </is>
      </c>
      <c r="M861" s="49" t="n">
        <v>45880.33333333334</v>
      </c>
      <c r="N861" s="49" t="n">
        <v>45882.65763888889</v>
      </c>
      <c r="O861" s="48" t="n">
        <v>0</v>
      </c>
      <c r="P861" t="inlineStr">
        <is>
          <t>CB UNO A UNO</t>
        </is>
      </c>
      <c r="Q861" t="inlineStr">
        <is>
          <t>CB UNO A UNO</t>
        </is>
      </c>
      <c r="R861" t="inlineStr">
        <is>
          <t>EJECUTADO</t>
        </is>
      </c>
      <c r="S861" t="inlineStr">
        <is>
          <t>EJECUTADO EXITOSO</t>
        </is>
      </c>
      <c r="T861" t="inlineStr">
        <is>
          <t>VISITA TECNICA</t>
        </is>
      </c>
      <c r="V861" t="inlineStr">
        <is>
          <t>TIPO II</t>
        </is>
      </c>
      <c r="W861" t="inlineStr">
        <is>
          <t>TERRESTRE</t>
        </is>
      </c>
      <c r="X861" t="inlineStr">
        <is>
          <t>BRAVO MADROÑERO OSCAR ESTEBAN</t>
        </is>
      </c>
      <c r="Y861" t="inlineStr">
        <is>
          <t>1</t>
        </is>
      </c>
      <c r="Z861" t="inlineStr">
        <is>
          <t>0</t>
        </is>
      </c>
      <c r="AA861" s="48" t="n">
        <v>67654</v>
      </c>
      <c r="AB861" s="48" t="n">
        <v>0</v>
      </c>
    </row>
    <row r="862">
      <c r="A862" t="inlineStr">
        <is>
          <t>CALI</t>
        </is>
      </c>
      <c r="B862" t="inlineStr">
        <is>
          <t>SUROCCIDENTE Y EJE CAFETERO</t>
        </is>
      </c>
      <c r="C862" t="inlineStr">
        <is>
          <t>0004-0003</t>
        </is>
      </c>
      <c r="D862" t="inlineStr">
        <is>
          <t>76001</t>
        </is>
      </c>
      <c r="E862" t="inlineStr">
        <is>
          <t>2574430</t>
        </is>
      </c>
      <c r="F862" t="inlineStr">
        <is>
          <t>3007060959</t>
        </is>
      </c>
      <c r="G862" t="inlineStr">
        <is>
          <t>OC VISITA ROLLOS</t>
        </is>
      </c>
      <c r="H862" t="inlineStr">
        <is>
          <t>VALLE DEL CAUCA</t>
        </is>
      </c>
      <c r="I862" t="inlineStr">
        <is>
          <t>CALI</t>
        </is>
      </c>
      <c r="J862" t="inlineStr">
        <is>
          <t>BARRIO LLANO VERDE CALI</t>
        </is>
      </c>
      <c r="K862" t="inlineStr">
        <is>
          <t>BANCOLOMBIA</t>
        </is>
      </c>
      <c r="L862" t="inlineStr">
        <is>
          <t>FO-25-1356028</t>
        </is>
      </c>
      <c r="M862" s="49" t="n">
        <v>45880.33333333334</v>
      </c>
      <c r="N862" s="49" t="n">
        <v>45882.34583333333</v>
      </c>
      <c r="O862" s="48" t="n">
        <v>0</v>
      </c>
      <c r="P862" t="inlineStr">
        <is>
          <t>CB UNO A UNO</t>
        </is>
      </c>
      <c r="Q862" t="inlineStr">
        <is>
          <t>CB UNO A UNO</t>
        </is>
      </c>
      <c r="R862" t="inlineStr">
        <is>
          <t>EJECUTADO</t>
        </is>
      </c>
      <c r="S862" t="inlineStr">
        <is>
          <t>EJECUTADO EXITOSO</t>
        </is>
      </c>
      <c r="T862" t="inlineStr">
        <is>
          <t>VISITA TECNICA</t>
        </is>
      </c>
      <c r="V862" t="inlineStr">
        <is>
          <t>TIPO I</t>
        </is>
      </c>
      <c r="W862" t="inlineStr">
        <is>
          <t>TERRESTRE</t>
        </is>
      </c>
      <c r="X862" t="inlineStr">
        <is>
          <t>BENAVIDES ARANGO RAFAEL JOSE</t>
        </is>
      </c>
      <c r="Y862" t="inlineStr">
        <is>
          <t>1</t>
        </is>
      </c>
      <c r="Z862" t="inlineStr">
        <is>
          <t>0</t>
        </is>
      </c>
      <c r="AA862" s="48" t="n">
        <v>35780</v>
      </c>
      <c r="AB862" s="48" t="n">
        <v>0</v>
      </c>
    </row>
    <row r="863">
      <c r="A863" t="inlineStr">
        <is>
          <t>MEDELLIN</t>
        </is>
      </c>
      <c r="B863" t="inlineStr">
        <is>
          <t>NOROCCIDENTE</t>
        </is>
      </c>
      <c r="C863" t="inlineStr">
        <is>
          <t>0004-0005</t>
        </is>
      </c>
      <c r="D863" t="inlineStr">
        <is>
          <t>5001</t>
        </is>
      </c>
      <c r="E863" t="inlineStr">
        <is>
          <t>2574431</t>
        </is>
      </c>
      <c r="F863" t="inlineStr">
        <is>
          <t>3007074177</t>
        </is>
      </c>
      <c r="G863" t="inlineStr">
        <is>
          <t>OC VISITA ROLLOS</t>
        </is>
      </c>
      <c r="H863" t="inlineStr">
        <is>
          <t>ANTIOQUIA</t>
        </is>
      </c>
      <c r="I863" t="inlineStr">
        <is>
          <t>MEDELLIN</t>
        </is>
      </c>
      <c r="J863" t="inlineStr">
        <is>
          <t>BARRIO CASTILLA MEDELLIN 13</t>
        </is>
      </c>
      <c r="K863" t="inlineStr">
        <is>
          <t>BANCOLOMBIA</t>
        </is>
      </c>
      <c r="L863" t="inlineStr">
        <is>
          <t>FO-25-1362878</t>
        </is>
      </c>
      <c r="M863" s="49" t="n">
        <v>45880.33333333334</v>
      </c>
      <c r="N863" s="49" t="n">
        <v>45884.58472222222</v>
      </c>
      <c r="O863" s="48" t="n">
        <v>0</v>
      </c>
      <c r="P863" t="inlineStr">
        <is>
          <t>CB UNO A UNO</t>
        </is>
      </c>
      <c r="Q863" t="inlineStr">
        <is>
          <t>CB UNO A UNO</t>
        </is>
      </c>
      <c r="S863" t="inlineStr">
        <is>
          <t>EJECUTADO EXITOSO</t>
        </is>
      </c>
      <c r="T863" t="inlineStr">
        <is>
          <t>VISITA TECNICA</t>
        </is>
      </c>
      <c r="V863" t="inlineStr">
        <is>
          <t>TIPO I</t>
        </is>
      </c>
      <c r="W863" t="inlineStr">
        <is>
          <t>TERRESTRE</t>
        </is>
      </c>
      <c r="X863" t="inlineStr">
        <is>
          <t>SALAZAR AGUDELO JHONATAN STIVEN</t>
        </is>
      </c>
      <c r="Y863" t="inlineStr">
        <is>
          <t>1</t>
        </is>
      </c>
      <c r="Z863" t="inlineStr">
        <is>
          <t>0</t>
        </is>
      </c>
      <c r="AA863" s="48" t="n">
        <v>35780</v>
      </c>
      <c r="AB863" s="48" t="n">
        <v>0</v>
      </c>
    </row>
    <row r="864">
      <c r="A864" t="inlineStr">
        <is>
          <t>BARRANQUILLA</t>
        </is>
      </c>
      <c r="B864" t="inlineStr">
        <is>
          <t>COSTA</t>
        </is>
      </c>
      <c r="C864" t="inlineStr">
        <is>
          <t>0004-0001</t>
        </is>
      </c>
      <c r="D864" t="inlineStr">
        <is>
          <t>8001</t>
        </is>
      </c>
      <c r="E864" t="inlineStr">
        <is>
          <t>2574446</t>
        </is>
      </c>
      <c r="F864" t="inlineStr">
        <is>
          <t>3007061535</t>
        </is>
      </c>
      <c r="G864" t="inlineStr">
        <is>
          <t>OC VISITA ROLLOS</t>
        </is>
      </c>
      <c r="H864" t="inlineStr">
        <is>
          <t>ATLANTICO</t>
        </is>
      </c>
      <c r="I864" t="inlineStr">
        <is>
          <t>BARRANQUILLA</t>
        </is>
      </c>
      <c r="J864" t="inlineStr">
        <is>
          <t>PTM BARRANQUILLA DROGUERIA PHA</t>
        </is>
      </c>
      <c r="K864" t="inlineStr">
        <is>
          <t>BANCOLOMBIA</t>
        </is>
      </c>
      <c r="L864" t="inlineStr">
        <is>
          <t>FO-25-1356022</t>
        </is>
      </c>
      <c r="M864" s="49" t="n">
        <v>45880.33333333334</v>
      </c>
      <c r="N864" s="49" t="n">
        <v>45882.47291666667</v>
      </c>
      <c r="O864" s="48" t="n">
        <v>0</v>
      </c>
      <c r="P864" t="inlineStr">
        <is>
          <t>AGREGADOR</t>
        </is>
      </c>
      <c r="Q864" t="inlineStr">
        <is>
          <t>COMCARD - PTM</t>
        </is>
      </c>
      <c r="R864" t="inlineStr">
        <is>
          <t>EJECUTADO</t>
        </is>
      </c>
      <c r="S864" t="inlineStr">
        <is>
          <t>EJECUTADO EXITOSO</t>
        </is>
      </c>
      <c r="T864" t="inlineStr">
        <is>
          <t>VISITA TECNICA</t>
        </is>
      </c>
      <c r="V864" t="inlineStr">
        <is>
          <t>TIPO I</t>
        </is>
      </c>
      <c r="W864" t="inlineStr">
        <is>
          <t>TERRESTRE</t>
        </is>
      </c>
      <c r="X864" t="inlineStr">
        <is>
          <t>DE AGUAS MUÑOZ DAVID JOSE</t>
        </is>
      </c>
      <c r="Y864" t="inlineStr">
        <is>
          <t>1</t>
        </is>
      </c>
      <c r="Z864" t="inlineStr">
        <is>
          <t>0</t>
        </is>
      </c>
      <c r="AA864" s="48" t="n">
        <v>35780</v>
      </c>
      <c r="AB864" s="48" t="n">
        <v>0</v>
      </c>
    </row>
    <row r="865">
      <c r="A865" t="inlineStr">
        <is>
          <t>MEDELLIN</t>
        </is>
      </c>
      <c r="B865" t="inlineStr">
        <is>
          <t>NOROCCIDENTE</t>
        </is>
      </c>
      <c r="C865" t="inlineStr">
        <is>
          <t>0004-0005</t>
        </is>
      </c>
      <c r="D865" t="inlineStr">
        <is>
          <t>5400</t>
        </is>
      </c>
      <c r="E865" t="inlineStr">
        <is>
          <t>2574452</t>
        </is>
      </c>
      <c r="F865" t="inlineStr">
        <is>
          <t>3007049934</t>
        </is>
      </c>
      <c r="G865" t="inlineStr">
        <is>
          <t>OC VISITA ROLLOS</t>
        </is>
      </c>
      <c r="H865" t="inlineStr">
        <is>
          <t>ANTIOQUIA</t>
        </is>
      </c>
      <c r="I865" t="inlineStr">
        <is>
          <t>LA UNION</t>
        </is>
      </c>
      <c r="J865" t="inlineStr">
        <is>
          <t>BARRIO CENTRO LA UNION 4</t>
        </is>
      </c>
      <c r="K865" t="inlineStr">
        <is>
          <t>BANCOLOMBIA</t>
        </is>
      </c>
      <c r="L865" t="inlineStr">
        <is>
          <t>FO-25-1356019</t>
        </is>
      </c>
      <c r="M865" s="49" t="n">
        <v>45880.33333333334</v>
      </c>
      <c r="N865" s="49" t="n">
        <v>45883.66319444445</v>
      </c>
      <c r="O865" s="48" t="n">
        <v>0</v>
      </c>
      <c r="P865" t="inlineStr">
        <is>
          <t>CB UNO A UNO</t>
        </is>
      </c>
      <c r="Q865" t="inlineStr">
        <is>
          <t>CB UNO A UNO</t>
        </is>
      </c>
      <c r="R865" t="inlineStr">
        <is>
          <t>EJECUTADO</t>
        </is>
      </c>
      <c r="S865" t="inlineStr">
        <is>
          <t>EJECUTADO EXITOSO</t>
        </is>
      </c>
      <c r="T865" t="inlineStr">
        <is>
          <t>ENVIO FLOTA - OPERADOR LOGISTICO</t>
        </is>
      </c>
      <c r="V865" t="inlineStr">
        <is>
          <t>TIPO II</t>
        </is>
      </c>
      <c r="W865" t="inlineStr">
        <is>
          <t>TERRESTRE</t>
        </is>
      </c>
      <c r="X865" t="inlineStr">
        <is>
          <t>DIAZ ZABALA FRANCIS DUBAN</t>
        </is>
      </c>
      <c r="Y865" t="inlineStr">
        <is>
          <t>1</t>
        </is>
      </c>
      <c r="Z865" t="inlineStr">
        <is>
          <t>0</t>
        </is>
      </c>
      <c r="AA865" s="48" t="n">
        <v>35780</v>
      </c>
      <c r="AB865" s="48" t="n">
        <v>0</v>
      </c>
    </row>
    <row r="866">
      <c r="A866" t="inlineStr">
        <is>
          <t>MEDELLIN</t>
        </is>
      </c>
      <c r="B866" t="inlineStr">
        <is>
          <t>NOROCCIDENTE</t>
        </is>
      </c>
      <c r="C866" t="inlineStr">
        <is>
          <t>0004-0005</t>
        </is>
      </c>
      <c r="D866" t="inlineStr">
        <is>
          <t>5761</t>
        </is>
      </c>
      <c r="E866" t="inlineStr">
        <is>
          <t>2574465</t>
        </is>
      </c>
      <c r="F866" t="inlineStr">
        <is>
          <t>3007076857</t>
        </is>
      </c>
      <c r="G866" t="inlineStr">
        <is>
          <t>OC VISITA ROLLOS</t>
        </is>
      </c>
      <c r="H866" t="inlineStr">
        <is>
          <t>ANTIOQUIA</t>
        </is>
      </c>
      <c r="I866" t="inlineStr">
        <is>
          <t>SOPETRAN</t>
        </is>
      </c>
      <c r="J866" t="inlineStr">
        <is>
          <t>BARRIO SOPETRAN SOPETRAN 3</t>
        </is>
      </c>
      <c r="K866" t="inlineStr">
        <is>
          <t>BANCOLOMBIA</t>
        </is>
      </c>
      <c r="L866" t="inlineStr">
        <is>
          <t>FO-25-1356005</t>
        </is>
      </c>
      <c r="M866" s="49" t="n">
        <v>45880.33333333334</v>
      </c>
      <c r="N866" s="49" t="n">
        <v>45883.45694444444</v>
      </c>
      <c r="O866" s="48" t="n">
        <v>0</v>
      </c>
      <c r="P866" t="inlineStr">
        <is>
          <t>CB UNO A UNO</t>
        </is>
      </c>
      <c r="Q866" t="inlineStr">
        <is>
          <t>CB UNO A UNO</t>
        </is>
      </c>
      <c r="R866" t="inlineStr">
        <is>
          <t>EJECUTADO</t>
        </is>
      </c>
      <c r="S866" t="inlineStr">
        <is>
          <t>EJECUTADO EXITOSO</t>
        </is>
      </c>
      <c r="T866" t="inlineStr">
        <is>
          <t>VISITA TECNICA</t>
        </is>
      </c>
      <c r="V866" t="inlineStr">
        <is>
          <t>TIPO II</t>
        </is>
      </c>
      <c r="W866" t="inlineStr">
        <is>
          <t>TERRESTRE</t>
        </is>
      </c>
      <c r="X866" t="inlineStr">
        <is>
          <t>RUA ALVAREZ RICHARD ANDRES</t>
        </is>
      </c>
      <c r="Y866" t="inlineStr">
        <is>
          <t>1</t>
        </is>
      </c>
      <c r="Z866" t="inlineStr">
        <is>
          <t>0</t>
        </is>
      </c>
      <c r="AA866" s="48" t="n">
        <v>67654</v>
      </c>
      <c r="AB866" s="48" t="n">
        <v>0</v>
      </c>
    </row>
    <row r="867">
      <c r="A867" t="inlineStr">
        <is>
          <t>BOGOTA</t>
        </is>
      </c>
      <c r="B867" t="inlineStr">
        <is>
          <t>CUNDINAMARCA</t>
        </is>
      </c>
      <c r="C867" t="inlineStr">
        <is>
          <t>0004-0004</t>
        </is>
      </c>
      <c r="D867" t="inlineStr">
        <is>
          <t>11001</t>
        </is>
      </c>
      <c r="E867" t="inlineStr">
        <is>
          <t>2574492</t>
        </is>
      </c>
      <c r="F867" t="inlineStr">
        <is>
          <t>3007076823</t>
        </is>
      </c>
      <c r="G867" t="inlineStr">
        <is>
          <t>OC VISITA ROLLOS</t>
        </is>
      </c>
      <c r="H867" t="inlineStr">
        <is>
          <t>CUNDINAMARCA</t>
        </is>
      </c>
      <c r="I867" t="inlineStr">
        <is>
          <t>BOGOTA</t>
        </is>
      </c>
      <c r="J867" t="inlineStr">
        <is>
          <t>PTM BOGOTA CENTRO DE SERVICIOS</t>
        </is>
      </c>
      <c r="K867" t="inlineStr">
        <is>
          <t>BANCOLOMBIA</t>
        </is>
      </c>
      <c r="L867" t="inlineStr">
        <is>
          <t>FO-25-1355999</t>
        </is>
      </c>
      <c r="M867" s="49" t="n">
        <v>45880.33333333334</v>
      </c>
      <c r="N867" s="49" t="n">
        <v>45883.56458333333</v>
      </c>
      <c r="O867" s="48" t="n">
        <v>0</v>
      </c>
      <c r="P867" t="inlineStr">
        <is>
          <t>AGREGADOR</t>
        </is>
      </c>
      <c r="Q867" t="inlineStr">
        <is>
          <t>COMCARD - PTM</t>
        </is>
      </c>
      <c r="R867" t="inlineStr">
        <is>
          <t>EJECUTADO</t>
        </is>
      </c>
      <c r="S867" t="inlineStr">
        <is>
          <t>EJECUTADO EXITOSO</t>
        </is>
      </c>
      <c r="T867" t="inlineStr">
        <is>
          <t>VISITA TECNICA</t>
        </is>
      </c>
      <c r="V867" t="inlineStr">
        <is>
          <t>TIPO I</t>
        </is>
      </c>
      <c r="W867" t="inlineStr">
        <is>
          <t>TERRESTRE</t>
        </is>
      </c>
      <c r="X867" t="inlineStr">
        <is>
          <t>GALEANO SORIANO JUAN DAVID</t>
        </is>
      </c>
      <c r="Y867" t="inlineStr">
        <is>
          <t>1</t>
        </is>
      </c>
      <c r="Z867" t="inlineStr">
        <is>
          <t>0</t>
        </is>
      </c>
      <c r="AA867" s="48" t="n">
        <v>35780</v>
      </c>
      <c r="AB867" s="48" t="n">
        <v>0</v>
      </c>
    </row>
    <row r="868">
      <c r="A868" t="inlineStr">
        <is>
          <t>APARTADO</t>
        </is>
      </c>
      <c r="B868" t="inlineStr">
        <is>
          <t>NOROCCIDENTE</t>
        </is>
      </c>
      <c r="C868" t="inlineStr">
        <is>
          <t>0004-0005</t>
        </is>
      </c>
      <c r="D868" t="inlineStr">
        <is>
          <t>5045</t>
        </is>
      </c>
      <c r="E868" t="inlineStr">
        <is>
          <t>2574506</t>
        </is>
      </c>
      <c r="F868" t="inlineStr">
        <is>
          <t>3007058200</t>
        </is>
      </c>
      <c r="G868" t="inlineStr">
        <is>
          <t>OC VISITA ROLLOS</t>
        </is>
      </c>
      <c r="H868" t="inlineStr">
        <is>
          <t>ANTIOQUIA</t>
        </is>
      </c>
      <c r="I868" t="inlineStr">
        <is>
          <t>APARTADO</t>
        </is>
      </c>
      <c r="J868" t="inlineStr">
        <is>
          <t>DISTRICOL MECACENTER URABA</t>
        </is>
      </c>
      <c r="K868" t="inlineStr">
        <is>
          <t>BANCOLOMBIA</t>
        </is>
      </c>
      <c r="L868" t="inlineStr">
        <is>
          <t>FO-25-1356025</t>
        </is>
      </c>
      <c r="M868" s="49" t="n">
        <v>45880.33333333334</v>
      </c>
      <c r="N868" s="49" t="n">
        <v>45880.57777777778</v>
      </c>
      <c r="O868" s="48" t="n">
        <v>0</v>
      </c>
      <c r="P868" t="inlineStr">
        <is>
          <t>AGREGADOR</t>
        </is>
      </c>
      <c r="Q868" t="inlineStr">
        <is>
          <t>DISTRICOL</t>
        </is>
      </c>
      <c r="R868" t="inlineStr">
        <is>
          <t>EJECUTADO</t>
        </is>
      </c>
      <c r="S868" t="inlineStr">
        <is>
          <t>EJECUTADO EXITOSO</t>
        </is>
      </c>
      <c r="T868" t="inlineStr">
        <is>
          <t>VISITA TECNICA</t>
        </is>
      </c>
      <c r="V868" t="inlineStr">
        <is>
          <t>TIPO I</t>
        </is>
      </c>
      <c r="W868" t="inlineStr">
        <is>
          <t>TERRESTRE</t>
        </is>
      </c>
      <c r="X868" t="inlineStr">
        <is>
          <t>SALDARRIAGA MIRANDA SANTIAGO</t>
        </is>
      </c>
      <c r="Y868" t="inlineStr">
        <is>
          <t>1</t>
        </is>
      </c>
      <c r="Z868" t="inlineStr">
        <is>
          <t>0</t>
        </is>
      </c>
      <c r="AA868" s="48" t="n">
        <v>35780</v>
      </c>
      <c r="AB868" s="48" t="n">
        <v>0</v>
      </c>
    </row>
    <row r="869">
      <c r="A869" t="inlineStr">
        <is>
          <t>MANIZALES</t>
        </is>
      </c>
      <c r="B869" t="inlineStr">
        <is>
          <t>SUROCCIDENTE Y EJE CAFETERO</t>
        </is>
      </c>
      <c r="C869" t="inlineStr">
        <is>
          <t>0004-0002</t>
        </is>
      </c>
      <c r="D869" t="inlineStr">
        <is>
          <t>17653</t>
        </is>
      </c>
      <c r="E869" t="inlineStr">
        <is>
          <t>2574520</t>
        </is>
      </c>
      <c r="F869" t="inlineStr">
        <is>
          <t>3007050465</t>
        </is>
      </c>
      <c r="G869" t="inlineStr">
        <is>
          <t>OC VISITA ROLLOS</t>
        </is>
      </c>
      <c r="H869" t="inlineStr">
        <is>
          <t>CALDAS</t>
        </is>
      </c>
      <c r="I869" t="inlineStr">
        <is>
          <t>SALAMINA</t>
        </is>
      </c>
      <c r="J869" t="inlineStr">
        <is>
          <t>BARRIO CENTRO SALAMINA 3</t>
        </is>
      </c>
      <c r="K869" t="inlineStr">
        <is>
          <t>BANCOLOMBIA</t>
        </is>
      </c>
      <c r="L869" t="inlineStr">
        <is>
          <t>FO-25-1356012</t>
        </is>
      </c>
      <c r="M869" s="49" t="n">
        <v>45880.33333333334</v>
      </c>
      <c r="N869" s="49" t="n">
        <v>45882.34722222222</v>
      </c>
      <c r="O869" s="48" t="n">
        <v>0</v>
      </c>
      <c r="P869" t="inlineStr">
        <is>
          <t>CB UNO A UNO</t>
        </is>
      </c>
      <c r="Q869" t="inlineStr">
        <is>
          <t>CB UNO A UNO</t>
        </is>
      </c>
      <c r="R869" t="inlineStr">
        <is>
          <t>EJECUTADO</t>
        </is>
      </c>
      <c r="S869" t="inlineStr">
        <is>
          <t>EJECUTADO EXITOSO</t>
        </is>
      </c>
      <c r="T869" t="inlineStr">
        <is>
          <t>ENVIO FLOTA - OPERADOR LOGISTICO</t>
        </is>
      </c>
      <c r="V869" t="inlineStr">
        <is>
          <t>TIPO II</t>
        </is>
      </c>
      <c r="W869" t="inlineStr">
        <is>
          <t>TERRESTRE</t>
        </is>
      </c>
      <c r="X869" t="inlineStr">
        <is>
          <t>AGUIRRE HENAO RAUL EDUARDO</t>
        </is>
      </c>
      <c r="Y869" t="inlineStr">
        <is>
          <t>1</t>
        </is>
      </c>
      <c r="Z869" t="inlineStr">
        <is>
          <t>0</t>
        </is>
      </c>
      <c r="AA869" s="48" t="n">
        <v>35780</v>
      </c>
      <c r="AB869" s="48" t="n">
        <v>0</v>
      </c>
    </row>
    <row r="870">
      <c r="A870" t="inlineStr">
        <is>
          <t>CALI</t>
        </is>
      </c>
      <c r="B870" t="inlineStr">
        <is>
          <t>SUROCCIDENTE Y EJE CAFETERO</t>
        </is>
      </c>
      <c r="C870" t="inlineStr">
        <is>
          <t>0004-0003</t>
        </is>
      </c>
      <c r="D870" t="inlineStr">
        <is>
          <t>76364</t>
        </is>
      </c>
      <c r="E870" t="inlineStr">
        <is>
          <t>2574521</t>
        </is>
      </c>
      <c r="F870" t="inlineStr">
        <is>
          <t>3007052732</t>
        </is>
      </c>
      <c r="G870" t="inlineStr">
        <is>
          <t>OC VISITA ROLLOS</t>
        </is>
      </c>
      <c r="H870" t="inlineStr">
        <is>
          <t>VALLE DEL CAUCA</t>
        </is>
      </c>
      <c r="I870" t="inlineStr">
        <is>
          <t>JAMUNDI</t>
        </is>
      </c>
      <c r="J870" t="inlineStr">
        <is>
          <t>BARRIO FACHAMATE JAMUNDI</t>
        </is>
      </c>
      <c r="K870" t="inlineStr">
        <is>
          <t>BANCOLOMBIA</t>
        </is>
      </c>
      <c r="L870" t="inlineStr">
        <is>
          <t>FO-25-1356015</t>
        </is>
      </c>
      <c r="M870" s="49" t="n">
        <v>45880.33333333334</v>
      </c>
      <c r="N870" s="49" t="n">
        <v>45880.58125</v>
      </c>
      <c r="O870" s="48" t="n">
        <v>0</v>
      </c>
      <c r="P870" t="inlineStr">
        <is>
          <t>CB UNO A UNO</t>
        </is>
      </c>
      <c r="Q870" t="inlineStr">
        <is>
          <t>CB UNO A UNO</t>
        </is>
      </c>
      <c r="R870" t="inlineStr">
        <is>
          <t>EJECUTADO</t>
        </is>
      </c>
      <c r="S870" t="inlineStr">
        <is>
          <t>EJECUTADO EXITOSO</t>
        </is>
      </c>
      <c r="T870" t="inlineStr">
        <is>
          <t>VISITA TECNICA</t>
        </is>
      </c>
      <c r="V870" t="inlineStr">
        <is>
          <t>TIPO II</t>
        </is>
      </c>
      <c r="W870" t="inlineStr">
        <is>
          <t>TERRESTRE</t>
        </is>
      </c>
      <c r="X870" t="inlineStr">
        <is>
          <t>MONTERO MUESES GIAN CARLO</t>
        </is>
      </c>
      <c r="Y870" t="inlineStr">
        <is>
          <t>1</t>
        </is>
      </c>
      <c r="Z870" t="inlineStr">
        <is>
          <t>0</t>
        </is>
      </c>
      <c r="AA870" s="48" t="n">
        <v>67654</v>
      </c>
      <c r="AB870" s="48" t="n">
        <v>0</v>
      </c>
    </row>
    <row r="871">
      <c r="A871" t="inlineStr">
        <is>
          <t>PEREIRA</t>
        </is>
      </c>
      <c r="B871" t="inlineStr">
        <is>
          <t>SUROCCIDENTE Y EJE CAFETERO</t>
        </is>
      </c>
      <c r="C871" t="inlineStr">
        <is>
          <t>0004-0002</t>
        </is>
      </c>
      <c r="D871" t="inlineStr">
        <is>
          <t>63001</t>
        </is>
      </c>
      <c r="E871" t="inlineStr">
        <is>
          <t>2574528</t>
        </is>
      </c>
      <c r="F871" t="inlineStr">
        <is>
          <t>3007077513</t>
        </is>
      </c>
      <c r="G871" t="inlineStr">
        <is>
          <t>OC VISITA ROLLOS</t>
        </is>
      </c>
      <c r="H871" t="inlineStr">
        <is>
          <t>QUINDIO</t>
        </is>
      </c>
      <c r="I871" t="inlineStr">
        <is>
          <t>ARMENIA</t>
        </is>
      </c>
      <c r="J871" t="inlineStr">
        <is>
          <t>BARRIO PARQUES DE BOLIVAR ARME</t>
        </is>
      </c>
      <c r="K871" t="inlineStr">
        <is>
          <t>BANCOLOMBIA</t>
        </is>
      </c>
      <c r="L871" t="inlineStr">
        <is>
          <t>FO-25-1356009</t>
        </is>
      </c>
      <c r="M871" s="49" t="n">
        <v>45880.33333333334</v>
      </c>
      <c r="N871" s="49" t="n">
        <v>45882.65902777778</v>
      </c>
      <c r="O871" s="48" t="n">
        <v>0</v>
      </c>
      <c r="P871" t="inlineStr">
        <is>
          <t>CB UNO A UNO</t>
        </is>
      </c>
      <c r="Q871" t="inlineStr">
        <is>
          <t>CB UNO A UNO</t>
        </is>
      </c>
      <c r="R871" t="inlineStr">
        <is>
          <t>EJECUTADO</t>
        </is>
      </c>
      <c r="S871" t="inlineStr">
        <is>
          <t>EJECUTADO EXITOSO</t>
        </is>
      </c>
      <c r="T871" t="inlineStr">
        <is>
          <t>VISITA TECNICA</t>
        </is>
      </c>
      <c r="V871" t="inlineStr">
        <is>
          <t>TIPO II</t>
        </is>
      </c>
      <c r="W871" t="inlineStr">
        <is>
          <t>TERRESTRE</t>
        </is>
      </c>
      <c r="X871" t="inlineStr">
        <is>
          <t>SANCHEZ SOLORZANO JUAN SEBASTIAN</t>
        </is>
      </c>
      <c r="Y871" t="inlineStr">
        <is>
          <t>1</t>
        </is>
      </c>
      <c r="Z871" t="inlineStr">
        <is>
          <t>0</t>
        </is>
      </c>
      <c r="AA871" s="48" t="n">
        <v>67654</v>
      </c>
      <c r="AB871" s="48" t="n">
        <v>0</v>
      </c>
    </row>
    <row r="872">
      <c r="A872" t="inlineStr">
        <is>
          <t>BOGOTA</t>
        </is>
      </c>
      <c r="B872" t="inlineStr">
        <is>
          <t>CUNDINAMARCA</t>
        </is>
      </c>
      <c r="C872" t="inlineStr">
        <is>
          <t>0004-0004</t>
        </is>
      </c>
      <c r="D872" t="inlineStr">
        <is>
          <t>11001</t>
        </is>
      </c>
      <c r="E872" t="inlineStr">
        <is>
          <t>2574647</t>
        </is>
      </c>
      <c r="F872" t="inlineStr">
        <is>
          <t>3007067516</t>
        </is>
      </c>
      <c r="G872" t="inlineStr">
        <is>
          <t>OC VISITA ROLLOS</t>
        </is>
      </c>
      <c r="H872" t="inlineStr">
        <is>
          <t>CUNDINAMARCA</t>
        </is>
      </c>
      <c r="I872" t="inlineStr">
        <is>
          <t>BOGOTA</t>
        </is>
      </c>
      <c r="J872" t="inlineStr">
        <is>
          <t>PTM BOGOTA CENTRO DE SERVICIO</t>
        </is>
      </c>
      <c r="K872" t="inlineStr">
        <is>
          <t>BANCOLOMBIA</t>
        </is>
      </c>
      <c r="L872" t="inlineStr">
        <is>
          <t>FO-25-1356002</t>
        </is>
      </c>
      <c r="M872" s="49" t="n">
        <v>45880.33333333334</v>
      </c>
      <c r="N872" s="49" t="n">
        <v>45883.56111111111</v>
      </c>
      <c r="O872" s="48" t="n">
        <v>0</v>
      </c>
      <c r="P872" t="inlineStr">
        <is>
          <t>AGREGADOR</t>
        </is>
      </c>
      <c r="Q872" t="inlineStr">
        <is>
          <t>COMCARD - PTM</t>
        </is>
      </c>
      <c r="R872" t="inlineStr">
        <is>
          <t>EJECUTADO</t>
        </is>
      </c>
      <c r="S872" t="inlineStr">
        <is>
          <t>EJECUTADO EXITOSO</t>
        </is>
      </c>
      <c r="T872" t="inlineStr">
        <is>
          <t>VISITA TECNICA</t>
        </is>
      </c>
      <c r="V872" t="inlineStr">
        <is>
          <t>TIPO I</t>
        </is>
      </c>
      <c r="W872" t="inlineStr">
        <is>
          <t>TERRESTRE</t>
        </is>
      </c>
      <c r="X872" t="inlineStr">
        <is>
          <t>GALEANO SORIANO JUAN DAVID</t>
        </is>
      </c>
      <c r="Y872" t="inlineStr">
        <is>
          <t>1</t>
        </is>
      </c>
      <c r="Z872" t="inlineStr">
        <is>
          <t>0</t>
        </is>
      </c>
      <c r="AA872" s="48" t="n">
        <v>35780</v>
      </c>
      <c r="AB872" s="48" t="n">
        <v>0</v>
      </c>
    </row>
    <row r="873">
      <c r="A873" t="inlineStr">
        <is>
          <t>CUCUTA</t>
        </is>
      </c>
      <c r="B873" t="inlineStr">
        <is>
          <t>SANTANDERES</t>
        </is>
      </c>
      <c r="C873" t="inlineStr">
        <is>
          <t>0004-0008</t>
        </is>
      </c>
      <c r="D873" t="inlineStr">
        <is>
          <t>54810</t>
        </is>
      </c>
      <c r="E873" t="inlineStr">
        <is>
          <t>2574877</t>
        </is>
      </c>
      <c r="F873" t="inlineStr">
        <is>
          <t>3007046318</t>
        </is>
      </c>
      <c r="G873" t="inlineStr">
        <is>
          <t>OC VISITA ROLLOS</t>
        </is>
      </c>
      <c r="H873" t="inlineStr">
        <is>
          <t>NORTE DE SANTANDER</t>
        </is>
      </c>
      <c r="I873" t="inlineStr">
        <is>
          <t>TIBU</t>
        </is>
      </c>
      <c r="J873" t="inlineStr">
        <is>
          <t>PTM TIBU SERVICIOS YURI</t>
        </is>
      </c>
      <c r="K873" t="inlineStr">
        <is>
          <t>BANCOLOMBIA</t>
        </is>
      </c>
      <c r="L873" t="inlineStr">
        <is>
          <t>FO-25-1356194</t>
        </is>
      </c>
      <c r="M873" s="49" t="n">
        <v>45879.39583333334</v>
      </c>
      <c r="N873" s="49" t="n">
        <v>45880.66944444444</v>
      </c>
      <c r="O873" s="48" t="n">
        <v>0</v>
      </c>
      <c r="P873" t="inlineStr">
        <is>
          <t>AGREGADOR</t>
        </is>
      </c>
      <c r="Q873" t="inlineStr">
        <is>
          <t>COMCARD - PTM</t>
        </is>
      </c>
      <c r="R873" t="inlineStr">
        <is>
          <t>EJECUTADO</t>
        </is>
      </c>
      <c r="S873" t="inlineStr">
        <is>
          <t>EJECUTADO EXITOSO</t>
        </is>
      </c>
      <c r="T873" t="inlineStr">
        <is>
          <t>VISITA TECNICA</t>
        </is>
      </c>
      <c r="V873" t="inlineStr">
        <is>
          <t>TIPO IV ESPECIAL</t>
        </is>
      </c>
      <c r="W873" t="inlineStr">
        <is>
          <t>TERRESTRE</t>
        </is>
      </c>
      <c r="X873" t="inlineStr">
        <is>
          <t>NARANJO AFANADOR RUBEN JESUS</t>
        </is>
      </c>
      <c r="Y873" t="inlineStr">
        <is>
          <t>1</t>
        </is>
      </c>
      <c r="Z873" t="inlineStr">
        <is>
          <t>0</t>
        </is>
      </c>
      <c r="AA873" s="48" t="n">
        <v>35780</v>
      </c>
      <c r="AB873" s="48" t="n">
        <v>0</v>
      </c>
    </row>
    <row r="874">
      <c r="A874" t="inlineStr">
        <is>
          <t>PASTO</t>
        </is>
      </c>
      <c r="B874" t="inlineStr">
        <is>
          <t>SUROCCIDENTE Y EJE CAFETERO</t>
        </is>
      </c>
      <c r="C874" t="inlineStr">
        <is>
          <t>0004-0003</t>
        </is>
      </c>
      <c r="D874" t="inlineStr">
        <is>
          <t>52250</t>
        </is>
      </c>
      <c r="E874" t="inlineStr">
        <is>
          <t>2575066</t>
        </is>
      </c>
      <c r="F874" t="inlineStr">
        <is>
          <t>3007073941</t>
        </is>
      </c>
      <c r="G874" t="inlineStr">
        <is>
          <t>OC VISITA ROLLOS</t>
        </is>
      </c>
      <c r="H874" t="inlineStr">
        <is>
          <t>NARIÑO</t>
        </is>
      </c>
      <c r="I874" t="inlineStr">
        <is>
          <t>EL CHARCO</t>
        </is>
      </c>
      <c r="J874" t="inlineStr">
        <is>
          <t>BARRIO EL COMERCIO EL COMERCIO</t>
        </is>
      </c>
      <c r="K874" t="inlineStr">
        <is>
          <t>BANCOLOMBIA</t>
        </is>
      </c>
      <c r="L874" t="inlineStr">
        <is>
          <t>FO-25-1380668</t>
        </is>
      </c>
      <c r="M874" s="49" t="n">
        <v>45880.48125</v>
      </c>
      <c r="N874" s="49" t="n">
        <v>45899.40277777778</v>
      </c>
      <c r="O874" s="48" t="n">
        <v>0</v>
      </c>
      <c r="P874" t="inlineStr">
        <is>
          <t>CB UNO A UNO</t>
        </is>
      </c>
      <c r="Q874" t="inlineStr">
        <is>
          <t>CB UNO A UNO</t>
        </is>
      </c>
      <c r="R874" t="inlineStr">
        <is>
          <t>EJECUTADO</t>
        </is>
      </c>
      <c r="S874" t="inlineStr">
        <is>
          <t>EJECUTADO EXITOSO</t>
        </is>
      </c>
      <c r="T874" t="inlineStr">
        <is>
          <t>ENVIO FLOTA - OPERADOR LOGISTICO</t>
        </is>
      </c>
      <c r="V874" t="inlineStr">
        <is>
          <t>TIPO IV ESPECIAL</t>
        </is>
      </c>
      <c r="W874" t="inlineStr">
        <is>
          <t>FLUVIAL</t>
        </is>
      </c>
      <c r="X874" t="inlineStr">
        <is>
          <t>BRAVO MADROÑERO OSCAR ESTEBAN</t>
        </is>
      </c>
      <c r="Y874" t="inlineStr">
        <is>
          <t>1</t>
        </is>
      </c>
      <c r="Z874" t="inlineStr">
        <is>
          <t>0</t>
        </is>
      </c>
      <c r="AA874" s="48" t="n">
        <v>35780</v>
      </c>
      <c r="AB874" s="48" t="n">
        <v>0</v>
      </c>
    </row>
    <row r="875">
      <c r="A875" t="inlineStr">
        <is>
          <t>MEDELLIN</t>
        </is>
      </c>
      <c r="B875" t="inlineStr">
        <is>
          <t>NOROCCIDENTE</t>
        </is>
      </c>
      <c r="C875" t="inlineStr">
        <is>
          <t>0004-0005</t>
        </is>
      </c>
      <c r="D875" t="inlineStr">
        <is>
          <t>5079</t>
        </is>
      </c>
      <c r="E875" t="inlineStr">
        <is>
          <t>2575093</t>
        </is>
      </c>
      <c r="F875" t="inlineStr">
        <is>
          <t>3007029382</t>
        </is>
      </c>
      <c r="G875" t="inlineStr">
        <is>
          <t>OC VISITA ROLLOS</t>
        </is>
      </c>
      <c r="H875" t="inlineStr">
        <is>
          <t>ANTIOQUIA</t>
        </is>
      </c>
      <c r="I875" t="inlineStr">
        <is>
          <t>BARBOSA</t>
        </is>
      </c>
      <c r="J875" t="inlineStr">
        <is>
          <t>MULTIPAGAS SUCURSAL BARBOSA 3</t>
        </is>
      </c>
      <c r="K875" t="inlineStr">
        <is>
          <t>BANCOLOMBIA</t>
        </is>
      </c>
      <c r="L875" t="inlineStr">
        <is>
          <t>FO-25-1356494</t>
        </is>
      </c>
      <c r="M875" s="49" t="n">
        <v>45879.53197916667</v>
      </c>
      <c r="N875" s="49" t="n">
        <v>45884.46041666667</v>
      </c>
      <c r="O875" s="48" t="n">
        <v>0</v>
      </c>
      <c r="P875" t="inlineStr">
        <is>
          <t>ROBUSTO</t>
        </is>
      </c>
      <c r="Q875" t="inlineStr">
        <is>
          <t>MULTIPAGAS</t>
        </is>
      </c>
      <c r="R875" t="inlineStr">
        <is>
          <t>EJECUTADO</t>
        </is>
      </c>
      <c r="S875" t="inlineStr">
        <is>
          <t>EJECUTADO EXITOSO</t>
        </is>
      </c>
      <c r="T875" t="inlineStr">
        <is>
          <t>VISITA TECNICA</t>
        </is>
      </c>
      <c r="V875" t="inlineStr">
        <is>
          <t>TIPO II</t>
        </is>
      </c>
      <c r="W875" t="inlineStr">
        <is>
          <t>TERRESTRE</t>
        </is>
      </c>
      <c r="X875" t="inlineStr">
        <is>
          <t>ZAPATA LOPEZ EDWARD ASDRUBAL</t>
        </is>
      </c>
      <c r="Y875" t="inlineStr">
        <is>
          <t>1</t>
        </is>
      </c>
      <c r="Z875" t="inlineStr">
        <is>
          <t>0</t>
        </is>
      </c>
      <c r="AA875" s="48" t="n">
        <v>67654</v>
      </c>
      <c r="AB875" s="48" t="n">
        <v>0</v>
      </c>
    </row>
    <row r="876">
      <c r="A876" t="inlineStr">
        <is>
          <t>CUCUTA</t>
        </is>
      </c>
      <c r="B876" t="inlineStr">
        <is>
          <t>SANTANDERES</t>
        </is>
      </c>
      <c r="C876" t="inlineStr">
        <is>
          <t>No encontrado</t>
        </is>
      </c>
      <c r="D876" t="inlineStr">
        <is>
          <t>54820</t>
        </is>
      </c>
      <c r="E876" t="inlineStr">
        <is>
          <t>2575102</t>
        </is>
      </c>
      <c r="F876" t="inlineStr">
        <is>
          <t>3007079880</t>
        </is>
      </c>
      <c r="G876" t="inlineStr">
        <is>
          <t>OC ENVIO ROLLOS</t>
        </is>
      </c>
      <c r="H876" t="inlineStr">
        <is>
          <t>NORTE DE SANTANDER</t>
        </is>
      </c>
      <c r="I876" t="inlineStr">
        <is>
          <t>TOLEDO</t>
        </is>
      </c>
      <c r="J876" t="inlineStr">
        <is>
          <t>BARRIO CENTRO SAN BERNARDO DE BATA TOLEDO</t>
        </is>
      </c>
      <c r="K876" t="inlineStr">
        <is>
          <t>BANCOLOMBIA</t>
        </is>
      </c>
      <c r="L876" t="inlineStr">
        <is>
          <t>FO-25-1361020</t>
        </is>
      </c>
      <c r="M876" s="49" t="n">
        <v>45879.48231481481</v>
      </c>
      <c r="N876" s="49" t="n">
        <v>45884.56666666667</v>
      </c>
      <c r="O876" s="48" t="n">
        <v>0</v>
      </c>
      <c r="P876" t="inlineStr">
        <is>
          <t>UNO A UNO</t>
        </is>
      </c>
      <c r="Q876" t="inlineStr">
        <is>
          <t>UNO A UNO</t>
        </is>
      </c>
      <c r="S876" t="inlineStr">
        <is>
          <t>EJECUTADO EXITOSO</t>
        </is>
      </c>
      <c r="T876" t="inlineStr">
        <is>
          <t>ENVIO</t>
        </is>
      </c>
      <c r="V876" t="inlineStr">
        <is>
          <t>TIPO IV</t>
        </is>
      </c>
      <c r="W876" t="inlineStr">
        <is>
          <t>TERRESTRE</t>
        </is>
      </c>
      <c r="Y876" t="inlineStr">
        <is>
          <t>1</t>
        </is>
      </c>
      <c r="Z876" t="inlineStr">
        <is>
          <t>0</t>
        </is>
      </c>
      <c r="AA876" s="48" t="n">
        <v>35780</v>
      </c>
      <c r="AB876" s="48" t="n">
        <v>0</v>
      </c>
    </row>
    <row r="877">
      <c r="A877" t="inlineStr">
        <is>
          <t>CALI</t>
        </is>
      </c>
      <c r="B877" t="inlineStr">
        <is>
          <t>SUROCCIDENTE Y EJE CAFETERO</t>
        </is>
      </c>
      <c r="C877" t="inlineStr">
        <is>
          <t>0004-0003</t>
        </is>
      </c>
      <c r="D877" t="inlineStr">
        <is>
          <t>76113</t>
        </is>
      </c>
      <c r="E877" t="inlineStr">
        <is>
          <t>2575117</t>
        </is>
      </c>
      <c r="F877" t="inlineStr">
        <is>
          <t>3007038315</t>
        </is>
      </c>
      <c r="G877" t="inlineStr">
        <is>
          <t>OC VISITA ROLLOS</t>
        </is>
      </c>
      <c r="H877" t="inlineStr">
        <is>
          <t>VALLE DEL CAUCA</t>
        </is>
      </c>
      <c r="I877" t="inlineStr">
        <is>
          <t>BUGALAGRANDE</t>
        </is>
      </c>
      <c r="J877" t="inlineStr">
        <is>
          <t>BARRIO CENTRO BUGALAGRANDE 2</t>
        </is>
      </c>
      <c r="K877" t="inlineStr">
        <is>
          <t>BANCOLOMBIA</t>
        </is>
      </c>
      <c r="L877" t="inlineStr">
        <is>
          <t>FO-25-1356479</t>
        </is>
      </c>
      <c r="M877" s="49" t="n">
        <v>45879.52846064815</v>
      </c>
      <c r="N877" s="49" t="n">
        <v>45883.36180555556</v>
      </c>
      <c r="O877" s="48" t="n">
        <v>0</v>
      </c>
      <c r="P877" t="inlineStr">
        <is>
          <t>CB UNO A UNO</t>
        </is>
      </c>
      <c r="Q877" t="inlineStr">
        <is>
          <t>CB UNO A UNO</t>
        </is>
      </c>
      <c r="R877" t="inlineStr">
        <is>
          <t>EJECUTADO</t>
        </is>
      </c>
      <c r="S877" t="inlineStr">
        <is>
          <t>EJECUTADO EXITOSO</t>
        </is>
      </c>
      <c r="T877" t="inlineStr">
        <is>
          <t>VISITA TECNICA</t>
        </is>
      </c>
      <c r="V877" t="inlineStr">
        <is>
          <t>TIPO II</t>
        </is>
      </c>
      <c r="W877" t="inlineStr">
        <is>
          <t>TERRESTRE</t>
        </is>
      </c>
      <c r="X877" t="inlineStr">
        <is>
          <t>BENAVIDES ARANGO RAFAEL JOSE</t>
        </is>
      </c>
      <c r="Y877" t="inlineStr">
        <is>
          <t>1</t>
        </is>
      </c>
      <c r="Z877" t="inlineStr">
        <is>
          <t>0</t>
        </is>
      </c>
      <c r="AA877" s="48" t="n">
        <v>67654</v>
      </c>
      <c r="AB877" s="48" t="n">
        <v>0</v>
      </c>
    </row>
    <row r="878">
      <c r="A878" t="inlineStr">
        <is>
          <t>CALI</t>
        </is>
      </c>
      <c r="B878" t="inlineStr">
        <is>
          <t>SUROCCIDENTE Y EJE CAFETERO</t>
        </is>
      </c>
      <c r="C878" t="inlineStr">
        <is>
          <t>0004-0003</t>
        </is>
      </c>
      <c r="D878" t="inlineStr">
        <is>
          <t>76364</t>
        </is>
      </c>
      <c r="E878" t="inlineStr">
        <is>
          <t>2575585</t>
        </is>
      </c>
      <c r="F878" t="inlineStr">
        <is>
          <t>3007078529</t>
        </is>
      </c>
      <c r="G878" t="inlineStr">
        <is>
          <t>OC VISITA ROLLOS</t>
        </is>
      </c>
      <c r="H878" t="inlineStr">
        <is>
          <t>VALLE DEL CAUCA</t>
        </is>
      </c>
      <c r="I878" t="inlineStr">
        <is>
          <t>JAMUNDI</t>
        </is>
      </c>
      <c r="J878" t="inlineStr">
        <is>
          <t>BARRIO PAISAJE DE LAS FLORES J</t>
        </is>
      </c>
      <c r="K878" t="inlineStr">
        <is>
          <t>BANCOLOMBIA</t>
        </is>
      </c>
      <c r="L878" t="inlineStr">
        <is>
          <t>FO-25-1357505</t>
        </is>
      </c>
      <c r="M878" s="49" t="n">
        <v>45880.33333333334</v>
      </c>
      <c r="N878" s="49" t="n">
        <v>45882.65694444445</v>
      </c>
      <c r="O878" s="48" t="n">
        <v>0</v>
      </c>
      <c r="P878" t="inlineStr">
        <is>
          <t>CB UNO A UNO</t>
        </is>
      </c>
      <c r="Q878" t="inlineStr">
        <is>
          <t>CB UNO A UNO</t>
        </is>
      </c>
      <c r="R878" t="inlineStr">
        <is>
          <t>EJECUTADO</t>
        </is>
      </c>
      <c r="S878" t="inlineStr">
        <is>
          <t>EJECUTADO EXITOSO</t>
        </is>
      </c>
      <c r="T878" t="inlineStr">
        <is>
          <t>VISITA TECNICA</t>
        </is>
      </c>
      <c r="V878" t="inlineStr">
        <is>
          <t>TIPO II</t>
        </is>
      </c>
      <c r="W878" t="inlineStr">
        <is>
          <t>TERRESTRE</t>
        </is>
      </c>
      <c r="X878" t="inlineStr">
        <is>
          <t>TORRES GARCIA JENDRY JOSE</t>
        </is>
      </c>
      <c r="Y878" t="inlineStr">
        <is>
          <t>1</t>
        </is>
      </c>
      <c r="Z878" t="inlineStr">
        <is>
          <t>0</t>
        </is>
      </c>
      <c r="AA878" s="48" t="n">
        <v>67654</v>
      </c>
      <c r="AB878" s="48" t="n">
        <v>0</v>
      </c>
    </row>
    <row r="879">
      <c r="A879" t="inlineStr">
        <is>
          <t>BUCARAMANGA</t>
        </is>
      </c>
      <c r="B879" t="inlineStr">
        <is>
          <t>SANTANDERES</t>
        </is>
      </c>
      <c r="C879" t="inlineStr">
        <is>
          <t>0004-0008</t>
        </is>
      </c>
      <c r="D879" t="inlineStr">
        <is>
          <t>68615</t>
        </is>
      </c>
      <c r="E879" t="inlineStr">
        <is>
          <t>2575696</t>
        </is>
      </c>
      <c r="F879" t="inlineStr">
        <is>
          <t>3007029435</t>
        </is>
      </c>
      <c r="G879" t="inlineStr">
        <is>
          <t>OC VISITA ROLLOS</t>
        </is>
      </c>
      <c r="H879" t="inlineStr">
        <is>
          <t>SANTANDER</t>
        </is>
      </c>
      <c r="I879" t="inlineStr">
        <is>
          <t>RIONEGRO</t>
        </is>
      </c>
      <c r="J879" t="inlineStr">
        <is>
          <t>BARRIO LA PESA RIONEGRO SANT</t>
        </is>
      </c>
      <c r="K879" t="inlineStr">
        <is>
          <t>BANCOLOMBIA</t>
        </is>
      </c>
      <c r="L879" t="inlineStr">
        <is>
          <t>FO-25-1357411</t>
        </is>
      </c>
      <c r="M879" s="49" t="n">
        <v>45880.33333333334</v>
      </c>
      <c r="N879" s="49" t="n">
        <v>45883.60694444444</v>
      </c>
      <c r="O879" s="48" t="n">
        <v>0</v>
      </c>
      <c r="P879" t="inlineStr">
        <is>
          <t>CB UNO A UNO</t>
        </is>
      </c>
      <c r="Q879" t="inlineStr">
        <is>
          <t>CB UNO A UNO</t>
        </is>
      </c>
      <c r="R879" t="inlineStr">
        <is>
          <t>EJECUTADO</t>
        </is>
      </c>
      <c r="T879" t="inlineStr">
        <is>
          <t>VISITA TECNICA</t>
        </is>
      </c>
      <c r="V879" t="inlineStr">
        <is>
          <t>TIPO II</t>
        </is>
      </c>
      <c r="W879" t="inlineStr">
        <is>
          <t>TERRESTRE</t>
        </is>
      </c>
      <c r="X879" t="inlineStr">
        <is>
          <t>HERRERA LUQUE SAUL JAVIER</t>
        </is>
      </c>
      <c r="Y879" t="inlineStr">
        <is>
          <t>1</t>
        </is>
      </c>
      <c r="Z879" t="inlineStr">
        <is>
          <t>0</t>
        </is>
      </c>
      <c r="AA879" s="48" t="n">
        <v>67654</v>
      </c>
      <c r="AB879" s="48" t="n">
        <v>0</v>
      </c>
    </row>
    <row r="880">
      <c r="A880" t="inlineStr">
        <is>
          <t>BUCARAMANGA</t>
        </is>
      </c>
      <c r="B880" t="inlineStr">
        <is>
          <t>SANTANDERES</t>
        </is>
      </c>
      <c r="C880" t="inlineStr">
        <is>
          <t>0004-0008</t>
        </is>
      </c>
      <c r="D880" t="inlineStr">
        <is>
          <t>68001</t>
        </is>
      </c>
      <c r="E880" t="inlineStr">
        <is>
          <t>2575699</t>
        </is>
      </c>
      <c r="F880" t="inlineStr">
        <is>
          <t>3007074645</t>
        </is>
      </c>
      <c r="G880" t="inlineStr">
        <is>
          <t>OC VISITA ROLLOS</t>
        </is>
      </c>
      <c r="H880" t="inlineStr">
        <is>
          <t>SANTANDER</t>
        </is>
      </c>
      <c r="I880" t="inlineStr">
        <is>
          <t>BUCARAMANGA</t>
        </is>
      </c>
      <c r="J880" t="inlineStr">
        <is>
          <t>PTM BUCARAMANGA  PAPELERIA Y V</t>
        </is>
      </c>
      <c r="K880" t="inlineStr">
        <is>
          <t>BANCOLOMBIA</t>
        </is>
      </c>
      <c r="L880" t="inlineStr">
        <is>
          <t>FO-25-1357511</t>
        </is>
      </c>
      <c r="M880" s="49" t="n">
        <v>45880.33333333334</v>
      </c>
      <c r="N880" s="49" t="n">
        <v>45880.66736111111</v>
      </c>
      <c r="O880" s="48" t="n">
        <v>0</v>
      </c>
      <c r="P880" t="inlineStr">
        <is>
          <t>AGREGADOR</t>
        </is>
      </c>
      <c r="Q880" t="inlineStr">
        <is>
          <t>COMCARD - PTM</t>
        </is>
      </c>
      <c r="R880" t="inlineStr">
        <is>
          <t>EJECUTADO</t>
        </is>
      </c>
      <c r="S880" t="inlineStr">
        <is>
          <t>EJECUTADO EXITOSO</t>
        </is>
      </c>
      <c r="T880" t="inlineStr">
        <is>
          <t>VISITA TECNICA</t>
        </is>
      </c>
      <c r="V880" t="inlineStr">
        <is>
          <t>TIPO I</t>
        </is>
      </c>
      <c r="W880" t="inlineStr">
        <is>
          <t>TERRESTRE</t>
        </is>
      </c>
      <c r="X880" t="inlineStr">
        <is>
          <t>GONZALEZ ESTUPIÑAN YEISON WALTER ANTONIO</t>
        </is>
      </c>
      <c r="Y880" t="inlineStr">
        <is>
          <t>1</t>
        </is>
      </c>
      <c r="Z880" t="inlineStr">
        <is>
          <t>0</t>
        </is>
      </c>
      <c r="AA880" s="48" t="n">
        <v>35780</v>
      </c>
      <c r="AB880" s="48" t="n">
        <v>0</v>
      </c>
    </row>
    <row r="881">
      <c r="A881" t="inlineStr">
        <is>
          <t>BOGOTA</t>
        </is>
      </c>
      <c r="B881" t="inlineStr">
        <is>
          <t>CUNDINAMARCA</t>
        </is>
      </c>
      <c r="C881" t="inlineStr">
        <is>
          <t>0004-0004</t>
        </is>
      </c>
      <c r="D881" t="inlineStr">
        <is>
          <t>25214</t>
        </is>
      </c>
      <c r="E881" t="inlineStr">
        <is>
          <t>2575722</t>
        </is>
      </c>
      <c r="F881" t="inlineStr">
        <is>
          <t>3007041356</t>
        </is>
      </c>
      <c r="G881" t="inlineStr">
        <is>
          <t>OC VISITA ROLLOS</t>
        </is>
      </c>
      <c r="H881" t="inlineStr">
        <is>
          <t>CUNDINAMARCA</t>
        </is>
      </c>
      <c r="I881" t="inlineStr">
        <is>
          <t>COTA</t>
        </is>
      </c>
      <c r="J881" t="inlineStr">
        <is>
          <t>DISTRICOL PAPELERIA Y MISCELAN</t>
        </is>
      </c>
      <c r="K881" t="inlineStr">
        <is>
          <t>BANCOLOMBIA</t>
        </is>
      </c>
      <c r="L881" t="inlineStr">
        <is>
          <t>FO-25-1357403</t>
        </is>
      </c>
      <c r="M881" s="49" t="n">
        <v>45880.33333333334</v>
      </c>
      <c r="N881" s="49" t="n">
        <v>45883.56319444445</v>
      </c>
      <c r="O881" s="48" t="n">
        <v>0</v>
      </c>
      <c r="P881" t="inlineStr">
        <is>
          <t>AGREGADOR</t>
        </is>
      </c>
      <c r="Q881" t="inlineStr">
        <is>
          <t>DISTRICOL</t>
        </is>
      </c>
      <c r="R881" t="inlineStr">
        <is>
          <t>EJECUTADO</t>
        </is>
      </c>
      <c r="S881" t="inlineStr">
        <is>
          <t>EJECUTADO EXITOSO</t>
        </is>
      </c>
      <c r="T881" t="inlineStr">
        <is>
          <t>VISITA TECNICA</t>
        </is>
      </c>
      <c r="V881" t="inlineStr">
        <is>
          <t>TIPO II</t>
        </is>
      </c>
      <c r="W881" t="inlineStr">
        <is>
          <t>TERRESTRE</t>
        </is>
      </c>
      <c r="X881" t="inlineStr">
        <is>
          <t>ORTIZ MARTINEZ STIVEN</t>
        </is>
      </c>
      <c r="Y881" t="inlineStr">
        <is>
          <t>1</t>
        </is>
      </c>
      <c r="Z881" t="inlineStr">
        <is>
          <t>0</t>
        </is>
      </c>
      <c r="AA881" s="48" t="n">
        <v>67654</v>
      </c>
      <c r="AB881" s="48" t="n">
        <v>0</v>
      </c>
    </row>
    <row r="882">
      <c r="A882" t="inlineStr">
        <is>
          <t>VALLEDUPAR</t>
        </is>
      </c>
      <c r="B882" t="inlineStr">
        <is>
          <t>COSTA</t>
        </is>
      </c>
      <c r="C882" t="inlineStr">
        <is>
          <t>No encontrado</t>
        </is>
      </c>
      <c r="D882" t="inlineStr">
        <is>
          <t>20250</t>
        </is>
      </c>
      <c r="E882" t="inlineStr">
        <is>
          <t>2575757</t>
        </is>
      </c>
      <c r="F882" t="inlineStr">
        <is>
          <t>3007054243</t>
        </is>
      </c>
      <c r="G882" t="inlineStr">
        <is>
          <t>OC ENVIO ROLLOS</t>
        </is>
      </c>
      <c r="H882" t="inlineStr">
        <is>
          <t>CESAR</t>
        </is>
      </c>
      <c r="I882" t="inlineStr">
        <is>
          <t>EL PASO</t>
        </is>
      </c>
      <c r="J882" t="inlineStr">
        <is>
          <t>BARRIO DIVINO NINO EL PASO 1</t>
        </is>
      </c>
      <c r="K882" t="inlineStr">
        <is>
          <t>BANCOLOMBIA</t>
        </is>
      </c>
      <c r="L882" t="inlineStr">
        <is>
          <t>FO-25-1358075</t>
        </is>
      </c>
      <c r="M882" s="49" t="n">
        <v>45880.33453703704</v>
      </c>
      <c r="N882" s="49" t="n">
        <v>45884.42847222222</v>
      </c>
      <c r="O882" s="48" t="n">
        <v>0</v>
      </c>
      <c r="P882" t="inlineStr">
        <is>
          <t>CB UNO A UNO</t>
        </is>
      </c>
      <c r="Q882" t="inlineStr">
        <is>
          <t>CB UNO A UNO</t>
        </is>
      </c>
      <c r="S882" t="inlineStr">
        <is>
          <t>EJECUTADO EXITOSO</t>
        </is>
      </c>
      <c r="T882" t="inlineStr">
        <is>
          <t>ENVIO</t>
        </is>
      </c>
      <c r="V882" t="inlineStr">
        <is>
          <t>TIPO III</t>
        </is>
      </c>
      <c r="W882" t="inlineStr">
        <is>
          <t>TERRESTRE</t>
        </is>
      </c>
      <c r="Y882" t="inlineStr">
        <is>
          <t>1</t>
        </is>
      </c>
      <c r="Z882" t="inlineStr">
        <is>
          <t>0</t>
        </is>
      </c>
      <c r="AA882" s="48" t="n">
        <v>35780</v>
      </c>
      <c r="AB882" s="48" t="n">
        <v>0</v>
      </c>
    </row>
    <row r="883">
      <c r="A883" t="inlineStr">
        <is>
          <t>APARTADO</t>
        </is>
      </c>
      <c r="B883" t="inlineStr">
        <is>
          <t>NOROCCIDENTE</t>
        </is>
      </c>
      <c r="C883" t="inlineStr">
        <is>
          <t>0004-0005</t>
        </is>
      </c>
      <c r="D883" t="inlineStr">
        <is>
          <t>5045</t>
        </is>
      </c>
      <c r="E883" t="inlineStr">
        <is>
          <t>2575982</t>
        </is>
      </c>
      <c r="F883" t="inlineStr">
        <is>
          <t>3007032309</t>
        </is>
      </c>
      <c r="G883" t="inlineStr">
        <is>
          <t>OC VISITA ROLLOS</t>
        </is>
      </c>
      <c r="H883" t="inlineStr">
        <is>
          <t>ANTIOQUIA</t>
        </is>
      </c>
      <c r="I883" t="inlineStr">
        <is>
          <t>APARTADO</t>
        </is>
      </c>
      <c r="J883" t="inlineStr">
        <is>
          <t>CHINITA APARTADO ANTIOQUIA</t>
        </is>
      </c>
      <c r="K883" t="inlineStr">
        <is>
          <t>BANCOLOMBIA</t>
        </is>
      </c>
      <c r="L883" t="inlineStr">
        <is>
          <t>FO-25-1357779</t>
        </is>
      </c>
      <c r="M883" s="49" t="n">
        <v>45880.34436342592</v>
      </c>
      <c r="N883" s="49" t="n">
        <v>45883.3625</v>
      </c>
      <c r="O883" s="48" t="n">
        <v>0</v>
      </c>
      <c r="P883" t="inlineStr">
        <is>
          <t>CB UNO A UNO</t>
        </is>
      </c>
      <c r="Q883" t="inlineStr">
        <is>
          <t>CB UNO A UNO</t>
        </is>
      </c>
      <c r="R883" t="inlineStr">
        <is>
          <t>EJECUTADO</t>
        </is>
      </c>
      <c r="S883" t="inlineStr">
        <is>
          <t>EJECUTADO EXITOSO</t>
        </is>
      </c>
      <c r="T883" t="inlineStr">
        <is>
          <t>VISITA TECNICA</t>
        </is>
      </c>
      <c r="V883" t="inlineStr">
        <is>
          <t>TIPO I</t>
        </is>
      </c>
      <c r="W883" t="inlineStr">
        <is>
          <t>TERRESTRE</t>
        </is>
      </c>
      <c r="X883" t="inlineStr">
        <is>
          <t>SALDARRIAGA MIRANDA SANTIAGO</t>
        </is>
      </c>
      <c r="Y883" t="inlineStr">
        <is>
          <t>1</t>
        </is>
      </c>
      <c r="Z883" t="inlineStr">
        <is>
          <t>0</t>
        </is>
      </c>
      <c r="AA883" s="48" t="n">
        <v>35780</v>
      </c>
      <c r="AB883" s="48" t="n">
        <v>0</v>
      </c>
    </row>
    <row r="884">
      <c r="A884" t="inlineStr">
        <is>
          <t>CALI</t>
        </is>
      </c>
      <c r="B884" t="inlineStr">
        <is>
          <t>SUROCCIDENTE Y EJE CAFETERO</t>
        </is>
      </c>
      <c r="C884" t="inlineStr">
        <is>
          <t>0004-0003</t>
        </is>
      </c>
      <c r="D884" t="inlineStr">
        <is>
          <t>76001</t>
        </is>
      </c>
      <c r="E884" t="inlineStr">
        <is>
          <t>2576160</t>
        </is>
      </c>
      <c r="F884" t="inlineStr">
        <is>
          <t>3007078510</t>
        </is>
      </c>
      <c r="G884" t="inlineStr">
        <is>
          <t>OC VISITA ROLLOS</t>
        </is>
      </c>
      <c r="H884" t="inlineStr">
        <is>
          <t>VALLE DEL CAUCA</t>
        </is>
      </c>
      <c r="I884" t="inlineStr">
        <is>
          <t>CALI</t>
        </is>
      </c>
      <c r="J884" t="inlineStr">
        <is>
          <t>BARRIO COMUNEROS  II CALI</t>
        </is>
      </c>
      <c r="K884" t="inlineStr">
        <is>
          <t>BANCOLOMBIA</t>
        </is>
      </c>
      <c r="L884" t="inlineStr">
        <is>
          <t>FO-25-1357932</t>
        </is>
      </c>
      <c r="M884" s="49" t="n">
        <v>45880.35770833334</v>
      </c>
      <c r="N884" s="49" t="n">
        <v>45882.33611111111</v>
      </c>
      <c r="O884" s="48" t="n">
        <v>0</v>
      </c>
      <c r="P884" t="inlineStr">
        <is>
          <t>CB UNO A UNO</t>
        </is>
      </c>
      <c r="Q884" t="inlineStr">
        <is>
          <t>CB UNO A UNO</t>
        </is>
      </c>
      <c r="R884" t="inlineStr">
        <is>
          <t>EJECUTADO</t>
        </is>
      </c>
      <c r="S884" t="inlineStr">
        <is>
          <t>EJECUTADO EXITOSO</t>
        </is>
      </c>
      <c r="T884" t="inlineStr">
        <is>
          <t>VISITA TECNICA</t>
        </is>
      </c>
      <c r="V884" t="inlineStr">
        <is>
          <t>TIPO I</t>
        </is>
      </c>
      <c r="W884" t="inlineStr">
        <is>
          <t>TERRESTRE</t>
        </is>
      </c>
      <c r="X884" t="inlineStr">
        <is>
          <t>BENAVIDES ARANGO RAFAEL JOSE</t>
        </is>
      </c>
      <c r="Y884" t="inlineStr">
        <is>
          <t>1</t>
        </is>
      </c>
      <c r="Z884" t="inlineStr">
        <is>
          <t>0</t>
        </is>
      </c>
      <c r="AA884" s="48" t="n">
        <v>35780</v>
      </c>
      <c r="AB884" s="48" t="n">
        <v>0</v>
      </c>
    </row>
    <row r="885">
      <c r="A885" t="inlineStr">
        <is>
          <t>MEDELLIN</t>
        </is>
      </c>
      <c r="B885" t="inlineStr">
        <is>
          <t>NOROCCIDENTE</t>
        </is>
      </c>
      <c r="C885" t="inlineStr">
        <is>
          <t>0004-0005</t>
        </is>
      </c>
      <c r="D885" t="inlineStr">
        <is>
          <t>5001</t>
        </is>
      </c>
      <c r="E885" t="inlineStr">
        <is>
          <t>2576165</t>
        </is>
      </c>
      <c r="F885" t="inlineStr">
        <is>
          <t>3007055662</t>
        </is>
      </c>
      <c r="G885" t="inlineStr">
        <is>
          <t>OC VISITA ROLLOS</t>
        </is>
      </c>
      <c r="H885" t="inlineStr">
        <is>
          <t>ANTIOQUIA</t>
        </is>
      </c>
      <c r="I885" t="inlineStr">
        <is>
          <t>MEDELLIN</t>
        </is>
      </c>
      <c r="J885" t="inlineStr">
        <is>
          <t>DISTRICOL MAS DE TODO MEDELLIN</t>
        </is>
      </c>
      <c r="K885" t="inlineStr">
        <is>
          <t>BANCOLOMBIA</t>
        </is>
      </c>
      <c r="L885" t="inlineStr">
        <is>
          <t>FO-25-1362877</t>
        </is>
      </c>
      <c r="M885" s="49" t="n">
        <v>45880.35828703704</v>
      </c>
      <c r="N885" s="49" t="n">
        <v>45884.58472222222</v>
      </c>
      <c r="O885" s="48" t="n">
        <v>0</v>
      </c>
      <c r="P885" t="inlineStr">
        <is>
          <t>AGREGADOR</t>
        </is>
      </c>
      <c r="Q885" t="inlineStr">
        <is>
          <t>DISTRICOL</t>
        </is>
      </c>
      <c r="S885" t="inlineStr">
        <is>
          <t>EJECUTADO EXITOSO</t>
        </is>
      </c>
      <c r="T885" t="inlineStr">
        <is>
          <t>VISITA TECNICA</t>
        </is>
      </c>
      <c r="V885" t="inlineStr">
        <is>
          <t>TIPO I</t>
        </is>
      </c>
      <c r="W885" t="inlineStr">
        <is>
          <t>TERRESTRE</t>
        </is>
      </c>
      <c r="X885" t="inlineStr">
        <is>
          <t>SALAZAR AGUDELO JHONATAN STIVEN</t>
        </is>
      </c>
      <c r="Y885" t="inlineStr">
        <is>
          <t>1</t>
        </is>
      </c>
      <c r="Z885" t="inlineStr">
        <is>
          <t>0</t>
        </is>
      </c>
      <c r="AA885" s="48" t="n">
        <v>35780</v>
      </c>
      <c r="AB885" s="48" t="n">
        <v>0</v>
      </c>
    </row>
    <row r="886">
      <c r="A886" t="inlineStr">
        <is>
          <t>TUNJA</t>
        </is>
      </c>
      <c r="B886" t="inlineStr">
        <is>
          <t>SANTANDERES</t>
        </is>
      </c>
      <c r="C886" t="inlineStr">
        <is>
          <t>0004-0008</t>
        </is>
      </c>
      <c r="D886" t="inlineStr">
        <is>
          <t>15835</t>
        </is>
      </c>
      <c r="E886" t="inlineStr">
        <is>
          <t>2576266</t>
        </is>
      </c>
      <c r="F886" t="inlineStr">
        <is>
          <t>3007080060</t>
        </is>
      </c>
      <c r="G886" t="inlineStr">
        <is>
          <t>OC VISITA ROLLOS</t>
        </is>
      </c>
      <c r="H886" t="inlineStr">
        <is>
          <t>BOYACA</t>
        </is>
      </c>
      <c r="I886" t="inlineStr">
        <is>
          <t>TURMEQUE</t>
        </is>
      </c>
      <c r="J886" t="inlineStr">
        <is>
          <t>BARRIO CENTRO TURMQUE</t>
        </is>
      </c>
      <c r="K886" t="inlineStr">
        <is>
          <t>BANCOLOMBIA</t>
        </is>
      </c>
      <c r="L886" t="inlineStr">
        <is>
          <t>FO-25-1358379</t>
        </is>
      </c>
      <c r="M886" s="49" t="n">
        <v>45880.36386574074</v>
      </c>
      <c r="N886" s="49" t="n">
        <v>45883.40347222222</v>
      </c>
      <c r="O886" s="48" t="n">
        <v>0</v>
      </c>
      <c r="P886" t="inlineStr">
        <is>
          <t>UNO A UNO</t>
        </is>
      </c>
      <c r="Q886" t="inlineStr">
        <is>
          <t>UNO A UNO</t>
        </is>
      </c>
      <c r="R886" t="inlineStr">
        <is>
          <t>EJECUTADO</t>
        </is>
      </c>
      <c r="S886" t="inlineStr">
        <is>
          <t>EJECUTADO EXITOSO</t>
        </is>
      </c>
      <c r="T886" t="inlineStr">
        <is>
          <t>ENVIO FLOTA - OPERADOR LOGISTICO</t>
        </is>
      </c>
      <c r="V886" t="inlineStr">
        <is>
          <t>TIPO II</t>
        </is>
      </c>
      <c r="W886" t="inlineStr">
        <is>
          <t>TERRESTRE</t>
        </is>
      </c>
      <c r="X886" t="inlineStr">
        <is>
          <t>GONZALEZ GONZALEZ MARIO ALBERTO</t>
        </is>
      </c>
      <c r="Y886" t="inlineStr">
        <is>
          <t>1</t>
        </is>
      </c>
      <c r="Z886" t="inlineStr">
        <is>
          <t>0</t>
        </is>
      </c>
      <c r="AA886" s="48" t="n">
        <v>35780</v>
      </c>
      <c r="AB886" s="48" t="n">
        <v>0</v>
      </c>
    </row>
    <row r="887">
      <c r="A887" t="inlineStr">
        <is>
          <t>CUCUTA</t>
        </is>
      </c>
      <c r="B887" t="inlineStr">
        <is>
          <t>SANTANDERES</t>
        </is>
      </c>
      <c r="C887" t="inlineStr">
        <is>
          <t>0004-0008</t>
        </is>
      </c>
      <c r="D887" t="inlineStr">
        <is>
          <t>54001</t>
        </is>
      </c>
      <c r="E887" t="inlineStr">
        <is>
          <t>2576473</t>
        </is>
      </c>
      <c r="F887" t="inlineStr">
        <is>
          <t>3007079510</t>
        </is>
      </c>
      <c r="G887" t="inlineStr">
        <is>
          <t>OC VISITA ROLLOS</t>
        </is>
      </c>
      <c r="H887" t="inlineStr">
        <is>
          <t>NORTE DE SANTANDER</t>
        </is>
      </c>
      <c r="I887" t="inlineStr">
        <is>
          <t>CUCUTA</t>
        </is>
      </c>
      <c r="J887" t="inlineStr">
        <is>
          <t>BARRIO URB NIZA CUCUTA  1</t>
        </is>
      </c>
      <c r="K887" t="inlineStr">
        <is>
          <t>BANCOLOMBIA</t>
        </is>
      </c>
      <c r="L887" t="inlineStr">
        <is>
          <t>FO-25-1358374</t>
        </is>
      </c>
      <c r="M887" s="49" t="n">
        <v>45880.37376157408</v>
      </c>
      <c r="N887" s="49" t="n">
        <v>45880.68194444444</v>
      </c>
      <c r="O887" s="48" t="n">
        <v>0</v>
      </c>
      <c r="P887" t="inlineStr">
        <is>
          <t>CB UNO A UNO</t>
        </is>
      </c>
      <c r="Q887" t="inlineStr">
        <is>
          <t>CB UNO A UNO</t>
        </is>
      </c>
      <c r="R887" t="inlineStr">
        <is>
          <t>EJECUTADO</t>
        </is>
      </c>
      <c r="S887" t="inlineStr">
        <is>
          <t>EJECUTADO EXITOSO</t>
        </is>
      </c>
      <c r="T887" t="inlineStr">
        <is>
          <t>VISITA TECNICA</t>
        </is>
      </c>
      <c r="V887" t="inlineStr">
        <is>
          <t>TIPO I</t>
        </is>
      </c>
      <c r="W887" t="inlineStr">
        <is>
          <t>TERRESTRE</t>
        </is>
      </c>
      <c r="X887" t="inlineStr">
        <is>
          <t>NARANJO AFANADOR RUBEN JESUS</t>
        </is>
      </c>
      <c r="Y887" t="inlineStr">
        <is>
          <t>1</t>
        </is>
      </c>
      <c r="Z887" t="inlineStr">
        <is>
          <t>0</t>
        </is>
      </c>
      <c r="AA887" s="48" t="n">
        <v>35780</v>
      </c>
      <c r="AB887" s="48" t="n">
        <v>0</v>
      </c>
    </row>
    <row r="888">
      <c r="A888" t="inlineStr">
        <is>
          <t>CARTAGENA</t>
        </is>
      </c>
      <c r="B888" t="inlineStr">
        <is>
          <t>COSTA</t>
        </is>
      </c>
      <c r="C888" t="inlineStr">
        <is>
          <t>0004-0001</t>
        </is>
      </c>
      <c r="D888" t="inlineStr">
        <is>
          <t>13836</t>
        </is>
      </c>
      <c r="E888" t="inlineStr">
        <is>
          <t>2576651</t>
        </is>
      </c>
      <c r="F888" t="inlineStr">
        <is>
          <t>3007048796</t>
        </is>
      </c>
      <c r="G888" t="inlineStr">
        <is>
          <t>OC VISITA ROLLOS</t>
        </is>
      </c>
      <c r="H888" t="inlineStr">
        <is>
          <t>BOLIVAR</t>
        </is>
      </c>
      <c r="I888" t="inlineStr">
        <is>
          <t>TURBACO</t>
        </is>
      </c>
      <c r="J888" t="inlineStr">
        <is>
          <t>PTM TURBACO  DROGUERIA LA GRAN</t>
        </is>
      </c>
      <c r="K888" t="inlineStr">
        <is>
          <t>BANCOLOMBIA</t>
        </is>
      </c>
      <c r="L888" t="inlineStr">
        <is>
          <t>FO-25-1358370</t>
        </is>
      </c>
      <c r="M888" s="49" t="n">
        <v>45880.37673611111</v>
      </c>
      <c r="N888" s="49" t="n">
        <v>45883.52013888889</v>
      </c>
      <c r="O888" s="48" t="n">
        <v>0</v>
      </c>
      <c r="P888" t="inlineStr">
        <is>
          <t>AGREGADOR</t>
        </is>
      </c>
      <c r="Q888" t="inlineStr">
        <is>
          <t>COMCARD - PTM</t>
        </is>
      </c>
      <c r="R888" t="inlineStr">
        <is>
          <t>EJECUTADO</t>
        </is>
      </c>
      <c r="S888" t="inlineStr">
        <is>
          <t>EJECUTADO EXITOSO</t>
        </is>
      </c>
      <c r="T888" t="inlineStr">
        <is>
          <t>VISITA TECNICA</t>
        </is>
      </c>
      <c r="V888" t="inlineStr">
        <is>
          <t>TIPO II</t>
        </is>
      </c>
      <c r="W888" t="inlineStr">
        <is>
          <t>TERRESTRE</t>
        </is>
      </c>
      <c r="X888" t="inlineStr">
        <is>
          <t>CANEDO HERRERA ALEXANDER</t>
        </is>
      </c>
      <c r="Y888" t="inlineStr">
        <is>
          <t>1</t>
        </is>
      </c>
      <c r="Z888" t="inlineStr">
        <is>
          <t>0</t>
        </is>
      </c>
      <c r="AA888" s="48" t="n">
        <v>67654</v>
      </c>
      <c r="AB888" s="48" t="n">
        <v>0</v>
      </c>
    </row>
    <row r="889">
      <c r="A889" t="inlineStr">
        <is>
          <t>YOPAL</t>
        </is>
      </c>
      <c r="B889" t="inlineStr">
        <is>
          <t>REMOTAS</t>
        </is>
      </c>
      <c r="C889" t="inlineStr">
        <is>
          <t>0004-0007</t>
        </is>
      </c>
      <c r="D889" t="inlineStr">
        <is>
          <t>85001</t>
        </is>
      </c>
      <c r="E889" t="inlineStr">
        <is>
          <t>2576743</t>
        </is>
      </c>
      <c r="F889" t="inlineStr">
        <is>
          <t>3007070212</t>
        </is>
      </c>
      <c r="G889" t="inlineStr">
        <is>
          <t>OC VISITA ROLLOS</t>
        </is>
      </c>
      <c r="H889" t="inlineStr">
        <is>
          <t>CASANARE</t>
        </is>
      </c>
      <c r="I889" t="inlineStr">
        <is>
          <t>YOPAL</t>
        </is>
      </c>
      <c r="J889" t="inlineStr">
        <is>
          <t>BARRIO VILLA DAVID YOPAL</t>
        </is>
      </c>
      <c r="K889" t="inlineStr">
        <is>
          <t>BANCOLOMBIA</t>
        </is>
      </c>
      <c r="L889" t="inlineStr">
        <is>
          <t>FO-25-1358364</t>
        </is>
      </c>
      <c r="M889" s="49" t="n">
        <v>45880.37761574074</v>
      </c>
      <c r="N889" s="49" t="n">
        <v>45882.65555555555</v>
      </c>
      <c r="O889" s="48" t="n">
        <v>0</v>
      </c>
      <c r="P889" t="inlineStr">
        <is>
          <t>CB UNO A UNO</t>
        </is>
      </c>
      <c r="Q889" t="inlineStr">
        <is>
          <t>CB UNO A UNO</t>
        </is>
      </c>
      <c r="R889" t="inlineStr">
        <is>
          <t>EJECUTADO</t>
        </is>
      </c>
      <c r="S889" t="inlineStr">
        <is>
          <t>EJECUTADO EXITOSO</t>
        </is>
      </c>
      <c r="T889" t="inlineStr">
        <is>
          <t>VISITA TECNICA</t>
        </is>
      </c>
      <c r="V889" t="inlineStr">
        <is>
          <t>TIPO I</t>
        </is>
      </c>
      <c r="W889" t="inlineStr">
        <is>
          <t>TERRESTRE</t>
        </is>
      </c>
      <c r="X889" t="inlineStr">
        <is>
          <t>BERNAL ELAICA EDGAR ALEXIS</t>
        </is>
      </c>
      <c r="Y889" t="inlineStr">
        <is>
          <t>1</t>
        </is>
      </c>
      <c r="Z889" t="inlineStr">
        <is>
          <t>0</t>
        </is>
      </c>
      <c r="AA889" s="48" t="n">
        <v>35780</v>
      </c>
      <c r="AB889" s="48" t="n">
        <v>0</v>
      </c>
    </row>
    <row r="890">
      <c r="A890" t="inlineStr">
        <is>
          <t>CUCUTA</t>
        </is>
      </c>
      <c r="B890" t="inlineStr">
        <is>
          <t>SANTANDERES</t>
        </is>
      </c>
      <c r="C890" t="inlineStr">
        <is>
          <t>0004-0008</t>
        </is>
      </c>
      <c r="D890" t="inlineStr">
        <is>
          <t>54001</t>
        </is>
      </c>
      <c r="E890" t="inlineStr">
        <is>
          <t>2576903</t>
        </is>
      </c>
      <c r="F890" t="inlineStr">
        <is>
          <t>3007047138</t>
        </is>
      </c>
      <c r="G890" t="inlineStr">
        <is>
          <t>OC VISITA ROLLOS</t>
        </is>
      </c>
      <c r="H890" t="inlineStr">
        <is>
          <t>NORTE DE SANTANDER</t>
        </is>
      </c>
      <c r="I890" t="inlineStr">
        <is>
          <t>CUCUTA</t>
        </is>
      </c>
      <c r="J890" t="inlineStr">
        <is>
          <t>BARRIO EL LLANO CUCUTA 5</t>
        </is>
      </c>
      <c r="K890" t="inlineStr">
        <is>
          <t>BANCOLOMBIA</t>
        </is>
      </c>
      <c r="L890" t="inlineStr">
        <is>
          <t>FO-25-1358355</t>
        </is>
      </c>
      <c r="M890" s="49" t="n">
        <v>45880.38346064815</v>
      </c>
      <c r="N890" s="49" t="n">
        <v>45881.36875</v>
      </c>
      <c r="O890" s="48" t="n">
        <v>0</v>
      </c>
      <c r="P890" t="inlineStr">
        <is>
          <t>CB UNO A UNO</t>
        </is>
      </c>
      <c r="Q890" t="inlineStr">
        <is>
          <t>CB UNO A UNO</t>
        </is>
      </c>
      <c r="R890" t="inlineStr">
        <is>
          <t>EJECUTADO</t>
        </is>
      </c>
      <c r="S890" t="inlineStr">
        <is>
          <t>EJECUTADO EXITOSO</t>
        </is>
      </c>
      <c r="T890" t="inlineStr">
        <is>
          <t>VISITA TECNICA</t>
        </is>
      </c>
      <c r="V890" t="inlineStr">
        <is>
          <t>TIPO I</t>
        </is>
      </c>
      <c r="W890" t="inlineStr">
        <is>
          <t>TERRESTRE</t>
        </is>
      </c>
      <c r="X890" t="inlineStr">
        <is>
          <t>MORA VEGA JEAMPIER</t>
        </is>
      </c>
      <c r="Y890" t="inlineStr">
        <is>
          <t>1</t>
        </is>
      </c>
      <c r="Z890" t="inlineStr">
        <is>
          <t>0</t>
        </is>
      </c>
      <c r="AA890" s="48" t="n">
        <v>35780</v>
      </c>
      <c r="AB890" s="48" t="n">
        <v>0</v>
      </c>
    </row>
    <row r="891">
      <c r="A891" t="inlineStr">
        <is>
          <t>NEIVA</t>
        </is>
      </c>
      <c r="B891" t="inlineStr">
        <is>
          <t>REMOTAS</t>
        </is>
      </c>
      <c r="C891" t="inlineStr">
        <is>
          <t>0004-0007</t>
        </is>
      </c>
      <c r="D891" t="inlineStr">
        <is>
          <t>18001</t>
        </is>
      </c>
      <c r="E891" t="inlineStr">
        <is>
          <t>2576911</t>
        </is>
      </c>
      <c r="F891" t="inlineStr">
        <is>
          <t>3007064419</t>
        </is>
      </c>
      <c r="G891" t="inlineStr">
        <is>
          <t>OC VISITA ROLLOS</t>
        </is>
      </c>
      <c r="H891" t="inlineStr">
        <is>
          <t>CAQUETA</t>
        </is>
      </c>
      <c r="I891" t="inlineStr">
        <is>
          <t>FLORENCIA</t>
        </is>
      </c>
      <c r="J891" t="inlineStr">
        <is>
          <t>BARRIO CENTRO FLORENCIA 31</t>
        </is>
      </c>
      <c r="K891" t="inlineStr">
        <is>
          <t>BANCOLOMBIA</t>
        </is>
      </c>
      <c r="L891" t="inlineStr">
        <is>
          <t>FO-25-1358394</t>
        </is>
      </c>
      <c r="M891" s="49" t="n">
        <v>45880.385</v>
      </c>
      <c r="N891" s="49" t="n">
        <v>45881.725</v>
      </c>
      <c r="O891" s="48" t="n">
        <v>0</v>
      </c>
      <c r="P891" t="inlineStr">
        <is>
          <t>CB UNO A UNO</t>
        </is>
      </c>
      <c r="Q891" t="inlineStr">
        <is>
          <t>CB UNO A UNO</t>
        </is>
      </c>
      <c r="R891" t="inlineStr">
        <is>
          <t>EJECUTADO</t>
        </is>
      </c>
      <c r="S891" t="inlineStr">
        <is>
          <t>EJECUTADO EXITOSO</t>
        </is>
      </c>
      <c r="T891" t="inlineStr">
        <is>
          <t>VISITA TECNICA</t>
        </is>
      </c>
      <c r="V891" t="inlineStr">
        <is>
          <t>TIPO IV</t>
        </is>
      </c>
      <c r="W891" t="inlineStr">
        <is>
          <t>TERRESTRE</t>
        </is>
      </c>
      <c r="X891" t="inlineStr">
        <is>
          <t>BERMUDEZ SANCHEZ JOSE NEYBER</t>
        </is>
      </c>
      <c r="Y891" t="inlineStr">
        <is>
          <t>1</t>
        </is>
      </c>
      <c r="Z891" t="inlineStr">
        <is>
          <t>0</t>
        </is>
      </c>
      <c r="AA891" s="48" t="n">
        <v>35780</v>
      </c>
      <c r="AB891" s="48" t="n">
        <v>0</v>
      </c>
    </row>
    <row r="892">
      <c r="A892" t="inlineStr">
        <is>
          <t>VILLAVICENCIO</t>
        </is>
      </c>
      <c r="B892" t="inlineStr">
        <is>
          <t>REMOTAS</t>
        </is>
      </c>
      <c r="C892" t="inlineStr">
        <is>
          <t>No encontrado</t>
        </is>
      </c>
      <c r="D892" t="inlineStr">
        <is>
          <t>25438</t>
        </is>
      </c>
      <c r="E892" t="inlineStr">
        <is>
          <t>2577068</t>
        </is>
      </c>
      <c r="F892" t="inlineStr">
        <is>
          <t>3007079397</t>
        </is>
      </c>
      <c r="G892" t="inlineStr">
        <is>
          <t>OC ENVIO ROLLOS</t>
        </is>
      </c>
      <c r="H892" t="inlineStr">
        <is>
          <t>CUNDINAMARCA</t>
        </is>
      </c>
      <c r="I892" t="inlineStr">
        <is>
          <t>MEDINA</t>
        </is>
      </c>
      <c r="J892" t="inlineStr">
        <is>
          <t>BARRIO BETHEL MEDINA</t>
        </is>
      </c>
      <c r="K892" t="inlineStr">
        <is>
          <t>BANCOLOMBIA</t>
        </is>
      </c>
      <c r="L892" t="inlineStr">
        <is>
          <t>FO-25-1359313</t>
        </is>
      </c>
      <c r="M892" s="49" t="n">
        <v>45880.39314814815</v>
      </c>
      <c r="N892" s="49" t="n">
        <v>45884.42847222222</v>
      </c>
      <c r="O892" s="48" t="n">
        <v>0</v>
      </c>
      <c r="P892" t="inlineStr">
        <is>
          <t>UNO A UNO</t>
        </is>
      </c>
      <c r="Q892" t="inlineStr">
        <is>
          <t>UNO A UNO</t>
        </is>
      </c>
      <c r="S892" t="inlineStr">
        <is>
          <t>EJECUTADO EXITOSO</t>
        </is>
      </c>
      <c r="T892" t="inlineStr">
        <is>
          <t>ENVIO</t>
        </is>
      </c>
      <c r="V892" t="inlineStr">
        <is>
          <t>TIPO IV</t>
        </is>
      </c>
      <c r="W892" t="inlineStr">
        <is>
          <t>TERRESTRE</t>
        </is>
      </c>
      <c r="Y892" t="inlineStr">
        <is>
          <t>1</t>
        </is>
      </c>
      <c r="Z892" t="inlineStr">
        <is>
          <t>0</t>
        </is>
      </c>
      <c r="AA892" s="48" t="n">
        <v>35780</v>
      </c>
      <c r="AB892" s="48" t="n">
        <v>0</v>
      </c>
    </row>
    <row r="893">
      <c r="A893" t="inlineStr">
        <is>
          <t>CUCUTA</t>
        </is>
      </c>
      <c r="B893" t="inlineStr">
        <is>
          <t>SANTANDERES</t>
        </is>
      </c>
      <c r="C893" t="inlineStr">
        <is>
          <t>0004-0008</t>
        </is>
      </c>
      <c r="D893" t="inlineStr">
        <is>
          <t>54001</t>
        </is>
      </c>
      <c r="E893" t="inlineStr">
        <is>
          <t>2577111</t>
        </is>
      </c>
      <c r="F893" t="inlineStr">
        <is>
          <t>3007047137</t>
        </is>
      </c>
      <c r="G893" t="inlineStr">
        <is>
          <t>OC VISITA ROLLOS</t>
        </is>
      </c>
      <c r="H893" t="inlineStr">
        <is>
          <t>NORTE DE SANTANDER</t>
        </is>
      </c>
      <c r="I893" t="inlineStr">
        <is>
          <t>CUCUTA</t>
        </is>
      </c>
      <c r="J893" t="inlineStr">
        <is>
          <t>BARRIO EL LLANO CUCUTA 6</t>
        </is>
      </c>
      <c r="K893" t="inlineStr">
        <is>
          <t>BANCOLOMBIA</t>
        </is>
      </c>
      <c r="L893" t="inlineStr">
        <is>
          <t>FO-25-1358351</t>
        </is>
      </c>
      <c r="M893" s="49" t="n">
        <v>45880.38578703703</v>
      </c>
      <c r="N893" s="49" t="n">
        <v>45881.36041666667</v>
      </c>
      <c r="O893" s="48" t="n">
        <v>0</v>
      </c>
      <c r="P893" t="inlineStr">
        <is>
          <t>CB UNO A UNO</t>
        </is>
      </c>
      <c r="Q893" t="inlineStr">
        <is>
          <t>CB UNO A UNO</t>
        </is>
      </c>
      <c r="R893" t="inlineStr">
        <is>
          <t>EJECUTADO</t>
        </is>
      </c>
      <c r="S893" t="inlineStr">
        <is>
          <t>EJECUTADO EXITOSO</t>
        </is>
      </c>
      <c r="T893" t="inlineStr">
        <is>
          <t>VISITA TECNICA</t>
        </is>
      </c>
      <c r="V893" t="inlineStr">
        <is>
          <t>TIPO I</t>
        </is>
      </c>
      <c r="W893" t="inlineStr">
        <is>
          <t>TERRESTRE</t>
        </is>
      </c>
      <c r="X893" t="inlineStr">
        <is>
          <t>MORA VEGA JEAMPIER</t>
        </is>
      </c>
      <c r="Y893" t="inlineStr">
        <is>
          <t>1</t>
        </is>
      </c>
      <c r="Z893" t="inlineStr">
        <is>
          <t>0</t>
        </is>
      </c>
      <c r="AA893" s="48" t="n">
        <v>35780</v>
      </c>
      <c r="AB893" s="48" t="n">
        <v>0</v>
      </c>
    </row>
    <row r="894">
      <c r="A894" t="inlineStr">
        <is>
          <t>PEREIRA</t>
        </is>
      </c>
      <c r="B894" t="inlineStr">
        <is>
          <t>SUROCCIDENTE Y EJE CAFETERO</t>
        </is>
      </c>
      <c r="C894" t="inlineStr">
        <is>
          <t>0004-0002</t>
        </is>
      </c>
      <c r="D894" t="inlineStr">
        <is>
          <t>76895</t>
        </is>
      </c>
      <c r="E894" t="inlineStr">
        <is>
          <t>2577160</t>
        </is>
      </c>
      <c r="F894" t="inlineStr">
        <is>
          <t>3007025482</t>
        </is>
      </c>
      <c r="G894" t="inlineStr">
        <is>
          <t>OC ENVIO ROLLOS</t>
        </is>
      </c>
      <c r="H894" t="inlineStr">
        <is>
          <t>VALLE DEL CAUCA</t>
        </is>
      </c>
      <c r="I894" t="inlineStr">
        <is>
          <t>ZARZAL</t>
        </is>
      </c>
      <c r="J894" t="inlineStr">
        <is>
          <t>ZARZAL III   VALLE DEL CAUCA</t>
        </is>
      </c>
      <c r="K894" t="inlineStr">
        <is>
          <t>BANCOLOMBIA</t>
        </is>
      </c>
      <c r="L894" t="inlineStr">
        <is>
          <t>FO-25-1359310</t>
        </is>
      </c>
      <c r="M894" s="49" t="n">
        <v>45880.39386574074</v>
      </c>
      <c r="N894" s="49" t="n">
        <v>45891.45</v>
      </c>
      <c r="O894" s="48" t="n">
        <v>0</v>
      </c>
      <c r="P894" t="inlineStr">
        <is>
          <t>CB UNO A UNO</t>
        </is>
      </c>
      <c r="Q894" t="inlineStr">
        <is>
          <t>CB UNO A UNO</t>
        </is>
      </c>
      <c r="S894" t="inlineStr">
        <is>
          <t>PETICIÓN USUARIO</t>
        </is>
      </c>
      <c r="T894" t="inlineStr">
        <is>
          <t>ENVIO</t>
        </is>
      </c>
      <c r="V894" t="inlineStr">
        <is>
          <t>TIPO III</t>
        </is>
      </c>
      <c r="W894" t="inlineStr">
        <is>
          <t>TERRESTRE</t>
        </is>
      </c>
      <c r="Y894" t="inlineStr">
        <is>
          <t>1</t>
        </is>
      </c>
      <c r="Z894" t="inlineStr">
        <is>
          <t>0</t>
        </is>
      </c>
      <c r="AA894" s="48" t="n">
        <v>35780</v>
      </c>
      <c r="AB894" s="48" t="n">
        <v>0</v>
      </c>
    </row>
    <row r="895">
      <c r="A895" t="inlineStr">
        <is>
          <t>TUNJA</t>
        </is>
      </c>
      <c r="B895" t="inlineStr">
        <is>
          <t>SANTANDERES</t>
        </is>
      </c>
      <c r="C895" t="inlineStr">
        <is>
          <t>No encontrado</t>
        </is>
      </c>
      <c r="D895" t="inlineStr">
        <is>
          <t>15176</t>
        </is>
      </c>
      <c r="E895" t="inlineStr">
        <is>
          <t>2577203</t>
        </is>
      </c>
      <c r="F895" t="inlineStr">
        <is>
          <t>3007079763</t>
        </is>
      </c>
      <c r="G895" t="inlineStr">
        <is>
          <t>OC ENVIO ROLLOS</t>
        </is>
      </c>
      <c r="H895" t="inlineStr">
        <is>
          <t>BOYACA</t>
        </is>
      </c>
      <c r="I895" t="inlineStr">
        <is>
          <t>CHIQUINQUIRA</t>
        </is>
      </c>
      <c r="J895" t="inlineStr">
        <is>
          <t>BARRIO LA POLA CHIQUINQUIRA 2</t>
        </is>
      </c>
      <c r="K895" t="inlineStr">
        <is>
          <t>BANCOLOMBIA</t>
        </is>
      </c>
      <c r="L895" t="inlineStr">
        <is>
          <t>FO-25-1359309</t>
        </is>
      </c>
      <c r="M895" s="49" t="n">
        <v>45880.39456018519</v>
      </c>
      <c r="N895" s="49" t="n">
        <v>45884.42847222222</v>
      </c>
      <c r="O895" s="48" t="n">
        <v>0</v>
      </c>
      <c r="P895" t="inlineStr">
        <is>
          <t>CB UNO A UNO</t>
        </is>
      </c>
      <c r="Q895" t="inlineStr">
        <is>
          <t>CB UNO A UNO</t>
        </is>
      </c>
      <c r="S895" t="inlineStr">
        <is>
          <t>EJECUTADO EXITOSO</t>
        </is>
      </c>
      <c r="T895" t="inlineStr">
        <is>
          <t>ENVIO</t>
        </is>
      </c>
      <c r="V895" t="inlineStr">
        <is>
          <t>TIPO III</t>
        </is>
      </c>
      <c r="W895" t="inlineStr">
        <is>
          <t>TERRESTRE</t>
        </is>
      </c>
      <c r="Y895" t="inlineStr">
        <is>
          <t>1</t>
        </is>
      </c>
      <c r="Z895" t="inlineStr">
        <is>
          <t>0</t>
        </is>
      </c>
      <c r="AA895" s="48" t="n">
        <v>35780</v>
      </c>
      <c r="AB895" s="48" t="n">
        <v>0</v>
      </c>
    </row>
    <row r="896">
      <c r="A896" t="inlineStr">
        <is>
          <t>BUCARAMANGA</t>
        </is>
      </c>
      <c r="B896" t="inlineStr">
        <is>
          <t>SANTANDERES</t>
        </is>
      </c>
      <c r="C896" t="inlineStr">
        <is>
          <t>0004-0008</t>
        </is>
      </c>
      <c r="D896" t="inlineStr">
        <is>
          <t>68001</t>
        </is>
      </c>
      <c r="E896" t="inlineStr">
        <is>
          <t>2577300</t>
        </is>
      </c>
      <c r="F896" t="inlineStr">
        <is>
          <t>3007018908</t>
        </is>
      </c>
      <c r="G896" t="inlineStr">
        <is>
          <t>OC VISITA ROLLOS</t>
        </is>
      </c>
      <c r="H896" t="inlineStr">
        <is>
          <t>SANTANDER</t>
        </is>
      </c>
      <c r="I896" t="inlineStr">
        <is>
          <t>BUCARAMANGA</t>
        </is>
      </c>
      <c r="J896" t="inlineStr">
        <is>
          <t>PAGAFACIL CENTRO PAGO CABECERA</t>
        </is>
      </c>
      <c r="K896" t="inlineStr">
        <is>
          <t>BANCOLOMBIA</t>
        </is>
      </c>
      <c r="L896" t="inlineStr">
        <is>
          <t>FO-25-1358571</t>
        </is>
      </c>
      <c r="M896" s="49" t="n">
        <v>45880.39732638889</v>
      </c>
      <c r="N896" s="49" t="n">
        <v>45880.50486111111</v>
      </c>
      <c r="O896" s="48" t="n">
        <v>0</v>
      </c>
      <c r="P896" t="inlineStr">
        <is>
          <t>ROBUSTO</t>
        </is>
      </c>
      <c r="Q896" t="inlineStr">
        <is>
          <t>PAGAFACIL</t>
        </is>
      </c>
      <c r="R896" t="inlineStr">
        <is>
          <t>EJECUTADO</t>
        </is>
      </c>
      <c r="S896" t="inlineStr">
        <is>
          <t>EJECUTADO EXITOSO</t>
        </is>
      </c>
      <c r="T896" t="inlineStr">
        <is>
          <t>VISITA TECNICA</t>
        </is>
      </c>
      <c r="V896" t="inlineStr">
        <is>
          <t>TIPO I</t>
        </is>
      </c>
      <c r="W896" t="inlineStr">
        <is>
          <t>TERRESTRE</t>
        </is>
      </c>
      <c r="X896" t="inlineStr">
        <is>
          <t>HERRERA LUQUE SAUL JAVIER</t>
        </is>
      </c>
      <c r="Y896" t="inlineStr">
        <is>
          <t>1</t>
        </is>
      </c>
      <c r="Z896" t="inlineStr">
        <is>
          <t>0</t>
        </is>
      </c>
      <c r="AA896" s="48" t="n">
        <v>35780</v>
      </c>
      <c r="AB896" s="48" t="n">
        <v>0</v>
      </c>
    </row>
    <row r="897">
      <c r="A897" t="inlineStr">
        <is>
          <t>MONTERIA</t>
        </is>
      </c>
      <c r="B897" t="inlineStr">
        <is>
          <t>COSTA</t>
        </is>
      </c>
      <c r="C897" t="inlineStr">
        <is>
          <t>0004-0001</t>
        </is>
      </c>
      <c r="D897" t="inlineStr">
        <is>
          <t>23001</t>
        </is>
      </c>
      <c r="E897" t="inlineStr">
        <is>
          <t>2577355</t>
        </is>
      </c>
      <c r="F897" t="inlineStr">
        <is>
          <t>3007049770</t>
        </is>
      </c>
      <c r="G897" t="inlineStr">
        <is>
          <t>OC VISITA ROLLOS</t>
        </is>
      </c>
      <c r="H897" t="inlineStr">
        <is>
          <t>CORDOBA</t>
        </is>
      </c>
      <c r="I897" t="inlineStr">
        <is>
          <t>MONTERIA</t>
        </is>
      </c>
      <c r="J897" t="inlineStr">
        <is>
          <t>BARRIO REPUBLICA DE PANAMA MON</t>
        </is>
      </c>
      <c r="K897" t="inlineStr">
        <is>
          <t>BANCOLOMBIA</t>
        </is>
      </c>
      <c r="L897" t="inlineStr">
        <is>
          <t>FO-25-1358619</t>
        </is>
      </c>
      <c r="M897" s="49" t="n">
        <v>45880.40479166667</v>
      </c>
      <c r="N897" s="49" t="n">
        <v>45881.48819444444</v>
      </c>
      <c r="O897" s="48" t="n">
        <v>0</v>
      </c>
      <c r="P897" t="inlineStr">
        <is>
          <t>CB UNO A UNO</t>
        </is>
      </c>
      <c r="Q897" t="inlineStr">
        <is>
          <t>CB UNO A UNO</t>
        </is>
      </c>
      <c r="R897" t="inlineStr">
        <is>
          <t>EJECUTADO</t>
        </is>
      </c>
      <c r="S897" t="inlineStr">
        <is>
          <t>EJECUTADO EXITOSO</t>
        </is>
      </c>
      <c r="T897" t="inlineStr">
        <is>
          <t>VISITA TECNICA</t>
        </is>
      </c>
      <c r="V897" t="inlineStr">
        <is>
          <t>TIPO I</t>
        </is>
      </c>
      <c r="W897" t="inlineStr">
        <is>
          <t>TERRESTRE</t>
        </is>
      </c>
      <c r="X897" t="inlineStr">
        <is>
          <t>CALDERA SALCEDO CARLOS JULIO</t>
        </is>
      </c>
      <c r="Y897" t="inlineStr">
        <is>
          <t>1</t>
        </is>
      </c>
      <c r="Z897" t="inlineStr">
        <is>
          <t>0</t>
        </is>
      </c>
      <c r="AA897" s="48" t="n">
        <v>35780</v>
      </c>
      <c r="AB897" s="48" t="n">
        <v>0</v>
      </c>
    </row>
    <row r="898">
      <c r="A898" t="inlineStr">
        <is>
          <t>NEIVA</t>
        </is>
      </c>
      <c r="B898" t="inlineStr">
        <is>
          <t>REMOTAS</t>
        </is>
      </c>
      <c r="C898" t="inlineStr">
        <is>
          <t>No encontrado</t>
        </is>
      </c>
      <c r="D898" t="inlineStr">
        <is>
          <t>18753</t>
        </is>
      </c>
      <c r="E898" t="inlineStr">
        <is>
          <t>2577366</t>
        </is>
      </c>
      <c r="F898" t="inlineStr">
        <is>
          <t>3007064530</t>
        </is>
      </c>
      <c r="G898" t="inlineStr">
        <is>
          <t>OC ENVIO ROLLOS</t>
        </is>
      </c>
      <c r="H898" t="inlineStr">
        <is>
          <t>CAQUETA</t>
        </is>
      </c>
      <c r="I898" t="inlineStr">
        <is>
          <t>SAN VICENTE DEL CAGUAN</t>
        </is>
      </c>
      <c r="J898" t="inlineStr">
        <is>
          <t>BARRIO PUERTO LOZADA SAN VICEN</t>
        </is>
      </c>
      <c r="K898" t="inlineStr">
        <is>
          <t>BANCOLOMBIA</t>
        </is>
      </c>
      <c r="L898" t="inlineStr">
        <is>
          <t>FO-25-1359306</t>
        </is>
      </c>
      <c r="M898" s="49" t="n">
        <v>45880.40553240741</v>
      </c>
      <c r="N898" s="49" t="n">
        <v>45884.42777777778</v>
      </c>
      <c r="O898" s="48" t="n">
        <v>0</v>
      </c>
      <c r="P898" t="inlineStr">
        <is>
          <t>UNO A UNO</t>
        </is>
      </c>
      <c r="Q898" t="inlineStr">
        <is>
          <t>CB UNO A UNO</t>
        </is>
      </c>
      <c r="S898" t="inlineStr">
        <is>
          <t>EJECUTADO EXITOSO</t>
        </is>
      </c>
      <c r="T898" t="inlineStr">
        <is>
          <t>ENVIO</t>
        </is>
      </c>
      <c r="V898" t="inlineStr">
        <is>
          <t>TIPO IV ESPECIAL</t>
        </is>
      </c>
      <c r="W898" t="inlineStr">
        <is>
          <t>TERRESTRE / AEREO</t>
        </is>
      </c>
      <c r="Y898" t="inlineStr">
        <is>
          <t>1</t>
        </is>
      </c>
      <c r="Z898" t="inlineStr">
        <is>
          <t>0</t>
        </is>
      </c>
      <c r="AA898" s="48" t="n">
        <v>35780</v>
      </c>
      <c r="AB898" s="48" t="n">
        <v>0</v>
      </c>
    </row>
    <row r="899">
      <c r="A899" t="inlineStr">
        <is>
          <t>MONTERIA</t>
        </is>
      </c>
      <c r="B899" t="inlineStr">
        <is>
          <t>COSTA</t>
        </is>
      </c>
      <c r="C899" t="inlineStr">
        <is>
          <t>0004-0001</t>
        </is>
      </c>
      <c r="D899" t="inlineStr">
        <is>
          <t>23001</t>
        </is>
      </c>
      <c r="E899" t="inlineStr">
        <is>
          <t>2577425</t>
        </is>
      </c>
      <c r="F899" t="inlineStr">
        <is>
          <t>3007077171</t>
        </is>
      </c>
      <c r="G899" t="inlineStr">
        <is>
          <t>OC VISITA ROLLOS</t>
        </is>
      </c>
      <c r="H899" t="inlineStr">
        <is>
          <t>CORDOBA</t>
        </is>
      </c>
      <c r="I899" t="inlineStr">
        <is>
          <t>MONTERIA</t>
        </is>
      </c>
      <c r="J899" t="inlineStr">
        <is>
          <t>BARRIO BESITO VOLAO MONTERIA</t>
        </is>
      </c>
      <c r="K899" t="inlineStr">
        <is>
          <t>BANCOLOMBIA</t>
        </is>
      </c>
      <c r="L899" t="inlineStr">
        <is>
          <t>FO-25-1358565</t>
        </is>
      </c>
      <c r="M899" s="49" t="n">
        <v>45880.40238425926</v>
      </c>
      <c r="N899" s="49" t="n">
        <v>45883.66111111111</v>
      </c>
      <c r="O899" s="48" t="n">
        <v>0</v>
      </c>
      <c r="P899" t="inlineStr">
        <is>
          <t>CB UNO A UNO</t>
        </is>
      </c>
      <c r="Q899" t="inlineStr">
        <is>
          <t>CB UNO A UNO</t>
        </is>
      </c>
      <c r="R899" t="inlineStr">
        <is>
          <t>EJECUTADO</t>
        </is>
      </c>
      <c r="S899" t="inlineStr">
        <is>
          <t>EJECUTADO EXITOSO</t>
        </is>
      </c>
      <c r="T899" t="inlineStr">
        <is>
          <t>VISITA TECNICA</t>
        </is>
      </c>
      <c r="V899" t="inlineStr">
        <is>
          <t>TIPO I</t>
        </is>
      </c>
      <c r="W899" t="inlineStr">
        <is>
          <t>TERRESTRE</t>
        </is>
      </c>
      <c r="X899" t="inlineStr">
        <is>
          <t>ARRAZOLA HERNANDEZ NICOLAS AUGUSTO</t>
        </is>
      </c>
      <c r="Y899" t="inlineStr">
        <is>
          <t>1</t>
        </is>
      </c>
      <c r="Z899" t="inlineStr">
        <is>
          <t>0</t>
        </is>
      </c>
      <c r="AA899" s="48" t="n">
        <v>35780</v>
      </c>
      <c r="AB899" s="48" t="n">
        <v>0</v>
      </c>
    </row>
    <row r="900">
      <c r="A900" t="inlineStr">
        <is>
          <t>CALI</t>
        </is>
      </c>
      <c r="B900" t="inlineStr">
        <is>
          <t>SUROCCIDENTE Y EJE CAFETERO</t>
        </is>
      </c>
      <c r="C900" t="inlineStr">
        <is>
          <t>0004-0003</t>
        </is>
      </c>
      <c r="D900" t="inlineStr">
        <is>
          <t>76364</t>
        </is>
      </c>
      <c r="E900" t="inlineStr">
        <is>
          <t>2577467</t>
        </is>
      </c>
      <c r="F900" t="inlineStr">
        <is>
          <t>3007079304</t>
        </is>
      </c>
      <c r="G900" t="inlineStr">
        <is>
          <t>OC VISITA ROLLOS</t>
        </is>
      </c>
      <c r="H900" t="inlineStr">
        <is>
          <t>VALLE DEL CAUCA</t>
        </is>
      </c>
      <c r="I900" t="inlineStr">
        <is>
          <t>JAMUNDI</t>
        </is>
      </c>
      <c r="J900" t="inlineStr">
        <is>
          <t>BARRIO SOCHAMATE JAMUNDI</t>
        </is>
      </c>
      <c r="K900" t="inlineStr">
        <is>
          <t>BANCOLOMBIA</t>
        </is>
      </c>
      <c r="L900" t="inlineStr">
        <is>
          <t>FO-25-1358659</t>
        </is>
      </c>
      <c r="M900" s="49" t="n">
        <v>45880.40991898148</v>
      </c>
      <c r="N900" s="49" t="n">
        <v>45883.36527777778</v>
      </c>
      <c r="O900" s="48" t="n">
        <v>0</v>
      </c>
      <c r="P900" t="inlineStr">
        <is>
          <t>CB UNO A UNO</t>
        </is>
      </c>
      <c r="Q900" t="inlineStr">
        <is>
          <t>CB UNO A UNO</t>
        </is>
      </c>
      <c r="R900" t="inlineStr">
        <is>
          <t>EJECUTADO</t>
        </is>
      </c>
      <c r="S900" t="inlineStr">
        <is>
          <t>EJECUTADO EXITOSO</t>
        </is>
      </c>
      <c r="T900" t="inlineStr">
        <is>
          <t>VISITA TECNICA</t>
        </is>
      </c>
      <c r="V900" t="inlineStr">
        <is>
          <t>TIPO II</t>
        </is>
      </c>
      <c r="W900" t="inlineStr">
        <is>
          <t>TERRESTRE</t>
        </is>
      </c>
      <c r="X900" t="inlineStr">
        <is>
          <t>TORRES GARCIA JENDRY JOSE</t>
        </is>
      </c>
      <c r="Y900" t="inlineStr">
        <is>
          <t>1</t>
        </is>
      </c>
      <c r="Z900" t="inlineStr">
        <is>
          <t>0</t>
        </is>
      </c>
      <c r="AA900" s="48" t="n">
        <v>67654</v>
      </c>
      <c r="AB900" s="48" t="n">
        <v>0</v>
      </c>
    </row>
    <row r="901">
      <c r="A901" t="inlineStr">
        <is>
          <t>PEREIRA</t>
        </is>
      </c>
      <c r="B901" t="inlineStr">
        <is>
          <t>SUROCCIDENTE Y EJE CAFETERO</t>
        </is>
      </c>
      <c r="C901" t="inlineStr">
        <is>
          <t>0004-0002</t>
        </is>
      </c>
      <c r="D901" t="inlineStr">
        <is>
          <t>66001</t>
        </is>
      </c>
      <c r="E901" t="inlineStr">
        <is>
          <t>2577518</t>
        </is>
      </c>
      <c r="F901" t="inlineStr">
        <is>
          <t>3007045858</t>
        </is>
      </c>
      <c r="G901" t="inlineStr">
        <is>
          <t>OC VISITA ROLLOS</t>
        </is>
      </c>
      <c r="H901" t="inlineStr">
        <is>
          <t>RISARALDA</t>
        </is>
      </c>
      <c r="I901" t="inlineStr">
        <is>
          <t>PEREIRA</t>
        </is>
      </c>
      <c r="J901" t="inlineStr">
        <is>
          <t>DISTRICOL MULTISERVICIOS PAGOS</t>
        </is>
      </c>
      <c r="K901" t="inlineStr">
        <is>
          <t>BANCOLOMBIA</t>
        </is>
      </c>
      <c r="L901" t="inlineStr">
        <is>
          <t>FO-25-1358608</t>
        </is>
      </c>
      <c r="M901" s="49" t="n">
        <v>45880.40767361111</v>
      </c>
      <c r="N901" s="49" t="n">
        <v>45883.45833333334</v>
      </c>
      <c r="O901" s="48" t="n">
        <v>0</v>
      </c>
      <c r="P901" t="inlineStr">
        <is>
          <t>AGREGADOR</t>
        </is>
      </c>
      <c r="Q901" t="inlineStr">
        <is>
          <t>DISTRICOL</t>
        </is>
      </c>
      <c r="R901" t="inlineStr">
        <is>
          <t>EJECUTADO</t>
        </is>
      </c>
      <c r="S901" t="inlineStr">
        <is>
          <t>EJECUTADO EXITOSO</t>
        </is>
      </c>
      <c r="T901" t="inlineStr">
        <is>
          <t>VISITA TECNICA</t>
        </is>
      </c>
      <c r="V901" t="inlineStr">
        <is>
          <t>TIPO I</t>
        </is>
      </c>
      <c r="W901" t="inlineStr">
        <is>
          <t>TERRESTRE</t>
        </is>
      </c>
      <c r="X901" t="inlineStr">
        <is>
          <t>LOAIZA LOPEZ JHON FREDDY</t>
        </is>
      </c>
      <c r="Y901" t="inlineStr">
        <is>
          <t>1</t>
        </is>
      </c>
      <c r="Z901" t="inlineStr">
        <is>
          <t>0</t>
        </is>
      </c>
      <c r="AA901" s="48" t="n">
        <v>35780</v>
      </c>
      <c r="AB901" s="48" t="n">
        <v>0</v>
      </c>
    </row>
    <row r="902">
      <c r="A902" t="inlineStr">
        <is>
          <t>MEDELLIN</t>
        </is>
      </c>
      <c r="B902" t="inlineStr">
        <is>
          <t>NOROCCIDENTE</t>
        </is>
      </c>
      <c r="C902" t="inlineStr">
        <is>
          <t>0004-0005</t>
        </is>
      </c>
      <c r="D902" t="inlineStr">
        <is>
          <t>5321</t>
        </is>
      </c>
      <c r="E902" t="inlineStr">
        <is>
          <t>2577526</t>
        </is>
      </c>
      <c r="F902" t="inlineStr">
        <is>
          <t>3007059995</t>
        </is>
      </c>
      <c r="G902" t="inlineStr">
        <is>
          <t>OC VISITA ROLLOS</t>
        </is>
      </c>
      <c r="H902" t="inlineStr">
        <is>
          <t>ANTIOQUIA</t>
        </is>
      </c>
      <c r="I902" t="inlineStr">
        <is>
          <t>GUATAPE</t>
        </is>
      </c>
      <c r="J902" t="inlineStr">
        <is>
          <t>PTM GUATAPE MONTERREY DEL ORIE</t>
        </is>
      </c>
      <c r="K902" t="inlineStr">
        <is>
          <t>BANCOLOMBIA</t>
        </is>
      </c>
      <c r="L902" t="inlineStr">
        <is>
          <t>FO-25-1358614</t>
        </is>
      </c>
      <c r="M902" s="49" t="n">
        <v>45880.40820601852</v>
      </c>
      <c r="N902" s="49" t="n">
        <v>45882.65486111111</v>
      </c>
      <c r="O902" s="48" t="n">
        <v>0</v>
      </c>
      <c r="P902" t="inlineStr">
        <is>
          <t>AGREGADOR</t>
        </is>
      </c>
      <c r="Q902" t="inlineStr">
        <is>
          <t>COMCARD - PTM</t>
        </is>
      </c>
      <c r="R902" t="inlineStr">
        <is>
          <t>EJECUTADO</t>
        </is>
      </c>
      <c r="S902" t="inlineStr">
        <is>
          <t>EJECUTADO EXITOSO</t>
        </is>
      </c>
      <c r="T902" t="inlineStr">
        <is>
          <t>VISITA TECNICA</t>
        </is>
      </c>
      <c r="V902" t="inlineStr">
        <is>
          <t>TIPO II</t>
        </is>
      </c>
      <c r="W902" t="inlineStr">
        <is>
          <t>TERRESTRE</t>
        </is>
      </c>
      <c r="X902" t="inlineStr">
        <is>
          <t>DIAZ ZABALA FRANCIS DUBAN</t>
        </is>
      </c>
      <c r="Y902" t="inlineStr">
        <is>
          <t>1</t>
        </is>
      </c>
      <c r="Z902" t="inlineStr">
        <is>
          <t>0</t>
        </is>
      </c>
      <c r="AA902" s="48" t="n">
        <v>67654</v>
      </c>
      <c r="AB902" s="48" t="n">
        <v>0</v>
      </c>
    </row>
    <row r="903">
      <c r="A903" t="inlineStr">
        <is>
          <t>MEDELLIN</t>
        </is>
      </c>
      <c r="B903" t="inlineStr">
        <is>
          <t>NOROCCIDENTE</t>
        </is>
      </c>
      <c r="C903" t="inlineStr">
        <is>
          <t>0004-0005</t>
        </is>
      </c>
      <c r="D903" t="inlineStr">
        <is>
          <t>5088</t>
        </is>
      </c>
      <c r="E903" t="inlineStr">
        <is>
          <t>2577565</t>
        </is>
      </c>
      <c r="F903" t="inlineStr">
        <is>
          <t>3007044103</t>
        </is>
      </c>
      <c r="G903" t="inlineStr">
        <is>
          <t>OC VISITA ROLLOS</t>
        </is>
      </c>
      <c r="H903" t="inlineStr">
        <is>
          <t>ANTIOQUIA</t>
        </is>
      </c>
      <c r="I903" t="inlineStr">
        <is>
          <t>BELLO</t>
        </is>
      </c>
      <c r="J903" t="inlineStr">
        <is>
          <t>BARRIO EL BOSQUE BELLO 1</t>
        </is>
      </c>
      <c r="K903" t="inlineStr">
        <is>
          <t>BANCOLOMBIA</t>
        </is>
      </c>
      <c r="L903" t="inlineStr">
        <is>
          <t>FO-25-1362876</t>
        </is>
      </c>
      <c r="M903" s="49" t="n">
        <v>45880.41351851852</v>
      </c>
      <c r="N903" s="49" t="n">
        <v>45884.58472222222</v>
      </c>
      <c r="O903" s="48" t="n">
        <v>0</v>
      </c>
      <c r="P903" t="inlineStr">
        <is>
          <t>CB UNO A UNO</t>
        </is>
      </c>
      <c r="Q903" t="inlineStr">
        <is>
          <t>CB UNO A UNO</t>
        </is>
      </c>
      <c r="S903" t="inlineStr">
        <is>
          <t>EJECUTADO EXITOSO</t>
        </is>
      </c>
      <c r="T903" t="inlineStr">
        <is>
          <t>VISITA TECNICA</t>
        </is>
      </c>
      <c r="V903" t="inlineStr">
        <is>
          <t>TIPO I</t>
        </is>
      </c>
      <c r="W903" t="inlineStr">
        <is>
          <t>TERRESTRE</t>
        </is>
      </c>
      <c r="X903" t="inlineStr">
        <is>
          <t>SALAZAR AGUDELO JHONATAN STIVEN</t>
        </is>
      </c>
      <c r="Y903" t="inlineStr">
        <is>
          <t>1</t>
        </is>
      </c>
      <c r="Z903" t="inlineStr">
        <is>
          <t>0</t>
        </is>
      </c>
      <c r="AA903" s="48" t="n">
        <v>35780</v>
      </c>
      <c r="AB903" s="48" t="n">
        <v>0</v>
      </c>
    </row>
    <row r="904">
      <c r="A904" t="inlineStr">
        <is>
          <t>MEDELLIN</t>
        </is>
      </c>
      <c r="B904" t="inlineStr">
        <is>
          <t>NOROCCIDENTE</t>
        </is>
      </c>
      <c r="C904" t="inlineStr">
        <is>
          <t>0004-0005</t>
        </is>
      </c>
      <c r="D904" t="inlineStr">
        <is>
          <t>5001</t>
        </is>
      </c>
      <c r="E904" t="inlineStr">
        <is>
          <t>2577590</t>
        </is>
      </c>
      <c r="F904" t="inlineStr">
        <is>
          <t>3007027302</t>
        </is>
      </c>
      <c r="G904" t="inlineStr">
        <is>
          <t>OC VISITA ROLLOS</t>
        </is>
      </c>
      <c r="H904" t="inlineStr">
        <is>
          <t>ANTIOQUIA</t>
        </is>
      </c>
      <c r="I904" t="inlineStr">
        <is>
          <t>MEDELLIN</t>
        </is>
      </c>
      <c r="J904" t="inlineStr">
        <is>
          <t>PAGAFACIL SAN ANTONIO DE PRADO</t>
        </is>
      </c>
      <c r="K904" t="inlineStr">
        <is>
          <t>BANCOLOMBIA</t>
        </is>
      </c>
      <c r="L904" t="inlineStr">
        <is>
          <t>FO-25-1362875</t>
        </is>
      </c>
      <c r="M904" s="49" t="n">
        <v>45880.4175462963</v>
      </c>
      <c r="N904" s="49" t="n">
        <v>45884.58611111111</v>
      </c>
      <c r="O904" s="48" t="n">
        <v>0</v>
      </c>
      <c r="P904" t="inlineStr">
        <is>
          <t>ROBUSTO</t>
        </is>
      </c>
      <c r="Q904" t="inlineStr">
        <is>
          <t>PAGAFACIL</t>
        </is>
      </c>
      <c r="S904" t="inlineStr">
        <is>
          <t>EJECUTADO EXITOSO</t>
        </is>
      </c>
      <c r="T904" t="inlineStr">
        <is>
          <t>VISITA TECNICA</t>
        </is>
      </c>
      <c r="V904" t="inlineStr">
        <is>
          <t>TIPO I</t>
        </is>
      </c>
      <c r="W904" t="inlineStr">
        <is>
          <t>TERRESTRE</t>
        </is>
      </c>
      <c r="X904" t="inlineStr">
        <is>
          <t>SALAZAR AGUDELO JHONATAN STIVEN</t>
        </is>
      </c>
      <c r="Y904" t="inlineStr">
        <is>
          <t>1</t>
        </is>
      </c>
      <c r="Z904" t="inlineStr">
        <is>
          <t>0</t>
        </is>
      </c>
      <c r="AA904" s="48" t="n">
        <v>35780</v>
      </c>
      <c r="AB904" s="48" t="n">
        <v>0</v>
      </c>
    </row>
    <row r="905">
      <c r="A905" t="inlineStr">
        <is>
          <t>PASTO</t>
        </is>
      </c>
      <c r="B905" t="inlineStr">
        <is>
          <t>SUROCCIDENTE Y EJE CAFETERO</t>
        </is>
      </c>
      <c r="C905" t="inlineStr">
        <is>
          <t>0004-0003</t>
        </is>
      </c>
      <c r="D905" t="inlineStr">
        <is>
          <t>52835</t>
        </is>
      </c>
      <c r="E905" t="inlineStr">
        <is>
          <t>2577636</t>
        </is>
      </c>
      <c r="F905" t="inlineStr">
        <is>
          <t>3007056727</t>
        </is>
      </c>
      <c r="G905" t="inlineStr">
        <is>
          <t>OC VISITA ROLLOS</t>
        </is>
      </c>
      <c r="H905" t="inlineStr">
        <is>
          <t>NARIÑO</t>
        </is>
      </c>
      <c r="I905" t="inlineStr">
        <is>
          <t>SAN ANDRES DE TUMACO</t>
        </is>
      </c>
      <c r="J905" t="inlineStr">
        <is>
          <t>DISTRICOL FERRE PANAMERICANA</t>
        </is>
      </c>
      <c r="K905" t="inlineStr">
        <is>
          <t>BANCOLOMBIA</t>
        </is>
      </c>
      <c r="L905" t="inlineStr">
        <is>
          <t>FO-25-1359300</t>
        </is>
      </c>
      <c r="M905" s="49" t="n">
        <v>45880.41828703704</v>
      </c>
      <c r="N905" s="49" t="n">
        <v>45884.45416666667</v>
      </c>
      <c r="O905" s="48" t="n">
        <v>0</v>
      </c>
      <c r="P905" t="inlineStr">
        <is>
          <t>AGREGADOR</t>
        </is>
      </c>
      <c r="Q905" t="inlineStr">
        <is>
          <t>DISTRICOL</t>
        </is>
      </c>
      <c r="R905" t="inlineStr">
        <is>
          <t>EJECUTADO</t>
        </is>
      </c>
      <c r="S905" t="inlineStr">
        <is>
          <t>EJECUTADO EXITOSO</t>
        </is>
      </c>
      <c r="T905" t="inlineStr">
        <is>
          <t>ENVIO FLOTA - OPERADOR LOGISTICO</t>
        </is>
      </c>
      <c r="V905" t="inlineStr">
        <is>
          <t>TIPO IV</t>
        </is>
      </c>
      <c r="W905" t="inlineStr">
        <is>
          <t>TERRESTRE</t>
        </is>
      </c>
      <c r="X905" t="inlineStr">
        <is>
          <t>BRAVO MADROÑERO OSCAR ESTEBAN</t>
        </is>
      </c>
      <c r="Y905" t="inlineStr">
        <is>
          <t>1</t>
        </is>
      </c>
      <c r="Z905" t="inlineStr">
        <is>
          <t>0</t>
        </is>
      </c>
      <c r="AA905" s="48" t="n">
        <v>35780</v>
      </c>
      <c r="AB905" s="48" t="n">
        <v>0</v>
      </c>
    </row>
    <row r="906">
      <c r="A906" t="inlineStr">
        <is>
          <t>PASTO</t>
        </is>
      </c>
      <c r="B906" t="inlineStr">
        <is>
          <t>SUROCCIDENTE Y EJE CAFETERO</t>
        </is>
      </c>
      <c r="C906" t="inlineStr">
        <is>
          <t>0004-0003</t>
        </is>
      </c>
      <c r="D906" t="inlineStr">
        <is>
          <t>52001</t>
        </is>
      </c>
      <c r="E906" t="inlineStr">
        <is>
          <t>2577745</t>
        </is>
      </c>
      <c r="F906" t="inlineStr">
        <is>
          <t>3007072714</t>
        </is>
      </c>
      <c r="G906" t="inlineStr">
        <is>
          <t>OC VISITA ROLLOS</t>
        </is>
      </c>
      <c r="H906" t="inlineStr">
        <is>
          <t>NARIÑO</t>
        </is>
      </c>
      <c r="I906" t="inlineStr">
        <is>
          <t>PASTO</t>
        </is>
      </c>
      <c r="J906" t="inlineStr">
        <is>
          <t>CORREGIMIENTO LA LAGUNA</t>
        </is>
      </c>
      <c r="K906" t="inlineStr">
        <is>
          <t>BANCOLOMBIA</t>
        </is>
      </c>
      <c r="L906" t="inlineStr">
        <is>
          <t>FO-25-1358777</t>
        </is>
      </c>
      <c r="M906" s="49" t="n">
        <v>45880.41886574074</v>
      </c>
      <c r="N906" s="49" t="n">
        <v>45884.46319444444</v>
      </c>
      <c r="O906" s="48" t="n">
        <v>0</v>
      </c>
      <c r="P906" t="inlineStr">
        <is>
          <t>CB UNO A UNO</t>
        </is>
      </c>
      <c r="Q906" t="inlineStr">
        <is>
          <t>CB UNO A UNO</t>
        </is>
      </c>
      <c r="R906" t="inlineStr">
        <is>
          <t>EJECUTADO</t>
        </is>
      </c>
      <c r="S906" t="inlineStr">
        <is>
          <t>EJECUTADO EXITOSO</t>
        </is>
      </c>
      <c r="T906" t="inlineStr">
        <is>
          <t>VISITA TECNICA</t>
        </is>
      </c>
      <c r="V906" t="inlineStr">
        <is>
          <t>TIPO I</t>
        </is>
      </c>
      <c r="W906" t="inlineStr">
        <is>
          <t>TERRESTRE</t>
        </is>
      </c>
      <c r="X906" t="inlineStr">
        <is>
          <t>BRAVO MADROÑERO OSCAR ESTEBAN</t>
        </is>
      </c>
      <c r="Y906" t="inlineStr">
        <is>
          <t>1</t>
        </is>
      </c>
      <c r="Z906" t="inlineStr">
        <is>
          <t>0</t>
        </is>
      </c>
      <c r="AA906" s="48" t="n">
        <v>35780</v>
      </c>
      <c r="AB906" s="48" t="n">
        <v>0</v>
      </c>
    </row>
    <row r="907">
      <c r="A907" t="inlineStr">
        <is>
          <t>IBAGUE</t>
        </is>
      </c>
      <c r="B907" t="inlineStr">
        <is>
          <t>REMOTAS</t>
        </is>
      </c>
      <c r="C907" t="inlineStr">
        <is>
          <t>0004-0007</t>
        </is>
      </c>
      <c r="D907" t="inlineStr">
        <is>
          <t>73001</t>
        </is>
      </c>
      <c r="E907" t="inlineStr">
        <is>
          <t>2577905</t>
        </is>
      </c>
      <c r="F907" t="inlineStr">
        <is>
          <t>3007079240</t>
        </is>
      </c>
      <c r="G907" t="inlineStr">
        <is>
          <t>OC VISITA ROLLOS</t>
        </is>
      </c>
      <c r="H907" t="inlineStr">
        <is>
          <t>TOLIMA</t>
        </is>
      </c>
      <c r="I907" t="inlineStr">
        <is>
          <t>IBAGUE</t>
        </is>
      </c>
      <c r="J907" t="inlineStr">
        <is>
          <t>DISTRICOL VARIEDADES NORLY</t>
        </is>
      </c>
      <c r="K907" t="inlineStr">
        <is>
          <t>BANCOLOMBIA</t>
        </is>
      </c>
      <c r="L907" t="inlineStr">
        <is>
          <t>FO-25-1358826</t>
        </is>
      </c>
      <c r="M907" s="49" t="n">
        <v>45880.42822916667</v>
      </c>
      <c r="N907" s="49" t="n">
        <v>45881.64791666667</v>
      </c>
      <c r="O907" s="48" t="n">
        <v>0</v>
      </c>
      <c r="P907" t="inlineStr">
        <is>
          <t>AGREGADOR</t>
        </is>
      </c>
      <c r="Q907" t="inlineStr">
        <is>
          <t>DISTRICOL</t>
        </is>
      </c>
      <c r="R907" t="inlineStr">
        <is>
          <t>EJECUTADO</t>
        </is>
      </c>
      <c r="S907" t="inlineStr">
        <is>
          <t>EJECUTADO EXITOSO</t>
        </is>
      </c>
      <c r="T907" t="inlineStr">
        <is>
          <t>VISITA TECNICA</t>
        </is>
      </c>
      <c r="V907" t="inlineStr">
        <is>
          <t>TIPO I</t>
        </is>
      </c>
      <c r="W907" t="inlineStr">
        <is>
          <t>TERRESTRE</t>
        </is>
      </c>
      <c r="X907" t="inlineStr">
        <is>
          <t>GUTIERREZ  CAMILO ANDRES</t>
        </is>
      </c>
      <c r="Y907" t="inlineStr">
        <is>
          <t>1</t>
        </is>
      </c>
      <c r="Z907" t="inlineStr">
        <is>
          <t>0</t>
        </is>
      </c>
      <c r="AA907" s="48" t="n">
        <v>35780</v>
      </c>
      <c r="AB907" s="48" t="n">
        <v>0</v>
      </c>
    </row>
    <row r="908">
      <c r="A908" t="inlineStr">
        <is>
          <t>BOGOTA</t>
        </is>
      </c>
      <c r="B908" t="inlineStr">
        <is>
          <t>CUNDINAMARCA</t>
        </is>
      </c>
      <c r="C908" t="inlineStr">
        <is>
          <t>0004-0004</t>
        </is>
      </c>
      <c r="D908" t="inlineStr">
        <is>
          <t>11001</t>
        </is>
      </c>
      <c r="E908" t="inlineStr">
        <is>
          <t>2577990</t>
        </is>
      </c>
      <c r="F908" t="inlineStr">
        <is>
          <t>3007038447</t>
        </is>
      </c>
      <c r="G908" t="inlineStr">
        <is>
          <t>OC VISITA ROLLOS</t>
        </is>
      </c>
      <c r="H908" t="inlineStr">
        <is>
          <t>CUNDINAMARCA</t>
        </is>
      </c>
      <c r="I908" t="inlineStr">
        <is>
          <t>BOGOTA</t>
        </is>
      </c>
      <c r="J908" t="inlineStr">
        <is>
          <t>BR OLARTE CUNDINAMARCA</t>
        </is>
      </c>
      <c r="K908" t="inlineStr">
        <is>
          <t>BANCOLOMBIA</t>
        </is>
      </c>
      <c r="L908" t="inlineStr">
        <is>
          <t>FO-25-1359082</t>
        </is>
      </c>
      <c r="M908" s="49" t="n">
        <v>45880.44429398148</v>
      </c>
      <c r="N908" s="49" t="n">
        <v>45881.56180555555</v>
      </c>
      <c r="O908" s="48" t="n">
        <v>0</v>
      </c>
      <c r="P908" t="inlineStr">
        <is>
          <t>CB UNO A UNO</t>
        </is>
      </c>
      <c r="Q908" t="inlineStr">
        <is>
          <t>CB UNO A UNO</t>
        </is>
      </c>
      <c r="R908" t="inlineStr">
        <is>
          <t>EJECUTADO</t>
        </is>
      </c>
      <c r="S908" t="inlineStr">
        <is>
          <t>EJECUTADO EXITOSO</t>
        </is>
      </c>
      <c r="T908" t="inlineStr">
        <is>
          <t>VISITA TECNICA</t>
        </is>
      </c>
      <c r="V908" t="inlineStr">
        <is>
          <t>TIPO I</t>
        </is>
      </c>
      <c r="W908" t="inlineStr">
        <is>
          <t>TERRESTRE</t>
        </is>
      </c>
      <c r="X908" t="inlineStr">
        <is>
          <t>HERNANDEZ NARANJO OSCAR EDUARDO</t>
        </is>
      </c>
      <c r="Y908" t="inlineStr">
        <is>
          <t>1</t>
        </is>
      </c>
      <c r="Z908" t="inlineStr">
        <is>
          <t>0</t>
        </is>
      </c>
      <c r="AA908" s="48" t="n">
        <v>35780</v>
      </c>
      <c r="AB908" s="48" t="n">
        <v>0</v>
      </c>
    </row>
    <row r="909">
      <c r="A909" t="inlineStr">
        <is>
          <t>CUCUTA</t>
        </is>
      </c>
      <c r="B909" t="inlineStr">
        <is>
          <t>SANTANDERES</t>
        </is>
      </c>
      <c r="C909" t="inlineStr">
        <is>
          <t>0004-0008</t>
        </is>
      </c>
      <c r="D909" t="inlineStr">
        <is>
          <t>54001</t>
        </is>
      </c>
      <c r="E909" t="inlineStr">
        <is>
          <t>2578027</t>
        </is>
      </c>
      <c r="F909" t="inlineStr">
        <is>
          <t>3007078643</t>
        </is>
      </c>
      <c r="G909" t="inlineStr">
        <is>
          <t>OC VISITA ROLLOS</t>
        </is>
      </c>
      <c r="H909" t="inlineStr">
        <is>
          <t>NORTE DE SANTANDER</t>
        </is>
      </c>
      <c r="I909" t="inlineStr">
        <is>
          <t>CUCUTA</t>
        </is>
      </c>
      <c r="J909" t="inlineStr">
        <is>
          <t>PTM CUCUTA GOTAS DE ROCIO</t>
        </is>
      </c>
      <c r="K909" t="inlineStr">
        <is>
          <t>BANCOLOMBIA</t>
        </is>
      </c>
      <c r="L909" t="inlineStr">
        <is>
          <t>FO-25-1358947</t>
        </is>
      </c>
      <c r="M909" s="49" t="n">
        <v>45880.43112268519</v>
      </c>
      <c r="N909" s="49" t="n">
        <v>45880.65416666667</v>
      </c>
      <c r="O909" s="48" t="n">
        <v>0</v>
      </c>
      <c r="P909" t="inlineStr">
        <is>
          <t>AGREGADOR</t>
        </is>
      </c>
      <c r="Q909" t="inlineStr">
        <is>
          <t>COMCARD - PTM</t>
        </is>
      </c>
      <c r="R909" t="inlineStr">
        <is>
          <t>EJECUTADO</t>
        </is>
      </c>
      <c r="S909" t="inlineStr">
        <is>
          <t>EJECUTADO EXITOSO</t>
        </is>
      </c>
      <c r="T909" t="inlineStr">
        <is>
          <t>VISITA TECNICA</t>
        </is>
      </c>
      <c r="V909" t="inlineStr">
        <is>
          <t>TIPO I</t>
        </is>
      </c>
      <c r="W909" t="inlineStr">
        <is>
          <t>TERRESTRE</t>
        </is>
      </c>
      <c r="X909" t="inlineStr">
        <is>
          <t>MORA VEGA JEAMPIER</t>
        </is>
      </c>
      <c r="Y909" t="inlineStr">
        <is>
          <t>1</t>
        </is>
      </c>
      <c r="Z909" t="inlineStr">
        <is>
          <t>0</t>
        </is>
      </c>
      <c r="AA909" s="48" t="n">
        <v>35780</v>
      </c>
      <c r="AB909" s="48" t="n">
        <v>0</v>
      </c>
    </row>
    <row r="910">
      <c r="A910" t="inlineStr">
        <is>
          <t>PEREIRA</t>
        </is>
      </c>
      <c r="B910" t="inlineStr">
        <is>
          <t>SUROCCIDENTE Y EJE CAFETERO</t>
        </is>
      </c>
      <c r="C910" t="inlineStr">
        <is>
          <t>0004-0002</t>
        </is>
      </c>
      <c r="D910" t="inlineStr">
        <is>
          <t>66400</t>
        </is>
      </c>
      <c r="E910" t="inlineStr">
        <is>
          <t>2578092</t>
        </is>
      </c>
      <c r="F910" t="inlineStr">
        <is>
          <t>3007012145</t>
        </is>
      </c>
      <c r="G910" t="inlineStr">
        <is>
          <t>OC VISITA ROLLOS</t>
        </is>
      </c>
      <c r="H910" t="inlineStr">
        <is>
          <t>RISARALDA</t>
        </is>
      </c>
      <c r="I910" t="inlineStr">
        <is>
          <t>LA VIRGINIA</t>
        </is>
      </c>
      <c r="J910" t="inlineStr">
        <is>
          <t>LA VIRGINIA - RISARALDA</t>
        </is>
      </c>
      <c r="K910" t="inlineStr">
        <is>
          <t>BANCOLOMBIA</t>
        </is>
      </c>
      <c r="L910" t="inlineStr">
        <is>
          <t>FO-25-1359434</t>
        </is>
      </c>
      <c r="M910" s="49" t="n">
        <v>45880.43777777778</v>
      </c>
      <c r="N910" s="49" t="n">
        <v>45883.36805555555</v>
      </c>
      <c r="O910" s="48" t="n">
        <v>0</v>
      </c>
      <c r="P910" t="inlineStr">
        <is>
          <t>CB UNO A UNO</t>
        </is>
      </c>
      <c r="Q910" t="inlineStr">
        <is>
          <t>CB UNO A UNO</t>
        </is>
      </c>
      <c r="R910" t="inlineStr">
        <is>
          <t>EJECUTADO</t>
        </is>
      </c>
      <c r="S910" t="inlineStr">
        <is>
          <t>EJECUTADO EXITOSO</t>
        </is>
      </c>
      <c r="T910" t="inlineStr">
        <is>
          <t>VISITA TECNICA</t>
        </is>
      </c>
      <c r="V910" t="inlineStr">
        <is>
          <t>TIPO I</t>
        </is>
      </c>
      <c r="W910" t="inlineStr">
        <is>
          <t>TERRESTRE</t>
        </is>
      </c>
      <c r="X910" t="inlineStr">
        <is>
          <t>ARROYAVE CANO MANUEL GUILLERMO</t>
        </is>
      </c>
      <c r="Y910" t="inlineStr">
        <is>
          <t>1</t>
        </is>
      </c>
      <c r="Z910" t="inlineStr">
        <is>
          <t>0</t>
        </is>
      </c>
      <c r="AA910" s="48" t="n">
        <v>35780</v>
      </c>
      <c r="AB910" s="48" t="n">
        <v>0</v>
      </c>
    </row>
    <row r="911">
      <c r="A911" t="inlineStr">
        <is>
          <t>MONTERIA</t>
        </is>
      </c>
      <c r="B911" t="inlineStr">
        <is>
          <t>COSTA</t>
        </is>
      </c>
      <c r="C911" t="inlineStr">
        <is>
          <t>0004-0001</t>
        </is>
      </c>
      <c r="D911" t="inlineStr">
        <is>
          <t>23001</t>
        </is>
      </c>
      <c r="E911" t="inlineStr">
        <is>
          <t>2578120</t>
        </is>
      </c>
      <c r="F911" t="inlineStr">
        <is>
          <t>3007078431</t>
        </is>
      </c>
      <c r="G911" t="inlineStr">
        <is>
          <t>OC VISITA ROLLOS</t>
        </is>
      </c>
      <c r="H911" t="inlineStr">
        <is>
          <t>CORDOBA</t>
        </is>
      </c>
      <c r="I911" t="inlineStr">
        <is>
          <t>MONTERIA</t>
        </is>
      </c>
      <c r="J911" t="inlineStr">
        <is>
          <t>BARRIO LAS VINAS MONTERIA</t>
        </is>
      </c>
      <c r="K911" t="inlineStr">
        <is>
          <t>BANCOLOMBIA</t>
        </is>
      </c>
      <c r="L911" t="inlineStr">
        <is>
          <t>FO-25-1358941</t>
        </is>
      </c>
      <c r="M911" s="49" t="n">
        <v>45880.43704861111</v>
      </c>
      <c r="N911" s="49" t="n">
        <v>45882.65347222222</v>
      </c>
      <c r="O911" s="48" t="n">
        <v>0</v>
      </c>
      <c r="P911" t="inlineStr">
        <is>
          <t>CB UNO A UNO</t>
        </is>
      </c>
      <c r="Q911" t="inlineStr">
        <is>
          <t>CB UNO A UNO</t>
        </is>
      </c>
      <c r="R911" t="inlineStr">
        <is>
          <t>EJECUTADO</t>
        </is>
      </c>
      <c r="S911" t="inlineStr">
        <is>
          <t>EJECUTADO EXITOSO</t>
        </is>
      </c>
      <c r="T911" t="inlineStr">
        <is>
          <t>VISITA TECNICA</t>
        </is>
      </c>
      <c r="V911" t="inlineStr">
        <is>
          <t>TIPO I</t>
        </is>
      </c>
      <c r="W911" t="inlineStr">
        <is>
          <t>TERRESTRE</t>
        </is>
      </c>
      <c r="X911" t="inlineStr">
        <is>
          <t>GONZALEZ FERRER JESUS ALEXANDER</t>
        </is>
      </c>
      <c r="Y911" t="inlineStr">
        <is>
          <t>1</t>
        </is>
      </c>
      <c r="Z911" t="inlineStr">
        <is>
          <t>0</t>
        </is>
      </c>
      <c r="AA911" s="48" t="n">
        <v>35780</v>
      </c>
      <c r="AB911" s="48" t="n">
        <v>0</v>
      </c>
    </row>
    <row r="912">
      <c r="A912" t="inlineStr">
        <is>
          <t>MEDELLIN</t>
        </is>
      </c>
      <c r="B912" t="inlineStr">
        <is>
          <t>NOROCCIDENTE</t>
        </is>
      </c>
      <c r="C912" t="inlineStr">
        <is>
          <t>0004-0005</t>
        </is>
      </c>
      <c r="D912" t="inlineStr">
        <is>
          <t>5088</t>
        </is>
      </c>
      <c r="E912" t="inlineStr">
        <is>
          <t>2578242</t>
        </is>
      </c>
      <c r="F912" t="inlineStr">
        <is>
          <t>3007027869</t>
        </is>
      </c>
      <c r="G912" t="inlineStr">
        <is>
          <t>OC VISITA ROLLOS</t>
        </is>
      </c>
      <c r="H912" t="inlineStr">
        <is>
          <t>ANTIOQUIA</t>
        </is>
      </c>
      <c r="I912" t="inlineStr">
        <is>
          <t>BELLO</t>
        </is>
      </c>
      <c r="J912" t="inlineStr">
        <is>
          <t>BARRIO SANTO DOMINGO   BELLO</t>
        </is>
      </c>
      <c r="K912" t="inlineStr">
        <is>
          <t>BANCOLOMBIA</t>
        </is>
      </c>
      <c r="L912" t="inlineStr">
        <is>
          <t>FO-25-1360331</t>
        </is>
      </c>
      <c r="M912" s="49" t="n">
        <v>45880.44303240741</v>
      </c>
      <c r="N912" s="49" t="n">
        <v>45885.4875</v>
      </c>
      <c r="O912" s="48" t="n">
        <v>0</v>
      </c>
      <c r="P912" t="inlineStr">
        <is>
          <t>CB UNO A UNO</t>
        </is>
      </c>
      <c r="Q912" t="inlineStr">
        <is>
          <t>CB UNO A UNO</t>
        </is>
      </c>
      <c r="R912" t="inlineStr">
        <is>
          <t>EJECUTADO</t>
        </is>
      </c>
      <c r="S912" t="inlineStr">
        <is>
          <t>EJECUTADO EXITOSO</t>
        </is>
      </c>
      <c r="T912" t="inlineStr">
        <is>
          <t>VISITA TECNICA</t>
        </is>
      </c>
      <c r="V912" t="inlineStr">
        <is>
          <t>TIPO I</t>
        </is>
      </c>
      <c r="W912" t="inlineStr">
        <is>
          <t>TERRESTRE</t>
        </is>
      </c>
      <c r="X912" t="inlineStr">
        <is>
          <t>MARTINEZ TOVAR OSCAR DAVID</t>
        </is>
      </c>
      <c r="Y912" t="inlineStr">
        <is>
          <t>1</t>
        </is>
      </c>
      <c r="Z912" t="inlineStr">
        <is>
          <t>0</t>
        </is>
      </c>
      <c r="AA912" s="48" t="n">
        <v>35780</v>
      </c>
      <c r="AB912" s="48" t="n">
        <v>0</v>
      </c>
    </row>
    <row r="913">
      <c r="A913" t="inlineStr">
        <is>
          <t>BOGOTA</t>
        </is>
      </c>
      <c r="B913" t="inlineStr">
        <is>
          <t>CUNDINAMARCA</t>
        </is>
      </c>
      <c r="C913" t="inlineStr">
        <is>
          <t>0004-0004</t>
        </is>
      </c>
      <c r="D913" t="inlineStr">
        <is>
          <t>11001</t>
        </is>
      </c>
      <c r="E913" t="inlineStr">
        <is>
          <t>2578283</t>
        </is>
      </c>
      <c r="F913" t="inlineStr">
        <is>
          <t>3007066048</t>
        </is>
      </c>
      <c r="G913" t="inlineStr">
        <is>
          <t>OC VISITA ROLLOS</t>
        </is>
      </c>
      <c r="H913" t="inlineStr">
        <is>
          <t>CUNDINAMARCA</t>
        </is>
      </c>
      <c r="I913" t="inlineStr">
        <is>
          <t>BOGOTA</t>
        </is>
      </c>
      <c r="J913" t="inlineStr">
        <is>
          <t>BARRIO BOSA ESCOCIA BOGOTA 1</t>
        </is>
      </c>
      <c r="K913" t="inlineStr">
        <is>
          <t>BANCOLOMBIA</t>
        </is>
      </c>
      <c r="L913" t="inlineStr">
        <is>
          <t>FO-25-1359162</t>
        </is>
      </c>
      <c r="M913" s="49" t="n">
        <v>45880.4487962963</v>
      </c>
      <c r="N913" s="49" t="n">
        <v>45881.57916666667</v>
      </c>
      <c r="O913" s="48" t="n">
        <v>0</v>
      </c>
      <c r="P913" t="inlineStr">
        <is>
          <t>CB UNO A UNO</t>
        </is>
      </c>
      <c r="Q913" t="inlineStr">
        <is>
          <t>CB UNO A UNO</t>
        </is>
      </c>
      <c r="R913" t="inlineStr">
        <is>
          <t>EJECUTADO</t>
        </is>
      </c>
      <c r="S913" t="inlineStr">
        <is>
          <t>EJECUTADO EXITOSO</t>
        </is>
      </c>
      <c r="T913" t="inlineStr">
        <is>
          <t>VISITA TECNICA</t>
        </is>
      </c>
      <c r="V913" t="inlineStr">
        <is>
          <t>TIPO I</t>
        </is>
      </c>
      <c r="W913" t="inlineStr">
        <is>
          <t>TERRESTRE</t>
        </is>
      </c>
      <c r="X913" t="inlineStr">
        <is>
          <t>HERNANDEZ NARANJO OSCAR EDUARDO</t>
        </is>
      </c>
      <c r="Y913" t="inlineStr">
        <is>
          <t>1</t>
        </is>
      </c>
      <c r="Z913" t="inlineStr">
        <is>
          <t>0</t>
        </is>
      </c>
      <c r="AA913" s="48" t="n">
        <v>35780</v>
      </c>
      <c r="AB913" s="48" t="n">
        <v>0</v>
      </c>
    </row>
    <row r="914">
      <c r="A914" t="inlineStr">
        <is>
          <t>BARRANQUILLA</t>
        </is>
      </c>
      <c r="B914" t="inlineStr">
        <is>
          <t>COSTA</t>
        </is>
      </c>
      <c r="C914" t="inlineStr">
        <is>
          <t>0004-0001</t>
        </is>
      </c>
      <c r="D914" t="inlineStr">
        <is>
          <t>8638</t>
        </is>
      </c>
      <c r="E914" t="inlineStr">
        <is>
          <t>2578336</t>
        </is>
      </c>
      <c r="F914" t="inlineStr">
        <is>
          <t>3007078812</t>
        </is>
      </c>
      <c r="G914" t="inlineStr">
        <is>
          <t>OC VISITA ROLLOS</t>
        </is>
      </c>
      <c r="H914" t="inlineStr">
        <is>
          <t>ATLANTICO</t>
        </is>
      </c>
      <c r="I914" t="inlineStr">
        <is>
          <t>SABANALARGA</t>
        </is>
      </c>
      <c r="J914" t="inlineStr">
        <is>
          <t>BARRIO LA CONCEPCION SABANALAR</t>
        </is>
      </c>
      <c r="K914" t="inlineStr">
        <is>
          <t>BANCOLOMBIA</t>
        </is>
      </c>
      <c r="L914" t="inlineStr">
        <is>
          <t>FO-25-1359181</t>
        </is>
      </c>
      <c r="M914" s="49" t="n">
        <v>45880.45168981481</v>
      </c>
      <c r="N914" s="49" t="n">
        <v>45881.49513888889</v>
      </c>
      <c r="O914" s="48" t="n">
        <v>0</v>
      </c>
      <c r="P914" t="inlineStr">
        <is>
          <t>CB UNO A UNO</t>
        </is>
      </c>
      <c r="Q914" t="inlineStr">
        <is>
          <t>CB UNO A UNO</t>
        </is>
      </c>
      <c r="R914" t="inlineStr">
        <is>
          <t>EJECUTADO</t>
        </is>
      </c>
      <c r="S914" t="inlineStr">
        <is>
          <t>EJECUTADO EXITOSO</t>
        </is>
      </c>
      <c r="T914" t="inlineStr">
        <is>
          <t>VISITA TECNICA</t>
        </is>
      </c>
      <c r="V914" t="inlineStr">
        <is>
          <t>TIPO II</t>
        </is>
      </c>
      <c r="W914" t="inlineStr">
        <is>
          <t>TERRESTRE</t>
        </is>
      </c>
      <c r="X914" t="inlineStr">
        <is>
          <t>DE AGUAS MUÑOZ DAVID JOSE</t>
        </is>
      </c>
      <c r="Y914" t="inlineStr">
        <is>
          <t>1</t>
        </is>
      </c>
      <c r="Z914" t="inlineStr">
        <is>
          <t>0</t>
        </is>
      </c>
      <c r="AA914" s="48" t="n">
        <v>67654</v>
      </c>
      <c r="AB914" s="48" t="n">
        <v>0</v>
      </c>
    </row>
    <row r="915">
      <c r="A915" t="inlineStr">
        <is>
          <t>YOPAL</t>
        </is>
      </c>
      <c r="B915" t="inlineStr">
        <is>
          <t>REMOTAS</t>
        </is>
      </c>
      <c r="C915" t="inlineStr">
        <is>
          <t>0004-0007</t>
        </is>
      </c>
      <c r="D915" t="inlineStr">
        <is>
          <t>85230</t>
        </is>
      </c>
      <c r="E915" t="inlineStr">
        <is>
          <t>2578454</t>
        </is>
      </c>
      <c r="F915" t="inlineStr">
        <is>
          <t>3007054326</t>
        </is>
      </c>
      <c r="G915" t="inlineStr">
        <is>
          <t>OC VISITA ROLLOS</t>
        </is>
      </c>
      <c r="H915" t="inlineStr">
        <is>
          <t>CASANARE</t>
        </is>
      </c>
      <c r="I915" t="inlineStr">
        <is>
          <t>OROCUE</t>
        </is>
      </c>
      <c r="J915" t="inlineStr">
        <is>
          <t>DISTRICOL SUPER DROGAS DEL LLA</t>
        </is>
      </c>
      <c r="K915" t="inlineStr">
        <is>
          <t>BANCOLOMBIA</t>
        </is>
      </c>
      <c r="L915" t="inlineStr">
        <is>
          <t>FO-25-1359626</t>
        </is>
      </c>
      <c r="M915" s="49" t="n">
        <v>45880.45563657407</v>
      </c>
      <c r="N915" s="49" t="n">
        <v>45882.64930555555</v>
      </c>
      <c r="O915" s="48" t="n">
        <v>0</v>
      </c>
      <c r="P915" t="inlineStr">
        <is>
          <t>AGREGADOR</t>
        </is>
      </c>
      <c r="Q915" t="inlineStr">
        <is>
          <t>DISTRICOL</t>
        </is>
      </c>
      <c r="R915" t="inlineStr">
        <is>
          <t>EJECUTADO</t>
        </is>
      </c>
      <c r="S915" t="inlineStr">
        <is>
          <t>EJECUTADO EXITOSO</t>
        </is>
      </c>
      <c r="T915" t="inlineStr">
        <is>
          <t>VISITA TECNICA</t>
        </is>
      </c>
      <c r="V915" t="inlineStr">
        <is>
          <t>TIPO IV ESPECIAL</t>
        </is>
      </c>
      <c r="W915" t="inlineStr">
        <is>
          <t>TERRESTRE/FLUVIAL</t>
        </is>
      </c>
      <c r="X915" t="inlineStr">
        <is>
          <t>BERNAL ELAICA EDGAR ALEXIS</t>
        </is>
      </c>
      <c r="Y915" t="inlineStr">
        <is>
          <t>1</t>
        </is>
      </c>
      <c r="Z915" t="inlineStr">
        <is>
          <t>0</t>
        </is>
      </c>
      <c r="AA915" s="48" t="n">
        <v>35780</v>
      </c>
      <c r="AB915" s="48" t="n">
        <v>0</v>
      </c>
    </row>
    <row r="916">
      <c r="A916" t="inlineStr">
        <is>
          <t>BARRANQUILLA</t>
        </is>
      </c>
      <c r="B916" t="inlineStr">
        <is>
          <t>COSTA</t>
        </is>
      </c>
      <c r="C916" t="inlineStr">
        <is>
          <t>0004-0001</t>
        </is>
      </c>
      <c r="D916" t="inlineStr">
        <is>
          <t>8758</t>
        </is>
      </c>
      <c r="E916" t="inlineStr">
        <is>
          <t>2578490</t>
        </is>
      </c>
      <c r="F916" t="inlineStr">
        <is>
          <t>3007078570</t>
        </is>
      </c>
      <c r="G916" t="inlineStr">
        <is>
          <t>OC VISITA ROLLOS</t>
        </is>
      </c>
      <c r="H916" t="inlineStr">
        <is>
          <t>ATLANTICO</t>
        </is>
      </c>
      <c r="I916" t="inlineStr">
        <is>
          <t>SOLEDAD</t>
        </is>
      </c>
      <c r="J916" t="inlineStr">
        <is>
          <t>BARRIO COSTA HERMOSA SOLEDAD 1</t>
        </is>
      </c>
      <c r="K916" t="inlineStr">
        <is>
          <t>BANCOLOMBIA</t>
        </is>
      </c>
      <c r="L916" t="inlineStr">
        <is>
          <t>FO-25-1359347</t>
        </is>
      </c>
      <c r="M916" s="49" t="n">
        <v>45880.46189814815</v>
      </c>
      <c r="N916" s="49" t="n">
        <v>45882.41875</v>
      </c>
      <c r="O916" s="48" t="n">
        <v>0</v>
      </c>
      <c r="P916" t="inlineStr">
        <is>
          <t>CB UNO A UNO</t>
        </is>
      </c>
      <c r="Q916" t="inlineStr">
        <is>
          <t>CB UNO A UNO</t>
        </is>
      </c>
      <c r="R916" t="inlineStr">
        <is>
          <t>EJECUTADO</t>
        </is>
      </c>
      <c r="S916" t="inlineStr">
        <is>
          <t>EJECUTADO EXITOSO</t>
        </is>
      </c>
      <c r="T916" t="inlineStr">
        <is>
          <t>VISITA TECNICA</t>
        </is>
      </c>
      <c r="V916" t="inlineStr">
        <is>
          <t>TIPO I</t>
        </is>
      </c>
      <c r="W916" t="inlineStr">
        <is>
          <t>TERRESTRE</t>
        </is>
      </c>
      <c r="X916" t="inlineStr">
        <is>
          <t>DE AGUAS MUÑOZ DAVID JOSE</t>
        </is>
      </c>
      <c r="Y916" t="inlineStr">
        <is>
          <t>1</t>
        </is>
      </c>
      <c r="Z916" t="inlineStr">
        <is>
          <t>0</t>
        </is>
      </c>
      <c r="AA916" s="48" t="n">
        <v>35780</v>
      </c>
      <c r="AB916" s="48" t="n">
        <v>0</v>
      </c>
    </row>
    <row r="917">
      <c r="A917" t="inlineStr">
        <is>
          <t>BOGOTA</t>
        </is>
      </c>
      <c r="B917" t="inlineStr">
        <is>
          <t>CUNDINAMARCA</t>
        </is>
      </c>
      <c r="C917" t="inlineStr">
        <is>
          <t>0004-0004</t>
        </is>
      </c>
      <c r="D917" t="inlineStr">
        <is>
          <t>11001</t>
        </is>
      </c>
      <c r="E917" t="inlineStr">
        <is>
          <t>2578501</t>
        </is>
      </c>
      <c r="F917" t="inlineStr">
        <is>
          <t>3007072189</t>
        </is>
      </c>
      <c r="G917" t="inlineStr">
        <is>
          <t>OC VISITA ROLLOS</t>
        </is>
      </c>
      <c r="H917" t="inlineStr">
        <is>
          <t>CUNDINAMARCA</t>
        </is>
      </c>
      <c r="I917" t="inlineStr">
        <is>
          <t>BOGOTA</t>
        </is>
      </c>
      <c r="J917" t="inlineStr">
        <is>
          <t>BOSA VILLA DE VELEN BOGOTA</t>
        </is>
      </c>
      <c r="K917" t="inlineStr">
        <is>
          <t>BANCOLOMBIA</t>
        </is>
      </c>
      <c r="L917" t="inlineStr">
        <is>
          <t>FO-25-1359185</t>
        </is>
      </c>
      <c r="M917" s="49" t="n">
        <v>45880.45109953704</v>
      </c>
      <c r="N917" s="49" t="n">
        <v>45881.57777777778</v>
      </c>
      <c r="O917" s="48" t="n">
        <v>0</v>
      </c>
      <c r="P917" t="inlineStr">
        <is>
          <t>CB UNO A UNO</t>
        </is>
      </c>
      <c r="Q917" t="inlineStr">
        <is>
          <t>CB UNO A UNO</t>
        </is>
      </c>
      <c r="R917" t="inlineStr">
        <is>
          <t>EJECUTADO</t>
        </is>
      </c>
      <c r="S917" t="inlineStr">
        <is>
          <t>EJECUTADO EXITOSO</t>
        </is>
      </c>
      <c r="T917" t="inlineStr">
        <is>
          <t>VISITA TECNICA</t>
        </is>
      </c>
      <c r="V917" t="inlineStr">
        <is>
          <t>TIPO I</t>
        </is>
      </c>
      <c r="W917" t="inlineStr">
        <is>
          <t>TERRESTRE</t>
        </is>
      </c>
      <c r="X917" t="inlineStr">
        <is>
          <t>HERNANDEZ NARANJO OSCAR EDUARDO</t>
        </is>
      </c>
      <c r="Y917" t="inlineStr">
        <is>
          <t>1</t>
        </is>
      </c>
      <c r="Z917" t="inlineStr">
        <is>
          <t>0</t>
        </is>
      </c>
      <c r="AA917" s="48" t="n">
        <v>35780</v>
      </c>
      <c r="AB917" s="48" t="n">
        <v>0</v>
      </c>
    </row>
    <row r="918">
      <c r="A918" t="inlineStr">
        <is>
          <t>CALI</t>
        </is>
      </c>
      <c r="B918" t="inlineStr">
        <is>
          <t>SUROCCIDENTE Y EJE CAFETERO</t>
        </is>
      </c>
      <c r="C918" t="inlineStr">
        <is>
          <t>0004-0003</t>
        </is>
      </c>
      <c r="D918" t="inlineStr">
        <is>
          <t>76001</t>
        </is>
      </c>
      <c r="E918" t="inlineStr">
        <is>
          <t>2578585</t>
        </is>
      </c>
      <c r="F918" t="inlineStr">
        <is>
          <t>3007035512</t>
        </is>
      </c>
      <c r="G918" t="inlineStr">
        <is>
          <t>OC VISITA ROLLOS</t>
        </is>
      </c>
      <c r="H918" t="inlineStr">
        <is>
          <t>VALLE DEL CAUCA</t>
        </is>
      </c>
      <c r="I918" t="inlineStr">
        <is>
          <t>CALI</t>
        </is>
      </c>
      <c r="J918" t="inlineStr">
        <is>
          <t>REDY VILLANUEVA</t>
        </is>
      </c>
      <c r="K918" t="inlineStr">
        <is>
          <t>BANCOLOMBIA</t>
        </is>
      </c>
      <c r="L918" t="inlineStr">
        <is>
          <t>FO-25-1359351</t>
        </is>
      </c>
      <c r="M918" s="49" t="n">
        <v>45880.46059027778</v>
      </c>
      <c r="N918" s="49" t="n">
        <v>45881.43611111111</v>
      </c>
      <c r="O918" s="48" t="n">
        <v>0</v>
      </c>
      <c r="P918" t="inlineStr">
        <is>
          <t>ROBUSTO</t>
        </is>
      </c>
      <c r="Q918" t="inlineStr">
        <is>
          <t>REDY</t>
        </is>
      </c>
      <c r="R918" t="inlineStr">
        <is>
          <t>EJECUTADO</t>
        </is>
      </c>
      <c r="S918" t="inlineStr">
        <is>
          <t>EJECUTADO EXITOSO</t>
        </is>
      </c>
      <c r="T918" t="inlineStr">
        <is>
          <t>VISITA TECNICA</t>
        </is>
      </c>
      <c r="V918" t="inlineStr">
        <is>
          <t>TIPO I</t>
        </is>
      </c>
      <c r="W918" t="inlineStr">
        <is>
          <t>TERRESTRE</t>
        </is>
      </c>
      <c r="X918" t="inlineStr">
        <is>
          <t>HERRERA MONAR GEOVANNY</t>
        </is>
      </c>
      <c r="Y918" t="inlineStr">
        <is>
          <t>1</t>
        </is>
      </c>
      <c r="Z918" t="inlineStr">
        <is>
          <t>0</t>
        </is>
      </c>
      <c r="AA918" s="48" t="n">
        <v>35780</v>
      </c>
      <c r="AB918" s="48" t="n">
        <v>0</v>
      </c>
    </row>
    <row r="919">
      <c r="A919" t="inlineStr">
        <is>
          <t>VILLAVICENCIO</t>
        </is>
      </c>
      <c r="B919" t="inlineStr">
        <is>
          <t>REMOTAS</t>
        </is>
      </c>
      <c r="C919" t="inlineStr">
        <is>
          <t>No encontrado</t>
        </is>
      </c>
      <c r="D919" t="inlineStr">
        <is>
          <t>50568</t>
        </is>
      </c>
      <c r="E919" t="inlineStr">
        <is>
          <t>2578599</t>
        </is>
      </c>
      <c r="F919" t="inlineStr">
        <is>
          <t>3007077907</t>
        </is>
      </c>
      <c r="G919" t="inlineStr">
        <is>
          <t>OC ENVIO ROLLOS</t>
        </is>
      </c>
      <c r="H919" t="inlineStr">
        <is>
          <t>META</t>
        </is>
      </c>
      <c r="I919" t="inlineStr">
        <is>
          <t>PUERTO GAITAN</t>
        </is>
      </c>
      <c r="J919" t="inlineStr">
        <is>
          <t>BARRIO VENCEDORES PUERTO GAITA</t>
        </is>
      </c>
      <c r="K919" t="inlineStr">
        <is>
          <t>BANCOLOMBIA</t>
        </is>
      </c>
      <c r="L919" t="inlineStr">
        <is>
          <t>FO-25-1359623</t>
        </is>
      </c>
      <c r="M919" s="49" t="n">
        <v>45880.46123842592</v>
      </c>
      <c r="N919" s="49" t="n">
        <v>45884.42777777778</v>
      </c>
      <c r="O919" s="48" t="n">
        <v>0</v>
      </c>
      <c r="P919" t="inlineStr">
        <is>
          <t>CB UNO A UNO</t>
        </is>
      </c>
      <c r="Q919" t="inlineStr">
        <is>
          <t>CB UNO A UNO</t>
        </is>
      </c>
      <c r="S919" t="inlineStr">
        <is>
          <t>EJECUTADO EXITOSO</t>
        </is>
      </c>
      <c r="T919" t="inlineStr">
        <is>
          <t>ENVIO</t>
        </is>
      </c>
      <c r="V919" t="inlineStr">
        <is>
          <t>TIPO III</t>
        </is>
      </c>
      <c r="W919" t="inlineStr">
        <is>
          <t>TERRESTRE</t>
        </is>
      </c>
      <c r="Y919" t="inlineStr">
        <is>
          <t>1</t>
        </is>
      </c>
      <c r="Z919" t="inlineStr">
        <is>
          <t>0</t>
        </is>
      </c>
      <c r="AA919" s="48" t="n">
        <v>35780</v>
      </c>
      <c r="AB919" s="48" t="n">
        <v>0</v>
      </c>
    </row>
    <row r="920">
      <c r="A920" t="inlineStr">
        <is>
          <t>BARRANQUILLA</t>
        </is>
      </c>
      <c r="B920" t="inlineStr">
        <is>
          <t>COSTA</t>
        </is>
      </c>
      <c r="C920" t="inlineStr">
        <is>
          <t>0004-0001</t>
        </is>
      </c>
      <c r="D920" t="inlineStr">
        <is>
          <t>47745</t>
        </is>
      </c>
      <c r="E920" t="inlineStr">
        <is>
          <t>2578642</t>
        </is>
      </c>
      <c r="F920" t="inlineStr">
        <is>
          <t>3007054454</t>
        </is>
      </c>
      <c r="G920" t="inlineStr">
        <is>
          <t>OC VISITA ROLLOS</t>
        </is>
      </c>
      <c r="H920" t="inlineStr">
        <is>
          <t>MAGDALENA</t>
        </is>
      </c>
      <c r="I920" t="inlineStr">
        <is>
          <t>SITIONUEVO</t>
        </is>
      </c>
      <c r="J920" t="inlineStr">
        <is>
          <t>BARRIO CORR PALERMO SITIONUEVO</t>
        </is>
      </c>
      <c r="K920" t="inlineStr">
        <is>
          <t>BANCOLOMBIA</t>
        </is>
      </c>
      <c r="L920" t="inlineStr">
        <is>
          <t>FO-25-1359426</t>
        </is>
      </c>
      <c r="M920" s="49" t="n">
        <v>45880.46574074074</v>
      </c>
      <c r="N920" s="49" t="n">
        <v>45882.46527777778</v>
      </c>
      <c r="O920" s="48" t="n">
        <v>0</v>
      </c>
      <c r="P920" t="inlineStr">
        <is>
          <t>CB UNO A UNO</t>
        </is>
      </c>
      <c r="Q920" t="inlineStr">
        <is>
          <t>CB UNO A UNO</t>
        </is>
      </c>
      <c r="R920" t="inlineStr">
        <is>
          <t>EJECUTADO</t>
        </is>
      </c>
      <c r="S920" t="inlineStr">
        <is>
          <t>EJECUTADO EXITOSO</t>
        </is>
      </c>
      <c r="T920" t="inlineStr">
        <is>
          <t>VISITA TECNICA</t>
        </is>
      </c>
      <c r="V920" t="inlineStr">
        <is>
          <t>TIPO II</t>
        </is>
      </c>
      <c r="W920" t="inlineStr">
        <is>
          <t>TERRESTRE</t>
        </is>
      </c>
      <c r="X920" t="inlineStr">
        <is>
          <t>DE AGUAS MUÑOZ DAVID JOSE</t>
        </is>
      </c>
      <c r="Y920" t="inlineStr">
        <is>
          <t>1</t>
        </is>
      </c>
      <c r="Z920" t="inlineStr">
        <is>
          <t>0</t>
        </is>
      </c>
      <c r="AA920" s="48" t="n">
        <v>67654</v>
      </c>
      <c r="AB920" s="48" t="n">
        <v>0</v>
      </c>
    </row>
    <row r="921">
      <c r="A921" t="inlineStr">
        <is>
          <t>PASTO</t>
        </is>
      </c>
      <c r="B921" t="inlineStr">
        <is>
          <t>SUROCCIDENTE Y EJE CAFETERO</t>
        </is>
      </c>
      <c r="C921" t="inlineStr">
        <is>
          <t>0004-0003</t>
        </is>
      </c>
      <c r="D921" t="inlineStr">
        <is>
          <t>52210</t>
        </is>
      </c>
      <c r="E921" t="inlineStr">
        <is>
          <t>2578660</t>
        </is>
      </c>
      <c r="F921" t="inlineStr">
        <is>
          <t>3007079374</t>
        </is>
      </c>
      <c r="G921" t="inlineStr">
        <is>
          <t>OC VISITA ROLLOS</t>
        </is>
      </c>
      <c r="H921" t="inlineStr">
        <is>
          <t>NARIÑO</t>
        </is>
      </c>
      <c r="I921" t="inlineStr">
        <is>
          <t>CONTADERO</t>
        </is>
      </c>
      <c r="J921" t="inlineStr">
        <is>
          <t>BARRIO PARQUE BOLIVAR CONTADAD</t>
        </is>
      </c>
      <c r="K921" t="inlineStr">
        <is>
          <t>BANCOLOMBIA</t>
        </is>
      </c>
      <c r="L921" t="inlineStr">
        <is>
          <t>FO-25-1359421</t>
        </is>
      </c>
      <c r="M921" s="49" t="n">
        <v>45880.46744212963</v>
      </c>
      <c r="N921" s="49" t="n">
        <v>45882.65208333333</v>
      </c>
      <c r="O921" s="48" t="n">
        <v>0</v>
      </c>
      <c r="P921" t="inlineStr">
        <is>
          <t>CB UNO A UNO</t>
        </is>
      </c>
      <c r="Q921" t="inlineStr">
        <is>
          <t>CB UNO A UNO</t>
        </is>
      </c>
      <c r="R921" t="inlineStr">
        <is>
          <t>EJECUTADO</t>
        </is>
      </c>
      <c r="S921" t="inlineStr">
        <is>
          <t>EJECUTADO EXITOSO</t>
        </is>
      </c>
      <c r="T921" t="inlineStr">
        <is>
          <t>VISITA TECNICA</t>
        </is>
      </c>
      <c r="V921" t="inlineStr">
        <is>
          <t>TIPO II</t>
        </is>
      </c>
      <c r="W921" t="inlineStr">
        <is>
          <t>TERRESTRE</t>
        </is>
      </c>
      <c r="X921" t="inlineStr">
        <is>
          <t>BRAVO MADROÑERO OSCAR ESTEBAN</t>
        </is>
      </c>
      <c r="Y921" t="inlineStr">
        <is>
          <t>1</t>
        </is>
      </c>
      <c r="Z921" t="inlineStr">
        <is>
          <t>0</t>
        </is>
      </c>
      <c r="AA921" s="48" t="n">
        <v>67654</v>
      </c>
      <c r="AB921" s="48" t="n">
        <v>0</v>
      </c>
    </row>
    <row r="922">
      <c r="A922" t="inlineStr">
        <is>
          <t>YOPAL</t>
        </is>
      </c>
      <c r="B922" t="inlineStr">
        <is>
          <t>REMOTAS</t>
        </is>
      </c>
      <c r="C922" t="inlineStr">
        <is>
          <t>0004-0007</t>
        </is>
      </c>
      <c r="D922" t="inlineStr">
        <is>
          <t>85250</t>
        </is>
      </c>
      <c r="E922" t="inlineStr">
        <is>
          <t>2578776</t>
        </is>
      </c>
      <c r="F922" t="inlineStr">
        <is>
          <t>3007067838</t>
        </is>
      </c>
      <c r="G922" t="inlineStr">
        <is>
          <t>OC VISITA ROLLOS</t>
        </is>
      </c>
      <c r="H922" t="inlineStr">
        <is>
          <t>CASANARE</t>
        </is>
      </c>
      <c r="I922" t="inlineStr">
        <is>
          <t>PAZ DE ARIPORO</t>
        </is>
      </c>
      <c r="J922" t="inlineStr">
        <is>
          <t>BARRIO PANORAMA PAZ DE ARIPORO</t>
        </is>
      </c>
      <c r="K922" t="inlineStr">
        <is>
          <t>BANCOLOMBIA</t>
        </is>
      </c>
      <c r="L922" t="inlineStr">
        <is>
          <t>FO-25-1359550</t>
        </is>
      </c>
      <c r="M922" s="49" t="n">
        <v>45880.47641203704</v>
      </c>
      <c r="N922" s="49" t="n">
        <v>45880.65277777778</v>
      </c>
      <c r="O922" s="48" t="n">
        <v>0</v>
      </c>
      <c r="P922" t="inlineStr">
        <is>
          <t>CB UNO A UNO</t>
        </is>
      </c>
      <c r="Q922" t="inlineStr">
        <is>
          <t>CB UNO A UNO</t>
        </is>
      </c>
      <c r="R922" t="inlineStr">
        <is>
          <t>EJECUTADO</t>
        </is>
      </c>
      <c r="S922" t="inlineStr">
        <is>
          <t>EJECUTADO EXITOSO</t>
        </is>
      </c>
      <c r="T922" t="inlineStr">
        <is>
          <t>VISITA TECNICA</t>
        </is>
      </c>
      <c r="V922" t="inlineStr">
        <is>
          <t>TIPO II</t>
        </is>
      </c>
      <c r="W922" t="inlineStr">
        <is>
          <t>TERRESTRE</t>
        </is>
      </c>
      <c r="X922" t="inlineStr">
        <is>
          <t>BERNAL ELAICA EDGAR ALEXIS</t>
        </is>
      </c>
      <c r="Y922" t="inlineStr">
        <is>
          <t>1</t>
        </is>
      </c>
      <c r="Z922" t="inlineStr">
        <is>
          <t>0</t>
        </is>
      </c>
      <c r="AA922" s="48" t="n">
        <v>67654</v>
      </c>
      <c r="AB922" s="48" t="n">
        <v>0</v>
      </c>
    </row>
    <row r="923">
      <c r="A923" t="inlineStr">
        <is>
          <t>MEDELLIN</t>
        </is>
      </c>
      <c r="B923" t="inlineStr">
        <is>
          <t>NOROCCIDENTE</t>
        </is>
      </c>
      <c r="C923" t="inlineStr">
        <is>
          <t>0004-0005</t>
        </is>
      </c>
      <c r="D923" t="inlineStr">
        <is>
          <t>5360</t>
        </is>
      </c>
      <c r="E923" t="inlineStr">
        <is>
          <t>2578780</t>
        </is>
      </c>
      <c r="F923" t="inlineStr">
        <is>
          <t>3007023626</t>
        </is>
      </c>
      <c r="G923" t="inlineStr">
        <is>
          <t>OC VISITA ROLLOS</t>
        </is>
      </c>
      <c r="H923" t="inlineStr">
        <is>
          <t>ANTIOQUIA</t>
        </is>
      </c>
      <c r="I923" t="inlineStr">
        <is>
          <t>ITAGUI</t>
        </is>
      </c>
      <c r="J923" t="inlineStr">
        <is>
          <t>LA PRADERA ITAGUI ANTIOQUIA</t>
        </is>
      </c>
      <c r="K923" t="inlineStr">
        <is>
          <t>BANCOLOMBIA</t>
        </is>
      </c>
      <c r="L923" t="inlineStr">
        <is>
          <t>FO-25-1361571</t>
        </is>
      </c>
      <c r="M923" s="49" t="n">
        <v>45880.47767361111</v>
      </c>
      <c r="N923" s="49" t="n">
        <v>45884.58472222222</v>
      </c>
      <c r="O923" s="48" t="n">
        <v>0</v>
      </c>
      <c r="P923" t="inlineStr">
        <is>
          <t>CB UNO A UNO</t>
        </is>
      </c>
      <c r="Q923" t="inlineStr">
        <is>
          <t>CB UNO A UNO</t>
        </is>
      </c>
      <c r="S923" t="inlineStr">
        <is>
          <t>EJECUTADO EXITOSO</t>
        </is>
      </c>
      <c r="T923" t="inlineStr">
        <is>
          <t>VISITA TECNICA</t>
        </is>
      </c>
      <c r="V923" t="inlineStr">
        <is>
          <t>TIPO I</t>
        </is>
      </c>
      <c r="W923" t="inlineStr">
        <is>
          <t>TERRESTRE</t>
        </is>
      </c>
      <c r="X923" t="inlineStr">
        <is>
          <t>SALAZAR AGUDELO JHONATAN STIVEN</t>
        </is>
      </c>
      <c r="Y923" t="inlineStr">
        <is>
          <t>1</t>
        </is>
      </c>
      <c r="Z923" t="inlineStr">
        <is>
          <t>0</t>
        </is>
      </c>
      <c r="AA923" s="48" t="n">
        <v>35780</v>
      </c>
      <c r="AB923" s="48" t="n">
        <v>0</v>
      </c>
    </row>
    <row r="924">
      <c r="A924" t="inlineStr">
        <is>
          <t>CALI</t>
        </is>
      </c>
      <c r="B924" t="inlineStr">
        <is>
          <t>SUROCCIDENTE Y EJE CAFETERO</t>
        </is>
      </c>
      <c r="C924" t="inlineStr">
        <is>
          <t>0004-0003</t>
        </is>
      </c>
      <c r="D924" t="inlineStr">
        <is>
          <t>76130</t>
        </is>
      </c>
      <c r="E924" t="inlineStr">
        <is>
          <t>2578792</t>
        </is>
      </c>
      <c r="F924" t="inlineStr">
        <is>
          <t>3007045911</t>
        </is>
      </c>
      <c r="G924" t="inlineStr">
        <is>
          <t>OC VISITA ROLLOS</t>
        </is>
      </c>
      <c r="H924" t="inlineStr">
        <is>
          <t>VALLE DEL CAUCA</t>
        </is>
      </c>
      <c r="I924" t="inlineStr">
        <is>
          <t>CANDELARIA</t>
        </is>
      </c>
      <c r="J924" t="inlineStr">
        <is>
          <t>BARRIO CENTRO CANDELARIA 1</t>
        </is>
      </c>
      <c r="K924" t="inlineStr">
        <is>
          <t>BANCOLOMBIA</t>
        </is>
      </c>
      <c r="L924" t="inlineStr">
        <is>
          <t>FO-25-1359598</t>
        </is>
      </c>
      <c r="M924" s="49" t="n">
        <v>45880.48185185185</v>
      </c>
      <c r="N924" s="49" t="n">
        <v>45881.51597222222</v>
      </c>
      <c r="O924" s="48" t="n">
        <v>0</v>
      </c>
      <c r="P924" t="inlineStr">
        <is>
          <t>CB UNO A UNO</t>
        </is>
      </c>
      <c r="Q924" t="inlineStr">
        <is>
          <t>CB UNO A UNO</t>
        </is>
      </c>
      <c r="R924" t="inlineStr">
        <is>
          <t>EJECUTADO</t>
        </is>
      </c>
      <c r="S924" t="inlineStr">
        <is>
          <t>EJECUTADO EXITOSO</t>
        </is>
      </c>
      <c r="T924" t="inlineStr">
        <is>
          <t>VISITA TECNICA</t>
        </is>
      </c>
      <c r="V924" t="inlineStr">
        <is>
          <t>TIPO II</t>
        </is>
      </c>
      <c r="W924" t="inlineStr">
        <is>
          <t>TERRESTRE</t>
        </is>
      </c>
      <c r="X924" t="inlineStr">
        <is>
          <t>TORRES GARCIA JENDRY JOSE</t>
        </is>
      </c>
      <c r="Y924" t="inlineStr">
        <is>
          <t>1</t>
        </is>
      </c>
      <c r="Z924" t="inlineStr">
        <is>
          <t>0</t>
        </is>
      </c>
      <c r="AA924" s="48" t="n">
        <v>67654</v>
      </c>
      <c r="AB924" s="48" t="n">
        <v>0</v>
      </c>
    </row>
    <row r="925">
      <c r="A925" t="inlineStr">
        <is>
          <t>CALI</t>
        </is>
      </c>
      <c r="B925" t="inlineStr">
        <is>
          <t>SUROCCIDENTE Y EJE CAFETERO</t>
        </is>
      </c>
      <c r="C925" t="inlineStr">
        <is>
          <t>0004-0003</t>
        </is>
      </c>
      <c r="D925" t="inlineStr">
        <is>
          <t>76248</t>
        </is>
      </c>
      <c r="E925" t="inlineStr">
        <is>
          <t>2578908</t>
        </is>
      </c>
      <c r="F925" t="inlineStr">
        <is>
          <t>3007079556</t>
        </is>
      </c>
      <c r="G925" t="inlineStr">
        <is>
          <t>OC VISITA ROLLOS</t>
        </is>
      </c>
      <c r="H925" t="inlineStr">
        <is>
          <t>VALLE DEL CAUCA</t>
        </is>
      </c>
      <c r="I925" t="inlineStr">
        <is>
          <t>EL CERRITO</t>
        </is>
      </c>
      <c r="J925" t="inlineStr">
        <is>
          <t>BARRIO EL PORVENIR EL CERRITO 1</t>
        </is>
      </c>
      <c r="K925" t="inlineStr">
        <is>
          <t>BANCOLOMBIA</t>
        </is>
      </c>
      <c r="L925" t="inlineStr">
        <is>
          <t>FO-25-1359555</t>
        </is>
      </c>
      <c r="M925" s="49" t="n">
        <v>45880.47700231482</v>
      </c>
      <c r="N925" s="49" t="n">
        <v>45882.65069444444</v>
      </c>
      <c r="O925" s="48" t="n">
        <v>0</v>
      </c>
      <c r="P925" t="inlineStr">
        <is>
          <t>UNO A UNO</t>
        </is>
      </c>
      <c r="Q925" t="inlineStr">
        <is>
          <t>UNO A UNO</t>
        </is>
      </c>
      <c r="R925" t="inlineStr">
        <is>
          <t>EJECUTADO</t>
        </is>
      </c>
      <c r="S925" t="inlineStr">
        <is>
          <t>EJECUTADO EXITOSO</t>
        </is>
      </c>
      <c r="T925" t="inlineStr">
        <is>
          <t>VISITA TECNICA</t>
        </is>
      </c>
      <c r="V925" t="inlineStr">
        <is>
          <t>TIPO II</t>
        </is>
      </c>
      <c r="W925" t="inlineStr">
        <is>
          <t>TERRESTRE</t>
        </is>
      </c>
      <c r="X925" t="inlineStr">
        <is>
          <t>SANCHEZ URREGO ROBINSON DAVID</t>
        </is>
      </c>
      <c r="Y925" t="inlineStr">
        <is>
          <t>1</t>
        </is>
      </c>
      <c r="Z925" t="inlineStr">
        <is>
          <t>0</t>
        </is>
      </c>
      <c r="AA925" s="48" t="n">
        <v>67654</v>
      </c>
      <c r="AB925" s="48" t="n">
        <v>0</v>
      </c>
    </row>
    <row r="926">
      <c r="A926" t="inlineStr">
        <is>
          <t>MEDELLIN</t>
        </is>
      </c>
      <c r="B926" t="inlineStr">
        <is>
          <t>NOROCCIDENTE</t>
        </is>
      </c>
      <c r="C926" t="inlineStr">
        <is>
          <t>0004-0005</t>
        </is>
      </c>
      <c r="D926" t="inlineStr">
        <is>
          <t>5001</t>
        </is>
      </c>
      <c r="E926" t="inlineStr">
        <is>
          <t>2578993</t>
        </is>
      </c>
      <c r="F926" t="inlineStr">
        <is>
          <t>3007075147</t>
        </is>
      </c>
      <c r="G926" t="inlineStr">
        <is>
          <t>OC VISITA ROLLOS</t>
        </is>
      </c>
      <c r="H926" t="inlineStr">
        <is>
          <t>ANTIOQUIA</t>
        </is>
      </c>
      <c r="I926" t="inlineStr">
        <is>
          <t>MEDELLIN</t>
        </is>
      </c>
      <c r="J926" t="inlineStr">
        <is>
          <t>BARRIO LA AURORA MEDELLIN 1</t>
        </is>
      </c>
      <c r="K926" t="inlineStr">
        <is>
          <t>BANCOLOMBIA</t>
        </is>
      </c>
      <c r="L926" t="inlineStr">
        <is>
          <t>FO-25-1361568</t>
        </is>
      </c>
      <c r="M926" s="49" t="n">
        <v>45880.49252314815</v>
      </c>
      <c r="N926" s="49" t="n">
        <v>45884.58611111111</v>
      </c>
      <c r="O926" s="48" t="n">
        <v>0</v>
      </c>
      <c r="P926" t="inlineStr">
        <is>
          <t>CB UNO A UNO</t>
        </is>
      </c>
      <c r="Q926" t="inlineStr">
        <is>
          <t>CB UNO A UNO</t>
        </is>
      </c>
      <c r="S926" t="inlineStr">
        <is>
          <t>EJECUTADO EXITOSO</t>
        </is>
      </c>
      <c r="T926" t="inlineStr">
        <is>
          <t>VISITA TECNICA</t>
        </is>
      </c>
      <c r="V926" t="inlineStr">
        <is>
          <t>TIPO I</t>
        </is>
      </c>
      <c r="W926" t="inlineStr">
        <is>
          <t>TERRESTRE</t>
        </is>
      </c>
      <c r="X926" t="inlineStr">
        <is>
          <t>SALAZAR AGUDELO JHONATAN STIVEN</t>
        </is>
      </c>
      <c r="Y926" t="inlineStr">
        <is>
          <t>1</t>
        </is>
      </c>
      <c r="Z926" t="inlineStr">
        <is>
          <t>0</t>
        </is>
      </c>
      <c r="AA926" s="48" t="n">
        <v>35780</v>
      </c>
      <c r="AB926" s="48" t="n">
        <v>0</v>
      </c>
    </row>
    <row r="927">
      <c r="A927" t="inlineStr">
        <is>
          <t>CARTAGENA</t>
        </is>
      </c>
      <c r="B927" t="inlineStr">
        <is>
          <t>COSTA</t>
        </is>
      </c>
      <c r="C927" t="inlineStr">
        <is>
          <t>0004-0001</t>
        </is>
      </c>
      <c r="D927" t="inlineStr">
        <is>
          <t>13001</t>
        </is>
      </c>
      <c r="E927" t="inlineStr">
        <is>
          <t>2579087</t>
        </is>
      </c>
      <c r="F927" t="inlineStr">
        <is>
          <t>3007064682</t>
        </is>
      </c>
      <c r="G927" t="inlineStr">
        <is>
          <t>OC VISITA ROLLOS</t>
        </is>
      </c>
      <c r="H927" t="inlineStr">
        <is>
          <t>BOLIVAR</t>
        </is>
      </c>
      <c r="I927" t="inlineStr">
        <is>
          <t>CARTAGENA</t>
        </is>
      </c>
      <c r="J927" t="inlineStr">
        <is>
          <t>DISTRICOL ORION PC STORE</t>
        </is>
      </c>
      <c r="K927" t="inlineStr">
        <is>
          <t>BANCOLOMBIA</t>
        </is>
      </c>
      <c r="L927" t="inlineStr">
        <is>
          <t>FO-25-1359979</t>
        </is>
      </c>
      <c r="M927" s="49" t="n">
        <v>45880.4984837963</v>
      </c>
      <c r="N927" s="49" t="n">
        <v>45884.41111111111</v>
      </c>
      <c r="O927" s="48" t="n">
        <v>0</v>
      </c>
      <c r="P927" t="inlineStr">
        <is>
          <t>AGREGADOR</t>
        </is>
      </c>
      <c r="Q927" t="inlineStr">
        <is>
          <t>DISTRICOL</t>
        </is>
      </c>
      <c r="R927" t="inlineStr">
        <is>
          <t>EJECUTADO</t>
        </is>
      </c>
      <c r="S927" t="inlineStr">
        <is>
          <t>EJECUTADO EXITOSO</t>
        </is>
      </c>
      <c r="T927" t="inlineStr">
        <is>
          <t>VISITA TECNICA</t>
        </is>
      </c>
      <c r="V927" t="inlineStr">
        <is>
          <t>TIPO I</t>
        </is>
      </c>
      <c r="W927" t="inlineStr">
        <is>
          <t>TERRESTRE</t>
        </is>
      </c>
      <c r="X927" t="inlineStr">
        <is>
          <t>CANEDO HERRERA ALEXANDER</t>
        </is>
      </c>
      <c r="Y927" t="inlineStr">
        <is>
          <t>1</t>
        </is>
      </c>
      <c r="Z927" t="inlineStr">
        <is>
          <t>0</t>
        </is>
      </c>
      <c r="AA927" s="48" t="n">
        <v>35780</v>
      </c>
      <c r="AB927" s="48" t="n">
        <v>0</v>
      </c>
    </row>
    <row r="928">
      <c r="A928" t="inlineStr">
        <is>
          <t>CALI</t>
        </is>
      </c>
      <c r="B928" t="inlineStr">
        <is>
          <t>SUROCCIDENTE Y EJE CAFETERO</t>
        </is>
      </c>
      <c r="C928" t="inlineStr">
        <is>
          <t>0004-0003</t>
        </is>
      </c>
      <c r="D928" t="inlineStr">
        <is>
          <t>76001</t>
        </is>
      </c>
      <c r="E928" t="inlineStr">
        <is>
          <t>2579247</t>
        </is>
      </c>
      <c r="F928" t="inlineStr">
        <is>
          <t>3007077796</t>
        </is>
      </c>
      <c r="G928" t="inlineStr">
        <is>
          <t>OC VISITA ROLLOS</t>
        </is>
      </c>
      <c r="H928" t="inlineStr">
        <is>
          <t>VALLE DEL CAUCA</t>
        </is>
      </c>
      <c r="I928" t="inlineStr">
        <is>
          <t>CALI</t>
        </is>
      </c>
      <c r="J928" t="inlineStr">
        <is>
          <t>BARRIO ALFONSO BONILLA ARAGON</t>
        </is>
      </c>
      <c r="K928" t="inlineStr">
        <is>
          <t>BANCOLOMBIA</t>
        </is>
      </c>
      <c r="L928" t="inlineStr">
        <is>
          <t>FO-25-1360383</t>
        </is>
      </c>
      <c r="M928" s="49" t="n">
        <v>45880.50322916666</v>
      </c>
      <c r="N928" s="49" t="n">
        <v>45881.72291666667</v>
      </c>
      <c r="O928" s="48" t="n">
        <v>0</v>
      </c>
      <c r="P928" t="inlineStr">
        <is>
          <t>CB UNO A UNO</t>
        </is>
      </c>
      <c r="Q928" t="inlineStr">
        <is>
          <t>CB UNO A UNO</t>
        </is>
      </c>
      <c r="R928" t="inlineStr">
        <is>
          <t>EJECUTADO</t>
        </is>
      </c>
      <c r="S928" t="inlineStr">
        <is>
          <t>EJECUTADO EXITOSO</t>
        </is>
      </c>
      <c r="T928" t="inlineStr">
        <is>
          <t>VISITA TECNICA</t>
        </is>
      </c>
      <c r="V928" t="inlineStr">
        <is>
          <t>TIPO I</t>
        </is>
      </c>
      <c r="W928" t="inlineStr">
        <is>
          <t>TERRESTRE</t>
        </is>
      </c>
      <c r="X928" t="inlineStr">
        <is>
          <t>BENAVIDES ARANGO RAFAEL JOSE</t>
        </is>
      </c>
      <c r="Y928" t="inlineStr">
        <is>
          <t>1</t>
        </is>
      </c>
      <c r="Z928" t="inlineStr">
        <is>
          <t>0</t>
        </is>
      </c>
      <c r="AA928" s="48" t="n">
        <v>35780</v>
      </c>
      <c r="AB928" s="48" t="n">
        <v>0</v>
      </c>
    </row>
    <row r="929">
      <c r="A929" t="inlineStr">
        <is>
          <t>CALI</t>
        </is>
      </c>
      <c r="B929" t="inlineStr">
        <is>
          <t>SUROCCIDENTE Y EJE CAFETERO</t>
        </is>
      </c>
      <c r="C929" t="inlineStr">
        <is>
          <t>0004-0003</t>
        </is>
      </c>
      <c r="D929" t="inlineStr">
        <is>
          <t>76109</t>
        </is>
      </c>
      <c r="E929" t="inlineStr">
        <is>
          <t>2579301</t>
        </is>
      </c>
      <c r="F929" t="inlineStr">
        <is>
          <t>3007079616</t>
        </is>
      </c>
      <c r="G929" t="inlineStr">
        <is>
          <t>OC ENVIO ROLLOS</t>
        </is>
      </c>
      <c r="H929" t="inlineStr">
        <is>
          <t>VALLE DEL CAUCA</t>
        </is>
      </c>
      <c r="I929" t="inlineStr">
        <is>
          <t>BUENAVENTURA</t>
        </is>
      </c>
      <c r="J929" t="inlineStr">
        <is>
          <t>BARRIO  LOS TUBOS  PARTE BAJA</t>
        </is>
      </c>
      <c r="K929" t="inlineStr">
        <is>
          <t>BANCOLOMBIA</t>
        </is>
      </c>
      <c r="L929" t="inlineStr">
        <is>
          <t>FO-25-1361017</t>
        </is>
      </c>
      <c r="M929" s="49" t="n">
        <v>45880.50255787037</v>
      </c>
      <c r="N929" s="49" t="n">
        <v>45885.5125</v>
      </c>
      <c r="O929" s="48" t="n">
        <v>0</v>
      </c>
      <c r="P929" t="inlineStr">
        <is>
          <t>CB UNO A UNO</t>
        </is>
      </c>
      <c r="Q929" t="inlineStr">
        <is>
          <t>CB UNO A UNO</t>
        </is>
      </c>
      <c r="S929" t="inlineStr">
        <is>
          <t>EJECUTADO EXITOSO</t>
        </is>
      </c>
      <c r="T929" t="inlineStr">
        <is>
          <t>ENVIO</t>
        </is>
      </c>
      <c r="V929" t="inlineStr">
        <is>
          <t>TIPO III</t>
        </is>
      </c>
      <c r="W929" t="inlineStr">
        <is>
          <t>TERRESTRE</t>
        </is>
      </c>
      <c r="Y929" t="inlineStr">
        <is>
          <t>1</t>
        </is>
      </c>
      <c r="Z929" t="inlineStr">
        <is>
          <t>0</t>
        </is>
      </c>
      <c r="AA929" s="48" t="n">
        <v>35780</v>
      </c>
      <c r="AB929" s="48" t="n">
        <v>0</v>
      </c>
    </row>
    <row r="930">
      <c r="A930" t="inlineStr">
        <is>
          <t>MEDELLIN</t>
        </is>
      </c>
      <c r="B930" t="inlineStr">
        <is>
          <t>NOROCCIDENTE</t>
        </is>
      </c>
      <c r="C930" t="inlineStr">
        <is>
          <t>0004-0005</t>
        </is>
      </c>
      <c r="D930" t="inlineStr">
        <is>
          <t>5088</t>
        </is>
      </c>
      <c r="E930" t="inlineStr">
        <is>
          <t>2579340</t>
        </is>
      </c>
      <c r="F930" t="inlineStr">
        <is>
          <t>3007079425</t>
        </is>
      </c>
      <c r="G930" t="inlineStr">
        <is>
          <t>OC VISITA ROLLOS</t>
        </is>
      </c>
      <c r="H930" t="inlineStr">
        <is>
          <t>ANTIOQUIA</t>
        </is>
      </c>
      <c r="I930" t="inlineStr">
        <is>
          <t>BELLO</t>
        </is>
      </c>
      <c r="J930" t="inlineStr">
        <is>
          <t>BARRIO CABANITAS BELLO BELLO</t>
        </is>
      </c>
      <c r="K930" t="inlineStr">
        <is>
          <t>BANCOLOMBIA</t>
        </is>
      </c>
      <c r="L930" t="inlineStr">
        <is>
          <t>FO-25-1361561</t>
        </is>
      </c>
      <c r="M930" s="49" t="n">
        <v>45880.51412037037</v>
      </c>
      <c r="N930" s="49" t="n">
        <v>45884.58611111111</v>
      </c>
      <c r="O930" s="48" t="n">
        <v>0</v>
      </c>
      <c r="P930" t="inlineStr">
        <is>
          <t>CB UNO A UNO</t>
        </is>
      </c>
      <c r="Q930" t="inlineStr">
        <is>
          <t>CB UNO A UNO</t>
        </is>
      </c>
      <c r="S930" t="inlineStr">
        <is>
          <t>EJECUTADO EXITOSO</t>
        </is>
      </c>
      <c r="T930" t="inlineStr">
        <is>
          <t>VISITA TECNICA</t>
        </is>
      </c>
      <c r="V930" t="inlineStr">
        <is>
          <t>TIPO I</t>
        </is>
      </c>
      <c r="W930" t="inlineStr">
        <is>
          <t>TERRESTRE</t>
        </is>
      </c>
      <c r="X930" t="inlineStr">
        <is>
          <t>SALAZAR AGUDELO JHONATAN STIVEN</t>
        </is>
      </c>
      <c r="Y930" t="inlineStr">
        <is>
          <t>1</t>
        </is>
      </c>
      <c r="Z930" t="inlineStr">
        <is>
          <t>0</t>
        </is>
      </c>
      <c r="AA930" s="48" t="n">
        <v>35780</v>
      </c>
      <c r="AB930" s="48" t="n">
        <v>0</v>
      </c>
    </row>
    <row r="931">
      <c r="A931" t="inlineStr">
        <is>
          <t>VALLEDUPAR</t>
        </is>
      </c>
      <c r="B931" t="inlineStr">
        <is>
          <t>COSTA</t>
        </is>
      </c>
      <c r="C931" t="inlineStr">
        <is>
          <t>0004-0001</t>
        </is>
      </c>
      <c r="D931" t="inlineStr">
        <is>
          <t>20001</t>
        </is>
      </c>
      <c r="E931" t="inlineStr">
        <is>
          <t>2579368</t>
        </is>
      </c>
      <c r="F931" t="inlineStr">
        <is>
          <t>3007062037</t>
        </is>
      </c>
      <c r="G931" t="inlineStr">
        <is>
          <t>OC VISITA ROLLOS</t>
        </is>
      </c>
      <c r="H931" t="inlineStr">
        <is>
          <t>CESAR</t>
        </is>
      </c>
      <c r="I931" t="inlineStr">
        <is>
          <t>VALLEDUPAR</t>
        </is>
      </c>
      <c r="J931" t="inlineStr">
        <is>
          <t>BARRIO LOS MAYALES VALLEDUPAR</t>
        </is>
      </c>
      <c r="K931" t="inlineStr">
        <is>
          <t>BANCOLOMBIA</t>
        </is>
      </c>
      <c r="L931" t="inlineStr">
        <is>
          <t>FO-25-1361008</t>
        </is>
      </c>
      <c r="M931" s="49" t="n">
        <v>45880.52525462963</v>
      </c>
      <c r="N931" s="49" t="n">
        <v>45883.52222222222</v>
      </c>
      <c r="O931" s="48" t="n">
        <v>0</v>
      </c>
      <c r="P931" t="inlineStr">
        <is>
          <t>CB UNO A UNO</t>
        </is>
      </c>
      <c r="Q931" t="inlineStr">
        <is>
          <t>CB UNO A UNO</t>
        </is>
      </c>
      <c r="R931" t="inlineStr">
        <is>
          <t>EJECUTADO</t>
        </is>
      </c>
      <c r="S931" t="inlineStr">
        <is>
          <t>EJECUTADO EXITOSO</t>
        </is>
      </c>
      <c r="T931" t="inlineStr">
        <is>
          <t>VISITA TECNICA</t>
        </is>
      </c>
      <c r="V931" t="inlineStr">
        <is>
          <t>TIPO I</t>
        </is>
      </c>
      <c r="W931" t="inlineStr">
        <is>
          <t>TERRESTRE</t>
        </is>
      </c>
      <c r="X931" t="inlineStr">
        <is>
          <t>MONTES DIAZ JOHN FRED</t>
        </is>
      </c>
      <c r="Y931" t="inlineStr">
        <is>
          <t>1</t>
        </is>
      </c>
      <c r="Z931" t="inlineStr">
        <is>
          <t>0</t>
        </is>
      </c>
      <c r="AA931" s="48" t="n">
        <v>35780</v>
      </c>
      <c r="AB931" s="48" t="n">
        <v>0</v>
      </c>
    </row>
    <row r="932">
      <c r="A932" t="inlineStr">
        <is>
          <t>SINCELEJO</t>
        </is>
      </c>
      <c r="B932" t="inlineStr">
        <is>
          <t>COSTA</t>
        </is>
      </c>
      <c r="C932" t="inlineStr">
        <is>
          <t>0004-0001</t>
        </is>
      </c>
      <c r="D932" t="inlineStr">
        <is>
          <t>70001</t>
        </is>
      </c>
      <c r="E932" t="inlineStr">
        <is>
          <t>2579421</t>
        </is>
      </c>
      <c r="F932" t="inlineStr">
        <is>
          <t>3007077372</t>
        </is>
      </c>
      <c r="G932" t="inlineStr">
        <is>
          <t>OC VISITA ROLLOS</t>
        </is>
      </c>
      <c r="H932" t="inlineStr">
        <is>
          <t>SUCRE</t>
        </is>
      </c>
      <c r="I932" t="inlineStr">
        <is>
          <t>SINCELEJO</t>
        </is>
      </c>
      <c r="J932" t="inlineStr">
        <is>
          <t>BARRIO CHADIR BITAR SINCELEJO</t>
        </is>
      </c>
      <c r="K932" t="inlineStr">
        <is>
          <t>BANCOLOMBIA</t>
        </is>
      </c>
      <c r="L932" t="inlineStr">
        <is>
          <t>FO-25-1360481</t>
        </is>
      </c>
      <c r="M932" s="49" t="n">
        <v>45880.50872685185</v>
      </c>
      <c r="N932" s="49" t="n">
        <v>45884.69305555556</v>
      </c>
      <c r="O932" s="48" t="n">
        <v>0</v>
      </c>
      <c r="P932" t="inlineStr">
        <is>
          <t>CB UNO A UNO</t>
        </is>
      </c>
      <c r="Q932" t="inlineStr">
        <is>
          <t>CB UNO A UNO</t>
        </is>
      </c>
      <c r="R932" t="inlineStr">
        <is>
          <t>EJECUTADO</t>
        </is>
      </c>
      <c r="S932" t="inlineStr">
        <is>
          <t>EJECUTADO EXITOSO</t>
        </is>
      </c>
      <c r="T932" t="inlineStr">
        <is>
          <t>VISITA TECNICA</t>
        </is>
      </c>
      <c r="V932" t="inlineStr">
        <is>
          <t>TIPO I</t>
        </is>
      </c>
      <c r="W932" t="inlineStr">
        <is>
          <t>TERRESTRE</t>
        </is>
      </c>
      <c r="X932" t="inlineStr">
        <is>
          <t>SANTOS GUZMAN CHRISTIAN FELIPE</t>
        </is>
      </c>
      <c r="Y932" t="inlineStr">
        <is>
          <t>1</t>
        </is>
      </c>
      <c r="Z932" t="inlineStr">
        <is>
          <t>0</t>
        </is>
      </c>
      <c r="AA932" s="48" t="n">
        <v>35780</v>
      </c>
      <c r="AB932" s="48" t="n">
        <v>0</v>
      </c>
    </row>
    <row r="933">
      <c r="A933" t="inlineStr">
        <is>
          <t>CALI</t>
        </is>
      </c>
      <c r="B933" t="inlineStr">
        <is>
          <t>SUROCCIDENTE Y EJE CAFETERO</t>
        </is>
      </c>
      <c r="C933" t="inlineStr">
        <is>
          <t>0004-0003</t>
        </is>
      </c>
      <c r="D933" t="inlineStr">
        <is>
          <t>19001</t>
        </is>
      </c>
      <c r="E933" t="inlineStr">
        <is>
          <t>2579425</t>
        </is>
      </c>
      <c r="F933" t="inlineStr">
        <is>
          <t>3007072029</t>
        </is>
      </c>
      <c r="G933" t="inlineStr">
        <is>
          <t>OC VISITA ROLLOS</t>
        </is>
      </c>
      <c r="H933" t="inlineStr">
        <is>
          <t>CAUCA</t>
        </is>
      </c>
      <c r="I933" t="inlineStr">
        <is>
          <t>POPAYAN</t>
        </is>
      </c>
      <c r="J933" t="inlineStr">
        <is>
          <t>POPAYAN LOMAS DE GRANADA</t>
        </is>
      </c>
      <c r="K933" t="inlineStr">
        <is>
          <t>BANCOLOMBIA</t>
        </is>
      </c>
      <c r="L933" t="inlineStr">
        <is>
          <t>FO-25-1360476</t>
        </is>
      </c>
      <c r="M933" s="49" t="n">
        <v>45880.50931712963</v>
      </c>
      <c r="N933" s="49" t="n">
        <v>45881.45208333333</v>
      </c>
      <c r="O933" s="48" t="n">
        <v>0</v>
      </c>
      <c r="P933" t="inlineStr">
        <is>
          <t>CB UNO A UNO</t>
        </is>
      </c>
      <c r="Q933" t="inlineStr">
        <is>
          <t>CB UNO A UNO</t>
        </is>
      </c>
      <c r="R933" t="inlineStr">
        <is>
          <t>EJECUTADO</t>
        </is>
      </c>
      <c r="S933" t="inlineStr">
        <is>
          <t>EJECUTADO EXITOSO</t>
        </is>
      </c>
      <c r="T933" t="inlineStr">
        <is>
          <t>VISITA TECNICA</t>
        </is>
      </c>
      <c r="V933" t="inlineStr">
        <is>
          <t>TIPO III</t>
        </is>
      </c>
      <c r="W933" t="inlineStr">
        <is>
          <t>TERRESTRE</t>
        </is>
      </c>
      <c r="X933" t="inlineStr">
        <is>
          <t>GIMBUEL LASSO LUIS GERMAN</t>
        </is>
      </c>
      <c r="Y933" t="inlineStr">
        <is>
          <t>1</t>
        </is>
      </c>
      <c r="Z933" t="inlineStr">
        <is>
          <t>0</t>
        </is>
      </c>
      <c r="AA933" s="48" t="n">
        <v>35780</v>
      </c>
      <c r="AB933" s="48" t="n">
        <v>0</v>
      </c>
    </row>
    <row r="934">
      <c r="A934" t="inlineStr">
        <is>
          <t>MEDELLIN</t>
        </is>
      </c>
      <c r="B934" t="inlineStr">
        <is>
          <t>NOROCCIDENTE</t>
        </is>
      </c>
      <c r="C934" t="inlineStr">
        <is>
          <t>0004-0005</t>
        </is>
      </c>
      <c r="D934" t="inlineStr">
        <is>
          <t>5380</t>
        </is>
      </c>
      <c r="E934" t="inlineStr">
        <is>
          <t>2579428</t>
        </is>
      </c>
      <c r="F934" t="inlineStr">
        <is>
          <t>3007063499</t>
        </is>
      </c>
      <c r="G934" t="inlineStr">
        <is>
          <t>OC VISITA ROLLOS</t>
        </is>
      </c>
      <c r="H934" t="inlineStr">
        <is>
          <t>ANTIOQUIA</t>
        </is>
      </c>
      <c r="I934" t="inlineStr">
        <is>
          <t>LA ESTRELLA</t>
        </is>
      </c>
      <c r="J934" t="inlineStr">
        <is>
          <t>DISTRICOL PAPELERIA ZABI</t>
        </is>
      </c>
      <c r="K934" t="inlineStr">
        <is>
          <t>BANCOLOMBIA</t>
        </is>
      </c>
      <c r="L934" t="inlineStr">
        <is>
          <t>FO-25-1361565</t>
        </is>
      </c>
      <c r="M934" s="49" t="n">
        <v>45880.50997685185</v>
      </c>
      <c r="N934" s="49" t="n">
        <v>45884.58680555555</v>
      </c>
      <c r="O934" s="48" t="n">
        <v>0</v>
      </c>
      <c r="P934" t="inlineStr">
        <is>
          <t>AGREGADOR</t>
        </is>
      </c>
      <c r="Q934" t="inlineStr">
        <is>
          <t>DISTRICOL</t>
        </is>
      </c>
      <c r="S934" t="inlineStr">
        <is>
          <t>EJECUTADO EXITOSO</t>
        </is>
      </c>
      <c r="T934" t="inlineStr">
        <is>
          <t>VISITA TECNICA</t>
        </is>
      </c>
      <c r="V934" t="inlineStr">
        <is>
          <t>TIPO I</t>
        </is>
      </c>
      <c r="W934" t="inlineStr">
        <is>
          <t>TERRESTRE</t>
        </is>
      </c>
      <c r="X934" t="inlineStr">
        <is>
          <t>SALAZAR AGUDELO JHONATAN STIVEN</t>
        </is>
      </c>
      <c r="Y934" t="inlineStr">
        <is>
          <t>1</t>
        </is>
      </c>
      <c r="Z934" t="inlineStr">
        <is>
          <t>0</t>
        </is>
      </c>
      <c r="AA934" s="48" t="n">
        <v>35780</v>
      </c>
      <c r="AB934" s="48" t="n">
        <v>0</v>
      </c>
    </row>
    <row r="935">
      <c r="A935" t="inlineStr">
        <is>
          <t>MEDELLIN</t>
        </is>
      </c>
      <c r="B935" t="inlineStr">
        <is>
          <t>NOROCCIDENTE</t>
        </is>
      </c>
      <c r="C935" t="inlineStr">
        <is>
          <t>0004-0005</t>
        </is>
      </c>
      <c r="D935" t="inlineStr">
        <is>
          <t>5088</t>
        </is>
      </c>
      <c r="E935" t="inlineStr">
        <is>
          <t>2579448</t>
        </is>
      </c>
      <c r="F935" t="inlineStr">
        <is>
          <t>3007037812</t>
        </is>
      </c>
      <c r="G935" t="inlineStr">
        <is>
          <t>OC VISITA ROLLOS</t>
        </is>
      </c>
      <c r="H935" t="inlineStr">
        <is>
          <t>ANTIOQUIA</t>
        </is>
      </c>
      <c r="I935" t="inlineStr">
        <is>
          <t>BELLO</t>
        </is>
      </c>
      <c r="J935" t="inlineStr">
        <is>
          <t>PTM BELLO JOHANA</t>
        </is>
      </c>
      <c r="K935" t="inlineStr">
        <is>
          <t>BANCOLOMBIA</t>
        </is>
      </c>
      <c r="L935" t="inlineStr">
        <is>
          <t>FO-25-1361013</t>
        </is>
      </c>
      <c r="M935" s="49" t="n">
        <v>45880.51703703704</v>
      </c>
      <c r="N935" s="49" t="n">
        <v>45887.47986111111</v>
      </c>
      <c r="O935" s="48" t="n">
        <v>0</v>
      </c>
      <c r="P935" t="inlineStr">
        <is>
          <t>AGREGADOR</t>
        </is>
      </c>
      <c r="Q935" t="inlineStr">
        <is>
          <t>COMCARD - PTM</t>
        </is>
      </c>
      <c r="R935" t="inlineStr">
        <is>
          <t>EJECUTADO</t>
        </is>
      </c>
      <c r="S935" t="inlineStr">
        <is>
          <t>EJECUTADO EXITOSO</t>
        </is>
      </c>
      <c r="T935" t="inlineStr">
        <is>
          <t>VISITA TECNICA</t>
        </is>
      </c>
      <c r="V935" t="inlineStr">
        <is>
          <t>TIPO I</t>
        </is>
      </c>
      <c r="W935" t="inlineStr">
        <is>
          <t>TERRESTRE</t>
        </is>
      </c>
      <c r="X935" t="inlineStr">
        <is>
          <t>MARTINEZ TOVAR OSCAR DAVID</t>
        </is>
      </c>
      <c r="Y935" t="inlineStr">
        <is>
          <t>1</t>
        </is>
      </c>
      <c r="Z935" t="inlineStr">
        <is>
          <t>0</t>
        </is>
      </c>
      <c r="AA935" s="48" t="n">
        <v>35780</v>
      </c>
      <c r="AB935" s="48" t="n">
        <v>0</v>
      </c>
    </row>
    <row r="936">
      <c r="A936" t="inlineStr">
        <is>
          <t>BUCARAMANGA</t>
        </is>
      </c>
      <c r="B936" t="inlineStr">
        <is>
          <t>SANTANDERES</t>
        </is>
      </c>
      <c r="C936" t="inlineStr">
        <is>
          <t>0004-0008</t>
        </is>
      </c>
      <c r="D936" t="inlineStr">
        <is>
          <t>68689</t>
        </is>
      </c>
      <c r="E936" t="inlineStr">
        <is>
          <t>2579499</t>
        </is>
      </c>
      <c r="F936" t="inlineStr">
        <is>
          <t>3007042492</t>
        </is>
      </c>
      <c r="G936" t="inlineStr">
        <is>
          <t>OC ENVIO ROLLOS</t>
        </is>
      </c>
      <c r="H936" t="inlineStr">
        <is>
          <t>SANTANDER</t>
        </is>
      </c>
      <c r="I936" t="inlineStr">
        <is>
          <t>SAN VICENTE DE CHUCURI</t>
        </is>
      </c>
      <c r="J936" t="inlineStr">
        <is>
          <t>PTM CHUCURI LA HOGARENA</t>
        </is>
      </c>
      <c r="K936" t="inlineStr">
        <is>
          <t>BANCOLOMBIA</t>
        </is>
      </c>
      <c r="L936" t="inlineStr">
        <is>
          <t>FO-25-1361100</t>
        </is>
      </c>
      <c r="M936" s="49" t="n">
        <v>45880.53549768519</v>
      </c>
      <c r="N936" s="49" t="n">
        <v>45884.42777777778</v>
      </c>
      <c r="O936" s="48" t="n">
        <v>0</v>
      </c>
      <c r="P936" t="inlineStr">
        <is>
          <t>AGREGADOR</t>
        </is>
      </c>
      <c r="Q936" t="inlineStr">
        <is>
          <t>COMCARD - PTM</t>
        </is>
      </c>
      <c r="S936" t="inlineStr">
        <is>
          <t>EJECUTADO EXITOSO</t>
        </is>
      </c>
      <c r="T936" t="inlineStr">
        <is>
          <t>ENVIO</t>
        </is>
      </c>
      <c r="V936" t="inlineStr">
        <is>
          <t>TIPO III</t>
        </is>
      </c>
      <c r="W936" t="inlineStr">
        <is>
          <t>TERRESTRE</t>
        </is>
      </c>
      <c r="Y936" t="inlineStr">
        <is>
          <t>1</t>
        </is>
      </c>
      <c r="Z936" t="inlineStr">
        <is>
          <t>0</t>
        </is>
      </c>
      <c r="AA936" s="48" t="n">
        <v>35780</v>
      </c>
      <c r="AB936" s="48" t="n">
        <v>0</v>
      </c>
    </row>
    <row r="937">
      <c r="A937" t="inlineStr">
        <is>
          <t>MEDELLIN</t>
        </is>
      </c>
      <c r="B937" t="inlineStr">
        <is>
          <t>NOROCCIDENTE</t>
        </is>
      </c>
      <c r="C937" t="inlineStr">
        <is>
          <t>0004-0005</t>
        </is>
      </c>
      <c r="D937" t="inlineStr">
        <is>
          <t>5001</t>
        </is>
      </c>
      <c r="E937" t="inlineStr">
        <is>
          <t>2579522</t>
        </is>
      </c>
      <c r="F937" t="inlineStr">
        <is>
          <t>3007079266</t>
        </is>
      </c>
      <c r="G937" t="inlineStr">
        <is>
          <t>OC VISITA ROLLOS</t>
        </is>
      </c>
      <c r="H937" t="inlineStr">
        <is>
          <t>ANTIOQUIA</t>
        </is>
      </c>
      <c r="I937" t="inlineStr">
        <is>
          <t>MEDELLIN</t>
        </is>
      </c>
      <c r="J937" t="inlineStr">
        <is>
          <t>DISTRICOL VARIEDADES AUSTIN</t>
        </is>
      </c>
      <c r="K937" t="inlineStr">
        <is>
          <t>BANCOLOMBIA</t>
        </is>
      </c>
      <c r="L937" t="inlineStr">
        <is>
          <t>FO-25-1361557</t>
        </is>
      </c>
      <c r="M937" s="49" t="n">
        <v>45880.52145833334</v>
      </c>
      <c r="N937" s="49" t="n">
        <v>45884.58611111111</v>
      </c>
      <c r="O937" s="48" t="n">
        <v>0</v>
      </c>
      <c r="P937" t="inlineStr">
        <is>
          <t>AGREGADOR</t>
        </is>
      </c>
      <c r="Q937" t="inlineStr">
        <is>
          <t>DISTRICOL</t>
        </is>
      </c>
      <c r="S937" t="inlineStr">
        <is>
          <t>EJECUTADO EXITOSO</t>
        </is>
      </c>
      <c r="T937" t="inlineStr">
        <is>
          <t>VISITA TECNICA</t>
        </is>
      </c>
      <c r="V937" t="inlineStr">
        <is>
          <t>TIPO I</t>
        </is>
      </c>
      <c r="W937" t="inlineStr">
        <is>
          <t>TERRESTRE</t>
        </is>
      </c>
      <c r="X937" t="inlineStr">
        <is>
          <t>SALAZAR AGUDELO JHONATAN STIVEN</t>
        </is>
      </c>
      <c r="Y937" t="inlineStr">
        <is>
          <t>1</t>
        </is>
      </c>
      <c r="Z937" t="inlineStr">
        <is>
          <t>0</t>
        </is>
      </c>
      <c r="AA937" s="48" t="n">
        <v>35780</v>
      </c>
      <c r="AB937" s="48" t="n">
        <v>0</v>
      </c>
    </row>
    <row r="938">
      <c r="A938" t="inlineStr">
        <is>
          <t>VALLEDUPAR</t>
        </is>
      </c>
      <c r="B938" t="inlineStr">
        <is>
          <t>COSTA</t>
        </is>
      </c>
      <c r="C938" t="inlineStr">
        <is>
          <t>No encontrado</t>
        </is>
      </c>
      <c r="D938" t="inlineStr">
        <is>
          <t>20228</t>
        </is>
      </c>
      <c r="E938" t="inlineStr">
        <is>
          <t>2579537</t>
        </is>
      </c>
      <c r="F938" t="inlineStr">
        <is>
          <t>3007045552</t>
        </is>
      </c>
      <c r="G938" t="inlineStr">
        <is>
          <t>OC ENVIO ROLLOS</t>
        </is>
      </c>
      <c r="H938" t="inlineStr">
        <is>
          <t>CESAR</t>
        </is>
      </c>
      <c r="I938" t="inlineStr">
        <is>
          <t>CURUMANI</t>
        </is>
      </c>
      <c r="J938" t="inlineStr">
        <is>
          <t>DISTRICOL AUTOSERVICIO MAHANAI</t>
        </is>
      </c>
      <c r="K938" t="inlineStr">
        <is>
          <t>BANCOLOMBIA</t>
        </is>
      </c>
      <c r="L938" t="inlineStr">
        <is>
          <t>FO-25-1361101</t>
        </is>
      </c>
      <c r="M938" s="49" t="n">
        <v>45880.52804398148</v>
      </c>
      <c r="N938" s="49" t="n">
        <v>45894.44444444445</v>
      </c>
      <c r="O938" s="48" t="n">
        <v>0</v>
      </c>
      <c r="P938" t="inlineStr">
        <is>
          <t>AGREGADOR</t>
        </is>
      </c>
      <c r="Q938" t="inlineStr">
        <is>
          <t>DISTRICOL</t>
        </is>
      </c>
      <c r="S938" t="inlineStr">
        <is>
          <t>EJECUTADO EXITOSO</t>
        </is>
      </c>
      <c r="T938" t="inlineStr">
        <is>
          <t>ENVIO</t>
        </is>
      </c>
      <c r="V938" t="inlineStr">
        <is>
          <t>TIPO III</t>
        </is>
      </c>
      <c r="W938" t="inlineStr">
        <is>
          <t>TERRESTRE</t>
        </is>
      </c>
      <c r="Y938" t="inlineStr">
        <is>
          <t>1</t>
        </is>
      </c>
      <c r="Z938" t="inlineStr">
        <is>
          <t>0</t>
        </is>
      </c>
      <c r="AA938" s="48" t="n">
        <v>35780</v>
      </c>
      <c r="AB938" s="48" t="n">
        <v>0</v>
      </c>
    </row>
    <row r="939">
      <c r="A939" t="inlineStr">
        <is>
          <t>BOGOTA</t>
        </is>
      </c>
      <c r="B939" t="inlineStr">
        <is>
          <t>CUNDINAMARCA</t>
        </is>
      </c>
      <c r="C939" t="inlineStr">
        <is>
          <t>0004-0004</t>
        </is>
      </c>
      <c r="D939" t="inlineStr">
        <is>
          <t>25899</t>
        </is>
      </c>
      <c r="E939" t="inlineStr">
        <is>
          <t>2579585</t>
        </is>
      </c>
      <c r="F939" t="inlineStr">
        <is>
          <t>3007080092</t>
        </is>
      </c>
      <c r="G939" t="inlineStr">
        <is>
          <t>OC VISITA ROLLOS</t>
        </is>
      </c>
      <c r="H939" t="inlineStr">
        <is>
          <t>CUNDINAMARCA</t>
        </is>
      </c>
      <c r="I939" t="inlineStr">
        <is>
          <t>ZIPAQUIRA</t>
        </is>
      </c>
      <c r="J939" t="inlineStr">
        <is>
          <t>BARRIO ZIPAQUIRÁ ZIPAQUIRÁ</t>
        </is>
      </c>
      <c r="K939" t="inlineStr">
        <is>
          <t>BANCOLOMBIA</t>
        </is>
      </c>
      <c r="L939" t="inlineStr">
        <is>
          <t>FO-25-1360999</t>
        </is>
      </c>
      <c r="M939" s="49" t="n">
        <v>45880.54844907407</v>
      </c>
      <c r="N939" s="49" t="n">
        <v>45882.64236111111</v>
      </c>
      <c r="O939" s="48" t="n">
        <v>0</v>
      </c>
      <c r="P939" t="inlineStr">
        <is>
          <t>UNO A UNO</t>
        </is>
      </c>
      <c r="Q939" t="inlineStr">
        <is>
          <t>UNO A UNO</t>
        </is>
      </c>
      <c r="R939" t="inlineStr">
        <is>
          <t>EJECUTADO</t>
        </is>
      </c>
      <c r="S939" t="inlineStr">
        <is>
          <t>EJECUTADO EXITOSO</t>
        </is>
      </c>
      <c r="T939" t="inlineStr">
        <is>
          <t>VISITA TECNICA</t>
        </is>
      </c>
      <c r="V939" t="inlineStr">
        <is>
          <t>TIPO II</t>
        </is>
      </c>
      <c r="W939" t="inlineStr">
        <is>
          <t>TERRESTRE</t>
        </is>
      </c>
      <c r="X939" t="inlineStr">
        <is>
          <t>HERNANDEZ NARANJO OSCAR EDUARDO</t>
        </is>
      </c>
      <c r="Y939" t="inlineStr">
        <is>
          <t>1</t>
        </is>
      </c>
      <c r="Z939" t="inlineStr">
        <is>
          <t>0</t>
        </is>
      </c>
      <c r="AA939" s="48" t="n">
        <v>67654</v>
      </c>
      <c r="AB939" s="48" t="n">
        <v>0</v>
      </c>
    </row>
    <row r="940">
      <c r="A940" t="inlineStr">
        <is>
          <t>MEDELLIN</t>
        </is>
      </c>
      <c r="B940" t="inlineStr">
        <is>
          <t>NOROCCIDENTE</t>
        </is>
      </c>
      <c r="C940" t="inlineStr">
        <is>
          <t>0004-0005</t>
        </is>
      </c>
      <c r="D940" t="inlineStr">
        <is>
          <t>5001</t>
        </is>
      </c>
      <c r="E940" t="inlineStr">
        <is>
          <t>2579614</t>
        </is>
      </c>
      <c r="F940" t="inlineStr">
        <is>
          <t>3007031132</t>
        </is>
      </c>
      <c r="G940" t="inlineStr">
        <is>
          <t>OC VISITA ROLLOS</t>
        </is>
      </c>
      <c r="H940" t="inlineStr">
        <is>
          <t>ANTIOQUIA</t>
        </is>
      </c>
      <c r="I940" t="inlineStr">
        <is>
          <t>MEDELLIN</t>
        </is>
      </c>
      <c r="J940" t="inlineStr">
        <is>
          <t>COMCARD ASPER TECNOLOGÍA</t>
        </is>
      </c>
      <c r="K940" t="inlineStr">
        <is>
          <t>BANCOLOMBIA</t>
        </is>
      </c>
      <c r="L940" t="inlineStr">
        <is>
          <t>FO-25-1361555</t>
        </is>
      </c>
      <c r="M940" s="49" t="n">
        <v>45880.54055555556</v>
      </c>
      <c r="N940" s="49" t="n">
        <v>45884.58611111111</v>
      </c>
      <c r="O940" s="48" t="n">
        <v>0</v>
      </c>
      <c r="P940" t="inlineStr">
        <is>
          <t>AGREGADOR</t>
        </is>
      </c>
      <c r="Q940" t="inlineStr">
        <is>
          <t>COMCARD - PTM</t>
        </is>
      </c>
      <c r="S940" t="inlineStr">
        <is>
          <t>EJECUTADO EXITOSO</t>
        </is>
      </c>
      <c r="T940" t="inlineStr">
        <is>
          <t>VISITA TECNICA</t>
        </is>
      </c>
      <c r="V940" t="inlineStr">
        <is>
          <t>TIPO I</t>
        </is>
      </c>
      <c r="W940" t="inlineStr">
        <is>
          <t>TERRESTRE</t>
        </is>
      </c>
      <c r="X940" t="inlineStr">
        <is>
          <t>SALAZAR AGUDELO JHONATAN STIVEN</t>
        </is>
      </c>
      <c r="Y940" t="inlineStr">
        <is>
          <t>1</t>
        </is>
      </c>
      <c r="Z940" t="inlineStr">
        <is>
          <t>0</t>
        </is>
      </c>
      <c r="AA940" s="48" t="n">
        <v>35780</v>
      </c>
      <c r="AB940" s="48" t="n">
        <v>0</v>
      </c>
    </row>
    <row r="941">
      <c r="A941" t="inlineStr">
        <is>
          <t>PASTO</t>
        </is>
      </c>
      <c r="B941" t="inlineStr">
        <is>
          <t>SUROCCIDENTE Y EJE CAFETERO</t>
        </is>
      </c>
      <c r="C941" t="inlineStr">
        <is>
          <t>0004-0003</t>
        </is>
      </c>
      <c r="D941" t="inlineStr">
        <is>
          <t>52835</t>
        </is>
      </c>
      <c r="E941" t="inlineStr">
        <is>
          <t>2579714</t>
        </is>
      </c>
      <c r="F941" t="inlineStr">
        <is>
          <t>3007041800</t>
        </is>
      </c>
      <c r="G941" t="inlineStr">
        <is>
          <t>OC VISITA ROLLOS</t>
        </is>
      </c>
      <c r="H941" t="inlineStr">
        <is>
          <t>NARIÑO</t>
        </is>
      </c>
      <c r="I941" t="inlineStr">
        <is>
          <t>SAN ANDRES DE TUMACO</t>
        </is>
      </c>
      <c r="J941" t="inlineStr">
        <is>
          <t>DISTRICOL DROGUERIA SAN DIEGO</t>
        </is>
      </c>
      <c r="K941" t="inlineStr">
        <is>
          <t>BANCOLOMBIA</t>
        </is>
      </c>
      <c r="L941" t="inlineStr">
        <is>
          <t>FO-25-1361097</t>
        </is>
      </c>
      <c r="M941" s="49" t="n">
        <v>45880.54912037037</v>
      </c>
      <c r="N941" s="49" t="n">
        <v>45885.40625</v>
      </c>
      <c r="O941" s="48" t="n">
        <v>0</v>
      </c>
      <c r="P941" t="inlineStr">
        <is>
          <t>AGREGADOR</t>
        </is>
      </c>
      <c r="Q941" t="inlineStr">
        <is>
          <t>DISTRICOL</t>
        </is>
      </c>
      <c r="R941" t="inlineStr">
        <is>
          <t>EJECUTADO</t>
        </is>
      </c>
      <c r="S941" t="inlineStr">
        <is>
          <t>EJECUTADO EXITOSO</t>
        </is>
      </c>
      <c r="T941" t="inlineStr">
        <is>
          <t>ENVIO FLOTA - OPERADOR LOGISTICO</t>
        </is>
      </c>
      <c r="V941" t="inlineStr">
        <is>
          <t>TIPO IV</t>
        </is>
      </c>
      <c r="W941" t="inlineStr">
        <is>
          <t>TERRESTRE</t>
        </is>
      </c>
      <c r="X941" t="inlineStr">
        <is>
          <t>BRAVO MADROÑERO OSCAR ESTEBAN</t>
        </is>
      </c>
      <c r="Y941" t="inlineStr">
        <is>
          <t>1</t>
        </is>
      </c>
      <c r="Z941" t="inlineStr">
        <is>
          <t>0</t>
        </is>
      </c>
      <c r="AA941" s="48" t="n">
        <v>35780</v>
      </c>
      <c r="AB941" s="48" t="n">
        <v>0</v>
      </c>
    </row>
    <row r="942">
      <c r="A942" t="inlineStr">
        <is>
          <t>CARTAGENA</t>
        </is>
      </c>
      <c r="B942" t="inlineStr">
        <is>
          <t>COSTA</t>
        </is>
      </c>
      <c r="C942" t="inlineStr">
        <is>
          <t>0004-0001</t>
        </is>
      </c>
      <c r="D942" t="inlineStr">
        <is>
          <t>13001</t>
        </is>
      </c>
      <c r="E942" t="inlineStr">
        <is>
          <t>2579720</t>
        </is>
      </c>
      <c r="F942" t="inlineStr">
        <is>
          <t>3007079758</t>
        </is>
      </c>
      <c r="G942" t="inlineStr">
        <is>
          <t>OC VISITA ROLLOS</t>
        </is>
      </c>
      <c r="H942" t="inlineStr">
        <is>
          <t>BOLIVAR</t>
        </is>
      </c>
      <c r="I942" t="inlineStr">
        <is>
          <t>CARTAGENA</t>
        </is>
      </c>
      <c r="J942" t="inlineStr">
        <is>
          <t>BARRIO REPUBLICA DE CHILE CART</t>
        </is>
      </c>
      <c r="K942" t="inlineStr">
        <is>
          <t>BANCOLOMBIA</t>
        </is>
      </c>
      <c r="L942" t="inlineStr">
        <is>
          <t>FO-25-1360994</t>
        </is>
      </c>
      <c r="M942" s="49" t="n">
        <v>45880.55079861111</v>
      </c>
      <c r="N942" s="49" t="n">
        <v>45884.59097222222</v>
      </c>
      <c r="O942" s="48" t="n">
        <v>0</v>
      </c>
      <c r="P942" t="inlineStr">
        <is>
          <t>CB UNO A UNO</t>
        </is>
      </c>
      <c r="Q942" t="inlineStr">
        <is>
          <t>CB UNO A UNO</t>
        </is>
      </c>
      <c r="R942" t="inlineStr">
        <is>
          <t>EJECUTADO</t>
        </is>
      </c>
      <c r="S942" t="inlineStr">
        <is>
          <t>EJECUTADO EXITOSO</t>
        </is>
      </c>
      <c r="T942" t="inlineStr">
        <is>
          <t>VISITA TECNICA</t>
        </is>
      </c>
      <c r="V942" t="inlineStr">
        <is>
          <t>TIPO I</t>
        </is>
      </c>
      <c r="W942" t="inlineStr">
        <is>
          <t>TERRESTRE</t>
        </is>
      </c>
      <c r="X942" t="inlineStr">
        <is>
          <t>CANEDO HERRERA ALEXANDER</t>
        </is>
      </c>
      <c r="Y942" t="inlineStr">
        <is>
          <t>1</t>
        </is>
      </c>
      <c r="Z942" t="inlineStr">
        <is>
          <t>0</t>
        </is>
      </c>
      <c r="AA942" s="48" t="n">
        <v>35780</v>
      </c>
      <c r="AB942" s="48" t="n">
        <v>0</v>
      </c>
    </row>
    <row r="943">
      <c r="A943" t="inlineStr">
        <is>
          <t>BOGOTA</t>
        </is>
      </c>
      <c r="B943" t="inlineStr">
        <is>
          <t>CUNDINAMARCA</t>
        </is>
      </c>
      <c r="C943" t="inlineStr">
        <is>
          <t>0004-0004</t>
        </is>
      </c>
      <c r="D943" t="inlineStr">
        <is>
          <t>25899</t>
        </is>
      </c>
      <c r="E943" t="inlineStr">
        <is>
          <t>2579737</t>
        </is>
      </c>
      <c r="F943" t="inlineStr">
        <is>
          <t>3007060479</t>
        </is>
      </c>
      <c r="G943" t="inlineStr">
        <is>
          <t>OC VISITA ROLLOS</t>
        </is>
      </c>
      <c r="H943" t="inlineStr">
        <is>
          <t>CUNDINAMARCA</t>
        </is>
      </c>
      <c r="I943" t="inlineStr">
        <is>
          <t>ZIPAQUIRA</t>
        </is>
      </c>
      <c r="J943" t="inlineStr">
        <is>
          <t>BARRIO LIBERIA ZIPAQUIRA 1</t>
        </is>
      </c>
      <c r="K943" t="inlineStr">
        <is>
          <t>BANCOLOMBIA</t>
        </is>
      </c>
      <c r="L943" t="inlineStr">
        <is>
          <t>FO-25-1360985</t>
        </is>
      </c>
      <c r="M943" s="49" t="n">
        <v>45880.55572916667</v>
      </c>
      <c r="N943" s="49" t="n">
        <v>45882.64375</v>
      </c>
      <c r="O943" s="48" t="n">
        <v>0</v>
      </c>
      <c r="P943" t="inlineStr">
        <is>
          <t>UNO A UNO</t>
        </is>
      </c>
      <c r="Q943" t="inlineStr">
        <is>
          <t>CB UNO A UNO</t>
        </is>
      </c>
      <c r="R943" t="inlineStr">
        <is>
          <t>EJECUTADO</t>
        </is>
      </c>
      <c r="S943" t="inlineStr">
        <is>
          <t>EJECUTADO EXITOSO</t>
        </is>
      </c>
      <c r="T943" t="inlineStr">
        <is>
          <t>VISITA TECNICA</t>
        </is>
      </c>
      <c r="V943" t="inlineStr">
        <is>
          <t>TIPO II</t>
        </is>
      </c>
      <c r="W943" t="inlineStr">
        <is>
          <t>TERRESTRE</t>
        </is>
      </c>
      <c r="X943" t="inlineStr">
        <is>
          <t>HERNANDEZ NARANJO OSCAR EDUARDO</t>
        </is>
      </c>
      <c r="Y943" t="inlineStr">
        <is>
          <t>1</t>
        </is>
      </c>
      <c r="Z943" t="inlineStr">
        <is>
          <t>0</t>
        </is>
      </c>
      <c r="AA943" s="48" t="n">
        <v>67654</v>
      </c>
      <c r="AB943" s="48" t="n">
        <v>0</v>
      </c>
    </row>
    <row r="944">
      <c r="A944" t="inlineStr">
        <is>
          <t>MONTERIA</t>
        </is>
      </c>
      <c r="B944" t="inlineStr">
        <is>
          <t>COSTA</t>
        </is>
      </c>
      <c r="C944" t="inlineStr">
        <is>
          <t>0004-0001</t>
        </is>
      </c>
      <c r="D944" t="inlineStr">
        <is>
          <t>23675</t>
        </is>
      </c>
      <c r="E944" t="inlineStr">
        <is>
          <t>2579743</t>
        </is>
      </c>
      <c r="F944" t="inlineStr">
        <is>
          <t>3007079652</t>
        </is>
      </c>
      <c r="G944" t="inlineStr">
        <is>
          <t>OC VISITA ROLLOS</t>
        </is>
      </c>
      <c r="H944" t="inlineStr">
        <is>
          <t>CORDOBA</t>
        </is>
      </c>
      <c r="I944" t="inlineStr">
        <is>
          <t>SAN BERNARDO DEL VIENTO</t>
        </is>
      </c>
      <c r="J944" t="inlineStr">
        <is>
          <t>BARRIO GUAYABAL SAN BERNARDO D</t>
        </is>
      </c>
      <c r="K944" t="inlineStr">
        <is>
          <t>BANCOLOMBIA</t>
        </is>
      </c>
      <c r="L944" t="inlineStr">
        <is>
          <t>FO-25-1360973</t>
        </is>
      </c>
      <c r="M944" s="49" t="n">
        <v>45880.55806712963</v>
      </c>
      <c r="N944" s="49" t="n">
        <v>45882.64791666667</v>
      </c>
      <c r="O944" s="48" t="n">
        <v>0</v>
      </c>
      <c r="P944" t="inlineStr">
        <is>
          <t>CB UNO A UNO</t>
        </is>
      </c>
      <c r="Q944" t="inlineStr">
        <is>
          <t>CB UNO A UNO</t>
        </is>
      </c>
      <c r="R944" t="inlineStr">
        <is>
          <t>EJECUTADO</t>
        </is>
      </c>
      <c r="S944" t="inlineStr">
        <is>
          <t>EJECUTADO EXITOSO</t>
        </is>
      </c>
      <c r="T944" t="inlineStr">
        <is>
          <t>VISITA TECNICA</t>
        </is>
      </c>
      <c r="V944" t="inlineStr">
        <is>
          <t>TIPO II</t>
        </is>
      </c>
      <c r="W944" t="inlineStr">
        <is>
          <t>TERRESTRE</t>
        </is>
      </c>
      <c r="X944" t="inlineStr">
        <is>
          <t>COGOLLO VERTEL EDER LUIS</t>
        </is>
      </c>
      <c r="Y944" t="inlineStr">
        <is>
          <t>1</t>
        </is>
      </c>
      <c r="Z944" t="inlineStr">
        <is>
          <t>0</t>
        </is>
      </c>
      <c r="AA944" s="48" t="n">
        <v>67654</v>
      </c>
      <c r="AB944" s="48" t="n">
        <v>0</v>
      </c>
    </row>
    <row r="945">
      <c r="A945" t="inlineStr">
        <is>
          <t>MEDELLIN</t>
        </is>
      </c>
      <c r="B945" t="inlineStr">
        <is>
          <t>NOROCCIDENTE</t>
        </is>
      </c>
      <c r="C945" t="inlineStr">
        <is>
          <t>0004-0005</t>
        </is>
      </c>
      <c r="D945" t="inlineStr">
        <is>
          <t>5212</t>
        </is>
      </c>
      <c r="E945" t="inlineStr">
        <is>
          <t>2579808</t>
        </is>
      </c>
      <c r="F945" t="inlineStr">
        <is>
          <t>3007079232</t>
        </is>
      </c>
      <c r="G945" t="inlineStr">
        <is>
          <t>OC VISITA ROLLOS</t>
        </is>
      </c>
      <c r="H945" t="inlineStr">
        <is>
          <t>ANTIOQUIA</t>
        </is>
      </c>
      <c r="I945" t="inlineStr">
        <is>
          <t>COPACABANA</t>
        </is>
      </c>
      <c r="J945" t="inlineStr">
        <is>
          <t>DISTRICOL FRUVER PAGUE</t>
        </is>
      </c>
      <c r="K945" t="inlineStr">
        <is>
          <t>BANCOLOMBIA</t>
        </is>
      </c>
      <c r="L945" t="inlineStr">
        <is>
          <t>FO-25-1361553</t>
        </is>
      </c>
      <c r="M945" s="49" t="n">
        <v>45880.55648148148</v>
      </c>
      <c r="N945" s="49" t="n">
        <v>45884.58611111111</v>
      </c>
      <c r="O945" s="48" t="n">
        <v>0</v>
      </c>
      <c r="P945" t="inlineStr">
        <is>
          <t>AGREGADOR</t>
        </is>
      </c>
      <c r="Q945" t="inlineStr">
        <is>
          <t>DISTRICOL</t>
        </is>
      </c>
      <c r="S945" t="inlineStr">
        <is>
          <t>EJECUTADO EXITOSO</t>
        </is>
      </c>
      <c r="T945" t="inlineStr">
        <is>
          <t>VISITA TECNICA</t>
        </is>
      </c>
      <c r="V945" t="inlineStr">
        <is>
          <t>TIPO I</t>
        </is>
      </c>
      <c r="W945" t="inlineStr">
        <is>
          <t>TERRESTRE</t>
        </is>
      </c>
      <c r="X945" t="inlineStr">
        <is>
          <t>SALAZAR AGUDELO JHONATAN STIVEN</t>
        </is>
      </c>
      <c r="Y945" t="inlineStr">
        <is>
          <t>1</t>
        </is>
      </c>
      <c r="Z945" t="inlineStr">
        <is>
          <t>0</t>
        </is>
      </c>
      <c r="AA945" s="48" t="n">
        <v>35780</v>
      </c>
      <c r="AB945" s="48" t="n">
        <v>0</v>
      </c>
    </row>
    <row r="946">
      <c r="A946" t="inlineStr">
        <is>
          <t>MEDELLIN</t>
        </is>
      </c>
      <c r="B946" t="inlineStr">
        <is>
          <t>NOROCCIDENTE</t>
        </is>
      </c>
      <c r="C946" t="inlineStr">
        <is>
          <t>0004-0005</t>
        </is>
      </c>
      <c r="D946" t="inlineStr">
        <is>
          <t>5001</t>
        </is>
      </c>
      <c r="E946" t="inlineStr">
        <is>
          <t>2579830</t>
        </is>
      </c>
      <c r="F946" t="inlineStr">
        <is>
          <t>3007038231</t>
        </is>
      </c>
      <c r="G946" t="inlineStr">
        <is>
          <t>OC VISITA ROLLOS</t>
        </is>
      </c>
      <c r="H946" t="inlineStr">
        <is>
          <t>ANTIOQUIA</t>
        </is>
      </c>
      <c r="I946" t="inlineStr">
        <is>
          <t>MEDELLIN</t>
        </is>
      </c>
      <c r="J946" t="inlineStr">
        <is>
          <t>BARRIO SANTA CRUZ MEDELLIN 3</t>
        </is>
      </c>
      <c r="K946" t="inlineStr">
        <is>
          <t>BANCOLOMBIA</t>
        </is>
      </c>
      <c r="L946" t="inlineStr">
        <is>
          <t>FO-25-1361551</t>
        </is>
      </c>
      <c r="M946" s="49" t="n">
        <v>45880.57678240741</v>
      </c>
      <c r="N946" s="49" t="n">
        <v>45884.58611111111</v>
      </c>
      <c r="O946" s="48" t="n">
        <v>0</v>
      </c>
      <c r="P946" t="inlineStr">
        <is>
          <t>CB UNO A UNO</t>
        </is>
      </c>
      <c r="Q946" t="inlineStr">
        <is>
          <t>CB UNO A UNO</t>
        </is>
      </c>
      <c r="S946" t="inlineStr">
        <is>
          <t>EJECUTADO EXITOSO</t>
        </is>
      </c>
      <c r="T946" t="inlineStr">
        <is>
          <t>VISITA TECNICA</t>
        </is>
      </c>
      <c r="V946" t="inlineStr">
        <is>
          <t>TIPO I</t>
        </is>
      </c>
      <c r="W946" t="inlineStr">
        <is>
          <t>TERRESTRE</t>
        </is>
      </c>
      <c r="X946" t="inlineStr">
        <is>
          <t>SALAZAR AGUDELO JHONATAN STIVEN</t>
        </is>
      </c>
      <c r="Y946" t="inlineStr">
        <is>
          <t>1</t>
        </is>
      </c>
      <c r="Z946" t="inlineStr">
        <is>
          <t>0</t>
        </is>
      </c>
      <c r="AA946" s="48" t="n">
        <v>35780</v>
      </c>
      <c r="AB946" s="48" t="n">
        <v>0</v>
      </c>
    </row>
    <row r="947">
      <c r="A947" t="inlineStr">
        <is>
          <t>CALI</t>
        </is>
      </c>
      <c r="B947" t="inlineStr">
        <is>
          <t>SUROCCIDENTE Y EJE CAFETERO</t>
        </is>
      </c>
      <c r="C947" t="inlineStr">
        <is>
          <t>0004-0003</t>
        </is>
      </c>
      <c r="D947" t="inlineStr">
        <is>
          <t>76001</t>
        </is>
      </c>
      <c r="E947" t="inlineStr">
        <is>
          <t>2579913</t>
        </is>
      </c>
      <c r="F947" t="inlineStr">
        <is>
          <t>3007022045</t>
        </is>
      </c>
      <c r="G947" t="inlineStr">
        <is>
          <t>OC VISITA ROLLOS</t>
        </is>
      </c>
      <c r="H947" t="inlineStr">
        <is>
          <t>VALLE DEL CAUCA</t>
        </is>
      </c>
      <c r="I947" t="inlineStr">
        <is>
          <t>CALI</t>
        </is>
      </c>
      <c r="J947" t="inlineStr">
        <is>
          <t>BARRIO CALIMA III CALI</t>
        </is>
      </c>
      <c r="K947" t="inlineStr">
        <is>
          <t>BANCOLOMBIA</t>
        </is>
      </c>
      <c r="L947" t="inlineStr">
        <is>
          <t>FO-25-1361135</t>
        </is>
      </c>
      <c r="M947" s="49" t="n">
        <v>45880.58023148148</v>
      </c>
      <c r="N947" s="49" t="n">
        <v>45881.64652777778</v>
      </c>
      <c r="O947" s="48" t="n">
        <v>0</v>
      </c>
      <c r="P947" t="inlineStr">
        <is>
          <t>CB UNO A UNO</t>
        </is>
      </c>
      <c r="Q947" t="inlineStr">
        <is>
          <t>CB UNO A UNO</t>
        </is>
      </c>
      <c r="R947" t="inlineStr">
        <is>
          <t>EJECUTADO</t>
        </is>
      </c>
      <c r="S947" t="inlineStr">
        <is>
          <t>EJECUTADO EXITOSO</t>
        </is>
      </c>
      <c r="T947" t="inlineStr">
        <is>
          <t>VISITA TECNICA</t>
        </is>
      </c>
      <c r="V947" t="inlineStr">
        <is>
          <t>TIPO I</t>
        </is>
      </c>
      <c r="W947" t="inlineStr">
        <is>
          <t>TERRESTRE</t>
        </is>
      </c>
      <c r="X947" t="inlineStr">
        <is>
          <t>BENAVIDES ARANGO RAFAEL JOSE</t>
        </is>
      </c>
      <c r="Y947" t="inlineStr">
        <is>
          <t>1</t>
        </is>
      </c>
      <c r="Z947" t="inlineStr">
        <is>
          <t>0</t>
        </is>
      </c>
      <c r="AA947" s="48" t="n">
        <v>35780</v>
      </c>
      <c r="AB947" s="48" t="n">
        <v>0</v>
      </c>
    </row>
    <row r="948">
      <c r="A948" t="inlineStr">
        <is>
          <t>PEREIRA</t>
        </is>
      </c>
      <c r="B948" t="inlineStr">
        <is>
          <t>SUROCCIDENTE Y EJE CAFETERO</t>
        </is>
      </c>
      <c r="C948" t="inlineStr">
        <is>
          <t>0004-0002</t>
        </is>
      </c>
      <c r="D948" t="inlineStr">
        <is>
          <t>63190</t>
        </is>
      </c>
      <c r="E948" t="inlineStr">
        <is>
          <t>2580121</t>
        </is>
      </c>
      <c r="F948" t="inlineStr">
        <is>
          <t>3007068678</t>
        </is>
      </c>
      <c r="G948" t="inlineStr">
        <is>
          <t>OC VISITA ROLLOS</t>
        </is>
      </c>
      <c r="H948" t="inlineStr">
        <is>
          <t>QUINDIO</t>
        </is>
      </c>
      <c r="I948" t="inlineStr">
        <is>
          <t>CIRCASIA</t>
        </is>
      </c>
      <c r="J948" t="inlineStr">
        <is>
          <t>PAGAFACIL CIRCASIA</t>
        </is>
      </c>
      <c r="K948" t="inlineStr">
        <is>
          <t>BANCOLOMBIA</t>
        </is>
      </c>
      <c r="L948" t="inlineStr">
        <is>
          <t>FO-25-1361250</t>
        </is>
      </c>
      <c r="M948" s="49" t="n">
        <v>45880.59090277777</v>
      </c>
      <c r="N948" s="49" t="n">
        <v>45882.63819444444</v>
      </c>
      <c r="O948" s="48" t="n">
        <v>0</v>
      </c>
      <c r="P948" t="inlineStr">
        <is>
          <t>ROBUSTO</t>
        </is>
      </c>
      <c r="Q948" t="inlineStr">
        <is>
          <t>PAGAFACIL</t>
        </is>
      </c>
      <c r="R948" t="inlineStr">
        <is>
          <t>EJECUTADO</t>
        </is>
      </c>
      <c r="S948" t="inlineStr">
        <is>
          <t>EJECUTADO EXITOSO</t>
        </is>
      </c>
      <c r="T948" t="inlineStr">
        <is>
          <t>VISITA TECNICA</t>
        </is>
      </c>
      <c r="V948" t="inlineStr">
        <is>
          <t>TIPO II</t>
        </is>
      </c>
      <c r="W948" t="inlineStr">
        <is>
          <t>TERRESTRE</t>
        </is>
      </c>
      <c r="X948" t="inlineStr">
        <is>
          <t>SANCHEZ SOLORZANO JUAN SEBASTIAN</t>
        </is>
      </c>
      <c r="Y948" t="inlineStr">
        <is>
          <t>1</t>
        </is>
      </c>
      <c r="Z948" t="inlineStr">
        <is>
          <t>0</t>
        </is>
      </c>
      <c r="AA948" s="48" t="n">
        <v>67654</v>
      </c>
      <c r="AB948" s="48" t="n">
        <v>0</v>
      </c>
    </row>
    <row r="949">
      <c r="A949" t="inlineStr">
        <is>
          <t>BOGOTA</t>
        </is>
      </c>
      <c r="B949" t="inlineStr">
        <is>
          <t>CUNDINAMARCA</t>
        </is>
      </c>
      <c r="C949" t="inlineStr">
        <is>
          <t>0004-0004</t>
        </is>
      </c>
      <c r="D949" t="inlineStr">
        <is>
          <t>11001</t>
        </is>
      </c>
      <c r="E949" t="inlineStr">
        <is>
          <t>2580128</t>
        </is>
      </c>
      <c r="F949" t="inlineStr">
        <is>
          <t>3007055406</t>
        </is>
      </c>
      <c r="G949" t="inlineStr">
        <is>
          <t>OC VISITA ROLLOS</t>
        </is>
      </c>
      <c r="H949" t="inlineStr">
        <is>
          <t>CUNDINAMARCA</t>
        </is>
      </c>
      <c r="I949" t="inlineStr">
        <is>
          <t>BOGOTA</t>
        </is>
      </c>
      <c r="J949" t="inlineStr">
        <is>
          <t>BARRIO CASTILLA BOGOTA 14</t>
        </is>
      </c>
      <c r="K949" t="inlineStr">
        <is>
          <t>BANCOLOMBIA</t>
        </is>
      </c>
      <c r="L949" t="inlineStr">
        <is>
          <t>FO-25-1361242</t>
        </is>
      </c>
      <c r="M949" s="49" t="n">
        <v>45880.59164351852</v>
      </c>
      <c r="N949" s="49" t="n">
        <v>45882.64166666667</v>
      </c>
      <c r="O949" s="48" t="n">
        <v>0</v>
      </c>
      <c r="P949" t="inlineStr">
        <is>
          <t>CB UNO A UNO</t>
        </is>
      </c>
      <c r="Q949" t="inlineStr">
        <is>
          <t>CB UNO A UNO</t>
        </is>
      </c>
      <c r="R949" t="inlineStr">
        <is>
          <t>EJECUTADO</t>
        </is>
      </c>
      <c r="S949" t="inlineStr">
        <is>
          <t>EJECUTADO EXITOSO</t>
        </is>
      </c>
      <c r="T949" t="inlineStr">
        <is>
          <t>VISITA TECNICA</t>
        </is>
      </c>
      <c r="V949" t="inlineStr">
        <is>
          <t>TIPO I</t>
        </is>
      </c>
      <c r="W949" t="inlineStr">
        <is>
          <t>TERRESTRE</t>
        </is>
      </c>
      <c r="X949" t="inlineStr">
        <is>
          <t>GARCIA PASTRANA KEVIN FERNANDO</t>
        </is>
      </c>
      <c r="Y949" t="inlineStr">
        <is>
          <t>1</t>
        </is>
      </c>
      <c r="Z949" t="inlineStr">
        <is>
          <t>0</t>
        </is>
      </c>
      <c r="AA949" s="48" t="n">
        <v>35780</v>
      </c>
      <c r="AB949" s="48" t="n">
        <v>0</v>
      </c>
    </row>
    <row r="950">
      <c r="A950" t="inlineStr">
        <is>
          <t>MONTERIA</t>
        </is>
      </c>
      <c r="B950" t="inlineStr">
        <is>
          <t>COSTA</t>
        </is>
      </c>
      <c r="C950" t="inlineStr">
        <is>
          <t>0004-0001</t>
        </is>
      </c>
      <c r="D950" t="inlineStr">
        <is>
          <t>23001</t>
        </is>
      </c>
      <c r="E950" t="inlineStr">
        <is>
          <t>2580193</t>
        </is>
      </c>
      <c r="F950" t="inlineStr">
        <is>
          <t>3007077931</t>
        </is>
      </c>
      <c r="G950" t="inlineStr">
        <is>
          <t>OC VISITA ROLLOS</t>
        </is>
      </c>
      <c r="H950" t="inlineStr">
        <is>
          <t>CORDOBA</t>
        </is>
      </c>
      <c r="I950" t="inlineStr">
        <is>
          <t>MONTERIA</t>
        </is>
      </c>
      <c r="J950" t="inlineStr">
        <is>
          <t>BARRIO CANTACLARO MONTERIA 9</t>
        </is>
      </c>
      <c r="K950" t="inlineStr">
        <is>
          <t>BANCOLOMBIA</t>
        </is>
      </c>
      <c r="L950" t="inlineStr">
        <is>
          <t>FO-25-1361593</t>
        </is>
      </c>
      <c r="M950" s="49" t="n">
        <v>45880.60555555556</v>
      </c>
      <c r="N950" s="49" t="n">
        <v>45881.42430555556</v>
      </c>
      <c r="O950" s="48" t="n">
        <v>0</v>
      </c>
      <c r="P950" t="inlineStr">
        <is>
          <t>CB UNO A UNO</t>
        </is>
      </c>
      <c r="Q950" t="inlineStr">
        <is>
          <t>CB UNO A UNO</t>
        </is>
      </c>
      <c r="R950" t="inlineStr">
        <is>
          <t>EJECUTADO</t>
        </is>
      </c>
      <c r="S950" t="inlineStr">
        <is>
          <t>EJECUTADO EXITOSO</t>
        </is>
      </c>
      <c r="T950" t="inlineStr">
        <is>
          <t>VISITA TECNICA</t>
        </is>
      </c>
      <c r="V950" t="inlineStr">
        <is>
          <t>TIPO I</t>
        </is>
      </c>
      <c r="W950" t="inlineStr">
        <is>
          <t>TERRESTRE</t>
        </is>
      </c>
      <c r="X950" t="inlineStr">
        <is>
          <t>CALDERA SALCEDO CARLOS JULIO</t>
        </is>
      </c>
      <c r="Y950" t="inlineStr">
        <is>
          <t>1</t>
        </is>
      </c>
      <c r="Z950" t="inlineStr">
        <is>
          <t>0</t>
        </is>
      </c>
      <c r="AA950" s="48" t="n">
        <v>35780</v>
      </c>
      <c r="AB950" s="48" t="n">
        <v>0</v>
      </c>
    </row>
    <row r="951">
      <c r="A951" t="inlineStr">
        <is>
          <t>BOGOTA</t>
        </is>
      </c>
      <c r="B951" t="inlineStr">
        <is>
          <t>CUNDINAMARCA</t>
        </is>
      </c>
      <c r="C951" t="inlineStr">
        <is>
          <t>0004-0004</t>
        </is>
      </c>
      <c r="D951" t="inlineStr">
        <is>
          <t>11001</t>
        </is>
      </c>
      <c r="E951" t="inlineStr">
        <is>
          <t>2580236</t>
        </is>
      </c>
      <c r="F951" t="inlineStr">
        <is>
          <t>3007025523</t>
        </is>
      </c>
      <c r="G951" t="inlineStr">
        <is>
          <t>OC VISITA ROLLOS</t>
        </is>
      </c>
      <c r="H951" t="inlineStr">
        <is>
          <t>CUNDINAMARCA</t>
        </is>
      </c>
      <c r="I951" t="inlineStr">
        <is>
          <t>BOGOTA</t>
        </is>
      </c>
      <c r="J951" t="inlineStr">
        <is>
          <t>PAGAFACIL TERMINAL TRANSPORTE</t>
        </is>
      </c>
      <c r="K951" t="inlineStr">
        <is>
          <t>BANCOLOMBIA</t>
        </is>
      </c>
      <c r="L951" t="inlineStr">
        <is>
          <t>FO-25-1361588</t>
        </is>
      </c>
      <c r="M951" s="49" t="n">
        <v>45880.60670138889</v>
      </c>
      <c r="N951" s="49" t="n">
        <v>45888.62569444445</v>
      </c>
      <c r="O951" s="48" t="n">
        <v>0</v>
      </c>
      <c r="P951" t="inlineStr">
        <is>
          <t>ROBUSTO</t>
        </is>
      </c>
      <c r="Q951" t="inlineStr">
        <is>
          <t>PAGAFACIL</t>
        </is>
      </c>
      <c r="R951" t="inlineStr">
        <is>
          <t>EJECUTADO</t>
        </is>
      </c>
      <c r="S951" t="inlineStr">
        <is>
          <t>EJECUTADO EXITOSO</t>
        </is>
      </c>
      <c r="T951" t="inlineStr">
        <is>
          <t>VISITA TECNICA</t>
        </is>
      </c>
      <c r="V951" t="inlineStr">
        <is>
          <t>TIPO I</t>
        </is>
      </c>
      <c r="W951" t="inlineStr">
        <is>
          <t>TERRESTRE</t>
        </is>
      </c>
      <c r="X951" t="inlineStr">
        <is>
          <t>GALINDO ROJAS LUIS FELIPE</t>
        </is>
      </c>
      <c r="Y951" t="inlineStr">
        <is>
          <t>1</t>
        </is>
      </c>
      <c r="Z951" t="inlineStr">
        <is>
          <t>0</t>
        </is>
      </c>
      <c r="AA951" s="48" t="n">
        <v>35780</v>
      </c>
      <c r="AB951" s="48" t="n">
        <v>0</v>
      </c>
    </row>
    <row r="952">
      <c r="A952" t="inlineStr">
        <is>
          <t>BUCARAMANGA</t>
        </is>
      </c>
      <c r="B952" t="inlineStr">
        <is>
          <t>SANTANDERES</t>
        </is>
      </c>
      <c r="C952" t="inlineStr">
        <is>
          <t>0004-0008</t>
        </is>
      </c>
      <c r="D952" t="inlineStr">
        <is>
          <t>68820</t>
        </is>
      </c>
      <c r="E952" t="inlineStr">
        <is>
          <t>2580293</t>
        </is>
      </c>
      <c r="F952" t="inlineStr">
        <is>
          <t>3007010789</t>
        </is>
      </c>
      <c r="G952" t="inlineStr">
        <is>
          <t>OC VISITA ROLLOS</t>
        </is>
      </c>
      <c r="H952" t="inlineStr">
        <is>
          <t>SANTANDER</t>
        </is>
      </c>
      <c r="I952" t="inlineStr">
        <is>
          <t>TONA</t>
        </is>
      </c>
      <c r="J952" t="inlineStr">
        <is>
          <t>BERLIN - SANTANDER</t>
        </is>
      </c>
      <c r="K952" t="inlineStr">
        <is>
          <t>BANCOLOMBIA</t>
        </is>
      </c>
      <c r="L952" t="inlineStr">
        <is>
          <t>FO-25-1361634</t>
        </is>
      </c>
      <c r="M952" s="49" t="n">
        <v>45880.61722222222</v>
      </c>
      <c r="N952" s="49" t="n">
        <v>45884.44861111111</v>
      </c>
      <c r="O952" s="48" t="n">
        <v>0</v>
      </c>
      <c r="P952" t="inlineStr">
        <is>
          <t>CB UNO A UNO</t>
        </is>
      </c>
      <c r="Q952" t="inlineStr">
        <is>
          <t>CB UNO A UNO</t>
        </is>
      </c>
      <c r="R952" t="inlineStr">
        <is>
          <t>EJECUTADO</t>
        </is>
      </c>
      <c r="S952" t="inlineStr">
        <is>
          <t>EJECUTADO EXITOSO</t>
        </is>
      </c>
      <c r="T952" t="inlineStr">
        <is>
          <t>ENVIO FLOTA - OPERADOR LOGISTICO</t>
        </is>
      </c>
      <c r="V952" t="inlineStr">
        <is>
          <t>TIPO II</t>
        </is>
      </c>
      <c r="W952" t="inlineStr">
        <is>
          <t>TERRESTRE</t>
        </is>
      </c>
      <c r="X952" t="inlineStr">
        <is>
          <t>PEÑA DIAZ IVAN YESID</t>
        </is>
      </c>
      <c r="Y952" t="inlineStr">
        <is>
          <t>1</t>
        </is>
      </c>
      <c r="Z952" t="inlineStr">
        <is>
          <t>0</t>
        </is>
      </c>
      <c r="AA952" s="48" t="n">
        <v>35780</v>
      </c>
      <c r="AB952" s="48" t="n">
        <v>0</v>
      </c>
    </row>
    <row r="953">
      <c r="A953" t="inlineStr">
        <is>
          <t>MEDELLIN</t>
        </is>
      </c>
      <c r="B953" t="inlineStr">
        <is>
          <t>NOROCCIDENTE</t>
        </is>
      </c>
      <c r="C953" t="inlineStr">
        <is>
          <t>0004-0005</t>
        </is>
      </c>
      <c r="D953" t="inlineStr">
        <is>
          <t>5756</t>
        </is>
      </c>
      <c r="E953" t="inlineStr">
        <is>
          <t>2580364</t>
        </is>
      </c>
      <c r="F953" t="inlineStr">
        <is>
          <t>3007026243</t>
        </is>
      </c>
      <c r="G953" t="inlineStr">
        <is>
          <t>OC ENVIO ROLLOS</t>
        </is>
      </c>
      <c r="H953" t="inlineStr">
        <is>
          <t>ANTIOQUIA</t>
        </is>
      </c>
      <c r="I953" t="inlineStr">
        <is>
          <t>SONSON</t>
        </is>
      </c>
      <c r="J953" t="inlineStr">
        <is>
          <t>COMCARD SONSON JAMA</t>
        </is>
      </c>
      <c r="K953" t="inlineStr">
        <is>
          <t>BANCOLOMBIA</t>
        </is>
      </c>
      <c r="L953" t="inlineStr">
        <is>
          <t>FO-25-1362429</t>
        </is>
      </c>
      <c r="M953" s="49" t="n">
        <v>45880.61487268518</v>
      </c>
      <c r="N953" s="49" t="n">
        <v>45884.42777777778</v>
      </c>
      <c r="O953" s="48" t="n">
        <v>0</v>
      </c>
      <c r="P953" t="inlineStr">
        <is>
          <t>AGREGADOR</t>
        </is>
      </c>
      <c r="Q953" t="inlineStr">
        <is>
          <t>COMCARD - PTM</t>
        </is>
      </c>
      <c r="S953" t="inlineStr">
        <is>
          <t>EJECUTADO EXITOSO</t>
        </is>
      </c>
      <c r="T953" t="inlineStr">
        <is>
          <t>ENVIO</t>
        </is>
      </c>
      <c r="V953" t="inlineStr">
        <is>
          <t>TIPO III</t>
        </is>
      </c>
      <c r="W953" t="inlineStr">
        <is>
          <t>TERRESTRE</t>
        </is>
      </c>
      <c r="Y953" t="inlineStr">
        <is>
          <t>1</t>
        </is>
      </c>
      <c r="Z953" t="inlineStr">
        <is>
          <t>0</t>
        </is>
      </c>
      <c r="AA953" s="48" t="n">
        <v>35780</v>
      </c>
      <c r="AB953" s="48" t="n">
        <v>0</v>
      </c>
    </row>
    <row r="954">
      <c r="A954" t="inlineStr">
        <is>
          <t>CALI</t>
        </is>
      </c>
      <c r="B954" t="inlineStr">
        <is>
          <t>SUROCCIDENTE Y EJE CAFETERO</t>
        </is>
      </c>
      <c r="C954" t="inlineStr">
        <is>
          <t>0004-0003</t>
        </is>
      </c>
      <c r="D954" t="inlineStr">
        <is>
          <t>76001</t>
        </is>
      </c>
      <c r="E954" t="inlineStr">
        <is>
          <t>2580391</t>
        </is>
      </c>
      <c r="F954" t="inlineStr">
        <is>
          <t>3007024236</t>
        </is>
      </c>
      <c r="G954" t="inlineStr">
        <is>
          <t>OC VISITA ROLLOS</t>
        </is>
      </c>
      <c r="H954" t="inlineStr">
        <is>
          <t>VALLE DEL CAUCA</t>
        </is>
      </c>
      <c r="I954" t="inlineStr">
        <is>
          <t>CALI</t>
        </is>
      </c>
      <c r="J954" t="inlineStr">
        <is>
          <t>BARRIO COMFENALCO CALI</t>
        </is>
      </c>
      <c r="K954" t="inlineStr">
        <is>
          <t>BANCOLOMBIA</t>
        </is>
      </c>
      <c r="L954" t="inlineStr">
        <is>
          <t>FO-25-1361676</t>
        </is>
      </c>
      <c r="M954" s="49" t="n">
        <v>45880.61866898148</v>
      </c>
      <c r="N954" s="49" t="n">
        <v>45881.39513888889</v>
      </c>
      <c r="O954" s="48" t="n">
        <v>0</v>
      </c>
      <c r="P954" t="inlineStr">
        <is>
          <t>CB UNO A UNO</t>
        </is>
      </c>
      <c r="Q954" t="inlineStr">
        <is>
          <t>CB UNO A UNO</t>
        </is>
      </c>
      <c r="R954" t="inlineStr">
        <is>
          <t>EJECUTADO</t>
        </is>
      </c>
      <c r="S954" t="inlineStr">
        <is>
          <t>EJECUTADO EXITOSO</t>
        </is>
      </c>
      <c r="T954" t="inlineStr">
        <is>
          <t>VISITA TECNICA</t>
        </is>
      </c>
      <c r="V954" t="inlineStr">
        <is>
          <t>TIPO I</t>
        </is>
      </c>
      <c r="W954" t="inlineStr">
        <is>
          <t>TERRESTRE</t>
        </is>
      </c>
      <c r="X954" t="inlineStr">
        <is>
          <t>CUERO RUIZ JHONNY</t>
        </is>
      </c>
      <c r="Y954" t="inlineStr">
        <is>
          <t>1</t>
        </is>
      </c>
      <c r="Z954" t="inlineStr">
        <is>
          <t>0</t>
        </is>
      </c>
      <c r="AA954" s="48" t="n">
        <v>35780</v>
      </c>
      <c r="AB954" s="48" t="n">
        <v>0</v>
      </c>
    </row>
    <row r="955">
      <c r="A955" t="inlineStr">
        <is>
          <t>TUNJA</t>
        </is>
      </c>
      <c r="B955" t="inlineStr">
        <is>
          <t>SANTANDERES</t>
        </is>
      </c>
      <c r="C955" t="inlineStr">
        <is>
          <t>0004-0008</t>
        </is>
      </c>
      <c r="D955" t="inlineStr">
        <is>
          <t>15001</t>
        </is>
      </c>
      <c r="E955" t="inlineStr">
        <is>
          <t>2580402</t>
        </is>
      </c>
      <c r="F955" t="inlineStr">
        <is>
          <t>3007033106</t>
        </is>
      </c>
      <c r="G955" t="inlineStr">
        <is>
          <t>OC VISITA ROLLOS</t>
        </is>
      </c>
      <c r="H955" t="inlineStr">
        <is>
          <t>BOYACA</t>
        </is>
      </c>
      <c r="I955" t="inlineStr">
        <is>
          <t>TUNJA</t>
        </is>
      </c>
      <c r="J955" t="inlineStr">
        <is>
          <t>BARRIO CENTRO TUNJA</t>
        </is>
      </c>
      <c r="K955" t="inlineStr">
        <is>
          <t>BANCOLOMBIA</t>
        </is>
      </c>
      <c r="L955" t="inlineStr">
        <is>
          <t>FO-25-1361583</t>
        </is>
      </c>
      <c r="M955" s="49" t="n">
        <v>45880.60841435185</v>
      </c>
      <c r="N955" s="49" t="n">
        <v>45881.43472222222</v>
      </c>
      <c r="O955" s="48" t="n">
        <v>0</v>
      </c>
      <c r="P955" t="inlineStr">
        <is>
          <t>CB UNO A UNO</t>
        </is>
      </c>
      <c r="Q955" t="inlineStr">
        <is>
          <t>CB UNO A UNO</t>
        </is>
      </c>
      <c r="R955" t="inlineStr">
        <is>
          <t>EJECUTADO</t>
        </is>
      </c>
      <c r="S955" t="inlineStr">
        <is>
          <t>EJECUTADO EXITOSO</t>
        </is>
      </c>
      <c r="T955" t="inlineStr">
        <is>
          <t>VISITA TECNICA</t>
        </is>
      </c>
      <c r="V955" t="inlineStr">
        <is>
          <t>TIPO I</t>
        </is>
      </c>
      <c r="W955" t="inlineStr">
        <is>
          <t>TERRESTRE</t>
        </is>
      </c>
      <c r="X955" t="inlineStr">
        <is>
          <t>GONZALEZ GONZALEZ MARIO ALBERTO</t>
        </is>
      </c>
      <c r="Y955" t="inlineStr">
        <is>
          <t>1</t>
        </is>
      </c>
      <c r="Z955" t="inlineStr">
        <is>
          <t>0</t>
        </is>
      </c>
      <c r="AA955" s="48" t="n">
        <v>35780</v>
      </c>
      <c r="AB955" s="48" t="n">
        <v>0</v>
      </c>
    </row>
    <row r="956">
      <c r="A956" t="inlineStr">
        <is>
          <t>BOGOTA</t>
        </is>
      </c>
      <c r="B956" t="inlineStr">
        <is>
          <t>CUNDINAMARCA</t>
        </is>
      </c>
      <c r="C956" t="inlineStr">
        <is>
          <t>0004-0004</t>
        </is>
      </c>
      <c r="D956" t="inlineStr">
        <is>
          <t>25754</t>
        </is>
      </c>
      <c r="E956" t="inlineStr">
        <is>
          <t>2580410</t>
        </is>
      </c>
      <c r="F956" t="inlineStr">
        <is>
          <t>3007064547</t>
        </is>
      </c>
      <c r="G956" t="inlineStr">
        <is>
          <t>OC VISITA ROLLOS</t>
        </is>
      </c>
      <c r="H956" t="inlineStr">
        <is>
          <t>CUNDINAMARCA</t>
        </is>
      </c>
      <c r="I956" t="inlineStr">
        <is>
          <t>SOACHA</t>
        </is>
      </c>
      <c r="J956" t="inlineStr">
        <is>
          <t>BARRIO CIUDAD VERDE SOACHA SOA</t>
        </is>
      </c>
      <c r="K956" t="inlineStr">
        <is>
          <t>BANCOLOMBIA</t>
        </is>
      </c>
      <c r="L956" t="inlineStr">
        <is>
          <t>FO-25-1361579</t>
        </is>
      </c>
      <c r="M956" s="49" t="n">
        <v>45880.60972222222</v>
      </c>
      <c r="N956" s="49" t="n">
        <v>45884.57847222222</v>
      </c>
      <c r="O956" s="48" t="n">
        <v>0</v>
      </c>
      <c r="P956" t="inlineStr">
        <is>
          <t>CB UNO A UNO</t>
        </is>
      </c>
      <c r="Q956" t="inlineStr">
        <is>
          <t>CB UNO A UNO</t>
        </is>
      </c>
      <c r="R956" t="inlineStr">
        <is>
          <t>EJECUTADO</t>
        </is>
      </c>
      <c r="S956" t="inlineStr">
        <is>
          <t>EJECUTADO EXITOSO</t>
        </is>
      </c>
      <c r="T956" t="inlineStr">
        <is>
          <t>VISITA TECNICA</t>
        </is>
      </c>
      <c r="V956" t="inlineStr">
        <is>
          <t>TIPO I</t>
        </is>
      </c>
      <c r="W956" t="inlineStr">
        <is>
          <t>TERRESTRE</t>
        </is>
      </c>
      <c r="X956" t="inlineStr">
        <is>
          <t>LOZADA ROJAS CHRISTIAN ANDRES</t>
        </is>
      </c>
      <c r="Y956" t="inlineStr">
        <is>
          <t>1</t>
        </is>
      </c>
      <c r="Z956" t="inlineStr">
        <is>
          <t>0</t>
        </is>
      </c>
      <c r="AA956" s="48" t="n">
        <v>35780</v>
      </c>
      <c r="AB956" s="48" t="n">
        <v>0</v>
      </c>
    </row>
    <row r="957">
      <c r="A957" t="inlineStr">
        <is>
          <t>MEDELLIN</t>
        </is>
      </c>
      <c r="B957" t="inlineStr">
        <is>
          <t>NOROCCIDENTE</t>
        </is>
      </c>
      <c r="C957" t="inlineStr">
        <is>
          <t>0004-0005</t>
        </is>
      </c>
      <c r="D957" t="inlineStr">
        <is>
          <t>5001</t>
        </is>
      </c>
      <c r="E957" t="inlineStr">
        <is>
          <t>2580615</t>
        </is>
      </c>
      <c r="F957" t="inlineStr">
        <is>
          <t>3007028943</t>
        </is>
      </c>
      <c r="G957" t="inlineStr">
        <is>
          <t>OC VISITA ROLLOS</t>
        </is>
      </c>
      <c r="H957" t="inlineStr">
        <is>
          <t>ANTIOQUIA</t>
        </is>
      </c>
      <c r="I957" t="inlineStr">
        <is>
          <t>MEDELLIN</t>
        </is>
      </c>
      <c r="J957" t="inlineStr">
        <is>
          <t>BARRIO SAN CRISTOBAL 3 MEDELLI</t>
        </is>
      </c>
      <c r="K957" t="inlineStr">
        <is>
          <t>BANCOLOMBIA</t>
        </is>
      </c>
      <c r="L957" t="inlineStr">
        <is>
          <t>FO-25-1361753</t>
        </is>
      </c>
      <c r="M957" s="49" t="n">
        <v>45880.62335648148</v>
      </c>
      <c r="N957" s="49" t="n">
        <v>45885.47916666666</v>
      </c>
      <c r="O957" s="48" t="n">
        <v>0</v>
      </c>
      <c r="P957" t="inlineStr">
        <is>
          <t>CB UNO A UNO</t>
        </is>
      </c>
      <c r="Q957" t="inlineStr">
        <is>
          <t>CB UNO A UNO</t>
        </is>
      </c>
      <c r="R957" t="inlineStr">
        <is>
          <t>CANCELADO</t>
        </is>
      </c>
      <c r="S957" t="inlineStr">
        <is>
          <t>USUARIO NO RECIBE PEDIDO</t>
        </is>
      </c>
      <c r="T957" t="inlineStr">
        <is>
          <t>SOPORTE TELEFONICO</t>
        </is>
      </c>
      <c r="V957" t="inlineStr">
        <is>
          <t>TIPO I</t>
        </is>
      </c>
      <c r="W957" t="inlineStr">
        <is>
          <t>TERRESTRE</t>
        </is>
      </c>
      <c r="X957" t="inlineStr">
        <is>
          <t>HERNANDEZ CHAVARRIA JUAN CAMILO</t>
        </is>
      </c>
      <c r="Y957" t="inlineStr">
        <is>
          <t>1</t>
        </is>
      </c>
      <c r="Z957" t="inlineStr">
        <is>
          <t>0</t>
        </is>
      </c>
      <c r="AA957" s="48" t="n">
        <v>41241</v>
      </c>
      <c r="AB957" s="48" t="n">
        <v>0</v>
      </c>
    </row>
    <row r="958">
      <c r="A958" t="inlineStr">
        <is>
          <t>MEDELLIN</t>
        </is>
      </c>
      <c r="B958" t="inlineStr">
        <is>
          <t>NOROCCIDENTE</t>
        </is>
      </c>
      <c r="C958" t="inlineStr">
        <is>
          <t>0004-0005</t>
        </is>
      </c>
      <c r="D958" t="inlineStr">
        <is>
          <t>5001</t>
        </is>
      </c>
      <c r="E958" t="inlineStr">
        <is>
          <t>2580647</t>
        </is>
      </c>
      <c r="F958" t="inlineStr">
        <is>
          <t>3007080086</t>
        </is>
      </c>
      <c r="G958" t="inlineStr">
        <is>
          <t>OC VISITA ROLLOS</t>
        </is>
      </c>
      <c r="H958" t="inlineStr">
        <is>
          <t>ANTIOQUIA</t>
        </is>
      </c>
      <c r="I958" t="inlineStr">
        <is>
          <t>MEDELLIN</t>
        </is>
      </c>
      <c r="J958" t="inlineStr">
        <is>
          <t>BARRIO MANRIQUE MEDELLIN 28</t>
        </is>
      </c>
      <c r="K958" t="inlineStr">
        <is>
          <t>BANCOLOMBIA</t>
        </is>
      </c>
      <c r="L958" t="inlineStr">
        <is>
          <t>FO-25-1361848</t>
        </is>
      </c>
      <c r="M958" s="49" t="n">
        <v>45880.63055555556</v>
      </c>
      <c r="N958" s="49" t="n">
        <v>45884.58611111111</v>
      </c>
      <c r="O958" s="48" t="n">
        <v>0</v>
      </c>
      <c r="P958" t="inlineStr">
        <is>
          <t>UNO A UNO</t>
        </is>
      </c>
      <c r="Q958" t="inlineStr">
        <is>
          <t>UNO A UNO</t>
        </is>
      </c>
      <c r="S958" t="inlineStr">
        <is>
          <t>EJECUTADO EXITOSO</t>
        </is>
      </c>
      <c r="T958" t="inlineStr">
        <is>
          <t>VISITA TECNICA</t>
        </is>
      </c>
      <c r="V958" t="inlineStr">
        <is>
          <t>TIPO I</t>
        </is>
      </c>
      <c r="W958" t="inlineStr">
        <is>
          <t>TERRESTRE</t>
        </is>
      </c>
      <c r="X958" t="inlineStr">
        <is>
          <t>SALAZAR AGUDELO JHONATAN STIVEN</t>
        </is>
      </c>
      <c r="Y958" t="inlineStr">
        <is>
          <t>1</t>
        </is>
      </c>
      <c r="Z958" t="inlineStr">
        <is>
          <t>0</t>
        </is>
      </c>
      <c r="AA958" s="48" t="n">
        <v>35780</v>
      </c>
      <c r="AB958" s="48" t="n">
        <v>0</v>
      </c>
    </row>
    <row r="959">
      <c r="A959" t="inlineStr">
        <is>
          <t>APARTADO</t>
        </is>
      </c>
      <c r="B959" t="inlineStr">
        <is>
          <t>NOROCCIDENTE</t>
        </is>
      </c>
      <c r="C959" t="inlineStr">
        <is>
          <t>0004-0005</t>
        </is>
      </c>
      <c r="D959" t="inlineStr">
        <is>
          <t>5045</t>
        </is>
      </c>
      <c r="E959" t="inlineStr">
        <is>
          <t>2580756</t>
        </is>
      </c>
      <c r="F959" t="inlineStr">
        <is>
          <t>3007079270</t>
        </is>
      </c>
      <c r="G959" t="inlineStr">
        <is>
          <t>OC VISITA ROLLOS</t>
        </is>
      </c>
      <c r="H959" t="inlineStr">
        <is>
          <t>ANTIOQUIA</t>
        </is>
      </c>
      <c r="I959" t="inlineStr">
        <is>
          <t>APARTADO</t>
        </is>
      </c>
      <c r="J959" t="inlineStr">
        <is>
          <t>DISTRICOL TIENDA SALOME LA 95</t>
        </is>
      </c>
      <c r="K959" t="inlineStr">
        <is>
          <t>BANCOLOMBIA</t>
        </is>
      </c>
      <c r="L959" t="inlineStr">
        <is>
          <t>FO-25-1361841</t>
        </is>
      </c>
      <c r="M959" s="49" t="n">
        <v>45880.63228009259</v>
      </c>
      <c r="N959" s="49" t="n">
        <v>45883.3875</v>
      </c>
      <c r="O959" s="48" t="n">
        <v>0</v>
      </c>
      <c r="P959" t="inlineStr">
        <is>
          <t>AGREGADOR</t>
        </is>
      </c>
      <c r="Q959" t="inlineStr">
        <is>
          <t>DISTRICOL</t>
        </is>
      </c>
      <c r="R959" t="inlineStr">
        <is>
          <t>EJECUTADO</t>
        </is>
      </c>
      <c r="S959" t="inlineStr">
        <is>
          <t>EJECUTADO EXITOSO</t>
        </is>
      </c>
      <c r="T959" t="inlineStr">
        <is>
          <t>VISITA TECNICA</t>
        </is>
      </c>
      <c r="V959" t="inlineStr">
        <is>
          <t>TIPO I</t>
        </is>
      </c>
      <c r="W959" t="inlineStr">
        <is>
          <t>TERRESTRE</t>
        </is>
      </c>
      <c r="X959" t="inlineStr">
        <is>
          <t>SALDARRIAGA MIRANDA SANTIAGO</t>
        </is>
      </c>
      <c r="Y959" t="inlineStr">
        <is>
          <t>1</t>
        </is>
      </c>
      <c r="Z959" t="inlineStr">
        <is>
          <t>0</t>
        </is>
      </c>
      <c r="AA959" s="48" t="n">
        <v>35780</v>
      </c>
      <c r="AB959" s="48" t="n">
        <v>0</v>
      </c>
    </row>
    <row r="960">
      <c r="A960" t="inlineStr">
        <is>
          <t>PEREIRA</t>
        </is>
      </c>
      <c r="B960" t="inlineStr">
        <is>
          <t>SUROCCIDENTE Y EJE CAFETERO</t>
        </is>
      </c>
      <c r="C960" t="inlineStr">
        <is>
          <t>0004-0002</t>
        </is>
      </c>
      <c r="D960" t="inlineStr">
        <is>
          <t>66001</t>
        </is>
      </c>
      <c r="E960" t="inlineStr">
        <is>
          <t>2580821</t>
        </is>
      </c>
      <c r="F960" t="inlineStr">
        <is>
          <t>3007079900</t>
        </is>
      </c>
      <c r="G960" t="inlineStr">
        <is>
          <t>OC VISITA ROLLOS</t>
        </is>
      </c>
      <c r="H960" t="inlineStr">
        <is>
          <t>RISARALDA</t>
        </is>
      </c>
      <c r="I960" t="inlineStr">
        <is>
          <t>PEREIRA</t>
        </is>
      </c>
      <c r="J960" t="inlineStr">
        <is>
          <t>DISTRICOL PERLA HORIZONTE</t>
        </is>
      </c>
      <c r="K960" t="inlineStr">
        <is>
          <t>BANCOLOMBIA</t>
        </is>
      </c>
      <c r="L960" t="inlineStr">
        <is>
          <t>FO-25-1361861</t>
        </is>
      </c>
      <c r="M960" s="49" t="n">
        <v>45880.63582175926</v>
      </c>
      <c r="N960" s="49" t="n">
        <v>45883.46805555555</v>
      </c>
      <c r="O960" s="48" t="n">
        <v>0</v>
      </c>
      <c r="P960" t="inlineStr">
        <is>
          <t>AGREGADOR</t>
        </is>
      </c>
      <c r="Q960" t="inlineStr">
        <is>
          <t>DISTRICOL</t>
        </is>
      </c>
      <c r="R960" t="inlineStr">
        <is>
          <t>EJECUTADO</t>
        </is>
      </c>
      <c r="S960" t="inlineStr">
        <is>
          <t>EJECUTADO EXITOSO</t>
        </is>
      </c>
      <c r="T960" t="inlineStr">
        <is>
          <t>VISITA TECNICA</t>
        </is>
      </c>
      <c r="V960" t="inlineStr">
        <is>
          <t>TIPO I</t>
        </is>
      </c>
      <c r="W960" t="inlineStr">
        <is>
          <t>TERRESTRE</t>
        </is>
      </c>
      <c r="X960" t="inlineStr">
        <is>
          <t>LOAIZA LOPEZ JHON FREDDY</t>
        </is>
      </c>
      <c r="Y960" t="inlineStr">
        <is>
          <t>1</t>
        </is>
      </c>
      <c r="Z960" t="inlineStr">
        <is>
          <t>0</t>
        </is>
      </c>
      <c r="AA960" s="48" t="n">
        <v>35780</v>
      </c>
      <c r="AB960" s="48" t="n">
        <v>0</v>
      </c>
    </row>
    <row r="961">
      <c r="A961" t="inlineStr">
        <is>
          <t>BOGOTA</t>
        </is>
      </c>
      <c r="B961" t="inlineStr">
        <is>
          <t>CUNDINAMARCA</t>
        </is>
      </c>
      <c r="C961" t="inlineStr">
        <is>
          <t>0004-0004</t>
        </is>
      </c>
      <c r="D961" t="inlineStr">
        <is>
          <t>25740</t>
        </is>
      </c>
      <c r="E961" t="inlineStr">
        <is>
          <t>2580834</t>
        </is>
      </c>
      <c r="F961" t="inlineStr">
        <is>
          <t>3007076428</t>
        </is>
      </c>
      <c r="G961" t="inlineStr">
        <is>
          <t>OC VISITA ROLLOS</t>
        </is>
      </c>
      <c r="H961" t="inlineStr">
        <is>
          <t>CUNDINAMARCA</t>
        </is>
      </c>
      <c r="I961" t="inlineStr">
        <is>
          <t>SIBATE</t>
        </is>
      </c>
      <c r="J961" t="inlineStr">
        <is>
          <t>BARRIO VEREDA SAN BENITO SIBAT</t>
        </is>
      </c>
      <c r="K961" t="inlineStr">
        <is>
          <t>BANCOLOMBIA</t>
        </is>
      </c>
      <c r="L961" t="inlineStr">
        <is>
          <t>FO-25-1361856</t>
        </is>
      </c>
      <c r="M961" s="49" t="n">
        <v>45880.63738425926</v>
      </c>
      <c r="N961" s="49" t="n">
        <v>45884.55069444444</v>
      </c>
      <c r="O961" s="48" t="n">
        <v>0</v>
      </c>
      <c r="P961" t="inlineStr">
        <is>
          <t>CB UNO A UNO</t>
        </is>
      </c>
      <c r="Q961" t="inlineStr">
        <is>
          <t>CB UNO A UNO</t>
        </is>
      </c>
      <c r="R961" t="inlineStr">
        <is>
          <t>EJECUTADO</t>
        </is>
      </c>
      <c r="S961" t="inlineStr">
        <is>
          <t>EJECUTADO EXITOSO</t>
        </is>
      </c>
      <c r="T961" t="inlineStr">
        <is>
          <t>VISITA TECNICA</t>
        </is>
      </c>
      <c r="V961" t="inlineStr">
        <is>
          <t>TIPO II</t>
        </is>
      </c>
      <c r="W961" t="inlineStr">
        <is>
          <t>TERRESTRE</t>
        </is>
      </c>
      <c r="X961" t="inlineStr">
        <is>
          <t>LOZADA ROJAS CHRISTIAN ANDRES</t>
        </is>
      </c>
      <c r="Y961" t="inlineStr">
        <is>
          <t>1</t>
        </is>
      </c>
      <c r="Z961" t="inlineStr">
        <is>
          <t>0</t>
        </is>
      </c>
      <c r="AA961" s="48" t="n">
        <v>67654</v>
      </c>
      <c r="AB961" s="48" t="n">
        <v>0</v>
      </c>
    </row>
    <row r="962">
      <c r="A962" t="inlineStr">
        <is>
          <t>BOGOTA</t>
        </is>
      </c>
      <c r="B962" t="inlineStr">
        <is>
          <t>CUNDINAMARCA</t>
        </is>
      </c>
      <c r="C962" t="inlineStr">
        <is>
          <t>0004-0004</t>
        </is>
      </c>
      <c r="D962" t="inlineStr">
        <is>
          <t>25754</t>
        </is>
      </c>
      <c r="E962" t="inlineStr">
        <is>
          <t>2580837</t>
        </is>
      </c>
      <c r="F962" t="inlineStr">
        <is>
          <t>3007072102</t>
        </is>
      </c>
      <c r="G962" t="inlineStr">
        <is>
          <t>OC VISITA ROLLOS</t>
        </is>
      </c>
      <c r="H962" t="inlineStr">
        <is>
          <t>CUNDINAMARCA</t>
        </is>
      </c>
      <c r="I962" t="inlineStr">
        <is>
          <t>SOACHA</t>
        </is>
      </c>
      <c r="J962" t="inlineStr">
        <is>
          <t>SOACHA UBATE SOACHA</t>
        </is>
      </c>
      <c r="K962" t="inlineStr">
        <is>
          <t>BANCOLOMBIA</t>
        </is>
      </c>
      <c r="L962" t="inlineStr">
        <is>
          <t>FO-25-1361850</t>
        </is>
      </c>
      <c r="M962" s="49" t="n">
        <v>45880.6384375</v>
      </c>
      <c r="N962" s="49" t="n">
        <v>45881.48958333334</v>
      </c>
      <c r="O962" s="48" t="n">
        <v>0</v>
      </c>
      <c r="P962" t="inlineStr">
        <is>
          <t>CB UNO A UNO</t>
        </is>
      </c>
      <c r="Q962" t="inlineStr">
        <is>
          <t>CB UNO A UNO</t>
        </is>
      </c>
      <c r="R962" t="inlineStr">
        <is>
          <t>EJECUTADO</t>
        </is>
      </c>
      <c r="T962" t="inlineStr">
        <is>
          <t>VISITA TECNICA</t>
        </is>
      </c>
      <c r="V962" t="inlineStr">
        <is>
          <t>TIPO I</t>
        </is>
      </c>
      <c r="W962" t="inlineStr">
        <is>
          <t>TERRESTRE</t>
        </is>
      </c>
      <c r="X962" t="inlineStr">
        <is>
          <t>BUSTOS MORA DIEGO MANUEL</t>
        </is>
      </c>
      <c r="Y962" t="inlineStr">
        <is>
          <t>1</t>
        </is>
      </c>
      <c r="Z962" t="inlineStr">
        <is>
          <t>0</t>
        </is>
      </c>
      <c r="AA962" s="48" t="n">
        <v>35780</v>
      </c>
      <c r="AB962" s="48" t="n">
        <v>0</v>
      </c>
    </row>
    <row r="963">
      <c r="A963" t="inlineStr">
        <is>
          <t>CARTAGENA</t>
        </is>
      </c>
      <c r="B963" t="inlineStr">
        <is>
          <t>COSTA</t>
        </is>
      </c>
      <c r="C963" t="inlineStr">
        <is>
          <t>0004-0001</t>
        </is>
      </c>
      <c r="D963" t="inlineStr">
        <is>
          <t>13836</t>
        </is>
      </c>
      <c r="E963" t="inlineStr">
        <is>
          <t>2580975</t>
        </is>
      </c>
      <c r="F963" t="inlineStr">
        <is>
          <t>3007078896</t>
        </is>
      </c>
      <c r="G963" t="inlineStr">
        <is>
          <t>OC VISITA ROLLOS</t>
        </is>
      </c>
      <c r="H963" t="inlineStr">
        <is>
          <t>BOLIVAR</t>
        </is>
      </c>
      <c r="I963" t="inlineStr">
        <is>
          <t>TURBACO</t>
        </is>
      </c>
      <c r="J963" t="inlineStr">
        <is>
          <t>BARRIO CALLE REAL TURBACO 1</t>
        </is>
      </c>
      <c r="K963" t="inlineStr">
        <is>
          <t>BANCOLOMBIA</t>
        </is>
      </c>
      <c r="L963" t="inlineStr">
        <is>
          <t>FO-25-1362423</t>
        </is>
      </c>
      <c r="M963" s="49" t="n">
        <v>45880.65035879629</v>
      </c>
      <c r="N963" s="49" t="n">
        <v>45883.46111111111</v>
      </c>
      <c r="O963" s="48" t="n">
        <v>0</v>
      </c>
      <c r="P963" t="inlineStr">
        <is>
          <t>CB UNO A UNO</t>
        </is>
      </c>
      <c r="Q963" t="inlineStr">
        <is>
          <t>CB UNO A UNO</t>
        </is>
      </c>
      <c r="R963" t="inlineStr">
        <is>
          <t>EJECUTADO</t>
        </is>
      </c>
      <c r="S963" t="inlineStr">
        <is>
          <t>EJECUTADO EXITOSO</t>
        </is>
      </c>
      <c r="T963" t="inlineStr">
        <is>
          <t>VISITA TECNICA</t>
        </is>
      </c>
      <c r="V963" t="inlineStr">
        <is>
          <t>TIPO II</t>
        </is>
      </c>
      <c r="W963" t="inlineStr">
        <is>
          <t>TERRESTRE</t>
        </is>
      </c>
      <c r="X963" t="inlineStr">
        <is>
          <t>CANEDO HERRERA ALEXANDER</t>
        </is>
      </c>
      <c r="Y963" t="inlineStr">
        <is>
          <t>1</t>
        </is>
      </c>
      <c r="Z963" t="inlineStr">
        <is>
          <t>0</t>
        </is>
      </c>
      <c r="AA963" s="48" t="n">
        <v>67654</v>
      </c>
      <c r="AB963" s="48" t="n">
        <v>0</v>
      </c>
    </row>
    <row r="964">
      <c r="A964" t="inlineStr">
        <is>
          <t>CUCUTA</t>
        </is>
      </c>
      <c r="B964" t="inlineStr">
        <is>
          <t>SANTANDERES</t>
        </is>
      </c>
      <c r="C964" t="inlineStr">
        <is>
          <t>No encontrado</t>
        </is>
      </c>
      <c r="D964" t="inlineStr">
        <is>
          <t>54810</t>
        </is>
      </c>
      <c r="E964" t="inlineStr">
        <is>
          <t>2581105</t>
        </is>
      </c>
      <c r="F964" t="inlineStr">
        <is>
          <t>3007060596</t>
        </is>
      </c>
      <c r="G964" t="inlineStr">
        <is>
          <t>OC VISITA ROLLOS</t>
        </is>
      </c>
      <c r="H964" t="inlineStr">
        <is>
          <t>NORTE DE SANTANDER</t>
        </is>
      </c>
      <c r="I964" t="inlineStr">
        <is>
          <t>TIBU</t>
        </is>
      </c>
      <c r="J964" t="inlineStr">
        <is>
          <t>BARRIO FUERA DEL MUNICIPIO DE</t>
        </is>
      </c>
      <c r="K964" t="inlineStr">
        <is>
          <t>BANCOLOMBIA</t>
        </is>
      </c>
      <c r="L964" t="inlineStr">
        <is>
          <t>FO-25-1368282</t>
        </is>
      </c>
      <c r="M964" s="49" t="n">
        <v>45880.6513425926</v>
      </c>
      <c r="N964" s="49" t="n">
        <v>45882.43194444444</v>
      </c>
      <c r="O964" s="48" t="n">
        <v>0</v>
      </c>
      <c r="P964" t="inlineStr">
        <is>
          <t>CB UNO A UNO</t>
        </is>
      </c>
      <c r="Q964" t="inlineStr">
        <is>
          <t>CB UNO A UNO</t>
        </is>
      </c>
      <c r="R964" t="inlineStr">
        <is>
          <t>EJECUTADO</t>
        </is>
      </c>
      <c r="S964" t="inlineStr">
        <is>
          <t>EJECUTADO EXITOSO</t>
        </is>
      </c>
      <c r="T964" t="inlineStr">
        <is>
          <t>VISITA TECNICA</t>
        </is>
      </c>
      <c r="V964" t="inlineStr">
        <is>
          <t>TIPO IV ESPECIAL</t>
        </is>
      </c>
      <c r="W964" t="inlineStr">
        <is>
          <t>TERRESTRE</t>
        </is>
      </c>
      <c r="X964" t="inlineStr">
        <is>
          <t>DURAN ACOSTA FRANK YONNY</t>
        </is>
      </c>
      <c r="Y964" t="inlineStr">
        <is>
          <t>1</t>
        </is>
      </c>
      <c r="Z964" t="inlineStr">
        <is>
          <t>0</t>
        </is>
      </c>
      <c r="AA964" s="48" t="n">
        <v>35780</v>
      </c>
      <c r="AB964" s="48" t="n">
        <v>0</v>
      </c>
    </row>
    <row r="965">
      <c r="A965" t="inlineStr">
        <is>
          <t>MONTERIA</t>
        </is>
      </c>
      <c r="B965" t="inlineStr">
        <is>
          <t>COSTA</t>
        </is>
      </c>
      <c r="C965" t="inlineStr">
        <is>
          <t>0004-0001</t>
        </is>
      </c>
      <c r="D965" t="inlineStr">
        <is>
          <t>23807</t>
        </is>
      </c>
      <c r="E965" t="inlineStr">
        <is>
          <t>2581151</t>
        </is>
      </c>
      <c r="F965" t="inlineStr">
        <is>
          <t>3007055644</t>
        </is>
      </c>
      <c r="G965" t="inlineStr">
        <is>
          <t>OC VISITA ROLLOS</t>
        </is>
      </c>
      <c r="H965" t="inlineStr">
        <is>
          <t>CORDOBA</t>
        </is>
      </c>
      <c r="I965" t="inlineStr">
        <is>
          <t>TIERRALTA</t>
        </is>
      </c>
      <c r="J965" t="inlineStr">
        <is>
          <t>DISTRICOL SUPERMERCADO Y VARIE</t>
        </is>
      </c>
      <c r="K965" t="inlineStr">
        <is>
          <t>BANCOLOMBIA</t>
        </is>
      </c>
      <c r="L965" t="inlineStr">
        <is>
          <t>FO-25-1362519</t>
        </is>
      </c>
      <c r="M965" s="49" t="n">
        <v>45880.65930555556</v>
      </c>
      <c r="N965" s="49" t="n">
        <v>45892.64513888889</v>
      </c>
      <c r="O965" s="48" t="n">
        <v>0</v>
      </c>
      <c r="P965" t="inlineStr">
        <is>
          <t>AGREGADOR</t>
        </is>
      </c>
      <c r="Q965" t="inlineStr">
        <is>
          <t>DISTRICOL</t>
        </is>
      </c>
      <c r="R965" t="inlineStr">
        <is>
          <t>EJECUTADO</t>
        </is>
      </c>
      <c r="S965" t="inlineStr">
        <is>
          <t>EJECUTADO EXITOSO</t>
        </is>
      </c>
      <c r="T965" t="inlineStr">
        <is>
          <t>ENVIO FLOTA - OPERADOR LOGISTICO</t>
        </is>
      </c>
      <c r="V965" t="inlineStr">
        <is>
          <t>TIPO III</t>
        </is>
      </c>
      <c r="W965" t="inlineStr">
        <is>
          <t>TERRESTRE</t>
        </is>
      </c>
      <c r="X965" t="inlineStr">
        <is>
          <t>CASSIANI PEREZ RAUL RAMIRO</t>
        </is>
      </c>
      <c r="Y965" t="inlineStr">
        <is>
          <t>1</t>
        </is>
      </c>
      <c r="Z965" t="inlineStr">
        <is>
          <t>0</t>
        </is>
      </c>
      <c r="AA965" s="48" t="n">
        <v>35780</v>
      </c>
      <c r="AB965" s="48" t="n">
        <v>0</v>
      </c>
    </row>
    <row r="966">
      <c r="A966" t="inlineStr">
        <is>
          <t>CUCUTA</t>
        </is>
      </c>
      <c r="B966" t="inlineStr">
        <is>
          <t>SANTANDERES</t>
        </is>
      </c>
      <c r="C966" t="inlineStr">
        <is>
          <t>0004-0008</t>
        </is>
      </c>
      <c r="D966" t="inlineStr">
        <is>
          <t>54099</t>
        </is>
      </c>
      <c r="E966" t="inlineStr">
        <is>
          <t>2581160</t>
        </is>
      </c>
      <c r="F966" t="inlineStr">
        <is>
          <t>3007052234</t>
        </is>
      </c>
      <c r="G966" t="inlineStr">
        <is>
          <t>OC VISITA ROLLOS</t>
        </is>
      </c>
      <c r="H966" t="inlineStr">
        <is>
          <t>NORTE DE SANTANDER</t>
        </is>
      </c>
      <c r="I966" t="inlineStr">
        <is>
          <t>BOCHALEMA</t>
        </is>
      </c>
      <c r="J966" t="inlineStr">
        <is>
          <t>BARRIO LA DON JAUANA BOCHALEMA</t>
        </is>
      </c>
      <c r="K966" t="inlineStr">
        <is>
          <t>BANCOLOMBIA</t>
        </is>
      </c>
      <c r="L966" t="inlineStr">
        <is>
          <t>FO-25-1362406</t>
        </is>
      </c>
      <c r="M966" s="49" t="n">
        <v>45880.66217592593</v>
      </c>
      <c r="N966" s="49" t="n">
        <v>45888.64930555555</v>
      </c>
      <c r="O966" s="48" t="n">
        <v>0</v>
      </c>
      <c r="P966" t="inlineStr">
        <is>
          <t>CB UNO A UNO</t>
        </is>
      </c>
      <c r="Q966" t="inlineStr">
        <is>
          <t>CB UNO A UNO</t>
        </is>
      </c>
      <c r="R966" t="inlineStr">
        <is>
          <t>EJECUTADO</t>
        </is>
      </c>
      <c r="S966" t="inlineStr">
        <is>
          <t>EJECUTADO EXITOSO</t>
        </is>
      </c>
      <c r="T966" t="inlineStr">
        <is>
          <t>ENVIO FLOTA - OPERADOR LOGISTICO</t>
        </is>
      </c>
      <c r="V966" t="inlineStr">
        <is>
          <t>TIPO II</t>
        </is>
      </c>
      <c r="W966" t="inlineStr">
        <is>
          <t>TERRESTRE</t>
        </is>
      </c>
      <c r="X966" t="inlineStr">
        <is>
          <t>DURAN ACOSTA FRANK YONNY</t>
        </is>
      </c>
      <c r="Y966" t="inlineStr">
        <is>
          <t>1</t>
        </is>
      </c>
      <c r="Z966" t="inlineStr">
        <is>
          <t>0</t>
        </is>
      </c>
      <c r="AA966" s="48" t="n">
        <v>35780</v>
      </c>
      <c r="AB966" s="48" t="n">
        <v>0</v>
      </c>
    </row>
    <row r="967">
      <c r="A967" t="inlineStr">
        <is>
          <t>MANIZALES</t>
        </is>
      </c>
      <c r="B967" t="inlineStr">
        <is>
          <t>SUROCCIDENTE Y EJE CAFETERO</t>
        </is>
      </c>
      <c r="C967" t="inlineStr">
        <is>
          <t>0004-0002</t>
        </is>
      </c>
      <c r="D967" t="inlineStr">
        <is>
          <t>17614</t>
        </is>
      </c>
      <c r="E967" t="inlineStr">
        <is>
          <t>2581231</t>
        </is>
      </c>
      <c r="F967" t="inlineStr">
        <is>
          <t>3007066054</t>
        </is>
      </c>
      <c r="G967" t="inlineStr">
        <is>
          <t>OC VISITA ROLLOS</t>
        </is>
      </c>
      <c r="H967" t="inlineStr">
        <is>
          <t>CALDAS</t>
        </is>
      </c>
      <c r="I967" t="inlineStr">
        <is>
          <t>RIOSUCIO</t>
        </is>
      </c>
      <c r="J967" t="inlineStr">
        <is>
          <t>DISTRICOL VARIEDADES FF</t>
        </is>
      </c>
      <c r="K967" t="inlineStr">
        <is>
          <t>BANCOLOMBIA</t>
        </is>
      </c>
      <c r="L967" t="inlineStr">
        <is>
          <t>FO-25-1362416</t>
        </is>
      </c>
      <c r="M967" s="49" t="n">
        <v>45880.65854166666</v>
      </c>
      <c r="N967" s="49" t="n">
        <v>45883.45972222222</v>
      </c>
      <c r="O967" s="48" t="n">
        <v>0</v>
      </c>
      <c r="P967" t="inlineStr">
        <is>
          <t>AGREGADOR</t>
        </is>
      </c>
      <c r="Q967" t="inlineStr">
        <is>
          <t>DISTRICOL</t>
        </is>
      </c>
      <c r="R967" t="inlineStr">
        <is>
          <t>EJECUTADO</t>
        </is>
      </c>
      <c r="S967" t="inlineStr">
        <is>
          <t>EJECUTADO EXITOSO</t>
        </is>
      </c>
      <c r="T967" t="inlineStr">
        <is>
          <t>VISITA TECNICA</t>
        </is>
      </c>
      <c r="V967" t="inlineStr">
        <is>
          <t>TIPO II</t>
        </is>
      </c>
      <c r="W967" t="inlineStr">
        <is>
          <t>TERRESTRE</t>
        </is>
      </c>
      <c r="X967" t="inlineStr">
        <is>
          <t>AGUIRRE HENAO RAUL EDUARDO</t>
        </is>
      </c>
      <c r="Y967" t="inlineStr">
        <is>
          <t>1</t>
        </is>
      </c>
      <c r="Z967" t="inlineStr">
        <is>
          <t>0</t>
        </is>
      </c>
      <c r="AA967" s="48" t="n">
        <v>67654</v>
      </c>
      <c r="AB967" s="48" t="n">
        <v>0</v>
      </c>
    </row>
    <row r="968">
      <c r="A968" t="inlineStr">
        <is>
          <t>BOGOTA</t>
        </is>
      </c>
      <c r="B968" t="inlineStr">
        <is>
          <t>CUNDINAMARCA</t>
        </is>
      </c>
      <c r="C968" t="inlineStr">
        <is>
          <t>0004-0004</t>
        </is>
      </c>
      <c r="D968" t="inlineStr">
        <is>
          <t>11001</t>
        </is>
      </c>
      <c r="E968" t="inlineStr">
        <is>
          <t>2581244</t>
        </is>
      </c>
      <c r="F968" t="inlineStr">
        <is>
          <t>3007076535</t>
        </is>
      </c>
      <c r="G968" t="inlineStr">
        <is>
          <t>OC VISITA ROLLOS</t>
        </is>
      </c>
      <c r="H968" t="inlineStr">
        <is>
          <t>CUNDINAMARCA</t>
        </is>
      </c>
      <c r="I968" t="inlineStr">
        <is>
          <t>BOGOTA</t>
        </is>
      </c>
      <c r="J968" t="inlineStr">
        <is>
          <t>BARRIO RINCON BOGOTA 7</t>
        </is>
      </c>
      <c r="K968" t="inlineStr">
        <is>
          <t>BANCOLOMBIA</t>
        </is>
      </c>
      <c r="L968" t="inlineStr">
        <is>
          <t>FO-25-1362410</t>
        </is>
      </c>
      <c r="M968" s="49" t="n">
        <v>45880.65993055556</v>
      </c>
      <c r="N968" s="49" t="n">
        <v>45881.71875</v>
      </c>
      <c r="O968" s="48" t="n">
        <v>0</v>
      </c>
      <c r="P968" t="inlineStr">
        <is>
          <t>CB UNO A UNO</t>
        </is>
      </c>
      <c r="Q968" t="inlineStr">
        <is>
          <t>CB UNO A UNO</t>
        </is>
      </c>
      <c r="R968" t="inlineStr">
        <is>
          <t>EJECUTADO</t>
        </is>
      </c>
      <c r="S968" t="inlineStr">
        <is>
          <t>EJECUTADO EXITOSO</t>
        </is>
      </c>
      <c r="T968" t="inlineStr">
        <is>
          <t>VISITA TECNICA</t>
        </is>
      </c>
      <c r="V968" t="inlineStr">
        <is>
          <t>TIPO I</t>
        </is>
      </c>
      <c r="W968" t="inlineStr">
        <is>
          <t>TERRESTRE</t>
        </is>
      </c>
      <c r="X968" t="inlineStr">
        <is>
          <t>GARCIA PASTRANA KEVIN FERNANDO</t>
        </is>
      </c>
      <c r="Y968" t="inlineStr">
        <is>
          <t>1</t>
        </is>
      </c>
      <c r="Z968" t="inlineStr">
        <is>
          <t>0</t>
        </is>
      </c>
      <c r="AA968" s="48" t="n">
        <v>35780</v>
      </c>
      <c r="AB968" s="48" t="n">
        <v>0</v>
      </c>
    </row>
    <row r="969">
      <c r="A969" t="inlineStr">
        <is>
          <t>CUCUTA</t>
        </is>
      </c>
      <c r="B969" t="inlineStr">
        <is>
          <t>SANTANDERES</t>
        </is>
      </c>
      <c r="C969" t="inlineStr">
        <is>
          <t>0004-0008</t>
        </is>
      </c>
      <c r="D969" t="inlineStr">
        <is>
          <t>54172</t>
        </is>
      </c>
      <c r="E969" t="inlineStr">
        <is>
          <t>2581312</t>
        </is>
      </c>
      <c r="F969" t="inlineStr">
        <is>
          <t>3007049337</t>
        </is>
      </c>
      <c r="G969" t="inlineStr">
        <is>
          <t>OC VISITA ROLLOS</t>
        </is>
      </c>
      <c r="H969" t="inlineStr">
        <is>
          <t>NORTE DE SANTANDER</t>
        </is>
      </c>
      <c r="I969" t="inlineStr">
        <is>
          <t>CHINACOTA</t>
        </is>
      </c>
      <c r="J969" t="inlineStr">
        <is>
          <t>BARRIO CENTRO CHINACOTA 2</t>
        </is>
      </c>
      <c r="K969" t="inlineStr">
        <is>
          <t>BANCOLOMBIA</t>
        </is>
      </c>
      <c r="L969" t="inlineStr">
        <is>
          <t>FO-25-1362400</t>
        </is>
      </c>
      <c r="M969" s="49" t="n">
        <v>45880.66762731481</v>
      </c>
      <c r="N969" s="49" t="n">
        <v>45888.64722222222</v>
      </c>
      <c r="O969" s="48" t="n">
        <v>0</v>
      </c>
      <c r="P969" t="inlineStr">
        <is>
          <t>CB UNO A UNO</t>
        </is>
      </c>
      <c r="Q969" t="inlineStr">
        <is>
          <t>CB UNO A UNO</t>
        </is>
      </c>
      <c r="R969" t="inlineStr">
        <is>
          <t>EJECUTADO</t>
        </is>
      </c>
      <c r="S969" t="inlineStr">
        <is>
          <t>EJECUTADO EXITOSO</t>
        </is>
      </c>
      <c r="T969" t="inlineStr">
        <is>
          <t>ENVIO FLOTA - OPERADOR LOGISTICO</t>
        </is>
      </c>
      <c r="V969" t="inlineStr">
        <is>
          <t>TIPO II</t>
        </is>
      </c>
      <c r="W969" t="inlineStr">
        <is>
          <t>TERRESTRE</t>
        </is>
      </c>
      <c r="X969" t="inlineStr">
        <is>
          <t>DURAN ACOSTA FRANK YONNY</t>
        </is>
      </c>
      <c r="Y969" t="inlineStr">
        <is>
          <t>1</t>
        </is>
      </c>
      <c r="Z969" t="inlineStr">
        <is>
          <t>0</t>
        </is>
      </c>
      <c r="AA969" s="48" t="n">
        <v>35780</v>
      </c>
      <c r="AB969" s="48" t="n">
        <v>0</v>
      </c>
    </row>
    <row r="970">
      <c r="A970" t="inlineStr">
        <is>
          <t>MEDELLIN</t>
        </is>
      </c>
      <c r="B970" t="inlineStr">
        <is>
          <t>NOROCCIDENTE</t>
        </is>
      </c>
      <c r="C970" t="inlineStr">
        <is>
          <t>0004-0005</t>
        </is>
      </c>
      <c r="D970" t="inlineStr">
        <is>
          <t>5001</t>
        </is>
      </c>
      <c r="E970" t="inlineStr">
        <is>
          <t>2581360</t>
        </is>
      </c>
      <c r="F970" t="inlineStr">
        <is>
          <t>3007038186</t>
        </is>
      </c>
      <c r="G970" t="inlineStr">
        <is>
          <t>OC VISITA ROLLOS</t>
        </is>
      </c>
      <c r="H970" t="inlineStr">
        <is>
          <t>ANTIOQUIA</t>
        </is>
      </c>
      <c r="I970" t="inlineStr">
        <is>
          <t>MEDELLIN</t>
        </is>
      </c>
      <c r="J970" t="inlineStr">
        <is>
          <t>PTM MED SANTO DOMINGO</t>
        </is>
      </c>
      <c r="K970" t="inlineStr">
        <is>
          <t>BANCOLOMBIA</t>
        </is>
      </c>
      <c r="L970" t="inlineStr">
        <is>
          <t>FO-25-1362398</t>
        </is>
      </c>
      <c r="M970" s="49" t="n">
        <v>45880.67430555556</v>
      </c>
      <c r="N970" s="49" t="n">
        <v>45884.58611111111</v>
      </c>
      <c r="O970" s="48" t="n">
        <v>0</v>
      </c>
      <c r="P970" t="inlineStr">
        <is>
          <t>AGREGADOR</t>
        </is>
      </c>
      <c r="Q970" t="inlineStr">
        <is>
          <t>COMCARD - PTM</t>
        </is>
      </c>
      <c r="S970" t="inlineStr">
        <is>
          <t>EJECUTADO EXITOSO</t>
        </is>
      </c>
      <c r="T970" t="inlineStr">
        <is>
          <t>VISITA TECNICA</t>
        </is>
      </c>
      <c r="V970" t="inlineStr">
        <is>
          <t>TIPO I</t>
        </is>
      </c>
      <c r="W970" t="inlineStr">
        <is>
          <t>TERRESTRE</t>
        </is>
      </c>
      <c r="X970" t="inlineStr">
        <is>
          <t>SALAZAR AGUDELO JHONATAN STIVEN</t>
        </is>
      </c>
      <c r="Y970" t="inlineStr">
        <is>
          <t>1</t>
        </is>
      </c>
      <c r="Z970" t="inlineStr">
        <is>
          <t>0</t>
        </is>
      </c>
      <c r="AA970" s="48" t="n">
        <v>35780</v>
      </c>
      <c r="AB970" s="48" t="n">
        <v>0</v>
      </c>
    </row>
    <row r="971">
      <c r="A971" t="inlineStr">
        <is>
          <t>MEDELLIN</t>
        </is>
      </c>
      <c r="B971" t="inlineStr">
        <is>
          <t>NOROCCIDENTE</t>
        </is>
      </c>
      <c r="C971" t="inlineStr">
        <is>
          <t>0004-0005</t>
        </is>
      </c>
      <c r="D971" t="inlineStr">
        <is>
          <t>5001</t>
        </is>
      </c>
      <c r="E971" t="inlineStr">
        <is>
          <t>2581386</t>
        </is>
      </c>
      <c r="F971" t="inlineStr">
        <is>
          <t>3007033777</t>
        </is>
      </c>
      <c r="G971" t="inlineStr">
        <is>
          <t>OC VISITA ROLLOS</t>
        </is>
      </c>
      <c r="H971" t="inlineStr">
        <is>
          <t>ANTIOQUIA</t>
        </is>
      </c>
      <c r="I971" t="inlineStr">
        <is>
          <t>MEDELLIN</t>
        </is>
      </c>
      <c r="J971" t="inlineStr">
        <is>
          <t>BARRIO ROBLEDO MEDELLIN 1</t>
        </is>
      </c>
      <c r="K971" t="inlineStr">
        <is>
          <t>BANCOLOMBIA</t>
        </is>
      </c>
      <c r="L971" t="inlineStr">
        <is>
          <t>FO-25-1362396</t>
        </is>
      </c>
      <c r="M971" s="49" t="n">
        <v>45880.6772337963</v>
      </c>
      <c r="N971" s="49" t="n">
        <v>45884.58680555555</v>
      </c>
      <c r="O971" s="48" t="n">
        <v>0</v>
      </c>
      <c r="P971" t="inlineStr">
        <is>
          <t>CB UNO A UNO</t>
        </is>
      </c>
      <c r="Q971" t="inlineStr">
        <is>
          <t>CB UNO A UNO</t>
        </is>
      </c>
      <c r="S971" t="inlineStr">
        <is>
          <t>EJECUTADO EXITOSO</t>
        </is>
      </c>
      <c r="T971" t="inlineStr">
        <is>
          <t>VISITA TECNICA</t>
        </is>
      </c>
      <c r="V971" t="inlineStr">
        <is>
          <t>TIPO I</t>
        </is>
      </c>
      <c r="W971" t="inlineStr">
        <is>
          <t>TERRESTRE</t>
        </is>
      </c>
      <c r="X971" t="inlineStr">
        <is>
          <t>SALAZAR AGUDELO JHONATAN STIVEN</t>
        </is>
      </c>
      <c r="Y971" t="inlineStr">
        <is>
          <t>1</t>
        </is>
      </c>
      <c r="Z971" t="inlineStr">
        <is>
          <t>0</t>
        </is>
      </c>
      <c r="AA971" s="48" t="n">
        <v>35780</v>
      </c>
      <c r="AB971" s="48" t="n">
        <v>0</v>
      </c>
    </row>
    <row r="972">
      <c r="A972" t="inlineStr">
        <is>
          <t>SANTA MARTA</t>
        </is>
      </c>
      <c r="B972" t="inlineStr">
        <is>
          <t>COSTA</t>
        </is>
      </c>
      <c r="C972" t="inlineStr">
        <is>
          <t>No encontrado</t>
        </is>
      </c>
      <c r="D972" t="inlineStr">
        <is>
          <t>44090</t>
        </is>
      </c>
      <c r="E972" t="inlineStr">
        <is>
          <t>2581534</t>
        </is>
      </c>
      <c r="F972" t="inlineStr">
        <is>
          <t>3007031061</t>
        </is>
      </c>
      <c r="G972" t="inlineStr">
        <is>
          <t>OC ENVIO ROLLOS</t>
        </is>
      </c>
      <c r="H972" t="inlineStr">
        <is>
          <t>LA GUAJIRA</t>
        </is>
      </c>
      <c r="I972" t="inlineStr">
        <is>
          <t>DIBULLA</t>
        </is>
      </c>
      <c r="J972" t="inlineStr">
        <is>
          <t>BARRIO CENTRO</t>
        </is>
      </c>
      <c r="K972" t="inlineStr">
        <is>
          <t>BANCOLOMBIA</t>
        </is>
      </c>
      <c r="L972" t="inlineStr">
        <is>
          <t>FO-25-1362517</t>
        </is>
      </c>
      <c r="M972" s="49" t="n">
        <v>45880.67591435185</v>
      </c>
      <c r="N972" s="49" t="n">
        <v>45890.44861111111</v>
      </c>
      <c r="O972" s="48" t="n">
        <v>0</v>
      </c>
      <c r="P972" t="inlineStr">
        <is>
          <t>CB UNO A UNO</t>
        </is>
      </c>
      <c r="Q972" t="inlineStr">
        <is>
          <t>CB UNO A UNO</t>
        </is>
      </c>
      <c r="S972" t="inlineStr">
        <is>
          <t>EJECUTADO EXITOSO</t>
        </is>
      </c>
      <c r="T972" t="inlineStr">
        <is>
          <t>ENVIO</t>
        </is>
      </c>
      <c r="V972" t="inlineStr">
        <is>
          <t>TIPO III</t>
        </is>
      </c>
      <c r="W972" t="inlineStr">
        <is>
          <t>TERRESTRE</t>
        </is>
      </c>
      <c r="Y972" t="inlineStr">
        <is>
          <t>1</t>
        </is>
      </c>
      <c r="Z972" t="inlineStr">
        <is>
          <t>0</t>
        </is>
      </c>
      <c r="AA972" s="48" t="n">
        <v>35780</v>
      </c>
      <c r="AB972" s="48" t="n">
        <v>0</v>
      </c>
    </row>
    <row r="973">
      <c r="A973" t="inlineStr">
        <is>
          <t>MEDELLIN</t>
        </is>
      </c>
      <c r="B973" t="inlineStr">
        <is>
          <t>NOROCCIDENTE</t>
        </is>
      </c>
      <c r="C973" t="inlineStr">
        <is>
          <t>0004-0005</t>
        </is>
      </c>
      <c r="D973" t="inlineStr">
        <is>
          <t>5001</t>
        </is>
      </c>
      <c r="E973" t="inlineStr">
        <is>
          <t>2581740</t>
        </is>
      </c>
      <c r="F973" t="inlineStr">
        <is>
          <t>3007016652</t>
        </is>
      </c>
      <c r="G973" t="inlineStr">
        <is>
          <t>OC VISITA ROLLOS</t>
        </is>
      </c>
      <c r="H973" t="inlineStr">
        <is>
          <t>ANTIOQUIA</t>
        </is>
      </c>
      <c r="I973" t="inlineStr">
        <is>
          <t>MEDELLIN</t>
        </is>
      </c>
      <c r="J973" t="inlineStr">
        <is>
          <t>OPRAP CC SAN DIEGO</t>
        </is>
      </c>
      <c r="K973" t="inlineStr">
        <is>
          <t>BANCOLOMBIA</t>
        </is>
      </c>
      <c r="L973" t="inlineStr">
        <is>
          <t>FO-25-1362535</t>
        </is>
      </c>
      <c r="M973" s="49" t="n">
        <v>45880.70296296296</v>
      </c>
      <c r="N973" s="49" t="n">
        <v>45884.58611111111</v>
      </c>
      <c r="O973" s="48" t="n">
        <v>0</v>
      </c>
      <c r="P973" t="inlineStr">
        <is>
          <t>ROBUSTO</t>
        </is>
      </c>
      <c r="Q973" t="inlineStr">
        <is>
          <t>OPRAP</t>
        </is>
      </c>
      <c r="S973" t="inlineStr">
        <is>
          <t>EJECUTADO EXITOSO</t>
        </is>
      </c>
      <c r="T973" t="inlineStr">
        <is>
          <t>VISITA TECNICA</t>
        </is>
      </c>
      <c r="V973" t="inlineStr">
        <is>
          <t>TIPO I</t>
        </is>
      </c>
      <c r="W973" t="inlineStr">
        <is>
          <t>TERRESTRE</t>
        </is>
      </c>
      <c r="X973" t="inlineStr">
        <is>
          <t>SALAZAR AGUDELO JHONATAN STIVEN</t>
        </is>
      </c>
      <c r="Y973" t="inlineStr">
        <is>
          <t>1</t>
        </is>
      </c>
      <c r="Z973" t="inlineStr">
        <is>
          <t>0</t>
        </is>
      </c>
      <c r="AA973" s="48" t="n">
        <v>35780</v>
      </c>
      <c r="AB973" s="48" t="n">
        <v>0</v>
      </c>
    </row>
    <row r="974">
      <c r="A974" t="inlineStr">
        <is>
          <t>PEREIRA</t>
        </is>
      </c>
      <c r="B974" t="inlineStr">
        <is>
          <t>SUROCCIDENTE Y EJE CAFETERO</t>
        </is>
      </c>
      <c r="C974" t="inlineStr">
        <is>
          <t>0004-0002</t>
        </is>
      </c>
      <c r="D974" t="inlineStr">
        <is>
          <t>66001</t>
        </is>
      </c>
      <c r="E974" t="inlineStr">
        <is>
          <t>2581752</t>
        </is>
      </c>
      <c r="F974" t="inlineStr">
        <is>
          <t>3007077084</t>
        </is>
      </c>
      <c r="G974" t="inlineStr">
        <is>
          <t>OC VISITA ROLLOS</t>
        </is>
      </c>
      <c r="H974" t="inlineStr">
        <is>
          <t>RISARALDA</t>
        </is>
      </c>
      <c r="I974" t="inlineStr">
        <is>
          <t>PEREIRA</t>
        </is>
      </c>
      <c r="J974" t="inlineStr">
        <is>
          <t>DISTRICOL GRUPO TECNO GM</t>
        </is>
      </c>
      <c r="K974" t="inlineStr">
        <is>
          <t>BANCOLOMBIA</t>
        </is>
      </c>
      <c r="L974" t="inlineStr">
        <is>
          <t>FO-25-1362570</t>
        </is>
      </c>
      <c r="M974" s="49" t="n">
        <v>45880.70549768519</v>
      </c>
      <c r="N974" s="49" t="n">
        <v>45883.62708333333</v>
      </c>
      <c r="O974" s="48" t="n">
        <v>0</v>
      </c>
      <c r="P974" t="inlineStr">
        <is>
          <t>AGREGADOR</t>
        </is>
      </c>
      <c r="Q974" t="inlineStr">
        <is>
          <t>DISTRICOL</t>
        </is>
      </c>
      <c r="R974" t="inlineStr">
        <is>
          <t>EJECUTADO</t>
        </is>
      </c>
      <c r="S974" t="inlineStr">
        <is>
          <t>EJECUTADO EXITOSO</t>
        </is>
      </c>
      <c r="T974" t="inlineStr">
        <is>
          <t>VISITA TECNICA</t>
        </is>
      </c>
      <c r="V974" t="inlineStr">
        <is>
          <t>TIPO I</t>
        </is>
      </c>
      <c r="W974" t="inlineStr">
        <is>
          <t>TERRESTRE</t>
        </is>
      </c>
      <c r="X974" t="inlineStr">
        <is>
          <t>FRANCO CAÑAVERAL YAMID RAUL</t>
        </is>
      </c>
      <c r="Y974" t="inlineStr">
        <is>
          <t>1</t>
        </is>
      </c>
      <c r="Z974" t="inlineStr">
        <is>
          <t>0</t>
        </is>
      </c>
      <c r="AA974" s="48" t="n">
        <v>35780</v>
      </c>
      <c r="AB974" s="48" t="n">
        <v>0</v>
      </c>
    </row>
    <row r="975">
      <c r="A975" t="inlineStr">
        <is>
          <t>MEDELLIN</t>
        </is>
      </c>
      <c r="B975" t="inlineStr">
        <is>
          <t>NOROCCIDENTE</t>
        </is>
      </c>
      <c r="C975" t="inlineStr">
        <is>
          <t>0004-0005</t>
        </is>
      </c>
      <c r="D975" t="inlineStr">
        <is>
          <t>5001</t>
        </is>
      </c>
      <c r="E975" t="inlineStr">
        <is>
          <t>2581758</t>
        </is>
      </c>
      <c r="F975" t="inlineStr">
        <is>
          <t>3007022994</t>
        </is>
      </c>
      <c r="G975" t="inlineStr">
        <is>
          <t>OC VISITA ROLLOS</t>
        </is>
      </c>
      <c r="H975" t="inlineStr">
        <is>
          <t>ANTIOQUIA</t>
        </is>
      </c>
      <c r="I975" t="inlineStr">
        <is>
          <t>MEDELLIN</t>
        </is>
      </c>
      <c r="J975" t="inlineStr">
        <is>
          <t>COMCARD MANRIQUE CEN FARMAZUL</t>
        </is>
      </c>
      <c r="K975" t="inlineStr">
        <is>
          <t>BANCOLOMBIA</t>
        </is>
      </c>
      <c r="L975" t="inlineStr">
        <is>
          <t>FO-25-1362569</t>
        </is>
      </c>
      <c r="M975" s="49" t="n">
        <v>45880.70673611111</v>
      </c>
      <c r="N975" s="49" t="n">
        <v>45884.58611111111</v>
      </c>
      <c r="O975" s="48" t="n">
        <v>0</v>
      </c>
      <c r="P975" t="inlineStr">
        <is>
          <t>AGREGADOR</t>
        </is>
      </c>
      <c r="Q975" t="inlineStr">
        <is>
          <t>COMCARD - PTM</t>
        </is>
      </c>
      <c r="S975" t="inlineStr">
        <is>
          <t>EJECUTADO EXITOSO</t>
        </is>
      </c>
      <c r="T975" t="inlineStr">
        <is>
          <t>VISITA TECNICA</t>
        </is>
      </c>
      <c r="V975" t="inlineStr">
        <is>
          <t>TIPO I</t>
        </is>
      </c>
      <c r="W975" t="inlineStr">
        <is>
          <t>TERRESTRE</t>
        </is>
      </c>
      <c r="X975" t="inlineStr">
        <is>
          <t>SALAZAR AGUDELO JHONATAN STIVEN</t>
        </is>
      </c>
      <c r="Y975" t="inlineStr">
        <is>
          <t>1</t>
        </is>
      </c>
      <c r="Z975" t="inlineStr">
        <is>
          <t>0</t>
        </is>
      </c>
      <c r="AA975" s="48" t="n">
        <v>35780</v>
      </c>
      <c r="AB975" s="48" t="n">
        <v>0</v>
      </c>
    </row>
    <row r="976">
      <c r="A976" t="inlineStr">
        <is>
          <t>CALI</t>
        </is>
      </c>
      <c r="B976" t="inlineStr">
        <is>
          <t>SUROCCIDENTE Y EJE CAFETERO</t>
        </is>
      </c>
      <c r="C976" t="inlineStr">
        <is>
          <t>0004-0003</t>
        </is>
      </c>
      <c r="D976" t="inlineStr">
        <is>
          <t>76001</t>
        </is>
      </c>
      <c r="E976" t="inlineStr">
        <is>
          <t>2581775</t>
        </is>
      </c>
      <c r="F976" t="inlineStr">
        <is>
          <t>3007075827</t>
        </is>
      </c>
      <c r="G976" t="inlineStr">
        <is>
          <t>OC VISITA ROLLOS</t>
        </is>
      </c>
      <c r="H976" t="inlineStr">
        <is>
          <t>VALLE DEL CAUCA</t>
        </is>
      </c>
      <c r="I976" t="inlineStr">
        <is>
          <t>CALI</t>
        </is>
      </c>
      <c r="J976" t="inlineStr">
        <is>
          <t>PTM CALI TODO EN UNO MODA Y HO</t>
        </is>
      </c>
      <c r="K976" t="inlineStr">
        <is>
          <t>BANCOLOMBIA</t>
        </is>
      </c>
      <c r="L976" t="inlineStr">
        <is>
          <t>FO-25-1362582</t>
        </is>
      </c>
      <c r="M976" s="49" t="n">
        <v>45880.71006944445</v>
      </c>
      <c r="N976" s="49" t="n">
        <v>45881.71458333333</v>
      </c>
      <c r="O976" s="48" t="n">
        <v>0</v>
      </c>
      <c r="P976" t="inlineStr">
        <is>
          <t>AGREGADOR</t>
        </is>
      </c>
      <c r="Q976" t="inlineStr">
        <is>
          <t>COMCARD - PTM</t>
        </is>
      </c>
      <c r="R976" t="inlineStr">
        <is>
          <t>EJECUTADO</t>
        </is>
      </c>
      <c r="S976" t="inlineStr">
        <is>
          <t>EJECUTADO EXITOSO</t>
        </is>
      </c>
      <c r="T976" t="inlineStr">
        <is>
          <t>VISITA TECNICA</t>
        </is>
      </c>
      <c r="V976" t="inlineStr">
        <is>
          <t>TIPO I</t>
        </is>
      </c>
      <c r="W976" t="inlineStr">
        <is>
          <t>TERRESTRE</t>
        </is>
      </c>
      <c r="X976" t="inlineStr">
        <is>
          <t>BENAVIDES ARANGO RAFAEL JOSE</t>
        </is>
      </c>
      <c r="Y976" t="inlineStr">
        <is>
          <t>1</t>
        </is>
      </c>
      <c r="Z976" t="inlineStr">
        <is>
          <t>0</t>
        </is>
      </c>
      <c r="AA976" s="48" t="n">
        <v>35780</v>
      </c>
      <c r="AB976" s="48" t="n">
        <v>0</v>
      </c>
    </row>
    <row r="977">
      <c r="A977" t="inlineStr">
        <is>
          <t>BUCARAMANGA</t>
        </is>
      </c>
      <c r="B977" t="inlineStr">
        <is>
          <t>SANTANDERES</t>
        </is>
      </c>
      <c r="C977" t="inlineStr">
        <is>
          <t>0004-0008</t>
        </is>
      </c>
      <c r="D977" t="inlineStr">
        <is>
          <t>68547</t>
        </is>
      </c>
      <c r="E977" t="inlineStr">
        <is>
          <t>2581818</t>
        </is>
      </c>
      <c r="F977" t="inlineStr">
        <is>
          <t>3007059587</t>
        </is>
      </c>
      <c r="G977" t="inlineStr">
        <is>
          <t>OC VISITA ROLLOS</t>
        </is>
      </c>
      <c r="H977" t="inlineStr">
        <is>
          <t>SANTANDER</t>
        </is>
      </c>
      <c r="I977" t="inlineStr">
        <is>
          <t>PIEDECUESTA</t>
        </is>
      </c>
      <c r="J977" t="inlineStr">
        <is>
          <t>DISTRICOL DROGUERIA BARILOCHE</t>
        </is>
      </c>
      <c r="K977" t="inlineStr">
        <is>
          <t>BANCOLOMBIA</t>
        </is>
      </c>
      <c r="L977" t="inlineStr">
        <is>
          <t>FO-25-1362504</t>
        </is>
      </c>
      <c r="M977" s="49" t="n">
        <v>45880.70060185185</v>
      </c>
      <c r="N977" s="49" t="n">
        <v>45882.63680555556</v>
      </c>
      <c r="O977" s="48" t="n">
        <v>0</v>
      </c>
      <c r="P977" t="inlineStr">
        <is>
          <t>AGREGADOR</t>
        </is>
      </c>
      <c r="Q977" t="inlineStr">
        <is>
          <t>DISTRICOL</t>
        </is>
      </c>
      <c r="R977" t="inlineStr">
        <is>
          <t>EJECUTADO</t>
        </is>
      </c>
      <c r="S977" t="inlineStr">
        <is>
          <t>EJECUTADO EXITOSO</t>
        </is>
      </c>
      <c r="T977" t="inlineStr">
        <is>
          <t>VISITA TECNICA</t>
        </is>
      </c>
      <c r="V977" t="inlineStr">
        <is>
          <t>TIPO II</t>
        </is>
      </c>
      <c r="W977" t="inlineStr">
        <is>
          <t>TERRESTRE</t>
        </is>
      </c>
      <c r="X977" t="inlineStr">
        <is>
          <t>SANTOS GONZALEZ JOHAN FABIAN</t>
        </is>
      </c>
      <c r="Y977" t="inlineStr">
        <is>
          <t>1</t>
        </is>
      </c>
      <c r="Z977" t="inlineStr">
        <is>
          <t>0</t>
        </is>
      </c>
      <c r="AA977" s="48" t="n">
        <v>67654</v>
      </c>
      <c r="AB977" s="48" t="n">
        <v>0</v>
      </c>
    </row>
    <row r="978">
      <c r="A978" t="inlineStr">
        <is>
          <t>VILLAVICENCIO</t>
        </is>
      </c>
      <c r="B978" t="inlineStr">
        <is>
          <t>REMOTAS</t>
        </is>
      </c>
      <c r="C978" t="inlineStr">
        <is>
          <t>0004-0007</t>
        </is>
      </c>
      <c r="D978" t="inlineStr">
        <is>
          <t>50001</t>
        </is>
      </c>
      <c r="E978" t="inlineStr">
        <is>
          <t>2581823</t>
        </is>
      </c>
      <c r="F978" t="inlineStr">
        <is>
          <t>3007079663</t>
        </is>
      </c>
      <c r="G978" t="inlineStr">
        <is>
          <t>OC VISITA ROLLOS</t>
        </is>
      </c>
      <c r="H978" t="inlineStr">
        <is>
          <t>META</t>
        </is>
      </c>
      <c r="I978" t="inlineStr">
        <is>
          <t>VILLAVICENCIO</t>
        </is>
      </c>
      <c r="J978" t="inlineStr">
        <is>
          <t>BARRIO ESTERO VILLAVICENCIO 17</t>
        </is>
      </c>
      <c r="K978" t="inlineStr">
        <is>
          <t>BANCOLOMBIA</t>
        </is>
      </c>
      <c r="L978" t="inlineStr">
        <is>
          <t>FO-25-1362543</t>
        </is>
      </c>
      <c r="M978" s="49" t="n">
        <v>45880.70153935185</v>
      </c>
      <c r="N978" s="49" t="n">
        <v>45881.71597222222</v>
      </c>
      <c r="O978" s="48" t="n">
        <v>0</v>
      </c>
      <c r="P978" t="inlineStr">
        <is>
          <t>UNO A UNO</t>
        </is>
      </c>
      <c r="Q978" t="inlineStr">
        <is>
          <t>UNO A UNO</t>
        </is>
      </c>
      <c r="R978" t="inlineStr">
        <is>
          <t>EJECUTADO</t>
        </is>
      </c>
      <c r="S978" t="inlineStr">
        <is>
          <t>EJECUTADO EXITOSO</t>
        </is>
      </c>
      <c r="T978" t="inlineStr">
        <is>
          <t>VISITA TECNICA</t>
        </is>
      </c>
      <c r="V978" t="inlineStr">
        <is>
          <t>TIPO I</t>
        </is>
      </c>
      <c r="W978" t="inlineStr">
        <is>
          <t>TERRESTRE</t>
        </is>
      </c>
      <c r="X978" t="inlineStr">
        <is>
          <t>PEDREROS CONTRERAS MICHAEL STEVENS</t>
        </is>
      </c>
      <c r="Y978" t="inlineStr">
        <is>
          <t>1</t>
        </is>
      </c>
      <c r="Z978" t="inlineStr">
        <is>
          <t>0</t>
        </is>
      </c>
      <c r="AA978" s="48" t="n">
        <v>35780</v>
      </c>
      <c r="AB978" s="48" t="n">
        <v>0</v>
      </c>
    </row>
    <row r="979">
      <c r="A979" t="inlineStr">
        <is>
          <t>BOGOTA</t>
        </is>
      </c>
      <c r="B979" t="inlineStr">
        <is>
          <t>CUNDINAMARCA</t>
        </is>
      </c>
      <c r="C979" t="inlineStr">
        <is>
          <t>0004-0004</t>
        </is>
      </c>
      <c r="D979" t="inlineStr">
        <is>
          <t>11001</t>
        </is>
      </c>
      <c r="E979" t="inlineStr">
        <is>
          <t>2581830</t>
        </is>
      </c>
      <c r="F979" t="inlineStr">
        <is>
          <t>3007042663</t>
        </is>
      </c>
      <c r="G979" t="inlineStr">
        <is>
          <t>OC VISITA ROLLOS</t>
        </is>
      </c>
      <c r="H979" t="inlineStr">
        <is>
          <t>CUNDINAMARCA</t>
        </is>
      </c>
      <c r="I979" t="inlineStr">
        <is>
          <t>BOGOTA</t>
        </is>
      </c>
      <c r="J979" t="inlineStr">
        <is>
          <t>BARRIO BOSA PORVENIR BOGOTA 2</t>
        </is>
      </c>
      <c r="K979" t="inlineStr">
        <is>
          <t>BANCOLOMBIA</t>
        </is>
      </c>
      <c r="L979" t="inlineStr">
        <is>
          <t>FO-25-1362537</t>
        </is>
      </c>
      <c r="M979" s="49" t="n">
        <v>45880.70271990741</v>
      </c>
      <c r="N979" s="49" t="n">
        <v>45881.71736111111</v>
      </c>
      <c r="O979" s="48" t="n">
        <v>0</v>
      </c>
      <c r="P979" t="inlineStr">
        <is>
          <t>CB UNO A UNO</t>
        </is>
      </c>
      <c r="Q979" t="inlineStr">
        <is>
          <t>CB UNO A UNO</t>
        </is>
      </c>
      <c r="R979" t="inlineStr">
        <is>
          <t>EJECUTADO</t>
        </is>
      </c>
      <c r="S979" t="inlineStr">
        <is>
          <t>EJECUTADO EXITOSO</t>
        </is>
      </c>
      <c r="T979" t="inlineStr">
        <is>
          <t>VISITA TECNICA</t>
        </is>
      </c>
      <c r="V979" t="inlineStr">
        <is>
          <t>TIPO I</t>
        </is>
      </c>
      <c r="W979" t="inlineStr">
        <is>
          <t>TERRESTRE</t>
        </is>
      </c>
      <c r="X979" t="inlineStr">
        <is>
          <t>HERNANDEZ NARANJO OSCAR EDUARDO</t>
        </is>
      </c>
      <c r="Y979" t="inlineStr">
        <is>
          <t>1</t>
        </is>
      </c>
      <c r="Z979" t="inlineStr">
        <is>
          <t>0</t>
        </is>
      </c>
      <c r="AA979" s="48" t="n">
        <v>35780</v>
      </c>
      <c r="AB979" s="48" t="n">
        <v>0</v>
      </c>
    </row>
    <row r="980">
      <c r="A980" t="inlineStr">
        <is>
          <t>MEDELLIN</t>
        </is>
      </c>
      <c r="B980" t="inlineStr">
        <is>
          <t>NOROCCIDENTE</t>
        </is>
      </c>
      <c r="C980" t="inlineStr">
        <is>
          <t>0004-0005</t>
        </is>
      </c>
      <c r="D980" t="inlineStr">
        <is>
          <t>5088</t>
        </is>
      </c>
      <c r="E980" t="inlineStr">
        <is>
          <t>2581837</t>
        </is>
      </c>
      <c r="F980" t="inlineStr">
        <is>
          <t>3007048749</t>
        </is>
      </c>
      <c r="G980" t="inlineStr">
        <is>
          <t>OC VISITA ROLLOS</t>
        </is>
      </c>
      <c r="H980" t="inlineStr">
        <is>
          <t>ANTIOQUIA</t>
        </is>
      </c>
      <c r="I980" t="inlineStr">
        <is>
          <t>BELLO</t>
        </is>
      </c>
      <c r="J980" t="inlineStr">
        <is>
          <t>BARRIO VILLAS DEL SOL NIQUIA B</t>
        </is>
      </c>
      <c r="K980" t="inlineStr">
        <is>
          <t>BANCOLOMBIA</t>
        </is>
      </c>
      <c r="L980" t="inlineStr">
        <is>
          <t>FO-25-1362534</t>
        </is>
      </c>
      <c r="M980" s="49" t="n">
        <v>45880.70431712963</v>
      </c>
      <c r="N980" s="49" t="n">
        <v>45884.58611111111</v>
      </c>
      <c r="O980" s="48" t="n">
        <v>0</v>
      </c>
      <c r="P980" t="inlineStr">
        <is>
          <t>CB UNO A UNO</t>
        </is>
      </c>
      <c r="Q980" t="inlineStr">
        <is>
          <t>CB UNO A UNO</t>
        </is>
      </c>
      <c r="S980" t="inlineStr">
        <is>
          <t>EJECUTADO EXITOSO</t>
        </is>
      </c>
      <c r="T980" t="inlineStr">
        <is>
          <t>VISITA TECNICA</t>
        </is>
      </c>
      <c r="V980" t="inlineStr">
        <is>
          <t>TIPO I</t>
        </is>
      </c>
      <c r="W980" t="inlineStr">
        <is>
          <t>TERRESTRE</t>
        </is>
      </c>
      <c r="X980" t="inlineStr">
        <is>
          <t>SALAZAR AGUDELO JHONATAN STIVEN</t>
        </is>
      </c>
      <c r="Y980" t="inlineStr">
        <is>
          <t>1</t>
        </is>
      </c>
      <c r="Z980" t="inlineStr">
        <is>
          <t>0</t>
        </is>
      </c>
      <c r="AA980" s="48" t="n">
        <v>35780</v>
      </c>
      <c r="AB980" s="48" t="n">
        <v>0</v>
      </c>
    </row>
    <row r="981">
      <c r="A981" t="inlineStr">
        <is>
          <t>BUCARAMANGA</t>
        </is>
      </c>
      <c r="B981" t="inlineStr">
        <is>
          <t>SANTANDERES</t>
        </is>
      </c>
      <c r="C981" t="inlineStr">
        <is>
          <t>0004-0008</t>
        </is>
      </c>
      <c r="D981" t="inlineStr">
        <is>
          <t>68276</t>
        </is>
      </c>
      <c r="E981" t="inlineStr">
        <is>
          <t>2581949</t>
        </is>
      </c>
      <c r="F981" t="inlineStr">
        <is>
          <t>3007078802</t>
        </is>
      </c>
      <c r="G981" t="inlineStr">
        <is>
          <t>OC VISITA ROLLOS</t>
        </is>
      </c>
      <c r="H981" t="inlineStr">
        <is>
          <t>SANTANDER</t>
        </is>
      </c>
      <c r="I981" t="inlineStr">
        <is>
          <t>FLORIDABLANCA</t>
        </is>
      </c>
      <c r="J981" t="inlineStr">
        <is>
          <t>BARRIO VILLABEL FLORIDABLANCA</t>
        </is>
      </c>
      <c r="K981" t="inlineStr">
        <is>
          <t>BANCOLOMBIA</t>
        </is>
      </c>
      <c r="L981" t="inlineStr">
        <is>
          <t>FO-25-1362579</t>
        </is>
      </c>
      <c r="M981" s="49" t="n">
        <v>45880.71131944445</v>
      </c>
      <c r="N981" s="49" t="n">
        <v>45882.37986111111</v>
      </c>
      <c r="O981" s="48" t="n">
        <v>0</v>
      </c>
      <c r="P981" t="inlineStr">
        <is>
          <t>CB UNO A UNO</t>
        </is>
      </c>
      <c r="Q981" t="inlineStr">
        <is>
          <t>CB UNO A UNO</t>
        </is>
      </c>
      <c r="R981" t="inlineStr">
        <is>
          <t>EJECUTADO</t>
        </is>
      </c>
      <c r="S981" t="inlineStr">
        <is>
          <t>EJECUTADO EXITOSO</t>
        </is>
      </c>
      <c r="T981" t="inlineStr">
        <is>
          <t>VISITA TECNICA</t>
        </is>
      </c>
      <c r="V981" t="inlineStr">
        <is>
          <t>TIPO I</t>
        </is>
      </c>
      <c r="W981" t="inlineStr">
        <is>
          <t>TERRESTRE</t>
        </is>
      </c>
      <c r="X981" t="inlineStr">
        <is>
          <t>GONZALEZ ESTUPIÑAN YEISON WALTER ANTONIO</t>
        </is>
      </c>
      <c r="Y981" t="inlineStr">
        <is>
          <t>1</t>
        </is>
      </c>
      <c r="Z981" t="inlineStr">
        <is>
          <t>0</t>
        </is>
      </c>
      <c r="AA981" s="48" t="n">
        <v>35780</v>
      </c>
      <c r="AB981" s="48" t="n">
        <v>0</v>
      </c>
    </row>
    <row r="982">
      <c r="A982" t="inlineStr">
        <is>
          <t>MEDELLIN</t>
        </is>
      </c>
      <c r="B982" t="inlineStr">
        <is>
          <t>NOROCCIDENTE</t>
        </is>
      </c>
      <c r="C982" t="inlineStr">
        <is>
          <t>0004-0005</t>
        </is>
      </c>
      <c r="D982" t="inlineStr">
        <is>
          <t>5001</t>
        </is>
      </c>
      <c r="E982" t="inlineStr">
        <is>
          <t>2581968</t>
        </is>
      </c>
      <c r="F982" t="inlineStr">
        <is>
          <t>3007033778</t>
        </is>
      </c>
      <c r="G982" t="inlineStr">
        <is>
          <t>OC VISITA ROLLOS</t>
        </is>
      </c>
      <c r="H982" t="inlineStr">
        <is>
          <t>ANTIOQUIA</t>
        </is>
      </c>
      <c r="I982" t="inlineStr">
        <is>
          <t>MEDELLIN</t>
        </is>
      </c>
      <c r="J982" t="inlineStr">
        <is>
          <t>BARRIO ROBLEDO MEDELLIN 2</t>
        </is>
      </c>
      <c r="K982" t="inlineStr">
        <is>
          <t>BANCOLOMBIA</t>
        </is>
      </c>
      <c r="L982" t="inlineStr">
        <is>
          <t>FO-25-1362625</t>
        </is>
      </c>
      <c r="M982" s="49" t="n">
        <v>45880.715625</v>
      </c>
      <c r="N982" s="49" t="n">
        <v>45884.58680555555</v>
      </c>
      <c r="O982" s="48" t="n">
        <v>0</v>
      </c>
      <c r="P982" t="inlineStr">
        <is>
          <t>CB UNO A UNO</t>
        </is>
      </c>
      <c r="Q982" t="inlineStr">
        <is>
          <t>CB UNO A UNO</t>
        </is>
      </c>
      <c r="S982" t="inlineStr">
        <is>
          <t>EJECUTADO EXITOSO</t>
        </is>
      </c>
      <c r="T982" t="inlineStr">
        <is>
          <t>VISITA TECNICA</t>
        </is>
      </c>
      <c r="V982" t="inlineStr">
        <is>
          <t>TIPO I</t>
        </is>
      </c>
      <c r="W982" t="inlineStr">
        <is>
          <t>TERRESTRE</t>
        </is>
      </c>
      <c r="X982" t="inlineStr">
        <is>
          <t>SALAZAR AGUDELO JHONATAN STIVEN</t>
        </is>
      </c>
      <c r="Y982" t="inlineStr">
        <is>
          <t>1</t>
        </is>
      </c>
      <c r="Z982" t="inlineStr">
        <is>
          <t>0</t>
        </is>
      </c>
      <c r="AA982" s="48" t="n">
        <v>35780</v>
      </c>
      <c r="AB982" s="48" t="n">
        <v>0</v>
      </c>
    </row>
    <row r="983">
      <c r="A983" t="inlineStr">
        <is>
          <t>MEDELLIN</t>
        </is>
      </c>
      <c r="B983" t="inlineStr">
        <is>
          <t>NOROCCIDENTE</t>
        </is>
      </c>
      <c r="C983" t="inlineStr">
        <is>
          <t>0004-0005</t>
        </is>
      </c>
      <c r="D983" t="inlineStr">
        <is>
          <t>5001</t>
        </is>
      </c>
      <c r="E983" t="inlineStr">
        <is>
          <t>2581983</t>
        </is>
      </c>
      <c r="F983" t="inlineStr">
        <is>
          <t>3007016356</t>
        </is>
      </c>
      <c r="G983" t="inlineStr">
        <is>
          <t>OC VISITA ROLLOS</t>
        </is>
      </c>
      <c r="H983" t="inlineStr">
        <is>
          <t>ANTIOQUIA</t>
        </is>
      </c>
      <c r="I983" t="inlineStr">
        <is>
          <t>MEDELLIN</t>
        </is>
      </c>
      <c r="J983" t="inlineStr">
        <is>
          <t>PAGAFACIL  TERM TRANSP NORTE</t>
        </is>
      </c>
      <c r="K983" t="inlineStr">
        <is>
          <t>BANCOLOMBIA</t>
        </is>
      </c>
      <c r="L983" t="inlineStr">
        <is>
          <t>FO-25-1362623</t>
        </is>
      </c>
      <c r="M983" s="49" t="n">
        <v>45880.71751157408</v>
      </c>
      <c r="N983" s="49" t="n">
        <v>45884.58680555555</v>
      </c>
      <c r="O983" s="48" t="n">
        <v>0</v>
      </c>
      <c r="P983" t="inlineStr">
        <is>
          <t>ROBUSTO</t>
        </is>
      </c>
      <c r="Q983" t="inlineStr">
        <is>
          <t>PAGAFACIL</t>
        </is>
      </c>
      <c r="S983" t="inlineStr">
        <is>
          <t>EJECUTADO EXITOSO</t>
        </is>
      </c>
      <c r="T983" t="inlineStr">
        <is>
          <t>VISITA TECNICA</t>
        </is>
      </c>
      <c r="V983" t="inlineStr">
        <is>
          <t>TIPO I</t>
        </is>
      </c>
      <c r="W983" t="inlineStr">
        <is>
          <t>TERRESTRE</t>
        </is>
      </c>
      <c r="X983" t="inlineStr">
        <is>
          <t>SALAZAR AGUDELO JHONATAN STIVEN</t>
        </is>
      </c>
      <c r="Y983" t="inlineStr">
        <is>
          <t>1</t>
        </is>
      </c>
      <c r="Z983" t="inlineStr">
        <is>
          <t>0</t>
        </is>
      </c>
      <c r="AA983" s="48" t="n">
        <v>35780</v>
      </c>
      <c r="AB983" s="48" t="n">
        <v>0</v>
      </c>
    </row>
    <row r="984">
      <c r="A984" t="inlineStr">
        <is>
          <t>BUCARAMANGA</t>
        </is>
      </c>
      <c r="B984" t="inlineStr">
        <is>
          <t>SANTANDERES</t>
        </is>
      </c>
      <c r="C984" t="inlineStr">
        <is>
          <t>0004-0008</t>
        </is>
      </c>
      <c r="D984" t="inlineStr">
        <is>
          <t>68575</t>
        </is>
      </c>
      <c r="E984" t="inlineStr">
        <is>
          <t>2581992</t>
        </is>
      </c>
      <c r="F984" t="inlineStr">
        <is>
          <t>3007078717</t>
        </is>
      </c>
      <c r="G984" t="inlineStr">
        <is>
          <t>OC ENVIO ROLLOS</t>
        </is>
      </c>
      <c r="H984" t="inlineStr">
        <is>
          <t>SANTANDER</t>
        </is>
      </c>
      <c r="I984" t="inlineStr">
        <is>
          <t>PUERTO WILCHES</t>
        </is>
      </c>
      <c r="J984" t="inlineStr">
        <is>
          <t>PTM PUERTO WILCHES MULTISERVIC</t>
        </is>
      </c>
      <c r="K984" t="inlineStr">
        <is>
          <t>BANCOLOMBIA</t>
        </is>
      </c>
      <c r="L984" t="inlineStr">
        <is>
          <t>FO-25-1362626</t>
        </is>
      </c>
      <c r="M984" s="49" t="n">
        <v>45880.71925925926</v>
      </c>
      <c r="N984" s="49" t="n">
        <v>45885.42986111111</v>
      </c>
      <c r="O984" s="48" t="n">
        <v>0</v>
      </c>
      <c r="P984" t="inlineStr">
        <is>
          <t>AGREGADOR</t>
        </is>
      </c>
      <c r="Q984" t="inlineStr">
        <is>
          <t>COMCARD - PTM</t>
        </is>
      </c>
      <c r="S984" t="inlineStr">
        <is>
          <t>EJECUTADO EXITOSO</t>
        </is>
      </c>
      <c r="T984" t="inlineStr">
        <is>
          <t>ENVIO</t>
        </is>
      </c>
      <c r="V984" t="inlineStr">
        <is>
          <t>TIPO IV</t>
        </is>
      </c>
      <c r="W984" t="inlineStr">
        <is>
          <t>TERRESTRE</t>
        </is>
      </c>
      <c r="Y984" t="inlineStr">
        <is>
          <t>1</t>
        </is>
      </c>
      <c r="Z984" t="inlineStr">
        <is>
          <t>0</t>
        </is>
      </c>
      <c r="AA984" s="48" t="n">
        <v>35780</v>
      </c>
      <c r="AB984" s="48" t="n">
        <v>0</v>
      </c>
    </row>
    <row r="985">
      <c r="A985" t="inlineStr">
        <is>
          <t>MEDELLIN</t>
        </is>
      </c>
      <c r="B985" t="inlineStr">
        <is>
          <t>NOROCCIDENTE</t>
        </is>
      </c>
      <c r="C985" t="inlineStr">
        <is>
          <t>0004-0005</t>
        </is>
      </c>
      <c r="D985" t="inlineStr">
        <is>
          <t>5001</t>
        </is>
      </c>
      <c r="E985" t="inlineStr">
        <is>
          <t>2582070</t>
        </is>
      </c>
      <c r="F985" t="inlineStr">
        <is>
          <t>3007079962</t>
        </is>
      </c>
      <c r="G985" t="inlineStr">
        <is>
          <t>OC VISITA ROLLOS</t>
        </is>
      </c>
      <c r="H985" t="inlineStr">
        <is>
          <t>ANTIOQUIA</t>
        </is>
      </c>
      <c r="I985" t="inlineStr">
        <is>
          <t>MEDELLIN</t>
        </is>
      </c>
      <c r="J985" t="inlineStr">
        <is>
          <t>BARRIO LA MILAGROSA MEDELLIN 5</t>
        </is>
      </c>
      <c r="K985" t="inlineStr">
        <is>
          <t>BANCOLOMBIA</t>
        </is>
      </c>
      <c r="L985" t="inlineStr">
        <is>
          <t>FO-25-1363189</t>
        </is>
      </c>
      <c r="M985" s="49" t="n">
        <v>45880.74166666667</v>
      </c>
      <c r="N985" s="49" t="n">
        <v>45884.58611111111</v>
      </c>
      <c r="O985" s="48" t="n">
        <v>0</v>
      </c>
      <c r="P985" t="inlineStr">
        <is>
          <t>UNO A UNO</t>
        </is>
      </c>
      <c r="Q985" t="inlineStr">
        <is>
          <t>UNO A UNO</t>
        </is>
      </c>
      <c r="S985" t="inlineStr">
        <is>
          <t>EJECUTADO EXITOSO</t>
        </is>
      </c>
      <c r="T985" t="inlineStr">
        <is>
          <t>VISITA TECNICA</t>
        </is>
      </c>
      <c r="V985" t="inlineStr">
        <is>
          <t>TIPO I</t>
        </is>
      </c>
      <c r="W985" t="inlineStr">
        <is>
          <t>TERRESTRE</t>
        </is>
      </c>
      <c r="X985" t="inlineStr">
        <is>
          <t>SALAZAR AGUDELO JHONATAN STIVEN</t>
        </is>
      </c>
      <c r="Y985" t="inlineStr">
        <is>
          <t>1</t>
        </is>
      </c>
      <c r="Z985" t="inlineStr">
        <is>
          <t>0</t>
        </is>
      </c>
      <c r="AA985" s="48" t="n">
        <v>35780</v>
      </c>
      <c r="AB985" s="48" t="n">
        <v>0</v>
      </c>
    </row>
    <row r="986">
      <c r="A986" t="inlineStr">
        <is>
          <t>MEDELLIN</t>
        </is>
      </c>
      <c r="B986" t="inlineStr">
        <is>
          <t>NOROCCIDENTE</t>
        </is>
      </c>
      <c r="C986" t="inlineStr">
        <is>
          <t>0004-0005</t>
        </is>
      </c>
      <c r="D986" t="inlineStr">
        <is>
          <t>5819</t>
        </is>
      </c>
      <c r="E986" t="inlineStr">
        <is>
          <t>2582092</t>
        </is>
      </c>
      <c r="F986" t="inlineStr">
        <is>
          <t>3007031149</t>
        </is>
      </c>
      <c r="G986" t="inlineStr">
        <is>
          <t>OC VISITA ROLLOS</t>
        </is>
      </c>
      <c r="H986" t="inlineStr">
        <is>
          <t>ANTIOQUIA</t>
        </is>
      </c>
      <c r="I986" t="inlineStr">
        <is>
          <t>TOLEDO</t>
        </is>
      </c>
      <c r="J986" t="inlineStr">
        <is>
          <t>BARRIO EL VALLE 2</t>
        </is>
      </c>
      <c r="K986" t="inlineStr">
        <is>
          <t>BANCOLOMBIA</t>
        </is>
      </c>
      <c r="L986" t="inlineStr">
        <is>
          <t>FO-25-1363689</t>
        </is>
      </c>
      <c r="M986" s="49" t="n">
        <v>45881.33333333334</v>
      </c>
      <c r="N986" s="49" t="n">
        <v>45889.30833333333</v>
      </c>
      <c r="O986" s="48" t="n">
        <v>0</v>
      </c>
      <c r="P986" t="inlineStr">
        <is>
          <t>CB UNO A UNO</t>
        </is>
      </c>
      <c r="Q986" t="inlineStr">
        <is>
          <t>CB UNO A UNO</t>
        </is>
      </c>
      <c r="R986" t="inlineStr">
        <is>
          <t>EJECUTADO</t>
        </is>
      </c>
      <c r="S986" t="inlineStr">
        <is>
          <t>EJECUTADO EXITOSO</t>
        </is>
      </c>
      <c r="T986" t="inlineStr">
        <is>
          <t>VISITA TECNICA</t>
        </is>
      </c>
      <c r="V986" t="inlineStr">
        <is>
          <t>TIPO IV</t>
        </is>
      </c>
      <c r="W986" t="inlineStr">
        <is>
          <t>TERRESTRE</t>
        </is>
      </c>
      <c r="X986" t="inlineStr">
        <is>
          <t>RAMIREZ TABARES JUAN DIEGO</t>
        </is>
      </c>
      <c r="Y986" t="inlineStr">
        <is>
          <t>1</t>
        </is>
      </c>
      <c r="Z986" t="inlineStr">
        <is>
          <t>0</t>
        </is>
      </c>
      <c r="AA986" s="48" t="n">
        <v>35780</v>
      </c>
      <c r="AB986" s="48" t="n">
        <v>0</v>
      </c>
    </row>
    <row r="987">
      <c r="A987" t="inlineStr">
        <is>
          <t>CALI</t>
        </is>
      </c>
      <c r="B987" t="inlineStr">
        <is>
          <t>SUROCCIDENTE Y EJE CAFETERO</t>
        </is>
      </c>
      <c r="C987" t="inlineStr">
        <is>
          <t>0004-0003</t>
        </is>
      </c>
      <c r="D987" t="inlineStr">
        <is>
          <t>76520</t>
        </is>
      </c>
      <c r="E987" t="inlineStr">
        <is>
          <t>2582115</t>
        </is>
      </c>
      <c r="F987" t="inlineStr">
        <is>
          <t>3007020828</t>
        </is>
      </c>
      <c r="G987" t="inlineStr">
        <is>
          <t>OC VISITA ROLLOS</t>
        </is>
      </c>
      <c r="H987" t="inlineStr">
        <is>
          <t>VALLE DEL CAUCA</t>
        </is>
      </c>
      <c r="I987" t="inlineStr">
        <is>
          <t>PALMIRA</t>
        </is>
      </c>
      <c r="J987" t="inlineStr">
        <is>
          <t>BARRIO LA MANCHA ROJA PALMIRA</t>
        </is>
      </c>
      <c r="K987" t="inlineStr">
        <is>
          <t>BANCOLOMBIA</t>
        </is>
      </c>
      <c r="L987" t="inlineStr">
        <is>
          <t>FO-25-1363177</t>
        </is>
      </c>
      <c r="M987" s="49" t="n">
        <v>45880.72949074074</v>
      </c>
      <c r="N987" s="49" t="n">
        <v>45882.46388888889</v>
      </c>
      <c r="O987" s="48" t="n">
        <v>0</v>
      </c>
      <c r="P987" t="inlineStr">
        <is>
          <t>CB UNO A UNO</t>
        </is>
      </c>
      <c r="Q987" t="inlineStr">
        <is>
          <t>CB UNO A UNO</t>
        </is>
      </c>
      <c r="R987" t="inlineStr">
        <is>
          <t>EJECUTADO</t>
        </is>
      </c>
      <c r="S987" t="inlineStr">
        <is>
          <t>EJECUTADO EXITOSO</t>
        </is>
      </c>
      <c r="T987" t="inlineStr">
        <is>
          <t>VISITA TECNICA</t>
        </is>
      </c>
      <c r="V987" t="inlineStr">
        <is>
          <t>TIPO I</t>
        </is>
      </c>
      <c r="W987" t="inlineStr">
        <is>
          <t>TERRESTRE</t>
        </is>
      </c>
      <c r="X987" t="inlineStr">
        <is>
          <t>SANCHEZ URREGO ROBINSON DAVID</t>
        </is>
      </c>
      <c r="Y987" t="inlineStr">
        <is>
          <t>1</t>
        </is>
      </c>
      <c r="Z987" t="inlineStr">
        <is>
          <t>0</t>
        </is>
      </c>
      <c r="AA987" s="48" t="n">
        <v>35780</v>
      </c>
      <c r="AB987" s="48" t="n">
        <v>0</v>
      </c>
    </row>
    <row r="988">
      <c r="A988" t="inlineStr">
        <is>
          <t>BOGOTA</t>
        </is>
      </c>
      <c r="B988" t="inlineStr">
        <is>
          <t>CUNDINAMARCA</t>
        </is>
      </c>
      <c r="C988" t="inlineStr">
        <is>
          <t>0004-0004</t>
        </is>
      </c>
      <c r="D988" t="inlineStr">
        <is>
          <t>25843</t>
        </is>
      </c>
      <c r="E988" t="inlineStr">
        <is>
          <t>2582117</t>
        </is>
      </c>
      <c r="F988" t="inlineStr">
        <is>
          <t>3007073429</t>
        </is>
      </c>
      <c r="G988" t="inlineStr">
        <is>
          <t>OC VISITA ROLLOS</t>
        </is>
      </c>
      <c r="H988" t="inlineStr">
        <is>
          <t>CUNDINAMARCA</t>
        </is>
      </c>
      <c r="I988" t="inlineStr">
        <is>
          <t>VILLA DE SAN DIEGO DE UBATE</t>
        </is>
      </c>
      <c r="J988" t="inlineStr">
        <is>
          <t>BARRIO LA LEGUA UBATE VILLA DE</t>
        </is>
      </c>
      <c r="K988" t="inlineStr">
        <is>
          <t>BANCOLOMBIA</t>
        </is>
      </c>
      <c r="L988" t="inlineStr">
        <is>
          <t>FO-25-1363173</t>
        </is>
      </c>
      <c r="M988" s="49" t="n">
        <v>45880.73006944444</v>
      </c>
      <c r="N988" s="49" t="n">
        <v>45882.63611111111</v>
      </c>
      <c r="O988" s="48" t="n">
        <v>0</v>
      </c>
      <c r="P988" t="inlineStr">
        <is>
          <t>CB UNO A UNO</t>
        </is>
      </c>
      <c r="Q988" t="inlineStr">
        <is>
          <t>CB UNO A UNO</t>
        </is>
      </c>
      <c r="R988" t="inlineStr">
        <is>
          <t>EJECUTADO</t>
        </is>
      </c>
      <c r="S988" t="inlineStr">
        <is>
          <t>EJECUTADO EXITOSO</t>
        </is>
      </c>
      <c r="T988" t="inlineStr">
        <is>
          <t>VISITA TECNICA</t>
        </is>
      </c>
      <c r="V988" t="inlineStr">
        <is>
          <t>TIPO II</t>
        </is>
      </c>
      <c r="W988" t="inlineStr">
        <is>
          <t>TERRESTRE</t>
        </is>
      </c>
      <c r="X988" t="inlineStr">
        <is>
          <t>BUSTOS MORA DIEGO MANUEL</t>
        </is>
      </c>
      <c r="Y988" t="inlineStr">
        <is>
          <t>1</t>
        </is>
      </c>
      <c r="Z988" t="inlineStr">
        <is>
          <t>0</t>
        </is>
      </c>
      <c r="AA988" s="48" t="n">
        <v>67654</v>
      </c>
      <c r="AB988" s="48" t="n">
        <v>0</v>
      </c>
    </row>
    <row r="989">
      <c r="A989" t="inlineStr">
        <is>
          <t>BOGOTA</t>
        </is>
      </c>
      <c r="B989" t="inlineStr">
        <is>
          <t>CUNDINAMARCA</t>
        </is>
      </c>
      <c r="C989" t="inlineStr">
        <is>
          <t>0004-0004</t>
        </is>
      </c>
      <c r="D989" t="inlineStr">
        <is>
          <t>11001</t>
        </is>
      </c>
      <c r="E989" t="inlineStr">
        <is>
          <t>2582187</t>
        </is>
      </c>
      <c r="F989" t="inlineStr">
        <is>
          <t>3007018238</t>
        </is>
      </c>
      <c r="G989" t="inlineStr">
        <is>
          <t>OC VISITA ROLLOS</t>
        </is>
      </c>
      <c r="H989" t="inlineStr">
        <is>
          <t>CUNDINAMARCA</t>
        </is>
      </c>
      <c r="I989" t="inlineStr">
        <is>
          <t>BOGOTA</t>
        </is>
      </c>
      <c r="J989" t="inlineStr">
        <is>
          <t>OPRAP CENTRO COMERCIAL CALIMA</t>
        </is>
      </c>
      <c r="K989" t="inlineStr">
        <is>
          <t>BANCOLOMBIA</t>
        </is>
      </c>
      <c r="L989" t="inlineStr">
        <is>
          <t>FO-25-1363166</t>
        </is>
      </c>
      <c r="M989" s="49" t="n">
        <v>45881.33333333334</v>
      </c>
      <c r="N989" s="49" t="n">
        <v>45884.43819444445</v>
      </c>
      <c r="O989" s="48" t="n">
        <v>0</v>
      </c>
      <c r="P989" t="inlineStr">
        <is>
          <t>ROBUSTO</t>
        </is>
      </c>
      <c r="Q989" t="inlineStr">
        <is>
          <t>OPRAP</t>
        </is>
      </c>
      <c r="R989" t="inlineStr">
        <is>
          <t>EJECUTADO</t>
        </is>
      </c>
      <c r="S989" t="inlineStr">
        <is>
          <t>EJECUTADO EXITOSO</t>
        </is>
      </c>
      <c r="T989" t="inlineStr">
        <is>
          <t>VISITA TECNICA</t>
        </is>
      </c>
      <c r="V989" t="inlineStr">
        <is>
          <t>TIPO I</t>
        </is>
      </c>
      <c r="W989" t="inlineStr">
        <is>
          <t>TERRESTRE</t>
        </is>
      </c>
      <c r="X989" t="inlineStr">
        <is>
          <t>ROMERO ROJAS BREIDY JHOHAN</t>
        </is>
      </c>
      <c r="Y989" t="inlineStr">
        <is>
          <t>1</t>
        </is>
      </c>
      <c r="Z989" t="inlineStr">
        <is>
          <t>0</t>
        </is>
      </c>
      <c r="AA989" s="48" t="n">
        <v>35780</v>
      </c>
      <c r="AB989" s="48" t="n">
        <v>0</v>
      </c>
    </row>
    <row r="990">
      <c r="A990" t="inlineStr">
        <is>
          <t>SANTA MARTA</t>
        </is>
      </c>
      <c r="B990" t="inlineStr">
        <is>
          <t>COSTA</t>
        </is>
      </c>
      <c r="C990" t="inlineStr">
        <is>
          <t>No encontrado</t>
        </is>
      </c>
      <c r="D990" t="inlineStr">
        <is>
          <t>44001</t>
        </is>
      </c>
      <c r="E990" t="inlineStr">
        <is>
          <t>2582189</t>
        </is>
      </c>
      <c r="F990" t="inlineStr">
        <is>
          <t>3007061637</t>
        </is>
      </c>
      <c r="G990" t="inlineStr">
        <is>
          <t>OC ENVIO ROLLOS</t>
        </is>
      </c>
      <c r="H990" t="inlineStr">
        <is>
          <t>LA GUAJIRA</t>
        </is>
      </c>
      <c r="I990" t="inlineStr">
        <is>
          <t>RIOHACHA</t>
        </is>
      </c>
      <c r="J990" t="inlineStr">
        <is>
          <t>DISTRICOL COSMETICOS DONDE EL</t>
        </is>
      </c>
      <c r="K990" t="inlineStr">
        <is>
          <t>BANCOLOMBIA</t>
        </is>
      </c>
      <c r="L990" t="inlineStr">
        <is>
          <t>FO-25-1363685</t>
        </is>
      </c>
      <c r="M990" s="49" t="n">
        <v>45881.33333333334</v>
      </c>
      <c r="N990" s="49" t="n">
        <v>45884.42777777778</v>
      </c>
      <c r="O990" s="48" t="n">
        <v>0</v>
      </c>
      <c r="P990" t="inlineStr">
        <is>
          <t>AGREGADOR</t>
        </is>
      </c>
      <c r="Q990" t="inlineStr">
        <is>
          <t>DISTRICOL</t>
        </is>
      </c>
      <c r="S990" t="inlineStr">
        <is>
          <t>EJECUTADO EXITOSO</t>
        </is>
      </c>
      <c r="T990" t="inlineStr">
        <is>
          <t>ENVIO</t>
        </is>
      </c>
      <c r="V990" t="inlineStr">
        <is>
          <t>TIPO III</t>
        </is>
      </c>
      <c r="W990" t="inlineStr">
        <is>
          <t>TERRESTRE</t>
        </is>
      </c>
      <c r="Y990" t="inlineStr">
        <is>
          <t>1</t>
        </is>
      </c>
      <c r="Z990" t="inlineStr">
        <is>
          <t>0</t>
        </is>
      </c>
      <c r="AA990" s="48" t="n">
        <v>35780</v>
      </c>
      <c r="AB990" s="48" t="n">
        <v>0</v>
      </c>
    </row>
    <row r="991">
      <c r="A991" t="inlineStr">
        <is>
          <t>PEREIRA</t>
        </is>
      </c>
      <c r="B991" t="inlineStr">
        <is>
          <t>SUROCCIDENTE Y EJE CAFETERO</t>
        </is>
      </c>
      <c r="C991" t="inlineStr">
        <is>
          <t>0004-0002</t>
        </is>
      </c>
      <c r="D991" t="inlineStr">
        <is>
          <t>63001</t>
        </is>
      </c>
      <c r="E991" t="inlineStr">
        <is>
          <t>2582191</t>
        </is>
      </c>
      <c r="F991" t="inlineStr">
        <is>
          <t>3007079595</t>
        </is>
      </c>
      <c r="G991" t="inlineStr">
        <is>
          <t>OC VISITA ROLLOS</t>
        </is>
      </c>
      <c r="H991" t="inlineStr">
        <is>
          <t>QUINDIO</t>
        </is>
      </c>
      <c r="I991" t="inlineStr">
        <is>
          <t>ARMENIA</t>
        </is>
      </c>
      <c r="J991" t="inlineStr">
        <is>
          <t>BARRIO CIUDAD DORADA ARMENIA 4</t>
        </is>
      </c>
      <c r="K991" t="inlineStr">
        <is>
          <t>BANCOLOMBIA</t>
        </is>
      </c>
      <c r="L991" t="inlineStr">
        <is>
          <t>FO-25-1363181</t>
        </is>
      </c>
      <c r="M991" s="49" t="n">
        <v>45881.33333333334</v>
      </c>
      <c r="N991" s="49" t="n">
        <v>45883.46458333333</v>
      </c>
      <c r="O991" s="48" t="n">
        <v>0</v>
      </c>
      <c r="P991" t="inlineStr">
        <is>
          <t>CB UNO A UNO</t>
        </is>
      </c>
      <c r="Q991" t="inlineStr">
        <is>
          <t>CB UNO A UNO</t>
        </is>
      </c>
      <c r="R991" t="inlineStr">
        <is>
          <t>EJECUTADO</t>
        </is>
      </c>
      <c r="S991" t="inlineStr">
        <is>
          <t>EJECUTADO EXITOSO</t>
        </is>
      </c>
      <c r="T991" t="inlineStr">
        <is>
          <t>VISITA TECNICA</t>
        </is>
      </c>
      <c r="V991" t="inlineStr">
        <is>
          <t>TIPO II</t>
        </is>
      </c>
      <c r="W991" t="inlineStr">
        <is>
          <t>TERRESTRE</t>
        </is>
      </c>
      <c r="X991" t="inlineStr">
        <is>
          <t>SANCHEZ SOLORZANO JUAN SEBASTIAN</t>
        </is>
      </c>
      <c r="Y991" t="inlineStr">
        <is>
          <t>1</t>
        </is>
      </c>
      <c r="Z991" t="inlineStr">
        <is>
          <t>0</t>
        </is>
      </c>
      <c r="AA991" s="48" t="n">
        <v>67654</v>
      </c>
      <c r="AB991" s="48" t="n">
        <v>0</v>
      </c>
    </row>
    <row r="992">
      <c r="A992" t="inlineStr">
        <is>
          <t>VILLAVICENCIO</t>
        </is>
      </c>
      <c r="B992" t="inlineStr">
        <is>
          <t>REMOTAS</t>
        </is>
      </c>
      <c r="C992" t="inlineStr">
        <is>
          <t>0004-0007</t>
        </is>
      </c>
      <c r="D992" t="inlineStr">
        <is>
          <t>50313</t>
        </is>
      </c>
      <c r="E992" t="inlineStr">
        <is>
          <t>2582194</t>
        </is>
      </c>
      <c r="F992" t="inlineStr">
        <is>
          <t>3007068000</t>
        </is>
      </c>
      <c r="G992" t="inlineStr">
        <is>
          <t>OC VISITA ROLLOS</t>
        </is>
      </c>
      <c r="H992" t="inlineStr">
        <is>
          <t>META</t>
        </is>
      </c>
      <c r="I992" t="inlineStr">
        <is>
          <t>GRANADA</t>
        </is>
      </c>
      <c r="J992" t="inlineStr">
        <is>
          <t>BARRIO MONTOYA PAVA 4</t>
        </is>
      </c>
      <c r="K992" t="inlineStr">
        <is>
          <t>BANCOLOMBIA</t>
        </is>
      </c>
      <c r="L992" t="inlineStr">
        <is>
          <t>FO-25-1363161</t>
        </is>
      </c>
      <c r="M992" s="49" t="n">
        <v>45881.33333333334</v>
      </c>
      <c r="N992" s="49" t="n">
        <v>45883.61597222222</v>
      </c>
      <c r="O992" s="48" t="n">
        <v>0</v>
      </c>
      <c r="P992" t="inlineStr">
        <is>
          <t>CB UNO A UNO</t>
        </is>
      </c>
      <c r="Q992" t="inlineStr">
        <is>
          <t>CB UNO A UNO</t>
        </is>
      </c>
      <c r="R992" t="inlineStr">
        <is>
          <t>EJECUTADO</t>
        </is>
      </c>
      <c r="S992" t="inlineStr">
        <is>
          <t>EJECUTADO EXITOSO</t>
        </is>
      </c>
      <c r="T992" t="inlineStr">
        <is>
          <t>VISITA TECNICA</t>
        </is>
      </c>
      <c r="V992" t="inlineStr">
        <is>
          <t>TIPO II</t>
        </is>
      </c>
      <c r="W992" t="inlineStr">
        <is>
          <t>TERRESTRE</t>
        </is>
      </c>
      <c r="X992" t="inlineStr">
        <is>
          <t>PEDREROS CONTRERAS MICHAEL STEVENS</t>
        </is>
      </c>
      <c r="Y992" t="inlineStr">
        <is>
          <t>1</t>
        </is>
      </c>
      <c r="Z992" t="inlineStr">
        <is>
          <t>0</t>
        </is>
      </c>
      <c r="AA992" s="48" t="n">
        <v>67654</v>
      </c>
      <c r="AB992" s="48" t="n">
        <v>0</v>
      </c>
    </row>
    <row r="993">
      <c r="A993" t="inlineStr">
        <is>
          <t>MEDELLIN</t>
        </is>
      </c>
      <c r="B993" t="inlineStr">
        <is>
          <t>NOROCCIDENTE</t>
        </is>
      </c>
      <c r="C993" t="inlineStr">
        <is>
          <t>0004-0005</t>
        </is>
      </c>
      <c r="D993" t="inlineStr">
        <is>
          <t>5001</t>
        </is>
      </c>
      <c r="E993" t="inlineStr">
        <is>
          <t>2582216</t>
        </is>
      </c>
      <c r="F993" t="inlineStr">
        <is>
          <t>3007079161</t>
        </is>
      </c>
      <c r="G993" t="inlineStr">
        <is>
          <t>OC VISITA ROLLOS</t>
        </is>
      </c>
      <c r="H993" t="inlineStr">
        <is>
          <t>ANTIOQUIA</t>
        </is>
      </c>
      <c r="I993" t="inlineStr">
        <is>
          <t>MEDELLIN</t>
        </is>
      </c>
      <c r="J993" t="inlineStr">
        <is>
          <t>BARR FLORENCIA MEDELLIN</t>
        </is>
      </c>
      <c r="K993" t="inlineStr">
        <is>
          <t>BANCOLOMBIA</t>
        </is>
      </c>
      <c r="L993" t="inlineStr">
        <is>
          <t>FO-25-1363192</t>
        </is>
      </c>
      <c r="M993" s="49" t="n">
        <v>45880.72498842593</v>
      </c>
      <c r="N993" s="49" t="n">
        <v>45884.58680555555</v>
      </c>
      <c r="O993" s="48" t="n">
        <v>0</v>
      </c>
      <c r="P993" t="inlineStr">
        <is>
          <t>CB UNO A UNO</t>
        </is>
      </c>
      <c r="Q993" t="inlineStr">
        <is>
          <t>CB UNO A UNO</t>
        </is>
      </c>
      <c r="S993" t="inlineStr">
        <is>
          <t>EJECUTADO EXITOSO</t>
        </is>
      </c>
      <c r="T993" t="inlineStr">
        <is>
          <t>VISITA TECNICA</t>
        </is>
      </c>
      <c r="V993" t="inlineStr">
        <is>
          <t>TIPO I</t>
        </is>
      </c>
      <c r="W993" t="inlineStr">
        <is>
          <t>TERRESTRE</t>
        </is>
      </c>
      <c r="X993" t="inlineStr">
        <is>
          <t>SALAZAR AGUDELO JHONATAN STIVEN</t>
        </is>
      </c>
      <c r="Y993" t="inlineStr">
        <is>
          <t>1</t>
        </is>
      </c>
      <c r="Z993" t="inlineStr">
        <is>
          <t>0</t>
        </is>
      </c>
      <c r="AA993" s="48" t="n">
        <v>35780</v>
      </c>
      <c r="AB993" s="48" t="n">
        <v>0</v>
      </c>
    </row>
    <row r="994">
      <c r="A994" t="inlineStr">
        <is>
          <t>PEREIRA</t>
        </is>
      </c>
      <c r="B994" t="inlineStr">
        <is>
          <t>SUROCCIDENTE Y EJE CAFETERO</t>
        </is>
      </c>
      <c r="C994" t="inlineStr">
        <is>
          <t>0004-0002</t>
        </is>
      </c>
      <c r="D994" t="inlineStr">
        <is>
          <t>66001</t>
        </is>
      </c>
      <c r="E994" t="inlineStr">
        <is>
          <t>2582282</t>
        </is>
      </c>
      <c r="F994" t="inlineStr">
        <is>
          <t>3007080181</t>
        </is>
      </c>
      <c r="G994" t="inlineStr">
        <is>
          <t>OC VISITA ROLLOS</t>
        </is>
      </c>
      <c r="H994" t="inlineStr">
        <is>
          <t>RISARALDA</t>
        </is>
      </c>
      <c r="I994" t="inlineStr">
        <is>
          <t>PEREIRA</t>
        </is>
      </c>
      <c r="J994" t="inlineStr">
        <is>
          <t>BARRIO EL ROSAL PEREIRA</t>
        </is>
      </c>
      <c r="K994" t="inlineStr">
        <is>
          <t>BANCOLOMBIA</t>
        </is>
      </c>
      <c r="L994" t="inlineStr">
        <is>
          <t>FO-25-1363169</t>
        </is>
      </c>
      <c r="M994" s="49" t="n">
        <v>45881.33333333334</v>
      </c>
      <c r="N994" s="49" t="n">
        <v>45883.38888888889</v>
      </c>
      <c r="O994" s="48" t="n">
        <v>0</v>
      </c>
      <c r="P994" t="inlineStr">
        <is>
          <t>UNO A UNO</t>
        </is>
      </c>
      <c r="Q994" t="inlineStr">
        <is>
          <t>UNO A UNO</t>
        </is>
      </c>
      <c r="R994" t="inlineStr">
        <is>
          <t>EJECUTADO</t>
        </is>
      </c>
      <c r="S994" t="inlineStr">
        <is>
          <t>EJECUTADO EXITOSO</t>
        </is>
      </c>
      <c r="T994" t="inlineStr">
        <is>
          <t>VISITA TECNICA</t>
        </is>
      </c>
      <c r="V994" t="inlineStr">
        <is>
          <t>TIPO I</t>
        </is>
      </c>
      <c r="W994" t="inlineStr">
        <is>
          <t>TERRESTRE</t>
        </is>
      </c>
      <c r="X994" t="inlineStr">
        <is>
          <t>LOAIZA LOPEZ JHON FREDDY</t>
        </is>
      </c>
      <c r="Y994" t="inlineStr">
        <is>
          <t>1</t>
        </is>
      </c>
      <c r="Z994" t="inlineStr">
        <is>
          <t>0</t>
        </is>
      </c>
      <c r="AA994" s="48" t="n">
        <v>35780</v>
      </c>
      <c r="AB994" s="48" t="n">
        <v>0</v>
      </c>
    </row>
    <row r="995">
      <c r="A995" t="inlineStr">
        <is>
          <t>MEDELLIN</t>
        </is>
      </c>
      <c r="B995" t="inlineStr">
        <is>
          <t>NOROCCIDENTE</t>
        </is>
      </c>
      <c r="C995" t="inlineStr">
        <is>
          <t>0004-0005</t>
        </is>
      </c>
      <c r="D995" t="inlineStr">
        <is>
          <t>5861</t>
        </is>
      </c>
      <c r="E995" t="inlineStr">
        <is>
          <t>2582307</t>
        </is>
      </c>
      <c r="F995" t="inlineStr">
        <is>
          <t>3007026624</t>
        </is>
      </c>
      <c r="G995" t="inlineStr">
        <is>
          <t>OC VISITA ROLLOS</t>
        </is>
      </c>
      <c r="H995" t="inlineStr">
        <is>
          <t>ANTIOQUIA</t>
        </is>
      </c>
      <c r="I995" t="inlineStr">
        <is>
          <t>VENECIA</t>
        </is>
      </c>
      <c r="J995" t="inlineStr">
        <is>
          <t>DISTRICOL MISCELANEA Y PAPELER</t>
        </is>
      </c>
      <c r="K995" t="inlineStr">
        <is>
          <t>BANCOLOMBIA</t>
        </is>
      </c>
      <c r="L995" t="inlineStr">
        <is>
          <t>FO-25-1363186</t>
        </is>
      </c>
      <c r="M995" s="49" t="n">
        <v>45881.33333333334</v>
      </c>
      <c r="N995" s="49" t="n">
        <v>45885.41944444444</v>
      </c>
      <c r="O995" s="48" t="n">
        <v>0</v>
      </c>
      <c r="P995" t="inlineStr">
        <is>
          <t>AGREGADOR</t>
        </is>
      </c>
      <c r="Q995" t="inlineStr">
        <is>
          <t>DISTRICOL</t>
        </is>
      </c>
      <c r="R995" t="inlineStr">
        <is>
          <t>EJECUTADO</t>
        </is>
      </c>
      <c r="S995" t="inlineStr">
        <is>
          <t>EJECUTADO EXITOSO</t>
        </is>
      </c>
      <c r="T995" t="inlineStr">
        <is>
          <t>VISITA TECNICA</t>
        </is>
      </c>
      <c r="V995" t="inlineStr">
        <is>
          <t>TIPO II</t>
        </is>
      </c>
      <c r="W995" t="inlineStr">
        <is>
          <t>TERRESTRE</t>
        </is>
      </c>
      <c r="X995" t="inlineStr">
        <is>
          <t>ALVAREZ ARENAS VICTOR HUGO</t>
        </is>
      </c>
      <c r="Y995" t="inlineStr">
        <is>
          <t>1</t>
        </is>
      </c>
      <c r="Z995" t="inlineStr">
        <is>
          <t>0</t>
        </is>
      </c>
      <c r="AA995" s="48" t="n">
        <v>67654</v>
      </c>
      <c r="AB995" s="48" t="n">
        <v>0</v>
      </c>
    </row>
    <row r="996">
      <c r="A996" t="inlineStr">
        <is>
          <t>CALI</t>
        </is>
      </c>
      <c r="B996" t="inlineStr">
        <is>
          <t>SUROCCIDENTE Y EJE CAFETERO</t>
        </is>
      </c>
      <c r="C996" t="inlineStr">
        <is>
          <t>0004-0003</t>
        </is>
      </c>
      <c r="D996" t="inlineStr">
        <is>
          <t>76001</t>
        </is>
      </c>
      <c r="E996" t="inlineStr">
        <is>
          <t>2582330</t>
        </is>
      </c>
      <c r="F996" t="inlineStr">
        <is>
          <t>3007075110</t>
        </is>
      </c>
      <c r="G996" t="inlineStr">
        <is>
          <t>OC VISITA ROLLOS</t>
        </is>
      </c>
      <c r="H996" t="inlineStr">
        <is>
          <t>VALLE DEL CAUCA</t>
        </is>
      </c>
      <c r="I996" t="inlineStr">
        <is>
          <t>CALI</t>
        </is>
      </c>
      <c r="J996" t="inlineStr">
        <is>
          <t>BARRIO PUERTOMALLARINO CALI</t>
        </is>
      </c>
      <c r="K996" t="inlineStr">
        <is>
          <t>BANCOLOMBIA</t>
        </is>
      </c>
      <c r="L996" t="inlineStr">
        <is>
          <t>FO-25-1363155</t>
        </is>
      </c>
      <c r="M996" s="49" t="n">
        <v>45881.33333333334</v>
      </c>
      <c r="N996" s="49" t="n">
        <v>45881.60208333333</v>
      </c>
      <c r="O996" s="48" t="n">
        <v>0</v>
      </c>
      <c r="P996" t="inlineStr">
        <is>
          <t>CB UNO A UNO</t>
        </is>
      </c>
      <c r="Q996" t="inlineStr">
        <is>
          <t>CB UNO A UNO</t>
        </is>
      </c>
      <c r="R996" t="inlineStr">
        <is>
          <t>EJECUTADO / CANCELADO</t>
        </is>
      </c>
      <c r="S996" t="inlineStr">
        <is>
          <t>CB CERRADO - DESOCUPADO</t>
        </is>
      </c>
      <c r="T996" t="inlineStr">
        <is>
          <t>VISITA TECNICA</t>
        </is>
      </c>
      <c r="V996" t="inlineStr">
        <is>
          <t>TIPO I</t>
        </is>
      </c>
      <c r="W996" t="inlineStr">
        <is>
          <t>TERRESTRE</t>
        </is>
      </c>
      <c r="X996" t="inlineStr">
        <is>
          <t>CUERO RUIZ JHONNY</t>
        </is>
      </c>
      <c r="Y996" t="inlineStr">
        <is>
          <t>1</t>
        </is>
      </c>
      <c r="Z996" t="inlineStr">
        <is>
          <t>0</t>
        </is>
      </c>
      <c r="AA996" s="48" t="n">
        <v>35780</v>
      </c>
      <c r="AB996" s="48" t="n">
        <v>0</v>
      </c>
    </row>
    <row r="997">
      <c r="A997" t="inlineStr">
        <is>
          <t>BOGOTA</t>
        </is>
      </c>
      <c r="B997" t="inlineStr">
        <is>
          <t>CUNDINAMARCA</t>
        </is>
      </c>
      <c r="C997" t="inlineStr">
        <is>
          <t>0004-0004</t>
        </is>
      </c>
      <c r="D997" t="inlineStr">
        <is>
          <t>25175</t>
        </is>
      </c>
      <c r="E997" t="inlineStr">
        <is>
          <t>2582380</t>
        </is>
      </c>
      <c r="F997" t="inlineStr">
        <is>
          <t>3007068269</t>
        </is>
      </c>
      <c r="G997" t="inlineStr">
        <is>
          <t>OC VISITA ROLLOS</t>
        </is>
      </c>
      <c r="H997" t="inlineStr">
        <is>
          <t>CUNDINAMARCA</t>
        </is>
      </c>
      <c r="I997" t="inlineStr">
        <is>
          <t>CHIA</t>
        </is>
      </c>
      <c r="J997" t="inlineStr">
        <is>
          <t>CENTRO CHIA CUNDINAMARCA</t>
        </is>
      </c>
      <c r="K997" t="inlineStr">
        <is>
          <t>BANCOLOMBIA</t>
        </is>
      </c>
      <c r="L997" t="inlineStr">
        <is>
          <t>FO-25-1363148</t>
        </is>
      </c>
      <c r="M997" s="49" t="n">
        <v>45881.33333333334</v>
      </c>
      <c r="N997" s="49" t="n">
        <v>45883.46944444445</v>
      </c>
      <c r="O997" s="48" t="n">
        <v>0</v>
      </c>
      <c r="P997" t="inlineStr">
        <is>
          <t>CB UNO A UNO</t>
        </is>
      </c>
      <c r="Q997" t="inlineStr">
        <is>
          <t>CB UNO A UNO</t>
        </is>
      </c>
      <c r="R997" t="inlineStr">
        <is>
          <t>EJECUTADO</t>
        </is>
      </c>
      <c r="S997" t="inlineStr">
        <is>
          <t>EJECUTADO EXITOSO</t>
        </is>
      </c>
      <c r="T997" t="inlineStr">
        <is>
          <t>VISITA TECNICA</t>
        </is>
      </c>
      <c r="V997" t="inlineStr">
        <is>
          <t>TIPO II</t>
        </is>
      </c>
      <c r="W997" t="inlineStr">
        <is>
          <t>TERRESTRE</t>
        </is>
      </c>
      <c r="X997" t="inlineStr">
        <is>
          <t>ORTIZ MARTINEZ STIVEN</t>
        </is>
      </c>
      <c r="Y997" t="inlineStr">
        <is>
          <t>1</t>
        </is>
      </c>
      <c r="Z997" t="inlineStr">
        <is>
          <t>0</t>
        </is>
      </c>
      <c r="AA997" s="48" t="n">
        <v>67654</v>
      </c>
      <c r="AB997" s="48" t="n">
        <v>0</v>
      </c>
    </row>
    <row r="998">
      <c r="A998" t="inlineStr">
        <is>
          <t>CALI</t>
        </is>
      </c>
      <c r="B998" t="inlineStr">
        <is>
          <t>SUROCCIDENTE Y EJE CAFETERO</t>
        </is>
      </c>
      <c r="C998" t="inlineStr">
        <is>
          <t>0004-0003</t>
        </is>
      </c>
      <c r="D998" t="inlineStr">
        <is>
          <t>76001</t>
        </is>
      </c>
      <c r="E998" t="inlineStr">
        <is>
          <t>2582415</t>
        </is>
      </c>
      <c r="F998" t="inlineStr">
        <is>
          <t>3007043610</t>
        </is>
      </c>
      <c r="G998" t="inlineStr">
        <is>
          <t>OC VISITA ROLLOS</t>
        </is>
      </c>
      <c r="H998" t="inlineStr">
        <is>
          <t>VALLE DEL CAUCA</t>
        </is>
      </c>
      <c r="I998" t="inlineStr">
        <is>
          <t>CALI</t>
        </is>
      </c>
      <c r="J998" t="inlineStr">
        <is>
          <t>PTM EXXY LA CASONA.</t>
        </is>
      </c>
      <c r="K998" t="inlineStr">
        <is>
          <t>BANCOLOMBIA</t>
        </is>
      </c>
      <c r="L998" t="inlineStr">
        <is>
          <t>FO-25-1363152</t>
        </is>
      </c>
      <c r="M998" s="49" t="n">
        <v>45881.33333333334</v>
      </c>
      <c r="N998" s="49" t="n">
        <v>45881.64444444444</v>
      </c>
      <c r="O998" s="48" t="n">
        <v>0</v>
      </c>
      <c r="P998" t="inlineStr">
        <is>
          <t>AGREGADOR</t>
        </is>
      </c>
      <c r="Q998" t="inlineStr">
        <is>
          <t>COMCARD - PTM</t>
        </is>
      </c>
      <c r="R998" t="inlineStr">
        <is>
          <t>EJECUTADO / CANCELADO</t>
        </is>
      </c>
      <c r="S998" t="inlineStr">
        <is>
          <t>CB CON EFECTY</t>
        </is>
      </c>
      <c r="T998" t="inlineStr">
        <is>
          <t>VISITA TECNICA</t>
        </is>
      </c>
      <c r="V998" t="inlineStr">
        <is>
          <t>TIPO I</t>
        </is>
      </c>
      <c r="W998" t="inlineStr">
        <is>
          <t>TERRESTRE</t>
        </is>
      </c>
      <c r="X998" t="inlineStr">
        <is>
          <t>CUERO RUIZ JHONNY</t>
        </is>
      </c>
      <c r="Y998" t="inlineStr">
        <is>
          <t>1</t>
        </is>
      </c>
      <c r="Z998" t="inlineStr">
        <is>
          <t>0</t>
        </is>
      </c>
      <c r="AA998" s="48" t="n">
        <v>35780</v>
      </c>
      <c r="AB998" s="48" t="n">
        <v>0</v>
      </c>
    </row>
    <row r="999">
      <c r="A999" t="inlineStr">
        <is>
          <t>PASTO</t>
        </is>
      </c>
      <c r="B999" t="inlineStr">
        <is>
          <t>SUROCCIDENTE Y EJE CAFETERO</t>
        </is>
      </c>
      <c r="C999" t="inlineStr">
        <is>
          <t>0004-0003</t>
        </is>
      </c>
      <c r="D999" t="inlineStr">
        <is>
          <t>52001</t>
        </is>
      </c>
      <c r="E999" t="inlineStr">
        <is>
          <t>2582457</t>
        </is>
      </c>
      <c r="F999" t="inlineStr">
        <is>
          <t>3007079822</t>
        </is>
      </c>
      <c r="G999" t="inlineStr">
        <is>
          <t>OC VISITA ROLLOS</t>
        </is>
      </c>
      <c r="H999" t="inlineStr">
        <is>
          <t>NARIÑO</t>
        </is>
      </c>
      <c r="I999" t="inlineStr">
        <is>
          <t>PASTO</t>
        </is>
      </c>
      <c r="J999" t="inlineStr">
        <is>
          <t>BARR LA MINGA PASTO</t>
        </is>
      </c>
      <c r="K999" t="inlineStr">
        <is>
          <t>BANCOLOMBIA</t>
        </is>
      </c>
      <c r="L999" t="inlineStr">
        <is>
          <t>FO-25-1363141</t>
        </is>
      </c>
      <c r="M999" s="49" t="n">
        <v>45881.33333333334</v>
      </c>
      <c r="N999" s="49" t="n">
        <v>45881.66527777778</v>
      </c>
      <c r="O999" s="48" t="n">
        <v>0</v>
      </c>
      <c r="P999" t="inlineStr">
        <is>
          <t>CB UNO A UNO</t>
        </is>
      </c>
      <c r="Q999" t="inlineStr">
        <is>
          <t>CB UNO A UNO</t>
        </is>
      </c>
      <c r="R999" t="inlineStr">
        <is>
          <t>EJECUTADO</t>
        </is>
      </c>
      <c r="S999" t="inlineStr">
        <is>
          <t>EJECUTADO EXITOSO</t>
        </is>
      </c>
      <c r="T999" t="inlineStr">
        <is>
          <t>VISITA TECNICA</t>
        </is>
      </c>
      <c r="V999" t="inlineStr">
        <is>
          <t>TIPO I</t>
        </is>
      </c>
      <c r="W999" t="inlineStr">
        <is>
          <t>TERRESTRE</t>
        </is>
      </c>
      <c r="X999" t="inlineStr">
        <is>
          <t>BRAVO MADROÑERO OSCAR ESTEBAN</t>
        </is>
      </c>
      <c r="Y999" t="inlineStr">
        <is>
          <t>1</t>
        </is>
      </c>
      <c r="Z999" t="inlineStr">
        <is>
          <t>0</t>
        </is>
      </c>
      <c r="AA999" s="48" t="n">
        <v>35780</v>
      </c>
      <c r="AB999" s="48" t="n">
        <v>0</v>
      </c>
    </row>
    <row r="1000">
      <c r="A1000" t="inlineStr">
        <is>
          <t>PEREIRA</t>
        </is>
      </c>
      <c r="B1000" t="inlineStr">
        <is>
          <t>SUROCCIDENTE Y EJE CAFETERO</t>
        </is>
      </c>
      <c r="C1000" t="inlineStr">
        <is>
          <t>0004-0002</t>
        </is>
      </c>
      <c r="D1000" t="inlineStr">
        <is>
          <t>66001</t>
        </is>
      </c>
      <c r="E1000" t="inlineStr">
        <is>
          <t>2582529</t>
        </is>
      </c>
      <c r="F1000" t="inlineStr">
        <is>
          <t>3007074874</t>
        </is>
      </c>
      <c r="G1000" t="inlineStr">
        <is>
          <t>OC VISITA ROLLOS</t>
        </is>
      </c>
      <c r="H1000" t="inlineStr">
        <is>
          <t>RISARALDA</t>
        </is>
      </c>
      <c r="I1000" t="inlineStr">
        <is>
          <t>PEREIRA</t>
        </is>
      </c>
      <c r="J1000" t="inlineStr">
        <is>
          <t>BARRIO EL RMANSO PEREIRA</t>
        </is>
      </c>
      <c r="K1000" t="inlineStr">
        <is>
          <t>BANCOLOMBIA</t>
        </is>
      </c>
      <c r="L1000" t="inlineStr">
        <is>
          <t>FO-25-1363145</t>
        </is>
      </c>
      <c r="M1000" s="49" t="n">
        <v>45881.33333333334</v>
      </c>
      <c r="N1000" s="49" t="n">
        <v>45885.43888888889</v>
      </c>
      <c r="O1000" s="48" t="n">
        <v>0</v>
      </c>
      <c r="P1000" t="inlineStr">
        <is>
          <t>CB UNO A UNO</t>
        </is>
      </c>
      <c r="Q1000" t="inlineStr">
        <is>
          <t>CB UNO A UNO</t>
        </is>
      </c>
      <c r="R1000" t="inlineStr">
        <is>
          <t>EJECUTADO</t>
        </is>
      </c>
      <c r="S1000" t="inlineStr">
        <is>
          <t>EJECUTADO EXITOSO</t>
        </is>
      </c>
      <c r="T1000" t="inlineStr">
        <is>
          <t>VISITA TECNICA</t>
        </is>
      </c>
      <c r="V1000" t="inlineStr">
        <is>
          <t>TIPO I</t>
        </is>
      </c>
      <c r="W1000" t="inlineStr">
        <is>
          <t>TERRESTRE</t>
        </is>
      </c>
      <c r="X1000" t="inlineStr">
        <is>
          <t>ARROYAVE CANO MANUEL GUILLERMO</t>
        </is>
      </c>
      <c r="Y1000" t="inlineStr">
        <is>
          <t>1</t>
        </is>
      </c>
      <c r="Z1000" t="inlineStr">
        <is>
          <t>0</t>
        </is>
      </c>
      <c r="AA1000" s="48" t="n">
        <v>35780</v>
      </c>
      <c r="AB1000" s="48" t="n">
        <v>0</v>
      </c>
    </row>
    <row r="1001">
      <c r="A1001" t="inlineStr">
        <is>
          <t>APARTADO</t>
        </is>
      </c>
      <c r="B1001" t="inlineStr">
        <is>
          <t>NOROCCIDENTE</t>
        </is>
      </c>
      <c r="C1001" t="inlineStr">
        <is>
          <t>0004-0005</t>
        </is>
      </c>
      <c r="D1001" t="inlineStr">
        <is>
          <t>5837</t>
        </is>
      </c>
      <c r="E1001" t="inlineStr">
        <is>
          <t>2582604</t>
        </is>
      </c>
      <c r="F1001" t="inlineStr">
        <is>
          <t>3007019455</t>
        </is>
      </c>
      <c r="G1001" t="inlineStr">
        <is>
          <t>OC VISITA ROLLOS</t>
        </is>
      </c>
      <c r="H1001" t="inlineStr">
        <is>
          <t>ANTIOQUIA</t>
        </is>
      </c>
      <c r="I1001" t="inlineStr">
        <is>
          <t>TURBO</t>
        </is>
      </c>
      <c r="J1001" t="inlineStr">
        <is>
          <t>COMCARD TURBO YARLYS</t>
        </is>
      </c>
      <c r="K1001" t="inlineStr">
        <is>
          <t>BANCOLOMBIA</t>
        </is>
      </c>
      <c r="L1001" t="inlineStr">
        <is>
          <t>FO-25-1363138</t>
        </is>
      </c>
      <c r="M1001" s="49" t="n">
        <v>45881.33333333334</v>
      </c>
      <c r="N1001" s="49" t="n">
        <v>45889.6125</v>
      </c>
      <c r="O1001" s="48" t="n">
        <v>0</v>
      </c>
      <c r="P1001" t="inlineStr">
        <is>
          <t>AGREGADOR</t>
        </is>
      </c>
      <c r="Q1001" t="inlineStr">
        <is>
          <t>COMCARD - PTM</t>
        </is>
      </c>
      <c r="R1001" t="inlineStr">
        <is>
          <t>EJECUTADO</t>
        </is>
      </c>
      <c r="S1001" t="inlineStr">
        <is>
          <t>EJECUTADO EXITOSO</t>
        </is>
      </c>
      <c r="T1001" t="inlineStr">
        <is>
          <t>VISITA TECNICA</t>
        </is>
      </c>
      <c r="V1001" t="inlineStr">
        <is>
          <t>TIPO II</t>
        </is>
      </c>
      <c r="W1001" t="inlineStr">
        <is>
          <t>TERRESTRE</t>
        </is>
      </c>
      <c r="X1001" t="inlineStr">
        <is>
          <t>SALDARRIAGA MIRANDA SANTIAGO</t>
        </is>
      </c>
      <c r="Y1001" t="inlineStr">
        <is>
          <t>1</t>
        </is>
      </c>
      <c r="Z1001" t="inlineStr">
        <is>
          <t>0</t>
        </is>
      </c>
      <c r="AA1001" s="48" t="n">
        <v>67654</v>
      </c>
      <c r="AB1001" s="48" t="n">
        <v>0</v>
      </c>
    </row>
    <row r="1002">
      <c r="A1002" t="inlineStr">
        <is>
          <t>BOGOTA</t>
        </is>
      </c>
      <c r="B1002" t="inlineStr">
        <is>
          <t>CUNDINAMARCA</t>
        </is>
      </c>
      <c r="C1002" t="inlineStr">
        <is>
          <t>0004-0004</t>
        </is>
      </c>
      <c r="D1002" t="inlineStr">
        <is>
          <t>25899</t>
        </is>
      </c>
      <c r="E1002" t="inlineStr">
        <is>
          <t>2582928</t>
        </is>
      </c>
      <c r="F1002" t="inlineStr">
        <is>
          <t>3007076703</t>
        </is>
      </c>
      <c r="G1002" t="inlineStr">
        <is>
          <t>OC VISITA ROLLOS</t>
        </is>
      </c>
      <c r="H1002" t="inlineStr">
        <is>
          <t>CUNDINAMARCA</t>
        </is>
      </c>
      <c r="I1002" t="inlineStr">
        <is>
          <t>ZIPAQUIRA</t>
        </is>
      </c>
      <c r="J1002" t="inlineStr">
        <is>
          <t>BARRIO LAS VILLAS ZIPAQUIRA 1</t>
        </is>
      </c>
      <c r="K1002" t="inlineStr">
        <is>
          <t>BANCOLOMBIA</t>
        </is>
      </c>
      <c r="L1002" t="inlineStr">
        <is>
          <t>FO-25-1363387</t>
        </is>
      </c>
      <c r="M1002" s="49" t="n">
        <v>45881.33333333334</v>
      </c>
      <c r="N1002" s="49" t="n">
        <v>45882.63402777778</v>
      </c>
      <c r="O1002" s="48" t="n">
        <v>0</v>
      </c>
      <c r="P1002" t="inlineStr">
        <is>
          <t>CB UNO A UNO</t>
        </is>
      </c>
      <c r="Q1002" t="inlineStr">
        <is>
          <t>CB UNO A UNO</t>
        </is>
      </c>
      <c r="R1002" t="inlineStr">
        <is>
          <t>EJECUTADO</t>
        </is>
      </c>
      <c r="S1002" t="inlineStr">
        <is>
          <t>EJECUTADO EXITOSO</t>
        </is>
      </c>
      <c r="T1002" t="inlineStr">
        <is>
          <t>VISITA TECNICA</t>
        </is>
      </c>
      <c r="V1002" t="inlineStr">
        <is>
          <t>TIPO II</t>
        </is>
      </c>
      <c r="W1002" t="inlineStr">
        <is>
          <t>TERRESTRE</t>
        </is>
      </c>
      <c r="X1002" t="inlineStr">
        <is>
          <t>HERNANDEZ NARANJO OSCAR EDUARDO</t>
        </is>
      </c>
      <c r="Y1002" t="inlineStr">
        <is>
          <t>1</t>
        </is>
      </c>
      <c r="Z1002" t="inlineStr">
        <is>
          <t>0</t>
        </is>
      </c>
      <c r="AA1002" s="48" t="n">
        <v>67654</v>
      </c>
      <c r="AB1002" s="48" t="n">
        <v>0</v>
      </c>
    </row>
    <row r="1003">
      <c r="A1003" t="inlineStr">
        <is>
          <t>SANTA MARTA</t>
        </is>
      </c>
      <c r="B1003" t="inlineStr">
        <is>
          <t>COSTA</t>
        </is>
      </c>
      <c r="C1003" t="inlineStr">
        <is>
          <t>0004-0001</t>
        </is>
      </c>
      <c r="D1003" t="inlineStr">
        <is>
          <t>47001</t>
        </is>
      </c>
      <c r="E1003" t="inlineStr">
        <is>
          <t>2582933</t>
        </is>
      </c>
      <c r="F1003" t="inlineStr">
        <is>
          <t>3007060190</t>
        </is>
      </c>
      <c r="G1003" t="inlineStr">
        <is>
          <t>OC VISITA ROLLOS</t>
        </is>
      </c>
      <c r="H1003" t="inlineStr">
        <is>
          <t>MAGDALENA</t>
        </is>
      </c>
      <c r="I1003" t="inlineStr">
        <is>
          <t>SANTA MARTA</t>
        </is>
      </c>
      <c r="J1003" t="inlineStr">
        <is>
          <t>BARRIO PORVENIR SANTA MARTA 2</t>
        </is>
      </c>
      <c r="K1003" t="inlineStr">
        <is>
          <t>BANCOLOMBIA</t>
        </is>
      </c>
      <c r="L1003" t="inlineStr">
        <is>
          <t>FO-25-1363382</t>
        </is>
      </c>
      <c r="M1003" s="49" t="n">
        <v>45881.33333333334</v>
      </c>
      <c r="N1003" s="49" t="n">
        <v>45882.63472222222</v>
      </c>
      <c r="O1003" s="48" t="n">
        <v>0</v>
      </c>
      <c r="P1003" t="inlineStr">
        <is>
          <t>CB UNO A UNO</t>
        </is>
      </c>
      <c r="Q1003" t="inlineStr">
        <is>
          <t>CB UNO A UNO</t>
        </is>
      </c>
      <c r="R1003" t="inlineStr">
        <is>
          <t>EJECUTADO</t>
        </is>
      </c>
      <c r="S1003" t="inlineStr">
        <is>
          <t>EJECUTADO EXITOSO</t>
        </is>
      </c>
      <c r="T1003" t="inlineStr">
        <is>
          <t>VISITA TECNICA</t>
        </is>
      </c>
      <c r="V1003" t="inlineStr">
        <is>
          <t>TIPO I</t>
        </is>
      </c>
      <c r="W1003" t="inlineStr">
        <is>
          <t>TERRESTRE</t>
        </is>
      </c>
      <c r="X1003" t="inlineStr">
        <is>
          <t>THOMAS  CAMPO SIGIFREDO SEGUNDO</t>
        </is>
      </c>
      <c r="Y1003" t="inlineStr">
        <is>
          <t>1</t>
        </is>
      </c>
      <c r="Z1003" t="inlineStr">
        <is>
          <t>0</t>
        </is>
      </c>
      <c r="AA1003" s="48" t="n">
        <v>35780</v>
      </c>
      <c r="AB1003" s="48" t="n">
        <v>0</v>
      </c>
    </row>
    <row r="1004">
      <c r="A1004" t="inlineStr">
        <is>
          <t>TUNJA</t>
        </is>
      </c>
      <c r="B1004" t="inlineStr">
        <is>
          <t>SANTANDERES</t>
        </is>
      </c>
      <c r="C1004" t="inlineStr">
        <is>
          <t>0004-0008</t>
        </is>
      </c>
      <c r="D1004" t="inlineStr">
        <is>
          <t>15806</t>
        </is>
      </c>
      <c r="E1004" t="inlineStr">
        <is>
          <t>2583350</t>
        </is>
      </c>
      <c r="F1004" t="inlineStr">
        <is>
          <t>3007079728</t>
        </is>
      </c>
      <c r="G1004" t="inlineStr">
        <is>
          <t>OC VISITA ROLLOS</t>
        </is>
      </c>
      <c r="H1004" t="inlineStr">
        <is>
          <t>BOYACA</t>
        </is>
      </c>
      <c r="I1004" t="inlineStr">
        <is>
          <t>TIBASOSA</t>
        </is>
      </c>
      <c r="J1004" t="inlineStr">
        <is>
          <t>PTM TIBASOSA ENCANTOS BELLEZA</t>
        </is>
      </c>
      <c r="K1004" t="inlineStr">
        <is>
          <t>BANCOLOMBIA</t>
        </is>
      </c>
      <c r="L1004" t="inlineStr">
        <is>
          <t>FO-25-1363676</t>
        </is>
      </c>
      <c r="M1004" s="49" t="n">
        <v>45881.35247685185</v>
      </c>
      <c r="N1004" s="49" t="n">
        <v>45883.39027777778</v>
      </c>
      <c r="O1004" s="48" t="n">
        <v>0</v>
      </c>
      <c r="P1004" t="inlineStr">
        <is>
          <t>AGREGADOR</t>
        </is>
      </c>
      <c r="Q1004" t="inlineStr">
        <is>
          <t>COMCARD - PTM</t>
        </is>
      </c>
      <c r="R1004" t="inlineStr">
        <is>
          <t>EJECUTADO</t>
        </is>
      </c>
      <c r="S1004" t="inlineStr">
        <is>
          <t>EJECUTADO EXITOSO</t>
        </is>
      </c>
      <c r="T1004" t="inlineStr">
        <is>
          <t>VISITA TECNICA</t>
        </is>
      </c>
      <c r="V1004" t="inlineStr">
        <is>
          <t>TIPO II</t>
        </is>
      </c>
      <c r="W1004" t="inlineStr">
        <is>
          <t>TERRESTRE</t>
        </is>
      </c>
      <c r="X1004" t="inlineStr">
        <is>
          <t>MARTINEZ FLOREZ DONIS ALBERTO</t>
        </is>
      </c>
      <c r="Y1004" t="inlineStr">
        <is>
          <t>1</t>
        </is>
      </c>
      <c r="Z1004" t="inlineStr">
        <is>
          <t>0</t>
        </is>
      </c>
      <c r="AA1004" s="48" t="n">
        <v>67654</v>
      </c>
      <c r="AB1004" s="48" t="n">
        <v>0</v>
      </c>
    </row>
    <row r="1005">
      <c r="A1005" t="inlineStr">
        <is>
          <t>BUCARAMANGA</t>
        </is>
      </c>
      <c r="B1005" t="inlineStr">
        <is>
          <t>SANTANDERES</t>
        </is>
      </c>
      <c r="C1005" t="inlineStr">
        <is>
          <t>0004-0008</t>
        </is>
      </c>
      <c r="D1005" t="inlineStr">
        <is>
          <t>68001</t>
        </is>
      </c>
      <c r="E1005" t="inlineStr">
        <is>
          <t>2583445</t>
        </is>
      </c>
      <c r="F1005" t="inlineStr">
        <is>
          <t>3007074784</t>
        </is>
      </c>
      <c r="G1005" t="inlineStr">
        <is>
          <t>OC VISITA ROLLOS</t>
        </is>
      </c>
      <c r="H1005" t="inlineStr">
        <is>
          <t>SANTANDER</t>
        </is>
      </c>
      <c r="I1005" t="inlineStr">
        <is>
          <t>BUCARAMANGA</t>
        </is>
      </c>
      <c r="J1005" t="inlineStr">
        <is>
          <t>BARRIO GAITAN BUCARAMANGA 4</t>
        </is>
      </c>
      <c r="K1005" t="inlineStr">
        <is>
          <t>BANCOLOMBIA</t>
        </is>
      </c>
      <c r="L1005" t="inlineStr">
        <is>
          <t>FO-25-1363774</t>
        </is>
      </c>
      <c r="M1005" s="49" t="n">
        <v>45881.3591087963</v>
      </c>
      <c r="N1005" s="49" t="n">
        <v>45883.39236111111</v>
      </c>
      <c r="O1005" s="48" t="n">
        <v>0</v>
      </c>
      <c r="P1005" t="inlineStr">
        <is>
          <t>CB UNO A UNO</t>
        </is>
      </c>
      <c r="Q1005" t="inlineStr">
        <is>
          <t>CB UNO A UNO</t>
        </is>
      </c>
      <c r="R1005" t="inlineStr">
        <is>
          <t>EJECUTADO</t>
        </is>
      </c>
      <c r="S1005" t="inlineStr">
        <is>
          <t>EJECUTADO EXITOSO</t>
        </is>
      </c>
      <c r="T1005" t="inlineStr">
        <is>
          <t>VISITA TECNICA</t>
        </is>
      </c>
      <c r="V1005" t="inlineStr">
        <is>
          <t>TIPO I</t>
        </is>
      </c>
      <c r="W1005" t="inlineStr">
        <is>
          <t>TERRESTRE</t>
        </is>
      </c>
      <c r="X1005" t="inlineStr">
        <is>
          <t>PEÑA DIAZ IVAN YESID</t>
        </is>
      </c>
      <c r="Y1005" t="inlineStr">
        <is>
          <t>1</t>
        </is>
      </c>
      <c r="Z1005" t="inlineStr">
        <is>
          <t>0</t>
        </is>
      </c>
      <c r="AA1005" s="48" t="n">
        <v>35780</v>
      </c>
      <c r="AB1005" s="48" t="n">
        <v>0</v>
      </c>
    </row>
    <row r="1006">
      <c r="A1006" t="inlineStr">
        <is>
          <t>BOGOTA</t>
        </is>
      </c>
      <c r="B1006" t="inlineStr">
        <is>
          <t>CUNDINAMARCA</t>
        </is>
      </c>
      <c r="C1006" t="inlineStr">
        <is>
          <t>0004-0004</t>
        </is>
      </c>
      <c r="D1006" t="inlineStr">
        <is>
          <t>25286</t>
        </is>
      </c>
      <c r="E1006" t="inlineStr">
        <is>
          <t>2583456</t>
        </is>
      </c>
      <c r="F1006" t="inlineStr">
        <is>
          <t>3007080017</t>
        </is>
      </c>
      <c r="G1006" t="inlineStr">
        <is>
          <t>OC VISITA ROLLOS</t>
        </is>
      </c>
      <c r="H1006" t="inlineStr">
        <is>
          <t>CUNDINAMARCA</t>
        </is>
      </c>
      <c r="I1006" t="inlineStr">
        <is>
          <t>FUNZA</t>
        </is>
      </c>
      <c r="J1006" t="inlineStr">
        <is>
          <t>BARRIO ZUAME FUNZA FUNZA</t>
        </is>
      </c>
      <c r="K1006" t="inlineStr">
        <is>
          <t>BANCOLOMBIA</t>
        </is>
      </c>
      <c r="L1006" t="inlineStr">
        <is>
          <t>FO-25-1363764</t>
        </is>
      </c>
      <c r="M1006" s="49" t="n">
        <v>45881.36085648148</v>
      </c>
      <c r="N1006" s="49" t="n">
        <v>45882.4625</v>
      </c>
      <c r="O1006" s="48" t="n">
        <v>0</v>
      </c>
      <c r="P1006" t="inlineStr">
        <is>
          <t>UNO A UNO</t>
        </is>
      </c>
      <c r="Q1006" t="inlineStr">
        <is>
          <t>UNO A UNO</t>
        </is>
      </c>
      <c r="R1006" t="inlineStr">
        <is>
          <t>EJECUTADO</t>
        </is>
      </c>
      <c r="S1006" t="inlineStr">
        <is>
          <t>EJECUTADO EXITOSO</t>
        </is>
      </c>
      <c r="T1006" t="inlineStr">
        <is>
          <t>VISITA TECNICA</t>
        </is>
      </c>
      <c r="V1006" t="inlineStr">
        <is>
          <t>TIPO II</t>
        </is>
      </c>
      <c r="W1006" t="inlineStr">
        <is>
          <t>TERRESTRE</t>
        </is>
      </c>
      <c r="X1006" t="inlineStr">
        <is>
          <t>GALEANO SORIANO JUAN DAVID</t>
        </is>
      </c>
      <c r="Y1006" t="inlineStr">
        <is>
          <t>1</t>
        </is>
      </c>
      <c r="Z1006" t="inlineStr">
        <is>
          <t>0</t>
        </is>
      </c>
      <c r="AA1006" s="48" t="n">
        <v>67654</v>
      </c>
      <c r="AB1006" s="48" t="n">
        <v>0</v>
      </c>
    </row>
    <row r="1007">
      <c r="A1007" t="inlineStr">
        <is>
          <t>MONTERIA</t>
        </is>
      </c>
      <c r="B1007" t="inlineStr">
        <is>
          <t>COSTA</t>
        </is>
      </c>
      <c r="C1007" t="inlineStr">
        <is>
          <t>0004-0001</t>
        </is>
      </c>
      <c r="D1007" t="inlineStr">
        <is>
          <t>5154</t>
        </is>
      </c>
      <c r="E1007" t="inlineStr">
        <is>
          <t>2583556</t>
        </is>
      </c>
      <c r="F1007" t="inlineStr">
        <is>
          <t>3007078929</t>
        </is>
      </c>
      <c r="G1007" t="inlineStr">
        <is>
          <t>OC VISITA ROLLOS</t>
        </is>
      </c>
      <c r="H1007" t="inlineStr">
        <is>
          <t>ANTIOQUIA</t>
        </is>
      </c>
      <c r="I1007" t="inlineStr">
        <is>
          <t>CAUCASIA</t>
        </is>
      </c>
      <c r="J1007" t="inlineStr">
        <is>
          <t>DISTRICOL TARMITES CONTABLES</t>
        </is>
      </c>
      <c r="K1007" t="inlineStr">
        <is>
          <t>BANCOLOMBIA</t>
        </is>
      </c>
      <c r="L1007" t="inlineStr">
        <is>
          <t>FO-25-1363837</t>
        </is>
      </c>
      <c r="M1007" s="49" t="n">
        <v>45881.36328703703</v>
      </c>
      <c r="N1007" s="49" t="n">
        <v>45884.64652777778</v>
      </c>
      <c r="O1007" s="48" t="n">
        <v>0</v>
      </c>
      <c r="P1007" t="inlineStr">
        <is>
          <t>AGREGADOR</t>
        </is>
      </c>
      <c r="Q1007" t="inlineStr">
        <is>
          <t>DISTRICOL</t>
        </is>
      </c>
      <c r="R1007" t="inlineStr">
        <is>
          <t>EJECUTADO</t>
        </is>
      </c>
      <c r="S1007" t="inlineStr">
        <is>
          <t>EJECUTADO EXITOSO</t>
        </is>
      </c>
      <c r="T1007" t="inlineStr">
        <is>
          <t>VISITA TECNICA</t>
        </is>
      </c>
      <c r="V1007" t="inlineStr">
        <is>
          <t>TIPO II</t>
        </is>
      </c>
      <c r="W1007" t="inlineStr">
        <is>
          <t>TERRESTRE</t>
        </is>
      </c>
      <c r="X1007" t="inlineStr">
        <is>
          <t>CASSIANI PEREZ RAUL RAMIRO</t>
        </is>
      </c>
      <c r="Y1007" t="inlineStr">
        <is>
          <t>1</t>
        </is>
      </c>
      <c r="Z1007" t="inlineStr">
        <is>
          <t>0</t>
        </is>
      </c>
      <c r="AA1007" s="48" t="n">
        <v>67654</v>
      </c>
      <c r="AB1007" s="48" t="n">
        <v>0</v>
      </c>
    </row>
    <row r="1008">
      <c r="A1008" t="inlineStr">
        <is>
          <t>BOGOTA</t>
        </is>
      </c>
      <c r="B1008" t="inlineStr">
        <is>
          <t>CUNDINAMARCA</t>
        </is>
      </c>
      <c r="C1008" t="inlineStr">
        <is>
          <t>0004-0004</t>
        </is>
      </c>
      <c r="D1008" t="inlineStr">
        <is>
          <t>25817</t>
        </is>
      </c>
      <c r="E1008" t="inlineStr">
        <is>
          <t>2583765</t>
        </is>
      </c>
      <c r="F1008" t="inlineStr">
        <is>
          <t>3007046178</t>
        </is>
      </c>
      <c r="G1008" t="inlineStr">
        <is>
          <t>OC VISITA ROLLOS</t>
        </is>
      </c>
      <c r="H1008" t="inlineStr">
        <is>
          <t>CUNDINAMARCA</t>
        </is>
      </c>
      <c r="I1008" t="inlineStr">
        <is>
          <t>TOCANCIPA</t>
        </is>
      </c>
      <c r="J1008" t="inlineStr">
        <is>
          <t>BARRIO TOCANCIPA TOCANCIPA</t>
        </is>
      </c>
      <c r="K1008" t="inlineStr">
        <is>
          <t>BANCOLOMBIA</t>
        </is>
      </c>
      <c r="L1008" t="inlineStr">
        <is>
          <t>FO-25-1364092</t>
        </is>
      </c>
      <c r="M1008" s="49" t="n">
        <v>45881.38149305555</v>
      </c>
      <c r="N1008" s="49" t="n">
        <v>45884.58888888889</v>
      </c>
      <c r="O1008" s="48" t="n">
        <v>0</v>
      </c>
      <c r="P1008" t="inlineStr">
        <is>
          <t>UNO A UNO</t>
        </is>
      </c>
      <c r="Q1008" t="inlineStr">
        <is>
          <t>CB UNO A UNO</t>
        </is>
      </c>
      <c r="R1008" t="inlineStr">
        <is>
          <t>EJECUTADO</t>
        </is>
      </c>
      <c r="S1008" t="inlineStr">
        <is>
          <t>EJECUTADO EXITOSO</t>
        </is>
      </c>
      <c r="T1008" t="inlineStr">
        <is>
          <t>VISITA TECNICA</t>
        </is>
      </c>
      <c r="V1008" t="inlineStr">
        <is>
          <t>TIPO II</t>
        </is>
      </c>
      <c r="W1008" t="inlineStr">
        <is>
          <t>TERRESTRE</t>
        </is>
      </c>
      <c r="X1008" t="inlineStr">
        <is>
          <t>VEGA MANRIQUE JONATAN MAURICIO</t>
        </is>
      </c>
      <c r="Y1008" t="inlineStr">
        <is>
          <t>1</t>
        </is>
      </c>
      <c r="Z1008" t="inlineStr">
        <is>
          <t>0</t>
        </is>
      </c>
      <c r="AA1008" s="48" t="n">
        <v>67654</v>
      </c>
      <c r="AB1008" s="48" t="n">
        <v>0</v>
      </c>
    </row>
    <row r="1009">
      <c r="A1009" t="inlineStr">
        <is>
          <t>CARTAGENA</t>
        </is>
      </c>
      <c r="B1009" t="inlineStr">
        <is>
          <t>COSTA</t>
        </is>
      </c>
      <c r="C1009" t="inlineStr">
        <is>
          <t>0004-0001</t>
        </is>
      </c>
      <c r="D1009" t="inlineStr">
        <is>
          <t>13001</t>
        </is>
      </c>
      <c r="E1009" t="inlineStr">
        <is>
          <t>2583924</t>
        </is>
      </c>
      <c r="F1009" t="inlineStr">
        <is>
          <t>3007078072</t>
        </is>
      </c>
      <c r="G1009" t="inlineStr">
        <is>
          <t>OC VISITA ROLLOS</t>
        </is>
      </c>
      <c r="H1009" t="inlineStr">
        <is>
          <t>BOLIVAR</t>
        </is>
      </c>
      <c r="I1009" t="inlineStr">
        <is>
          <t>CARTAGENA</t>
        </is>
      </c>
      <c r="J1009" t="inlineStr">
        <is>
          <t>BARRIO OLAYA CARTAGENA DE INDIAS 2</t>
        </is>
      </c>
      <c r="K1009" t="inlineStr">
        <is>
          <t>BANCOLOMBIA</t>
        </is>
      </c>
      <c r="L1009" t="inlineStr">
        <is>
          <t>FO-25-1363936</t>
        </is>
      </c>
      <c r="M1009" s="49" t="n">
        <v>45881.37274305556</v>
      </c>
      <c r="N1009" s="49" t="n">
        <v>45884.43263888889</v>
      </c>
      <c r="O1009" s="48" t="n">
        <v>0</v>
      </c>
      <c r="P1009" t="inlineStr">
        <is>
          <t>UNO A UNO</t>
        </is>
      </c>
      <c r="Q1009" t="inlineStr">
        <is>
          <t>UNO A UNO</t>
        </is>
      </c>
      <c r="R1009" t="inlineStr">
        <is>
          <t>EJECUTADO</t>
        </is>
      </c>
      <c r="S1009" t="inlineStr">
        <is>
          <t>EJECUTADO EXITOSO</t>
        </is>
      </c>
      <c r="T1009" t="inlineStr">
        <is>
          <t>VISITA TECNICA</t>
        </is>
      </c>
      <c r="V1009" t="inlineStr">
        <is>
          <t>TIPO I</t>
        </is>
      </c>
      <c r="W1009" t="inlineStr">
        <is>
          <t>TERRESTRE</t>
        </is>
      </c>
      <c r="X1009" t="inlineStr">
        <is>
          <t>CANEDO HERRERA ALEXANDER</t>
        </is>
      </c>
      <c r="Y1009" t="inlineStr">
        <is>
          <t>1</t>
        </is>
      </c>
      <c r="Z1009" t="inlineStr">
        <is>
          <t>0</t>
        </is>
      </c>
      <c r="AA1009" s="48" t="n">
        <v>35780</v>
      </c>
      <c r="AB1009" s="48" t="n">
        <v>0</v>
      </c>
    </row>
    <row r="1010">
      <c r="A1010" t="inlineStr">
        <is>
          <t>APARTADO</t>
        </is>
      </c>
      <c r="B1010" t="inlineStr">
        <is>
          <t>NOROCCIDENTE</t>
        </is>
      </c>
      <c r="C1010" t="inlineStr">
        <is>
          <t>0004-0005</t>
        </is>
      </c>
      <c r="D1010" t="inlineStr">
        <is>
          <t>5172</t>
        </is>
      </c>
      <c r="E1010" t="inlineStr">
        <is>
          <t>2583930</t>
        </is>
      </c>
      <c r="F1010" t="inlineStr">
        <is>
          <t>3007079721</t>
        </is>
      </c>
      <c r="G1010" t="inlineStr">
        <is>
          <t>OC VISITA ROLLOS</t>
        </is>
      </c>
      <c r="H1010" t="inlineStr">
        <is>
          <t>ANTIOQUIA</t>
        </is>
      </c>
      <c r="I1010" t="inlineStr">
        <is>
          <t>CHIGORODO</t>
        </is>
      </c>
      <c r="J1010" t="inlineStr">
        <is>
          <t>PTM CHIGORODO TEDDY MOTOR S</t>
        </is>
      </c>
      <c r="K1010" t="inlineStr">
        <is>
          <t>BANCOLOMBIA</t>
        </is>
      </c>
      <c r="L1010" t="inlineStr">
        <is>
          <t>FO-25-1363930</t>
        </is>
      </c>
      <c r="M1010" s="49" t="n">
        <v>45881.37358796296</v>
      </c>
      <c r="N1010" s="49" t="n">
        <v>45887.64375</v>
      </c>
      <c r="O1010" s="48" t="n">
        <v>0</v>
      </c>
      <c r="P1010" t="inlineStr">
        <is>
          <t>AGREGADOR</t>
        </is>
      </c>
      <c r="Q1010" t="inlineStr">
        <is>
          <t>COMCARD - PTM</t>
        </is>
      </c>
      <c r="R1010" t="inlineStr">
        <is>
          <t>EJECUTADO</t>
        </is>
      </c>
      <c r="S1010" t="inlineStr">
        <is>
          <t>EJECUTADO EXITOSO</t>
        </is>
      </c>
      <c r="T1010" t="inlineStr">
        <is>
          <t>VISITA TECNICA</t>
        </is>
      </c>
      <c r="V1010" t="inlineStr">
        <is>
          <t>TIPO II</t>
        </is>
      </c>
      <c r="W1010" t="inlineStr">
        <is>
          <t>TERRESTRE</t>
        </is>
      </c>
      <c r="X1010" t="inlineStr">
        <is>
          <t>CASTRO HENAO DANIEL ESTEBAN</t>
        </is>
      </c>
      <c r="Y1010" t="inlineStr">
        <is>
          <t>1</t>
        </is>
      </c>
      <c r="Z1010" t="inlineStr">
        <is>
          <t>0</t>
        </is>
      </c>
      <c r="AA1010" s="48" t="n">
        <v>67654</v>
      </c>
      <c r="AB1010" s="48" t="n">
        <v>0</v>
      </c>
    </row>
    <row r="1011">
      <c r="A1011" t="inlineStr">
        <is>
          <t>BUCARAMANGA</t>
        </is>
      </c>
      <c r="B1011" t="inlineStr">
        <is>
          <t>SANTANDERES</t>
        </is>
      </c>
      <c r="C1011" t="inlineStr">
        <is>
          <t>0004-0008</t>
        </is>
      </c>
      <c r="D1011" t="inlineStr">
        <is>
          <t>68001</t>
        </is>
      </c>
      <c r="E1011" t="inlineStr">
        <is>
          <t>2584011</t>
        </is>
      </c>
      <c r="F1011" t="inlineStr">
        <is>
          <t>3007078979</t>
        </is>
      </c>
      <c r="G1011" t="inlineStr">
        <is>
          <t>OC VISITA ROLLOS</t>
        </is>
      </c>
      <c r="H1011" t="inlineStr">
        <is>
          <t>SANTANDER</t>
        </is>
      </c>
      <c r="I1011" t="inlineStr">
        <is>
          <t>BUCARAMANGA</t>
        </is>
      </c>
      <c r="J1011" t="inlineStr">
        <is>
          <t>PTM BUCARAMANGA PAPELERIA LA C</t>
        </is>
      </c>
      <c r="K1011" t="inlineStr">
        <is>
          <t>BANCOLOMBIA</t>
        </is>
      </c>
      <c r="L1011" t="inlineStr">
        <is>
          <t>FO-25-1364085</t>
        </is>
      </c>
      <c r="M1011" s="49" t="n">
        <v>45881.38527777778</v>
      </c>
      <c r="N1011" s="49" t="n">
        <v>45882.63263888889</v>
      </c>
      <c r="O1011" s="48" t="n">
        <v>0</v>
      </c>
      <c r="P1011" t="inlineStr">
        <is>
          <t>AGREGADOR</t>
        </is>
      </c>
      <c r="Q1011" t="inlineStr">
        <is>
          <t>COMCARD - PTM</t>
        </is>
      </c>
      <c r="R1011" t="inlineStr">
        <is>
          <t>EJECUTADO</t>
        </is>
      </c>
      <c r="S1011" t="inlineStr">
        <is>
          <t>EJECUTADO EXITOSO</t>
        </is>
      </c>
      <c r="T1011" t="inlineStr">
        <is>
          <t>VISITA TECNICA</t>
        </is>
      </c>
      <c r="V1011" t="inlineStr">
        <is>
          <t>TIPO I</t>
        </is>
      </c>
      <c r="W1011" t="inlineStr">
        <is>
          <t>TERRESTRE</t>
        </is>
      </c>
      <c r="X1011" t="inlineStr">
        <is>
          <t>PEÑA DIAZ IVAN YESID</t>
        </is>
      </c>
      <c r="Y1011" t="inlineStr">
        <is>
          <t>1</t>
        </is>
      </c>
      <c r="Z1011" t="inlineStr">
        <is>
          <t>0</t>
        </is>
      </c>
      <c r="AA1011" s="48" t="n">
        <v>35780</v>
      </c>
      <c r="AB1011" s="48" t="n">
        <v>0</v>
      </c>
    </row>
    <row r="1012">
      <c r="A1012" t="inlineStr">
        <is>
          <t>CALI</t>
        </is>
      </c>
      <c r="B1012" t="inlineStr">
        <is>
          <t>SUROCCIDENTE Y EJE CAFETERO</t>
        </is>
      </c>
      <c r="C1012" t="inlineStr">
        <is>
          <t>0004-0003</t>
        </is>
      </c>
      <c r="D1012" t="inlineStr">
        <is>
          <t>76520</t>
        </is>
      </c>
      <c r="E1012" t="inlineStr">
        <is>
          <t>2584048</t>
        </is>
      </c>
      <c r="F1012" t="inlineStr">
        <is>
          <t>3007036201</t>
        </is>
      </c>
      <c r="G1012" t="inlineStr">
        <is>
          <t>OC VISITA ROLLOS</t>
        </is>
      </c>
      <c r="H1012" t="inlineStr">
        <is>
          <t>VALLE DEL CAUCA</t>
        </is>
      </c>
      <c r="I1012" t="inlineStr">
        <is>
          <t>PALMIRA</t>
        </is>
      </c>
      <c r="J1012" t="inlineStr">
        <is>
          <t>DISTRICOL ACCESORIOS Y TELEFON</t>
        </is>
      </c>
      <c r="K1012" t="inlineStr">
        <is>
          <t>BANCOLOMBIA</t>
        </is>
      </c>
      <c r="L1012" t="inlineStr">
        <is>
          <t>FO-25-1364150</t>
        </is>
      </c>
      <c r="M1012" s="49" t="n">
        <v>45881.38728009259</v>
      </c>
      <c r="N1012" s="49" t="n">
        <v>45883.49305555555</v>
      </c>
      <c r="O1012" s="48" t="n">
        <v>0</v>
      </c>
      <c r="P1012" t="inlineStr">
        <is>
          <t>AGREGADOR</t>
        </is>
      </c>
      <c r="Q1012" t="inlineStr">
        <is>
          <t>DISTRICOL</t>
        </is>
      </c>
      <c r="R1012" t="inlineStr">
        <is>
          <t>EJECUTADO</t>
        </is>
      </c>
      <c r="S1012" t="inlineStr">
        <is>
          <t>EJECUTADO EXITOSO</t>
        </is>
      </c>
      <c r="T1012" t="inlineStr">
        <is>
          <t>VISITA TECNICA</t>
        </is>
      </c>
      <c r="V1012" t="inlineStr">
        <is>
          <t>TIPO I</t>
        </is>
      </c>
      <c r="W1012" t="inlineStr">
        <is>
          <t>TERRESTRE</t>
        </is>
      </c>
      <c r="X1012" t="inlineStr">
        <is>
          <t>SANCHEZ URREGO ROBINSON DAVID</t>
        </is>
      </c>
      <c r="Y1012" t="inlineStr">
        <is>
          <t>1</t>
        </is>
      </c>
      <c r="Z1012" t="inlineStr">
        <is>
          <t>0</t>
        </is>
      </c>
      <c r="AA1012" s="48" t="n">
        <v>35780</v>
      </c>
      <c r="AB1012" s="48" t="n">
        <v>0</v>
      </c>
    </row>
    <row r="1013">
      <c r="A1013" t="inlineStr">
        <is>
          <t>PEREIRA</t>
        </is>
      </c>
      <c r="B1013" t="inlineStr">
        <is>
          <t>SUROCCIDENTE Y EJE CAFETERO</t>
        </is>
      </c>
      <c r="C1013" t="inlineStr">
        <is>
          <t>0004-0002</t>
        </is>
      </c>
      <c r="D1013" t="inlineStr">
        <is>
          <t>66001</t>
        </is>
      </c>
      <c r="E1013" t="inlineStr">
        <is>
          <t>2584076</t>
        </is>
      </c>
      <c r="F1013" t="inlineStr">
        <is>
          <t>3007062758</t>
        </is>
      </c>
      <c r="G1013" t="inlineStr">
        <is>
          <t>OC VISITA ROLLOS</t>
        </is>
      </c>
      <c r="H1013" t="inlineStr">
        <is>
          <t>RISARALDA</t>
        </is>
      </c>
      <c r="I1013" t="inlineStr">
        <is>
          <t>PEREIRA</t>
        </is>
      </c>
      <c r="J1013" t="inlineStr">
        <is>
          <t>BARRIO SAN NICOLAS PEREIRA 1</t>
        </is>
      </c>
      <c r="K1013" t="inlineStr">
        <is>
          <t>BANCOLOMBIA</t>
        </is>
      </c>
      <c r="L1013" t="inlineStr">
        <is>
          <t>FO-25-1364229</t>
        </is>
      </c>
      <c r="M1013" s="49" t="n">
        <v>45881.3915162037</v>
      </c>
      <c r="N1013" s="49" t="n">
        <v>45882.63125</v>
      </c>
      <c r="O1013" s="48" t="n">
        <v>0</v>
      </c>
      <c r="P1013" t="inlineStr">
        <is>
          <t>CB UNO A UNO</t>
        </is>
      </c>
      <c r="Q1013" t="inlineStr">
        <is>
          <t>CB UNO A UNO</t>
        </is>
      </c>
      <c r="R1013" t="inlineStr">
        <is>
          <t>EJECUTADO</t>
        </is>
      </c>
      <c r="S1013" t="inlineStr">
        <is>
          <t>EJECUTADO EXITOSO</t>
        </is>
      </c>
      <c r="T1013" t="inlineStr">
        <is>
          <t>VISITA TECNICA</t>
        </is>
      </c>
      <c r="V1013" t="inlineStr">
        <is>
          <t>TIPO I</t>
        </is>
      </c>
      <c r="W1013" t="inlineStr">
        <is>
          <t>TERRESTRE</t>
        </is>
      </c>
      <c r="X1013" t="inlineStr">
        <is>
          <t>LOAIZA LOPEZ JHON FREDDY</t>
        </is>
      </c>
      <c r="Y1013" t="inlineStr">
        <is>
          <t>1</t>
        </is>
      </c>
      <c r="Z1013" t="inlineStr">
        <is>
          <t>0</t>
        </is>
      </c>
      <c r="AA1013" s="48" t="n">
        <v>35780</v>
      </c>
      <c r="AB1013" s="48" t="n">
        <v>0</v>
      </c>
    </row>
    <row r="1014">
      <c r="A1014" t="inlineStr">
        <is>
          <t>BOGOTA</t>
        </is>
      </c>
      <c r="B1014" t="inlineStr">
        <is>
          <t>CUNDINAMARCA</t>
        </is>
      </c>
      <c r="C1014" t="inlineStr">
        <is>
          <t>0004-0004</t>
        </is>
      </c>
      <c r="D1014" t="inlineStr">
        <is>
          <t>11001</t>
        </is>
      </c>
      <c r="E1014" t="inlineStr">
        <is>
          <t>2584134</t>
        </is>
      </c>
      <c r="F1014" t="inlineStr">
        <is>
          <t>3007049448</t>
        </is>
      </c>
      <c r="G1014" t="inlineStr">
        <is>
          <t>OC VISITA ROLLOS</t>
        </is>
      </c>
      <c r="H1014" t="inlineStr">
        <is>
          <t>CUNDINAMARCA</t>
        </is>
      </c>
      <c r="I1014" t="inlineStr">
        <is>
          <t>BOGOTA</t>
        </is>
      </c>
      <c r="J1014" t="inlineStr">
        <is>
          <t>BARRIO LAS FERIAS BOGOTA 3</t>
        </is>
      </c>
      <c r="K1014" t="inlineStr">
        <is>
          <t>BANCOLOMBIA</t>
        </is>
      </c>
      <c r="L1014" t="inlineStr">
        <is>
          <t>FO-25-1364233</t>
        </is>
      </c>
      <c r="M1014" s="49" t="n">
        <v>45881.39087962963</v>
      </c>
      <c r="N1014" s="49" t="n">
        <v>45883.39027777778</v>
      </c>
      <c r="O1014" s="48" t="n">
        <v>0</v>
      </c>
      <c r="P1014" t="inlineStr">
        <is>
          <t>CB UNO A UNO</t>
        </is>
      </c>
      <c r="Q1014" t="inlineStr">
        <is>
          <t>CB UNO A UNO</t>
        </is>
      </c>
      <c r="R1014" t="inlineStr">
        <is>
          <t>EJECUTADO</t>
        </is>
      </c>
      <c r="S1014" t="inlineStr">
        <is>
          <t>EJECUTADO EXITOSO</t>
        </is>
      </c>
      <c r="T1014" t="inlineStr">
        <is>
          <t>VISITA TECNICA</t>
        </is>
      </c>
      <c r="V1014" t="inlineStr">
        <is>
          <t>TIPO I</t>
        </is>
      </c>
      <c r="W1014" t="inlineStr">
        <is>
          <t>TERRESTRE</t>
        </is>
      </c>
      <c r="X1014" t="inlineStr">
        <is>
          <t>VEGA MANRIQUE JONATAN MAURICIO</t>
        </is>
      </c>
      <c r="Y1014" t="inlineStr">
        <is>
          <t>1</t>
        </is>
      </c>
      <c r="Z1014" t="inlineStr">
        <is>
          <t>0</t>
        </is>
      </c>
      <c r="AA1014" s="48" t="n">
        <v>35780</v>
      </c>
      <c r="AB1014" s="48" t="n">
        <v>0</v>
      </c>
    </row>
    <row r="1015">
      <c r="A1015" t="inlineStr">
        <is>
          <t>BUCARAMANGA</t>
        </is>
      </c>
      <c r="B1015" t="inlineStr">
        <is>
          <t>SANTANDERES</t>
        </is>
      </c>
      <c r="C1015" t="inlineStr">
        <is>
          <t>0004-0008</t>
        </is>
      </c>
      <c r="D1015" t="inlineStr">
        <is>
          <t>68755</t>
        </is>
      </c>
      <c r="E1015" t="inlineStr">
        <is>
          <t>2584161</t>
        </is>
      </c>
      <c r="F1015" t="inlineStr">
        <is>
          <t>3007065017</t>
        </is>
      </c>
      <c r="G1015" t="inlineStr">
        <is>
          <t>OC ENVIO ROLLOS</t>
        </is>
      </c>
      <c r="H1015" t="inlineStr">
        <is>
          <t>SANTANDER</t>
        </is>
      </c>
      <c r="I1015" t="inlineStr">
        <is>
          <t>SOCORRO</t>
        </is>
      </c>
      <c r="J1015" t="inlineStr">
        <is>
          <t>PTM SOCORRO CELULARES Y REPUE</t>
        </is>
      </c>
      <c r="K1015" t="inlineStr">
        <is>
          <t>BANCOLOMBIA</t>
        </is>
      </c>
      <c r="L1015" t="inlineStr">
        <is>
          <t>FO-25-1364627</t>
        </is>
      </c>
      <c r="M1015" s="49" t="n">
        <v>45881.3959375</v>
      </c>
      <c r="N1015" s="49" t="n">
        <v>45884.42777777778</v>
      </c>
      <c r="O1015" s="48" t="n">
        <v>0</v>
      </c>
      <c r="P1015" t="inlineStr">
        <is>
          <t>AGREGADOR</t>
        </is>
      </c>
      <c r="Q1015" t="inlineStr">
        <is>
          <t>COMCARD - PTM</t>
        </is>
      </c>
      <c r="S1015" t="inlineStr">
        <is>
          <t>EJECUTADO EXITOSO</t>
        </is>
      </c>
      <c r="T1015" t="inlineStr">
        <is>
          <t>ENVIO</t>
        </is>
      </c>
      <c r="V1015" t="inlineStr">
        <is>
          <t>TIPO III</t>
        </is>
      </c>
      <c r="W1015" t="inlineStr">
        <is>
          <t>TERRESTRE</t>
        </is>
      </c>
      <c r="Y1015" t="inlineStr">
        <is>
          <t>1</t>
        </is>
      </c>
      <c r="Z1015" t="inlineStr">
        <is>
          <t>0</t>
        </is>
      </c>
      <c r="AA1015" s="48" t="n">
        <v>35780</v>
      </c>
      <c r="AB1015" s="48" t="n">
        <v>0</v>
      </c>
    </row>
    <row r="1016">
      <c r="A1016" t="inlineStr">
        <is>
          <t>MONTERIA</t>
        </is>
      </c>
      <c r="B1016" t="inlineStr">
        <is>
          <t>COSTA</t>
        </is>
      </c>
      <c r="C1016" t="inlineStr">
        <is>
          <t>0004-0001</t>
        </is>
      </c>
      <c r="D1016" t="inlineStr">
        <is>
          <t>5495</t>
        </is>
      </c>
      <c r="E1016" t="inlineStr">
        <is>
          <t>2584301</t>
        </is>
      </c>
      <c r="F1016" t="inlineStr">
        <is>
          <t>3007044723</t>
        </is>
      </c>
      <c r="G1016" t="inlineStr">
        <is>
          <t>OC ENVIO ROLLOS</t>
        </is>
      </c>
      <c r="H1016" t="inlineStr">
        <is>
          <t>ANTIOQUIA</t>
        </is>
      </c>
      <c r="I1016" t="inlineStr">
        <is>
          <t>NECHI</t>
        </is>
      </c>
      <c r="J1016" t="inlineStr">
        <is>
          <t>DISTRICOL CF COMERCIAL ZOMAC S</t>
        </is>
      </c>
      <c r="K1016" t="inlineStr">
        <is>
          <t>BANCOLOMBIA</t>
        </is>
      </c>
      <c r="L1016" t="inlineStr">
        <is>
          <t>FO-25-1364629</t>
        </is>
      </c>
      <c r="M1016" s="49" t="n">
        <v>45881.39443287037</v>
      </c>
      <c r="N1016" s="49" t="n">
        <v>45890.44861111111</v>
      </c>
      <c r="O1016" s="48" t="n">
        <v>0</v>
      </c>
      <c r="P1016" t="inlineStr">
        <is>
          <t>AGREGADOR</t>
        </is>
      </c>
      <c r="Q1016" t="inlineStr">
        <is>
          <t>DISTRICOL</t>
        </is>
      </c>
      <c r="S1016" t="inlineStr">
        <is>
          <t>EJECUTADO EXITOSO</t>
        </is>
      </c>
      <c r="T1016" t="inlineStr">
        <is>
          <t>ENVIO</t>
        </is>
      </c>
      <c r="V1016" t="inlineStr">
        <is>
          <t>TIPO III</t>
        </is>
      </c>
      <c r="W1016" t="inlineStr">
        <is>
          <t>TERRESTRE</t>
        </is>
      </c>
      <c r="Y1016" t="inlineStr">
        <is>
          <t>1</t>
        </is>
      </c>
      <c r="Z1016" t="inlineStr">
        <is>
          <t>0</t>
        </is>
      </c>
      <c r="AA1016" s="48" t="n">
        <v>35780</v>
      </c>
      <c r="AB1016" s="48" t="n">
        <v>0</v>
      </c>
    </row>
    <row r="1017">
      <c r="A1017" t="inlineStr">
        <is>
          <t>MEDELLIN</t>
        </is>
      </c>
      <c r="B1017" t="inlineStr">
        <is>
          <t>NOROCCIDENTE</t>
        </is>
      </c>
      <c r="C1017" t="inlineStr">
        <is>
          <t>0004-0005</t>
        </is>
      </c>
      <c r="D1017" t="inlineStr">
        <is>
          <t>5360</t>
        </is>
      </c>
      <c r="E1017" t="inlineStr">
        <is>
          <t>2584394</t>
        </is>
      </c>
      <c r="F1017" t="inlineStr">
        <is>
          <t>3007057195</t>
        </is>
      </c>
      <c r="G1017" t="inlineStr">
        <is>
          <t>OC VISITA ROLLOS</t>
        </is>
      </c>
      <c r="H1017" t="inlineStr">
        <is>
          <t>ANTIOQUIA</t>
        </is>
      </c>
      <c r="I1017" t="inlineStr">
        <is>
          <t>ITAGUI</t>
        </is>
      </c>
      <c r="J1017" t="inlineStr">
        <is>
          <t>BARRIO SANTA MARIA ITAGUI 7</t>
        </is>
      </c>
      <c r="K1017" t="inlineStr">
        <is>
          <t>BANCOLOMBIA</t>
        </is>
      </c>
      <c r="L1017" t="inlineStr">
        <is>
          <t>FO-25-1364512</t>
        </is>
      </c>
      <c r="M1017" s="49" t="n">
        <v>45881.41196759259</v>
      </c>
      <c r="N1017" s="49" t="n">
        <v>45888.81180555555</v>
      </c>
      <c r="O1017" s="48" t="n">
        <v>0</v>
      </c>
      <c r="P1017" t="inlineStr">
        <is>
          <t>CB UNO A UNO</t>
        </is>
      </c>
      <c r="Q1017" t="inlineStr">
        <is>
          <t>CB UNO A UNO</t>
        </is>
      </c>
      <c r="S1017" t="inlineStr">
        <is>
          <t>EJECUTADO EXITOSO</t>
        </is>
      </c>
      <c r="T1017" t="inlineStr">
        <is>
          <t>VISITA TECNICA</t>
        </is>
      </c>
      <c r="V1017" t="inlineStr">
        <is>
          <t>TIPO I</t>
        </is>
      </c>
      <c r="W1017" t="inlineStr">
        <is>
          <t>TERRESTRE</t>
        </is>
      </c>
      <c r="X1017" t="inlineStr">
        <is>
          <t>MARIN QUINTERO BRAYAN ESTIVEN</t>
        </is>
      </c>
      <c r="Y1017" t="inlineStr">
        <is>
          <t>1</t>
        </is>
      </c>
      <c r="Z1017" t="inlineStr">
        <is>
          <t>0</t>
        </is>
      </c>
      <c r="AA1017" s="48" t="n">
        <v>35780</v>
      </c>
      <c r="AB1017" s="48" t="n">
        <v>0</v>
      </c>
    </row>
    <row r="1018">
      <c r="A1018" t="inlineStr">
        <is>
          <t>MEDELLIN</t>
        </is>
      </c>
      <c r="B1018" t="inlineStr">
        <is>
          <t>NOROCCIDENTE</t>
        </is>
      </c>
      <c r="C1018" t="inlineStr">
        <is>
          <t>0004-0005</t>
        </is>
      </c>
      <c r="D1018" t="inlineStr">
        <is>
          <t>5756</t>
        </is>
      </c>
      <c r="E1018" t="inlineStr">
        <is>
          <t>2584495</t>
        </is>
      </c>
      <c r="F1018" t="inlineStr">
        <is>
          <t>3007076637</t>
        </is>
      </c>
      <c r="G1018" t="inlineStr">
        <is>
          <t>OC ENVIO ROLLOS</t>
        </is>
      </c>
      <c r="H1018" t="inlineStr">
        <is>
          <t>ANTIOQUIA</t>
        </is>
      </c>
      <c r="I1018" t="inlineStr">
        <is>
          <t>SONSON</t>
        </is>
      </c>
      <c r="J1018" t="inlineStr">
        <is>
          <t>BARRIO SONSON SONSON 6</t>
        </is>
      </c>
      <c r="K1018" t="inlineStr">
        <is>
          <t>BANCOLOMBIA</t>
        </is>
      </c>
      <c r="L1018" t="inlineStr">
        <is>
          <t>FO-25-1365642</t>
        </is>
      </c>
      <c r="M1018" s="49" t="n">
        <v>45881.42225694445</v>
      </c>
      <c r="N1018" s="49" t="n">
        <v>45890.64166666667</v>
      </c>
      <c r="O1018" s="48" t="n">
        <v>0</v>
      </c>
      <c r="P1018" t="inlineStr">
        <is>
          <t>CB UNO A UNO</t>
        </is>
      </c>
      <c r="Q1018" t="inlineStr">
        <is>
          <t>CB UNO A UNO</t>
        </is>
      </c>
      <c r="S1018" t="inlineStr">
        <is>
          <t>EJECUTADO EXITOSO</t>
        </is>
      </c>
      <c r="T1018" t="inlineStr">
        <is>
          <t>ENVIO</t>
        </is>
      </c>
      <c r="V1018" t="inlineStr">
        <is>
          <t>TIPO III</t>
        </is>
      </c>
      <c r="W1018" t="inlineStr">
        <is>
          <t>TERRESTRE</t>
        </is>
      </c>
      <c r="Y1018" t="inlineStr">
        <is>
          <t>1</t>
        </is>
      </c>
      <c r="Z1018" t="inlineStr">
        <is>
          <t>0</t>
        </is>
      </c>
      <c r="AA1018" s="48" t="n">
        <v>35780</v>
      </c>
      <c r="AB1018" s="48" t="n">
        <v>0</v>
      </c>
    </row>
    <row r="1019">
      <c r="A1019" t="inlineStr">
        <is>
          <t>MONTERIA</t>
        </is>
      </c>
      <c r="B1019" t="inlineStr">
        <is>
          <t>COSTA</t>
        </is>
      </c>
      <c r="C1019" t="inlineStr">
        <is>
          <t>0004-0001</t>
        </is>
      </c>
      <c r="D1019" t="inlineStr">
        <is>
          <t>23001</t>
        </is>
      </c>
      <c r="E1019" t="inlineStr">
        <is>
          <t>2584500</t>
        </is>
      </c>
      <c r="F1019" t="inlineStr">
        <is>
          <t>3007080167</t>
        </is>
      </c>
      <c r="G1019" t="inlineStr">
        <is>
          <t>OC VISITA ROLLOS</t>
        </is>
      </c>
      <c r="H1019" t="inlineStr">
        <is>
          <t>CORDOBA</t>
        </is>
      </c>
      <c r="I1019" t="inlineStr">
        <is>
          <t>MONTERIA</t>
        </is>
      </c>
      <c r="J1019" t="inlineStr">
        <is>
          <t>BARRIO MONTERIA MODERNO MONTERIA</t>
        </is>
      </c>
      <c r="K1019" t="inlineStr">
        <is>
          <t>BANCOLOMBIA</t>
        </is>
      </c>
      <c r="L1019" t="inlineStr">
        <is>
          <t>FO-25-1364390</t>
        </is>
      </c>
      <c r="M1019" s="49" t="n">
        <v>45881.40431712963</v>
      </c>
      <c r="N1019" s="49" t="n">
        <v>45882.63055555556</v>
      </c>
      <c r="O1019" s="48" t="n">
        <v>0</v>
      </c>
      <c r="P1019" t="inlineStr">
        <is>
          <t>UNO A UNO</t>
        </is>
      </c>
      <c r="Q1019" t="inlineStr">
        <is>
          <t>UNO A UNO</t>
        </is>
      </c>
      <c r="R1019" t="inlineStr">
        <is>
          <t>EJECUTADO</t>
        </is>
      </c>
      <c r="S1019" t="inlineStr">
        <is>
          <t>EJECUTADO EXITOSO</t>
        </is>
      </c>
      <c r="T1019" t="inlineStr">
        <is>
          <t>VISITA TECNICA</t>
        </is>
      </c>
      <c r="V1019" t="inlineStr">
        <is>
          <t>TIPO I</t>
        </is>
      </c>
      <c r="W1019" t="inlineStr">
        <is>
          <t>TERRESTRE</t>
        </is>
      </c>
      <c r="X1019" t="inlineStr">
        <is>
          <t>GONZALEZ FERRER JESUS ALEXANDER</t>
        </is>
      </c>
      <c r="Y1019" t="inlineStr">
        <is>
          <t>1</t>
        </is>
      </c>
      <c r="Z1019" t="inlineStr">
        <is>
          <t>0</t>
        </is>
      </c>
      <c r="AA1019" s="48" t="n">
        <v>35780</v>
      </c>
      <c r="AB1019" s="48" t="n">
        <v>0</v>
      </c>
    </row>
    <row r="1020">
      <c r="A1020" t="inlineStr">
        <is>
          <t>CUCUTA</t>
        </is>
      </c>
      <c r="B1020" t="inlineStr">
        <is>
          <t>SANTANDERES</t>
        </is>
      </c>
      <c r="C1020" t="inlineStr">
        <is>
          <t>No encontrado</t>
        </is>
      </c>
      <c r="D1020" t="inlineStr">
        <is>
          <t>54498</t>
        </is>
      </c>
      <c r="E1020" t="inlineStr">
        <is>
          <t>2584504</t>
        </is>
      </c>
      <c r="F1020" t="inlineStr">
        <is>
          <t>3007079245</t>
        </is>
      </c>
      <c r="G1020" t="inlineStr">
        <is>
          <t>OC ENVIO ROLLOS</t>
        </is>
      </c>
      <c r="H1020" t="inlineStr">
        <is>
          <t>NORTE DE SANTANDER</t>
        </is>
      </c>
      <c r="I1020" t="inlineStr">
        <is>
          <t>OCAÑA</t>
        </is>
      </c>
      <c r="J1020" t="inlineStr">
        <is>
          <t>DISTRICOL DROGUERIA Y PERFUMER</t>
        </is>
      </c>
      <c r="K1020" t="inlineStr">
        <is>
          <t>BANCOLOMBIA</t>
        </is>
      </c>
      <c r="L1020" t="inlineStr">
        <is>
          <t>FO-25-1365644</t>
        </is>
      </c>
      <c r="M1020" s="49" t="n">
        <v>45881.40495370371</v>
      </c>
      <c r="N1020" s="49" t="n">
        <v>45884.68263888889</v>
      </c>
      <c r="O1020" s="48" t="n">
        <v>0</v>
      </c>
      <c r="P1020" t="inlineStr">
        <is>
          <t>AGREGADOR</t>
        </is>
      </c>
      <c r="Q1020" t="inlineStr">
        <is>
          <t>DISTRICOL</t>
        </is>
      </c>
      <c r="S1020" t="inlineStr">
        <is>
          <t>EJECUTADO EXITOSO</t>
        </is>
      </c>
      <c r="T1020" t="inlineStr">
        <is>
          <t>ENVIO</t>
        </is>
      </c>
      <c r="V1020" t="inlineStr">
        <is>
          <t>TIPO IV</t>
        </is>
      </c>
      <c r="W1020" t="inlineStr">
        <is>
          <t>TERRESTRE</t>
        </is>
      </c>
      <c r="Y1020" t="inlineStr">
        <is>
          <t>1</t>
        </is>
      </c>
      <c r="Z1020" t="inlineStr">
        <is>
          <t>0</t>
        </is>
      </c>
      <c r="AA1020" s="48" t="n">
        <v>35780</v>
      </c>
      <c r="AB1020" s="48" t="n">
        <v>0</v>
      </c>
    </row>
    <row r="1021">
      <c r="A1021" t="inlineStr">
        <is>
          <t>MEDELLIN</t>
        </is>
      </c>
      <c r="B1021" t="inlineStr">
        <is>
          <t>NOROCCIDENTE</t>
        </is>
      </c>
      <c r="C1021" t="inlineStr">
        <is>
          <t>0004-0005</t>
        </is>
      </c>
      <c r="D1021" t="inlineStr">
        <is>
          <t>5264</t>
        </is>
      </c>
      <c r="E1021" t="inlineStr">
        <is>
          <t>2584600</t>
        </is>
      </c>
      <c r="F1021" t="inlineStr">
        <is>
          <t>3007077655</t>
        </is>
      </c>
      <c r="G1021" t="inlineStr">
        <is>
          <t>OC VISITA ROLLOS</t>
        </is>
      </c>
      <c r="H1021" t="inlineStr">
        <is>
          <t>ANTIOQUIA</t>
        </is>
      </c>
      <c r="I1021" t="inlineStr">
        <is>
          <t>ENTRERRIOS</t>
        </is>
      </c>
      <c r="J1021" t="inlineStr">
        <is>
          <t>BARRIO  EL ALTICO ENTRERRIOS</t>
        </is>
      </c>
      <c r="K1021" t="inlineStr">
        <is>
          <t>BANCOLOMBIA</t>
        </is>
      </c>
      <c r="L1021" t="inlineStr">
        <is>
          <t>FO-25-1364508</t>
        </is>
      </c>
      <c r="M1021" s="49" t="n">
        <v>45881.41263888889</v>
      </c>
      <c r="N1021" s="49" t="n">
        <v>45884.62916666667</v>
      </c>
      <c r="O1021" s="48" t="n">
        <v>0</v>
      </c>
      <c r="P1021" t="inlineStr">
        <is>
          <t>CB UNO A UNO</t>
        </is>
      </c>
      <c r="Q1021" t="inlineStr">
        <is>
          <t>CB UNO A UNO</t>
        </is>
      </c>
      <c r="R1021" t="inlineStr">
        <is>
          <t>EJECUTADO</t>
        </is>
      </c>
      <c r="S1021" t="inlineStr">
        <is>
          <t>EJECUTADO EXITOSO</t>
        </is>
      </c>
      <c r="T1021" t="inlineStr">
        <is>
          <t>VISITA TECNICA</t>
        </is>
      </c>
      <c r="V1021" t="inlineStr">
        <is>
          <t>TIPO II</t>
        </is>
      </c>
      <c r="W1021" t="inlineStr">
        <is>
          <t>TERRESTRE</t>
        </is>
      </c>
      <c r="X1021" t="inlineStr">
        <is>
          <t>DIAZ ZABALA FRANCIS DUBAN</t>
        </is>
      </c>
      <c r="Y1021" t="inlineStr">
        <is>
          <t>1</t>
        </is>
      </c>
      <c r="Z1021" t="inlineStr">
        <is>
          <t>0</t>
        </is>
      </c>
      <c r="AA1021" s="48" t="n">
        <v>67654</v>
      </c>
      <c r="AB1021" s="48" t="n">
        <v>0</v>
      </c>
    </row>
    <row r="1022">
      <c r="A1022" t="inlineStr">
        <is>
          <t>VILLAVICENCIO</t>
        </is>
      </c>
      <c r="B1022" t="inlineStr">
        <is>
          <t>REMOTAS</t>
        </is>
      </c>
      <c r="C1022" t="inlineStr">
        <is>
          <t>0004-0007</t>
        </is>
      </c>
      <c r="D1022" t="inlineStr">
        <is>
          <t>50006</t>
        </is>
      </c>
      <c r="E1022" t="inlineStr">
        <is>
          <t>2584674</t>
        </is>
      </c>
      <c r="F1022" t="inlineStr">
        <is>
          <t>3007080573</t>
        </is>
      </c>
      <c r="G1022" t="inlineStr">
        <is>
          <t>OC VISITA ROLLOS</t>
        </is>
      </c>
      <c r="H1022" t="inlineStr">
        <is>
          <t>META</t>
        </is>
      </c>
      <c r="I1022" t="inlineStr">
        <is>
          <t>ACACIAS</t>
        </is>
      </c>
      <c r="J1022" t="inlineStr">
        <is>
          <t>BARRIO CENTRO ACACIAS 16</t>
        </is>
      </c>
      <c r="K1022" t="inlineStr">
        <is>
          <t>BANCOLOMBIA</t>
        </is>
      </c>
      <c r="L1022" t="inlineStr">
        <is>
          <t>FO-25-1364648</t>
        </is>
      </c>
      <c r="M1022" s="49" t="n">
        <v>45881.425</v>
      </c>
      <c r="N1022" s="49" t="n">
        <v>45883.38263888889</v>
      </c>
      <c r="O1022" s="48" t="n">
        <v>0</v>
      </c>
      <c r="P1022" t="inlineStr">
        <is>
          <t>UNO A UNO</t>
        </is>
      </c>
      <c r="Q1022" t="inlineStr">
        <is>
          <t>UNO A UNO</t>
        </is>
      </c>
      <c r="R1022" t="inlineStr">
        <is>
          <t>EJECUTADO</t>
        </is>
      </c>
      <c r="S1022" t="inlineStr">
        <is>
          <t>EJECUTADO EXITOSO</t>
        </is>
      </c>
      <c r="T1022" t="inlineStr">
        <is>
          <t>VISITA TECNICA</t>
        </is>
      </c>
      <c r="V1022" t="inlineStr">
        <is>
          <t>TIPO II</t>
        </is>
      </c>
      <c r="W1022" t="inlineStr">
        <is>
          <t>TERRESTRE</t>
        </is>
      </c>
      <c r="X1022" t="inlineStr">
        <is>
          <t>ROZO JIMENEZ EDGAR ARMANDO</t>
        </is>
      </c>
      <c r="Y1022" t="inlineStr">
        <is>
          <t>1</t>
        </is>
      </c>
      <c r="Z1022" t="inlineStr">
        <is>
          <t>0</t>
        </is>
      </c>
      <c r="AA1022" s="48" t="n">
        <v>67654</v>
      </c>
      <c r="AB1022" s="48" t="n">
        <v>0</v>
      </c>
    </row>
    <row r="1023">
      <c r="A1023" t="inlineStr">
        <is>
          <t>MEDELLIN</t>
        </is>
      </c>
      <c r="B1023" t="inlineStr">
        <is>
          <t>NOROCCIDENTE</t>
        </is>
      </c>
      <c r="C1023" t="inlineStr">
        <is>
          <t>0004-0005</t>
        </is>
      </c>
      <c r="D1023" t="inlineStr">
        <is>
          <t>5591</t>
        </is>
      </c>
      <c r="E1023" t="inlineStr">
        <is>
          <t>2584722</t>
        </is>
      </c>
      <c r="F1023" t="inlineStr">
        <is>
          <t>3007075767</t>
        </is>
      </c>
      <c r="G1023" t="inlineStr">
        <is>
          <t>OC ENVIO ROLLOS</t>
        </is>
      </c>
      <c r="H1023" t="inlineStr">
        <is>
          <t>ANTIOQUIA</t>
        </is>
      </c>
      <c r="I1023" t="inlineStr">
        <is>
          <t>PUERTO TRIUNFO</t>
        </is>
      </c>
      <c r="J1023" t="inlineStr">
        <is>
          <t>PTM PUERTO TRIUNFO FARMASALUD</t>
        </is>
      </c>
      <c r="K1023" t="inlineStr">
        <is>
          <t>BANCOLOMBIA</t>
        </is>
      </c>
      <c r="L1023" t="inlineStr">
        <is>
          <t>FO-25-1365636</t>
        </is>
      </c>
      <c r="M1023" s="49" t="n">
        <v>45881.42348379629</v>
      </c>
      <c r="N1023" s="49" t="n">
        <v>45884.42777777778</v>
      </c>
      <c r="O1023" s="48" t="n">
        <v>0</v>
      </c>
      <c r="P1023" t="inlineStr">
        <is>
          <t>AGREGADOR</t>
        </is>
      </c>
      <c r="Q1023" t="inlineStr">
        <is>
          <t>COMCARD - PTM</t>
        </is>
      </c>
      <c r="S1023" t="inlineStr">
        <is>
          <t>EJECUTADO EXITOSO</t>
        </is>
      </c>
      <c r="T1023" t="inlineStr">
        <is>
          <t>ENVIO</t>
        </is>
      </c>
      <c r="V1023" t="inlineStr">
        <is>
          <t>TIPO IV</t>
        </is>
      </c>
      <c r="W1023" t="inlineStr">
        <is>
          <t>TERRESTRE</t>
        </is>
      </c>
      <c r="Y1023" t="inlineStr">
        <is>
          <t>1</t>
        </is>
      </c>
      <c r="Z1023" t="inlineStr">
        <is>
          <t>0</t>
        </is>
      </c>
      <c r="AA1023" s="48" t="n">
        <v>35780</v>
      </c>
      <c r="AB1023" s="48" t="n">
        <v>0</v>
      </c>
    </row>
    <row r="1024">
      <c r="A1024" t="inlineStr">
        <is>
          <t>BUCARAMANGA</t>
        </is>
      </c>
      <c r="B1024" t="inlineStr">
        <is>
          <t>SANTANDERES</t>
        </is>
      </c>
      <c r="C1024" t="inlineStr">
        <is>
          <t>0004-0008</t>
        </is>
      </c>
      <c r="D1024" t="inlineStr">
        <is>
          <t>68081</t>
        </is>
      </c>
      <c r="E1024" t="inlineStr">
        <is>
          <t>2584770</t>
        </is>
      </c>
      <c r="F1024" t="inlineStr">
        <is>
          <t>3007048121</t>
        </is>
      </c>
      <c r="G1024" t="inlineStr">
        <is>
          <t>OC ENVIO ROLLOS</t>
        </is>
      </c>
      <c r="H1024" t="inlineStr">
        <is>
          <t>SANTANDER</t>
        </is>
      </c>
      <c r="I1024" t="inlineStr">
        <is>
          <t>BARRANCABERMEJA</t>
        </is>
      </c>
      <c r="J1024" t="inlineStr">
        <is>
          <t>DISTRICOL CYBERCOM JEICAM</t>
        </is>
      </c>
      <c r="K1024" t="inlineStr">
        <is>
          <t>BANCOLOMBIA</t>
        </is>
      </c>
      <c r="L1024" t="inlineStr">
        <is>
          <t>FO-25-1365634</t>
        </is>
      </c>
      <c r="M1024" s="49" t="n">
        <v>45881.43430555556</v>
      </c>
      <c r="N1024" s="49" t="n">
        <v>45884.42777777778</v>
      </c>
      <c r="O1024" s="48" t="n">
        <v>0</v>
      </c>
      <c r="P1024" t="inlineStr">
        <is>
          <t>AGREGADOR</t>
        </is>
      </c>
      <c r="Q1024" t="inlineStr">
        <is>
          <t>DISTRICOL</t>
        </is>
      </c>
      <c r="S1024" t="inlineStr">
        <is>
          <t>EJECUTADO EXITOSO</t>
        </is>
      </c>
      <c r="T1024" t="inlineStr">
        <is>
          <t>ENVIO</t>
        </is>
      </c>
      <c r="V1024" t="inlineStr">
        <is>
          <t>TIPO III</t>
        </is>
      </c>
      <c r="W1024" t="inlineStr">
        <is>
          <t>TERRESTRE</t>
        </is>
      </c>
      <c r="Y1024" t="inlineStr">
        <is>
          <t>1</t>
        </is>
      </c>
      <c r="Z1024" t="inlineStr">
        <is>
          <t>0</t>
        </is>
      </c>
      <c r="AA1024" s="48" t="n">
        <v>35780</v>
      </c>
      <c r="AB1024" s="48" t="n">
        <v>0</v>
      </c>
    </row>
    <row r="1025">
      <c r="A1025" t="inlineStr">
        <is>
          <t>MEDELLIN</t>
        </is>
      </c>
      <c r="B1025" t="inlineStr">
        <is>
          <t>NOROCCIDENTE</t>
        </is>
      </c>
      <c r="C1025" t="inlineStr">
        <is>
          <t>0004-0005</t>
        </is>
      </c>
      <c r="D1025" t="inlineStr">
        <is>
          <t>5604</t>
        </is>
      </c>
      <c r="E1025" t="inlineStr">
        <is>
          <t>2584800</t>
        </is>
      </c>
      <c r="F1025" t="inlineStr">
        <is>
          <t>3007030490</t>
        </is>
      </c>
      <c r="G1025" t="inlineStr">
        <is>
          <t>OC VISITA ROLLOS</t>
        </is>
      </c>
      <c r="H1025" t="inlineStr">
        <is>
          <t>ANTIOQUIA</t>
        </is>
      </c>
      <c r="I1025" t="inlineStr">
        <is>
          <t>REMEDIOS</t>
        </is>
      </c>
      <c r="J1025" t="inlineStr">
        <is>
          <t>COMCARD REMEDIOS COOPERATIVA</t>
        </is>
      </c>
      <c r="K1025" t="inlineStr">
        <is>
          <t>BANCOLOMBIA</t>
        </is>
      </c>
      <c r="L1025" t="inlineStr">
        <is>
          <t>FO-25-1365637</t>
        </is>
      </c>
      <c r="M1025" s="49" t="n">
        <v>45881.42289351852</v>
      </c>
      <c r="N1025" s="49" t="n">
        <v>45888.38958333333</v>
      </c>
      <c r="O1025" s="48" t="n">
        <v>0</v>
      </c>
      <c r="P1025" t="inlineStr">
        <is>
          <t>AGREGADOR</t>
        </is>
      </c>
      <c r="Q1025" t="inlineStr">
        <is>
          <t>COMCARD - PTM</t>
        </is>
      </c>
      <c r="R1025" t="inlineStr">
        <is>
          <t>EJECUTADO</t>
        </is>
      </c>
      <c r="S1025" t="inlineStr">
        <is>
          <t>EJECUTADO EXITOSO</t>
        </is>
      </c>
      <c r="T1025" t="inlineStr">
        <is>
          <t>ENVIO FLOTA - OPERADOR LOGISTICO</t>
        </is>
      </c>
      <c r="V1025" t="inlineStr">
        <is>
          <t>TIPO IV</t>
        </is>
      </c>
      <c r="W1025" t="inlineStr">
        <is>
          <t>TERRESTRE</t>
        </is>
      </c>
      <c r="X1025" t="inlineStr">
        <is>
          <t>BADEL ACUÑA LUIS ALBERTO</t>
        </is>
      </c>
      <c r="Y1025" t="inlineStr">
        <is>
          <t>1</t>
        </is>
      </c>
      <c r="Z1025" t="inlineStr">
        <is>
          <t>0</t>
        </is>
      </c>
      <c r="AA1025" s="48" t="n">
        <v>35780</v>
      </c>
      <c r="AB1025" s="48" t="n">
        <v>0</v>
      </c>
    </row>
    <row r="1026">
      <c r="A1026" t="inlineStr">
        <is>
          <t>BOGOTA</t>
        </is>
      </c>
      <c r="B1026" t="inlineStr">
        <is>
          <t>CUNDINAMARCA</t>
        </is>
      </c>
      <c r="C1026" t="inlineStr">
        <is>
          <t>0004-0004</t>
        </is>
      </c>
      <c r="D1026" t="inlineStr">
        <is>
          <t>25175</t>
        </is>
      </c>
      <c r="E1026" t="inlineStr">
        <is>
          <t>2584821</t>
        </is>
      </c>
      <c r="F1026" t="inlineStr">
        <is>
          <t>3007074507</t>
        </is>
      </c>
      <c r="G1026" t="inlineStr">
        <is>
          <t>OC VISITA ROLLOS</t>
        </is>
      </c>
      <c r="H1026" t="inlineStr">
        <is>
          <t>CUNDINAMARCA</t>
        </is>
      </c>
      <c r="I1026" t="inlineStr">
        <is>
          <t>CHIA</t>
        </is>
      </c>
      <c r="J1026" t="inlineStr">
        <is>
          <t>BARRIO VRD FONQUETA CHIA</t>
        </is>
      </c>
      <c r="K1026" t="inlineStr">
        <is>
          <t>BANCOLOMBIA</t>
        </is>
      </c>
      <c r="L1026" t="inlineStr">
        <is>
          <t>FO-25-1364642</t>
        </is>
      </c>
      <c r="M1026" s="49" t="n">
        <v>45881.4257175926</v>
      </c>
      <c r="N1026" s="49" t="n">
        <v>45883.48611111111</v>
      </c>
      <c r="O1026" s="48" t="n">
        <v>0</v>
      </c>
      <c r="P1026" t="inlineStr">
        <is>
          <t>CB UNO A UNO</t>
        </is>
      </c>
      <c r="Q1026" t="inlineStr">
        <is>
          <t>CB UNO A UNO</t>
        </is>
      </c>
      <c r="R1026" t="inlineStr">
        <is>
          <t>EJECUTADO</t>
        </is>
      </c>
      <c r="S1026" t="inlineStr">
        <is>
          <t>EJECUTADO EXITOSO</t>
        </is>
      </c>
      <c r="T1026" t="inlineStr">
        <is>
          <t>VISITA TECNICA</t>
        </is>
      </c>
      <c r="V1026" t="inlineStr">
        <is>
          <t>TIPO II</t>
        </is>
      </c>
      <c r="W1026" t="inlineStr">
        <is>
          <t>TERRESTRE</t>
        </is>
      </c>
      <c r="X1026" t="inlineStr">
        <is>
          <t>ORTIZ MARTINEZ STIVEN</t>
        </is>
      </c>
      <c r="Y1026" t="inlineStr">
        <is>
          <t>1</t>
        </is>
      </c>
      <c r="Z1026" t="inlineStr">
        <is>
          <t>0</t>
        </is>
      </c>
      <c r="AA1026" s="48" t="n">
        <v>67654</v>
      </c>
      <c r="AB1026" s="48" t="n">
        <v>0</v>
      </c>
    </row>
    <row r="1027">
      <c r="A1027" t="inlineStr">
        <is>
          <t>IBAGUE</t>
        </is>
      </c>
      <c r="B1027" t="inlineStr">
        <is>
          <t>REMOTAS</t>
        </is>
      </c>
      <c r="C1027" t="inlineStr">
        <is>
          <t>0004-0007</t>
        </is>
      </c>
      <c r="D1027" t="inlineStr">
        <is>
          <t>73001</t>
        </is>
      </c>
      <c r="E1027" t="inlineStr">
        <is>
          <t>2584828</t>
        </is>
      </c>
      <c r="F1027" t="inlineStr">
        <is>
          <t>3007048408</t>
        </is>
      </c>
      <c r="G1027" t="inlineStr">
        <is>
          <t>OC VISITA ROLLOS</t>
        </is>
      </c>
      <c r="H1027" t="inlineStr">
        <is>
          <t>TOLIMA</t>
        </is>
      </c>
      <c r="I1027" t="inlineStr">
        <is>
          <t>IBAGUE</t>
        </is>
      </c>
      <c r="J1027" t="inlineStr">
        <is>
          <t>BARRIO LA FRANCIA IBAGUE</t>
        </is>
      </c>
      <c r="K1027" t="inlineStr">
        <is>
          <t>BANCOLOMBIA</t>
        </is>
      </c>
      <c r="L1027" t="inlineStr">
        <is>
          <t>FO-25-1365079</t>
        </is>
      </c>
      <c r="M1027" s="49" t="n">
        <v>45881.42853009259</v>
      </c>
      <c r="N1027" s="49" t="n">
        <v>45882.62916666667</v>
      </c>
      <c r="O1027" s="48" t="n">
        <v>0</v>
      </c>
      <c r="P1027" t="inlineStr">
        <is>
          <t>CB UNO A UNO</t>
        </is>
      </c>
      <c r="Q1027" t="inlineStr">
        <is>
          <t>CB UNO A UNO</t>
        </is>
      </c>
      <c r="R1027" t="inlineStr">
        <is>
          <t>EJECUTADO</t>
        </is>
      </c>
      <c r="S1027" t="inlineStr">
        <is>
          <t>EJECUTADO EXITOSO</t>
        </is>
      </c>
      <c r="T1027" t="inlineStr">
        <is>
          <t>VISITA TECNICA</t>
        </is>
      </c>
      <c r="V1027" t="inlineStr">
        <is>
          <t>TIPO I</t>
        </is>
      </c>
      <c r="W1027" t="inlineStr">
        <is>
          <t>TERRESTRE</t>
        </is>
      </c>
      <c r="X1027" t="inlineStr">
        <is>
          <t>BARRAGAN TAFUR EDWIN ESTEBAN</t>
        </is>
      </c>
      <c r="Y1027" t="inlineStr">
        <is>
          <t>1</t>
        </is>
      </c>
      <c r="Z1027" t="inlineStr">
        <is>
          <t>0</t>
        </is>
      </c>
      <c r="AA1027" s="48" t="n">
        <v>35780</v>
      </c>
      <c r="AB1027" s="48" t="n">
        <v>0</v>
      </c>
    </row>
    <row r="1028">
      <c r="A1028" t="inlineStr">
        <is>
          <t>SINCELEJO</t>
        </is>
      </c>
      <c r="B1028" t="inlineStr">
        <is>
          <t>COSTA</t>
        </is>
      </c>
      <c r="C1028" t="inlineStr">
        <is>
          <t>0004-0001</t>
        </is>
      </c>
      <c r="D1028" t="inlineStr">
        <is>
          <t>70713</t>
        </is>
      </c>
      <c r="E1028" t="inlineStr">
        <is>
          <t>2585092</t>
        </is>
      </c>
      <c r="F1028" t="inlineStr">
        <is>
          <t>3007079130</t>
        </is>
      </c>
      <c r="G1028" t="inlineStr">
        <is>
          <t>OC VISITA ROLLOS</t>
        </is>
      </c>
      <c r="H1028" t="inlineStr">
        <is>
          <t>SUCRE</t>
        </is>
      </c>
      <c r="I1028" t="inlineStr">
        <is>
          <t>SAN ONOFRE</t>
        </is>
      </c>
      <c r="J1028" t="inlineStr">
        <is>
          <t>BARRIO SAN FRANCIOSCO SAN ONOF</t>
        </is>
      </c>
      <c r="K1028" t="inlineStr">
        <is>
          <t>BANCOLOMBIA</t>
        </is>
      </c>
      <c r="L1028" t="inlineStr">
        <is>
          <t>FO-25-1365063</t>
        </is>
      </c>
      <c r="M1028" s="49" t="n">
        <v>45881.45265046296</v>
      </c>
      <c r="N1028" s="49" t="n">
        <v>45888.3625</v>
      </c>
      <c r="O1028" s="48" t="n">
        <v>0</v>
      </c>
      <c r="P1028" t="inlineStr">
        <is>
          <t>CB UNO A UNO</t>
        </is>
      </c>
      <c r="Q1028" t="inlineStr">
        <is>
          <t>CB UNO A UNO</t>
        </is>
      </c>
      <c r="R1028" t="inlineStr">
        <is>
          <t>EJECUTADO</t>
        </is>
      </c>
      <c r="S1028" t="inlineStr">
        <is>
          <t>EJECUTADO EXITOSO</t>
        </is>
      </c>
      <c r="T1028" t="inlineStr">
        <is>
          <t>ENVIO FLOTA - OPERADOR LOGISTICO</t>
        </is>
      </c>
      <c r="V1028" t="inlineStr">
        <is>
          <t>TIPO II</t>
        </is>
      </c>
      <c r="W1028" t="inlineStr">
        <is>
          <t>TERRESTRE</t>
        </is>
      </c>
      <c r="X1028" t="inlineStr">
        <is>
          <t>CACERES HERNANDEZ ANDRES</t>
        </is>
      </c>
      <c r="Y1028" t="inlineStr">
        <is>
          <t>1</t>
        </is>
      </c>
      <c r="Z1028" t="inlineStr">
        <is>
          <t>0</t>
        </is>
      </c>
      <c r="AA1028" s="48" t="n">
        <v>35780</v>
      </c>
      <c r="AB1028" s="48" t="n">
        <v>0</v>
      </c>
    </row>
    <row r="1029">
      <c r="A1029" t="inlineStr">
        <is>
          <t>NEIVA</t>
        </is>
      </c>
      <c r="B1029" t="inlineStr">
        <is>
          <t>REMOTAS</t>
        </is>
      </c>
      <c r="C1029" t="inlineStr">
        <is>
          <t>No encontrado</t>
        </is>
      </c>
      <c r="D1029" t="inlineStr">
        <is>
          <t>41396</t>
        </is>
      </c>
      <c r="E1029" t="inlineStr">
        <is>
          <t>2585128</t>
        </is>
      </c>
      <c r="F1029" t="inlineStr">
        <is>
          <t>3007050799</t>
        </is>
      </c>
      <c r="G1029" t="inlineStr">
        <is>
          <t>OC ENVIO ROLLOS</t>
        </is>
      </c>
      <c r="H1029" t="inlineStr">
        <is>
          <t>HUILA</t>
        </is>
      </c>
      <c r="I1029" t="inlineStr">
        <is>
          <t>LA PLATA</t>
        </is>
      </c>
      <c r="J1029" t="inlineStr">
        <is>
          <t>PTM LA PLATA DULCINET</t>
        </is>
      </c>
      <c r="K1029" t="inlineStr">
        <is>
          <t>BANCOLOMBIA</t>
        </is>
      </c>
      <c r="L1029" t="inlineStr">
        <is>
          <t>FO-25-1365626</t>
        </is>
      </c>
      <c r="M1029" s="49" t="n">
        <v>45881.44525462963</v>
      </c>
      <c r="N1029" s="49" t="n">
        <v>45884.42777777778</v>
      </c>
      <c r="O1029" s="48" t="n">
        <v>0</v>
      </c>
      <c r="P1029" t="inlineStr">
        <is>
          <t>AGREGADOR</t>
        </is>
      </c>
      <c r="Q1029" t="inlineStr">
        <is>
          <t>COMCARD - PTM</t>
        </is>
      </c>
      <c r="S1029" t="inlineStr">
        <is>
          <t>EJECUTADO EXITOSO</t>
        </is>
      </c>
      <c r="T1029" t="inlineStr">
        <is>
          <t>ENVIO</t>
        </is>
      </c>
      <c r="V1029" t="inlineStr">
        <is>
          <t>TIPO III</t>
        </is>
      </c>
      <c r="W1029" t="inlineStr">
        <is>
          <t>TERRESTRE</t>
        </is>
      </c>
      <c r="Y1029" t="inlineStr">
        <is>
          <t>1</t>
        </is>
      </c>
      <c r="Z1029" t="inlineStr">
        <is>
          <t>0</t>
        </is>
      </c>
      <c r="AA1029" s="48" t="n">
        <v>35780</v>
      </c>
      <c r="AB1029" s="48" t="n">
        <v>0</v>
      </c>
    </row>
    <row r="1030">
      <c r="A1030" t="inlineStr">
        <is>
          <t>CALI</t>
        </is>
      </c>
      <c r="B1030" t="inlineStr">
        <is>
          <t>SUROCCIDENTE Y EJE CAFETERO</t>
        </is>
      </c>
      <c r="C1030" t="inlineStr">
        <is>
          <t>0004-0003</t>
        </is>
      </c>
      <c r="D1030" t="inlineStr">
        <is>
          <t>19807</t>
        </is>
      </c>
      <c r="E1030" t="inlineStr">
        <is>
          <t>2585200</t>
        </is>
      </c>
      <c r="F1030" t="inlineStr">
        <is>
          <t>3007079423</t>
        </is>
      </c>
      <c r="G1030" t="inlineStr">
        <is>
          <t>OC VISITA ROLLOS</t>
        </is>
      </c>
      <c r="H1030" t="inlineStr">
        <is>
          <t>CAUCA</t>
        </is>
      </c>
      <c r="I1030" t="inlineStr">
        <is>
          <t>TIMBIO</t>
        </is>
      </c>
      <c r="J1030" t="inlineStr">
        <is>
          <t>BARRIO CENTRO TIMBIO 3</t>
        </is>
      </c>
      <c r="K1030" t="inlineStr">
        <is>
          <t>BANCOLOMBIA</t>
        </is>
      </c>
      <c r="L1030" t="inlineStr">
        <is>
          <t>FO-25-1365628</t>
        </is>
      </c>
      <c r="M1030" s="49" t="n">
        <v>45881.4434375</v>
      </c>
      <c r="N1030" s="49" t="n">
        <v>45885.40416666667</v>
      </c>
      <c r="O1030" s="48" t="n">
        <v>0</v>
      </c>
      <c r="P1030" t="inlineStr">
        <is>
          <t>CB UNO A UNO</t>
        </is>
      </c>
      <c r="Q1030" t="inlineStr">
        <is>
          <t>CB UNO A UNO</t>
        </is>
      </c>
      <c r="R1030" t="inlineStr">
        <is>
          <t>EJECUTADO</t>
        </is>
      </c>
      <c r="S1030" t="inlineStr">
        <is>
          <t>EJECUTADO EXITOSO</t>
        </is>
      </c>
      <c r="T1030" t="inlineStr">
        <is>
          <t>ENVIO FLOTA - OPERADOR LOGISTICO</t>
        </is>
      </c>
      <c r="V1030" t="inlineStr">
        <is>
          <t>TIPO III</t>
        </is>
      </c>
      <c r="W1030" t="inlineStr">
        <is>
          <t>TERRESTRE</t>
        </is>
      </c>
      <c r="X1030" t="inlineStr">
        <is>
          <t>GIMBUEL LASSO LUIS GERMAN</t>
        </is>
      </c>
      <c r="Y1030" t="inlineStr">
        <is>
          <t>1</t>
        </is>
      </c>
      <c r="Z1030" t="inlineStr">
        <is>
          <t>0</t>
        </is>
      </c>
      <c r="AA1030" s="48" t="n">
        <v>35780</v>
      </c>
      <c r="AB1030" s="48" t="n">
        <v>0</v>
      </c>
    </row>
    <row r="1031">
      <c r="A1031" t="inlineStr">
        <is>
          <t>BOGOTA</t>
        </is>
      </c>
      <c r="B1031" t="inlineStr">
        <is>
          <t>CUNDINAMARCA</t>
        </is>
      </c>
      <c r="C1031" t="inlineStr">
        <is>
          <t>0004-0004</t>
        </is>
      </c>
      <c r="D1031" t="inlineStr">
        <is>
          <t>11001</t>
        </is>
      </c>
      <c r="E1031" t="inlineStr">
        <is>
          <t>2585213</t>
        </is>
      </c>
      <c r="F1031" t="inlineStr">
        <is>
          <t>3007050936</t>
        </is>
      </c>
      <c r="G1031" t="inlineStr">
        <is>
          <t>OC VISITA ROLLOS</t>
        </is>
      </c>
      <c r="H1031" t="inlineStr">
        <is>
          <t>CUNDINAMARCA</t>
        </is>
      </c>
      <c r="I1031" t="inlineStr">
        <is>
          <t>BOGOTA</t>
        </is>
      </c>
      <c r="J1031" t="inlineStr">
        <is>
          <t>BARRIO SUBA BOGOTA 28</t>
        </is>
      </c>
      <c r="K1031" t="inlineStr">
        <is>
          <t>BANCOLOMBIA</t>
        </is>
      </c>
      <c r="L1031" t="inlineStr">
        <is>
          <t>FO-25-1365074</t>
        </is>
      </c>
      <c r="M1031" s="49" t="n">
        <v>45881.44467592592</v>
      </c>
      <c r="N1031" s="49" t="n">
        <v>45882.40555555555</v>
      </c>
      <c r="O1031" s="48" t="n">
        <v>0</v>
      </c>
      <c r="P1031" t="inlineStr">
        <is>
          <t>CB UNO A UNO</t>
        </is>
      </c>
      <c r="Q1031" t="inlineStr">
        <is>
          <t>CB UNO A UNO</t>
        </is>
      </c>
      <c r="R1031" t="inlineStr">
        <is>
          <t>EJECUTADO</t>
        </is>
      </c>
      <c r="S1031" t="inlineStr">
        <is>
          <t>EJECUTADO EXITOSO</t>
        </is>
      </c>
      <c r="T1031" t="inlineStr">
        <is>
          <t>VISITA TECNICA</t>
        </is>
      </c>
      <c r="V1031" t="inlineStr">
        <is>
          <t>TIPO I</t>
        </is>
      </c>
      <c r="W1031" t="inlineStr">
        <is>
          <t>TERRESTRE</t>
        </is>
      </c>
      <c r="X1031" t="inlineStr">
        <is>
          <t>VEGA MANRIQUE JONATAN MAURICIO</t>
        </is>
      </c>
      <c r="Y1031" t="inlineStr">
        <is>
          <t>1</t>
        </is>
      </c>
      <c r="Z1031" t="inlineStr">
        <is>
          <t>0</t>
        </is>
      </c>
      <c r="AA1031" s="48" t="n">
        <v>35780</v>
      </c>
      <c r="AB1031" s="48" t="n">
        <v>0</v>
      </c>
    </row>
    <row r="1032">
      <c r="A1032" t="inlineStr">
        <is>
          <t>APARTADO</t>
        </is>
      </c>
      <c r="B1032" t="inlineStr">
        <is>
          <t>NOROCCIDENTE</t>
        </is>
      </c>
      <c r="C1032" t="inlineStr">
        <is>
          <t>0004-0005</t>
        </is>
      </c>
      <c r="D1032" t="inlineStr">
        <is>
          <t>5837</t>
        </is>
      </c>
      <c r="E1032" t="inlineStr">
        <is>
          <t>2585260</t>
        </is>
      </c>
      <c r="F1032" t="inlineStr">
        <is>
          <t>3007079383</t>
        </is>
      </c>
      <c r="G1032" t="inlineStr">
        <is>
          <t>OC VISITA ROLLOS</t>
        </is>
      </c>
      <c r="H1032" t="inlineStr">
        <is>
          <t>ANTIOQUIA</t>
        </is>
      </c>
      <c r="I1032" t="inlineStr">
        <is>
          <t>TURBO</t>
        </is>
      </c>
      <c r="J1032" t="inlineStr">
        <is>
          <t>BARRIO CGT NUEVA COLONIA TURBO</t>
        </is>
      </c>
      <c r="K1032" t="inlineStr">
        <is>
          <t>BANCOLOMBIA</t>
        </is>
      </c>
      <c r="L1032" t="inlineStr">
        <is>
          <t>FO-25-1365069</t>
        </is>
      </c>
      <c r="M1032" s="49" t="n">
        <v>45881.44923611111</v>
      </c>
      <c r="N1032" s="49" t="n">
        <v>45883.59722222222</v>
      </c>
      <c r="O1032" s="48" t="n">
        <v>0</v>
      </c>
      <c r="P1032" t="inlineStr">
        <is>
          <t>CB UNO A UNO</t>
        </is>
      </c>
      <c r="Q1032" t="inlineStr">
        <is>
          <t>CB UNO A UNO</t>
        </is>
      </c>
      <c r="R1032" t="inlineStr">
        <is>
          <t>EJECUTADO</t>
        </is>
      </c>
      <c r="S1032" t="inlineStr">
        <is>
          <t>EJECUTADO EXITOSO</t>
        </is>
      </c>
      <c r="T1032" t="inlineStr">
        <is>
          <t>ENVIO FLOTA - OPERADOR LOGISTICO</t>
        </is>
      </c>
      <c r="V1032" t="inlineStr">
        <is>
          <t>TIPO II</t>
        </is>
      </c>
      <c r="W1032" t="inlineStr">
        <is>
          <t>TERRESTRE</t>
        </is>
      </c>
      <c r="X1032" t="inlineStr">
        <is>
          <t>CASTRO HENAO DANIEL ESTEBAN</t>
        </is>
      </c>
      <c r="Y1032" t="inlineStr">
        <is>
          <t>1</t>
        </is>
      </c>
      <c r="Z1032" t="inlineStr">
        <is>
          <t>0</t>
        </is>
      </c>
      <c r="AA1032" s="48" t="n">
        <v>35780</v>
      </c>
      <c r="AB1032" s="48" t="n">
        <v>0</v>
      </c>
    </row>
    <row r="1033">
      <c r="A1033" t="inlineStr">
        <is>
          <t>APARTADO</t>
        </is>
      </c>
      <c r="B1033" t="inlineStr">
        <is>
          <t>NOROCCIDENTE</t>
        </is>
      </c>
      <c r="C1033" t="inlineStr">
        <is>
          <t>0004-0005</t>
        </is>
      </c>
      <c r="D1033" t="inlineStr">
        <is>
          <t>27006</t>
        </is>
      </c>
      <c r="E1033" t="inlineStr">
        <is>
          <t>2585366</t>
        </is>
      </c>
      <c r="F1033" t="inlineStr">
        <is>
          <t>3007057048</t>
        </is>
      </c>
      <c r="G1033" t="inlineStr">
        <is>
          <t>OC ENVIO ROLLOS</t>
        </is>
      </c>
      <c r="H1033" t="inlineStr">
        <is>
          <t>CHOCO</t>
        </is>
      </c>
      <c r="I1033" t="inlineStr">
        <is>
          <t>ACANDI</t>
        </is>
      </c>
      <c r="J1033" t="inlineStr">
        <is>
          <t>BARRIO ACANDI ACANDI 1</t>
        </is>
      </c>
      <c r="K1033" t="inlineStr">
        <is>
          <t>BANCOLOMBIA</t>
        </is>
      </c>
      <c r="L1033" t="inlineStr">
        <is>
          <t>FO-25-1365623</t>
        </is>
      </c>
      <c r="M1033" s="49" t="n">
        <v>45881.46590277777</v>
      </c>
      <c r="N1033" s="49" t="n">
        <v>45889.42152777778</v>
      </c>
      <c r="O1033" s="48" t="n">
        <v>0</v>
      </c>
      <c r="P1033" t="inlineStr">
        <is>
          <t>CB UNO A UNO</t>
        </is>
      </c>
      <c r="Q1033" t="inlineStr">
        <is>
          <t>CB UNO A UNO</t>
        </is>
      </c>
      <c r="S1033" t="inlineStr">
        <is>
          <t>EJECUTADO EXITOSO</t>
        </is>
      </c>
      <c r="T1033" t="inlineStr">
        <is>
          <t>ENVIO</t>
        </is>
      </c>
      <c r="V1033" t="inlineStr">
        <is>
          <t>TIPO IV ESPECIAL</t>
        </is>
      </c>
      <c r="W1033" t="inlineStr">
        <is>
          <t>AEREO</t>
        </is>
      </c>
      <c r="Y1033" t="inlineStr">
        <is>
          <t>1</t>
        </is>
      </c>
      <c r="Z1033" t="inlineStr">
        <is>
          <t>0</t>
        </is>
      </c>
      <c r="AA1033" s="48" t="n">
        <v>35780</v>
      </c>
      <c r="AB1033" s="48" t="n">
        <v>0</v>
      </c>
    </row>
    <row r="1034">
      <c r="A1034" t="inlineStr">
        <is>
          <t>BOGOTA</t>
        </is>
      </c>
      <c r="B1034" t="inlineStr">
        <is>
          <t>CUNDINAMARCA</t>
        </is>
      </c>
      <c r="C1034" t="inlineStr">
        <is>
          <t>0004-0004</t>
        </is>
      </c>
      <c r="D1034" t="inlineStr">
        <is>
          <t>11001</t>
        </is>
      </c>
      <c r="E1034" t="inlineStr">
        <is>
          <t>2585371</t>
        </is>
      </c>
      <c r="F1034" t="inlineStr">
        <is>
          <t>3007078789</t>
        </is>
      </c>
      <c r="G1034" t="inlineStr">
        <is>
          <t>OC VISITA ROLLOS</t>
        </is>
      </c>
      <c r="H1034" t="inlineStr">
        <is>
          <t>CUNDINAMARCA</t>
        </is>
      </c>
      <c r="I1034" t="inlineStr">
        <is>
          <t>BOGOTA</t>
        </is>
      </c>
      <c r="J1034" t="inlineStr">
        <is>
          <t>BARRIO PUNTE ARANDA BOGOTA</t>
        </is>
      </c>
      <c r="K1034" t="inlineStr">
        <is>
          <t>BANCOLOMBIA</t>
        </is>
      </c>
      <c r="L1034" t="inlineStr">
        <is>
          <t>FO-25-1365475</t>
        </is>
      </c>
      <c r="M1034" s="49" t="n">
        <v>45881.46679398148</v>
      </c>
      <c r="N1034" s="49" t="n">
        <v>45882.425</v>
      </c>
      <c r="O1034" s="48" t="n">
        <v>0</v>
      </c>
      <c r="P1034" t="inlineStr">
        <is>
          <t>CB UNO A UNO</t>
        </is>
      </c>
      <c r="Q1034" t="inlineStr">
        <is>
          <t>CB UNO A UNO</t>
        </is>
      </c>
      <c r="R1034" t="inlineStr">
        <is>
          <t>EJECUTADO</t>
        </is>
      </c>
      <c r="S1034" t="inlineStr">
        <is>
          <t>EJECUTADO EXITOSO</t>
        </is>
      </c>
      <c r="T1034" t="inlineStr">
        <is>
          <t>VISITA TECNICA</t>
        </is>
      </c>
      <c r="V1034" t="inlineStr">
        <is>
          <t>TIPO I</t>
        </is>
      </c>
      <c r="W1034" t="inlineStr">
        <is>
          <t>TERRESTRE</t>
        </is>
      </c>
      <c r="X1034" t="inlineStr">
        <is>
          <t>GOMEZ VEGA DAVID SNEYDER</t>
        </is>
      </c>
      <c r="Y1034" t="inlineStr">
        <is>
          <t>1</t>
        </is>
      </c>
      <c r="Z1034" t="inlineStr">
        <is>
          <t>0</t>
        </is>
      </c>
      <c r="AA1034" s="48" t="n">
        <v>35780</v>
      </c>
      <c r="AB1034" s="48" t="n">
        <v>0</v>
      </c>
    </row>
    <row r="1035">
      <c r="A1035" t="inlineStr">
        <is>
          <t>CUCUTA</t>
        </is>
      </c>
      <c r="B1035" t="inlineStr">
        <is>
          <t>SANTANDERES</t>
        </is>
      </c>
      <c r="C1035" t="inlineStr">
        <is>
          <t>0004-0008</t>
        </is>
      </c>
      <c r="D1035" t="inlineStr">
        <is>
          <t>54001</t>
        </is>
      </c>
      <c r="E1035" t="inlineStr">
        <is>
          <t>2585622</t>
        </is>
      </c>
      <c r="F1035" t="inlineStr">
        <is>
          <t>3007063240</t>
        </is>
      </c>
      <c r="G1035" t="inlineStr">
        <is>
          <t>OC VISITA ROLLOS</t>
        </is>
      </c>
      <c r="H1035" t="inlineStr">
        <is>
          <t>NORTE DE SANTANDER</t>
        </is>
      </c>
      <c r="I1035" t="inlineStr">
        <is>
          <t>CUCUTA</t>
        </is>
      </c>
      <c r="J1035" t="inlineStr">
        <is>
          <t>DISTRICOL VARIEDADES FERCHO</t>
        </is>
      </c>
      <c r="K1035" t="inlineStr">
        <is>
          <t>BANCOLOMBIA</t>
        </is>
      </c>
      <c r="L1035" t="inlineStr">
        <is>
          <t>FO-25-1365462</t>
        </is>
      </c>
      <c r="M1035" s="49" t="n">
        <v>45881.47358796297</v>
      </c>
      <c r="N1035" s="49" t="n">
        <v>45884.70416666667</v>
      </c>
      <c r="O1035" s="48" t="n">
        <v>0</v>
      </c>
      <c r="P1035" t="inlineStr">
        <is>
          <t>AGREGADOR</t>
        </is>
      </c>
      <c r="Q1035" t="inlineStr">
        <is>
          <t>DISTRICOL</t>
        </is>
      </c>
      <c r="R1035" t="inlineStr">
        <is>
          <t>EJECUTADO</t>
        </is>
      </c>
      <c r="S1035" t="inlineStr">
        <is>
          <t>EJECUTADO EXITOSO</t>
        </is>
      </c>
      <c r="T1035" t="inlineStr">
        <is>
          <t>VISITA TECNICA</t>
        </is>
      </c>
      <c r="V1035" t="inlineStr">
        <is>
          <t>TIPO I</t>
        </is>
      </c>
      <c r="W1035" t="inlineStr">
        <is>
          <t>TERRESTRE</t>
        </is>
      </c>
      <c r="X1035" t="inlineStr">
        <is>
          <t>MORA VEGA JEAMPIER</t>
        </is>
      </c>
      <c r="Y1035" t="inlineStr">
        <is>
          <t>1</t>
        </is>
      </c>
      <c r="Z1035" t="inlineStr">
        <is>
          <t>0</t>
        </is>
      </c>
      <c r="AA1035" s="48" t="n">
        <v>35780</v>
      </c>
      <c r="AB1035" s="48" t="n">
        <v>0</v>
      </c>
    </row>
    <row r="1036">
      <c r="A1036" t="inlineStr">
        <is>
          <t>MONTERIA</t>
        </is>
      </c>
      <c r="B1036" t="inlineStr">
        <is>
          <t>COSTA</t>
        </is>
      </c>
      <c r="C1036" t="inlineStr">
        <is>
          <t>0004-0001</t>
        </is>
      </c>
      <c r="D1036" t="inlineStr">
        <is>
          <t>23417</t>
        </is>
      </c>
      <c r="E1036" t="inlineStr">
        <is>
          <t>2585702</t>
        </is>
      </c>
      <c r="F1036" t="inlineStr">
        <is>
          <t>3007046828</t>
        </is>
      </c>
      <c r="G1036" t="inlineStr">
        <is>
          <t>OC VISITA ROLLOS</t>
        </is>
      </c>
      <c r="H1036" t="inlineStr">
        <is>
          <t>CORDOBA</t>
        </is>
      </c>
      <c r="I1036" t="inlineStr">
        <is>
          <t>LORICA</t>
        </is>
      </c>
      <c r="J1036" t="inlineStr">
        <is>
          <t>DISTRICOL DROGAS DE JESUS</t>
        </is>
      </c>
      <c r="K1036" t="inlineStr">
        <is>
          <t>BANCOLOMBIA</t>
        </is>
      </c>
      <c r="L1036" t="inlineStr">
        <is>
          <t>FO-25-1365469</t>
        </is>
      </c>
      <c r="M1036" s="49" t="n">
        <v>45881.47313657407</v>
      </c>
      <c r="N1036" s="49" t="n">
        <v>45883.38055555556</v>
      </c>
      <c r="O1036" s="48" t="n">
        <v>0</v>
      </c>
      <c r="P1036" t="inlineStr">
        <is>
          <t>AGREGADOR</t>
        </is>
      </c>
      <c r="Q1036" t="inlineStr">
        <is>
          <t>DISTRICOL</t>
        </is>
      </c>
      <c r="R1036" t="inlineStr">
        <is>
          <t>EJECUTADO</t>
        </is>
      </c>
      <c r="S1036" t="inlineStr">
        <is>
          <t>EJECUTADO EXITOSO</t>
        </is>
      </c>
      <c r="T1036" t="inlineStr">
        <is>
          <t>VISITA TECNICA</t>
        </is>
      </c>
      <c r="V1036" t="inlineStr">
        <is>
          <t>TIPO II</t>
        </is>
      </c>
      <c r="W1036" t="inlineStr">
        <is>
          <t>TERRESTRE</t>
        </is>
      </c>
      <c r="X1036" t="inlineStr">
        <is>
          <t>COGOLLO VERTEL EDER LUIS</t>
        </is>
      </c>
      <c r="Y1036" t="inlineStr">
        <is>
          <t>1</t>
        </is>
      </c>
      <c r="Z1036" t="inlineStr">
        <is>
          <t>0</t>
        </is>
      </c>
      <c r="AA1036" s="48" t="n">
        <v>67654</v>
      </c>
      <c r="AB1036" s="48" t="n">
        <v>0</v>
      </c>
    </row>
    <row r="1037">
      <c r="A1037" t="inlineStr">
        <is>
          <t>VILLAVICENCIO</t>
        </is>
      </c>
      <c r="B1037" t="inlineStr">
        <is>
          <t>REMOTAS</t>
        </is>
      </c>
      <c r="C1037" t="inlineStr">
        <is>
          <t>0004-0007</t>
        </is>
      </c>
      <c r="D1037" t="inlineStr">
        <is>
          <t>50001</t>
        </is>
      </c>
      <c r="E1037" t="inlineStr">
        <is>
          <t>2585722</t>
        </is>
      </c>
      <c r="F1037" t="inlineStr">
        <is>
          <t>3007078304</t>
        </is>
      </c>
      <c r="G1037" t="inlineStr">
        <is>
          <t>OC VISITA ROLLOS</t>
        </is>
      </c>
      <c r="H1037" t="inlineStr">
        <is>
          <t>META</t>
        </is>
      </c>
      <c r="I1037" t="inlineStr">
        <is>
          <t>VILLAVICENCIO</t>
        </is>
      </c>
      <c r="J1037" t="inlineStr">
        <is>
          <t>BARRIO PORFIA VILLAVICENCIO 2</t>
        </is>
      </c>
      <c r="K1037" t="inlineStr">
        <is>
          <t>BANCOLOMBIA</t>
        </is>
      </c>
      <c r="L1037" t="inlineStr">
        <is>
          <t>FO-25-1365752</t>
        </is>
      </c>
      <c r="M1037" s="49" t="n">
        <v>45881.49756944444</v>
      </c>
      <c r="N1037" s="49" t="n">
        <v>45882.62152777778</v>
      </c>
      <c r="O1037" s="48" t="n">
        <v>0</v>
      </c>
      <c r="P1037" t="inlineStr">
        <is>
          <t>CB UNO A UNO</t>
        </is>
      </c>
      <c r="Q1037" t="inlineStr">
        <is>
          <t>CB UNO A UNO</t>
        </is>
      </c>
      <c r="R1037" t="inlineStr">
        <is>
          <t>EJECUTADO</t>
        </is>
      </c>
      <c r="S1037" t="inlineStr">
        <is>
          <t>EJECUTADO EXITOSO</t>
        </is>
      </c>
      <c r="T1037" t="inlineStr">
        <is>
          <t>VISITA TECNICA</t>
        </is>
      </c>
      <c r="V1037" t="inlineStr">
        <is>
          <t>TIPO I</t>
        </is>
      </c>
      <c r="W1037" t="inlineStr">
        <is>
          <t>TERRESTRE</t>
        </is>
      </c>
      <c r="X1037" t="inlineStr">
        <is>
          <t>GARZON RUIZ LUIS MIGUEL</t>
        </is>
      </c>
      <c r="Y1037" t="inlineStr">
        <is>
          <t>1</t>
        </is>
      </c>
      <c r="Z1037" t="inlineStr">
        <is>
          <t>0</t>
        </is>
      </c>
      <c r="AA1037" s="48" t="n">
        <v>35780</v>
      </c>
      <c r="AB1037" s="48" t="n">
        <v>0</v>
      </c>
    </row>
    <row r="1038">
      <c r="A1038" t="inlineStr">
        <is>
          <t>BOGOTA</t>
        </is>
      </c>
      <c r="B1038" t="inlineStr">
        <is>
          <t>CUNDINAMARCA</t>
        </is>
      </c>
      <c r="C1038" t="inlineStr">
        <is>
          <t>0004-0004</t>
        </is>
      </c>
      <c r="D1038" t="inlineStr">
        <is>
          <t>11001</t>
        </is>
      </c>
      <c r="E1038" t="inlineStr">
        <is>
          <t>2585945</t>
        </is>
      </c>
      <c r="F1038" t="inlineStr">
        <is>
          <t>3007048606</t>
        </is>
      </c>
      <c r="G1038" t="inlineStr">
        <is>
          <t>OC VISITA ROLLOS</t>
        </is>
      </c>
      <c r="H1038" t="inlineStr">
        <is>
          <t>CUNDINAMARCA</t>
        </is>
      </c>
      <c r="I1038" t="inlineStr">
        <is>
          <t>BOGOTA</t>
        </is>
      </c>
      <c r="J1038" t="inlineStr">
        <is>
          <t>DISTRICOL PAPELERIA DONDE KARO</t>
        </is>
      </c>
      <c r="K1038" t="inlineStr">
        <is>
          <t>BANCOLOMBIA</t>
        </is>
      </c>
      <c r="L1038" t="inlineStr">
        <is>
          <t>FO-25-1365665</t>
        </is>
      </c>
      <c r="M1038" s="49" t="n">
        <v>45881.49498842593</v>
      </c>
      <c r="N1038" s="49" t="n">
        <v>45882.62361111111</v>
      </c>
      <c r="O1038" s="48" t="n">
        <v>0</v>
      </c>
      <c r="P1038" t="inlineStr">
        <is>
          <t>AGREGADOR</t>
        </is>
      </c>
      <c r="Q1038" t="inlineStr">
        <is>
          <t>DISTRICOL</t>
        </is>
      </c>
      <c r="R1038" t="inlineStr">
        <is>
          <t>EJECUTADO</t>
        </is>
      </c>
      <c r="S1038" t="inlineStr">
        <is>
          <t>EJECUTADO EXITOSO</t>
        </is>
      </c>
      <c r="T1038" t="inlineStr">
        <is>
          <t>VISITA TECNICA</t>
        </is>
      </c>
      <c r="V1038" t="inlineStr">
        <is>
          <t>TIPO I</t>
        </is>
      </c>
      <c r="W1038" t="inlineStr">
        <is>
          <t>TERRESTRE</t>
        </is>
      </c>
      <c r="X1038" t="inlineStr">
        <is>
          <t>ORTIZ MARTINEZ STIVEN</t>
        </is>
      </c>
      <c r="Y1038" t="inlineStr">
        <is>
          <t>1</t>
        </is>
      </c>
      <c r="Z1038" t="inlineStr">
        <is>
          <t>0</t>
        </is>
      </c>
      <c r="AA1038" s="48" t="n">
        <v>35780</v>
      </c>
      <c r="AB1038" s="48" t="n">
        <v>0</v>
      </c>
    </row>
    <row r="1039">
      <c r="A1039" t="inlineStr">
        <is>
          <t>BOGOTA</t>
        </is>
      </c>
      <c r="B1039" t="inlineStr">
        <is>
          <t>CUNDINAMARCA</t>
        </is>
      </c>
      <c r="C1039" t="inlineStr">
        <is>
          <t>0004-0004</t>
        </is>
      </c>
      <c r="D1039" t="inlineStr">
        <is>
          <t>11001</t>
        </is>
      </c>
      <c r="E1039" t="inlineStr">
        <is>
          <t>2585957</t>
        </is>
      </c>
      <c r="F1039" t="inlineStr">
        <is>
          <t>3007024107</t>
        </is>
      </c>
      <c r="G1039" t="inlineStr">
        <is>
          <t>OC VISITA ROLLOS</t>
        </is>
      </c>
      <c r="H1039" t="inlineStr">
        <is>
          <t>CUNDINAMARCA</t>
        </is>
      </c>
      <c r="I1039" t="inlineStr">
        <is>
          <t>BOGOTA</t>
        </is>
      </c>
      <c r="J1039" t="inlineStr">
        <is>
          <t>BARRIO ESTANCIA LL DE FONTIBON</t>
        </is>
      </c>
      <c r="K1039" t="inlineStr">
        <is>
          <t>BANCOLOMBIA</t>
        </is>
      </c>
      <c r="L1039" t="inlineStr">
        <is>
          <t>FO-25-1365745</t>
        </is>
      </c>
      <c r="M1039" s="49" t="n">
        <v>45881.49931712963</v>
      </c>
      <c r="N1039" s="49" t="n">
        <v>45882.62222222222</v>
      </c>
      <c r="O1039" s="48" t="n">
        <v>0</v>
      </c>
      <c r="P1039" t="inlineStr">
        <is>
          <t>CB UNO A UNO</t>
        </is>
      </c>
      <c r="Q1039" t="inlineStr">
        <is>
          <t>CB UNO A UNO</t>
        </is>
      </c>
      <c r="R1039" t="inlineStr">
        <is>
          <t>EJECUTADO</t>
        </is>
      </c>
      <c r="S1039" t="inlineStr">
        <is>
          <t>EJECUTADO EXITOSO</t>
        </is>
      </c>
      <c r="T1039" t="inlineStr">
        <is>
          <t>VISITA TECNICA</t>
        </is>
      </c>
      <c r="V1039" t="inlineStr">
        <is>
          <t>TIPO I</t>
        </is>
      </c>
      <c r="W1039" t="inlineStr">
        <is>
          <t>TERRESTRE</t>
        </is>
      </c>
      <c r="X1039" t="inlineStr">
        <is>
          <t>GARCIA PASTRANA KEVIN FERNANDO</t>
        </is>
      </c>
      <c r="Y1039" t="inlineStr">
        <is>
          <t>1</t>
        </is>
      </c>
      <c r="Z1039" t="inlineStr">
        <is>
          <t>0</t>
        </is>
      </c>
      <c r="AA1039" s="48" t="n">
        <v>35780</v>
      </c>
      <c r="AB1039" s="48" t="n">
        <v>0</v>
      </c>
    </row>
    <row r="1040">
      <c r="A1040" t="inlineStr">
        <is>
          <t>CUCUTA</t>
        </is>
      </c>
      <c r="B1040" t="inlineStr">
        <is>
          <t>SANTANDERES</t>
        </is>
      </c>
      <c r="C1040" t="inlineStr">
        <is>
          <t>0004-0008</t>
        </is>
      </c>
      <c r="D1040" t="inlineStr">
        <is>
          <t>54001</t>
        </is>
      </c>
      <c r="E1040" t="inlineStr">
        <is>
          <t>2585972</t>
        </is>
      </c>
      <c r="F1040" t="inlineStr">
        <is>
          <t>3007067896</t>
        </is>
      </c>
      <c r="G1040" t="inlineStr">
        <is>
          <t>OC VISITA ROLLOS</t>
        </is>
      </c>
      <c r="H1040" t="inlineStr">
        <is>
          <t>NORTE DE SANTANDER</t>
        </is>
      </c>
      <c r="I1040" t="inlineStr">
        <is>
          <t>CUCUTA</t>
        </is>
      </c>
      <c r="J1040" t="inlineStr">
        <is>
          <t>PTM CUCUTA MINIMERCADO LA CASO</t>
        </is>
      </c>
      <c r="K1040" t="inlineStr">
        <is>
          <t>BANCOLOMBIA</t>
        </is>
      </c>
      <c r="L1040" t="inlineStr">
        <is>
          <t>FO-25-1365741</t>
        </is>
      </c>
      <c r="M1040" s="49" t="n">
        <v>45881.50099537037</v>
      </c>
      <c r="N1040" s="49" t="n">
        <v>45882.46180555555</v>
      </c>
      <c r="O1040" s="48" t="n">
        <v>0</v>
      </c>
      <c r="P1040" t="inlineStr">
        <is>
          <t>AGREGADOR</t>
        </is>
      </c>
      <c r="Q1040" t="inlineStr">
        <is>
          <t>COMCARD - PTM</t>
        </is>
      </c>
      <c r="R1040" t="inlineStr">
        <is>
          <t>EJECUTADO</t>
        </is>
      </c>
      <c r="S1040" t="inlineStr">
        <is>
          <t>EJECUTADO EXITOSO</t>
        </is>
      </c>
      <c r="T1040" t="inlineStr">
        <is>
          <t>VISITA TECNICA</t>
        </is>
      </c>
      <c r="V1040" t="inlineStr">
        <is>
          <t>TIPO I</t>
        </is>
      </c>
      <c r="W1040" t="inlineStr">
        <is>
          <t>TERRESTRE</t>
        </is>
      </c>
      <c r="X1040" t="inlineStr">
        <is>
          <t>DURAN ACOSTA FRANK YONNY</t>
        </is>
      </c>
      <c r="Y1040" t="inlineStr">
        <is>
          <t>1</t>
        </is>
      </c>
      <c r="Z1040" t="inlineStr">
        <is>
          <t>0</t>
        </is>
      </c>
      <c r="AA1040" s="48" t="n">
        <v>35780</v>
      </c>
      <c r="AB1040" s="48" t="n">
        <v>0</v>
      </c>
    </row>
    <row r="1041">
      <c r="A1041" t="inlineStr">
        <is>
          <t>BUCARAMANGA</t>
        </is>
      </c>
      <c r="B1041" t="inlineStr">
        <is>
          <t>SANTANDERES</t>
        </is>
      </c>
      <c r="C1041" t="inlineStr">
        <is>
          <t>0004-0008</t>
        </is>
      </c>
      <c r="D1041" t="inlineStr">
        <is>
          <t>68001</t>
        </is>
      </c>
      <c r="E1041" t="inlineStr">
        <is>
          <t>2585982</t>
        </is>
      </c>
      <c r="F1041" t="inlineStr">
        <is>
          <t>3007046321</t>
        </is>
      </c>
      <c r="G1041" t="inlineStr">
        <is>
          <t>OC VISITA ROLLOS</t>
        </is>
      </c>
      <c r="H1041" t="inlineStr">
        <is>
          <t>SANTANDER</t>
        </is>
      </c>
      <c r="I1041" t="inlineStr">
        <is>
          <t>BUCARAMANGA</t>
        </is>
      </c>
      <c r="J1041" t="inlineStr">
        <is>
          <t>PTM  BUCARAMANGA DROGUERIA MIR</t>
        </is>
      </c>
      <c r="K1041" t="inlineStr">
        <is>
          <t>BANCOLOMBIA</t>
        </is>
      </c>
      <c r="L1041" t="inlineStr">
        <is>
          <t>FO-25-1365945</t>
        </is>
      </c>
      <c r="M1041" s="49" t="n">
        <v>45881.5021412037</v>
      </c>
      <c r="N1041" s="49" t="n">
        <v>45883.37708333333</v>
      </c>
      <c r="O1041" s="48" t="n">
        <v>0</v>
      </c>
      <c r="P1041" t="inlineStr">
        <is>
          <t>AGREGADOR</t>
        </is>
      </c>
      <c r="Q1041" t="inlineStr">
        <is>
          <t>COMCARD - PTM</t>
        </is>
      </c>
      <c r="R1041" t="inlineStr">
        <is>
          <t>EJECUTADO</t>
        </is>
      </c>
      <c r="S1041" t="inlineStr">
        <is>
          <t>EJECUTADO EXITOSO</t>
        </is>
      </c>
      <c r="T1041" t="inlineStr">
        <is>
          <t>VISITA TECNICA</t>
        </is>
      </c>
      <c r="V1041" t="inlineStr">
        <is>
          <t>TIPO I</t>
        </is>
      </c>
      <c r="W1041" t="inlineStr">
        <is>
          <t>TERRESTRE</t>
        </is>
      </c>
      <c r="X1041" t="inlineStr">
        <is>
          <t>PEÑA DIAZ IVAN YESID</t>
        </is>
      </c>
      <c r="Y1041" t="inlineStr">
        <is>
          <t>1</t>
        </is>
      </c>
      <c r="Z1041" t="inlineStr">
        <is>
          <t>0</t>
        </is>
      </c>
      <c r="AA1041" s="48" t="n">
        <v>35780</v>
      </c>
      <c r="AB1041" s="48" t="n">
        <v>0</v>
      </c>
    </row>
    <row r="1042">
      <c r="A1042" t="inlineStr">
        <is>
          <t>MEDELLIN</t>
        </is>
      </c>
      <c r="B1042" t="inlineStr">
        <is>
          <t>NOROCCIDENTE</t>
        </is>
      </c>
      <c r="C1042" t="inlineStr">
        <is>
          <t>0004-0005</t>
        </is>
      </c>
      <c r="D1042" t="inlineStr">
        <is>
          <t>5088</t>
        </is>
      </c>
      <c r="E1042" t="inlineStr">
        <is>
          <t>2586069</t>
        </is>
      </c>
      <c r="F1042" t="inlineStr">
        <is>
          <t>3007024597</t>
        </is>
      </c>
      <c r="G1042" t="inlineStr">
        <is>
          <t>OC VISITA ROLLOS</t>
        </is>
      </c>
      <c r="H1042" t="inlineStr">
        <is>
          <t>ANTIOQUIA</t>
        </is>
      </c>
      <c r="I1042" t="inlineStr">
        <is>
          <t>BELLO</t>
        </is>
      </c>
      <c r="J1042" t="inlineStr">
        <is>
          <t>REDY BELLO</t>
        </is>
      </c>
      <c r="K1042" t="inlineStr">
        <is>
          <t>BANCOLOMBIA</t>
        </is>
      </c>
      <c r="L1042" t="inlineStr">
        <is>
          <t>FO-25-1366438</t>
        </is>
      </c>
      <c r="M1042" s="49" t="n">
        <v>45881.51324074074</v>
      </c>
      <c r="N1042" s="49" t="n">
        <v>45888.81180555555</v>
      </c>
      <c r="O1042" s="48" t="n">
        <v>0</v>
      </c>
      <c r="P1042" t="inlineStr">
        <is>
          <t>ROBUSTO</t>
        </is>
      </c>
      <c r="Q1042" t="inlineStr">
        <is>
          <t>REDY</t>
        </is>
      </c>
      <c r="S1042" t="inlineStr">
        <is>
          <t>EJECUTADO EXITOSO</t>
        </is>
      </c>
      <c r="T1042" t="inlineStr">
        <is>
          <t>VISITA TECNICA</t>
        </is>
      </c>
      <c r="V1042" t="inlineStr">
        <is>
          <t>TIPO I</t>
        </is>
      </c>
      <c r="W1042" t="inlineStr">
        <is>
          <t>TERRESTRE</t>
        </is>
      </c>
      <c r="X1042" t="inlineStr">
        <is>
          <t>MARIN QUINTERO BRAYAN ESTIVEN</t>
        </is>
      </c>
      <c r="Y1042" t="inlineStr">
        <is>
          <t>1</t>
        </is>
      </c>
      <c r="Z1042" t="inlineStr">
        <is>
          <t>0</t>
        </is>
      </c>
      <c r="AA1042" s="48" t="n">
        <v>35780</v>
      </c>
      <c r="AB1042" s="48" t="n">
        <v>0</v>
      </c>
    </row>
    <row r="1043">
      <c r="A1043" t="inlineStr">
        <is>
          <t>BOGOTA</t>
        </is>
      </c>
      <c r="B1043" t="inlineStr">
        <is>
          <t>CUNDINAMARCA</t>
        </is>
      </c>
      <c r="C1043" t="inlineStr">
        <is>
          <t>0004-0004</t>
        </is>
      </c>
      <c r="D1043" t="inlineStr">
        <is>
          <t>11001</t>
        </is>
      </c>
      <c r="E1043" t="inlineStr">
        <is>
          <t>2586193</t>
        </is>
      </c>
      <c r="F1043" t="inlineStr">
        <is>
          <t>3007059186</t>
        </is>
      </c>
      <c r="G1043" t="inlineStr">
        <is>
          <t>OC VISITA ROLLOS</t>
        </is>
      </c>
      <c r="H1043" t="inlineStr">
        <is>
          <t>CUNDINAMARCA</t>
        </is>
      </c>
      <c r="I1043" t="inlineStr">
        <is>
          <t>BOGOTA</t>
        </is>
      </c>
      <c r="J1043" t="inlineStr">
        <is>
          <t>BARRIO CHAPINERO ALTO PARDO RU</t>
        </is>
      </c>
      <c r="K1043" t="inlineStr">
        <is>
          <t>BANCOLOMBIA</t>
        </is>
      </c>
      <c r="L1043" t="inlineStr">
        <is>
          <t>FO-25-1366848</t>
        </is>
      </c>
      <c r="M1043" s="49" t="n">
        <v>45881.51712962963</v>
      </c>
      <c r="N1043" s="49" t="n">
        <v>45882.46041666667</v>
      </c>
      <c r="O1043" s="48" t="n">
        <v>0</v>
      </c>
      <c r="P1043" t="inlineStr">
        <is>
          <t>CB UNO A UNO</t>
        </is>
      </c>
      <c r="Q1043" t="inlineStr">
        <is>
          <t>CB UNO A UNO</t>
        </is>
      </c>
      <c r="R1043" t="inlineStr">
        <is>
          <t>EJECUTADO</t>
        </is>
      </c>
      <c r="S1043" t="inlineStr">
        <is>
          <t>EJECUTADO EXITOSO</t>
        </is>
      </c>
      <c r="T1043" t="inlineStr">
        <is>
          <t>VISITA TECNICA</t>
        </is>
      </c>
      <c r="V1043" t="inlineStr">
        <is>
          <t>TIPO I</t>
        </is>
      </c>
      <c r="W1043" t="inlineStr">
        <is>
          <t>TERRESTRE</t>
        </is>
      </c>
      <c r="X1043" t="inlineStr">
        <is>
          <t>MURCIA HERNANDEZ HARVEY IGNACIO</t>
        </is>
      </c>
      <c r="Y1043" t="inlineStr">
        <is>
          <t>1</t>
        </is>
      </c>
      <c r="Z1043" t="inlineStr">
        <is>
          <t>0</t>
        </is>
      </c>
      <c r="AA1043" s="48" t="n">
        <v>35780</v>
      </c>
      <c r="AB1043" s="48" t="n">
        <v>0</v>
      </c>
    </row>
    <row r="1044">
      <c r="A1044" t="inlineStr">
        <is>
          <t>MEDELLIN</t>
        </is>
      </c>
      <c r="B1044" t="inlineStr">
        <is>
          <t>NOROCCIDENTE</t>
        </is>
      </c>
      <c r="C1044" t="inlineStr">
        <is>
          <t>0004-0005</t>
        </is>
      </c>
      <c r="D1044" t="inlineStr">
        <is>
          <t>5318</t>
        </is>
      </c>
      <c r="E1044" t="inlineStr">
        <is>
          <t>2586243</t>
        </is>
      </c>
      <c r="F1044" t="inlineStr">
        <is>
          <t>3007079260</t>
        </is>
      </c>
      <c r="G1044" t="inlineStr">
        <is>
          <t>OC VISITA ROLLOS</t>
        </is>
      </c>
      <c r="H1044" t="inlineStr">
        <is>
          <t>ANTIOQUIA</t>
        </is>
      </c>
      <c r="I1044" t="inlineStr">
        <is>
          <t>GUARNE</t>
        </is>
      </c>
      <c r="J1044" t="inlineStr">
        <is>
          <t>DISTRICOL DISTRIBUIDORA SAN AN</t>
        </is>
      </c>
      <c r="K1044" t="inlineStr">
        <is>
          <t>BANCOLOMBIA</t>
        </is>
      </c>
      <c r="L1044" t="inlineStr">
        <is>
          <t>FO-25-1366855</t>
        </is>
      </c>
      <c r="M1044" s="49" t="n">
        <v>45881.51453703704</v>
      </c>
      <c r="N1044" s="49" t="n">
        <v>45885.46319444444</v>
      </c>
      <c r="O1044" s="48" t="n">
        <v>0</v>
      </c>
      <c r="P1044" t="inlineStr">
        <is>
          <t>AGREGADOR</t>
        </is>
      </c>
      <c r="Q1044" t="inlineStr">
        <is>
          <t>DISTRICOL</t>
        </is>
      </c>
      <c r="R1044" t="inlineStr">
        <is>
          <t>EJECUTADO</t>
        </is>
      </c>
      <c r="S1044" t="inlineStr">
        <is>
          <t>EJECUTADO EXITOSO</t>
        </is>
      </c>
      <c r="T1044" t="inlineStr">
        <is>
          <t>VISITA TECNICA</t>
        </is>
      </c>
      <c r="V1044" t="inlineStr">
        <is>
          <t>TIPO II</t>
        </is>
      </c>
      <c r="W1044" t="inlineStr">
        <is>
          <t>TERRESTRE</t>
        </is>
      </c>
      <c r="X1044" t="inlineStr">
        <is>
          <t>RUA ALVAREZ RICHARD ANDRES</t>
        </is>
      </c>
      <c r="Y1044" t="inlineStr">
        <is>
          <t>1</t>
        </is>
      </c>
      <c r="Z1044" t="inlineStr">
        <is>
          <t>0</t>
        </is>
      </c>
      <c r="AA1044" s="48" t="n">
        <v>67654</v>
      </c>
      <c r="AB1044" s="48" t="n">
        <v>0</v>
      </c>
    </row>
    <row r="1045">
      <c r="A1045" t="inlineStr">
        <is>
          <t>BUCARAMANGA</t>
        </is>
      </c>
      <c r="B1045" t="inlineStr">
        <is>
          <t>SANTANDERES</t>
        </is>
      </c>
      <c r="C1045" t="inlineStr">
        <is>
          <t>0004-0008</t>
        </is>
      </c>
      <c r="D1045" t="inlineStr">
        <is>
          <t>68001</t>
        </is>
      </c>
      <c r="E1045" t="inlineStr">
        <is>
          <t>2586251</t>
        </is>
      </c>
      <c r="F1045" t="inlineStr">
        <is>
          <t>3007063407</t>
        </is>
      </c>
      <c r="G1045" t="inlineStr">
        <is>
          <t>OC VISITA ROLLOS</t>
        </is>
      </c>
      <c r="H1045" t="inlineStr">
        <is>
          <t>SANTANDER</t>
        </is>
      </c>
      <c r="I1045" t="inlineStr">
        <is>
          <t>BUCARAMANGA</t>
        </is>
      </c>
      <c r="J1045" t="inlineStr">
        <is>
          <t>PTM BUCARAMANAGA FUENTE DE SOD</t>
        </is>
      </c>
      <c r="K1045" t="inlineStr">
        <is>
          <t>BANCOLOMBIA</t>
        </is>
      </c>
      <c r="L1045" t="inlineStr">
        <is>
          <t>FO-25-1366851</t>
        </is>
      </c>
      <c r="M1045" s="49" t="n">
        <v>45881.51520833333</v>
      </c>
      <c r="N1045" s="49" t="n">
        <v>45883.37013888889</v>
      </c>
      <c r="O1045" s="48" t="n">
        <v>0</v>
      </c>
      <c r="P1045" t="inlineStr">
        <is>
          <t>AGREGADOR</t>
        </is>
      </c>
      <c r="Q1045" t="inlineStr">
        <is>
          <t>COMCARD - PTM</t>
        </is>
      </c>
      <c r="R1045" t="inlineStr">
        <is>
          <t>EJECUTADO</t>
        </is>
      </c>
      <c r="S1045" t="inlineStr">
        <is>
          <t>EJECUTADO EXITOSO</t>
        </is>
      </c>
      <c r="T1045" t="inlineStr">
        <is>
          <t>VISITA TECNICA</t>
        </is>
      </c>
      <c r="V1045" t="inlineStr">
        <is>
          <t>TIPO I</t>
        </is>
      </c>
      <c r="W1045" t="inlineStr">
        <is>
          <t>TERRESTRE</t>
        </is>
      </c>
      <c r="X1045" t="inlineStr">
        <is>
          <t>ORTEBARRERAGA MARLON STWAR</t>
        </is>
      </c>
      <c r="Y1045" t="inlineStr">
        <is>
          <t>1</t>
        </is>
      </c>
      <c r="Z1045" t="inlineStr">
        <is>
          <t>0</t>
        </is>
      </c>
      <c r="AA1045" s="48" t="n">
        <v>35780</v>
      </c>
      <c r="AB1045" s="48" t="n">
        <v>0</v>
      </c>
    </row>
    <row r="1046">
      <c r="A1046" t="inlineStr">
        <is>
          <t>CALI</t>
        </is>
      </c>
      <c r="B1046" t="inlineStr">
        <is>
          <t>SUROCCIDENTE Y EJE CAFETERO</t>
        </is>
      </c>
      <c r="C1046" t="inlineStr">
        <is>
          <t>0004-0003</t>
        </is>
      </c>
      <c r="D1046" t="inlineStr">
        <is>
          <t>76001</t>
        </is>
      </c>
      <c r="E1046" t="inlineStr">
        <is>
          <t>2586257</t>
        </is>
      </c>
      <c r="F1046" t="inlineStr">
        <is>
          <t>3007028199</t>
        </is>
      </c>
      <c r="G1046" t="inlineStr">
        <is>
          <t>OC VISITA ROLLOS</t>
        </is>
      </c>
      <c r="H1046" t="inlineStr">
        <is>
          <t>VALLE DEL CAUCA</t>
        </is>
      </c>
      <c r="I1046" t="inlineStr">
        <is>
          <t>CALI</t>
        </is>
      </c>
      <c r="J1046" t="inlineStr">
        <is>
          <t>BARRIO SAMANARES DE GUADALUPE</t>
        </is>
      </c>
      <c r="K1046" t="inlineStr">
        <is>
          <t>BANCOLOMBIA</t>
        </is>
      </c>
      <c r="L1046" t="inlineStr">
        <is>
          <t>FO-25-1366845</t>
        </is>
      </c>
      <c r="M1046" s="49" t="n">
        <v>45881.51722222222</v>
      </c>
      <c r="N1046" s="49" t="n">
        <v>45882.44097222222</v>
      </c>
      <c r="O1046" s="48" t="n">
        <v>0</v>
      </c>
      <c r="P1046" t="inlineStr">
        <is>
          <t>CB UNO A UNO</t>
        </is>
      </c>
      <c r="Q1046" t="inlineStr">
        <is>
          <t>CB UNO A UNO</t>
        </is>
      </c>
      <c r="R1046" t="inlineStr">
        <is>
          <t>EJECUTADO</t>
        </is>
      </c>
      <c r="S1046" t="inlineStr">
        <is>
          <t>EJECUTADO EXITOSO</t>
        </is>
      </c>
      <c r="T1046" t="inlineStr">
        <is>
          <t>VISITA TECNICA</t>
        </is>
      </c>
      <c r="V1046" t="inlineStr">
        <is>
          <t>TIPO I</t>
        </is>
      </c>
      <c r="W1046" t="inlineStr">
        <is>
          <t>TERRESTRE</t>
        </is>
      </c>
      <c r="X1046" t="inlineStr">
        <is>
          <t>BOLAÑOS TABORDA JORGE ENRIQUE</t>
        </is>
      </c>
      <c r="Y1046" t="inlineStr">
        <is>
          <t>1</t>
        </is>
      </c>
      <c r="Z1046" t="inlineStr">
        <is>
          <t>0</t>
        </is>
      </c>
      <c r="AA1046" s="48" t="n">
        <v>35780</v>
      </c>
      <c r="AB1046" s="48" t="n">
        <v>0</v>
      </c>
    </row>
    <row r="1047">
      <c r="A1047" t="inlineStr">
        <is>
          <t>MONTERIA</t>
        </is>
      </c>
      <c r="B1047" t="inlineStr">
        <is>
          <t>COSTA</t>
        </is>
      </c>
      <c r="C1047" t="inlineStr">
        <is>
          <t>0004-0001</t>
        </is>
      </c>
      <c r="D1047" t="inlineStr">
        <is>
          <t>23001</t>
        </is>
      </c>
      <c r="E1047" t="inlineStr">
        <is>
          <t>2586266</t>
        </is>
      </c>
      <c r="F1047" t="inlineStr">
        <is>
          <t>3007067801</t>
        </is>
      </c>
      <c r="G1047" t="inlineStr">
        <is>
          <t>OC VISITA ROLLOS</t>
        </is>
      </c>
      <c r="H1047" t="inlineStr">
        <is>
          <t>CORDOBA</t>
        </is>
      </c>
      <c r="I1047" t="inlineStr">
        <is>
          <t>MONTERIA</t>
        </is>
      </c>
      <c r="J1047" t="inlineStr">
        <is>
          <t>BARRIO VILLA ROCIO MONTERIA</t>
        </is>
      </c>
      <c r="K1047" t="inlineStr">
        <is>
          <t>BANCOLOMBIA</t>
        </is>
      </c>
      <c r="L1047" t="inlineStr">
        <is>
          <t>FO-25-1366842</t>
        </is>
      </c>
      <c r="M1047" s="49" t="n">
        <v>45881.52253472222</v>
      </c>
      <c r="N1047" s="49" t="n">
        <v>45882.61944444444</v>
      </c>
      <c r="O1047" s="48" t="n">
        <v>0</v>
      </c>
      <c r="P1047" t="inlineStr">
        <is>
          <t>CB UNO A UNO</t>
        </is>
      </c>
      <c r="Q1047" t="inlineStr">
        <is>
          <t>CB UNO A UNO</t>
        </is>
      </c>
      <c r="R1047" t="inlineStr">
        <is>
          <t>EJECUTADO</t>
        </is>
      </c>
      <c r="S1047" t="inlineStr">
        <is>
          <t>EJECUTADO EXITOSO</t>
        </is>
      </c>
      <c r="T1047" t="inlineStr">
        <is>
          <t>VISITA TECNICA</t>
        </is>
      </c>
      <c r="V1047" t="inlineStr">
        <is>
          <t>TIPO I</t>
        </is>
      </c>
      <c r="W1047" t="inlineStr">
        <is>
          <t>TERRESTRE</t>
        </is>
      </c>
      <c r="X1047" t="inlineStr">
        <is>
          <t>GONZALEZ FERRER JESUS ALEXANDER</t>
        </is>
      </c>
      <c r="Y1047" t="inlineStr">
        <is>
          <t>1</t>
        </is>
      </c>
      <c r="Z1047" t="inlineStr">
        <is>
          <t>0</t>
        </is>
      </c>
      <c r="AA1047" s="48" t="n">
        <v>35780</v>
      </c>
      <c r="AB1047" s="48" t="n">
        <v>0</v>
      </c>
    </row>
    <row r="1048">
      <c r="A1048" t="inlineStr">
        <is>
          <t>PEREIRA</t>
        </is>
      </c>
      <c r="B1048" t="inlineStr">
        <is>
          <t>SUROCCIDENTE Y EJE CAFETERO</t>
        </is>
      </c>
      <c r="C1048" t="inlineStr">
        <is>
          <t>0004-0002</t>
        </is>
      </c>
      <c r="D1048" t="inlineStr">
        <is>
          <t>66001</t>
        </is>
      </c>
      <c r="E1048" t="inlineStr">
        <is>
          <t>2586315</t>
        </is>
      </c>
      <c r="F1048" t="inlineStr">
        <is>
          <t>3007080045</t>
        </is>
      </c>
      <c r="G1048" t="inlineStr">
        <is>
          <t>OC VISITA ROLLOS</t>
        </is>
      </c>
      <c r="H1048" t="inlineStr">
        <is>
          <t>RISARALDA</t>
        </is>
      </c>
      <c r="I1048" t="inlineStr">
        <is>
          <t>PEREIRA</t>
        </is>
      </c>
      <c r="J1048" t="inlineStr">
        <is>
          <t>BARRIO CERRITOS PEREIRA 4</t>
        </is>
      </c>
      <c r="K1048" t="inlineStr">
        <is>
          <t>BANCOLOMBIA</t>
        </is>
      </c>
      <c r="L1048" t="inlineStr">
        <is>
          <t>FO-25-1366838</t>
        </is>
      </c>
      <c r="M1048" s="49" t="n">
        <v>45881.52471064815</v>
      </c>
      <c r="N1048" s="49" t="n">
        <v>45883.40625</v>
      </c>
      <c r="O1048" s="48" t="n">
        <v>0</v>
      </c>
      <c r="P1048" t="inlineStr">
        <is>
          <t>UNO A UNO</t>
        </is>
      </c>
      <c r="Q1048" t="inlineStr">
        <is>
          <t>UNO A UNO</t>
        </is>
      </c>
      <c r="R1048" t="inlineStr">
        <is>
          <t>EJECUTADO</t>
        </is>
      </c>
      <c r="S1048" t="inlineStr">
        <is>
          <t>EJECUTADO EXITOSO</t>
        </is>
      </c>
      <c r="T1048" t="inlineStr">
        <is>
          <t>VISITA TECNICA</t>
        </is>
      </c>
      <c r="V1048" t="inlineStr">
        <is>
          <t>TIPO I</t>
        </is>
      </c>
      <c r="W1048" t="inlineStr">
        <is>
          <t>TERRESTRE</t>
        </is>
      </c>
      <c r="X1048" t="inlineStr">
        <is>
          <t>ARROYAVE CANO MANUEL GUILLERMO</t>
        </is>
      </c>
      <c r="Y1048" t="inlineStr">
        <is>
          <t>1</t>
        </is>
      </c>
      <c r="Z1048" t="inlineStr">
        <is>
          <t>0</t>
        </is>
      </c>
      <c r="AA1048" s="48" t="n">
        <v>35780</v>
      </c>
      <c r="AB1048" s="48" t="n">
        <v>0</v>
      </c>
    </row>
    <row r="1049">
      <c r="A1049" t="inlineStr">
        <is>
          <t>MANIZALES</t>
        </is>
      </c>
      <c r="B1049" t="inlineStr">
        <is>
          <t>SUROCCIDENTE Y EJE CAFETERO</t>
        </is>
      </c>
      <c r="C1049" t="inlineStr">
        <is>
          <t>0004-0002</t>
        </is>
      </c>
      <c r="D1049" t="inlineStr">
        <is>
          <t>17001</t>
        </is>
      </c>
      <c r="E1049" t="inlineStr">
        <is>
          <t>2586385</t>
        </is>
      </c>
      <c r="F1049" t="inlineStr">
        <is>
          <t>3007079105</t>
        </is>
      </c>
      <c r="G1049" t="inlineStr">
        <is>
          <t>OC VISITA ROLLOS</t>
        </is>
      </c>
      <c r="H1049" t="inlineStr">
        <is>
          <t>CALDAS</t>
        </is>
      </c>
      <c r="I1049" t="inlineStr">
        <is>
          <t>MANIZALES</t>
        </is>
      </c>
      <c r="J1049" t="inlineStr">
        <is>
          <t>BARRIO CARIBE MANIZALES</t>
        </is>
      </c>
      <c r="K1049" t="inlineStr">
        <is>
          <t>BANCOLOMBIA</t>
        </is>
      </c>
      <c r="L1049" t="inlineStr">
        <is>
          <t>FO-25-1366874</t>
        </is>
      </c>
      <c r="M1049" s="49" t="n">
        <v>45881.5659837963</v>
      </c>
      <c r="N1049" s="49" t="n">
        <v>45884.475</v>
      </c>
      <c r="O1049" s="48" t="n">
        <v>0</v>
      </c>
      <c r="P1049" t="inlineStr">
        <is>
          <t>CB UNO A UNO</t>
        </is>
      </c>
      <c r="Q1049" t="inlineStr">
        <is>
          <t>CB UNO A UNO</t>
        </is>
      </c>
      <c r="R1049" t="inlineStr">
        <is>
          <t>EJECUTADO</t>
        </is>
      </c>
      <c r="S1049" t="inlineStr">
        <is>
          <t>EJECUTADO EXITOSO</t>
        </is>
      </c>
      <c r="T1049" t="inlineStr">
        <is>
          <t>VISITA TECNICA</t>
        </is>
      </c>
      <c r="V1049" t="inlineStr">
        <is>
          <t>TIPO I</t>
        </is>
      </c>
      <c r="W1049" t="inlineStr">
        <is>
          <t>TERRESTRE</t>
        </is>
      </c>
      <c r="X1049" t="inlineStr">
        <is>
          <t>AGUIRRE HENAO RAUL EDUARDO</t>
        </is>
      </c>
      <c r="Y1049" t="inlineStr">
        <is>
          <t>1</t>
        </is>
      </c>
      <c r="Z1049" t="inlineStr">
        <is>
          <t>0</t>
        </is>
      </c>
      <c r="AA1049" s="48" t="n">
        <v>35780</v>
      </c>
      <c r="AB1049" s="48" t="n">
        <v>0</v>
      </c>
    </row>
    <row r="1050">
      <c r="A1050" t="inlineStr">
        <is>
          <t>MEDELLIN</t>
        </is>
      </c>
      <c r="B1050" t="inlineStr">
        <is>
          <t>NOROCCIDENTE</t>
        </is>
      </c>
      <c r="C1050" t="inlineStr">
        <is>
          <t>0004-0005</t>
        </is>
      </c>
      <c r="D1050" t="inlineStr">
        <is>
          <t>5360</t>
        </is>
      </c>
      <c r="E1050" t="inlineStr">
        <is>
          <t>2586434</t>
        </is>
      </c>
      <c r="F1050" t="inlineStr">
        <is>
          <t>3007014762</t>
        </is>
      </c>
      <c r="G1050" t="inlineStr">
        <is>
          <t>OC VISITA ROLLOS</t>
        </is>
      </c>
      <c r="H1050" t="inlineStr">
        <is>
          <t>ANTIOQUIA</t>
        </is>
      </c>
      <c r="I1050" t="inlineStr">
        <is>
          <t>ITAGUI</t>
        </is>
      </c>
      <c r="J1050" t="inlineStr">
        <is>
          <t>BARRIO SIMON BOLIVAR ITAGUI</t>
        </is>
      </c>
      <c r="K1050" t="inlineStr">
        <is>
          <t>BANCOLOMBIA</t>
        </is>
      </c>
      <c r="L1050" t="inlineStr">
        <is>
          <t>FO-25-1366837</t>
        </is>
      </c>
      <c r="M1050" s="49" t="n">
        <v>45881.54454861111</v>
      </c>
      <c r="N1050" s="49" t="n">
        <v>45888.81180555555</v>
      </c>
      <c r="O1050" s="48" t="n">
        <v>0</v>
      </c>
      <c r="P1050" t="inlineStr">
        <is>
          <t>CB UNO A UNO</t>
        </is>
      </c>
      <c r="Q1050" t="inlineStr">
        <is>
          <t>CB UNO A UNO</t>
        </is>
      </c>
      <c r="S1050" t="inlineStr">
        <is>
          <t>EJECUTADO EXITOSO</t>
        </is>
      </c>
      <c r="T1050" t="inlineStr">
        <is>
          <t>VISITA TECNICA</t>
        </is>
      </c>
      <c r="V1050" t="inlineStr">
        <is>
          <t>TIPO I</t>
        </is>
      </c>
      <c r="W1050" t="inlineStr">
        <is>
          <t>TERRESTRE</t>
        </is>
      </c>
      <c r="X1050" t="inlineStr">
        <is>
          <t>MARIN QUINTERO BRAYAN ESTIVEN</t>
        </is>
      </c>
      <c r="Y1050" t="inlineStr">
        <is>
          <t>1</t>
        </is>
      </c>
      <c r="Z1050" t="inlineStr">
        <is>
          <t>0</t>
        </is>
      </c>
      <c r="AA1050" s="48" t="n">
        <v>35780</v>
      </c>
      <c r="AB1050" s="48" t="n">
        <v>0</v>
      </c>
    </row>
    <row r="1051">
      <c r="A1051" t="inlineStr">
        <is>
          <t>SANTA MARTA</t>
        </is>
      </c>
      <c r="B1051" t="inlineStr">
        <is>
          <t>COSTA</t>
        </is>
      </c>
      <c r="C1051" t="inlineStr">
        <is>
          <t>0004-0001</t>
        </is>
      </c>
      <c r="D1051" t="inlineStr">
        <is>
          <t>47001</t>
        </is>
      </c>
      <c r="E1051" t="inlineStr">
        <is>
          <t>2586463</t>
        </is>
      </c>
      <c r="F1051" t="inlineStr">
        <is>
          <t>3007061209</t>
        </is>
      </c>
      <c r="G1051" t="inlineStr">
        <is>
          <t>OC VISITA ROLLOS</t>
        </is>
      </c>
      <c r="H1051" t="inlineStr">
        <is>
          <t>MAGDALENA</t>
        </is>
      </c>
      <c r="I1051" t="inlineStr">
        <is>
          <t>SANTA MARTA</t>
        </is>
      </c>
      <c r="J1051" t="inlineStr">
        <is>
          <t>BARRIO LA LUCHA SANTA MARTA 1</t>
        </is>
      </c>
      <c r="K1051" t="inlineStr">
        <is>
          <t>BANCOLOMBIA</t>
        </is>
      </c>
      <c r="L1051" t="inlineStr">
        <is>
          <t>FO-25-1366833</t>
        </is>
      </c>
      <c r="M1051" s="49" t="n">
        <v>45881.56019675926</v>
      </c>
      <c r="N1051" s="49" t="n">
        <v>45883.37430555555</v>
      </c>
      <c r="O1051" s="48" t="n">
        <v>0</v>
      </c>
      <c r="P1051" t="inlineStr">
        <is>
          <t>CB UNO A UNO</t>
        </is>
      </c>
      <c r="Q1051" t="inlineStr">
        <is>
          <t>CB UNO A UNO</t>
        </is>
      </c>
      <c r="R1051" t="inlineStr">
        <is>
          <t>EJECUTADO</t>
        </is>
      </c>
      <c r="S1051" t="inlineStr">
        <is>
          <t>EJECUTADO EXITOSO</t>
        </is>
      </c>
      <c r="T1051" t="inlineStr">
        <is>
          <t>VISITA TECNICA</t>
        </is>
      </c>
      <c r="V1051" t="inlineStr">
        <is>
          <t>TIPO I</t>
        </is>
      </c>
      <c r="W1051" t="inlineStr">
        <is>
          <t>TERRESTRE</t>
        </is>
      </c>
      <c r="X1051" t="inlineStr">
        <is>
          <t>THOMAS  CAMPO SIGIFREDO SEGUNDO</t>
        </is>
      </c>
      <c r="Y1051" t="inlineStr">
        <is>
          <t>1</t>
        </is>
      </c>
      <c r="Z1051" t="inlineStr">
        <is>
          <t>0</t>
        </is>
      </c>
      <c r="AA1051" s="48" t="n">
        <v>35780</v>
      </c>
      <c r="AB1051" s="48" t="n">
        <v>0</v>
      </c>
    </row>
    <row r="1052">
      <c r="A1052" t="inlineStr">
        <is>
          <t>BOGOTA</t>
        </is>
      </c>
      <c r="B1052" t="inlineStr">
        <is>
          <t>CUNDINAMARCA</t>
        </is>
      </c>
      <c r="C1052" t="inlineStr">
        <is>
          <t>0004-0004</t>
        </is>
      </c>
      <c r="D1052" t="inlineStr">
        <is>
          <t>11001</t>
        </is>
      </c>
      <c r="E1052" t="inlineStr">
        <is>
          <t>2586476</t>
        </is>
      </c>
      <c r="F1052" t="inlineStr">
        <is>
          <t>3007038419</t>
        </is>
      </c>
      <c r="G1052" t="inlineStr">
        <is>
          <t>OC VISITA ROLLOS</t>
        </is>
      </c>
      <c r="H1052" t="inlineStr">
        <is>
          <t>CUNDINAMARCA</t>
        </is>
      </c>
      <c r="I1052" t="inlineStr">
        <is>
          <t>BOGOTA</t>
        </is>
      </c>
      <c r="J1052" t="inlineStr">
        <is>
          <t>REDY TEQUENDAMA</t>
        </is>
      </c>
      <c r="K1052" t="inlineStr">
        <is>
          <t>BANCOLOMBIA</t>
        </is>
      </c>
      <c r="L1052" t="inlineStr">
        <is>
          <t>FO-25-1366830</t>
        </is>
      </c>
      <c r="M1052" s="49" t="n">
        <v>45881.5652662037</v>
      </c>
      <c r="N1052" s="49" t="n">
        <v>45882.38888888889</v>
      </c>
      <c r="O1052" s="48" t="n">
        <v>0</v>
      </c>
      <c r="P1052" t="inlineStr">
        <is>
          <t>ROBUSTO</t>
        </is>
      </c>
      <c r="Q1052" t="inlineStr">
        <is>
          <t>REDY</t>
        </is>
      </c>
      <c r="R1052" t="inlineStr">
        <is>
          <t>EJECUTADO</t>
        </is>
      </c>
      <c r="S1052" t="inlineStr">
        <is>
          <t>EJECUTADO EXITOSO</t>
        </is>
      </c>
      <c r="T1052" t="inlineStr">
        <is>
          <t>VISITA TECNICA</t>
        </is>
      </c>
      <c r="V1052" t="inlineStr">
        <is>
          <t>TIPO I</t>
        </is>
      </c>
      <c r="W1052" t="inlineStr">
        <is>
          <t>TERRESTRE</t>
        </is>
      </c>
      <c r="X1052" t="inlineStr">
        <is>
          <t>GOMEZ VEGA DAVID SNEYDER</t>
        </is>
      </c>
      <c r="Y1052" t="inlineStr">
        <is>
          <t>1</t>
        </is>
      </c>
      <c r="Z1052" t="inlineStr">
        <is>
          <t>0</t>
        </is>
      </c>
      <c r="AA1052" s="48" t="n">
        <v>35780</v>
      </c>
      <c r="AB1052" s="48" t="n">
        <v>0</v>
      </c>
    </row>
    <row r="1053">
      <c r="A1053" t="inlineStr">
        <is>
          <t>APARTADO</t>
        </is>
      </c>
      <c r="B1053" t="inlineStr">
        <is>
          <t>NOROCCIDENTE</t>
        </is>
      </c>
      <c r="C1053" t="inlineStr">
        <is>
          <t>0004-0005</t>
        </is>
      </c>
      <c r="D1053" t="inlineStr">
        <is>
          <t>5837</t>
        </is>
      </c>
      <c r="E1053" t="inlineStr">
        <is>
          <t>2586556</t>
        </is>
      </c>
      <c r="F1053" t="inlineStr">
        <is>
          <t>3007052172</t>
        </is>
      </c>
      <c r="G1053" t="inlineStr">
        <is>
          <t>OC VISITA ROLLOS</t>
        </is>
      </c>
      <c r="H1053" t="inlineStr">
        <is>
          <t>ANTIOQUIA</t>
        </is>
      </c>
      <c r="I1053" t="inlineStr">
        <is>
          <t>TURBO</t>
        </is>
      </c>
      <c r="J1053" t="inlineStr">
        <is>
          <t>DISTRICOL FERROCOLONIA</t>
        </is>
      </c>
      <c r="K1053" t="inlineStr">
        <is>
          <t>BANCOLOMBIA</t>
        </is>
      </c>
      <c r="L1053" t="inlineStr">
        <is>
          <t>FO-25-1366894</t>
        </is>
      </c>
      <c r="M1053" s="49" t="n">
        <v>45881.57126157408</v>
      </c>
      <c r="N1053" s="49" t="n">
        <v>45883.59305555555</v>
      </c>
      <c r="O1053" s="48" t="n">
        <v>0</v>
      </c>
      <c r="P1053" t="inlineStr">
        <is>
          <t>AGREGADOR</t>
        </is>
      </c>
      <c r="Q1053" t="inlineStr">
        <is>
          <t>DISTRICOL</t>
        </is>
      </c>
      <c r="R1053" t="inlineStr">
        <is>
          <t>EJECUTADO</t>
        </is>
      </c>
      <c r="S1053" t="inlineStr">
        <is>
          <t>EJECUTADO EXITOSO</t>
        </is>
      </c>
      <c r="T1053" t="inlineStr">
        <is>
          <t>ENVIO FLOTA - OPERADOR LOGISTICO</t>
        </is>
      </c>
      <c r="V1053" t="inlineStr">
        <is>
          <t>TIPO II</t>
        </is>
      </c>
      <c r="W1053" t="inlineStr">
        <is>
          <t>TERRESTRE</t>
        </is>
      </c>
      <c r="X1053" t="inlineStr">
        <is>
          <t>CASTRO HENAO DANIEL ESTEBAN</t>
        </is>
      </c>
      <c r="Y1053" t="inlineStr">
        <is>
          <t>1</t>
        </is>
      </c>
      <c r="Z1053" t="inlineStr">
        <is>
          <t>0</t>
        </is>
      </c>
      <c r="AA1053" s="48" t="n">
        <v>35780</v>
      </c>
      <c r="AB1053" s="48" t="n">
        <v>0</v>
      </c>
    </row>
    <row r="1054">
      <c r="A1054" t="inlineStr">
        <is>
          <t>APARTADO</t>
        </is>
      </c>
      <c r="B1054" t="inlineStr">
        <is>
          <t>NOROCCIDENTE</t>
        </is>
      </c>
      <c r="C1054" t="inlineStr">
        <is>
          <t>0004-0005</t>
        </is>
      </c>
      <c r="D1054" t="inlineStr">
        <is>
          <t>5837</t>
        </is>
      </c>
      <c r="E1054" t="inlineStr">
        <is>
          <t>2586582</t>
        </is>
      </c>
      <c r="F1054" t="inlineStr">
        <is>
          <t>3007071868</t>
        </is>
      </c>
      <c r="G1054" t="inlineStr">
        <is>
          <t>OC VISITA ROLLOS</t>
        </is>
      </c>
      <c r="H1054" t="inlineStr">
        <is>
          <t>ANTIOQUIA</t>
        </is>
      </c>
      <c r="I1054" t="inlineStr">
        <is>
          <t>TURBO</t>
        </is>
      </c>
      <c r="J1054" t="inlineStr">
        <is>
          <t>DISTRICOL FERROCOLONIA SARA</t>
        </is>
      </c>
      <c r="K1054" t="inlineStr">
        <is>
          <t>BANCOLOMBIA</t>
        </is>
      </c>
      <c r="L1054" t="inlineStr">
        <is>
          <t>FO-25-1366932</t>
        </is>
      </c>
      <c r="M1054" s="49" t="n">
        <v>45881.57902777778</v>
      </c>
      <c r="N1054" s="49" t="n">
        <v>45883.58888888889</v>
      </c>
      <c r="O1054" s="48" t="n">
        <v>0</v>
      </c>
      <c r="P1054" t="inlineStr">
        <is>
          <t>AGREGADOR</t>
        </is>
      </c>
      <c r="Q1054" t="inlineStr">
        <is>
          <t>DISTRICOL</t>
        </is>
      </c>
      <c r="R1054" t="inlineStr">
        <is>
          <t>EJECUTADO</t>
        </is>
      </c>
      <c r="S1054" t="inlineStr">
        <is>
          <t>EJECUTADO EXITOSO</t>
        </is>
      </c>
      <c r="T1054" t="inlineStr">
        <is>
          <t>VISITA TECNICA</t>
        </is>
      </c>
      <c r="V1054" t="inlineStr">
        <is>
          <t>TIPO II</t>
        </is>
      </c>
      <c r="W1054" t="inlineStr">
        <is>
          <t>TERRESTRE</t>
        </is>
      </c>
      <c r="X1054" t="inlineStr">
        <is>
          <t>CASTRO HENAO DANIEL ESTEBAN</t>
        </is>
      </c>
      <c r="Y1054" t="inlineStr">
        <is>
          <t>1</t>
        </is>
      </c>
      <c r="Z1054" t="inlineStr">
        <is>
          <t>0</t>
        </is>
      </c>
      <c r="AA1054" s="48" t="n">
        <v>67654</v>
      </c>
      <c r="AB1054" s="48" t="n">
        <v>0</v>
      </c>
    </row>
    <row r="1055">
      <c r="A1055" t="inlineStr">
        <is>
          <t>MEDELLIN</t>
        </is>
      </c>
      <c r="B1055" t="inlineStr">
        <is>
          <t>NOROCCIDENTE</t>
        </is>
      </c>
      <c r="C1055" t="inlineStr">
        <is>
          <t>0004-0005</t>
        </is>
      </c>
      <c r="D1055" t="inlineStr">
        <is>
          <t>5001</t>
        </is>
      </c>
      <c r="E1055" t="inlineStr">
        <is>
          <t>2586669</t>
        </is>
      </c>
      <c r="F1055" t="inlineStr">
        <is>
          <t>3007079586</t>
        </is>
      </c>
      <c r="G1055" t="inlineStr">
        <is>
          <t>OC VISITA ROLLOS</t>
        </is>
      </c>
      <c r="H1055" t="inlineStr">
        <is>
          <t>ANTIOQUIA</t>
        </is>
      </c>
      <c r="I1055" t="inlineStr">
        <is>
          <t>MEDELLIN</t>
        </is>
      </c>
      <c r="J1055" t="inlineStr">
        <is>
          <t>BARRIO BELEN FATIMA MEDELLIN 6</t>
        </is>
      </c>
      <c r="K1055" t="inlineStr">
        <is>
          <t>BANCOLOMBIA</t>
        </is>
      </c>
      <c r="L1055" t="inlineStr">
        <is>
          <t>FO-25-1367144</t>
        </is>
      </c>
      <c r="M1055" s="49" t="n">
        <v>45881.58814814815</v>
      </c>
      <c r="N1055" s="49" t="n">
        <v>45888.81180555555</v>
      </c>
      <c r="O1055" s="48" t="n">
        <v>0</v>
      </c>
      <c r="P1055" t="inlineStr">
        <is>
          <t>UNO A UNO</t>
        </is>
      </c>
      <c r="Q1055" t="inlineStr">
        <is>
          <t>UNO A UNO</t>
        </is>
      </c>
      <c r="S1055" t="inlineStr">
        <is>
          <t>EJECUTADO EXITOSO</t>
        </is>
      </c>
      <c r="T1055" t="inlineStr">
        <is>
          <t>VISITA TECNICA</t>
        </is>
      </c>
      <c r="V1055" t="inlineStr">
        <is>
          <t>TIPO I</t>
        </is>
      </c>
      <c r="W1055" t="inlineStr">
        <is>
          <t>TERRESTRE</t>
        </is>
      </c>
      <c r="X1055" t="inlineStr">
        <is>
          <t>MARIN QUINTERO BRAYAN ESTIVEN</t>
        </is>
      </c>
      <c r="Y1055" t="inlineStr">
        <is>
          <t>1</t>
        </is>
      </c>
      <c r="Z1055" t="inlineStr">
        <is>
          <t>0</t>
        </is>
      </c>
      <c r="AA1055" s="48" t="n">
        <v>35780</v>
      </c>
      <c r="AB1055" s="48" t="n">
        <v>0</v>
      </c>
    </row>
    <row r="1056">
      <c r="A1056" t="inlineStr">
        <is>
          <t>CUCUTA</t>
        </is>
      </c>
      <c r="B1056" t="inlineStr">
        <is>
          <t>SANTANDERES</t>
        </is>
      </c>
      <c r="C1056" t="inlineStr">
        <is>
          <t>0004-0008</t>
        </is>
      </c>
      <c r="D1056" t="inlineStr">
        <is>
          <t>54001</t>
        </is>
      </c>
      <c r="E1056" t="inlineStr">
        <is>
          <t>2586680</t>
        </is>
      </c>
      <c r="F1056" t="inlineStr">
        <is>
          <t>3007078077</t>
        </is>
      </c>
      <c r="G1056" t="inlineStr">
        <is>
          <t>OC VISITA ROLLOS</t>
        </is>
      </c>
      <c r="H1056" t="inlineStr">
        <is>
          <t>NORTE DE SANTANDER</t>
        </is>
      </c>
      <c r="I1056" t="inlineStr">
        <is>
          <t>CUCUTA</t>
        </is>
      </c>
      <c r="J1056" t="inlineStr">
        <is>
          <t>BARRIO COLSAG CUCUTA 5</t>
        </is>
      </c>
      <c r="K1056" t="inlineStr">
        <is>
          <t>BANCOLOMBIA</t>
        </is>
      </c>
      <c r="L1056" t="inlineStr">
        <is>
          <t>FO-25-1367139</t>
        </is>
      </c>
      <c r="M1056" s="49" t="n">
        <v>45881.58951388889</v>
      </c>
      <c r="N1056" s="49" t="n">
        <v>45883.36805555555</v>
      </c>
      <c r="O1056" s="48" t="n">
        <v>0</v>
      </c>
      <c r="P1056" t="inlineStr">
        <is>
          <t>CB UNO A UNO</t>
        </is>
      </c>
      <c r="Q1056" t="inlineStr">
        <is>
          <t>CB UNO A UNO</t>
        </is>
      </c>
      <c r="R1056" t="inlineStr">
        <is>
          <t>EJECUTADO</t>
        </is>
      </c>
      <c r="S1056" t="inlineStr">
        <is>
          <t>EJECUTADO EXITOSO</t>
        </is>
      </c>
      <c r="T1056" t="inlineStr">
        <is>
          <t>VISITA TECNICA</t>
        </is>
      </c>
      <c r="V1056" t="inlineStr">
        <is>
          <t>TIPO I</t>
        </is>
      </c>
      <c r="W1056" t="inlineStr">
        <is>
          <t>TERRESTRE</t>
        </is>
      </c>
      <c r="X1056" t="inlineStr">
        <is>
          <t>NARANJO AFANADOR RUBEN JESUS</t>
        </is>
      </c>
      <c r="Y1056" t="inlineStr">
        <is>
          <t>1</t>
        </is>
      </c>
      <c r="Z1056" t="inlineStr">
        <is>
          <t>0</t>
        </is>
      </c>
      <c r="AA1056" s="48" t="n">
        <v>35780</v>
      </c>
      <c r="AB1056" s="48" t="n">
        <v>0</v>
      </c>
    </row>
    <row r="1057">
      <c r="A1057" t="inlineStr">
        <is>
          <t>BOGOTA</t>
        </is>
      </c>
      <c r="B1057" t="inlineStr">
        <is>
          <t>CUNDINAMARCA</t>
        </is>
      </c>
      <c r="C1057" t="inlineStr">
        <is>
          <t>0004-0004</t>
        </is>
      </c>
      <c r="D1057" t="inlineStr">
        <is>
          <t>11001</t>
        </is>
      </c>
      <c r="E1057" t="inlineStr">
        <is>
          <t>2586958</t>
        </is>
      </c>
      <c r="F1057" t="inlineStr">
        <is>
          <t>3007079043</t>
        </is>
      </c>
      <c r="G1057" t="inlineStr">
        <is>
          <t>OC VISITA ROLLOS</t>
        </is>
      </c>
      <c r="H1057" t="inlineStr">
        <is>
          <t>CUNDINAMARCA</t>
        </is>
      </c>
      <c r="I1057" t="inlineStr">
        <is>
          <t>BOGOTA</t>
        </is>
      </c>
      <c r="J1057" t="inlineStr">
        <is>
          <t>BARRIO LA CABANA BOGOTA</t>
        </is>
      </c>
      <c r="K1057" t="inlineStr">
        <is>
          <t>BANCOLOMBIA</t>
        </is>
      </c>
      <c r="L1057" t="inlineStr">
        <is>
          <t>FO-25-1367279</t>
        </is>
      </c>
      <c r="M1057" s="49" t="n">
        <v>45881.60403935185</v>
      </c>
      <c r="N1057" s="49" t="n">
        <v>45883.36666666667</v>
      </c>
      <c r="O1057" s="48" t="n">
        <v>0</v>
      </c>
      <c r="P1057" t="inlineStr">
        <is>
          <t>CB UNO A UNO</t>
        </is>
      </c>
      <c r="Q1057" t="inlineStr">
        <is>
          <t>CB UNO A UNO</t>
        </is>
      </c>
      <c r="R1057" t="inlineStr">
        <is>
          <t>EJECUTADO</t>
        </is>
      </c>
      <c r="S1057" t="inlineStr">
        <is>
          <t>EJECUTADO EXITOSO</t>
        </is>
      </c>
      <c r="T1057" t="inlineStr">
        <is>
          <t>VISITA TECNICA</t>
        </is>
      </c>
      <c r="V1057" t="inlineStr">
        <is>
          <t>TIPO I</t>
        </is>
      </c>
      <c r="W1057" t="inlineStr">
        <is>
          <t>TERRESTRE</t>
        </is>
      </c>
      <c r="X1057" t="inlineStr">
        <is>
          <t>GARCIA PASTRANA KEVIN FERNANDO</t>
        </is>
      </c>
      <c r="Y1057" t="inlineStr">
        <is>
          <t>1</t>
        </is>
      </c>
      <c r="Z1057" t="inlineStr">
        <is>
          <t>0</t>
        </is>
      </c>
      <c r="AA1057" s="48" t="n">
        <v>35780</v>
      </c>
      <c r="AB1057" s="48" t="n">
        <v>0</v>
      </c>
    </row>
    <row r="1058">
      <c r="A1058" t="inlineStr">
        <is>
          <t>IBAGUE</t>
        </is>
      </c>
      <c r="B1058" t="inlineStr">
        <is>
          <t>REMOTAS</t>
        </is>
      </c>
      <c r="C1058" t="inlineStr">
        <is>
          <t>No encontrado</t>
        </is>
      </c>
      <c r="D1058" t="inlineStr">
        <is>
          <t>73555</t>
        </is>
      </c>
      <c r="E1058" t="inlineStr">
        <is>
          <t>2587001</t>
        </is>
      </c>
      <c r="F1058" t="inlineStr">
        <is>
          <t>3007057138</t>
        </is>
      </c>
      <c r="G1058" t="inlineStr">
        <is>
          <t>OC ENVIO ROLLOS</t>
        </is>
      </c>
      <c r="H1058" t="inlineStr">
        <is>
          <t>TOLIMA</t>
        </is>
      </c>
      <c r="I1058" t="inlineStr">
        <is>
          <t>PLANADAS</t>
        </is>
      </c>
      <c r="J1058" t="inlineStr">
        <is>
          <t>BARRIO CENTRO BILBAO PLANADAS</t>
        </is>
      </c>
      <c r="K1058" t="inlineStr">
        <is>
          <t>BANCOLOMBIA</t>
        </is>
      </c>
      <c r="L1058" t="inlineStr">
        <is>
          <t>FO-25-1367379</t>
        </is>
      </c>
      <c r="M1058" s="49" t="n">
        <v>45881.59961805555</v>
      </c>
      <c r="N1058" s="49" t="n">
        <v>45889.42569444444</v>
      </c>
      <c r="O1058" s="48" t="n">
        <v>0</v>
      </c>
      <c r="P1058" t="inlineStr">
        <is>
          <t>CB UNO A UNO</t>
        </is>
      </c>
      <c r="Q1058" t="inlineStr">
        <is>
          <t>CB UNO A UNO</t>
        </is>
      </c>
      <c r="S1058" t="inlineStr">
        <is>
          <t>EJECUTADO EXITOSO</t>
        </is>
      </c>
      <c r="T1058" t="inlineStr">
        <is>
          <t>ENVIO</t>
        </is>
      </c>
      <c r="V1058" t="inlineStr">
        <is>
          <t>TIPO IV</t>
        </is>
      </c>
      <c r="W1058" t="inlineStr">
        <is>
          <t>TERRESTRE</t>
        </is>
      </c>
      <c r="Y1058" t="inlineStr">
        <is>
          <t>1</t>
        </is>
      </c>
      <c r="Z1058" t="inlineStr">
        <is>
          <t>0</t>
        </is>
      </c>
      <c r="AA1058" s="48" t="n">
        <v>35780</v>
      </c>
      <c r="AB1058" s="48" t="n">
        <v>0</v>
      </c>
    </row>
    <row r="1059">
      <c r="A1059" t="inlineStr">
        <is>
          <t>SANTA MARTA</t>
        </is>
      </c>
      <c r="B1059" t="inlineStr">
        <is>
          <t>COSTA</t>
        </is>
      </c>
      <c r="C1059" t="inlineStr">
        <is>
          <t>0004-0001</t>
        </is>
      </c>
      <c r="D1059" t="inlineStr">
        <is>
          <t>47001</t>
        </is>
      </c>
      <c r="E1059" t="inlineStr">
        <is>
          <t>2587041</t>
        </is>
      </c>
      <c r="F1059" t="inlineStr">
        <is>
          <t>3007037742</t>
        </is>
      </c>
      <c r="G1059" t="inlineStr">
        <is>
          <t>OC VISITA ROLLOS</t>
        </is>
      </c>
      <c r="H1059" t="inlineStr">
        <is>
          <t>MAGDALENA</t>
        </is>
      </c>
      <c r="I1059" t="inlineStr">
        <is>
          <t>SANTA MARTA</t>
        </is>
      </c>
      <c r="J1059" t="inlineStr">
        <is>
          <t>BARRIO PUERTO NUEVO SANTA MART</t>
        </is>
      </c>
      <c r="K1059" t="inlineStr">
        <is>
          <t>BANCOLOMBIA</t>
        </is>
      </c>
      <c r="L1059" t="inlineStr">
        <is>
          <t>FO-25-1367274</t>
        </is>
      </c>
      <c r="M1059" s="49" t="n">
        <v>45881.60467592593</v>
      </c>
      <c r="N1059" s="49" t="n">
        <v>45889.45347222222</v>
      </c>
      <c r="O1059" s="48" t="n">
        <v>0</v>
      </c>
      <c r="P1059" t="inlineStr">
        <is>
          <t>CB UNO A UNO</t>
        </is>
      </c>
      <c r="Q1059" t="inlineStr">
        <is>
          <t>CB UNO A UNO</t>
        </is>
      </c>
      <c r="R1059" t="inlineStr">
        <is>
          <t>EJECUTADO</t>
        </is>
      </c>
      <c r="S1059" t="inlineStr">
        <is>
          <t>EJECUTADO EXITOSO</t>
        </is>
      </c>
      <c r="T1059" t="inlineStr">
        <is>
          <t>ENVIO FLOTA - OPERADOR LOGISTICO</t>
        </is>
      </c>
      <c r="V1059" t="inlineStr">
        <is>
          <t>TIPO I</t>
        </is>
      </c>
      <c r="W1059" t="inlineStr">
        <is>
          <t>TERRESTRE</t>
        </is>
      </c>
      <c r="X1059" t="inlineStr">
        <is>
          <t>THOMAS  CAMPO SIGIFREDO SEGUNDO</t>
        </is>
      </c>
      <c r="Y1059" t="inlineStr">
        <is>
          <t>1</t>
        </is>
      </c>
      <c r="Z1059" t="inlineStr">
        <is>
          <t>0</t>
        </is>
      </c>
      <c r="AA1059" s="48" t="n">
        <v>35780</v>
      </c>
      <c r="AB1059" s="48" t="n">
        <v>0</v>
      </c>
    </row>
    <row r="1060">
      <c r="A1060" t="inlineStr">
        <is>
          <t>CUCUTA</t>
        </is>
      </c>
      <c r="B1060" t="inlineStr">
        <is>
          <t>SANTANDERES</t>
        </is>
      </c>
      <c r="C1060" t="inlineStr">
        <is>
          <t>0004-0008</t>
        </is>
      </c>
      <c r="D1060" t="inlineStr">
        <is>
          <t>54001</t>
        </is>
      </c>
      <c r="E1060" t="inlineStr">
        <is>
          <t>2587168</t>
        </is>
      </c>
      <c r="F1060" t="inlineStr">
        <is>
          <t>3007057163</t>
        </is>
      </c>
      <c r="G1060" t="inlineStr">
        <is>
          <t>OC VISITA ROLLOS</t>
        </is>
      </c>
      <c r="H1060" t="inlineStr">
        <is>
          <t>NORTE DE SANTANDER</t>
        </is>
      </c>
      <c r="I1060" t="inlineStr">
        <is>
          <t>CUCUTA</t>
        </is>
      </c>
      <c r="J1060" t="inlineStr">
        <is>
          <t>PTM CUCUTA DROGUERIA FARMABLUE</t>
        </is>
      </c>
      <c r="K1060" t="inlineStr">
        <is>
          <t>BANCOLOMBIA</t>
        </is>
      </c>
      <c r="L1060" t="inlineStr">
        <is>
          <t>FO-25-1367442</t>
        </is>
      </c>
      <c r="M1060" s="49" t="n">
        <v>45881.61585648148</v>
      </c>
      <c r="N1060" s="49" t="n">
        <v>45882.61805555555</v>
      </c>
      <c r="O1060" s="48" t="n">
        <v>0</v>
      </c>
      <c r="P1060" t="inlineStr">
        <is>
          <t>AGREGADOR</t>
        </is>
      </c>
      <c r="Q1060" t="inlineStr">
        <is>
          <t>COMCARD - PTM</t>
        </is>
      </c>
      <c r="R1060" t="inlineStr">
        <is>
          <t>EJECUTADO</t>
        </is>
      </c>
      <c r="S1060" t="inlineStr">
        <is>
          <t>EJECUTADO EXITOSO</t>
        </is>
      </c>
      <c r="T1060" t="inlineStr">
        <is>
          <t>VISITA TECNICA</t>
        </is>
      </c>
      <c r="V1060" t="inlineStr">
        <is>
          <t>TIPO I</t>
        </is>
      </c>
      <c r="W1060" t="inlineStr">
        <is>
          <t>TERRESTRE</t>
        </is>
      </c>
      <c r="X1060" t="inlineStr">
        <is>
          <t>DURAN ACOSTA FRANK YONNY</t>
        </is>
      </c>
      <c r="Y1060" t="inlineStr">
        <is>
          <t>1</t>
        </is>
      </c>
      <c r="Z1060" t="inlineStr">
        <is>
          <t>0</t>
        </is>
      </c>
      <c r="AA1060" s="48" t="n">
        <v>35780</v>
      </c>
      <c r="AB1060" s="48" t="n">
        <v>0</v>
      </c>
    </row>
    <row r="1061">
      <c r="A1061" t="inlineStr">
        <is>
          <t>YOPAL</t>
        </is>
      </c>
      <c r="B1061" t="inlineStr">
        <is>
          <t>REMOTAS</t>
        </is>
      </c>
      <c r="C1061" t="inlineStr">
        <is>
          <t>0004-0007</t>
        </is>
      </c>
      <c r="D1061" t="inlineStr">
        <is>
          <t>85001</t>
        </is>
      </c>
      <c r="E1061" t="inlineStr">
        <is>
          <t>2587181</t>
        </is>
      </c>
      <c r="F1061" t="inlineStr">
        <is>
          <t>3007076293</t>
        </is>
      </c>
      <c r="G1061" t="inlineStr">
        <is>
          <t>OC VISITA ROLLOS</t>
        </is>
      </c>
      <c r="H1061" t="inlineStr">
        <is>
          <t>CASANARE</t>
        </is>
      </c>
      <c r="I1061" t="inlineStr">
        <is>
          <t>YOPAL</t>
        </is>
      </c>
      <c r="J1061" t="inlineStr">
        <is>
          <t>BARRIO CARIBABARE YOPAL 1</t>
        </is>
      </c>
      <c r="K1061" t="inlineStr">
        <is>
          <t>BANCOLOMBIA</t>
        </is>
      </c>
      <c r="L1061" t="inlineStr">
        <is>
          <t>FO-25-1368642</t>
        </is>
      </c>
      <c r="M1061" s="49" t="n">
        <v>45881.61736111111</v>
      </c>
      <c r="N1061" s="49" t="n">
        <v>45882.59791666667</v>
      </c>
      <c r="O1061" s="48" t="n">
        <v>0</v>
      </c>
      <c r="P1061" t="inlineStr">
        <is>
          <t>CB UNO A UNO</t>
        </is>
      </c>
      <c r="Q1061" t="inlineStr">
        <is>
          <t>CB UNO A UNO</t>
        </is>
      </c>
      <c r="R1061" t="inlineStr">
        <is>
          <t>EJECUTADO</t>
        </is>
      </c>
      <c r="S1061" t="inlineStr">
        <is>
          <t>EJECUTADO EXITOSO</t>
        </is>
      </c>
      <c r="T1061" t="inlineStr">
        <is>
          <t>VISITA TECNICA</t>
        </is>
      </c>
      <c r="V1061" t="inlineStr">
        <is>
          <t>TIPO I</t>
        </is>
      </c>
      <c r="W1061" t="inlineStr">
        <is>
          <t>TERRESTRE</t>
        </is>
      </c>
      <c r="X1061" t="inlineStr">
        <is>
          <t>BERNAL ELAICA EDGAR ALEXIS</t>
        </is>
      </c>
      <c r="Y1061" t="inlineStr">
        <is>
          <t>1</t>
        </is>
      </c>
      <c r="Z1061" t="inlineStr">
        <is>
          <t>0</t>
        </is>
      </c>
      <c r="AA1061" s="48" t="n">
        <v>35780</v>
      </c>
      <c r="AB1061" s="48" t="n">
        <v>0</v>
      </c>
    </row>
    <row r="1062">
      <c r="A1062" t="inlineStr">
        <is>
          <t>CALI</t>
        </is>
      </c>
      <c r="B1062" t="inlineStr">
        <is>
          <t>SUROCCIDENTE Y EJE CAFETERO</t>
        </is>
      </c>
      <c r="C1062" t="inlineStr">
        <is>
          <t>0004-0003</t>
        </is>
      </c>
      <c r="D1062" t="inlineStr">
        <is>
          <t>19001</t>
        </is>
      </c>
      <c r="E1062" t="inlineStr">
        <is>
          <t>2587282</t>
        </is>
      </c>
      <c r="F1062" t="inlineStr">
        <is>
          <t>3007080185</t>
        </is>
      </c>
      <c r="G1062" t="inlineStr">
        <is>
          <t>OC VISITA ROLLOS</t>
        </is>
      </c>
      <c r="H1062" t="inlineStr">
        <is>
          <t>CAUCA</t>
        </is>
      </c>
      <c r="I1062" t="inlineStr">
        <is>
          <t>POPAYAN</t>
        </is>
      </c>
      <c r="J1062" t="inlineStr">
        <is>
          <t>BARRIO ESMERALDA POPAYAN 5</t>
        </is>
      </c>
      <c r="K1062" t="inlineStr">
        <is>
          <t>BANCOLOMBIA</t>
        </is>
      </c>
      <c r="L1062" t="inlineStr">
        <is>
          <t>FO-25-1367464</t>
        </is>
      </c>
      <c r="M1062" s="49" t="n">
        <v>45881.6210300926</v>
      </c>
      <c r="N1062" s="49" t="n">
        <v>45882.60138888889</v>
      </c>
      <c r="O1062" s="48" t="n">
        <v>0</v>
      </c>
      <c r="P1062" t="inlineStr">
        <is>
          <t>UNO A UNO</t>
        </is>
      </c>
      <c r="Q1062" t="inlineStr">
        <is>
          <t>UNO A UNO</t>
        </is>
      </c>
      <c r="R1062" t="inlineStr">
        <is>
          <t>EJECUTADO</t>
        </is>
      </c>
      <c r="S1062" t="inlineStr">
        <is>
          <t>EJECUTADO EXITOSO</t>
        </is>
      </c>
      <c r="T1062" t="inlineStr">
        <is>
          <t>VISITA TECNICA</t>
        </is>
      </c>
      <c r="V1062" t="inlineStr">
        <is>
          <t>TIPO III</t>
        </is>
      </c>
      <c r="W1062" t="inlineStr">
        <is>
          <t>TERRESTRE</t>
        </is>
      </c>
      <c r="X1062" t="inlineStr">
        <is>
          <t>GIMBUEL LASSO LUIS GERMAN</t>
        </is>
      </c>
      <c r="Y1062" t="inlineStr">
        <is>
          <t>1</t>
        </is>
      </c>
      <c r="Z1062" t="inlineStr">
        <is>
          <t>0</t>
        </is>
      </c>
      <c r="AA1062" s="48" t="n">
        <v>35780</v>
      </c>
      <c r="AB1062" s="48" t="n">
        <v>0</v>
      </c>
    </row>
    <row r="1063">
      <c r="A1063" t="inlineStr">
        <is>
          <t>BUCARAMANGA</t>
        </is>
      </c>
      <c r="B1063" t="inlineStr">
        <is>
          <t>SANTANDERES</t>
        </is>
      </c>
      <c r="C1063" t="inlineStr">
        <is>
          <t>0004-0008</t>
        </is>
      </c>
      <c r="D1063" t="inlineStr">
        <is>
          <t>81001</t>
        </is>
      </c>
      <c r="E1063" t="inlineStr">
        <is>
          <t>2587300</t>
        </is>
      </c>
      <c r="F1063" t="inlineStr">
        <is>
          <t>3007079031</t>
        </is>
      </c>
      <c r="G1063" t="inlineStr">
        <is>
          <t>OC ENVIO ROLLOS</t>
        </is>
      </c>
      <c r="H1063" t="inlineStr">
        <is>
          <t>ARAUCA</t>
        </is>
      </c>
      <c r="I1063" t="inlineStr">
        <is>
          <t>ARAUCA</t>
        </is>
      </c>
      <c r="J1063" t="inlineStr">
        <is>
          <t>BARRIO CENTRO ARAUCA 13</t>
        </is>
      </c>
      <c r="K1063" t="inlineStr">
        <is>
          <t>BANCOLOMBIA</t>
        </is>
      </c>
      <c r="L1063" t="inlineStr">
        <is>
          <t>FO-25-1367533</t>
        </is>
      </c>
      <c r="M1063" s="49" t="n">
        <v>45881.61453703704</v>
      </c>
      <c r="N1063" s="49" t="n">
        <v>45884.68263888889</v>
      </c>
      <c r="O1063" s="48" t="n">
        <v>0</v>
      </c>
      <c r="P1063" t="inlineStr">
        <is>
          <t>CB UNO A UNO</t>
        </is>
      </c>
      <c r="Q1063" t="inlineStr">
        <is>
          <t>CB UNO A UNO</t>
        </is>
      </c>
      <c r="S1063" t="inlineStr">
        <is>
          <t>EJECUTADO EXITOSO</t>
        </is>
      </c>
      <c r="T1063" t="inlineStr">
        <is>
          <t>ENVIO</t>
        </is>
      </c>
      <c r="V1063" t="inlineStr">
        <is>
          <t>TIPO IV ESPECIAL</t>
        </is>
      </c>
      <c r="W1063" t="inlineStr">
        <is>
          <t>AEREO</t>
        </is>
      </c>
      <c r="Y1063" t="inlineStr">
        <is>
          <t>1</t>
        </is>
      </c>
      <c r="Z1063" t="inlineStr">
        <is>
          <t>0</t>
        </is>
      </c>
      <c r="AA1063" s="48" t="n">
        <v>35780</v>
      </c>
      <c r="AB1063" s="48" t="n">
        <v>0</v>
      </c>
    </row>
    <row r="1064">
      <c r="A1064" t="inlineStr">
        <is>
          <t>PEREIRA</t>
        </is>
      </c>
      <c r="B1064" t="inlineStr">
        <is>
          <t>SUROCCIDENTE Y EJE CAFETERO</t>
        </is>
      </c>
      <c r="C1064" t="inlineStr">
        <is>
          <t>0004-0002</t>
        </is>
      </c>
      <c r="D1064" t="inlineStr">
        <is>
          <t>76147</t>
        </is>
      </c>
      <c r="E1064" t="inlineStr">
        <is>
          <t>2587307</t>
        </is>
      </c>
      <c r="F1064" t="inlineStr">
        <is>
          <t>3007065769</t>
        </is>
      </c>
      <c r="G1064" t="inlineStr">
        <is>
          <t>OC VISITA ROLLOS</t>
        </is>
      </c>
      <c r="H1064" t="inlineStr">
        <is>
          <t>VALLE DEL CAUCA</t>
        </is>
      </c>
      <c r="I1064" t="inlineStr">
        <is>
          <t>CARTAGO</t>
        </is>
      </c>
      <c r="J1064" t="inlineStr">
        <is>
          <t>BARRIO BOTERO OBIRNE CARTAGO</t>
        </is>
      </c>
      <c r="K1064" t="inlineStr">
        <is>
          <t>BANCOLOMBIA</t>
        </is>
      </c>
      <c r="L1064" t="inlineStr">
        <is>
          <t>FO-25-1367447</t>
        </is>
      </c>
      <c r="M1064" s="49" t="n">
        <v>45881.61518518518</v>
      </c>
      <c r="N1064" s="49" t="n">
        <v>45882.60277777778</v>
      </c>
      <c r="O1064" s="48" t="n">
        <v>0</v>
      </c>
      <c r="P1064" t="inlineStr">
        <is>
          <t>CB UNO A UNO</t>
        </is>
      </c>
      <c r="Q1064" t="inlineStr">
        <is>
          <t>CB UNO A UNO</t>
        </is>
      </c>
      <c r="R1064" t="inlineStr">
        <is>
          <t>EJECUTADO</t>
        </is>
      </c>
      <c r="S1064" t="inlineStr">
        <is>
          <t>EJECUTADO EXITOSO</t>
        </is>
      </c>
      <c r="T1064" t="inlineStr">
        <is>
          <t>VISITA TECNICA</t>
        </is>
      </c>
      <c r="V1064" t="inlineStr">
        <is>
          <t>TIPO I</t>
        </is>
      </c>
      <c r="W1064" t="inlineStr">
        <is>
          <t>TERRESTRE</t>
        </is>
      </c>
      <c r="X1064" t="inlineStr">
        <is>
          <t>FRANCO CAÑAVERAL YAMID RAUL</t>
        </is>
      </c>
      <c r="Y1064" t="inlineStr">
        <is>
          <t>1</t>
        </is>
      </c>
      <c r="Z1064" t="inlineStr">
        <is>
          <t>0</t>
        </is>
      </c>
      <c r="AA1064" s="48" t="n">
        <v>35780</v>
      </c>
      <c r="AB1064" s="48" t="n">
        <v>0</v>
      </c>
    </row>
    <row r="1065">
      <c r="A1065" t="inlineStr">
        <is>
          <t>SINCELEJO</t>
        </is>
      </c>
      <c r="B1065" t="inlineStr">
        <is>
          <t>COSTA</t>
        </is>
      </c>
      <c r="C1065" t="inlineStr">
        <is>
          <t>No encontrado</t>
        </is>
      </c>
      <c r="D1065" t="inlineStr">
        <is>
          <t>70429</t>
        </is>
      </c>
      <c r="E1065" t="inlineStr">
        <is>
          <t>2587459</t>
        </is>
      </c>
      <c r="F1065" t="inlineStr">
        <is>
          <t>3007066266</t>
        </is>
      </c>
      <c r="G1065" t="inlineStr">
        <is>
          <t>OC ENVIO ROLLOS</t>
        </is>
      </c>
      <c r="H1065" t="inlineStr">
        <is>
          <t>SUCRE</t>
        </is>
      </c>
      <c r="I1065" t="inlineStr">
        <is>
          <t>MAJAGUAL</t>
        </is>
      </c>
      <c r="J1065" t="inlineStr">
        <is>
          <t>DISTRICOL DONDE ISMA</t>
        </is>
      </c>
      <c r="K1065" t="inlineStr">
        <is>
          <t>BANCOLOMBIA</t>
        </is>
      </c>
      <c r="L1065" t="inlineStr">
        <is>
          <t>FO-25-1368498</t>
        </is>
      </c>
      <c r="M1065" s="49" t="n">
        <v>45881.63377314815</v>
      </c>
      <c r="N1065" s="49" t="n">
        <v>45889.37291666667</v>
      </c>
      <c r="O1065" s="48" t="n">
        <v>0</v>
      </c>
      <c r="P1065" t="inlineStr">
        <is>
          <t>AGREGADOR</t>
        </is>
      </c>
      <c r="Q1065" t="inlineStr">
        <is>
          <t>DISTRICOL</t>
        </is>
      </c>
      <c r="S1065" t="inlineStr">
        <is>
          <t>EJECUTADO EXITOSO</t>
        </is>
      </c>
      <c r="T1065" t="inlineStr">
        <is>
          <t>ENVIO</t>
        </is>
      </c>
      <c r="V1065" t="inlineStr">
        <is>
          <t>TIPO IV</t>
        </is>
      </c>
      <c r="W1065" t="inlineStr">
        <is>
          <t>FLUVIAL</t>
        </is>
      </c>
      <c r="Y1065" t="inlineStr">
        <is>
          <t>1</t>
        </is>
      </c>
      <c r="Z1065" t="inlineStr">
        <is>
          <t>0</t>
        </is>
      </c>
      <c r="AA1065" s="48" t="n">
        <v>35780</v>
      </c>
      <c r="AB1065" s="48" t="n">
        <v>0</v>
      </c>
    </row>
    <row r="1066">
      <c r="A1066" t="inlineStr">
        <is>
          <t>NEIVA</t>
        </is>
      </c>
      <c r="B1066" t="inlineStr">
        <is>
          <t>REMOTAS</t>
        </is>
      </c>
      <c r="C1066" t="inlineStr">
        <is>
          <t>No encontrado</t>
        </is>
      </c>
      <c r="D1066" t="inlineStr">
        <is>
          <t>41298</t>
        </is>
      </c>
      <c r="E1066" t="inlineStr">
        <is>
          <t>2587719</t>
        </is>
      </c>
      <c r="F1066" t="inlineStr">
        <is>
          <t>3007058797</t>
        </is>
      </c>
      <c r="G1066" t="inlineStr">
        <is>
          <t>OC ENVIO ROLLOS</t>
        </is>
      </c>
      <c r="H1066" t="inlineStr">
        <is>
          <t>HUILA</t>
        </is>
      </c>
      <c r="I1066" t="inlineStr">
        <is>
          <t>GARZON</t>
        </is>
      </c>
      <c r="J1066" t="inlineStr">
        <is>
          <t>PTM GARZON PLASTI ZULUAGA</t>
        </is>
      </c>
      <c r="K1066" t="inlineStr">
        <is>
          <t>BANCOLOMBIA</t>
        </is>
      </c>
      <c r="L1066" t="inlineStr">
        <is>
          <t>FO-25-1368496</t>
        </is>
      </c>
      <c r="M1066" s="49" t="n">
        <v>45881.644375</v>
      </c>
      <c r="N1066" s="49" t="n">
        <v>45889.37222222222</v>
      </c>
      <c r="O1066" s="48" t="n">
        <v>0</v>
      </c>
      <c r="P1066" t="inlineStr">
        <is>
          <t>AGREGADOR</t>
        </is>
      </c>
      <c r="Q1066" t="inlineStr">
        <is>
          <t>COMCARD - PTM</t>
        </is>
      </c>
      <c r="S1066" t="inlineStr">
        <is>
          <t>EJECUTADO EXITOSO</t>
        </is>
      </c>
      <c r="T1066" t="inlineStr">
        <is>
          <t>ENVIO</t>
        </is>
      </c>
      <c r="V1066" t="inlineStr">
        <is>
          <t>TIPO III</t>
        </is>
      </c>
      <c r="W1066" t="inlineStr">
        <is>
          <t>TERRESTRE</t>
        </is>
      </c>
      <c r="Y1066" t="inlineStr">
        <is>
          <t>1</t>
        </is>
      </c>
      <c r="Z1066" t="inlineStr">
        <is>
          <t>0</t>
        </is>
      </c>
      <c r="AA1066" s="48" t="n">
        <v>35780</v>
      </c>
      <c r="AB1066" s="48" t="n">
        <v>0</v>
      </c>
    </row>
    <row r="1067">
      <c r="A1067" t="inlineStr">
        <is>
          <t>APARTADO</t>
        </is>
      </c>
      <c r="B1067" t="inlineStr">
        <is>
          <t>NOROCCIDENTE</t>
        </is>
      </c>
      <c r="C1067" t="inlineStr">
        <is>
          <t>0004-0005</t>
        </is>
      </c>
      <c r="D1067" t="inlineStr">
        <is>
          <t>5837</t>
        </is>
      </c>
      <c r="E1067" t="inlineStr">
        <is>
          <t>2587860</t>
        </is>
      </c>
      <c r="F1067" t="inlineStr">
        <is>
          <t>3007058300</t>
        </is>
      </c>
      <c r="G1067" t="inlineStr">
        <is>
          <t>OC VISITA ROLLOS</t>
        </is>
      </c>
      <c r="H1067" t="inlineStr">
        <is>
          <t>ANTIOQUIA</t>
        </is>
      </c>
      <c r="I1067" t="inlineStr">
        <is>
          <t>TURBO</t>
        </is>
      </c>
      <c r="J1067" t="inlineStr">
        <is>
          <t>BARRIO TURBO TURBO 2</t>
        </is>
      </c>
      <c r="K1067" t="inlineStr">
        <is>
          <t>BANCOLOMBIA</t>
        </is>
      </c>
      <c r="L1067" t="inlineStr">
        <is>
          <t>FO-25-1368045</t>
        </is>
      </c>
      <c r="M1067" s="49" t="n">
        <v>45881.65184027778</v>
      </c>
      <c r="N1067" s="49" t="n">
        <v>45889.45208333333</v>
      </c>
      <c r="O1067" s="48" t="n">
        <v>0</v>
      </c>
      <c r="P1067" t="inlineStr">
        <is>
          <t>CB UNO A UNO</t>
        </is>
      </c>
      <c r="Q1067" t="inlineStr">
        <is>
          <t>CB UNO A UNO</t>
        </is>
      </c>
      <c r="R1067" t="inlineStr">
        <is>
          <t>EJECUTADO</t>
        </is>
      </c>
      <c r="S1067" t="inlineStr">
        <is>
          <t>EJECUTADO EXITOSO</t>
        </is>
      </c>
      <c r="T1067" t="inlineStr">
        <is>
          <t>VISITA TECNICA</t>
        </is>
      </c>
      <c r="V1067" t="inlineStr">
        <is>
          <t>TIPO II</t>
        </is>
      </c>
      <c r="W1067" t="inlineStr">
        <is>
          <t>TERRESTRE</t>
        </is>
      </c>
      <c r="X1067" t="inlineStr">
        <is>
          <t>SALDARRIAGA MIRANDA SANTIAGO</t>
        </is>
      </c>
      <c r="Y1067" t="inlineStr">
        <is>
          <t>1</t>
        </is>
      </c>
      <c r="Z1067" t="inlineStr">
        <is>
          <t>0</t>
        </is>
      </c>
      <c r="AA1067" s="48" t="n">
        <v>67654</v>
      </c>
      <c r="AB1067" s="48" t="n">
        <v>0</v>
      </c>
    </row>
    <row r="1068">
      <c r="A1068" t="inlineStr">
        <is>
          <t>MONTERIA</t>
        </is>
      </c>
      <c r="B1068" t="inlineStr">
        <is>
          <t>COSTA</t>
        </is>
      </c>
      <c r="C1068" t="inlineStr">
        <is>
          <t>0004-0001</t>
        </is>
      </c>
      <c r="D1068" t="inlineStr">
        <is>
          <t>23162</t>
        </is>
      </c>
      <c r="E1068" t="inlineStr">
        <is>
          <t>2587865</t>
        </is>
      </c>
      <c r="F1068" t="inlineStr">
        <is>
          <t>3007058877</t>
        </is>
      </c>
      <c r="G1068" t="inlineStr">
        <is>
          <t>OC VISITA ROLLOS</t>
        </is>
      </c>
      <c r="H1068" t="inlineStr">
        <is>
          <t>CORDOBA</t>
        </is>
      </c>
      <c r="I1068" t="inlineStr">
        <is>
          <t>CERETE</t>
        </is>
      </c>
      <c r="J1068" t="inlineStr">
        <is>
          <t>BARRIO CORREGIMIENTO RABOLARGO</t>
        </is>
      </c>
      <c r="K1068" t="inlineStr">
        <is>
          <t>BANCOLOMBIA</t>
        </is>
      </c>
      <c r="L1068" t="inlineStr">
        <is>
          <t>FO-25-1368040</t>
        </is>
      </c>
      <c r="M1068" s="49" t="n">
        <v>45881.6534837963</v>
      </c>
      <c r="N1068" s="49" t="n">
        <v>45883.68055555555</v>
      </c>
      <c r="O1068" s="48" t="n">
        <v>0</v>
      </c>
      <c r="P1068" t="inlineStr">
        <is>
          <t>CB UNO A UNO</t>
        </is>
      </c>
      <c r="Q1068" t="inlineStr">
        <is>
          <t>CB UNO A UNO</t>
        </is>
      </c>
      <c r="R1068" t="inlineStr">
        <is>
          <t>EJECUTADO</t>
        </is>
      </c>
      <c r="S1068" t="inlineStr">
        <is>
          <t>EJECUTADO EXITOSO</t>
        </is>
      </c>
      <c r="T1068" t="inlineStr">
        <is>
          <t>VISITA TECNICA</t>
        </is>
      </c>
      <c r="V1068" t="inlineStr">
        <is>
          <t>TIPO I</t>
        </is>
      </c>
      <c r="W1068" t="inlineStr">
        <is>
          <t>TERRESTRE</t>
        </is>
      </c>
      <c r="X1068" t="inlineStr">
        <is>
          <t>GONZALEZ FERRER JESUS ALEXANDER</t>
        </is>
      </c>
      <c r="Y1068" t="inlineStr">
        <is>
          <t>1</t>
        </is>
      </c>
      <c r="Z1068" t="inlineStr">
        <is>
          <t>0</t>
        </is>
      </c>
      <c r="AA1068" s="48" t="n">
        <v>35780</v>
      </c>
      <c r="AB1068" s="48" t="n">
        <v>0</v>
      </c>
    </row>
    <row r="1069">
      <c r="A1069" t="inlineStr">
        <is>
          <t>CARTAGENA</t>
        </is>
      </c>
      <c r="B1069" t="inlineStr">
        <is>
          <t>COSTA</t>
        </is>
      </c>
      <c r="C1069" t="inlineStr">
        <is>
          <t>0004-0001</t>
        </is>
      </c>
      <c r="D1069" t="inlineStr">
        <is>
          <t>13001</t>
        </is>
      </c>
      <c r="E1069" t="inlineStr">
        <is>
          <t>2587878</t>
        </is>
      </c>
      <c r="F1069" t="inlineStr">
        <is>
          <t>3007071068</t>
        </is>
      </c>
      <c r="G1069" t="inlineStr">
        <is>
          <t>OC VISITA ROLLOS</t>
        </is>
      </c>
      <c r="H1069" t="inlineStr">
        <is>
          <t>BOLIVAR</t>
        </is>
      </c>
      <c r="I1069" t="inlineStr">
        <is>
          <t>CARTAGENA</t>
        </is>
      </c>
      <c r="J1069" t="inlineStr">
        <is>
          <t>PTM CARTAGENA  LA BENDICION DE</t>
        </is>
      </c>
      <c r="K1069" t="inlineStr">
        <is>
          <t>BANCOLOMBIA</t>
        </is>
      </c>
      <c r="L1069" t="inlineStr">
        <is>
          <t>FO-25-1368037</t>
        </is>
      </c>
      <c r="M1069" s="49" t="n">
        <v>45881.65424768518</v>
      </c>
      <c r="N1069" s="49" t="n">
        <v>45884.47708333333</v>
      </c>
      <c r="O1069" s="48" t="n">
        <v>0</v>
      </c>
      <c r="P1069" t="inlineStr">
        <is>
          <t>AGREGADOR</t>
        </is>
      </c>
      <c r="Q1069" t="inlineStr">
        <is>
          <t>COMCARD - PTM</t>
        </is>
      </c>
      <c r="R1069" t="inlineStr">
        <is>
          <t>EJECUTADO</t>
        </is>
      </c>
      <c r="S1069" t="inlineStr">
        <is>
          <t>EJECUTADO EXITOSO</t>
        </is>
      </c>
      <c r="T1069" t="inlineStr">
        <is>
          <t>VISITA TECNICA</t>
        </is>
      </c>
      <c r="V1069" t="inlineStr">
        <is>
          <t>TIPO I</t>
        </is>
      </c>
      <c r="W1069" t="inlineStr">
        <is>
          <t>TERRESTRE</t>
        </is>
      </c>
      <c r="X1069" t="inlineStr">
        <is>
          <t>CANEDO HERRERA ALEXANDER</t>
        </is>
      </c>
      <c r="Y1069" t="inlineStr">
        <is>
          <t>1</t>
        </is>
      </c>
      <c r="Z1069" t="inlineStr">
        <is>
          <t>0</t>
        </is>
      </c>
      <c r="AA1069" s="48" t="n">
        <v>35780</v>
      </c>
      <c r="AB1069" s="48" t="n">
        <v>0</v>
      </c>
    </row>
    <row r="1070">
      <c r="A1070" t="inlineStr">
        <is>
          <t>BUCARAMANGA</t>
        </is>
      </c>
      <c r="B1070" t="inlineStr">
        <is>
          <t>SANTANDERES</t>
        </is>
      </c>
      <c r="C1070" t="inlineStr">
        <is>
          <t>0004-0008</t>
        </is>
      </c>
      <c r="D1070" t="inlineStr">
        <is>
          <t>81220</t>
        </is>
      </c>
      <c r="E1070" t="inlineStr">
        <is>
          <t>2587887</t>
        </is>
      </c>
      <c r="F1070" t="inlineStr">
        <is>
          <t>3007025792</t>
        </is>
      </c>
      <c r="G1070" t="inlineStr">
        <is>
          <t>OC ENVIO ROLLOS</t>
        </is>
      </c>
      <c r="H1070" t="inlineStr">
        <is>
          <t>ARAUCA</t>
        </is>
      </c>
      <c r="I1070" t="inlineStr">
        <is>
          <t>CRAVO NORTE</t>
        </is>
      </c>
      <c r="J1070" t="inlineStr">
        <is>
          <t>SECTOR CRAVO NORTE  ARAUCA</t>
        </is>
      </c>
      <c r="K1070" t="inlineStr">
        <is>
          <t>BANCOLOMBIA</t>
        </is>
      </c>
      <c r="L1070" t="inlineStr">
        <is>
          <t>FO-25-1368494</t>
        </is>
      </c>
      <c r="M1070" s="49" t="n">
        <v>45881.65495370371</v>
      </c>
      <c r="N1070" s="49" t="n">
        <v>45894.38472222222</v>
      </c>
      <c r="O1070" s="48" t="n">
        <v>0</v>
      </c>
      <c r="P1070" t="inlineStr">
        <is>
          <t>CB UNO A UNO</t>
        </is>
      </c>
      <c r="Q1070" t="inlineStr">
        <is>
          <t>CB UNO A UNO</t>
        </is>
      </c>
      <c r="S1070" t="inlineStr">
        <is>
          <t>EJECUTADO EXITOSO</t>
        </is>
      </c>
      <c r="T1070" t="inlineStr">
        <is>
          <t>ENVIO</t>
        </is>
      </c>
      <c r="V1070" t="inlineStr">
        <is>
          <t>TIPO IV ESPECIAL</t>
        </is>
      </c>
      <c r="W1070" t="inlineStr">
        <is>
          <t>AEREO</t>
        </is>
      </c>
      <c r="Y1070" t="inlineStr">
        <is>
          <t>1</t>
        </is>
      </c>
      <c r="Z1070" t="inlineStr">
        <is>
          <t>0</t>
        </is>
      </c>
      <c r="AA1070" s="48" t="n">
        <v>35780</v>
      </c>
      <c r="AB1070" s="48" t="n">
        <v>0</v>
      </c>
    </row>
    <row r="1071">
      <c r="A1071" t="inlineStr">
        <is>
          <t>BOGOTA</t>
        </is>
      </c>
      <c r="B1071" t="inlineStr">
        <is>
          <t>CUNDINAMARCA</t>
        </is>
      </c>
      <c r="C1071" t="inlineStr">
        <is>
          <t>0004-0004</t>
        </is>
      </c>
      <c r="D1071" t="inlineStr">
        <is>
          <t>25473</t>
        </is>
      </c>
      <c r="E1071" t="inlineStr">
        <is>
          <t>2587986</t>
        </is>
      </c>
      <c r="F1071" t="inlineStr">
        <is>
          <t>3007054919</t>
        </is>
      </c>
      <c r="G1071" t="inlineStr">
        <is>
          <t>OC VISITA ROLLOS</t>
        </is>
      </c>
      <c r="H1071" t="inlineStr">
        <is>
          <t>CUNDINAMARCA</t>
        </is>
      </c>
      <c r="I1071" t="inlineStr">
        <is>
          <t>MOSQUERA</t>
        </is>
      </c>
      <c r="J1071" t="inlineStr">
        <is>
          <t>DISTRICOL PETS KINGDOM</t>
        </is>
      </c>
      <c r="K1071" t="inlineStr">
        <is>
          <t>BANCOLOMBIA</t>
        </is>
      </c>
      <c r="L1071" t="inlineStr">
        <is>
          <t>FO-25-1368323</t>
        </is>
      </c>
      <c r="M1071" s="49" t="n">
        <v>45881.67673611111</v>
      </c>
      <c r="N1071" s="49" t="n">
        <v>45884.60486111111</v>
      </c>
      <c r="O1071" s="48" t="n">
        <v>0</v>
      </c>
      <c r="P1071" t="inlineStr">
        <is>
          <t>AGREGADOR</t>
        </is>
      </c>
      <c r="Q1071" t="inlineStr">
        <is>
          <t>DISTRICOL</t>
        </is>
      </c>
      <c r="R1071" t="inlineStr">
        <is>
          <t>EJECUTADO</t>
        </is>
      </c>
      <c r="S1071" t="inlineStr">
        <is>
          <t>EJECUTADO EXITOSO</t>
        </is>
      </c>
      <c r="T1071" t="inlineStr">
        <is>
          <t>VISITA TECNICA</t>
        </is>
      </c>
      <c r="V1071" t="inlineStr">
        <is>
          <t>TIPO I</t>
        </is>
      </c>
      <c r="W1071" t="inlineStr">
        <is>
          <t>TERRESTRE</t>
        </is>
      </c>
      <c r="X1071" t="inlineStr">
        <is>
          <t>BUSTOS MORA DIEGO MANUEL</t>
        </is>
      </c>
      <c r="Y1071" t="inlineStr">
        <is>
          <t>1</t>
        </is>
      </c>
      <c r="Z1071" t="inlineStr">
        <is>
          <t>0</t>
        </is>
      </c>
      <c r="AA1071" s="48" t="n">
        <v>35780</v>
      </c>
      <c r="AB1071" s="48" t="n">
        <v>0</v>
      </c>
    </row>
    <row r="1072">
      <c r="A1072" t="inlineStr">
        <is>
          <t>MEDELLIN</t>
        </is>
      </c>
      <c r="B1072" t="inlineStr">
        <is>
          <t>NOROCCIDENTE</t>
        </is>
      </c>
      <c r="C1072" t="inlineStr">
        <is>
          <t>0004-0005</t>
        </is>
      </c>
      <c r="D1072" t="inlineStr">
        <is>
          <t>5631</t>
        </is>
      </c>
      <c r="E1072" t="inlineStr">
        <is>
          <t>2587990</t>
        </is>
      </c>
      <c r="F1072" t="inlineStr">
        <is>
          <t>3007076870</t>
        </is>
      </c>
      <c r="G1072" t="inlineStr">
        <is>
          <t>OC VISITA ROLLOS</t>
        </is>
      </c>
      <c r="H1072" t="inlineStr">
        <is>
          <t>ANTIOQUIA</t>
        </is>
      </c>
      <c r="I1072" t="inlineStr">
        <is>
          <t>SABANETA</t>
        </is>
      </c>
      <c r="J1072" t="inlineStr">
        <is>
          <t>BARRIO SABANETA SABANETA 12</t>
        </is>
      </c>
      <c r="K1072" t="inlineStr">
        <is>
          <t>BANCOLOMBIA</t>
        </is>
      </c>
      <c r="L1072" t="inlineStr">
        <is>
          <t>FO-25-1368322</t>
        </is>
      </c>
      <c r="M1072" s="49" t="n">
        <v>45881.67730324074</v>
      </c>
      <c r="N1072" s="49" t="n">
        <v>45888.81180555555</v>
      </c>
      <c r="O1072" s="48" t="n">
        <v>0</v>
      </c>
      <c r="P1072" t="inlineStr">
        <is>
          <t>CB UNO A UNO</t>
        </is>
      </c>
      <c r="Q1072" t="inlineStr">
        <is>
          <t>CB UNO A UNO</t>
        </is>
      </c>
      <c r="S1072" t="inlineStr">
        <is>
          <t>EJECUTADO EXITOSO</t>
        </is>
      </c>
      <c r="T1072" t="inlineStr">
        <is>
          <t>VISITA TECNICA</t>
        </is>
      </c>
      <c r="V1072" t="inlineStr">
        <is>
          <t>TIPO I</t>
        </is>
      </c>
      <c r="W1072" t="inlineStr">
        <is>
          <t>TERRESTRE</t>
        </is>
      </c>
      <c r="X1072" t="inlineStr">
        <is>
          <t>MARIN QUINTERO BRAYAN ESTIVEN</t>
        </is>
      </c>
      <c r="Y1072" t="inlineStr">
        <is>
          <t>1</t>
        </is>
      </c>
      <c r="Z1072" t="inlineStr">
        <is>
          <t>0</t>
        </is>
      </c>
      <c r="AA1072" s="48" t="n">
        <v>35780</v>
      </c>
      <c r="AB1072" s="48" t="n">
        <v>0</v>
      </c>
    </row>
    <row r="1073">
      <c r="A1073" t="inlineStr">
        <is>
          <t>BOGOTA</t>
        </is>
      </c>
      <c r="B1073" t="inlineStr">
        <is>
          <t>CUNDINAMARCA</t>
        </is>
      </c>
      <c r="C1073" t="inlineStr">
        <is>
          <t>0004-0004</t>
        </is>
      </c>
      <c r="D1073" t="inlineStr">
        <is>
          <t>11001</t>
        </is>
      </c>
      <c r="E1073" t="inlineStr">
        <is>
          <t>2588044</t>
        </is>
      </c>
      <c r="F1073" t="inlineStr">
        <is>
          <t>3007080245</t>
        </is>
      </c>
      <c r="G1073" t="inlineStr">
        <is>
          <t>OC VISITA ROLLOS</t>
        </is>
      </c>
      <c r="H1073" t="inlineStr">
        <is>
          <t>CUNDINAMARCA</t>
        </is>
      </c>
      <c r="I1073" t="inlineStr">
        <is>
          <t>BOGOTA</t>
        </is>
      </c>
      <c r="J1073" t="inlineStr">
        <is>
          <t>BARRIO BOSA NARANJOS BOGOTA 3</t>
        </is>
      </c>
      <c r="K1073" t="inlineStr">
        <is>
          <t>BANCOLOMBIA</t>
        </is>
      </c>
      <c r="L1073" t="inlineStr">
        <is>
          <t>FO-25-1368337</t>
        </is>
      </c>
      <c r="M1073" s="49" t="n">
        <v>45881.66457175926</v>
      </c>
      <c r="N1073" s="49" t="n">
        <v>45883.35972222222</v>
      </c>
      <c r="O1073" s="48" t="n">
        <v>0</v>
      </c>
      <c r="P1073" t="inlineStr">
        <is>
          <t>UNO A UNO</t>
        </is>
      </c>
      <c r="Q1073" t="inlineStr">
        <is>
          <t>UNO A UNO</t>
        </is>
      </c>
      <c r="R1073" t="inlineStr">
        <is>
          <t>EJECUTADO</t>
        </is>
      </c>
      <c r="S1073" t="inlineStr">
        <is>
          <t>EJECUTADO EXITOSO</t>
        </is>
      </c>
      <c r="T1073" t="inlineStr">
        <is>
          <t>VISITA TECNICA</t>
        </is>
      </c>
      <c r="V1073" t="inlineStr">
        <is>
          <t>TIPO I</t>
        </is>
      </c>
      <c r="W1073" t="inlineStr">
        <is>
          <t>TERRESTRE</t>
        </is>
      </c>
      <c r="X1073" t="inlineStr">
        <is>
          <t>ORTIZ MARTINEZ STIVEN</t>
        </is>
      </c>
      <c r="Y1073" t="inlineStr">
        <is>
          <t>1</t>
        </is>
      </c>
      <c r="Z1073" t="inlineStr">
        <is>
          <t>0</t>
        </is>
      </c>
      <c r="AA1073" s="48" t="n">
        <v>35780</v>
      </c>
      <c r="AB1073" s="48" t="n">
        <v>0</v>
      </c>
    </row>
    <row r="1074">
      <c r="A1074" t="inlineStr">
        <is>
          <t>NEIVA</t>
        </is>
      </c>
      <c r="B1074" t="inlineStr">
        <is>
          <t>REMOTAS</t>
        </is>
      </c>
      <c r="C1074" t="inlineStr">
        <is>
          <t>0004-0007</t>
        </is>
      </c>
      <c r="D1074" t="inlineStr">
        <is>
          <t>41001</t>
        </is>
      </c>
      <c r="E1074" t="inlineStr">
        <is>
          <t>2588045</t>
        </is>
      </c>
      <c r="F1074" t="inlineStr">
        <is>
          <t>3007075520</t>
        </is>
      </c>
      <c r="G1074" t="inlineStr">
        <is>
          <t>OC VISITA ROLLOS</t>
        </is>
      </c>
      <c r="H1074" t="inlineStr">
        <is>
          <t>HUILA</t>
        </is>
      </c>
      <c r="I1074" t="inlineStr">
        <is>
          <t>NEIVA</t>
        </is>
      </c>
      <c r="J1074" t="inlineStr">
        <is>
          <t>BARRIO VENTILADOR NEIVA 1</t>
        </is>
      </c>
      <c r="K1074" t="inlineStr">
        <is>
          <t>BANCOLOMBIA</t>
        </is>
      </c>
      <c r="L1074" t="inlineStr">
        <is>
          <t>FO-25-1368332</t>
        </is>
      </c>
      <c r="M1074" s="49" t="n">
        <v>45881.66523148148</v>
      </c>
      <c r="N1074" s="49" t="n">
        <v>45882.42361111111</v>
      </c>
      <c r="O1074" s="48" t="n">
        <v>0</v>
      </c>
      <c r="P1074" t="inlineStr">
        <is>
          <t>CB UNO A UNO</t>
        </is>
      </c>
      <c r="Q1074" t="inlineStr">
        <is>
          <t>CB UNO A UNO</t>
        </is>
      </c>
      <c r="R1074" t="inlineStr">
        <is>
          <t>EJECUTADO</t>
        </is>
      </c>
      <c r="S1074" t="inlineStr">
        <is>
          <t>EJECUTADO EXITOSO</t>
        </is>
      </c>
      <c r="T1074" t="inlineStr">
        <is>
          <t>VISITA TECNICA</t>
        </is>
      </c>
      <c r="V1074" t="inlineStr">
        <is>
          <t>TIPO I</t>
        </is>
      </c>
      <c r="W1074" t="inlineStr">
        <is>
          <t>TERRESTRE</t>
        </is>
      </c>
      <c r="X1074" t="inlineStr">
        <is>
          <t>DIAZ VARGAS JONATHAN MIGUEL</t>
        </is>
      </c>
      <c r="Y1074" t="inlineStr">
        <is>
          <t>1</t>
        </is>
      </c>
      <c r="Z1074" t="inlineStr">
        <is>
          <t>0</t>
        </is>
      </c>
      <c r="AA1074" s="48" t="n">
        <v>35780</v>
      </c>
      <c r="AB1074" s="48" t="n">
        <v>0</v>
      </c>
    </row>
    <row r="1075">
      <c r="A1075" t="inlineStr">
        <is>
          <t>MONTERIA</t>
        </is>
      </c>
      <c r="B1075" t="inlineStr">
        <is>
          <t>COSTA</t>
        </is>
      </c>
      <c r="C1075" t="inlineStr">
        <is>
          <t>0004-0001</t>
        </is>
      </c>
      <c r="D1075" t="inlineStr">
        <is>
          <t>23001</t>
        </is>
      </c>
      <c r="E1075" t="inlineStr">
        <is>
          <t>2588094</t>
        </is>
      </c>
      <c r="F1075" t="inlineStr">
        <is>
          <t>3007077170</t>
        </is>
      </c>
      <c r="G1075" t="inlineStr">
        <is>
          <t>OC VISITA ROLLOS</t>
        </is>
      </c>
      <c r="H1075" t="inlineStr">
        <is>
          <t>CORDOBA</t>
        </is>
      </c>
      <c r="I1075" t="inlineStr">
        <is>
          <t>MONTERIA</t>
        </is>
      </c>
      <c r="J1075" t="inlineStr">
        <is>
          <t>BARRIO ALFONSO LOPEZ MONTERIA</t>
        </is>
      </c>
      <c r="K1075" t="inlineStr">
        <is>
          <t>BANCOLOMBIA</t>
        </is>
      </c>
      <c r="L1075" t="inlineStr">
        <is>
          <t>FO-25-1368328</t>
        </is>
      </c>
      <c r="M1075" s="49" t="n">
        <v>45881.67366898148</v>
      </c>
      <c r="N1075" s="49" t="n">
        <v>45882.59930555556</v>
      </c>
      <c r="O1075" s="48" t="n">
        <v>0</v>
      </c>
      <c r="P1075" t="inlineStr">
        <is>
          <t>CB UNO A UNO</t>
        </is>
      </c>
      <c r="Q1075" t="inlineStr">
        <is>
          <t>CB UNO A UNO</t>
        </is>
      </c>
      <c r="R1075" t="inlineStr">
        <is>
          <t>EJECUTADO</t>
        </is>
      </c>
      <c r="S1075" t="inlineStr">
        <is>
          <t>EJECUTADO EXITOSO</t>
        </is>
      </c>
      <c r="T1075" t="inlineStr">
        <is>
          <t>VISITA TECNICA</t>
        </is>
      </c>
      <c r="V1075" t="inlineStr">
        <is>
          <t>TIPO I</t>
        </is>
      </c>
      <c r="W1075" t="inlineStr">
        <is>
          <t>TERRESTRE</t>
        </is>
      </c>
      <c r="X1075" t="inlineStr">
        <is>
          <t>GONZALEZ FERRER JESUS ALEXANDER</t>
        </is>
      </c>
      <c r="Y1075" t="inlineStr">
        <is>
          <t>1</t>
        </is>
      </c>
      <c r="Z1075" t="inlineStr">
        <is>
          <t>0</t>
        </is>
      </c>
      <c r="AA1075" s="48" t="n">
        <v>35780</v>
      </c>
      <c r="AB1075" s="48" t="n">
        <v>0</v>
      </c>
    </row>
    <row r="1076">
      <c r="A1076" t="inlineStr">
        <is>
          <t>CALI</t>
        </is>
      </c>
      <c r="B1076" t="inlineStr">
        <is>
          <t>SUROCCIDENTE Y EJE CAFETERO</t>
        </is>
      </c>
      <c r="C1076" t="inlineStr">
        <is>
          <t>0004-0003</t>
        </is>
      </c>
      <c r="D1076" t="inlineStr">
        <is>
          <t>76001</t>
        </is>
      </c>
      <c r="E1076" t="inlineStr">
        <is>
          <t>2588197</t>
        </is>
      </c>
      <c r="F1076" t="inlineStr">
        <is>
          <t>3007076581</t>
        </is>
      </c>
      <c r="G1076" t="inlineStr">
        <is>
          <t>OC VISITA ROLLOS</t>
        </is>
      </c>
      <c r="H1076" t="inlineStr">
        <is>
          <t>VALLE DEL CAUCA</t>
        </is>
      </c>
      <c r="I1076" t="inlineStr">
        <is>
          <t>CALI</t>
        </is>
      </c>
      <c r="J1076" t="inlineStr">
        <is>
          <t>BARRIO ALIRIO MORA BELTRAN CAL</t>
        </is>
      </c>
      <c r="K1076" t="inlineStr">
        <is>
          <t>BANCOLOMBIA</t>
        </is>
      </c>
      <c r="L1076" t="inlineStr">
        <is>
          <t>FO-25-1368309</t>
        </is>
      </c>
      <c r="M1076" s="49" t="n">
        <v>45881.68398148148</v>
      </c>
      <c r="N1076" s="49" t="n">
        <v>45883.36180555556</v>
      </c>
      <c r="O1076" s="48" t="n">
        <v>0</v>
      </c>
      <c r="P1076" t="inlineStr">
        <is>
          <t>CB UNO A UNO</t>
        </is>
      </c>
      <c r="Q1076" t="inlineStr">
        <is>
          <t>CB UNO A UNO</t>
        </is>
      </c>
      <c r="R1076" t="inlineStr">
        <is>
          <t>EJECUTADO</t>
        </is>
      </c>
      <c r="S1076" t="inlineStr">
        <is>
          <t>EJECUTADO EXITOSO</t>
        </is>
      </c>
      <c r="T1076" t="inlineStr">
        <is>
          <t>VISITA TECNICA</t>
        </is>
      </c>
      <c r="V1076" t="inlineStr">
        <is>
          <t>TIPO I</t>
        </is>
      </c>
      <c r="W1076" t="inlineStr">
        <is>
          <t>TERRESTRE</t>
        </is>
      </c>
      <c r="X1076" t="inlineStr">
        <is>
          <t>CUERO RUIZ JHONNY</t>
        </is>
      </c>
      <c r="Y1076" t="inlineStr">
        <is>
          <t>1</t>
        </is>
      </c>
      <c r="Z1076" t="inlineStr">
        <is>
          <t>0</t>
        </is>
      </c>
      <c r="AA1076" s="48" t="n">
        <v>35780</v>
      </c>
      <c r="AB1076" s="48" t="n">
        <v>0</v>
      </c>
    </row>
    <row r="1077">
      <c r="A1077" t="inlineStr">
        <is>
          <t>BOGOTA</t>
        </is>
      </c>
      <c r="B1077" t="inlineStr">
        <is>
          <t>CUNDINAMARCA</t>
        </is>
      </c>
      <c r="C1077" t="inlineStr">
        <is>
          <t>0004-0004</t>
        </is>
      </c>
      <c r="D1077" t="inlineStr">
        <is>
          <t>11001</t>
        </is>
      </c>
      <c r="E1077" t="inlineStr">
        <is>
          <t>2588221</t>
        </is>
      </c>
      <c r="F1077" t="inlineStr">
        <is>
          <t>3007071790</t>
        </is>
      </c>
      <c r="G1077" t="inlineStr">
        <is>
          <t>OC VISITA ROLLOS</t>
        </is>
      </c>
      <c r="H1077" t="inlineStr">
        <is>
          <t>CUNDINAMARCA</t>
        </is>
      </c>
      <c r="I1077" t="inlineStr">
        <is>
          <t>BOGOTA</t>
        </is>
      </c>
      <c r="J1077" t="inlineStr">
        <is>
          <t>BARRIO BOSA RECREO BOGOTA 8</t>
        </is>
      </c>
      <c r="K1077" t="inlineStr">
        <is>
          <t>BANCOLOMBIA</t>
        </is>
      </c>
      <c r="L1077" t="inlineStr">
        <is>
          <t>FO-25-1368317</t>
        </is>
      </c>
      <c r="M1077" s="49" t="n">
        <v>45881.67798611111</v>
      </c>
      <c r="N1077" s="49" t="n">
        <v>45883.67361111111</v>
      </c>
      <c r="O1077" s="48" t="n">
        <v>0</v>
      </c>
      <c r="P1077" t="inlineStr">
        <is>
          <t>CB UNO A UNO</t>
        </is>
      </c>
      <c r="Q1077" t="inlineStr">
        <is>
          <t>CB UNO A UNO</t>
        </is>
      </c>
      <c r="R1077" t="inlineStr">
        <is>
          <t>EJECUTADO</t>
        </is>
      </c>
      <c r="S1077" t="inlineStr">
        <is>
          <t>EJECUTADO EXITOSO</t>
        </is>
      </c>
      <c r="T1077" t="inlineStr">
        <is>
          <t>VISITA TECNICA</t>
        </is>
      </c>
      <c r="V1077" t="inlineStr">
        <is>
          <t>TIPO I</t>
        </is>
      </c>
      <c r="W1077" t="inlineStr">
        <is>
          <t>TERRESTRE</t>
        </is>
      </c>
      <c r="X1077" t="inlineStr">
        <is>
          <t>HERNANDEZ NARANJO OSCAR EDUARDO</t>
        </is>
      </c>
      <c r="Y1077" t="inlineStr">
        <is>
          <t>1</t>
        </is>
      </c>
      <c r="Z1077" t="inlineStr">
        <is>
          <t>0</t>
        </is>
      </c>
      <c r="AA1077" s="48" t="n">
        <v>35780</v>
      </c>
      <c r="AB1077" s="48" t="n">
        <v>0</v>
      </c>
    </row>
    <row r="1078">
      <c r="A1078" t="inlineStr">
        <is>
          <t>NEIVA</t>
        </is>
      </c>
      <c r="B1078" t="inlineStr">
        <is>
          <t>REMOTAS</t>
        </is>
      </c>
      <c r="C1078" t="inlineStr">
        <is>
          <t>0004-0007</t>
        </is>
      </c>
      <c r="D1078" t="inlineStr">
        <is>
          <t>41016</t>
        </is>
      </c>
      <c r="E1078" t="inlineStr">
        <is>
          <t>2588231</t>
        </is>
      </c>
      <c r="F1078" t="inlineStr">
        <is>
          <t>3007077946</t>
        </is>
      </c>
      <c r="G1078" t="inlineStr">
        <is>
          <t>OC VISITA ROLLOS</t>
        </is>
      </c>
      <c r="H1078" t="inlineStr">
        <is>
          <t>HUILA</t>
        </is>
      </c>
      <c r="I1078" t="inlineStr">
        <is>
          <t>AIPE</t>
        </is>
      </c>
      <c r="J1078" t="inlineStr">
        <is>
          <t>BARRIO LOS ALPES AIPE</t>
        </is>
      </c>
      <c r="K1078" t="inlineStr">
        <is>
          <t>BANCOLOMBIA</t>
        </is>
      </c>
      <c r="L1078" t="inlineStr">
        <is>
          <t>FO-25-1368313</t>
        </is>
      </c>
      <c r="M1078" s="49" t="n">
        <v>45881.68131944445</v>
      </c>
      <c r="N1078" s="49" t="n">
        <v>45883.72152777778</v>
      </c>
      <c r="O1078" s="48" t="n">
        <v>0</v>
      </c>
      <c r="P1078" t="inlineStr">
        <is>
          <t>CB UNO A UNO</t>
        </is>
      </c>
      <c r="Q1078" t="inlineStr">
        <is>
          <t>CB UNO A UNO</t>
        </is>
      </c>
      <c r="R1078" t="inlineStr">
        <is>
          <t>EJECUTADO / CANCELADO</t>
        </is>
      </c>
      <c r="S1078" t="inlineStr">
        <is>
          <t>PETICIÓN BANCOLOMBIA</t>
        </is>
      </c>
      <c r="T1078" t="inlineStr">
        <is>
          <t>VISITA TECNICA</t>
        </is>
      </c>
      <c r="V1078" t="inlineStr">
        <is>
          <t>TIPO II</t>
        </is>
      </c>
      <c r="W1078" t="inlineStr">
        <is>
          <t>TERRESTRE</t>
        </is>
      </c>
      <c r="X1078" t="inlineStr">
        <is>
          <t>ANDRADE HERNANDEZ JUAN CARLOS</t>
        </is>
      </c>
      <c r="Y1078" t="inlineStr">
        <is>
          <t>1</t>
        </is>
      </c>
      <c r="Z1078" t="inlineStr">
        <is>
          <t>0</t>
        </is>
      </c>
      <c r="AA1078" s="48" t="n">
        <v>67654</v>
      </c>
      <c r="AB1078" s="48" t="n">
        <v>0</v>
      </c>
    </row>
    <row r="1079">
      <c r="A1079" t="inlineStr">
        <is>
          <t>BOGOTA</t>
        </is>
      </c>
      <c r="B1079" t="inlineStr">
        <is>
          <t>CUNDINAMARCA</t>
        </is>
      </c>
      <c r="C1079" t="inlineStr">
        <is>
          <t>0004-0004</t>
        </is>
      </c>
      <c r="D1079" t="inlineStr">
        <is>
          <t>91001</t>
        </is>
      </c>
      <c r="E1079" t="inlineStr">
        <is>
          <t>2588235</t>
        </is>
      </c>
      <c r="F1079" t="inlineStr">
        <is>
          <t>3007078874</t>
        </is>
      </c>
      <c r="G1079" t="inlineStr">
        <is>
          <t>OC ENVIO ROLLOS</t>
        </is>
      </c>
      <c r="H1079" t="inlineStr">
        <is>
          <t>AMAZONAS</t>
        </is>
      </c>
      <c r="I1079" t="inlineStr">
        <is>
          <t>LETICIA</t>
        </is>
      </c>
      <c r="J1079" t="inlineStr">
        <is>
          <t>BARRIO CENTRO LETICIA  11</t>
        </is>
      </c>
      <c r="K1079" t="inlineStr">
        <is>
          <t>BANCOLOMBIA</t>
        </is>
      </c>
      <c r="L1079" t="inlineStr">
        <is>
          <t>FO-25-1368491</t>
        </is>
      </c>
      <c r="M1079" s="49" t="n">
        <v>45881.68223379629</v>
      </c>
      <c r="N1079" s="49" t="n">
        <v>45891.41041666667</v>
      </c>
      <c r="O1079" s="48" t="n">
        <v>0</v>
      </c>
      <c r="P1079" t="inlineStr">
        <is>
          <t>CB UNO A UNO</t>
        </is>
      </c>
      <c r="Q1079" t="inlineStr">
        <is>
          <t>CB UNO A UNO</t>
        </is>
      </c>
      <c r="S1079" t="inlineStr">
        <is>
          <t>EJECUTADO EXITOSO</t>
        </is>
      </c>
      <c r="T1079" t="inlineStr">
        <is>
          <t>ENVIO</t>
        </is>
      </c>
      <c r="V1079" t="inlineStr">
        <is>
          <t>TIPO IV ESPECIAL</t>
        </is>
      </c>
      <c r="W1079" t="inlineStr">
        <is>
          <t>AEREO</t>
        </is>
      </c>
      <c r="Y1079" t="inlineStr">
        <is>
          <t>1</t>
        </is>
      </c>
      <c r="Z1079" t="inlineStr">
        <is>
          <t>0</t>
        </is>
      </c>
      <c r="AA1079" s="48" t="n">
        <v>35780</v>
      </c>
      <c r="AB1079" s="48" t="n">
        <v>0</v>
      </c>
    </row>
    <row r="1080">
      <c r="A1080" t="inlineStr">
        <is>
          <t>MEDELLIN</t>
        </is>
      </c>
      <c r="B1080" t="inlineStr">
        <is>
          <t>NOROCCIDENTE</t>
        </is>
      </c>
      <c r="C1080" t="inlineStr">
        <is>
          <t>0004-0005</t>
        </is>
      </c>
      <c r="D1080" t="inlineStr">
        <is>
          <t>5591</t>
        </is>
      </c>
      <c r="E1080" t="inlineStr">
        <is>
          <t>2588248</t>
        </is>
      </c>
      <c r="F1080" t="inlineStr">
        <is>
          <t>3007037271</t>
        </is>
      </c>
      <c r="G1080" t="inlineStr">
        <is>
          <t>OC VISITA ROLLOS</t>
        </is>
      </c>
      <c r="H1080" t="inlineStr">
        <is>
          <t>ANTIOQUIA</t>
        </is>
      </c>
      <c r="I1080" t="inlineStr">
        <is>
          <t>PUERTO TRIUNFO</t>
        </is>
      </c>
      <c r="J1080" t="inlineStr">
        <is>
          <t>DISTRICOL PAPELERIA Y FOTOCOPI</t>
        </is>
      </c>
      <c r="K1080" t="inlineStr">
        <is>
          <t>BANCOLOMBIA</t>
        </is>
      </c>
      <c r="L1080" t="inlineStr">
        <is>
          <t>FO-25-1368485</t>
        </is>
      </c>
      <c r="M1080" s="49" t="n">
        <v>45881.68479166667</v>
      </c>
      <c r="N1080" s="49" t="n">
        <v>45888.38541666666</v>
      </c>
      <c r="O1080" s="48" t="n">
        <v>0</v>
      </c>
      <c r="P1080" t="inlineStr">
        <is>
          <t>AGREGADOR</t>
        </is>
      </c>
      <c r="Q1080" t="inlineStr">
        <is>
          <t>DISTRICOL</t>
        </is>
      </c>
      <c r="R1080" t="inlineStr">
        <is>
          <t>EJECUTADO</t>
        </is>
      </c>
      <c r="S1080" t="inlineStr">
        <is>
          <t>EJECUTADO EXITOSO</t>
        </is>
      </c>
      <c r="T1080" t="inlineStr">
        <is>
          <t>ENVIO FLOTA - OPERADOR LOGISTICO</t>
        </is>
      </c>
      <c r="V1080" t="inlineStr">
        <is>
          <t>TIPO IV</t>
        </is>
      </c>
      <c r="W1080" t="inlineStr">
        <is>
          <t>TERRESTRE</t>
        </is>
      </c>
      <c r="X1080" t="inlineStr">
        <is>
          <t>BADEL ACUÑA LUIS ALBERTO</t>
        </is>
      </c>
      <c r="Y1080" t="inlineStr">
        <is>
          <t>1</t>
        </is>
      </c>
      <c r="Z1080" t="inlineStr">
        <is>
          <t>0</t>
        </is>
      </c>
      <c r="AA1080" s="48" t="n">
        <v>35780</v>
      </c>
      <c r="AB1080" s="48" t="n">
        <v>0</v>
      </c>
    </row>
    <row r="1081">
      <c r="A1081" t="inlineStr">
        <is>
          <t>MEDELLIN</t>
        </is>
      </c>
      <c r="B1081" t="inlineStr">
        <is>
          <t>NOROCCIDENTE</t>
        </is>
      </c>
      <c r="C1081" t="inlineStr">
        <is>
          <t>0004-0005</t>
        </is>
      </c>
      <c r="D1081" t="inlineStr">
        <is>
          <t>5761</t>
        </is>
      </c>
      <c r="E1081" t="inlineStr">
        <is>
          <t>2588319</t>
        </is>
      </c>
      <c r="F1081" t="inlineStr">
        <is>
          <t>3007076161</t>
        </is>
      </c>
      <c r="G1081" t="inlineStr">
        <is>
          <t>OC VISITA ROLLOS</t>
        </is>
      </c>
      <c r="H1081" t="inlineStr">
        <is>
          <t>ANTIOQUIA</t>
        </is>
      </c>
      <c r="I1081" t="inlineStr">
        <is>
          <t>SOPETRAN</t>
        </is>
      </c>
      <c r="J1081" t="inlineStr">
        <is>
          <t>BARRIO VEREDA LLANO DE MONTANA</t>
        </is>
      </c>
      <c r="K1081" t="inlineStr">
        <is>
          <t>BANCOLOMBIA</t>
        </is>
      </c>
      <c r="L1081" t="inlineStr">
        <is>
          <t>FO-25-1368304</t>
        </is>
      </c>
      <c r="M1081" s="49" t="n">
        <v>45881.6834837963</v>
      </c>
      <c r="N1081" s="49" t="n">
        <v>45883.47222222222</v>
      </c>
      <c r="O1081" s="48" t="n">
        <v>0</v>
      </c>
      <c r="P1081" t="inlineStr">
        <is>
          <t>CB UNO A UNO</t>
        </is>
      </c>
      <c r="Q1081" t="inlineStr">
        <is>
          <t>CB UNO A UNO</t>
        </is>
      </c>
      <c r="R1081" t="inlineStr">
        <is>
          <t>EJECUTADO</t>
        </is>
      </c>
      <c r="S1081" t="inlineStr">
        <is>
          <t>EJECUTADO EXITOSO</t>
        </is>
      </c>
      <c r="T1081" t="inlineStr">
        <is>
          <t>VISITA TECNICA</t>
        </is>
      </c>
      <c r="V1081" t="inlineStr">
        <is>
          <t>TIPO II</t>
        </is>
      </c>
      <c r="W1081" t="inlineStr">
        <is>
          <t>TERRESTRE</t>
        </is>
      </c>
      <c r="X1081" t="inlineStr">
        <is>
          <t>RUA ALVAREZ RICHARD ANDRES</t>
        </is>
      </c>
      <c r="Y1081" t="inlineStr">
        <is>
          <t>1</t>
        </is>
      </c>
      <c r="Z1081" t="inlineStr">
        <is>
          <t>0</t>
        </is>
      </c>
      <c r="AA1081" s="48" t="n">
        <v>67654</v>
      </c>
      <c r="AB1081" s="48" t="n">
        <v>0</v>
      </c>
    </row>
    <row r="1082">
      <c r="A1082" t="inlineStr">
        <is>
          <t>BUCARAMANGA</t>
        </is>
      </c>
      <c r="B1082" t="inlineStr">
        <is>
          <t>SANTANDERES</t>
        </is>
      </c>
      <c r="C1082" t="inlineStr">
        <is>
          <t>0004-0008</t>
        </is>
      </c>
      <c r="D1082" t="inlineStr">
        <is>
          <t>68615</t>
        </is>
      </c>
      <c r="E1082" t="inlineStr">
        <is>
          <t>2588384</t>
        </is>
      </c>
      <c r="F1082" t="inlineStr">
        <is>
          <t>3007076391</t>
        </is>
      </c>
      <c r="G1082" t="inlineStr">
        <is>
          <t>OC VISITA ROLLOS</t>
        </is>
      </c>
      <c r="H1082" t="inlineStr">
        <is>
          <t>SANTANDER</t>
        </is>
      </c>
      <c r="I1082" t="inlineStr">
        <is>
          <t>RIONEGRO</t>
        </is>
      </c>
      <c r="J1082" t="inlineStr">
        <is>
          <t>BARRIO CENTRO DEL BAJO RIONEGR</t>
        </is>
      </c>
      <c r="K1082" t="inlineStr">
        <is>
          <t>BANCOLOMBIA</t>
        </is>
      </c>
      <c r="L1082" t="inlineStr">
        <is>
          <t>FO-25-1368442</t>
        </is>
      </c>
      <c r="M1082" s="49" t="n">
        <v>45881.69769675926</v>
      </c>
      <c r="N1082" s="49" t="n">
        <v>45888.48402777778</v>
      </c>
      <c r="O1082" s="48" t="n">
        <v>0</v>
      </c>
      <c r="P1082" t="inlineStr">
        <is>
          <t>CB UNO A UNO</t>
        </is>
      </c>
      <c r="Q1082" t="inlineStr">
        <is>
          <t>CB UNO A UNO</t>
        </is>
      </c>
      <c r="R1082" t="inlineStr">
        <is>
          <t>EJECUTADO</t>
        </is>
      </c>
      <c r="S1082" t="inlineStr">
        <is>
          <t>EJECUTADO EXITOSO</t>
        </is>
      </c>
      <c r="T1082" t="inlineStr">
        <is>
          <t>ENVIO FLOTA - OPERADOR LOGISTICO</t>
        </is>
      </c>
      <c r="V1082" t="inlineStr">
        <is>
          <t>TIPO II</t>
        </is>
      </c>
      <c r="W1082" t="inlineStr">
        <is>
          <t>TERRESTRE</t>
        </is>
      </c>
      <c r="X1082" t="inlineStr">
        <is>
          <t>HERRERA LUQUE SAUL JAVIER</t>
        </is>
      </c>
      <c r="Y1082" t="inlineStr">
        <is>
          <t>1</t>
        </is>
      </c>
      <c r="Z1082" t="inlineStr">
        <is>
          <t>0</t>
        </is>
      </c>
      <c r="AA1082" s="48" t="n">
        <v>35780</v>
      </c>
      <c r="AB1082" s="48" t="n">
        <v>0</v>
      </c>
    </row>
    <row r="1083">
      <c r="A1083" t="inlineStr">
        <is>
          <t>BUCARAMANGA</t>
        </is>
      </c>
      <c r="B1083" t="inlineStr">
        <is>
          <t>SANTANDERES</t>
        </is>
      </c>
      <c r="C1083" t="inlineStr">
        <is>
          <t>0004-0008</t>
        </is>
      </c>
      <c r="D1083" t="inlineStr">
        <is>
          <t>68001</t>
        </is>
      </c>
      <c r="E1083" t="inlineStr">
        <is>
          <t>2588785</t>
        </is>
      </c>
      <c r="F1083" t="inlineStr">
        <is>
          <t>3007064499</t>
        </is>
      </c>
      <c r="G1083" t="inlineStr">
        <is>
          <t>OC VISITA ROLLOS</t>
        </is>
      </c>
      <c r="H1083" t="inlineStr">
        <is>
          <t>SANTANDER</t>
        </is>
      </c>
      <c r="I1083" t="inlineStr">
        <is>
          <t>BUCARAMANGA</t>
        </is>
      </c>
      <c r="J1083" t="inlineStr">
        <is>
          <t>PTM BUCARAMANGA GUSSI VARIEDA</t>
        </is>
      </c>
      <c r="K1083" t="inlineStr">
        <is>
          <t>BANCOLOMBIA</t>
        </is>
      </c>
      <c r="L1083" t="inlineStr">
        <is>
          <t>FO-25-1369134</t>
        </is>
      </c>
      <c r="M1083" s="49" t="n">
        <v>45882.33333333334</v>
      </c>
      <c r="N1083" s="49" t="n">
        <v>45882.59652777778</v>
      </c>
      <c r="O1083" s="48" t="n">
        <v>0</v>
      </c>
      <c r="P1083" t="inlineStr">
        <is>
          <t>AGREGADOR</t>
        </is>
      </c>
      <c r="Q1083" t="inlineStr">
        <is>
          <t>COMCARD - PTM</t>
        </is>
      </c>
      <c r="R1083" t="inlineStr">
        <is>
          <t>EJECUTADO</t>
        </is>
      </c>
      <c r="S1083" t="inlineStr">
        <is>
          <t>EJECUTADO EXITOSO</t>
        </is>
      </c>
      <c r="T1083" t="inlineStr">
        <is>
          <t>VISITA TECNICA</t>
        </is>
      </c>
      <c r="V1083" t="inlineStr">
        <is>
          <t>TIPO I</t>
        </is>
      </c>
      <c r="W1083" t="inlineStr">
        <is>
          <t>TERRESTRE</t>
        </is>
      </c>
      <c r="X1083" t="inlineStr">
        <is>
          <t>SANTOS GONZALEZ JOHAN FABIAN</t>
        </is>
      </c>
      <c r="Y1083" t="inlineStr">
        <is>
          <t>1</t>
        </is>
      </c>
      <c r="Z1083" t="inlineStr">
        <is>
          <t>0</t>
        </is>
      </c>
      <c r="AA1083" s="48" t="n">
        <v>35780</v>
      </c>
      <c r="AB1083" s="48" t="n">
        <v>0</v>
      </c>
    </row>
    <row r="1084">
      <c r="A1084" t="inlineStr">
        <is>
          <t>VALLEDUPAR</t>
        </is>
      </c>
      <c r="B1084" t="inlineStr">
        <is>
          <t>COSTA</t>
        </is>
      </c>
      <c r="C1084" t="inlineStr">
        <is>
          <t>0004-0001</t>
        </is>
      </c>
      <c r="D1084" t="inlineStr">
        <is>
          <t>20001</t>
        </is>
      </c>
      <c r="E1084" t="inlineStr">
        <is>
          <t>2588856</t>
        </is>
      </c>
      <c r="F1084" t="inlineStr">
        <is>
          <t>3007015428</t>
        </is>
      </c>
      <c r="G1084" t="inlineStr">
        <is>
          <t>OC VISITA ROLLOS</t>
        </is>
      </c>
      <c r="H1084" t="inlineStr">
        <is>
          <t>CESAR</t>
        </is>
      </c>
      <c r="I1084" t="inlineStr">
        <is>
          <t>VALLEDUPAR</t>
        </is>
      </c>
      <c r="J1084" t="inlineStr">
        <is>
          <t>BARRIO LA COLMENA - PATILLAL</t>
        </is>
      </c>
      <c r="K1084" t="inlineStr">
        <is>
          <t>BANCOLOMBIA</t>
        </is>
      </c>
      <c r="L1084" t="inlineStr">
        <is>
          <t>FO-25-1369138</t>
        </is>
      </c>
      <c r="M1084" s="49" t="n">
        <v>45881.74936342592</v>
      </c>
      <c r="N1084" s="49" t="n">
        <v>45884.36944444444</v>
      </c>
      <c r="O1084" s="48" t="n">
        <v>0</v>
      </c>
      <c r="P1084" t="inlineStr">
        <is>
          <t>CB UNO A UNO</t>
        </is>
      </c>
      <c r="Q1084" t="inlineStr">
        <is>
          <t>CB UNO A UNO</t>
        </is>
      </c>
      <c r="R1084" t="inlineStr">
        <is>
          <t>EJECUTADO</t>
        </is>
      </c>
      <c r="S1084" t="inlineStr">
        <is>
          <t>EJECUTADO EXITOSO</t>
        </is>
      </c>
      <c r="T1084" t="inlineStr">
        <is>
          <t>ENVIO FLOTA - OPERADOR LOGISTICO</t>
        </is>
      </c>
      <c r="V1084" t="inlineStr">
        <is>
          <t>TIPO I</t>
        </is>
      </c>
      <c r="W1084" t="inlineStr">
        <is>
          <t>TERRESTRE</t>
        </is>
      </c>
      <c r="X1084" t="inlineStr">
        <is>
          <t>MONTES DIAZ JOHN FRED</t>
        </is>
      </c>
      <c r="Y1084" t="inlineStr">
        <is>
          <t>1</t>
        </is>
      </c>
      <c r="Z1084" t="inlineStr">
        <is>
          <t>0</t>
        </is>
      </c>
      <c r="AA1084" s="48" t="n">
        <v>35780</v>
      </c>
      <c r="AB1084" s="48" t="n">
        <v>0</v>
      </c>
    </row>
    <row r="1085">
      <c r="A1085" t="inlineStr">
        <is>
          <t>BUCARAMANGA</t>
        </is>
      </c>
      <c r="B1085" t="inlineStr">
        <is>
          <t>SANTANDERES</t>
        </is>
      </c>
      <c r="C1085" t="inlineStr">
        <is>
          <t>0004-0008</t>
        </is>
      </c>
      <c r="D1085" t="inlineStr">
        <is>
          <t>68081</t>
        </is>
      </c>
      <c r="E1085" t="inlineStr">
        <is>
          <t>2588882</t>
        </is>
      </c>
      <c r="F1085" t="inlineStr">
        <is>
          <t>3007076399</t>
        </is>
      </c>
      <c r="G1085" t="inlineStr">
        <is>
          <t>OC ENVIO ROLLOS</t>
        </is>
      </c>
      <c r="H1085" t="inlineStr">
        <is>
          <t>SANTANDER</t>
        </is>
      </c>
      <c r="I1085" t="inlineStr">
        <is>
          <t>BARRANCABERMEJA</t>
        </is>
      </c>
      <c r="J1085" t="inlineStr">
        <is>
          <t>PTM  BARRANCABERMEJA  PAPELERI</t>
        </is>
      </c>
      <c r="K1085" t="inlineStr">
        <is>
          <t>BANCOLOMBIA</t>
        </is>
      </c>
      <c r="L1085" t="inlineStr">
        <is>
          <t>FO-25-1369606</t>
        </is>
      </c>
      <c r="M1085" s="49" t="n">
        <v>45882.33333333334</v>
      </c>
      <c r="N1085" s="49" t="n">
        <v>45884.68263888889</v>
      </c>
      <c r="O1085" s="48" t="n">
        <v>0</v>
      </c>
      <c r="P1085" t="inlineStr">
        <is>
          <t>AGREGADOR</t>
        </is>
      </c>
      <c r="Q1085" t="inlineStr">
        <is>
          <t>COMCARD - PTM</t>
        </is>
      </c>
      <c r="S1085" t="inlineStr">
        <is>
          <t>EJECUTADO EXITOSO</t>
        </is>
      </c>
      <c r="T1085" t="inlineStr">
        <is>
          <t>ENVIO</t>
        </is>
      </c>
      <c r="V1085" t="inlineStr">
        <is>
          <t>TIPO III</t>
        </is>
      </c>
      <c r="W1085" t="inlineStr">
        <is>
          <t>TERRESTRE</t>
        </is>
      </c>
      <c r="Y1085" t="inlineStr">
        <is>
          <t>1</t>
        </is>
      </c>
      <c r="Z1085" t="inlineStr">
        <is>
          <t>0</t>
        </is>
      </c>
      <c r="AA1085" s="48" t="n">
        <v>35780</v>
      </c>
      <c r="AB1085" s="48" t="n">
        <v>0</v>
      </c>
    </row>
    <row r="1086">
      <c r="A1086" t="inlineStr">
        <is>
          <t>MEDELLIN</t>
        </is>
      </c>
      <c r="B1086" t="inlineStr">
        <is>
          <t>NOROCCIDENTE</t>
        </is>
      </c>
      <c r="C1086" t="inlineStr">
        <is>
          <t>0004-0005</t>
        </is>
      </c>
      <c r="D1086" t="inlineStr">
        <is>
          <t>5001</t>
        </is>
      </c>
      <c r="E1086" t="inlineStr">
        <is>
          <t>2588884</t>
        </is>
      </c>
      <c r="F1086" t="inlineStr">
        <is>
          <t>3007079003</t>
        </is>
      </c>
      <c r="G1086" t="inlineStr">
        <is>
          <t>OC VISITA ROLLOS</t>
        </is>
      </c>
      <c r="H1086" t="inlineStr">
        <is>
          <t>ANTIOQUIA</t>
        </is>
      </c>
      <c r="I1086" t="inlineStr">
        <is>
          <t>MEDELLIN</t>
        </is>
      </c>
      <c r="J1086" t="inlineStr">
        <is>
          <t>PTM MEDELLIN MINI LA 43</t>
        </is>
      </c>
      <c r="K1086" t="inlineStr">
        <is>
          <t>BANCOLOMBIA</t>
        </is>
      </c>
      <c r="L1086" t="inlineStr">
        <is>
          <t>FO-25-1369126</t>
        </is>
      </c>
      <c r="M1086" s="49" t="n">
        <v>45882.33333333334</v>
      </c>
      <c r="N1086" s="49" t="n">
        <v>45888.8125</v>
      </c>
      <c r="O1086" s="48" t="n">
        <v>0</v>
      </c>
      <c r="P1086" t="inlineStr">
        <is>
          <t>AGREGADOR</t>
        </is>
      </c>
      <c r="Q1086" t="inlineStr">
        <is>
          <t>COMCARD - PTM</t>
        </is>
      </c>
      <c r="S1086" t="inlineStr">
        <is>
          <t>EJECUTADO EXITOSO</t>
        </is>
      </c>
      <c r="T1086" t="inlineStr">
        <is>
          <t>VISITA TECNICA</t>
        </is>
      </c>
      <c r="V1086" t="inlineStr">
        <is>
          <t>TIPO I</t>
        </is>
      </c>
      <c r="W1086" t="inlineStr">
        <is>
          <t>TERRESTRE</t>
        </is>
      </c>
      <c r="X1086" t="inlineStr">
        <is>
          <t>MARIN QUINTERO BRAYAN ESTIVEN</t>
        </is>
      </c>
      <c r="Y1086" t="inlineStr">
        <is>
          <t>1</t>
        </is>
      </c>
      <c r="Z1086" t="inlineStr">
        <is>
          <t>0</t>
        </is>
      </c>
      <c r="AA1086" s="48" t="n">
        <v>35780</v>
      </c>
      <c r="AB1086" s="48" t="n">
        <v>0</v>
      </c>
    </row>
    <row r="1087">
      <c r="A1087" t="inlineStr">
        <is>
          <t>CARTAGENA</t>
        </is>
      </c>
      <c r="B1087" t="inlineStr">
        <is>
          <t>COSTA</t>
        </is>
      </c>
      <c r="C1087" t="inlineStr">
        <is>
          <t>0004-0001</t>
        </is>
      </c>
      <c r="D1087" t="inlineStr">
        <is>
          <t>13001</t>
        </is>
      </c>
      <c r="E1087" t="inlineStr">
        <is>
          <t>2588904</t>
        </is>
      </c>
      <c r="F1087" t="inlineStr">
        <is>
          <t>3007071721</t>
        </is>
      </c>
      <c r="G1087" t="inlineStr">
        <is>
          <t>OC VISITA ROLLOS</t>
        </is>
      </c>
      <c r="H1087" t="inlineStr">
        <is>
          <t>BOLIVAR</t>
        </is>
      </c>
      <c r="I1087" t="inlineStr">
        <is>
          <t>CARTAGENA</t>
        </is>
      </c>
      <c r="J1087" t="inlineStr">
        <is>
          <t>NELSON MANDELA SECTOR LAS TORR</t>
        </is>
      </c>
      <c r="K1087" t="inlineStr">
        <is>
          <t>BANCOLOMBIA</t>
        </is>
      </c>
      <c r="L1087" t="inlineStr">
        <is>
          <t>FO-25-1369141</t>
        </is>
      </c>
      <c r="M1087" s="49" t="n">
        <v>45881.7471875</v>
      </c>
      <c r="N1087" s="49" t="n">
        <v>45884.38541666666</v>
      </c>
      <c r="O1087" s="48" t="n">
        <v>0</v>
      </c>
      <c r="P1087" t="inlineStr">
        <is>
          <t>CB UNO A UNO</t>
        </is>
      </c>
      <c r="Q1087" t="inlineStr">
        <is>
          <t>CB UNO A UNO</t>
        </is>
      </c>
      <c r="R1087" t="inlineStr">
        <is>
          <t>EJECUTADO</t>
        </is>
      </c>
      <c r="S1087" t="inlineStr">
        <is>
          <t>EJECUTADO EXITOSO</t>
        </is>
      </c>
      <c r="T1087" t="inlineStr">
        <is>
          <t>VISITA TECNICA</t>
        </is>
      </c>
      <c r="V1087" t="inlineStr">
        <is>
          <t>TIPO I</t>
        </is>
      </c>
      <c r="W1087" t="inlineStr">
        <is>
          <t>TERRESTRE</t>
        </is>
      </c>
      <c r="X1087" t="inlineStr">
        <is>
          <t>CANEDO HERRERA ALEXANDER</t>
        </is>
      </c>
      <c r="Y1087" t="inlineStr">
        <is>
          <t>1</t>
        </is>
      </c>
      <c r="Z1087" t="inlineStr">
        <is>
          <t>0</t>
        </is>
      </c>
      <c r="AA1087" s="48" t="n">
        <v>35780</v>
      </c>
      <c r="AB1087" s="48" t="n">
        <v>0</v>
      </c>
    </row>
    <row r="1088">
      <c r="A1088" t="inlineStr">
        <is>
          <t>BARRANQUILLA</t>
        </is>
      </c>
      <c r="B1088" t="inlineStr">
        <is>
          <t>COSTA</t>
        </is>
      </c>
      <c r="C1088" t="inlineStr">
        <is>
          <t>0004-0001</t>
        </is>
      </c>
      <c r="D1088" t="inlineStr">
        <is>
          <t>8001</t>
        </is>
      </c>
      <c r="E1088" t="inlineStr">
        <is>
          <t>2588948</t>
        </is>
      </c>
      <c r="F1088" t="inlineStr">
        <is>
          <t>3007077643</t>
        </is>
      </c>
      <c r="G1088" t="inlineStr">
        <is>
          <t>OC VISITA ROLLOS</t>
        </is>
      </c>
      <c r="H1088" t="inlineStr">
        <is>
          <t>ATLANTICO</t>
        </is>
      </c>
      <c r="I1088" t="inlineStr">
        <is>
          <t>BARRANQUILLA</t>
        </is>
      </c>
      <c r="J1088" t="inlineStr">
        <is>
          <t>BARRIO CENTRO BARRANQUILLA 47</t>
        </is>
      </c>
      <c r="K1088" t="inlineStr">
        <is>
          <t>BANCOLOMBIA</t>
        </is>
      </c>
      <c r="L1088" t="inlineStr">
        <is>
          <t>FO-25-1369128</t>
        </is>
      </c>
      <c r="M1088" s="49" t="n">
        <v>45882.33333333334</v>
      </c>
      <c r="N1088" s="49" t="n">
        <v>45883.55972222222</v>
      </c>
      <c r="O1088" s="48" t="n">
        <v>0</v>
      </c>
      <c r="P1088" t="inlineStr">
        <is>
          <t>CB UNO A UNO</t>
        </is>
      </c>
      <c r="Q1088" t="inlineStr">
        <is>
          <t>CB UNO A UNO</t>
        </is>
      </c>
      <c r="R1088" t="inlineStr">
        <is>
          <t>EJECUTADO</t>
        </is>
      </c>
      <c r="S1088" t="inlineStr">
        <is>
          <t>EJECUTADO EXITOSO</t>
        </is>
      </c>
      <c r="T1088" t="inlineStr">
        <is>
          <t>VISITA TECNICA</t>
        </is>
      </c>
      <c r="V1088" t="inlineStr">
        <is>
          <t>TIPO I</t>
        </is>
      </c>
      <c r="W1088" t="inlineStr">
        <is>
          <t>TERRESTRE</t>
        </is>
      </c>
      <c r="X1088" t="inlineStr">
        <is>
          <t>PORRAS CASTRO DARLON NASCK</t>
        </is>
      </c>
      <c r="Y1088" t="inlineStr">
        <is>
          <t>1</t>
        </is>
      </c>
      <c r="Z1088" t="inlineStr">
        <is>
          <t>0</t>
        </is>
      </c>
      <c r="AA1088" s="48" t="n">
        <v>35780</v>
      </c>
      <c r="AB1088" s="48" t="n">
        <v>0</v>
      </c>
    </row>
    <row r="1089">
      <c r="A1089" t="inlineStr">
        <is>
          <t>MEDELLIN</t>
        </is>
      </c>
      <c r="B1089" t="inlineStr">
        <is>
          <t>NOROCCIDENTE</t>
        </is>
      </c>
      <c r="C1089" t="inlineStr">
        <is>
          <t>0004-0005</t>
        </is>
      </c>
      <c r="D1089" t="inlineStr">
        <is>
          <t>5001</t>
        </is>
      </c>
      <c r="E1089" t="inlineStr">
        <is>
          <t>2589028</t>
        </is>
      </c>
      <c r="F1089" t="inlineStr">
        <is>
          <t>3007015100</t>
        </is>
      </c>
      <c r="G1089" t="inlineStr">
        <is>
          <t>OC VISITA ROLLOS</t>
        </is>
      </c>
      <c r="H1089" t="inlineStr">
        <is>
          <t>ANTIOQUIA</t>
        </is>
      </c>
      <c r="I1089" t="inlineStr">
        <is>
          <t>MEDELLIN</t>
        </is>
      </c>
      <c r="J1089" t="inlineStr">
        <is>
          <t>BARRIO PICACHO III MEDELLIN</t>
        </is>
      </c>
      <c r="K1089" t="inlineStr">
        <is>
          <t>BANCOLOMBIA</t>
        </is>
      </c>
      <c r="L1089" t="inlineStr">
        <is>
          <t>FO-25-1369125</t>
        </is>
      </c>
      <c r="M1089" s="49" t="n">
        <v>45882.33333333334</v>
      </c>
      <c r="N1089" s="49" t="n">
        <v>45888.81180555555</v>
      </c>
      <c r="O1089" s="48" t="n">
        <v>0</v>
      </c>
      <c r="P1089" t="inlineStr">
        <is>
          <t>CB UNO A UNO</t>
        </is>
      </c>
      <c r="Q1089" t="inlineStr">
        <is>
          <t>CB UNO A UNO</t>
        </is>
      </c>
      <c r="S1089" t="inlineStr">
        <is>
          <t>EJECUTADO EXITOSO</t>
        </is>
      </c>
      <c r="T1089" t="inlineStr">
        <is>
          <t>VISITA TECNICA</t>
        </is>
      </c>
      <c r="V1089" t="inlineStr">
        <is>
          <t>TIPO I</t>
        </is>
      </c>
      <c r="W1089" t="inlineStr">
        <is>
          <t>TERRESTRE</t>
        </is>
      </c>
      <c r="X1089" t="inlineStr">
        <is>
          <t>MARIN QUINTERO BRAYAN ESTIVEN</t>
        </is>
      </c>
      <c r="Y1089" t="inlineStr">
        <is>
          <t>1</t>
        </is>
      </c>
      <c r="Z1089" t="inlineStr">
        <is>
          <t>0</t>
        </is>
      </c>
      <c r="AA1089" s="48" t="n">
        <v>35780</v>
      </c>
      <c r="AB1089" s="48" t="n">
        <v>0</v>
      </c>
    </row>
    <row r="1090">
      <c r="A1090" t="inlineStr">
        <is>
          <t>PEREIRA</t>
        </is>
      </c>
      <c r="B1090" t="inlineStr">
        <is>
          <t>SUROCCIDENTE Y EJE CAFETERO</t>
        </is>
      </c>
      <c r="C1090" t="inlineStr">
        <is>
          <t>0004-0002</t>
        </is>
      </c>
      <c r="D1090" t="inlineStr">
        <is>
          <t>63470</t>
        </is>
      </c>
      <c r="E1090" t="inlineStr">
        <is>
          <t>2589136</t>
        </is>
      </c>
      <c r="F1090" t="inlineStr">
        <is>
          <t>3007074093</t>
        </is>
      </c>
      <c r="G1090" t="inlineStr">
        <is>
          <t>OC VISITA ROLLOS</t>
        </is>
      </c>
      <c r="H1090" t="inlineStr">
        <is>
          <t>QUINDIO</t>
        </is>
      </c>
      <c r="I1090" t="inlineStr">
        <is>
          <t>MONTENEGRO</t>
        </is>
      </c>
      <c r="J1090" t="inlineStr">
        <is>
          <t>DISTRICOL GRANERO CENTENARIO</t>
        </is>
      </c>
      <c r="K1090" t="inlineStr">
        <is>
          <t>BANCOLOMBIA</t>
        </is>
      </c>
      <c r="L1090" t="inlineStr">
        <is>
          <t>FO-25-1369121</t>
        </is>
      </c>
      <c r="M1090" s="49" t="n">
        <v>45882.33333333334</v>
      </c>
      <c r="N1090" s="49" t="n">
        <v>45883.46388888889</v>
      </c>
      <c r="O1090" s="48" t="n">
        <v>0</v>
      </c>
      <c r="P1090" t="inlineStr">
        <is>
          <t>AGREGADOR</t>
        </is>
      </c>
      <c r="Q1090" t="inlineStr">
        <is>
          <t>DISTRICOL</t>
        </is>
      </c>
      <c r="R1090" t="inlineStr">
        <is>
          <t>EJECUTADO</t>
        </is>
      </c>
      <c r="S1090" t="inlineStr">
        <is>
          <t>EJECUTADO EXITOSO</t>
        </is>
      </c>
      <c r="T1090" t="inlineStr">
        <is>
          <t>VISITA TECNICA</t>
        </is>
      </c>
      <c r="V1090" t="inlineStr">
        <is>
          <t>TIPO II</t>
        </is>
      </c>
      <c r="W1090" t="inlineStr">
        <is>
          <t>TERRESTRE</t>
        </is>
      </c>
      <c r="X1090" t="inlineStr">
        <is>
          <t>SANCHEZ SOLORZANO JUAN SEBASTIAN</t>
        </is>
      </c>
      <c r="Y1090" t="inlineStr">
        <is>
          <t>1</t>
        </is>
      </c>
      <c r="Z1090" t="inlineStr">
        <is>
          <t>0</t>
        </is>
      </c>
      <c r="AA1090" s="48" t="n">
        <v>67654</v>
      </c>
      <c r="AB1090" s="48" t="n">
        <v>0</v>
      </c>
    </row>
    <row r="1091">
      <c r="A1091" t="inlineStr">
        <is>
          <t>MEDELLIN</t>
        </is>
      </c>
      <c r="B1091" t="inlineStr">
        <is>
          <t>NOROCCIDENTE</t>
        </is>
      </c>
      <c r="C1091" t="inlineStr">
        <is>
          <t>0004-0005</t>
        </is>
      </c>
      <c r="D1091" t="inlineStr">
        <is>
          <t>5001</t>
        </is>
      </c>
      <c r="E1091" t="inlineStr">
        <is>
          <t>2589157</t>
        </is>
      </c>
      <c r="F1091" t="inlineStr">
        <is>
          <t>3007068503</t>
        </is>
      </c>
      <c r="G1091" t="inlineStr">
        <is>
          <t>OC VISITA ROLLOS</t>
        </is>
      </c>
      <c r="H1091" t="inlineStr">
        <is>
          <t>ANTIOQUIA</t>
        </is>
      </c>
      <c r="I1091" t="inlineStr">
        <is>
          <t>MEDELLIN</t>
        </is>
      </c>
      <c r="J1091" t="inlineStr">
        <is>
          <t>LA FRANCIA MEDELLIN 3</t>
        </is>
      </c>
      <c r="K1091" t="inlineStr">
        <is>
          <t>BANCOLOMBIA</t>
        </is>
      </c>
      <c r="L1091" t="inlineStr">
        <is>
          <t>FO-25-1369120</t>
        </is>
      </c>
      <c r="M1091" s="49" t="n">
        <v>45882.33333333334</v>
      </c>
      <c r="N1091" s="49" t="n">
        <v>45888.81180555555</v>
      </c>
      <c r="O1091" s="48" t="n">
        <v>0</v>
      </c>
      <c r="P1091" t="inlineStr">
        <is>
          <t>CB UNO A UNO</t>
        </is>
      </c>
      <c r="Q1091" t="inlineStr">
        <is>
          <t>CB UNO A UNO</t>
        </is>
      </c>
      <c r="S1091" t="inlineStr">
        <is>
          <t>EJECUTADO EXITOSO</t>
        </is>
      </c>
      <c r="T1091" t="inlineStr">
        <is>
          <t>VISITA TECNICA</t>
        </is>
      </c>
      <c r="V1091" t="inlineStr">
        <is>
          <t>TIPO I</t>
        </is>
      </c>
      <c r="W1091" t="inlineStr">
        <is>
          <t>TERRESTRE</t>
        </is>
      </c>
      <c r="X1091" t="inlineStr">
        <is>
          <t>MARIN QUINTERO BRAYAN ESTIVEN</t>
        </is>
      </c>
      <c r="Y1091" t="inlineStr">
        <is>
          <t>1</t>
        </is>
      </c>
      <c r="Z1091" t="inlineStr">
        <is>
          <t>0</t>
        </is>
      </c>
      <c r="AA1091" s="48" t="n">
        <v>35780</v>
      </c>
      <c r="AB1091" s="48" t="n">
        <v>0</v>
      </c>
    </row>
    <row r="1092">
      <c r="A1092" t="inlineStr">
        <is>
          <t>CALI</t>
        </is>
      </c>
      <c r="B1092" t="inlineStr">
        <is>
          <t>SUROCCIDENTE Y EJE CAFETERO</t>
        </is>
      </c>
      <c r="C1092" t="inlineStr">
        <is>
          <t>0004-0003</t>
        </is>
      </c>
      <c r="D1092" t="inlineStr">
        <is>
          <t>76520</t>
        </is>
      </c>
      <c r="E1092" t="inlineStr">
        <is>
          <t>2589594</t>
        </is>
      </c>
      <c r="F1092" t="inlineStr">
        <is>
          <t>3007042989</t>
        </is>
      </c>
      <c r="G1092" t="inlineStr">
        <is>
          <t>OC VISITA ROLLOS</t>
        </is>
      </c>
      <c r="H1092" t="inlineStr">
        <is>
          <t>VALLE DEL CAUCA</t>
        </is>
      </c>
      <c r="I1092" t="inlineStr">
        <is>
          <t>PALMIRA</t>
        </is>
      </c>
      <c r="J1092" t="inlineStr">
        <is>
          <t>DISTRICOL CONECTATE JD</t>
        </is>
      </c>
      <c r="K1092" t="inlineStr">
        <is>
          <t>BANCOLOMBIA</t>
        </is>
      </c>
      <c r="L1092" t="inlineStr">
        <is>
          <t>FO-25-1369278</t>
        </is>
      </c>
      <c r="M1092" s="49" t="n">
        <v>45882.33752314815</v>
      </c>
      <c r="N1092" s="49" t="n">
        <v>45884.44930555556</v>
      </c>
      <c r="O1092" s="48" t="n">
        <v>0</v>
      </c>
      <c r="P1092" t="inlineStr">
        <is>
          <t>AGREGADOR</t>
        </is>
      </c>
      <c r="Q1092" t="inlineStr">
        <is>
          <t>DISTRICOL</t>
        </is>
      </c>
      <c r="R1092" t="inlineStr">
        <is>
          <t>EJECUTADO</t>
        </is>
      </c>
      <c r="S1092" t="inlineStr">
        <is>
          <t>EJECUTADO EXITOSO</t>
        </is>
      </c>
      <c r="T1092" t="inlineStr">
        <is>
          <t>VISITA TECNICA</t>
        </is>
      </c>
      <c r="V1092" t="inlineStr">
        <is>
          <t>TIPO I</t>
        </is>
      </c>
      <c r="W1092" t="inlineStr">
        <is>
          <t>TERRESTRE</t>
        </is>
      </c>
      <c r="X1092" t="inlineStr">
        <is>
          <t>SANCHEZ URREGO ROBINSON DAVID</t>
        </is>
      </c>
      <c r="Y1092" t="inlineStr">
        <is>
          <t>1</t>
        </is>
      </c>
      <c r="Z1092" t="inlineStr">
        <is>
          <t>0</t>
        </is>
      </c>
      <c r="AA1092" s="48" t="n">
        <v>35780</v>
      </c>
      <c r="AB1092" s="48" t="n">
        <v>0</v>
      </c>
    </row>
    <row r="1093">
      <c r="A1093" t="inlineStr">
        <is>
          <t>BOGOTA</t>
        </is>
      </c>
      <c r="B1093" t="inlineStr">
        <is>
          <t>CUNDINAMARCA</t>
        </is>
      </c>
      <c r="C1093" t="inlineStr">
        <is>
          <t>0004-0004</t>
        </is>
      </c>
      <c r="D1093" t="inlineStr">
        <is>
          <t>11001</t>
        </is>
      </c>
      <c r="E1093" t="inlineStr">
        <is>
          <t>2589618</t>
        </is>
      </c>
      <c r="F1093" t="inlineStr">
        <is>
          <t>3007033186</t>
        </is>
      </c>
      <c r="G1093" t="inlineStr">
        <is>
          <t>OC VISITA ROLLOS</t>
        </is>
      </c>
      <c r="H1093" t="inlineStr">
        <is>
          <t>CUNDINAMARCA</t>
        </is>
      </c>
      <c r="I1093" t="inlineStr">
        <is>
          <t>BOGOTA</t>
        </is>
      </c>
      <c r="J1093" t="inlineStr">
        <is>
          <t>BARRIO SUBA GAITANA BOGOTA 1</t>
        </is>
      </c>
      <c r="K1093" t="inlineStr">
        <is>
          <t>BANCOLOMBIA</t>
        </is>
      </c>
      <c r="L1093" t="inlineStr">
        <is>
          <t>FO-25-1369114</t>
        </is>
      </c>
      <c r="M1093" s="49" t="n">
        <v>45882.33333333334</v>
      </c>
      <c r="N1093" s="49" t="n">
        <v>45884.62430555555</v>
      </c>
      <c r="O1093" s="48" t="n">
        <v>0</v>
      </c>
      <c r="P1093" t="inlineStr">
        <is>
          <t>CB UNO A UNO</t>
        </is>
      </c>
      <c r="Q1093" t="inlineStr">
        <is>
          <t>CB UNO A UNO</t>
        </is>
      </c>
      <c r="R1093" t="inlineStr">
        <is>
          <t>EJECUTADO</t>
        </is>
      </c>
      <c r="S1093" t="inlineStr">
        <is>
          <t>EJECUTADO EXITOSO</t>
        </is>
      </c>
      <c r="T1093" t="inlineStr">
        <is>
          <t>VISITA TECNICA</t>
        </is>
      </c>
      <c r="V1093" t="inlineStr">
        <is>
          <t>TIPO I</t>
        </is>
      </c>
      <c r="W1093" t="inlineStr">
        <is>
          <t>TERRESTRE</t>
        </is>
      </c>
      <c r="X1093" t="inlineStr">
        <is>
          <t>SOTO LONDOÑO FREDY ALEXANDER</t>
        </is>
      </c>
      <c r="Y1093" t="inlineStr">
        <is>
          <t>1</t>
        </is>
      </c>
      <c r="Z1093" t="inlineStr">
        <is>
          <t>0</t>
        </is>
      </c>
      <c r="AA1093" s="48" t="n">
        <v>35780</v>
      </c>
      <c r="AB1093" s="48" t="n">
        <v>0</v>
      </c>
    </row>
    <row r="1094">
      <c r="A1094" t="inlineStr">
        <is>
          <t>SINCELEJO</t>
        </is>
      </c>
      <c r="B1094" t="inlineStr">
        <is>
          <t>COSTA</t>
        </is>
      </c>
      <c r="C1094" t="inlineStr">
        <is>
          <t>0004-0001</t>
        </is>
      </c>
      <c r="D1094" t="inlineStr">
        <is>
          <t>70001</t>
        </is>
      </c>
      <c r="E1094" t="inlineStr">
        <is>
          <t>2590589</t>
        </is>
      </c>
      <c r="F1094" t="inlineStr">
        <is>
          <t>3007078326</t>
        </is>
      </c>
      <c r="G1094" t="inlineStr">
        <is>
          <t>OC VISITA ROLLOS</t>
        </is>
      </c>
      <c r="H1094" t="inlineStr">
        <is>
          <t>SUCRE</t>
        </is>
      </c>
      <c r="I1094" t="inlineStr">
        <is>
          <t>SINCELEJO</t>
        </is>
      </c>
      <c r="J1094" t="inlineStr">
        <is>
          <t>BARRIO EL BOSQUE SINCELEJO  1</t>
        </is>
      </c>
      <c r="K1094" t="inlineStr">
        <is>
          <t>BANCOLOMBIA</t>
        </is>
      </c>
      <c r="L1094" t="inlineStr">
        <is>
          <t>FO-25-1370240</t>
        </is>
      </c>
      <c r="M1094" s="49" t="n">
        <v>45882.40174768519</v>
      </c>
      <c r="N1094" s="49" t="n">
        <v>45884.71319444444</v>
      </c>
      <c r="O1094" s="48" t="n">
        <v>0</v>
      </c>
      <c r="P1094" t="inlineStr">
        <is>
          <t>CB UNO A UNO</t>
        </is>
      </c>
      <c r="Q1094" t="inlineStr">
        <is>
          <t>CB UNO A UNO</t>
        </is>
      </c>
      <c r="R1094" t="inlineStr">
        <is>
          <t>EJECUTADO</t>
        </is>
      </c>
      <c r="S1094" t="inlineStr">
        <is>
          <t>EJECUTADO EXITOSO</t>
        </is>
      </c>
      <c r="T1094" t="inlineStr">
        <is>
          <t>VISITA TECNICA</t>
        </is>
      </c>
      <c r="V1094" t="inlineStr">
        <is>
          <t>TIPO I</t>
        </is>
      </c>
      <c r="W1094" t="inlineStr">
        <is>
          <t>TERRESTRE</t>
        </is>
      </c>
      <c r="X1094" t="inlineStr">
        <is>
          <t>SANTOS GUZMAN CHRISTIAN FELIPE</t>
        </is>
      </c>
      <c r="Y1094" t="inlineStr">
        <is>
          <t>1</t>
        </is>
      </c>
      <c r="Z1094" t="inlineStr">
        <is>
          <t>0</t>
        </is>
      </c>
      <c r="AA1094" s="48" t="n">
        <v>35780</v>
      </c>
      <c r="AB1094" s="48" t="n">
        <v>0</v>
      </c>
    </row>
    <row r="1095">
      <c r="A1095" t="inlineStr">
        <is>
          <t>MEDELLIN</t>
        </is>
      </c>
      <c r="B1095" t="inlineStr">
        <is>
          <t>NOROCCIDENTE</t>
        </is>
      </c>
      <c r="C1095" t="inlineStr">
        <is>
          <t>0004-0005</t>
        </is>
      </c>
      <c r="D1095" t="inlineStr">
        <is>
          <t>5001</t>
        </is>
      </c>
      <c r="E1095" t="inlineStr">
        <is>
          <t>2590797</t>
        </is>
      </c>
      <c r="F1095" t="inlineStr">
        <is>
          <t>3007067455</t>
        </is>
      </c>
      <c r="G1095" t="inlineStr">
        <is>
          <t>OC VISITA ROLLOS</t>
        </is>
      </c>
      <c r="H1095" t="inlineStr">
        <is>
          <t>ANTIOQUIA</t>
        </is>
      </c>
      <c r="I1095" t="inlineStr">
        <is>
          <t>MEDELLIN</t>
        </is>
      </c>
      <c r="J1095" t="inlineStr">
        <is>
          <t>PTM MEDELLIN SERVICIOS VIVINET</t>
        </is>
      </c>
      <c r="K1095" t="inlineStr">
        <is>
          <t>BANCOLOMBIA</t>
        </is>
      </c>
      <c r="L1095" t="inlineStr">
        <is>
          <t>FO-25-1373798</t>
        </is>
      </c>
      <c r="M1095" s="49" t="n">
        <v>45882.41726851852</v>
      </c>
      <c r="N1095" s="49" t="n">
        <v>45888.8125</v>
      </c>
      <c r="O1095" s="48" t="n">
        <v>0</v>
      </c>
      <c r="P1095" t="inlineStr">
        <is>
          <t>AGREGADOR</t>
        </is>
      </c>
      <c r="Q1095" t="inlineStr">
        <is>
          <t>COMCARD - PTM</t>
        </is>
      </c>
      <c r="S1095" t="inlineStr">
        <is>
          <t>EJECUTADO EXITOSO</t>
        </is>
      </c>
      <c r="T1095" t="inlineStr">
        <is>
          <t>VISITA TECNICA</t>
        </is>
      </c>
      <c r="V1095" t="inlineStr">
        <is>
          <t>TIPO I</t>
        </is>
      </c>
      <c r="W1095" t="inlineStr">
        <is>
          <t>TERRESTRE</t>
        </is>
      </c>
      <c r="X1095" t="inlineStr">
        <is>
          <t>MARIN QUINTERO BRAYAN ESTIVEN</t>
        </is>
      </c>
      <c r="Y1095" t="inlineStr">
        <is>
          <t>1</t>
        </is>
      </c>
      <c r="Z1095" t="inlineStr">
        <is>
          <t>0</t>
        </is>
      </c>
      <c r="AA1095" s="48" t="n">
        <v>35780</v>
      </c>
      <c r="AB1095" s="48" t="n">
        <v>0</v>
      </c>
    </row>
    <row r="1096">
      <c r="A1096" t="inlineStr">
        <is>
          <t>NEIVA</t>
        </is>
      </c>
      <c r="B1096" t="inlineStr">
        <is>
          <t>REMOTAS</t>
        </is>
      </c>
      <c r="C1096" t="inlineStr">
        <is>
          <t>0004-0007</t>
        </is>
      </c>
      <c r="D1096" t="inlineStr">
        <is>
          <t>41001</t>
        </is>
      </c>
      <c r="E1096" t="inlineStr">
        <is>
          <t>2590810</t>
        </is>
      </c>
      <c r="F1096" t="inlineStr">
        <is>
          <t>3007040766</t>
        </is>
      </c>
      <c r="G1096" t="inlineStr">
        <is>
          <t>OC VISITA ROLLOS</t>
        </is>
      </c>
      <c r="H1096" t="inlineStr">
        <is>
          <t>HUILA</t>
        </is>
      </c>
      <c r="I1096" t="inlineStr">
        <is>
          <t>NEIVA</t>
        </is>
      </c>
      <c r="J1096" t="inlineStr">
        <is>
          <t>DISTRICOL PLASTIBUCAROS</t>
        </is>
      </c>
      <c r="K1096" t="inlineStr">
        <is>
          <t>BANCOLOMBIA</t>
        </is>
      </c>
      <c r="L1096" t="inlineStr">
        <is>
          <t>FO-25-1370237</t>
        </is>
      </c>
      <c r="M1096" s="49" t="n">
        <v>45882.40462962963</v>
      </c>
      <c r="N1096" s="49" t="n">
        <v>45883.35486111111</v>
      </c>
      <c r="O1096" s="48" t="n">
        <v>0</v>
      </c>
      <c r="P1096" t="inlineStr">
        <is>
          <t>AGREGADOR</t>
        </is>
      </c>
      <c r="Q1096" t="inlineStr">
        <is>
          <t>DISTRICOL</t>
        </is>
      </c>
      <c r="R1096" t="inlineStr">
        <is>
          <t>EJECUTADO</t>
        </is>
      </c>
      <c r="S1096" t="inlineStr">
        <is>
          <t>EJECUTADO EXITOSO</t>
        </is>
      </c>
      <c r="T1096" t="inlineStr">
        <is>
          <t>VISITA TECNICA</t>
        </is>
      </c>
      <c r="V1096" t="inlineStr">
        <is>
          <t>TIPO I</t>
        </is>
      </c>
      <c r="W1096" t="inlineStr">
        <is>
          <t>TERRESTRE</t>
        </is>
      </c>
      <c r="X1096" t="inlineStr">
        <is>
          <t>ANDRADE HERNANDEZ JUAN CARLOS</t>
        </is>
      </c>
      <c r="Y1096" t="inlineStr">
        <is>
          <t>1</t>
        </is>
      </c>
      <c r="Z1096" t="inlineStr">
        <is>
          <t>0</t>
        </is>
      </c>
      <c r="AA1096" s="48" t="n">
        <v>35780</v>
      </c>
      <c r="AB1096" s="48" t="n">
        <v>0</v>
      </c>
    </row>
    <row r="1097">
      <c r="A1097" t="inlineStr">
        <is>
          <t>BOGOTA</t>
        </is>
      </c>
      <c r="B1097" t="inlineStr">
        <is>
          <t>CUNDINAMARCA</t>
        </is>
      </c>
      <c r="C1097" t="inlineStr">
        <is>
          <t>0004-0004</t>
        </is>
      </c>
      <c r="D1097" t="inlineStr">
        <is>
          <t>11001</t>
        </is>
      </c>
      <c r="E1097" t="inlineStr">
        <is>
          <t>2591104</t>
        </is>
      </c>
      <c r="F1097" t="inlineStr">
        <is>
          <t>3007054630</t>
        </is>
      </c>
      <c r="G1097" t="inlineStr">
        <is>
          <t>OC VISITA ROLLOS</t>
        </is>
      </c>
      <c r="H1097" t="inlineStr">
        <is>
          <t>CUNDINAMARCA</t>
        </is>
      </c>
      <c r="I1097" t="inlineStr">
        <is>
          <t>BOGOTA</t>
        </is>
      </c>
      <c r="J1097" t="inlineStr">
        <is>
          <t>PAGAFACIL  METROPOLOS</t>
        </is>
      </c>
      <c r="K1097" t="inlineStr">
        <is>
          <t>BANCOLOMBIA</t>
        </is>
      </c>
      <c r="L1097" t="inlineStr">
        <is>
          <t>FO-25-1370430</t>
        </is>
      </c>
      <c r="M1097" s="49" t="n">
        <v>45882.41798611111</v>
      </c>
      <c r="N1097" s="49" t="n">
        <v>45883.45902777778</v>
      </c>
      <c r="O1097" s="48" t="n">
        <v>0</v>
      </c>
      <c r="P1097" t="inlineStr">
        <is>
          <t>ROBUSTO</t>
        </is>
      </c>
      <c r="Q1097" t="inlineStr">
        <is>
          <t>PAGAFACIL</t>
        </is>
      </c>
      <c r="R1097" t="inlineStr">
        <is>
          <t>EJECUTADO</t>
        </is>
      </c>
      <c r="S1097" t="inlineStr">
        <is>
          <t>EJECUTADO EXITOSO</t>
        </is>
      </c>
      <c r="T1097" t="inlineStr">
        <is>
          <t>VISITA TECNICA</t>
        </is>
      </c>
      <c r="V1097" t="inlineStr">
        <is>
          <t>TIPO I</t>
        </is>
      </c>
      <c r="W1097" t="inlineStr">
        <is>
          <t>TERRESTRE</t>
        </is>
      </c>
      <c r="X1097" t="inlineStr">
        <is>
          <t>VEGA MANRIQUE JONATAN MAURICIO</t>
        </is>
      </c>
      <c r="Y1097" t="inlineStr">
        <is>
          <t>1</t>
        </is>
      </c>
      <c r="Z1097" t="inlineStr">
        <is>
          <t>0</t>
        </is>
      </c>
      <c r="AA1097" s="48" t="n">
        <v>35780</v>
      </c>
      <c r="AB1097" s="48" t="n">
        <v>0</v>
      </c>
    </row>
    <row r="1098">
      <c r="A1098" t="inlineStr">
        <is>
          <t>SANTA MARTA</t>
        </is>
      </c>
      <c r="B1098" t="inlineStr">
        <is>
          <t>COSTA</t>
        </is>
      </c>
      <c r="C1098" t="inlineStr">
        <is>
          <t>0004-0001</t>
        </is>
      </c>
      <c r="D1098" t="inlineStr">
        <is>
          <t>47980</t>
        </is>
      </c>
      <c r="E1098" t="inlineStr">
        <is>
          <t>2591294</t>
        </is>
      </c>
      <c r="F1098" t="inlineStr">
        <is>
          <t>3007070320</t>
        </is>
      </c>
      <c r="G1098" t="inlineStr">
        <is>
          <t>OC VISITA ROLLOS</t>
        </is>
      </c>
      <c r="H1098" t="inlineStr">
        <is>
          <t>MAGDALENA</t>
        </is>
      </c>
      <c r="I1098" t="inlineStr">
        <is>
          <t>ZONA BANANERA</t>
        </is>
      </c>
      <c r="J1098" t="inlineStr">
        <is>
          <t>BARRIO CENTRO ZONA BANANERA  1</t>
        </is>
      </c>
      <c r="K1098" t="inlineStr">
        <is>
          <t>BANCOLOMBIA</t>
        </is>
      </c>
      <c r="L1098" t="inlineStr">
        <is>
          <t>FO-25-1370762</t>
        </is>
      </c>
      <c r="M1098" s="49" t="n">
        <v>45882.44729166666</v>
      </c>
      <c r="N1098" s="49" t="n">
        <v>45890.67083333333</v>
      </c>
      <c r="O1098" s="48" t="n">
        <v>0</v>
      </c>
      <c r="P1098" t="inlineStr">
        <is>
          <t>CB UNO A UNO</t>
        </is>
      </c>
      <c r="Q1098" t="inlineStr">
        <is>
          <t>CB UNO A UNO</t>
        </is>
      </c>
      <c r="R1098" t="inlineStr">
        <is>
          <t>EJECUTADO</t>
        </is>
      </c>
      <c r="S1098" t="inlineStr">
        <is>
          <t>EJECUTADO EXITOSO</t>
        </is>
      </c>
      <c r="T1098" t="inlineStr">
        <is>
          <t>VISITA TECNICA</t>
        </is>
      </c>
      <c r="V1098" t="inlineStr">
        <is>
          <t>TIPO II</t>
        </is>
      </c>
      <c r="W1098" t="inlineStr">
        <is>
          <t>TERRESTRE</t>
        </is>
      </c>
      <c r="X1098" t="inlineStr">
        <is>
          <t>THOMAS  CAMPO SIGIFREDO SEGUNDO</t>
        </is>
      </c>
      <c r="Y1098" t="inlineStr">
        <is>
          <t>1</t>
        </is>
      </c>
      <c r="Z1098" t="inlineStr">
        <is>
          <t>0</t>
        </is>
      </c>
      <c r="AA1098" s="48" t="n">
        <v>67654</v>
      </c>
      <c r="AB1098" s="48" t="n">
        <v>0</v>
      </c>
    </row>
    <row r="1099">
      <c r="A1099" t="inlineStr">
        <is>
          <t>SINCELEJO</t>
        </is>
      </c>
      <c r="B1099" t="inlineStr">
        <is>
          <t>COSTA</t>
        </is>
      </c>
      <c r="C1099" t="inlineStr">
        <is>
          <t>No encontrado</t>
        </is>
      </c>
      <c r="D1099" t="inlineStr">
        <is>
          <t>70771</t>
        </is>
      </c>
      <c r="E1099" t="inlineStr">
        <is>
          <t>2591298</t>
        </is>
      </c>
      <c r="F1099" t="inlineStr">
        <is>
          <t>3007078200</t>
        </is>
      </c>
      <c r="G1099" t="inlineStr">
        <is>
          <t>OC ENVIO ROLLOS</t>
        </is>
      </c>
      <c r="H1099" t="inlineStr">
        <is>
          <t>SUCRE</t>
        </is>
      </c>
      <c r="I1099" t="inlineStr">
        <is>
          <t>SUCRE</t>
        </is>
      </c>
      <c r="J1099" t="inlineStr">
        <is>
          <t>BARRIO ZULIA SUCRE</t>
        </is>
      </c>
      <c r="K1099" t="inlineStr">
        <is>
          <t>BANCOLOMBIA</t>
        </is>
      </c>
      <c r="L1099" t="inlineStr">
        <is>
          <t>FO-25-1371722</t>
        </is>
      </c>
      <c r="M1099" s="49" t="n">
        <v>45882.44784722223</v>
      </c>
      <c r="N1099" s="49" t="n">
        <v>45895.70208333333</v>
      </c>
      <c r="O1099" s="48" t="n">
        <v>0</v>
      </c>
      <c r="P1099" t="inlineStr">
        <is>
          <t>CB UNO A UNO</t>
        </is>
      </c>
      <c r="Q1099" t="inlineStr">
        <is>
          <t>CB UNO A UNO</t>
        </is>
      </c>
      <c r="S1099" t="inlineStr">
        <is>
          <t>EJECUTADO EXITOSO</t>
        </is>
      </c>
      <c r="T1099" t="inlineStr">
        <is>
          <t>ENVIO</t>
        </is>
      </c>
      <c r="V1099" t="inlineStr">
        <is>
          <t>TIPO IV ESPECIAL</t>
        </is>
      </c>
      <c r="W1099" t="inlineStr">
        <is>
          <t>TERRESTRE</t>
        </is>
      </c>
      <c r="Y1099" t="inlineStr">
        <is>
          <t>1</t>
        </is>
      </c>
      <c r="Z1099" t="inlineStr">
        <is>
          <t>0</t>
        </is>
      </c>
      <c r="AA1099" s="48" t="n">
        <v>35780</v>
      </c>
      <c r="AB1099" s="48" t="n">
        <v>0</v>
      </c>
    </row>
    <row r="1100">
      <c r="A1100" t="inlineStr">
        <is>
          <t>SINCELEJO</t>
        </is>
      </c>
      <c r="B1100" t="inlineStr">
        <is>
          <t>COSTA</t>
        </is>
      </c>
      <c r="C1100" t="inlineStr">
        <is>
          <t>0004-0001</t>
        </is>
      </c>
      <c r="D1100" t="inlineStr">
        <is>
          <t>70001</t>
        </is>
      </c>
      <c r="E1100" t="inlineStr">
        <is>
          <t>2591362</t>
        </is>
      </c>
      <c r="F1100" t="inlineStr">
        <is>
          <t>3007076685</t>
        </is>
      </c>
      <c r="G1100" t="inlineStr">
        <is>
          <t>OC VISITA ROLLOS</t>
        </is>
      </c>
      <c r="H1100" t="inlineStr">
        <is>
          <t>SUCRE</t>
        </is>
      </c>
      <c r="I1100" t="inlineStr">
        <is>
          <t>SINCELEJO</t>
        </is>
      </c>
      <c r="J1100" t="inlineStr">
        <is>
          <t>BARRIO LA PAJUELA SINCELEJO 4</t>
        </is>
      </c>
      <c r="K1100" t="inlineStr">
        <is>
          <t>BANCOLOMBIA</t>
        </is>
      </c>
      <c r="L1100" t="inlineStr">
        <is>
          <t>FO-25-1370771</t>
        </is>
      </c>
      <c r="M1100" s="49" t="n">
        <v>45882.44001157407</v>
      </c>
      <c r="N1100" s="49" t="n">
        <v>45884.70347222222</v>
      </c>
      <c r="O1100" s="48" t="n">
        <v>0</v>
      </c>
      <c r="P1100" t="inlineStr">
        <is>
          <t>CB UNO A UNO</t>
        </is>
      </c>
      <c r="Q1100" t="inlineStr">
        <is>
          <t>CB UNO A UNO</t>
        </is>
      </c>
      <c r="R1100" t="inlineStr">
        <is>
          <t>EJECUTADO</t>
        </is>
      </c>
      <c r="S1100" t="inlineStr">
        <is>
          <t>EJECUTADO EXITOSO</t>
        </is>
      </c>
      <c r="T1100" t="inlineStr">
        <is>
          <t>VISITA TECNICA</t>
        </is>
      </c>
      <c r="V1100" t="inlineStr">
        <is>
          <t>TIPO I</t>
        </is>
      </c>
      <c r="W1100" t="inlineStr">
        <is>
          <t>TERRESTRE</t>
        </is>
      </c>
      <c r="X1100" t="inlineStr">
        <is>
          <t>SANTOS GUZMAN CHRISTIAN FELIPE</t>
        </is>
      </c>
      <c r="Y1100" t="inlineStr">
        <is>
          <t>1</t>
        </is>
      </c>
      <c r="Z1100" t="inlineStr">
        <is>
          <t>0</t>
        </is>
      </c>
      <c r="AA1100" s="48" t="n">
        <v>35780</v>
      </c>
      <c r="AB1100" s="48" t="n">
        <v>0</v>
      </c>
    </row>
    <row r="1101">
      <c r="A1101" t="inlineStr">
        <is>
          <t>MEDELLIN</t>
        </is>
      </c>
      <c r="B1101" t="inlineStr">
        <is>
          <t>NOROCCIDENTE</t>
        </is>
      </c>
      <c r="C1101" t="inlineStr">
        <is>
          <t>0004-0005</t>
        </is>
      </c>
      <c r="D1101" t="inlineStr">
        <is>
          <t>5001</t>
        </is>
      </c>
      <c r="E1101" t="inlineStr">
        <is>
          <t>2591369</t>
        </is>
      </c>
      <c r="F1101" t="inlineStr">
        <is>
          <t>3007078668</t>
        </is>
      </c>
      <c r="G1101" t="inlineStr">
        <is>
          <t>OC VISITA ROLLOS</t>
        </is>
      </c>
      <c r="H1101" t="inlineStr">
        <is>
          <t>ANTIOQUIA</t>
        </is>
      </c>
      <c r="I1101" t="inlineStr">
        <is>
          <t>MEDELLIN</t>
        </is>
      </c>
      <c r="J1101" t="inlineStr">
        <is>
          <t>DISTRICOL SPAMARIACEBALLOS</t>
        </is>
      </c>
      <c r="K1101" t="inlineStr">
        <is>
          <t>BANCOLOMBIA</t>
        </is>
      </c>
      <c r="L1101" t="inlineStr">
        <is>
          <t>FO-25-1373796</t>
        </is>
      </c>
      <c r="M1101" s="49" t="n">
        <v>45882.44199074074</v>
      </c>
      <c r="N1101" s="49" t="n">
        <v>45888.8125</v>
      </c>
      <c r="O1101" s="48" t="n">
        <v>0</v>
      </c>
      <c r="P1101" t="inlineStr">
        <is>
          <t>AGREGADOR</t>
        </is>
      </c>
      <c r="Q1101" t="inlineStr">
        <is>
          <t>DISTRICOL</t>
        </is>
      </c>
      <c r="S1101" t="inlineStr">
        <is>
          <t>EJECUTADO EXITOSO</t>
        </is>
      </c>
      <c r="T1101" t="inlineStr">
        <is>
          <t>VISITA TECNICA</t>
        </is>
      </c>
      <c r="V1101" t="inlineStr">
        <is>
          <t>TIPO I</t>
        </is>
      </c>
      <c r="W1101" t="inlineStr">
        <is>
          <t>TERRESTRE</t>
        </is>
      </c>
      <c r="X1101" t="inlineStr">
        <is>
          <t>MARIN QUINTERO BRAYAN ESTIVEN</t>
        </is>
      </c>
      <c r="Y1101" t="inlineStr">
        <is>
          <t>1</t>
        </is>
      </c>
      <c r="Z1101" t="inlineStr">
        <is>
          <t>0</t>
        </is>
      </c>
      <c r="AA1101" s="48" t="n">
        <v>35780</v>
      </c>
      <c r="AB1101" s="48" t="n">
        <v>0</v>
      </c>
    </row>
    <row r="1102">
      <c r="A1102" t="inlineStr">
        <is>
          <t>PEREIRA</t>
        </is>
      </c>
      <c r="B1102" t="inlineStr">
        <is>
          <t>SUROCCIDENTE Y EJE CAFETERO</t>
        </is>
      </c>
      <c r="C1102" t="inlineStr">
        <is>
          <t>0004-0002</t>
        </is>
      </c>
      <c r="D1102" t="inlineStr">
        <is>
          <t>66001</t>
        </is>
      </c>
      <c r="E1102" t="inlineStr">
        <is>
          <t>2591376</t>
        </is>
      </c>
      <c r="F1102" t="inlineStr">
        <is>
          <t>3007079648</t>
        </is>
      </c>
      <c r="G1102" t="inlineStr">
        <is>
          <t>OC VISITA ROLLOS</t>
        </is>
      </c>
      <c r="H1102" t="inlineStr">
        <is>
          <t>RISARALDA</t>
        </is>
      </c>
      <c r="I1102" t="inlineStr">
        <is>
          <t>PEREIRA</t>
        </is>
      </c>
      <c r="J1102" t="inlineStr">
        <is>
          <t>BARRIO CUBA PEREIRA 12</t>
        </is>
      </c>
      <c r="K1102" t="inlineStr">
        <is>
          <t>BANCOLOMBIA</t>
        </is>
      </c>
      <c r="L1102" t="inlineStr">
        <is>
          <t>FO-25-1370766</t>
        </is>
      </c>
      <c r="M1102" s="49" t="n">
        <v>45882.44341435185</v>
      </c>
      <c r="N1102" s="49" t="n">
        <v>45883.69236111111</v>
      </c>
      <c r="O1102" s="48" t="n">
        <v>0</v>
      </c>
      <c r="P1102" t="inlineStr">
        <is>
          <t>UNO A UNO</t>
        </is>
      </c>
      <c r="Q1102" t="inlineStr">
        <is>
          <t>UNO A UNO</t>
        </is>
      </c>
      <c r="R1102" t="inlineStr">
        <is>
          <t>EJECUTADO</t>
        </is>
      </c>
      <c r="S1102" t="inlineStr">
        <is>
          <t>EJECUTADO EXITOSO</t>
        </is>
      </c>
      <c r="T1102" t="inlineStr">
        <is>
          <t>VISITA TECNICA</t>
        </is>
      </c>
      <c r="V1102" t="inlineStr">
        <is>
          <t>TIPO I</t>
        </is>
      </c>
      <c r="W1102" t="inlineStr">
        <is>
          <t>TERRESTRE</t>
        </is>
      </c>
      <c r="X1102" t="inlineStr">
        <is>
          <t>LOAIZA LOPEZ JHON FREDDY</t>
        </is>
      </c>
      <c r="Y1102" t="inlineStr">
        <is>
          <t>1</t>
        </is>
      </c>
      <c r="Z1102" t="inlineStr">
        <is>
          <t>0</t>
        </is>
      </c>
      <c r="AA1102" s="48" t="n">
        <v>35780</v>
      </c>
      <c r="AB1102" s="48" t="n">
        <v>0</v>
      </c>
    </row>
    <row r="1103">
      <c r="A1103" t="inlineStr">
        <is>
          <t>PEREIRA</t>
        </is>
      </c>
      <c r="B1103" t="inlineStr">
        <is>
          <t>SUROCCIDENTE Y EJE CAFETERO</t>
        </is>
      </c>
      <c r="C1103" t="inlineStr">
        <is>
          <t>0004-0002</t>
        </is>
      </c>
      <c r="D1103" t="inlineStr">
        <is>
          <t>63001</t>
        </is>
      </c>
      <c r="E1103" t="inlineStr">
        <is>
          <t>2591570</t>
        </is>
      </c>
      <c r="F1103" t="inlineStr">
        <is>
          <t>3007051278</t>
        </is>
      </c>
      <c r="G1103" t="inlineStr">
        <is>
          <t>OC VISITA ROLLOS</t>
        </is>
      </c>
      <c r="H1103" t="inlineStr">
        <is>
          <t>QUINDIO</t>
        </is>
      </c>
      <c r="I1103" t="inlineStr">
        <is>
          <t>ARMENIA</t>
        </is>
      </c>
      <c r="J1103" t="inlineStr">
        <is>
          <t>PTM ARMENIA LA SEN@L</t>
        </is>
      </c>
      <c r="K1103" t="inlineStr">
        <is>
          <t>BANCOLOMBIA</t>
        </is>
      </c>
      <c r="L1103" t="inlineStr">
        <is>
          <t>FO-25-1371195</t>
        </is>
      </c>
      <c r="M1103" s="49" t="n">
        <v>45882.45923611111</v>
      </c>
      <c r="N1103" s="49" t="n">
        <v>45883.47083333333</v>
      </c>
      <c r="O1103" s="48" t="n">
        <v>0</v>
      </c>
      <c r="P1103" t="inlineStr">
        <is>
          <t>AGREGADOR</t>
        </is>
      </c>
      <c r="Q1103" t="inlineStr">
        <is>
          <t>COMCARD - PTM</t>
        </is>
      </c>
      <c r="R1103" t="inlineStr">
        <is>
          <t>EJECUTADO</t>
        </is>
      </c>
      <c r="S1103" t="inlineStr">
        <is>
          <t>EJECUTADO EXITOSO</t>
        </is>
      </c>
      <c r="T1103" t="inlineStr">
        <is>
          <t>VISITA TECNICA</t>
        </is>
      </c>
      <c r="V1103" t="inlineStr">
        <is>
          <t>TIPO II</t>
        </is>
      </c>
      <c r="W1103" t="inlineStr">
        <is>
          <t>TERRESTRE</t>
        </is>
      </c>
      <c r="X1103" t="inlineStr">
        <is>
          <t>SANCHEZ SOLORZANO JUAN SEBASTIAN</t>
        </is>
      </c>
      <c r="Y1103" t="inlineStr">
        <is>
          <t>1</t>
        </is>
      </c>
      <c r="Z1103" t="inlineStr">
        <is>
          <t>0</t>
        </is>
      </c>
      <c r="AA1103" s="48" t="n">
        <v>67654</v>
      </c>
      <c r="AB1103" s="48" t="n">
        <v>0</v>
      </c>
    </row>
    <row r="1104">
      <c r="A1104" t="inlineStr">
        <is>
          <t>CALI</t>
        </is>
      </c>
      <c r="B1104" t="inlineStr">
        <is>
          <t>SUROCCIDENTE Y EJE CAFETERO</t>
        </is>
      </c>
      <c r="C1104" t="inlineStr">
        <is>
          <t>0004-0003</t>
        </is>
      </c>
      <c r="D1104" t="inlineStr">
        <is>
          <t>19355</t>
        </is>
      </c>
      <c r="E1104" t="inlineStr">
        <is>
          <t>2591627</t>
        </is>
      </c>
      <c r="F1104" t="inlineStr">
        <is>
          <t>3007058504</t>
        </is>
      </c>
      <c r="G1104" t="inlineStr">
        <is>
          <t>OC VISITA ROLLOS</t>
        </is>
      </c>
      <c r="H1104" t="inlineStr">
        <is>
          <t>CAUCA</t>
        </is>
      </c>
      <c r="I1104" t="inlineStr">
        <is>
          <t>INZA</t>
        </is>
      </c>
      <c r="J1104" t="inlineStr">
        <is>
          <t>BARRIO CENTRO INZA 1</t>
        </is>
      </c>
      <c r="K1104" t="inlineStr">
        <is>
          <t>BANCOLOMBIA</t>
        </is>
      </c>
      <c r="L1104" t="inlineStr">
        <is>
          <t>FO-25-1371719</t>
        </is>
      </c>
      <c r="M1104" s="49" t="n">
        <v>45882.45474537037</v>
      </c>
      <c r="N1104" s="49" t="n">
        <v>45883.64305555556</v>
      </c>
      <c r="O1104" s="48" t="n">
        <v>0</v>
      </c>
      <c r="P1104" t="inlineStr">
        <is>
          <t>UNO A UNO</t>
        </is>
      </c>
      <c r="Q1104" t="inlineStr">
        <is>
          <t>CB UNO A UNO</t>
        </is>
      </c>
      <c r="R1104" t="inlineStr">
        <is>
          <t>EJECUTADO</t>
        </is>
      </c>
      <c r="S1104" t="inlineStr">
        <is>
          <t>EJECUTADO EXITOSO</t>
        </is>
      </c>
      <c r="T1104" t="inlineStr">
        <is>
          <t>VISITA TECNICA</t>
        </is>
      </c>
      <c r="V1104" t="inlineStr">
        <is>
          <t>TIPO IV</t>
        </is>
      </c>
      <c r="W1104" t="inlineStr">
        <is>
          <t>TERRESTRE</t>
        </is>
      </c>
      <c r="X1104" t="inlineStr">
        <is>
          <t>GIMBUEL LASSO LUIS GERMAN</t>
        </is>
      </c>
      <c r="Y1104" t="inlineStr">
        <is>
          <t>1</t>
        </is>
      </c>
      <c r="Z1104" t="inlineStr">
        <is>
          <t>0</t>
        </is>
      </c>
      <c r="AA1104" s="48" t="n">
        <v>35780</v>
      </c>
      <c r="AB1104" s="48" t="n">
        <v>0</v>
      </c>
    </row>
    <row r="1105">
      <c r="A1105" t="inlineStr">
        <is>
          <t>MEDELLIN</t>
        </is>
      </c>
      <c r="B1105" t="inlineStr">
        <is>
          <t>NOROCCIDENTE</t>
        </is>
      </c>
      <c r="C1105" t="inlineStr">
        <is>
          <t>0004-0005</t>
        </is>
      </c>
      <c r="D1105" t="inlineStr">
        <is>
          <t>5001</t>
        </is>
      </c>
      <c r="E1105" t="inlineStr">
        <is>
          <t>2591839</t>
        </is>
      </c>
      <c r="F1105" t="inlineStr">
        <is>
          <t>3007078307</t>
        </is>
      </c>
      <c r="G1105" t="inlineStr">
        <is>
          <t>OC VISITA ROLLOS</t>
        </is>
      </c>
      <c r="H1105" t="inlineStr">
        <is>
          <t>ANTIOQUIA</t>
        </is>
      </c>
      <c r="I1105" t="inlineStr">
        <is>
          <t>MEDELLIN</t>
        </is>
      </c>
      <c r="J1105" t="inlineStr">
        <is>
          <t>BARRIO VILA SOFIA MEDELLIN</t>
        </is>
      </c>
      <c r="K1105" t="inlineStr">
        <is>
          <t>BANCOLOMBIA</t>
        </is>
      </c>
      <c r="L1105" t="inlineStr">
        <is>
          <t>FO-25-1373792</t>
        </is>
      </c>
      <c r="M1105" s="49" t="n">
        <v>45882.47125</v>
      </c>
      <c r="N1105" s="49" t="n">
        <v>45888.8125</v>
      </c>
      <c r="O1105" s="48" t="n">
        <v>0</v>
      </c>
      <c r="P1105" t="inlineStr">
        <is>
          <t>CB UNO A UNO</t>
        </is>
      </c>
      <c r="Q1105" t="inlineStr">
        <is>
          <t>CB UNO A UNO</t>
        </is>
      </c>
      <c r="S1105" t="inlineStr">
        <is>
          <t>EJECUTADO EXITOSO</t>
        </is>
      </c>
      <c r="T1105" t="inlineStr">
        <is>
          <t>VISITA TECNICA</t>
        </is>
      </c>
      <c r="V1105" t="inlineStr">
        <is>
          <t>TIPO I</t>
        </is>
      </c>
      <c r="W1105" t="inlineStr">
        <is>
          <t>TERRESTRE</t>
        </is>
      </c>
      <c r="X1105" t="inlineStr">
        <is>
          <t>MARIN QUINTERO BRAYAN ESTIVEN</t>
        </is>
      </c>
      <c r="Y1105" t="inlineStr">
        <is>
          <t>1</t>
        </is>
      </c>
      <c r="Z1105" t="inlineStr">
        <is>
          <t>0</t>
        </is>
      </c>
      <c r="AA1105" s="48" t="n">
        <v>35780</v>
      </c>
      <c r="AB1105" s="48" t="n">
        <v>0</v>
      </c>
    </row>
    <row r="1106">
      <c r="A1106" t="inlineStr">
        <is>
          <t>CALI</t>
        </is>
      </c>
      <c r="B1106" t="inlineStr">
        <is>
          <t>SUROCCIDENTE Y EJE CAFETERO</t>
        </is>
      </c>
      <c r="C1106" t="inlineStr">
        <is>
          <t>0004-0003</t>
        </is>
      </c>
      <c r="D1106" t="inlineStr">
        <is>
          <t>19532</t>
        </is>
      </c>
      <c r="E1106" t="inlineStr">
        <is>
          <t>2591867</t>
        </is>
      </c>
      <c r="F1106" t="inlineStr">
        <is>
          <t>3007075939</t>
        </is>
      </c>
      <c r="G1106" t="inlineStr">
        <is>
          <t>OC ENVIO ROLLOS</t>
        </is>
      </c>
      <c r="H1106" t="inlineStr">
        <is>
          <t>CAUCA</t>
        </is>
      </c>
      <c r="I1106" t="inlineStr">
        <is>
          <t>PATIA</t>
        </is>
      </c>
      <c r="J1106" t="inlineStr">
        <is>
          <t>BARRIO LA FONDA PATIA PATIA 1</t>
        </is>
      </c>
      <c r="K1106" t="inlineStr">
        <is>
          <t>BANCOLOMBIA</t>
        </is>
      </c>
      <c r="L1106" t="inlineStr">
        <is>
          <t>FO-25-1371717</t>
        </is>
      </c>
      <c r="M1106" s="49" t="n">
        <v>45882.47898148148</v>
      </c>
      <c r="N1106" s="49" t="n">
        <v>45890.42291666667</v>
      </c>
      <c r="O1106" s="48" t="n">
        <v>0</v>
      </c>
      <c r="P1106" t="inlineStr">
        <is>
          <t>UNO A UNO</t>
        </is>
      </c>
      <c r="Q1106" t="inlineStr">
        <is>
          <t>UNO A UNO</t>
        </is>
      </c>
      <c r="S1106" t="inlineStr">
        <is>
          <t>EJECUTADO EXITOSO</t>
        </is>
      </c>
      <c r="T1106" t="inlineStr">
        <is>
          <t>ENVIO</t>
        </is>
      </c>
      <c r="V1106" t="inlineStr">
        <is>
          <t>TIPO IV</t>
        </is>
      </c>
      <c r="W1106" t="inlineStr">
        <is>
          <t>TERRESTRE</t>
        </is>
      </c>
      <c r="Y1106" t="inlineStr">
        <is>
          <t>1</t>
        </is>
      </c>
      <c r="Z1106" t="inlineStr">
        <is>
          <t>0</t>
        </is>
      </c>
      <c r="AA1106" s="48" t="n">
        <v>35780</v>
      </c>
      <c r="AB1106" s="48" t="n">
        <v>0</v>
      </c>
    </row>
    <row r="1107">
      <c r="A1107" t="inlineStr">
        <is>
          <t>MEDELLIN</t>
        </is>
      </c>
      <c r="B1107" t="inlineStr">
        <is>
          <t>NOROCCIDENTE</t>
        </is>
      </c>
      <c r="C1107" t="inlineStr">
        <is>
          <t>0004-0005</t>
        </is>
      </c>
      <c r="D1107" t="inlineStr">
        <is>
          <t>5360</t>
        </is>
      </c>
      <c r="E1107" t="inlineStr">
        <is>
          <t>2591874</t>
        </is>
      </c>
      <c r="F1107" t="inlineStr">
        <is>
          <t>3007065736</t>
        </is>
      </c>
      <c r="G1107" t="inlineStr">
        <is>
          <t>OC VISITA ROLLOS</t>
        </is>
      </c>
      <c r="H1107" t="inlineStr">
        <is>
          <t>ANTIOQUIA</t>
        </is>
      </c>
      <c r="I1107" t="inlineStr">
        <is>
          <t>ITAGUI</t>
        </is>
      </c>
      <c r="J1107" t="inlineStr">
        <is>
          <t>BARRIO SAN GABRIEL ITAGUI 4</t>
        </is>
      </c>
      <c r="K1107" t="inlineStr">
        <is>
          <t>BANCOLOMBIA</t>
        </is>
      </c>
      <c r="L1107" t="inlineStr">
        <is>
          <t>FO-25-1373784</t>
        </is>
      </c>
      <c r="M1107" s="49" t="n">
        <v>45882.4796412037</v>
      </c>
      <c r="N1107" s="49" t="n">
        <v>45888.8125</v>
      </c>
      <c r="O1107" s="48" t="n">
        <v>0</v>
      </c>
      <c r="P1107" t="inlineStr">
        <is>
          <t>CB UNO A UNO</t>
        </is>
      </c>
      <c r="Q1107" t="inlineStr">
        <is>
          <t>CB UNO A UNO</t>
        </is>
      </c>
      <c r="S1107" t="inlineStr">
        <is>
          <t>EJECUTADO EXITOSO</t>
        </is>
      </c>
      <c r="T1107" t="inlineStr">
        <is>
          <t>VISITA TECNICA</t>
        </is>
      </c>
      <c r="V1107" t="inlineStr">
        <is>
          <t>TIPO I</t>
        </is>
      </c>
      <c r="W1107" t="inlineStr">
        <is>
          <t>TERRESTRE</t>
        </is>
      </c>
      <c r="X1107" t="inlineStr">
        <is>
          <t>MARIN QUINTERO BRAYAN ESTIVEN</t>
        </is>
      </c>
      <c r="Y1107" t="inlineStr">
        <is>
          <t>1</t>
        </is>
      </c>
      <c r="Z1107" t="inlineStr">
        <is>
          <t>0</t>
        </is>
      </c>
      <c r="AA1107" s="48" t="n">
        <v>35780</v>
      </c>
      <c r="AB1107" s="48" t="n">
        <v>0</v>
      </c>
    </row>
    <row r="1108">
      <c r="A1108" t="inlineStr">
        <is>
          <t>CALI</t>
        </is>
      </c>
      <c r="B1108" t="inlineStr">
        <is>
          <t>SUROCCIDENTE Y EJE CAFETERO</t>
        </is>
      </c>
      <c r="C1108" t="inlineStr">
        <is>
          <t>0004-0003</t>
        </is>
      </c>
      <c r="D1108" t="inlineStr">
        <is>
          <t>76001</t>
        </is>
      </c>
      <c r="E1108" t="inlineStr">
        <is>
          <t>2591955</t>
        </is>
      </c>
      <c r="F1108" t="inlineStr">
        <is>
          <t>3007076714</t>
        </is>
      </c>
      <c r="G1108" t="inlineStr">
        <is>
          <t>OC VISITA ROLLOS</t>
        </is>
      </c>
      <c r="H1108" t="inlineStr">
        <is>
          <t>VALLE DEL CAUCA</t>
        </is>
      </c>
      <c r="I1108" t="inlineStr">
        <is>
          <t>CALI</t>
        </is>
      </c>
      <c r="J1108" t="inlineStr">
        <is>
          <t>BARRIO DECEPAZ CALI 3</t>
        </is>
      </c>
      <c r="K1108" t="inlineStr">
        <is>
          <t>BANCOLOMBIA</t>
        </is>
      </c>
      <c r="L1108" t="inlineStr">
        <is>
          <t>FO-25-1371181</t>
        </is>
      </c>
      <c r="M1108" s="49" t="n">
        <v>45882.47619212963</v>
      </c>
      <c r="N1108" s="49" t="n">
        <v>45883.35208333333</v>
      </c>
      <c r="O1108" s="48" t="n">
        <v>0</v>
      </c>
      <c r="P1108" t="inlineStr">
        <is>
          <t>CB UNO A UNO</t>
        </is>
      </c>
      <c r="Q1108" t="inlineStr">
        <is>
          <t>CB UNO A UNO</t>
        </is>
      </c>
      <c r="R1108" t="inlineStr">
        <is>
          <t>EJECUTADO</t>
        </is>
      </c>
      <c r="S1108" t="inlineStr">
        <is>
          <t>EJECUTADO EXITOSO</t>
        </is>
      </c>
      <c r="T1108" t="inlineStr">
        <is>
          <t>VISITA TECNICA</t>
        </is>
      </c>
      <c r="V1108" t="inlineStr">
        <is>
          <t>TIPO I</t>
        </is>
      </c>
      <c r="W1108" t="inlineStr">
        <is>
          <t>TERRESTRE</t>
        </is>
      </c>
      <c r="X1108" t="inlineStr">
        <is>
          <t>CUERO RUIZ JHONNY</t>
        </is>
      </c>
      <c r="Y1108" t="inlineStr">
        <is>
          <t>1</t>
        </is>
      </c>
      <c r="Z1108" t="inlineStr">
        <is>
          <t>0</t>
        </is>
      </c>
      <c r="AA1108" s="48" t="n">
        <v>35780</v>
      </c>
      <c r="AB1108" s="48" t="n">
        <v>0</v>
      </c>
    </row>
    <row r="1109">
      <c r="A1109" t="inlineStr">
        <is>
          <t>MEDELLIN</t>
        </is>
      </c>
      <c r="B1109" t="inlineStr">
        <is>
          <t>NOROCCIDENTE</t>
        </is>
      </c>
      <c r="C1109" t="inlineStr">
        <is>
          <t>0004-0005</t>
        </is>
      </c>
      <c r="D1109" t="inlineStr">
        <is>
          <t>5001</t>
        </is>
      </c>
      <c r="E1109" t="inlineStr">
        <is>
          <t>2591967</t>
        </is>
      </c>
      <c r="F1109" t="inlineStr">
        <is>
          <t>3007045206</t>
        </is>
      </c>
      <c r="G1109" t="inlineStr">
        <is>
          <t>OC VISITA ROLLOS</t>
        </is>
      </c>
      <c r="H1109" t="inlineStr">
        <is>
          <t>ANTIOQUIA</t>
        </is>
      </c>
      <c r="I1109" t="inlineStr">
        <is>
          <t>MEDELLIN</t>
        </is>
      </c>
      <c r="J1109" t="inlineStr">
        <is>
          <t>DISTRICOL CAJITA DE ILUSIONES</t>
        </is>
      </c>
      <c r="K1109" t="inlineStr">
        <is>
          <t>BANCOLOMBIA</t>
        </is>
      </c>
      <c r="L1109" t="inlineStr">
        <is>
          <t>FO-25-1373787</t>
        </is>
      </c>
      <c r="M1109" s="49" t="n">
        <v>45882.47777777778</v>
      </c>
      <c r="N1109" s="49" t="n">
        <v>45888.8125</v>
      </c>
      <c r="O1109" s="48" t="n">
        <v>0</v>
      </c>
      <c r="P1109" t="inlineStr">
        <is>
          <t>AGREGADOR</t>
        </is>
      </c>
      <c r="Q1109" t="inlineStr">
        <is>
          <t>DISTRICOL</t>
        </is>
      </c>
      <c r="S1109" t="inlineStr">
        <is>
          <t>EJECUTADO EXITOSO</t>
        </is>
      </c>
      <c r="T1109" t="inlineStr">
        <is>
          <t>VISITA TECNICA</t>
        </is>
      </c>
      <c r="V1109" t="inlineStr">
        <is>
          <t>TIPO I</t>
        </is>
      </c>
      <c r="W1109" t="inlineStr">
        <is>
          <t>TERRESTRE</t>
        </is>
      </c>
      <c r="X1109" t="inlineStr">
        <is>
          <t>MARIN QUINTERO BRAYAN ESTIVEN</t>
        </is>
      </c>
      <c r="Y1109" t="inlineStr">
        <is>
          <t>1</t>
        </is>
      </c>
      <c r="Z1109" t="inlineStr">
        <is>
          <t>0</t>
        </is>
      </c>
      <c r="AA1109" s="48" t="n">
        <v>35780</v>
      </c>
      <c r="AB1109" s="48" t="n">
        <v>0</v>
      </c>
    </row>
    <row r="1110">
      <c r="A1110" t="inlineStr">
        <is>
          <t>CALI</t>
        </is>
      </c>
      <c r="B1110" t="inlineStr">
        <is>
          <t>SUROCCIDENTE Y EJE CAFETERO</t>
        </is>
      </c>
      <c r="C1110" t="inlineStr">
        <is>
          <t>0004-0003</t>
        </is>
      </c>
      <c r="D1110" t="inlineStr">
        <is>
          <t>76834</t>
        </is>
      </c>
      <c r="E1110" t="inlineStr">
        <is>
          <t>2592002</t>
        </is>
      </c>
      <c r="F1110" t="inlineStr">
        <is>
          <t>3007040573</t>
        </is>
      </c>
      <c r="G1110" t="inlineStr">
        <is>
          <t>OC VISITA ROLLOS</t>
        </is>
      </c>
      <c r="H1110" t="inlineStr">
        <is>
          <t>VALLE DEL CAUCA</t>
        </is>
      </c>
      <c r="I1110" t="inlineStr">
        <is>
          <t>TULUA</t>
        </is>
      </c>
      <c r="J1110" t="inlineStr">
        <is>
          <t>BARRIO CENTRO TULUA 11</t>
        </is>
      </c>
      <c r="K1110" t="inlineStr">
        <is>
          <t>BANCOLOMBIA</t>
        </is>
      </c>
      <c r="L1110" t="inlineStr">
        <is>
          <t>FO-25-1371185</t>
        </is>
      </c>
      <c r="M1110" s="49" t="n">
        <v>45882.470625</v>
      </c>
      <c r="N1110" s="49" t="n">
        <v>45884.70625</v>
      </c>
      <c r="O1110" s="48" t="n">
        <v>0</v>
      </c>
      <c r="P1110" t="inlineStr">
        <is>
          <t>CB UNO A UNO</t>
        </is>
      </c>
      <c r="Q1110" t="inlineStr">
        <is>
          <t>CB UNO A UNO</t>
        </is>
      </c>
      <c r="R1110" t="inlineStr">
        <is>
          <t>EJECUTADO</t>
        </is>
      </c>
      <c r="S1110" t="inlineStr">
        <is>
          <t>EJECUTADO EXITOSO</t>
        </is>
      </c>
      <c r="T1110" t="inlineStr">
        <is>
          <t>VISITA TECNICA</t>
        </is>
      </c>
      <c r="V1110" t="inlineStr">
        <is>
          <t>TIPO II</t>
        </is>
      </c>
      <c r="W1110" t="inlineStr">
        <is>
          <t>TERRESTRE</t>
        </is>
      </c>
      <c r="X1110" t="inlineStr">
        <is>
          <t>TORRES GARCIA JENDRY JOSE</t>
        </is>
      </c>
      <c r="Y1110" t="inlineStr">
        <is>
          <t>1</t>
        </is>
      </c>
      <c r="Z1110" t="inlineStr">
        <is>
          <t>0</t>
        </is>
      </c>
      <c r="AA1110" s="48" t="n">
        <v>67654</v>
      </c>
      <c r="AB1110" s="48" t="n">
        <v>0</v>
      </c>
    </row>
    <row r="1111">
      <c r="A1111" t="inlineStr">
        <is>
          <t>BOGOTA</t>
        </is>
      </c>
      <c r="B1111" t="inlineStr">
        <is>
          <t>CUNDINAMARCA</t>
        </is>
      </c>
      <c r="C1111" t="inlineStr">
        <is>
          <t>0004-0004</t>
        </is>
      </c>
      <c r="D1111" t="inlineStr">
        <is>
          <t>25743</t>
        </is>
      </c>
      <c r="E1111" t="inlineStr">
        <is>
          <t>2592113</t>
        </is>
      </c>
      <c r="F1111" t="inlineStr">
        <is>
          <t>3007023694</t>
        </is>
      </c>
      <c r="G1111" t="inlineStr">
        <is>
          <t>OC VISITA ROLLOS</t>
        </is>
      </c>
      <c r="H1111" t="inlineStr">
        <is>
          <t>CUNDINAMARCA</t>
        </is>
      </c>
      <c r="I1111" t="inlineStr">
        <is>
          <t>SILVANIA</t>
        </is>
      </c>
      <c r="J1111" t="inlineStr">
        <is>
          <t>BARRIO IPM SUBIA SILVANIA</t>
        </is>
      </c>
      <c r="K1111" t="inlineStr">
        <is>
          <t>BANCOLOMBIA</t>
        </is>
      </c>
      <c r="L1111" t="inlineStr">
        <is>
          <t>FO-25-1371175</t>
        </is>
      </c>
      <c r="M1111" s="49" t="n">
        <v>45882.485</v>
      </c>
      <c r="N1111" s="49" t="n">
        <v>45884.55277777778</v>
      </c>
      <c r="O1111" s="48" t="n">
        <v>0</v>
      </c>
      <c r="P1111" t="inlineStr">
        <is>
          <t>CB UNO A UNO</t>
        </is>
      </c>
      <c r="Q1111" t="inlineStr">
        <is>
          <t>CB UNO A UNO</t>
        </is>
      </c>
      <c r="R1111" t="inlineStr">
        <is>
          <t>EJECUTADO</t>
        </is>
      </c>
      <c r="S1111" t="inlineStr">
        <is>
          <t>EJECUTADO EXITOSO</t>
        </is>
      </c>
      <c r="T1111" t="inlineStr">
        <is>
          <t>VISITA TECNICA</t>
        </is>
      </c>
      <c r="V1111" t="inlineStr">
        <is>
          <t>TIPO II</t>
        </is>
      </c>
      <c r="W1111" t="inlineStr">
        <is>
          <t>TERRESTRE</t>
        </is>
      </c>
      <c r="X1111" t="inlineStr">
        <is>
          <t>GALEANO SORIANO JUAN DAVID</t>
        </is>
      </c>
      <c r="Y1111" t="inlineStr">
        <is>
          <t>1</t>
        </is>
      </c>
      <c r="Z1111" t="inlineStr">
        <is>
          <t>0</t>
        </is>
      </c>
      <c r="AA1111" s="48" t="n">
        <v>67654</v>
      </c>
      <c r="AB1111" s="48" t="n">
        <v>0</v>
      </c>
    </row>
    <row r="1112">
      <c r="A1112" t="inlineStr">
        <is>
          <t>MEDELLIN</t>
        </is>
      </c>
      <c r="B1112" t="inlineStr">
        <is>
          <t>NOROCCIDENTE</t>
        </is>
      </c>
      <c r="C1112" t="inlineStr">
        <is>
          <t>0004-0005</t>
        </is>
      </c>
      <c r="D1112" t="inlineStr">
        <is>
          <t>5001</t>
        </is>
      </c>
      <c r="E1112" t="inlineStr">
        <is>
          <t>2592120</t>
        </is>
      </c>
      <c r="F1112" t="inlineStr">
        <is>
          <t>3007061171</t>
        </is>
      </c>
      <c r="G1112" t="inlineStr">
        <is>
          <t>OC VISITA ROLLOS</t>
        </is>
      </c>
      <c r="H1112" t="inlineStr">
        <is>
          <t>ANTIOQUIA</t>
        </is>
      </c>
      <c r="I1112" t="inlineStr">
        <is>
          <t>MEDELLIN</t>
        </is>
      </c>
      <c r="J1112" t="inlineStr">
        <is>
          <t>BARRIO BELLO PARIS MEDELLIN</t>
        </is>
      </c>
      <c r="K1112" t="inlineStr">
        <is>
          <t>BANCOLOMBIA</t>
        </is>
      </c>
      <c r="L1112" t="inlineStr">
        <is>
          <t>FO-25-1373781</t>
        </is>
      </c>
      <c r="M1112" s="49" t="n">
        <v>45882.48574074074</v>
      </c>
      <c r="N1112" s="49" t="n">
        <v>45888.8125</v>
      </c>
      <c r="O1112" s="48" t="n">
        <v>0</v>
      </c>
      <c r="P1112" t="inlineStr">
        <is>
          <t>CB UNO A UNO</t>
        </is>
      </c>
      <c r="Q1112" t="inlineStr">
        <is>
          <t>CB UNO A UNO</t>
        </is>
      </c>
      <c r="S1112" t="inlineStr">
        <is>
          <t>EJECUTADO EXITOSO</t>
        </is>
      </c>
      <c r="T1112" t="inlineStr">
        <is>
          <t>VISITA TECNICA</t>
        </is>
      </c>
      <c r="V1112" t="inlineStr">
        <is>
          <t>TIPO I</t>
        </is>
      </c>
      <c r="W1112" t="inlineStr">
        <is>
          <t>TERRESTRE</t>
        </is>
      </c>
      <c r="X1112" t="inlineStr">
        <is>
          <t>MARIN QUINTERO BRAYAN ESTIVEN</t>
        </is>
      </c>
      <c r="Y1112" t="inlineStr">
        <is>
          <t>1</t>
        </is>
      </c>
      <c r="Z1112" t="inlineStr">
        <is>
          <t>0</t>
        </is>
      </c>
      <c r="AA1112" s="48" t="n">
        <v>35780</v>
      </c>
      <c r="AB1112" s="48" t="n">
        <v>0</v>
      </c>
    </row>
    <row r="1113">
      <c r="A1113" t="inlineStr">
        <is>
          <t>IBAGUE</t>
        </is>
      </c>
      <c r="B1113" t="inlineStr">
        <is>
          <t>REMOTAS</t>
        </is>
      </c>
      <c r="C1113" t="inlineStr">
        <is>
          <t>No encontrado</t>
        </is>
      </c>
      <c r="D1113" t="inlineStr">
        <is>
          <t>73873</t>
        </is>
      </c>
      <c r="E1113" t="inlineStr">
        <is>
          <t>2592130</t>
        </is>
      </c>
      <c r="F1113" t="inlineStr">
        <is>
          <t>3007049681</t>
        </is>
      </c>
      <c r="G1113" t="inlineStr">
        <is>
          <t>OC ENVIO ROLLOS</t>
        </is>
      </c>
      <c r="H1113" t="inlineStr">
        <is>
          <t>TOLIMA</t>
        </is>
      </c>
      <c r="I1113" t="inlineStr">
        <is>
          <t>VILLARRICA</t>
        </is>
      </c>
      <c r="J1113" t="inlineStr">
        <is>
          <t>BARRIO CENTRO VILLARRICA</t>
        </is>
      </c>
      <c r="K1113" t="inlineStr">
        <is>
          <t>BANCOLOMBIA</t>
        </is>
      </c>
      <c r="L1113" t="inlineStr">
        <is>
          <t>FO-25-1371715</t>
        </is>
      </c>
      <c r="M1113" s="49" t="n">
        <v>45882.48780092593</v>
      </c>
      <c r="N1113" s="49" t="n">
        <v>45885.42986111111</v>
      </c>
      <c r="O1113" s="48" t="n">
        <v>0</v>
      </c>
      <c r="P1113" t="inlineStr">
        <is>
          <t>CB UNO A UNO</t>
        </is>
      </c>
      <c r="Q1113" t="inlineStr">
        <is>
          <t>CB UNO A UNO</t>
        </is>
      </c>
      <c r="S1113" t="inlineStr">
        <is>
          <t>EJECUTADO EXITOSO</t>
        </is>
      </c>
      <c r="T1113" t="inlineStr">
        <is>
          <t>ENVIO</t>
        </is>
      </c>
      <c r="V1113" t="inlineStr">
        <is>
          <t>TIPO III</t>
        </is>
      </c>
      <c r="W1113" t="inlineStr">
        <is>
          <t>TERRESTRE</t>
        </is>
      </c>
      <c r="Y1113" t="inlineStr">
        <is>
          <t>1</t>
        </is>
      </c>
      <c r="Z1113" t="inlineStr">
        <is>
          <t>0</t>
        </is>
      </c>
      <c r="AA1113" s="48" t="n">
        <v>35780</v>
      </c>
      <c r="AB1113" s="48" t="n">
        <v>0</v>
      </c>
    </row>
    <row r="1114">
      <c r="A1114" t="inlineStr">
        <is>
          <t>MEDELLIN</t>
        </is>
      </c>
      <c r="B1114" t="inlineStr">
        <is>
          <t>NOROCCIDENTE</t>
        </is>
      </c>
      <c r="C1114" t="inlineStr">
        <is>
          <t>0004-0005</t>
        </is>
      </c>
      <c r="D1114" t="inlineStr">
        <is>
          <t>5318</t>
        </is>
      </c>
      <c r="E1114" t="inlineStr">
        <is>
          <t>2592134</t>
        </is>
      </c>
      <c r="F1114" t="inlineStr">
        <is>
          <t>3007075962</t>
        </is>
      </c>
      <c r="G1114" t="inlineStr">
        <is>
          <t>OC VISITA ROLLOS</t>
        </is>
      </c>
      <c r="H1114" t="inlineStr">
        <is>
          <t>ANTIOQUIA</t>
        </is>
      </c>
      <c r="I1114" t="inlineStr">
        <is>
          <t>GUARNE</t>
        </is>
      </c>
      <c r="J1114" t="inlineStr">
        <is>
          <t>PTM GUARNE FERRELECTRICOS PASO</t>
        </is>
      </c>
      <c r="K1114" t="inlineStr">
        <is>
          <t>BANCOLOMBIA</t>
        </is>
      </c>
      <c r="L1114" t="inlineStr">
        <is>
          <t>FO-25-1371292</t>
        </is>
      </c>
      <c r="M1114" s="49" t="n">
        <v>45882.48835648148</v>
      </c>
      <c r="N1114" s="49" t="n">
        <v>45885.48194444444</v>
      </c>
      <c r="O1114" s="48" t="n">
        <v>0</v>
      </c>
      <c r="P1114" t="inlineStr">
        <is>
          <t>AGREGADOR</t>
        </is>
      </c>
      <c r="Q1114" t="inlineStr">
        <is>
          <t>COMCARD - PTM</t>
        </is>
      </c>
      <c r="R1114" t="inlineStr">
        <is>
          <t>EJECUTADO</t>
        </is>
      </c>
      <c r="S1114" t="inlineStr">
        <is>
          <t>EJECUTADO EXITOSO</t>
        </is>
      </c>
      <c r="T1114" t="inlineStr">
        <is>
          <t>VISITA TECNICA</t>
        </is>
      </c>
      <c r="V1114" t="inlineStr">
        <is>
          <t>TIPO II</t>
        </is>
      </c>
      <c r="W1114" t="inlineStr">
        <is>
          <t>TERRESTRE</t>
        </is>
      </c>
      <c r="X1114" t="inlineStr">
        <is>
          <t>RUA ALVAREZ RICHARD ANDRES</t>
        </is>
      </c>
      <c r="Y1114" t="inlineStr">
        <is>
          <t>1</t>
        </is>
      </c>
      <c r="Z1114" t="inlineStr">
        <is>
          <t>0</t>
        </is>
      </c>
      <c r="AA1114" s="48" t="n">
        <v>67654</v>
      </c>
      <c r="AB1114" s="48" t="n">
        <v>0</v>
      </c>
    </row>
    <row r="1115">
      <c r="A1115" t="inlineStr">
        <is>
          <t>APARTADO</t>
        </is>
      </c>
      <c r="B1115" t="inlineStr">
        <is>
          <t>NOROCCIDENTE</t>
        </is>
      </c>
      <c r="C1115" t="inlineStr">
        <is>
          <t>0004-0005</t>
        </is>
      </c>
      <c r="D1115" t="inlineStr">
        <is>
          <t>5837</t>
        </is>
      </c>
      <c r="E1115" t="inlineStr">
        <is>
          <t>2592137</t>
        </is>
      </c>
      <c r="F1115" t="inlineStr">
        <is>
          <t>3007044527</t>
        </is>
      </c>
      <c r="G1115" t="inlineStr">
        <is>
          <t>OC VISITA ROLLOS</t>
        </is>
      </c>
      <c r="H1115" t="inlineStr">
        <is>
          <t>ANTIOQUIA</t>
        </is>
      </c>
      <c r="I1115" t="inlineStr">
        <is>
          <t>TURBO</t>
        </is>
      </c>
      <c r="J1115" t="inlineStr">
        <is>
          <t>DISTRICOL MISCELANEA MAPAL</t>
        </is>
      </c>
      <c r="K1115" t="inlineStr">
        <is>
          <t>BANCOLOMBIA</t>
        </is>
      </c>
      <c r="L1115" t="inlineStr">
        <is>
          <t>FO-25-1371288</t>
        </is>
      </c>
      <c r="M1115" s="49" t="n">
        <v>45882.48913194444</v>
      </c>
      <c r="N1115" s="49" t="n">
        <v>45887.64027777778</v>
      </c>
      <c r="O1115" s="48" t="n">
        <v>0</v>
      </c>
      <c r="P1115" t="inlineStr">
        <is>
          <t>AGREGADOR</t>
        </is>
      </c>
      <c r="Q1115" t="inlineStr">
        <is>
          <t>DISTRICOL</t>
        </is>
      </c>
      <c r="R1115" t="inlineStr">
        <is>
          <t>EJECUTADO</t>
        </is>
      </c>
      <c r="S1115" t="inlineStr">
        <is>
          <t>EJECUTADO EXITOSO</t>
        </is>
      </c>
      <c r="T1115" t="inlineStr">
        <is>
          <t>VISITA TECNICA</t>
        </is>
      </c>
      <c r="V1115" t="inlineStr">
        <is>
          <t>TIPO II</t>
        </is>
      </c>
      <c r="W1115" t="inlineStr">
        <is>
          <t>TERRESTRE</t>
        </is>
      </c>
      <c r="X1115" t="inlineStr">
        <is>
          <t>CASTRO HENAO DANIEL ESTEBAN</t>
        </is>
      </c>
      <c r="Y1115" t="inlineStr">
        <is>
          <t>1</t>
        </is>
      </c>
      <c r="Z1115" t="inlineStr">
        <is>
          <t>0</t>
        </is>
      </c>
      <c r="AA1115" s="48" t="n">
        <v>67654</v>
      </c>
      <c r="AB1115" s="48" t="n">
        <v>0</v>
      </c>
    </row>
    <row r="1116">
      <c r="A1116" t="inlineStr">
        <is>
          <t>MEDELLIN</t>
        </is>
      </c>
      <c r="B1116" t="inlineStr">
        <is>
          <t>NOROCCIDENTE</t>
        </is>
      </c>
      <c r="C1116" t="inlineStr">
        <is>
          <t>0004-0005</t>
        </is>
      </c>
      <c r="D1116" t="inlineStr">
        <is>
          <t>5001</t>
        </is>
      </c>
      <c r="E1116" t="inlineStr">
        <is>
          <t>2592140</t>
        </is>
      </c>
      <c r="F1116" t="inlineStr">
        <is>
          <t>3007071575</t>
        </is>
      </c>
      <c r="G1116" t="inlineStr">
        <is>
          <t>OC VISITA ROLLOS</t>
        </is>
      </c>
      <c r="H1116" t="inlineStr">
        <is>
          <t>ANTIOQUIA</t>
        </is>
      </c>
      <c r="I1116" t="inlineStr">
        <is>
          <t>MEDELLIN</t>
        </is>
      </c>
      <c r="J1116" t="inlineStr">
        <is>
          <t>DISTRICOL MAJI SALUD Y BELLEZA</t>
        </is>
      </c>
      <c r="K1116" t="inlineStr">
        <is>
          <t>BANCOLOMBIA</t>
        </is>
      </c>
      <c r="L1116" t="inlineStr">
        <is>
          <t>FO-25-1373777</t>
        </is>
      </c>
      <c r="M1116" s="49" t="n">
        <v>45882.48983796296</v>
      </c>
      <c r="N1116" s="49" t="n">
        <v>45888.8125</v>
      </c>
      <c r="O1116" s="48" t="n">
        <v>0</v>
      </c>
      <c r="P1116" t="inlineStr">
        <is>
          <t>AGREGADOR</t>
        </is>
      </c>
      <c r="Q1116" t="inlineStr">
        <is>
          <t>DISTRICOL</t>
        </is>
      </c>
      <c r="S1116" t="inlineStr">
        <is>
          <t>EJECUTADO EXITOSO</t>
        </is>
      </c>
      <c r="T1116" t="inlineStr">
        <is>
          <t>VISITA TECNICA</t>
        </is>
      </c>
      <c r="V1116" t="inlineStr">
        <is>
          <t>TIPO I</t>
        </is>
      </c>
      <c r="W1116" t="inlineStr">
        <is>
          <t>TERRESTRE</t>
        </is>
      </c>
      <c r="X1116" t="inlineStr">
        <is>
          <t>MARIN QUINTERO BRAYAN ESTIVEN</t>
        </is>
      </c>
      <c r="Y1116" t="inlineStr">
        <is>
          <t>1</t>
        </is>
      </c>
      <c r="Z1116" t="inlineStr">
        <is>
          <t>0</t>
        </is>
      </c>
      <c r="AA1116" s="48" t="n">
        <v>35780</v>
      </c>
      <c r="AB1116" s="48" t="n">
        <v>0</v>
      </c>
    </row>
    <row r="1117">
      <c r="A1117" t="inlineStr">
        <is>
          <t>MEDELLIN</t>
        </is>
      </c>
      <c r="B1117" t="inlineStr">
        <is>
          <t>NOROCCIDENTE</t>
        </is>
      </c>
      <c r="C1117" t="inlineStr">
        <is>
          <t>0004-0005</t>
        </is>
      </c>
      <c r="D1117" t="inlineStr">
        <is>
          <t>5001</t>
        </is>
      </c>
      <c r="E1117" t="inlineStr">
        <is>
          <t>2592182</t>
        </is>
      </c>
      <c r="F1117" t="inlineStr">
        <is>
          <t>3007038012</t>
        </is>
      </c>
      <c r="G1117" t="inlineStr">
        <is>
          <t>OC VISITA ROLLOS</t>
        </is>
      </c>
      <c r="H1117" t="inlineStr">
        <is>
          <t>ANTIOQUIA</t>
        </is>
      </c>
      <c r="I1117" t="inlineStr">
        <is>
          <t>MEDELLIN</t>
        </is>
      </c>
      <c r="J1117" t="inlineStr">
        <is>
          <t>BARRIO SANTO DOMINGO MEDELLIN</t>
        </is>
      </c>
      <c r="K1117" t="inlineStr">
        <is>
          <t>BANCOLOMBIA</t>
        </is>
      </c>
      <c r="L1117" t="inlineStr">
        <is>
          <t>FO-25-1373771</t>
        </is>
      </c>
      <c r="M1117" s="49" t="n">
        <v>45882.49813657408</v>
      </c>
      <c r="N1117" s="49" t="n">
        <v>45888.8125</v>
      </c>
      <c r="O1117" s="48" t="n">
        <v>0</v>
      </c>
      <c r="P1117" t="inlineStr">
        <is>
          <t>CB UNO A UNO</t>
        </is>
      </c>
      <c r="Q1117" t="inlineStr">
        <is>
          <t>CB UNO A UNO</t>
        </is>
      </c>
      <c r="S1117" t="inlineStr">
        <is>
          <t>EJECUTADO EXITOSO</t>
        </is>
      </c>
      <c r="T1117" t="inlineStr">
        <is>
          <t>VISITA TECNICA</t>
        </is>
      </c>
      <c r="V1117" t="inlineStr">
        <is>
          <t>TIPO I</t>
        </is>
      </c>
      <c r="W1117" t="inlineStr">
        <is>
          <t>TERRESTRE</t>
        </is>
      </c>
      <c r="X1117" t="inlineStr">
        <is>
          <t>MARIN QUINTERO BRAYAN ESTIVEN</t>
        </is>
      </c>
      <c r="Y1117" t="inlineStr">
        <is>
          <t>1</t>
        </is>
      </c>
      <c r="Z1117" t="inlineStr">
        <is>
          <t>0</t>
        </is>
      </c>
      <c r="AA1117" s="48" t="n">
        <v>35780</v>
      </c>
      <c r="AB1117" s="48" t="n">
        <v>0</v>
      </c>
    </row>
    <row r="1118">
      <c r="A1118" t="inlineStr">
        <is>
          <t>BOGOTA</t>
        </is>
      </c>
      <c r="B1118" t="inlineStr">
        <is>
          <t>CUNDINAMARCA</t>
        </is>
      </c>
      <c r="C1118" t="inlineStr">
        <is>
          <t>0004-0004</t>
        </is>
      </c>
      <c r="D1118" t="inlineStr">
        <is>
          <t>11001</t>
        </is>
      </c>
      <c r="E1118" t="inlineStr">
        <is>
          <t>2592201</t>
        </is>
      </c>
      <c r="F1118" t="inlineStr">
        <is>
          <t>3007069955</t>
        </is>
      </c>
      <c r="G1118" t="inlineStr">
        <is>
          <t>OC VISITA ROLLOS</t>
        </is>
      </c>
      <c r="H1118" t="inlineStr">
        <is>
          <t>CUNDINAMARCA</t>
        </is>
      </c>
      <c r="I1118" t="inlineStr">
        <is>
          <t>BOGOTA</t>
        </is>
      </c>
      <c r="J1118" t="inlineStr">
        <is>
          <t>PTM BOGOTA  LABORATORIO DENTAL</t>
        </is>
      </c>
      <c r="K1118" t="inlineStr">
        <is>
          <t>BANCOLOMBIA</t>
        </is>
      </c>
      <c r="L1118" t="inlineStr">
        <is>
          <t>FO-25-1371178</t>
        </is>
      </c>
      <c r="M1118" s="49" t="n">
        <v>45882.48399305555</v>
      </c>
      <c r="N1118" s="49" t="n">
        <v>45883.45486111111</v>
      </c>
      <c r="O1118" s="48" t="n">
        <v>0</v>
      </c>
      <c r="P1118" t="inlineStr">
        <is>
          <t>AGREGADOR</t>
        </is>
      </c>
      <c r="Q1118" t="inlineStr">
        <is>
          <t>COMCARD - PTM</t>
        </is>
      </c>
      <c r="R1118" t="inlineStr">
        <is>
          <t>EJECUTADO</t>
        </is>
      </c>
      <c r="S1118" t="inlineStr">
        <is>
          <t>EJECUTADO EXITOSO</t>
        </is>
      </c>
      <c r="T1118" t="inlineStr">
        <is>
          <t>VISITA TECNICA</t>
        </is>
      </c>
      <c r="V1118" t="inlineStr">
        <is>
          <t>TIPO I</t>
        </is>
      </c>
      <c r="W1118" t="inlineStr">
        <is>
          <t>TERRESTRE</t>
        </is>
      </c>
      <c r="X1118" t="inlineStr">
        <is>
          <t>VEGA MANRIQUE JONATAN MAURICIO</t>
        </is>
      </c>
      <c r="Y1118" t="inlineStr">
        <is>
          <t>1</t>
        </is>
      </c>
      <c r="Z1118" t="inlineStr">
        <is>
          <t>0</t>
        </is>
      </c>
      <c r="AA1118" s="48" t="n">
        <v>35780</v>
      </c>
      <c r="AB1118" s="48" t="n">
        <v>0</v>
      </c>
    </row>
    <row r="1119">
      <c r="A1119" t="inlineStr">
        <is>
          <t>MEDELLIN</t>
        </is>
      </c>
      <c r="B1119" t="inlineStr">
        <is>
          <t>NOROCCIDENTE</t>
        </is>
      </c>
      <c r="C1119" t="inlineStr">
        <is>
          <t>0004-0005</t>
        </is>
      </c>
      <c r="D1119" t="inlineStr">
        <is>
          <t>5360</t>
        </is>
      </c>
      <c r="E1119" t="inlineStr">
        <is>
          <t>2592221</t>
        </is>
      </c>
      <c r="F1119" t="inlineStr">
        <is>
          <t>3007027751</t>
        </is>
      </c>
      <c r="G1119" t="inlineStr">
        <is>
          <t>OC VISITA ROLLOS</t>
        </is>
      </c>
      <c r="H1119" t="inlineStr">
        <is>
          <t>ANTIOQUIA</t>
        </is>
      </c>
      <c r="I1119" t="inlineStr">
        <is>
          <t>ITAGUI</t>
        </is>
      </c>
      <c r="J1119" t="inlineStr">
        <is>
          <t>DISTRICOL LEGUMBRERIA FRUTA FR</t>
        </is>
      </c>
      <c r="K1119" t="inlineStr">
        <is>
          <t>BANCOLOMBIA</t>
        </is>
      </c>
      <c r="L1119" t="inlineStr">
        <is>
          <t>FO-25-1373778</t>
        </is>
      </c>
      <c r="M1119" s="49" t="n">
        <v>45882.48677083333</v>
      </c>
      <c r="N1119" s="49" t="n">
        <v>45888.8125</v>
      </c>
      <c r="O1119" s="48" t="n">
        <v>0</v>
      </c>
      <c r="P1119" t="inlineStr">
        <is>
          <t>AGREGADOR</t>
        </is>
      </c>
      <c r="Q1119" t="inlineStr">
        <is>
          <t>DISTRICOL</t>
        </is>
      </c>
      <c r="S1119" t="inlineStr">
        <is>
          <t>EJECUTADO EXITOSO</t>
        </is>
      </c>
      <c r="T1119" t="inlineStr">
        <is>
          <t>VISITA TECNICA</t>
        </is>
      </c>
      <c r="V1119" t="inlineStr">
        <is>
          <t>TIPO I</t>
        </is>
      </c>
      <c r="W1119" t="inlineStr">
        <is>
          <t>TERRESTRE</t>
        </is>
      </c>
      <c r="X1119" t="inlineStr">
        <is>
          <t>MARIN QUINTERO BRAYAN ESTIVEN</t>
        </is>
      </c>
      <c r="Y1119" t="inlineStr">
        <is>
          <t>1</t>
        </is>
      </c>
      <c r="Z1119" t="inlineStr">
        <is>
          <t>0</t>
        </is>
      </c>
      <c r="AA1119" s="48" t="n">
        <v>35780</v>
      </c>
      <c r="AB1119" s="48" t="n">
        <v>0</v>
      </c>
    </row>
    <row r="1120">
      <c r="A1120" t="inlineStr">
        <is>
          <t>CALI</t>
        </is>
      </c>
      <c r="B1120" t="inlineStr">
        <is>
          <t>SUROCCIDENTE Y EJE CAFETERO</t>
        </is>
      </c>
      <c r="C1120" t="inlineStr">
        <is>
          <t>0004-0003</t>
        </is>
      </c>
      <c r="D1120" t="inlineStr">
        <is>
          <t>76001</t>
        </is>
      </c>
      <c r="E1120" t="inlineStr">
        <is>
          <t>2592286</t>
        </is>
      </c>
      <c r="F1120" t="inlineStr">
        <is>
          <t>3007071237</t>
        </is>
      </c>
      <c r="G1120" t="inlineStr">
        <is>
          <t>OC VISITA ROLLOS</t>
        </is>
      </c>
      <c r="H1120" t="inlineStr">
        <is>
          <t>VALLE DEL CAUCA</t>
        </is>
      </c>
      <c r="I1120" t="inlineStr">
        <is>
          <t>CALI</t>
        </is>
      </c>
      <c r="J1120" t="inlineStr">
        <is>
          <t>BARRIO LOS NARANJOS CALI 2</t>
        </is>
      </c>
      <c r="K1120" t="inlineStr">
        <is>
          <t>BANCOLOMBIA</t>
        </is>
      </c>
      <c r="L1120" t="inlineStr">
        <is>
          <t>FO-25-1371285</t>
        </is>
      </c>
      <c r="M1120" s="49" t="n">
        <v>45882.50324074074</v>
      </c>
      <c r="N1120" s="49" t="n">
        <v>45883.47361111111</v>
      </c>
      <c r="O1120" s="48" t="n">
        <v>0</v>
      </c>
      <c r="P1120" t="inlineStr">
        <is>
          <t>CB UNO A UNO</t>
        </is>
      </c>
      <c r="Q1120" t="inlineStr">
        <is>
          <t>CB UNO A UNO</t>
        </is>
      </c>
      <c r="R1120" t="inlineStr">
        <is>
          <t>EJECUTADO</t>
        </is>
      </c>
      <c r="S1120" t="inlineStr">
        <is>
          <t>EJECUTADO EXITOSO</t>
        </is>
      </c>
      <c r="T1120" t="inlineStr">
        <is>
          <t>VISITA TECNICA</t>
        </is>
      </c>
      <c r="V1120" t="inlineStr">
        <is>
          <t>TIPO I</t>
        </is>
      </c>
      <c r="W1120" t="inlineStr">
        <is>
          <t>TERRESTRE</t>
        </is>
      </c>
      <c r="X1120" t="inlineStr">
        <is>
          <t>BENAVIDES ARANGO RAFAEL JOSE</t>
        </is>
      </c>
      <c r="Y1120" t="inlineStr">
        <is>
          <t>1</t>
        </is>
      </c>
      <c r="Z1120" t="inlineStr">
        <is>
          <t>0</t>
        </is>
      </c>
      <c r="AA1120" s="48" t="n">
        <v>35780</v>
      </c>
      <c r="AB1120" s="48" t="n">
        <v>0</v>
      </c>
    </row>
    <row r="1121">
      <c r="A1121" t="inlineStr">
        <is>
          <t>MEDELLIN</t>
        </is>
      </c>
      <c r="B1121" t="inlineStr">
        <is>
          <t>NOROCCIDENTE</t>
        </is>
      </c>
      <c r="C1121" t="inlineStr">
        <is>
          <t>0004-0005</t>
        </is>
      </c>
      <c r="D1121" t="inlineStr">
        <is>
          <t>5001</t>
        </is>
      </c>
      <c r="E1121" t="inlineStr">
        <is>
          <t>2592294</t>
        </is>
      </c>
      <c r="F1121" t="inlineStr">
        <is>
          <t>3007024600</t>
        </is>
      </c>
      <c r="G1121" t="inlineStr">
        <is>
          <t>OC VISITA ROLLOS</t>
        </is>
      </c>
      <c r="H1121" t="inlineStr">
        <is>
          <t>ANTIOQUIA</t>
        </is>
      </c>
      <c r="I1121" t="inlineStr">
        <is>
          <t>MEDELLIN</t>
        </is>
      </c>
      <c r="J1121" t="inlineStr">
        <is>
          <t>REDY MEDELLIN MORAVIA</t>
        </is>
      </c>
      <c r="K1121" t="inlineStr">
        <is>
          <t>BANCOLOMBIA</t>
        </is>
      </c>
      <c r="L1121" t="inlineStr">
        <is>
          <t>FO-25-1373767</t>
        </is>
      </c>
      <c r="M1121" s="49" t="n">
        <v>45882.50541666667</v>
      </c>
      <c r="N1121" s="49" t="n">
        <v>45888.81319444445</v>
      </c>
      <c r="O1121" s="48" t="n">
        <v>0</v>
      </c>
      <c r="P1121" t="inlineStr">
        <is>
          <t>ROBUSTO</t>
        </is>
      </c>
      <c r="Q1121" t="inlineStr">
        <is>
          <t>REDY</t>
        </is>
      </c>
      <c r="S1121" t="inlineStr">
        <is>
          <t>EJECUTADO EXITOSO</t>
        </is>
      </c>
      <c r="T1121" t="inlineStr">
        <is>
          <t>VISITA TECNICA</t>
        </is>
      </c>
      <c r="V1121" t="inlineStr">
        <is>
          <t>TIPO I</t>
        </is>
      </c>
      <c r="W1121" t="inlineStr">
        <is>
          <t>TERRESTRE</t>
        </is>
      </c>
      <c r="X1121" t="inlineStr">
        <is>
          <t>MARIN QUINTERO BRAYAN ESTIVEN</t>
        </is>
      </c>
      <c r="Y1121" t="inlineStr">
        <is>
          <t>1</t>
        </is>
      </c>
      <c r="Z1121" t="inlineStr">
        <is>
          <t>0</t>
        </is>
      </c>
      <c r="AA1121" s="48" t="n">
        <v>35780</v>
      </c>
      <c r="AB1121" s="48" t="n">
        <v>0</v>
      </c>
    </row>
    <row r="1122">
      <c r="A1122" t="inlineStr">
        <is>
          <t>BUCARAMANGA</t>
        </is>
      </c>
      <c r="B1122" t="inlineStr">
        <is>
          <t>SANTANDERES</t>
        </is>
      </c>
      <c r="C1122" t="inlineStr">
        <is>
          <t>0004-0008</t>
        </is>
      </c>
      <c r="D1122" t="inlineStr">
        <is>
          <t>68081</t>
        </is>
      </c>
      <c r="E1122" t="inlineStr">
        <is>
          <t>2592317</t>
        </is>
      </c>
      <c r="F1122" t="inlineStr">
        <is>
          <t>3007010446</t>
        </is>
      </c>
      <c r="G1122" t="inlineStr">
        <is>
          <t>OC ENVIO ROLLOS</t>
        </is>
      </c>
      <c r="H1122" t="inlineStr">
        <is>
          <t>SANTANDER</t>
        </is>
      </c>
      <c r="I1122" t="inlineStr">
        <is>
          <t>BARRANCABERMEJA</t>
        </is>
      </c>
      <c r="J1122" t="inlineStr">
        <is>
          <t>CENTRO ALEGRE SANTANDER</t>
        </is>
      </c>
      <c r="K1122" t="inlineStr">
        <is>
          <t>BANCOLOMBIA</t>
        </is>
      </c>
      <c r="L1122" t="inlineStr">
        <is>
          <t>FO-25-1371714</t>
        </is>
      </c>
      <c r="M1122" s="49" t="n">
        <v>45882.49170138889</v>
      </c>
      <c r="N1122" s="49" t="n">
        <v>45884.68263888889</v>
      </c>
      <c r="O1122" s="48" t="n">
        <v>0</v>
      </c>
      <c r="P1122" t="inlineStr">
        <is>
          <t>CB UNO A UNO</t>
        </is>
      </c>
      <c r="Q1122" t="inlineStr">
        <is>
          <t>CB UNO A UNO</t>
        </is>
      </c>
      <c r="S1122" t="inlineStr">
        <is>
          <t>EJECUTADO EXITOSO</t>
        </is>
      </c>
      <c r="T1122" t="inlineStr">
        <is>
          <t>ENVIO</t>
        </is>
      </c>
      <c r="V1122" t="inlineStr">
        <is>
          <t>TIPO III</t>
        </is>
      </c>
      <c r="W1122" t="inlineStr">
        <is>
          <t>TERRESTRE</t>
        </is>
      </c>
      <c r="Y1122" t="inlineStr">
        <is>
          <t>1</t>
        </is>
      </c>
      <c r="Z1122" t="inlineStr">
        <is>
          <t>0</t>
        </is>
      </c>
      <c r="AA1122" s="48" t="n">
        <v>35780</v>
      </c>
      <c r="AB1122" s="48" t="n">
        <v>0</v>
      </c>
    </row>
    <row r="1123">
      <c r="A1123" t="inlineStr">
        <is>
          <t>MEDELLIN</t>
        </is>
      </c>
      <c r="B1123" t="inlineStr">
        <is>
          <t>NOROCCIDENTE</t>
        </is>
      </c>
      <c r="C1123" t="inlineStr">
        <is>
          <t>0004-0005</t>
        </is>
      </c>
      <c r="D1123" t="inlineStr">
        <is>
          <t>5360</t>
        </is>
      </c>
      <c r="E1123" t="inlineStr">
        <is>
          <t>2592337</t>
        </is>
      </c>
      <c r="F1123" t="inlineStr">
        <is>
          <t>3007033798</t>
        </is>
      </c>
      <c r="G1123" t="inlineStr">
        <is>
          <t>OC VISITA ROLLOS</t>
        </is>
      </c>
      <c r="H1123" t="inlineStr">
        <is>
          <t>ANTIOQUIA</t>
        </is>
      </c>
      <c r="I1123" t="inlineStr">
        <is>
          <t>ITAGUI</t>
        </is>
      </c>
      <c r="J1123" t="inlineStr">
        <is>
          <t>BARRIO SAMARIA ITAGUI 2</t>
        </is>
      </c>
      <c r="K1123" t="inlineStr">
        <is>
          <t>BANCOLOMBIA</t>
        </is>
      </c>
      <c r="L1123" t="inlineStr">
        <is>
          <t>FO-25-1373774</t>
        </is>
      </c>
      <c r="M1123" s="49" t="n">
        <v>45882.49575231481</v>
      </c>
      <c r="N1123" s="49" t="n">
        <v>45888.8125</v>
      </c>
      <c r="O1123" s="48" t="n">
        <v>0</v>
      </c>
      <c r="P1123" t="inlineStr">
        <is>
          <t>CB UNO A UNO</t>
        </is>
      </c>
      <c r="Q1123" t="inlineStr">
        <is>
          <t>CB UNO A UNO</t>
        </is>
      </c>
      <c r="S1123" t="inlineStr">
        <is>
          <t>EJECUTADO EXITOSO</t>
        </is>
      </c>
      <c r="T1123" t="inlineStr">
        <is>
          <t>VISITA TECNICA</t>
        </is>
      </c>
      <c r="V1123" t="inlineStr">
        <is>
          <t>TIPO I</t>
        </is>
      </c>
      <c r="W1123" t="inlineStr">
        <is>
          <t>TERRESTRE</t>
        </is>
      </c>
      <c r="X1123" t="inlineStr">
        <is>
          <t>MARIN QUINTERO BRAYAN ESTIVEN</t>
        </is>
      </c>
      <c r="Y1123" t="inlineStr">
        <is>
          <t>1</t>
        </is>
      </c>
      <c r="Z1123" t="inlineStr">
        <is>
          <t>0</t>
        </is>
      </c>
      <c r="AA1123" s="48" t="n">
        <v>35780</v>
      </c>
      <c r="AB1123" s="48" t="n">
        <v>0</v>
      </c>
    </row>
    <row r="1124">
      <c r="A1124" t="inlineStr">
        <is>
          <t>MEDELLIN</t>
        </is>
      </c>
      <c r="B1124" t="inlineStr">
        <is>
          <t>NOROCCIDENTE</t>
        </is>
      </c>
      <c r="C1124" t="inlineStr">
        <is>
          <t>0004-0005</t>
        </is>
      </c>
      <c r="D1124" t="inlineStr">
        <is>
          <t>5001</t>
        </is>
      </c>
      <c r="E1124" t="inlineStr">
        <is>
          <t>2592359</t>
        </is>
      </c>
      <c r="F1124" t="inlineStr">
        <is>
          <t>3007023341</t>
        </is>
      </c>
      <c r="G1124" t="inlineStr">
        <is>
          <t>OC VISITA ROLLOS</t>
        </is>
      </c>
      <c r="H1124" t="inlineStr">
        <is>
          <t>ANTIOQUIA</t>
        </is>
      </c>
      <c r="I1124" t="inlineStr">
        <is>
          <t>MEDELLIN</t>
        </is>
      </c>
      <c r="J1124" t="inlineStr">
        <is>
          <t>COMCARD MED SAN CRISTOBAL INNO</t>
        </is>
      </c>
      <c r="K1124" t="inlineStr">
        <is>
          <t>BANCOLOMBIA</t>
        </is>
      </c>
      <c r="L1124" t="inlineStr">
        <is>
          <t>FO-25-1373769</t>
        </is>
      </c>
      <c r="M1124" s="49" t="n">
        <v>45882.49998842592</v>
      </c>
      <c r="N1124" s="49" t="n">
        <v>45888.81319444445</v>
      </c>
      <c r="O1124" s="48" t="n">
        <v>0</v>
      </c>
      <c r="P1124" t="inlineStr">
        <is>
          <t>AGREGADOR</t>
        </is>
      </c>
      <c r="Q1124" t="inlineStr">
        <is>
          <t>COMCARD - PTM</t>
        </is>
      </c>
      <c r="S1124" t="inlineStr">
        <is>
          <t>EJECUTADO EXITOSO</t>
        </is>
      </c>
      <c r="T1124" t="inlineStr">
        <is>
          <t>VISITA TECNICA</t>
        </is>
      </c>
      <c r="V1124" t="inlineStr">
        <is>
          <t>TIPO I</t>
        </is>
      </c>
      <c r="W1124" t="inlineStr">
        <is>
          <t>TERRESTRE</t>
        </is>
      </c>
      <c r="X1124" t="inlineStr">
        <is>
          <t>MARIN QUINTERO BRAYAN ESTIVEN</t>
        </is>
      </c>
      <c r="Y1124" t="inlineStr">
        <is>
          <t>1</t>
        </is>
      </c>
      <c r="Z1124" t="inlineStr">
        <is>
          <t>0</t>
        </is>
      </c>
      <c r="AA1124" s="48" t="n">
        <v>35780</v>
      </c>
      <c r="AB1124" s="48" t="n">
        <v>0</v>
      </c>
    </row>
    <row r="1125">
      <c r="A1125" t="inlineStr">
        <is>
          <t>NEIVA</t>
        </is>
      </c>
      <c r="B1125" t="inlineStr">
        <is>
          <t>REMOTAS</t>
        </is>
      </c>
      <c r="C1125" t="inlineStr">
        <is>
          <t>No encontrado</t>
        </is>
      </c>
      <c r="D1125" t="inlineStr">
        <is>
          <t>18753</t>
        </is>
      </c>
      <c r="E1125" t="inlineStr">
        <is>
          <t>2592364</t>
        </is>
      </c>
      <c r="F1125" t="inlineStr">
        <is>
          <t>3007042669</t>
        </is>
      </c>
      <c r="G1125" t="inlineStr">
        <is>
          <t>OC ENVIO ROLLOS</t>
        </is>
      </c>
      <c r="H1125" t="inlineStr">
        <is>
          <t>CAQUETA</t>
        </is>
      </c>
      <c r="I1125" t="inlineStr">
        <is>
          <t>SAN VICENTE DEL CAGUAN</t>
        </is>
      </c>
      <c r="J1125" t="inlineStr">
        <is>
          <t>BARRIO CASERIO LA NOVIA SAN VI</t>
        </is>
      </c>
      <c r="K1125" t="inlineStr">
        <is>
          <t>BANCOLOMBIA</t>
        </is>
      </c>
      <c r="L1125" t="inlineStr">
        <is>
          <t>FO-25-1371713</t>
        </is>
      </c>
      <c r="M1125" s="49" t="n">
        <v>45882.50082175926</v>
      </c>
      <c r="N1125" s="49" t="n">
        <v>45888.55625</v>
      </c>
      <c r="O1125" s="48" t="n">
        <v>0</v>
      </c>
      <c r="P1125" t="inlineStr">
        <is>
          <t>CB UNO A UNO</t>
        </is>
      </c>
      <c r="Q1125" t="inlineStr">
        <is>
          <t>CB UNO A UNO</t>
        </is>
      </c>
      <c r="S1125" t="inlineStr">
        <is>
          <t>EJECUTADO EXITOSO</t>
        </is>
      </c>
      <c r="T1125" t="inlineStr">
        <is>
          <t>ENVIO</t>
        </is>
      </c>
      <c r="V1125" t="inlineStr">
        <is>
          <t>TIPO IV ESPECIAL</t>
        </is>
      </c>
      <c r="W1125" t="inlineStr">
        <is>
          <t>TERRESTRE / AEREO</t>
        </is>
      </c>
      <c r="Y1125" t="inlineStr">
        <is>
          <t>1</t>
        </is>
      </c>
      <c r="Z1125" t="inlineStr">
        <is>
          <t>0</t>
        </is>
      </c>
      <c r="AA1125" s="48" t="n">
        <v>35780</v>
      </c>
      <c r="AB1125" s="48" t="n">
        <v>0</v>
      </c>
    </row>
    <row r="1126">
      <c r="A1126" t="inlineStr">
        <is>
          <t>NEIVA</t>
        </is>
      </c>
      <c r="B1126" t="inlineStr">
        <is>
          <t>REMOTAS</t>
        </is>
      </c>
      <c r="C1126" t="inlineStr">
        <is>
          <t>0004-0007</t>
        </is>
      </c>
      <c r="D1126" t="inlineStr">
        <is>
          <t>41001</t>
        </is>
      </c>
      <c r="E1126" t="inlineStr">
        <is>
          <t>2592430</t>
        </is>
      </c>
      <c r="F1126" t="inlineStr">
        <is>
          <t>3007012834</t>
        </is>
      </c>
      <c r="G1126" t="inlineStr">
        <is>
          <t>OC VISITA ROLLOS</t>
        </is>
      </c>
      <c r="H1126" t="inlineStr">
        <is>
          <t>HUILA</t>
        </is>
      </c>
      <c r="I1126" t="inlineStr">
        <is>
          <t>NEIVA</t>
        </is>
      </c>
      <c r="J1126" t="inlineStr">
        <is>
          <t>BARRIO ALTICO NEIVA</t>
        </is>
      </c>
      <c r="K1126" t="inlineStr">
        <is>
          <t>BANCOLOMBIA</t>
        </is>
      </c>
      <c r="L1126" t="inlineStr">
        <is>
          <t>FO-25-1371894</t>
        </is>
      </c>
      <c r="M1126" s="49" t="n">
        <v>45882.51145833333</v>
      </c>
      <c r="N1126" s="49" t="n">
        <v>45883.62847222222</v>
      </c>
      <c r="O1126" s="48" t="n">
        <v>0</v>
      </c>
      <c r="P1126" t="inlineStr">
        <is>
          <t>CB UNO A UNO</t>
        </is>
      </c>
      <c r="Q1126" t="inlineStr">
        <is>
          <t>CB UNO A UNO</t>
        </is>
      </c>
      <c r="R1126" t="inlineStr">
        <is>
          <t>EJECUTADO</t>
        </is>
      </c>
      <c r="S1126" t="inlineStr">
        <is>
          <t>EJECUTADO EXITOSO</t>
        </is>
      </c>
      <c r="T1126" t="inlineStr">
        <is>
          <t>VISITA TECNICA</t>
        </is>
      </c>
      <c r="V1126" t="inlineStr">
        <is>
          <t>TIPO I</t>
        </is>
      </c>
      <c r="W1126" t="inlineStr">
        <is>
          <t>TERRESTRE</t>
        </is>
      </c>
      <c r="X1126" t="inlineStr">
        <is>
          <t>DEVIA REINOSO JUAN CARLOS</t>
        </is>
      </c>
      <c r="Y1126" t="inlineStr">
        <is>
          <t>1</t>
        </is>
      </c>
      <c r="Z1126" t="inlineStr">
        <is>
          <t>0</t>
        </is>
      </c>
      <c r="AA1126" s="48" t="n">
        <v>35780</v>
      </c>
      <c r="AB1126" s="48" t="n">
        <v>0</v>
      </c>
    </row>
    <row r="1127">
      <c r="A1127" t="inlineStr">
        <is>
          <t>CALI</t>
        </is>
      </c>
      <c r="B1127" t="inlineStr">
        <is>
          <t>SUROCCIDENTE Y EJE CAFETERO</t>
        </is>
      </c>
      <c r="C1127" t="inlineStr">
        <is>
          <t>0004-0003</t>
        </is>
      </c>
      <c r="D1127" t="inlineStr">
        <is>
          <t>76130</t>
        </is>
      </c>
      <c r="E1127" t="inlineStr">
        <is>
          <t>2592434</t>
        </is>
      </c>
      <c r="F1127" t="inlineStr">
        <is>
          <t>3007076061</t>
        </is>
      </c>
      <c r="G1127" t="inlineStr">
        <is>
          <t>OC VISITA ROLLOS</t>
        </is>
      </c>
      <c r="H1127" t="inlineStr">
        <is>
          <t>VALLE DEL CAUCA</t>
        </is>
      </c>
      <c r="I1127" t="inlineStr">
        <is>
          <t>CANDELARIA</t>
        </is>
      </c>
      <c r="J1127" t="inlineStr">
        <is>
          <t>BARRIO CORREGIMIENTO EL LAURO CANDELARIA 1</t>
        </is>
      </c>
      <c r="K1127" t="inlineStr">
        <is>
          <t>BANCOLOMBIA</t>
        </is>
      </c>
      <c r="L1127" t="inlineStr">
        <is>
          <t>FO-25-1371883</t>
        </is>
      </c>
      <c r="M1127" s="49" t="n">
        <v>45882.51228009259</v>
      </c>
      <c r="N1127" s="49" t="n">
        <v>45888.62222222222</v>
      </c>
      <c r="O1127" s="48" t="n">
        <v>0</v>
      </c>
      <c r="R1127" t="inlineStr">
        <is>
          <t>EJECUTADO</t>
        </is>
      </c>
      <c r="S1127" t="inlineStr">
        <is>
          <t>EJECUTADO EXITOSO</t>
        </is>
      </c>
      <c r="T1127" t="inlineStr">
        <is>
          <t>VISITA TECNICA</t>
        </is>
      </c>
      <c r="V1127" t="inlineStr">
        <is>
          <t>TIPO II</t>
        </is>
      </c>
      <c r="W1127" t="inlineStr">
        <is>
          <t>TERRESTRE</t>
        </is>
      </c>
      <c r="X1127" t="inlineStr">
        <is>
          <t>MONTERO MUESES GIAN CARLO</t>
        </is>
      </c>
      <c r="Y1127" t="inlineStr">
        <is>
          <t>1</t>
        </is>
      </c>
      <c r="Z1127" t="inlineStr">
        <is>
          <t>0</t>
        </is>
      </c>
      <c r="AA1127" s="48" t="n">
        <v>67654</v>
      </c>
      <c r="AB1127" s="48" t="n">
        <v>0</v>
      </c>
    </row>
    <row r="1128">
      <c r="A1128" t="inlineStr">
        <is>
          <t>PEREIRA</t>
        </is>
      </c>
      <c r="B1128" t="inlineStr">
        <is>
          <t>SUROCCIDENTE Y EJE CAFETERO</t>
        </is>
      </c>
      <c r="C1128" t="inlineStr">
        <is>
          <t>0004-0002</t>
        </is>
      </c>
      <c r="D1128" t="inlineStr">
        <is>
          <t>66170</t>
        </is>
      </c>
      <c r="E1128" t="inlineStr">
        <is>
          <t>2592453</t>
        </is>
      </c>
      <c r="F1128" t="inlineStr">
        <is>
          <t>3007065111</t>
        </is>
      </c>
      <c r="G1128" t="inlineStr">
        <is>
          <t>OC VISITA ROLLOS</t>
        </is>
      </c>
      <c r="H1128" t="inlineStr">
        <is>
          <t>RISARALDA</t>
        </is>
      </c>
      <c r="I1128" t="inlineStr">
        <is>
          <t>DOSQUEBRADAS</t>
        </is>
      </c>
      <c r="J1128" t="inlineStr">
        <is>
          <t>PTM DOSQUEBRADAS LA ESPERANZA</t>
        </is>
      </c>
      <c r="K1128" t="inlineStr">
        <is>
          <t>BANCOLOMBIA</t>
        </is>
      </c>
      <c r="L1128" t="inlineStr">
        <is>
          <t>FO-25-1371871</t>
        </is>
      </c>
      <c r="M1128" s="49" t="n">
        <v>45882.51710648148</v>
      </c>
      <c r="N1128" s="49" t="n">
        <v>45883.63958333333</v>
      </c>
      <c r="O1128" s="48" t="n">
        <v>0</v>
      </c>
      <c r="P1128" t="inlineStr">
        <is>
          <t>AGREGADOR</t>
        </is>
      </c>
      <c r="Q1128" t="inlineStr">
        <is>
          <t>COMCARD - PTM</t>
        </is>
      </c>
      <c r="R1128" t="inlineStr">
        <is>
          <t>EJECUTADO</t>
        </is>
      </c>
      <c r="S1128" t="inlineStr">
        <is>
          <t>EJECUTADO EXITOSO</t>
        </is>
      </c>
      <c r="T1128" t="inlineStr">
        <is>
          <t>VISITA TECNICA</t>
        </is>
      </c>
      <c r="V1128" t="inlineStr">
        <is>
          <t>TIPO I</t>
        </is>
      </c>
      <c r="W1128" t="inlineStr">
        <is>
          <t>TERRESTRE</t>
        </is>
      </c>
      <c r="X1128" t="inlineStr">
        <is>
          <t>FRANCO CAÑAVERAL YAMID RAUL</t>
        </is>
      </c>
      <c r="Y1128" t="inlineStr">
        <is>
          <t>1</t>
        </is>
      </c>
      <c r="Z1128" t="inlineStr">
        <is>
          <t>0</t>
        </is>
      </c>
      <c r="AA1128" s="48" t="n">
        <v>35780</v>
      </c>
      <c r="AB1128" s="48" t="n">
        <v>0</v>
      </c>
    </row>
    <row r="1129">
      <c r="A1129" t="inlineStr">
        <is>
          <t>BARRANQUILLA</t>
        </is>
      </c>
      <c r="B1129" t="inlineStr">
        <is>
          <t>COSTA</t>
        </is>
      </c>
      <c r="C1129" t="inlineStr">
        <is>
          <t>0004-0001</t>
        </is>
      </c>
      <c r="D1129" t="inlineStr">
        <is>
          <t>8001</t>
        </is>
      </c>
      <c r="E1129" t="inlineStr">
        <is>
          <t>2592461</t>
        </is>
      </c>
      <c r="F1129" t="inlineStr">
        <is>
          <t>3007039774</t>
        </is>
      </c>
      <c r="G1129" t="inlineStr">
        <is>
          <t>OC VISITA ROLLOS</t>
        </is>
      </c>
      <c r="H1129" t="inlineStr">
        <is>
          <t>ATLANTICO</t>
        </is>
      </c>
      <c r="I1129" t="inlineStr">
        <is>
          <t>BARRANQUILLA</t>
        </is>
      </c>
      <c r="J1129" t="inlineStr">
        <is>
          <t>BARRIO LAS FLORES BARRANQUILLA</t>
        </is>
      </c>
      <c r="K1129" t="inlineStr">
        <is>
          <t>BANCOLOMBIA</t>
        </is>
      </c>
      <c r="L1129" t="inlineStr">
        <is>
          <t>FO-25-1371856</t>
        </is>
      </c>
      <c r="M1129" s="49" t="n">
        <v>45882.52012731481</v>
      </c>
      <c r="N1129" s="49" t="n">
        <v>45883.65069444444</v>
      </c>
      <c r="O1129" s="48" t="n">
        <v>0</v>
      </c>
      <c r="P1129" t="inlineStr">
        <is>
          <t>CB UNO A UNO</t>
        </is>
      </c>
      <c r="Q1129" t="inlineStr">
        <is>
          <t>CB UNO A UNO</t>
        </is>
      </c>
      <c r="R1129" t="inlineStr">
        <is>
          <t>EJECUTADO</t>
        </is>
      </c>
      <c r="S1129" t="inlineStr">
        <is>
          <t>EJECUTADO EXITOSO</t>
        </is>
      </c>
      <c r="T1129" t="inlineStr">
        <is>
          <t>VISITA TECNICA</t>
        </is>
      </c>
      <c r="V1129" t="inlineStr">
        <is>
          <t>TIPO I</t>
        </is>
      </c>
      <c r="W1129" t="inlineStr">
        <is>
          <t>TERRESTRE</t>
        </is>
      </c>
      <c r="X1129" t="inlineStr">
        <is>
          <t>PORRAS CASTRO DARLON NASCK</t>
        </is>
      </c>
      <c r="Y1129" t="inlineStr">
        <is>
          <t>1</t>
        </is>
      </c>
      <c r="Z1129" t="inlineStr">
        <is>
          <t>0</t>
        </is>
      </c>
      <c r="AA1129" s="48" t="n">
        <v>35780</v>
      </c>
      <c r="AB1129" s="48" t="n">
        <v>0</v>
      </c>
    </row>
    <row r="1130">
      <c r="A1130" t="inlineStr">
        <is>
          <t>CALI</t>
        </is>
      </c>
      <c r="B1130" t="inlineStr">
        <is>
          <t>SUROCCIDENTE Y EJE CAFETERO</t>
        </is>
      </c>
      <c r="C1130" t="inlineStr">
        <is>
          <t>0004-0003</t>
        </is>
      </c>
      <c r="D1130" t="inlineStr">
        <is>
          <t>76001</t>
        </is>
      </c>
      <c r="E1130" t="inlineStr">
        <is>
          <t>2592467</t>
        </is>
      </c>
      <c r="F1130" t="inlineStr">
        <is>
          <t>3007079181</t>
        </is>
      </c>
      <c r="G1130" t="inlineStr">
        <is>
          <t>OC VISITA ROLLOS</t>
        </is>
      </c>
      <c r="H1130" t="inlineStr">
        <is>
          <t>VALLE DEL CAUCA</t>
        </is>
      </c>
      <c r="I1130" t="inlineStr">
        <is>
          <t>CALI</t>
        </is>
      </c>
      <c r="J1130" t="inlineStr">
        <is>
          <t>BARRIO PORVENIR CALI 1</t>
        </is>
      </c>
      <c r="K1130" t="inlineStr">
        <is>
          <t>BANCOLOMBIA</t>
        </is>
      </c>
      <c r="L1130" t="inlineStr">
        <is>
          <t>FO-25-1371848</t>
        </is>
      </c>
      <c r="M1130" s="49" t="n">
        <v>45882.52164351852</v>
      </c>
      <c r="N1130" s="49" t="n">
        <v>45883.40069444444</v>
      </c>
      <c r="O1130" s="48" t="n">
        <v>0</v>
      </c>
      <c r="P1130" t="inlineStr">
        <is>
          <t>CB UNO A UNO</t>
        </is>
      </c>
      <c r="Q1130" t="inlineStr">
        <is>
          <t>CB UNO A UNO</t>
        </is>
      </c>
      <c r="R1130" t="inlineStr">
        <is>
          <t>EJECUTADO</t>
        </is>
      </c>
      <c r="S1130" t="inlineStr">
        <is>
          <t>EJECUTADO EXITOSO</t>
        </is>
      </c>
      <c r="T1130" t="inlineStr">
        <is>
          <t>VISITA TECNICA</t>
        </is>
      </c>
      <c r="V1130" t="inlineStr">
        <is>
          <t>TIPO I</t>
        </is>
      </c>
      <c r="W1130" t="inlineStr">
        <is>
          <t>TERRESTRE</t>
        </is>
      </c>
      <c r="X1130" t="inlineStr">
        <is>
          <t>CUERO RUIZ JHONNY</t>
        </is>
      </c>
      <c r="Y1130" t="inlineStr">
        <is>
          <t>1</t>
        </is>
      </c>
      <c r="Z1130" t="inlineStr">
        <is>
          <t>0</t>
        </is>
      </c>
      <c r="AA1130" s="48" t="n">
        <v>35780</v>
      </c>
      <c r="AB1130" s="48" t="n">
        <v>0</v>
      </c>
    </row>
    <row r="1131">
      <c r="A1131" t="inlineStr">
        <is>
          <t>CALI</t>
        </is>
      </c>
      <c r="B1131" t="inlineStr">
        <is>
          <t>SUROCCIDENTE Y EJE CAFETERO</t>
        </is>
      </c>
      <c r="C1131" t="inlineStr">
        <is>
          <t>0004-0003</t>
        </is>
      </c>
      <c r="D1131" t="inlineStr">
        <is>
          <t>76001</t>
        </is>
      </c>
      <c r="E1131" t="inlineStr">
        <is>
          <t>2592470</t>
        </is>
      </c>
      <c r="F1131" t="inlineStr">
        <is>
          <t>3007035510</t>
        </is>
      </c>
      <c r="G1131" t="inlineStr">
        <is>
          <t>OC VISITA ROLLOS</t>
        </is>
      </c>
      <c r="H1131" t="inlineStr">
        <is>
          <t>VALLE DEL CAUCA</t>
        </is>
      </c>
      <c r="I1131" t="inlineStr">
        <is>
          <t>CALI</t>
        </is>
      </c>
      <c r="J1131" t="inlineStr">
        <is>
          <t>REDY LA PRIMERA</t>
        </is>
      </c>
      <c r="K1131" t="inlineStr">
        <is>
          <t>BANCOLOMBIA</t>
        </is>
      </c>
      <c r="L1131" t="inlineStr">
        <is>
          <t>FO-25-1371839</t>
        </is>
      </c>
      <c r="M1131" s="49" t="n">
        <v>45882.52237268518</v>
      </c>
      <c r="N1131" s="49" t="n">
        <v>45883.40555555555</v>
      </c>
      <c r="O1131" s="48" t="n">
        <v>0</v>
      </c>
      <c r="P1131" t="inlineStr">
        <is>
          <t>ROBUSTO</t>
        </is>
      </c>
      <c r="Q1131" t="inlineStr">
        <is>
          <t>REDY</t>
        </is>
      </c>
      <c r="R1131" t="inlineStr">
        <is>
          <t>EJECUTADO</t>
        </is>
      </c>
      <c r="S1131" t="inlineStr">
        <is>
          <t>EJECUTADO EXITOSO</t>
        </is>
      </c>
      <c r="T1131" t="inlineStr">
        <is>
          <t>VISITA TECNICA</t>
        </is>
      </c>
      <c r="V1131" t="inlineStr">
        <is>
          <t>TIPO I</t>
        </is>
      </c>
      <c r="W1131" t="inlineStr">
        <is>
          <t>TERRESTRE</t>
        </is>
      </c>
      <c r="X1131" t="inlineStr">
        <is>
          <t>CUERO RUIZ JHONNY</t>
        </is>
      </c>
      <c r="Y1131" t="inlineStr">
        <is>
          <t>1</t>
        </is>
      </c>
      <c r="Z1131" t="inlineStr">
        <is>
          <t>0</t>
        </is>
      </c>
      <c r="AA1131" s="48" t="n">
        <v>35780</v>
      </c>
      <c r="AB1131" s="48" t="n">
        <v>0</v>
      </c>
    </row>
    <row r="1132">
      <c r="A1132" t="inlineStr">
        <is>
          <t>BOGOTA</t>
        </is>
      </c>
      <c r="B1132" t="inlineStr">
        <is>
          <t>CUNDINAMARCA</t>
        </is>
      </c>
      <c r="C1132" t="inlineStr">
        <is>
          <t>0004-0004</t>
        </is>
      </c>
      <c r="D1132" t="inlineStr">
        <is>
          <t>25754</t>
        </is>
      </c>
      <c r="E1132" t="inlineStr">
        <is>
          <t>2592485</t>
        </is>
      </c>
      <c r="F1132" t="inlineStr">
        <is>
          <t>3007043993</t>
        </is>
      </c>
      <c r="G1132" t="inlineStr">
        <is>
          <t>OC VISITA ROLLOS</t>
        </is>
      </c>
      <c r="H1132" t="inlineStr">
        <is>
          <t>CUNDINAMARCA</t>
        </is>
      </c>
      <c r="I1132" t="inlineStr">
        <is>
          <t>SOACHA</t>
        </is>
      </c>
      <c r="J1132" t="inlineStr">
        <is>
          <t>BARRIO SOACHA CHICO SOACHA</t>
        </is>
      </c>
      <c r="K1132" t="inlineStr">
        <is>
          <t>BANCOLOMBIA</t>
        </is>
      </c>
      <c r="L1132" t="inlineStr">
        <is>
          <t>FO-25-1371818</t>
        </is>
      </c>
      <c r="M1132" s="49" t="n">
        <v>45882.53204861111</v>
      </c>
      <c r="N1132" s="49" t="n">
        <v>45884.47916666666</v>
      </c>
      <c r="O1132" s="48" t="n">
        <v>0</v>
      </c>
      <c r="P1132" t="inlineStr">
        <is>
          <t>CB UNO A UNO</t>
        </is>
      </c>
      <c r="Q1132" t="inlineStr">
        <is>
          <t>CB UNO A UNO</t>
        </is>
      </c>
      <c r="R1132" t="inlineStr">
        <is>
          <t>EJECUTADO</t>
        </is>
      </c>
      <c r="S1132" t="inlineStr">
        <is>
          <t>EJECUTADO EXITOSO</t>
        </is>
      </c>
      <c r="T1132" t="inlineStr">
        <is>
          <t>VISITA TECNICA</t>
        </is>
      </c>
      <c r="V1132" t="inlineStr">
        <is>
          <t>TIPO I</t>
        </is>
      </c>
      <c r="W1132" t="inlineStr">
        <is>
          <t>TERRESTRE</t>
        </is>
      </c>
      <c r="X1132" t="inlineStr">
        <is>
          <t>LOZADA ROJAS CHRISTIAN ANDRES</t>
        </is>
      </c>
      <c r="Y1132" t="inlineStr">
        <is>
          <t>1</t>
        </is>
      </c>
      <c r="Z1132" t="inlineStr">
        <is>
          <t>0</t>
        </is>
      </c>
      <c r="AA1132" s="48" t="n">
        <v>35780</v>
      </c>
      <c r="AB1132" s="48" t="n">
        <v>0</v>
      </c>
    </row>
    <row r="1133">
      <c r="A1133" t="inlineStr">
        <is>
          <t>MONTERIA</t>
        </is>
      </c>
      <c r="B1133" t="inlineStr">
        <is>
          <t>COSTA</t>
        </is>
      </c>
      <c r="C1133" t="inlineStr">
        <is>
          <t>0004-0001</t>
        </is>
      </c>
      <c r="D1133" t="inlineStr">
        <is>
          <t>23686</t>
        </is>
      </c>
      <c r="E1133" t="inlineStr">
        <is>
          <t>2592539</t>
        </is>
      </c>
      <c r="F1133" t="inlineStr">
        <is>
          <t>3007061134</t>
        </is>
      </c>
      <c r="G1133" t="inlineStr">
        <is>
          <t>OC VISITA ROLLOS</t>
        </is>
      </c>
      <c r="H1133" t="inlineStr">
        <is>
          <t>CORDOBA</t>
        </is>
      </c>
      <c r="I1133" t="inlineStr">
        <is>
          <t>SAN PELAYO</t>
        </is>
      </c>
      <c r="J1133" t="inlineStr">
        <is>
          <t>BARRIO OTRO SAN PELAYO</t>
        </is>
      </c>
      <c r="K1133" t="inlineStr">
        <is>
          <t>BANCOLOMBIA</t>
        </is>
      </c>
      <c r="L1133" t="inlineStr">
        <is>
          <t>FO-25-1371842</t>
        </is>
      </c>
      <c r="M1133" s="49" t="n">
        <v>45882.52290509259</v>
      </c>
      <c r="N1133" s="49" t="n">
        <v>45883.59027777778</v>
      </c>
      <c r="O1133" s="48" t="n">
        <v>0</v>
      </c>
      <c r="P1133" t="inlineStr">
        <is>
          <t>CB UNO A UNO</t>
        </is>
      </c>
      <c r="Q1133" t="inlineStr">
        <is>
          <t>CB UNO A UNO</t>
        </is>
      </c>
      <c r="R1133" t="inlineStr">
        <is>
          <t>EJECUTADO</t>
        </is>
      </c>
      <c r="S1133" t="inlineStr">
        <is>
          <t>EJECUTADO EXITOSO</t>
        </is>
      </c>
      <c r="T1133" t="inlineStr">
        <is>
          <t>VISITA TECNICA</t>
        </is>
      </c>
      <c r="V1133" t="inlineStr">
        <is>
          <t>TIPO II</t>
        </is>
      </c>
      <c r="W1133" t="inlineStr">
        <is>
          <t>TERRESTRE</t>
        </is>
      </c>
      <c r="X1133" t="inlineStr">
        <is>
          <t>GONZALEZ FERRER JESUS ALEXANDER</t>
        </is>
      </c>
      <c r="Y1133" t="inlineStr">
        <is>
          <t>1</t>
        </is>
      </c>
      <c r="Z1133" t="inlineStr">
        <is>
          <t>0</t>
        </is>
      </c>
      <c r="AA1133" s="48" t="n">
        <v>67654</v>
      </c>
      <c r="AB1133" s="48" t="n">
        <v>0</v>
      </c>
    </row>
    <row r="1134">
      <c r="A1134" t="inlineStr">
        <is>
          <t>BOGOTA</t>
        </is>
      </c>
      <c r="B1134" t="inlineStr">
        <is>
          <t>CUNDINAMARCA</t>
        </is>
      </c>
      <c r="C1134" t="inlineStr">
        <is>
          <t>0004-0004</t>
        </is>
      </c>
      <c r="D1134" t="inlineStr">
        <is>
          <t>25758</t>
        </is>
      </c>
      <c r="E1134" t="inlineStr">
        <is>
          <t>2592552</t>
        </is>
      </c>
      <c r="F1134" t="inlineStr">
        <is>
          <t>3007080064</t>
        </is>
      </c>
      <c r="G1134" t="inlineStr">
        <is>
          <t>OC VISITA ROLLOS</t>
        </is>
      </c>
      <c r="H1134" t="inlineStr">
        <is>
          <t>CUNDINAMARCA</t>
        </is>
      </c>
      <c r="I1134" t="inlineStr">
        <is>
          <t>SOPO</t>
        </is>
      </c>
      <c r="J1134" t="inlineStr">
        <is>
          <t>BARRIO CENTRO SOPO</t>
        </is>
      </c>
      <c r="K1134" t="inlineStr">
        <is>
          <t>BANCOLOMBIA</t>
        </is>
      </c>
      <c r="L1134" t="inlineStr">
        <is>
          <t>FO-25-1371822</t>
        </is>
      </c>
      <c r="M1134" s="49" t="n">
        <v>45882.52887731481</v>
      </c>
      <c r="N1134" s="49" t="n">
        <v>45884.71736111111</v>
      </c>
      <c r="O1134" s="48" t="n">
        <v>0</v>
      </c>
      <c r="P1134" t="inlineStr">
        <is>
          <t>UNO A UNO</t>
        </is>
      </c>
      <c r="Q1134" t="inlineStr">
        <is>
          <t>UNO A UNO</t>
        </is>
      </c>
      <c r="R1134" t="inlineStr">
        <is>
          <t>EJECUTADO</t>
        </is>
      </c>
      <c r="S1134" t="inlineStr">
        <is>
          <t>EJECUTADO EXITOSO</t>
        </is>
      </c>
      <c r="T1134" t="inlineStr">
        <is>
          <t>VISITA TECNICA</t>
        </is>
      </c>
      <c r="V1134" t="inlineStr">
        <is>
          <t>TIPO II</t>
        </is>
      </c>
      <c r="W1134" t="inlineStr">
        <is>
          <t>TERRESTRE</t>
        </is>
      </c>
      <c r="X1134" t="inlineStr">
        <is>
          <t>VEGA MANRIQUE JONATAN MAURICIO</t>
        </is>
      </c>
      <c r="Y1134" t="inlineStr">
        <is>
          <t>1</t>
        </is>
      </c>
      <c r="Z1134" t="inlineStr">
        <is>
          <t>0</t>
        </is>
      </c>
      <c r="AA1134" s="48" t="n">
        <v>67654</v>
      </c>
      <c r="AB1134" s="48" t="n">
        <v>0</v>
      </c>
    </row>
    <row r="1135">
      <c r="A1135" t="inlineStr">
        <is>
          <t>MEDELLIN</t>
        </is>
      </c>
      <c r="B1135" t="inlineStr">
        <is>
          <t>NOROCCIDENTE</t>
        </is>
      </c>
      <c r="C1135" t="inlineStr">
        <is>
          <t>0004-0005</t>
        </is>
      </c>
      <c r="D1135" t="inlineStr">
        <is>
          <t>5001</t>
        </is>
      </c>
      <c r="E1135" t="inlineStr">
        <is>
          <t>2592580</t>
        </is>
      </c>
      <c r="F1135" t="inlineStr">
        <is>
          <t>3007032505</t>
        </is>
      </c>
      <c r="G1135" t="inlineStr">
        <is>
          <t>OC VISITA ROLLOS</t>
        </is>
      </c>
      <c r="H1135" t="inlineStr">
        <is>
          <t>ANTIOQUIA</t>
        </is>
      </c>
      <c r="I1135" t="inlineStr">
        <is>
          <t>MEDELLIN</t>
        </is>
      </c>
      <c r="J1135" t="inlineStr">
        <is>
          <t>COMCARD MED RED LUZ EDY</t>
        </is>
      </c>
      <c r="K1135" t="inlineStr">
        <is>
          <t>BANCOLOMBIA</t>
        </is>
      </c>
      <c r="L1135" t="inlineStr">
        <is>
          <t>FO-25-1373756</t>
        </is>
      </c>
      <c r="M1135" s="49" t="n">
        <v>45882.54658564815</v>
      </c>
      <c r="N1135" s="49" t="n">
        <v>45889.70208333333</v>
      </c>
      <c r="O1135" s="48" t="n">
        <v>0</v>
      </c>
      <c r="P1135" t="inlineStr">
        <is>
          <t>AGREGADOR</t>
        </is>
      </c>
      <c r="Q1135" t="inlineStr">
        <is>
          <t>COMCARD - PTM</t>
        </is>
      </c>
      <c r="S1135" t="inlineStr">
        <is>
          <t>EJECUTADO EXITOSO</t>
        </is>
      </c>
      <c r="T1135" t="inlineStr">
        <is>
          <t>VISITA TECNICA</t>
        </is>
      </c>
      <c r="V1135" t="inlineStr">
        <is>
          <t>TIPO I</t>
        </is>
      </c>
      <c r="W1135" t="inlineStr">
        <is>
          <t>TERRESTRE</t>
        </is>
      </c>
      <c r="X1135" t="inlineStr">
        <is>
          <t>GOMEZ FERRARO JOHANA</t>
        </is>
      </c>
      <c r="Y1135" t="inlineStr">
        <is>
          <t>1</t>
        </is>
      </c>
      <c r="Z1135" t="inlineStr">
        <is>
          <t>0</t>
        </is>
      </c>
      <c r="AA1135" s="48" t="n">
        <v>35780</v>
      </c>
      <c r="AB1135" s="48" t="n">
        <v>0</v>
      </c>
    </row>
    <row r="1136">
      <c r="A1136" t="inlineStr">
        <is>
          <t>BUCARAMANGA</t>
        </is>
      </c>
      <c r="B1136" t="inlineStr">
        <is>
          <t>SANTANDERES</t>
        </is>
      </c>
      <c r="C1136" t="inlineStr">
        <is>
          <t>0004-0008</t>
        </is>
      </c>
      <c r="D1136" t="inlineStr">
        <is>
          <t>68276</t>
        </is>
      </c>
      <c r="E1136" t="inlineStr">
        <is>
          <t>2592626</t>
        </is>
      </c>
      <c r="F1136" t="inlineStr">
        <is>
          <t>3007052197</t>
        </is>
      </c>
      <c r="G1136" t="inlineStr">
        <is>
          <t>OC VISITA ROLLOS</t>
        </is>
      </c>
      <c r="H1136" t="inlineStr">
        <is>
          <t>SANTANDER</t>
        </is>
      </c>
      <c r="I1136" t="inlineStr">
        <is>
          <t>FLORIDABLANCA</t>
        </is>
      </c>
      <c r="J1136" t="inlineStr">
        <is>
          <t>DISTRICOL DIAMAR SPORT CONF</t>
        </is>
      </c>
      <c r="K1136" t="inlineStr">
        <is>
          <t>BANCOLOMBIA</t>
        </is>
      </c>
      <c r="L1136" t="inlineStr">
        <is>
          <t>FO-25-1371845</t>
        </is>
      </c>
      <c r="M1136" s="49" t="n">
        <v>45882.52211805555</v>
      </c>
      <c r="N1136" s="49" t="n">
        <v>45883.40277777778</v>
      </c>
      <c r="O1136" s="48" t="n">
        <v>0</v>
      </c>
      <c r="P1136" t="inlineStr">
        <is>
          <t>AGREGADOR</t>
        </is>
      </c>
      <c r="Q1136" t="inlineStr">
        <is>
          <t>DISTRICOL</t>
        </is>
      </c>
      <c r="R1136" t="inlineStr">
        <is>
          <t>EJECUTADO</t>
        </is>
      </c>
      <c r="S1136" t="inlineStr">
        <is>
          <t>EJECUTADO EXITOSO</t>
        </is>
      </c>
      <c r="T1136" t="inlineStr">
        <is>
          <t>VISITA TECNICA</t>
        </is>
      </c>
      <c r="V1136" t="inlineStr">
        <is>
          <t>TIPO I</t>
        </is>
      </c>
      <c r="W1136" t="inlineStr">
        <is>
          <t>TERRESTRE</t>
        </is>
      </c>
      <c r="X1136" t="inlineStr">
        <is>
          <t>GELVEZ MOGOLLON JOSE ELISEO</t>
        </is>
      </c>
      <c r="Y1136" t="inlineStr">
        <is>
          <t>1</t>
        </is>
      </c>
      <c r="Z1136" t="inlineStr">
        <is>
          <t>0</t>
        </is>
      </c>
      <c r="AA1136" s="48" t="n">
        <v>35780</v>
      </c>
      <c r="AB1136" s="48" t="n">
        <v>0</v>
      </c>
    </row>
    <row r="1137">
      <c r="A1137" t="inlineStr">
        <is>
          <t>CARTAGENA</t>
        </is>
      </c>
      <c r="B1137" t="inlineStr">
        <is>
          <t>COSTA</t>
        </is>
      </c>
      <c r="C1137" t="inlineStr">
        <is>
          <t>0004-0001</t>
        </is>
      </c>
      <c r="D1137" t="inlineStr">
        <is>
          <t>13140</t>
        </is>
      </c>
      <c r="E1137" t="inlineStr">
        <is>
          <t>2592634</t>
        </is>
      </c>
      <c r="F1137" t="inlineStr">
        <is>
          <t>3007077890</t>
        </is>
      </c>
      <c r="G1137" t="inlineStr">
        <is>
          <t>OC VISITA ROLLOS</t>
        </is>
      </c>
      <c r="H1137" t="inlineStr">
        <is>
          <t>BOLIVAR</t>
        </is>
      </c>
      <c r="I1137" t="inlineStr">
        <is>
          <t>CALAMAR</t>
        </is>
      </c>
      <c r="J1137" t="inlineStr">
        <is>
          <t>BARRIO CENTRO CALAMAR 1</t>
        </is>
      </c>
      <c r="K1137" t="inlineStr">
        <is>
          <t>BANCOLOMBIA</t>
        </is>
      </c>
      <c r="L1137" t="inlineStr">
        <is>
          <t>FO-25-1371835</t>
        </is>
      </c>
      <c r="M1137" s="49" t="n">
        <v>45882.52650462963</v>
      </c>
      <c r="N1137" s="49" t="n">
        <v>45885.63541666666</v>
      </c>
      <c r="O1137" s="48" t="n">
        <v>0</v>
      </c>
      <c r="P1137" t="inlineStr">
        <is>
          <t>CB UNO A UNO</t>
        </is>
      </c>
      <c r="Q1137" t="inlineStr">
        <is>
          <t>CB UNO A UNO</t>
        </is>
      </c>
      <c r="R1137" t="inlineStr">
        <is>
          <t>EJECUTADO</t>
        </is>
      </c>
      <c r="S1137" t="inlineStr">
        <is>
          <t>EJECUTADO EXITOSO</t>
        </is>
      </c>
      <c r="T1137" t="inlineStr">
        <is>
          <t>VISITA TECNICA</t>
        </is>
      </c>
      <c r="V1137" t="inlineStr">
        <is>
          <t>TIPO II</t>
        </is>
      </c>
      <c r="W1137" t="inlineStr">
        <is>
          <t>TERRESTRE</t>
        </is>
      </c>
      <c r="X1137" t="inlineStr">
        <is>
          <t>PORRAS CASTRO DARLON NASCK</t>
        </is>
      </c>
      <c r="Y1137" t="inlineStr">
        <is>
          <t>1</t>
        </is>
      </c>
      <c r="Z1137" t="inlineStr">
        <is>
          <t>0</t>
        </is>
      </c>
      <c r="AA1137" s="48" t="n">
        <v>67654</v>
      </c>
      <c r="AB1137" s="48" t="n">
        <v>0</v>
      </c>
    </row>
    <row r="1138">
      <c r="A1138" t="inlineStr">
        <is>
          <t>MEDELLIN</t>
        </is>
      </c>
      <c r="B1138" t="inlineStr">
        <is>
          <t>NOROCCIDENTE</t>
        </is>
      </c>
      <c r="C1138" t="inlineStr">
        <is>
          <t>0004-0005</t>
        </is>
      </c>
      <c r="D1138" t="inlineStr">
        <is>
          <t>5001</t>
        </is>
      </c>
      <c r="E1138" t="inlineStr">
        <is>
          <t>2592639</t>
        </is>
      </c>
      <c r="F1138" t="inlineStr">
        <is>
          <t>3007080091</t>
        </is>
      </c>
      <c r="G1138" t="inlineStr">
        <is>
          <t>OC VISITA ROLLOS</t>
        </is>
      </c>
      <c r="H1138" t="inlineStr">
        <is>
          <t>ANTIOQUIA</t>
        </is>
      </c>
      <c r="I1138" t="inlineStr">
        <is>
          <t>MEDELLIN</t>
        </is>
      </c>
      <c r="J1138" t="inlineStr">
        <is>
          <t>BARRIO CAICEDO MEDELLIN 15</t>
        </is>
      </c>
      <c r="K1138" t="inlineStr">
        <is>
          <t>BANCOLOMBIA</t>
        </is>
      </c>
      <c r="L1138" t="inlineStr">
        <is>
          <t>FO-25-1373764</t>
        </is>
      </c>
      <c r="M1138" s="49" t="n">
        <v>45882.52619212963</v>
      </c>
      <c r="N1138" s="49" t="n">
        <v>45889.69791666666</v>
      </c>
      <c r="O1138" s="48" t="n">
        <v>0</v>
      </c>
      <c r="P1138" t="inlineStr">
        <is>
          <t>CB UNO A UNO</t>
        </is>
      </c>
      <c r="Q1138" t="inlineStr">
        <is>
          <t>CB UNO A UNO</t>
        </is>
      </c>
      <c r="S1138" t="inlineStr">
        <is>
          <t>EJECUTADO EXITOSO</t>
        </is>
      </c>
      <c r="T1138" t="inlineStr">
        <is>
          <t>VISITA TECNICA</t>
        </is>
      </c>
      <c r="V1138" t="inlineStr">
        <is>
          <t>TIPO I</t>
        </is>
      </c>
      <c r="W1138" t="inlineStr">
        <is>
          <t>TERRESTRE</t>
        </is>
      </c>
      <c r="X1138" t="inlineStr">
        <is>
          <t>GOMEZ FERRARO JOHANA</t>
        </is>
      </c>
      <c r="Y1138" t="inlineStr">
        <is>
          <t>1</t>
        </is>
      </c>
      <c r="Z1138" t="inlineStr">
        <is>
          <t>0</t>
        </is>
      </c>
      <c r="AA1138" s="48" t="n">
        <v>35780</v>
      </c>
      <c r="AB1138" s="48" t="n">
        <v>0</v>
      </c>
    </row>
    <row r="1139">
      <c r="A1139" t="inlineStr">
        <is>
          <t>MEDELLIN</t>
        </is>
      </c>
      <c r="B1139" t="inlineStr">
        <is>
          <t>NOROCCIDENTE</t>
        </is>
      </c>
      <c r="C1139" t="inlineStr">
        <is>
          <t>0004-0005</t>
        </is>
      </c>
      <c r="D1139" t="inlineStr">
        <is>
          <t>5001</t>
        </is>
      </c>
      <c r="E1139" t="inlineStr">
        <is>
          <t>2592640</t>
        </is>
      </c>
      <c r="F1139" t="inlineStr">
        <is>
          <t>3007047178</t>
        </is>
      </c>
      <c r="G1139" t="inlineStr">
        <is>
          <t>OC VISITA ROLLOS</t>
        </is>
      </c>
      <c r="H1139" t="inlineStr">
        <is>
          <t>ANTIOQUIA</t>
        </is>
      </c>
      <c r="I1139" t="inlineStr">
        <is>
          <t>MEDELLIN</t>
        </is>
      </c>
      <c r="J1139" t="inlineStr">
        <is>
          <t>PTM MEDELLIN VARIEDADES CALZAL</t>
        </is>
      </c>
      <c r="K1139" t="inlineStr">
        <is>
          <t>BANCOLOMBIA</t>
        </is>
      </c>
      <c r="L1139" t="inlineStr">
        <is>
          <t>FO-25-1373760</t>
        </is>
      </c>
      <c r="M1139" s="49" t="n">
        <v>45882.52663194444</v>
      </c>
      <c r="N1139" s="49" t="n">
        <v>45889.69930555556</v>
      </c>
      <c r="O1139" s="48" t="n">
        <v>0</v>
      </c>
      <c r="P1139" t="inlineStr">
        <is>
          <t>AGREGADOR</t>
        </is>
      </c>
      <c r="Q1139" t="inlineStr">
        <is>
          <t>COMCARD - PTM</t>
        </is>
      </c>
      <c r="S1139" t="inlineStr">
        <is>
          <t>EJECUTADO EXITOSO</t>
        </is>
      </c>
      <c r="T1139" t="inlineStr">
        <is>
          <t>VISITA TECNICA</t>
        </is>
      </c>
      <c r="V1139" t="inlineStr">
        <is>
          <t>TIPO I</t>
        </is>
      </c>
      <c r="W1139" t="inlineStr">
        <is>
          <t>TERRESTRE</t>
        </is>
      </c>
      <c r="X1139" t="inlineStr">
        <is>
          <t>GOMEZ FERRARO JOHANA</t>
        </is>
      </c>
      <c r="Y1139" t="inlineStr">
        <is>
          <t>1</t>
        </is>
      </c>
      <c r="Z1139" t="inlineStr">
        <is>
          <t>0</t>
        </is>
      </c>
      <c r="AA1139" s="48" t="n">
        <v>35780</v>
      </c>
      <c r="AB1139" s="48" t="n">
        <v>0</v>
      </c>
    </row>
    <row r="1140">
      <c r="A1140" t="inlineStr">
        <is>
          <t>MEDELLIN</t>
        </is>
      </c>
      <c r="B1140" t="inlineStr">
        <is>
          <t>NOROCCIDENTE</t>
        </is>
      </c>
      <c r="C1140" t="inlineStr">
        <is>
          <t>0004-0005</t>
        </is>
      </c>
      <c r="D1140" t="inlineStr">
        <is>
          <t>5001</t>
        </is>
      </c>
      <c r="E1140" t="inlineStr">
        <is>
          <t>2592642</t>
        </is>
      </c>
      <c r="F1140" t="inlineStr">
        <is>
          <t>3007080083</t>
        </is>
      </c>
      <c r="G1140" t="inlineStr">
        <is>
          <t>OC VISITA ROLLOS</t>
        </is>
      </c>
      <c r="H1140" t="inlineStr">
        <is>
          <t>ANTIOQUIA</t>
        </is>
      </c>
      <c r="I1140" t="inlineStr">
        <is>
          <t>MEDELLIN</t>
        </is>
      </c>
      <c r="J1140" t="inlineStr">
        <is>
          <t>BARRIO ROBLEDO PAJARITI MACARENA MEDELLIN</t>
        </is>
      </c>
      <c r="K1140" t="inlineStr">
        <is>
          <t>BANCOLOMBIA</t>
        </is>
      </c>
      <c r="L1140" t="inlineStr">
        <is>
          <t>FO-25-1373758</t>
        </is>
      </c>
      <c r="M1140" s="49" t="n">
        <v>45882.5270949074</v>
      </c>
      <c r="N1140" s="49" t="n">
        <v>45889.70069444444</v>
      </c>
      <c r="O1140" s="48" t="n">
        <v>0</v>
      </c>
      <c r="P1140" t="inlineStr">
        <is>
          <t>UNO A UNO</t>
        </is>
      </c>
      <c r="Q1140" t="inlineStr">
        <is>
          <t>UNO A UNO</t>
        </is>
      </c>
      <c r="S1140" t="inlineStr">
        <is>
          <t>EJECUTADO EXITOSO</t>
        </is>
      </c>
      <c r="T1140" t="inlineStr">
        <is>
          <t>VISITA TECNICA</t>
        </is>
      </c>
      <c r="V1140" t="inlineStr">
        <is>
          <t>TIPO I</t>
        </is>
      </c>
      <c r="W1140" t="inlineStr">
        <is>
          <t>TERRESTRE</t>
        </is>
      </c>
      <c r="X1140" t="inlineStr">
        <is>
          <t>GOMEZ FERRARO JOHANA</t>
        </is>
      </c>
      <c r="Y1140" t="inlineStr">
        <is>
          <t>1</t>
        </is>
      </c>
      <c r="Z1140" t="inlineStr">
        <is>
          <t>0</t>
        </is>
      </c>
      <c r="AA1140" s="48" t="n">
        <v>35780</v>
      </c>
      <c r="AB1140" s="48" t="n">
        <v>0</v>
      </c>
    </row>
    <row r="1141">
      <c r="A1141" t="inlineStr">
        <is>
          <t>MONTERIA</t>
        </is>
      </c>
      <c r="B1141" t="inlineStr">
        <is>
          <t>COSTA</t>
        </is>
      </c>
      <c r="C1141" t="inlineStr">
        <is>
          <t>0004-0001</t>
        </is>
      </c>
      <c r="D1141" t="inlineStr">
        <is>
          <t>23672</t>
        </is>
      </c>
      <c r="E1141" t="inlineStr">
        <is>
          <t>2592643</t>
        </is>
      </c>
      <c r="F1141" t="inlineStr">
        <is>
          <t>3007010828</t>
        </is>
      </c>
      <c r="G1141" t="inlineStr">
        <is>
          <t>OC VISITA ROLLOS</t>
        </is>
      </c>
      <c r="H1141" t="inlineStr">
        <is>
          <t>CORDOBA</t>
        </is>
      </c>
      <c r="I1141" t="inlineStr">
        <is>
          <t>SAN ANTERO</t>
        </is>
      </c>
      <c r="J1141" t="inlineStr">
        <is>
          <t>SAN ANTERO   CORDOBA</t>
        </is>
      </c>
      <c r="K1141" t="inlineStr">
        <is>
          <t>BANCOLOMBIA</t>
        </is>
      </c>
      <c r="L1141" t="inlineStr">
        <is>
          <t>FO-25-1371828</t>
        </is>
      </c>
      <c r="M1141" s="49" t="n">
        <v>45882.5272337963</v>
      </c>
      <c r="N1141" s="49" t="n">
        <v>45884.65972222222</v>
      </c>
      <c r="O1141" s="48" t="n">
        <v>0</v>
      </c>
      <c r="P1141" t="inlineStr">
        <is>
          <t>CB UNO A UNO</t>
        </is>
      </c>
      <c r="Q1141" t="inlineStr">
        <is>
          <t>CB UNO A UNO</t>
        </is>
      </c>
      <c r="R1141" t="inlineStr">
        <is>
          <t>EJECUTADO</t>
        </is>
      </c>
      <c r="S1141" t="inlineStr">
        <is>
          <t>EJECUTADO EXITOSO</t>
        </is>
      </c>
      <c r="T1141" t="inlineStr">
        <is>
          <t>VISITA TECNICA</t>
        </is>
      </c>
      <c r="V1141" t="inlineStr">
        <is>
          <t>TIPO II</t>
        </is>
      </c>
      <c r="W1141" t="inlineStr">
        <is>
          <t>TERRESTRE</t>
        </is>
      </c>
      <c r="X1141" t="inlineStr">
        <is>
          <t>COGOLLO VERTEL EDER LUIS</t>
        </is>
      </c>
      <c r="Y1141" t="inlineStr">
        <is>
          <t>1</t>
        </is>
      </c>
      <c r="Z1141" t="inlineStr">
        <is>
          <t>0</t>
        </is>
      </c>
      <c r="AA1141" s="48" t="n">
        <v>67654</v>
      </c>
      <c r="AB1141" s="48" t="n">
        <v>0</v>
      </c>
    </row>
    <row r="1142">
      <c r="A1142" t="inlineStr">
        <is>
          <t>BARRANQUILLA</t>
        </is>
      </c>
      <c r="B1142" t="inlineStr">
        <is>
          <t>COSTA</t>
        </is>
      </c>
      <c r="C1142" t="inlineStr">
        <is>
          <t>0004-0001</t>
        </is>
      </c>
      <c r="D1142" t="inlineStr">
        <is>
          <t>8001</t>
        </is>
      </c>
      <c r="E1142" t="inlineStr">
        <is>
          <t>2592644</t>
        </is>
      </c>
      <c r="F1142" t="inlineStr">
        <is>
          <t>3007064733</t>
        </is>
      </c>
      <c r="G1142" t="inlineStr">
        <is>
          <t>OC VISITA ROLLOS</t>
        </is>
      </c>
      <c r="H1142" t="inlineStr">
        <is>
          <t>ATLANTICO</t>
        </is>
      </c>
      <c r="I1142" t="inlineStr">
        <is>
          <t>BARRANQUILLA</t>
        </is>
      </c>
      <c r="J1142" t="inlineStr">
        <is>
          <t>BARRIO LA LUZ BARRANQUILLA 3</t>
        </is>
      </c>
      <c r="K1142" t="inlineStr">
        <is>
          <t>BANCOLOMBIA</t>
        </is>
      </c>
      <c r="L1142" t="inlineStr">
        <is>
          <t>FO-25-1371832</t>
        </is>
      </c>
      <c r="M1142" s="49" t="n">
        <v>45882.5277199074</v>
      </c>
      <c r="N1142" s="49" t="n">
        <v>45883.52638888889</v>
      </c>
      <c r="O1142" s="48" t="n">
        <v>0</v>
      </c>
      <c r="P1142" t="inlineStr">
        <is>
          <t>CB UNO A UNO</t>
        </is>
      </c>
      <c r="Q1142" t="inlineStr">
        <is>
          <t>CB UNO A UNO</t>
        </is>
      </c>
      <c r="R1142" t="inlineStr">
        <is>
          <t>EJECUTADO</t>
        </is>
      </c>
      <c r="S1142" t="inlineStr">
        <is>
          <t>EJECUTADO EXITOSO</t>
        </is>
      </c>
      <c r="T1142" t="inlineStr">
        <is>
          <t>VISITA TECNICA</t>
        </is>
      </c>
      <c r="V1142" t="inlineStr">
        <is>
          <t>TIPO I</t>
        </is>
      </c>
      <c r="W1142" t="inlineStr">
        <is>
          <t>TERRESTRE</t>
        </is>
      </c>
      <c r="X1142" t="inlineStr">
        <is>
          <t>PORRAS CASTRO DARLON NASCK</t>
        </is>
      </c>
      <c r="Y1142" t="inlineStr">
        <is>
          <t>1</t>
        </is>
      </c>
      <c r="Z1142" t="inlineStr">
        <is>
          <t>0</t>
        </is>
      </c>
      <c r="AA1142" s="48" t="n">
        <v>35780</v>
      </c>
      <c r="AB1142" s="48" t="n">
        <v>0</v>
      </c>
    </row>
    <row r="1143">
      <c r="A1143" t="inlineStr">
        <is>
          <t>BOGOTA</t>
        </is>
      </c>
      <c r="B1143" t="inlineStr">
        <is>
          <t>CUNDINAMARCA</t>
        </is>
      </c>
      <c r="C1143" t="inlineStr">
        <is>
          <t>0004-0004</t>
        </is>
      </c>
      <c r="D1143" t="inlineStr">
        <is>
          <t>11001</t>
        </is>
      </c>
      <c r="E1143" t="inlineStr">
        <is>
          <t>2592651</t>
        </is>
      </c>
      <c r="F1143" t="inlineStr">
        <is>
          <t>3007079280</t>
        </is>
      </c>
      <c r="G1143" t="inlineStr">
        <is>
          <t>OC VISITA ROLLOS</t>
        </is>
      </c>
      <c r="H1143" t="inlineStr">
        <is>
          <t>CUNDINAMARCA</t>
        </is>
      </c>
      <c r="I1143" t="inlineStr">
        <is>
          <t>BOGOTA</t>
        </is>
      </c>
      <c r="J1143" t="inlineStr">
        <is>
          <t>BARRIO LA GAITANA BOGOTA 3</t>
        </is>
      </c>
      <c r="K1143" t="inlineStr">
        <is>
          <t>BANCOLOMBIA</t>
        </is>
      </c>
      <c r="L1143" t="inlineStr">
        <is>
          <t>FO-25-1371825</t>
        </is>
      </c>
      <c r="M1143" s="49" t="n">
        <v>45882.52818287037</v>
      </c>
      <c r="N1143" s="49" t="n">
        <v>45884.52638888889</v>
      </c>
      <c r="O1143" s="48" t="n">
        <v>0</v>
      </c>
      <c r="P1143" t="inlineStr">
        <is>
          <t>CB UNO A UNO</t>
        </is>
      </c>
      <c r="Q1143" t="inlineStr">
        <is>
          <t>CB UNO A UNO</t>
        </is>
      </c>
      <c r="R1143" t="inlineStr">
        <is>
          <t>EJECUTADO</t>
        </is>
      </c>
      <c r="S1143" t="inlineStr">
        <is>
          <t>EJECUTADO EXITOSO</t>
        </is>
      </c>
      <c r="T1143" t="inlineStr">
        <is>
          <t>VISITA TECNICA</t>
        </is>
      </c>
      <c r="V1143" t="inlineStr">
        <is>
          <t>TIPO I</t>
        </is>
      </c>
      <c r="W1143" t="inlineStr">
        <is>
          <t>TERRESTRE</t>
        </is>
      </c>
      <c r="X1143" t="inlineStr">
        <is>
          <t>SOTO LONDOÑO FREDY ALEXANDER</t>
        </is>
      </c>
      <c r="Y1143" t="inlineStr">
        <is>
          <t>1</t>
        </is>
      </c>
      <c r="Z1143" t="inlineStr">
        <is>
          <t>0</t>
        </is>
      </c>
      <c r="AA1143" s="48" t="n">
        <v>35780</v>
      </c>
      <c r="AB1143" s="48" t="n">
        <v>0</v>
      </c>
    </row>
    <row r="1144">
      <c r="A1144" t="inlineStr">
        <is>
          <t>CALI</t>
        </is>
      </c>
      <c r="B1144" t="inlineStr">
        <is>
          <t>SUROCCIDENTE Y EJE CAFETERO</t>
        </is>
      </c>
      <c r="C1144" t="inlineStr">
        <is>
          <t>0004-0003</t>
        </is>
      </c>
      <c r="D1144" t="inlineStr">
        <is>
          <t>76001</t>
        </is>
      </c>
      <c r="E1144" t="inlineStr">
        <is>
          <t>2592689</t>
        </is>
      </c>
      <c r="F1144" t="inlineStr">
        <is>
          <t>3007071390</t>
        </is>
      </c>
      <c r="G1144" t="inlineStr">
        <is>
          <t>OC VISITA ROLLOS</t>
        </is>
      </c>
      <c r="H1144" t="inlineStr">
        <is>
          <t>VALLE DEL CAUCA</t>
        </is>
      </c>
      <c r="I1144" t="inlineStr">
        <is>
          <t>CALI</t>
        </is>
      </c>
      <c r="J1144" t="inlineStr">
        <is>
          <t>BARRIO FLORALIA CALI 8</t>
        </is>
      </c>
      <c r="K1144" t="inlineStr">
        <is>
          <t>BANCOLOMBIA</t>
        </is>
      </c>
      <c r="L1144" t="inlineStr">
        <is>
          <t>FO-25-1371810</t>
        </is>
      </c>
      <c r="M1144" s="49" t="n">
        <v>45882.54545138889</v>
      </c>
      <c r="N1144" s="49" t="n">
        <v>45883.44791666666</v>
      </c>
      <c r="O1144" s="48" t="n">
        <v>0</v>
      </c>
      <c r="P1144" t="inlineStr">
        <is>
          <t>CB UNO A UNO</t>
        </is>
      </c>
      <c r="Q1144" t="inlineStr">
        <is>
          <t>CB UNO A UNO</t>
        </is>
      </c>
      <c r="R1144" t="inlineStr">
        <is>
          <t>EJECUTADO</t>
        </is>
      </c>
      <c r="S1144" t="inlineStr">
        <is>
          <t>EJECUTADO EXITOSO</t>
        </is>
      </c>
      <c r="T1144" t="inlineStr">
        <is>
          <t>VISITA TECNICA</t>
        </is>
      </c>
      <c r="V1144" t="inlineStr">
        <is>
          <t>TIPO I</t>
        </is>
      </c>
      <c r="W1144" t="inlineStr">
        <is>
          <t>TERRESTRE</t>
        </is>
      </c>
      <c r="X1144" t="inlineStr">
        <is>
          <t>CUERO RUIZ JHONNY</t>
        </is>
      </c>
      <c r="Y1144" t="inlineStr">
        <is>
          <t>1</t>
        </is>
      </c>
      <c r="Z1144" t="inlineStr">
        <is>
          <t>0</t>
        </is>
      </c>
      <c r="AA1144" s="48" t="n">
        <v>35780</v>
      </c>
      <c r="AB1144" s="48" t="n">
        <v>0</v>
      </c>
    </row>
    <row r="1145">
      <c r="A1145" t="inlineStr">
        <is>
          <t>CALI</t>
        </is>
      </c>
      <c r="B1145" t="inlineStr">
        <is>
          <t>SUROCCIDENTE Y EJE CAFETERO</t>
        </is>
      </c>
      <c r="C1145" t="inlineStr">
        <is>
          <t>0004-0003</t>
        </is>
      </c>
      <c r="D1145" t="inlineStr">
        <is>
          <t>76001</t>
        </is>
      </c>
      <c r="E1145" t="inlineStr">
        <is>
          <t>2592694</t>
        </is>
      </c>
      <c r="F1145" t="inlineStr">
        <is>
          <t>3007076112</t>
        </is>
      </c>
      <c r="G1145" t="inlineStr">
        <is>
          <t>OC VISITA ROLLOS</t>
        </is>
      </c>
      <c r="H1145" t="inlineStr">
        <is>
          <t>VALLE DEL CAUCA</t>
        </is>
      </c>
      <c r="I1145" t="inlineStr">
        <is>
          <t>CALI</t>
        </is>
      </c>
      <c r="J1145" t="inlineStr">
        <is>
          <t>BARRIO CIUDAD CORDOBA CALI 9</t>
        </is>
      </c>
      <c r="K1145" t="inlineStr">
        <is>
          <t>BANCOLOMBIA</t>
        </is>
      </c>
      <c r="L1145" t="inlineStr">
        <is>
          <t>FO-25-1371802</t>
        </is>
      </c>
      <c r="M1145" s="49" t="n">
        <v>45882.54724537037</v>
      </c>
      <c r="N1145" s="49" t="n">
        <v>45884.35833333333</v>
      </c>
      <c r="O1145" s="48" t="n">
        <v>0</v>
      </c>
      <c r="P1145" t="inlineStr">
        <is>
          <t>CB UNO A UNO</t>
        </is>
      </c>
      <c r="Q1145" t="inlineStr">
        <is>
          <t>CB UNO A UNO</t>
        </is>
      </c>
      <c r="R1145" t="inlineStr">
        <is>
          <t>EJECUTADO</t>
        </is>
      </c>
      <c r="S1145" t="inlineStr">
        <is>
          <t>EJECUTADO EXITOSO</t>
        </is>
      </c>
      <c r="T1145" t="inlineStr">
        <is>
          <t>VISITA TECNICA</t>
        </is>
      </c>
      <c r="V1145" t="inlineStr">
        <is>
          <t>TIPO I</t>
        </is>
      </c>
      <c r="W1145" t="inlineStr">
        <is>
          <t>TERRESTRE</t>
        </is>
      </c>
      <c r="X1145" t="inlineStr">
        <is>
          <t>TORRES GARCIA JENDRY JOSE</t>
        </is>
      </c>
      <c r="Y1145" t="inlineStr">
        <is>
          <t>1</t>
        </is>
      </c>
      <c r="Z1145" t="inlineStr">
        <is>
          <t>0</t>
        </is>
      </c>
      <c r="AA1145" s="48" t="n">
        <v>35780</v>
      </c>
      <c r="AB1145" s="48" t="n">
        <v>0</v>
      </c>
    </row>
    <row r="1146">
      <c r="A1146" t="inlineStr">
        <is>
          <t>PEREIRA</t>
        </is>
      </c>
      <c r="B1146" t="inlineStr">
        <is>
          <t>SUROCCIDENTE Y EJE CAFETERO</t>
        </is>
      </c>
      <c r="C1146" t="inlineStr">
        <is>
          <t>0004-0002</t>
        </is>
      </c>
      <c r="D1146" t="inlineStr">
        <is>
          <t>66001</t>
        </is>
      </c>
      <c r="E1146" t="inlineStr">
        <is>
          <t>2592701</t>
        </is>
      </c>
      <c r="F1146" t="inlineStr">
        <is>
          <t>3007078769</t>
        </is>
      </c>
      <c r="G1146" t="inlineStr">
        <is>
          <t>OC VISITA ROLLOS</t>
        </is>
      </c>
      <c r="H1146" t="inlineStr">
        <is>
          <t>RISARALDA</t>
        </is>
      </c>
      <c r="I1146" t="inlineStr">
        <is>
          <t>PEREIRA</t>
        </is>
      </c>
      <c r="J1146" t="inlineStr">
        <is>
          <t>DISTRICOL MAX CARNES MB</t>
        </is>
      </c>
      <c r="K1146" t="inlineStr">
        <is>
          <t>BANCOLOMBIA</t>
        </is>
      </c>
      <c r="L1146" t="inlineStr">
        <is>
          <t>FO-25-1371815</t>
        </is>
      </c>
      <c r="M1146" s="49" t="n">
        <v>45882.54429398148</v>
      </c>
      <c r="N1146" s="49" t="n">
        <v>45884.50763888889</v>
      </c>
      <c r="O1146" s="48" t="n">
        <v>0</v>
      </c>
      <c r="P1146" t="inlineStr">
        <is>
          <t>AGREGADOR</t>
        </is>
      </c>
      <c r="Q1146" t="inlineStr">
        <is>
          <t>DISTRICOL</t>
        </is>
      </c>
      <c r="R1146" t="inlineStr">
        <is>
          <t>EJECUTADO</t>
        </is>
      </c>
      <c r="S1146" t="inlineStr">
        <is>
          <t>EJECUTADO EXITOSO</t>
        </is>
      </c>
      <c r="T1146" t="inlineStr">
        <is>
          <t>VISITA TECNICA</t>
        </is>
      </c>
      <c r="V1146" t="inlineStr">
        <is>
          <t>TIPO I</t>
        </is>
      </c>
      <c r="W1146" t="inlineStr">
        <is>
          <t>TERRESTRE</t>
        </is>
      </c>
      <c r="X1146" t="inlineStr">
        <is>
          <t>LOAIZA LOPEZ JHON FREDDY</t>
        </is>
      </c>
      <c r="Y1146" t="inlineStr">
        <is>
          <t>1</t>
        </is>
      </c>
      <c r="Z1146" t="inlineStr">
        <is>
          <t>0</t>
        </is>
      </c>
      <c r="AA1146" s="48" t="n">
        <v>35780</v>
      </c>
      <c r="AB1146" s="48" t="n">
        <v>0</v>
      </c>
    </row>
    <row r="1147">
      <c r="A1147" t="inlineStr">
        <is>
          <t>MONTERIA</t>
        </is>
      </c>
      <c r="B1147" t="inlineStr">
        <is>
          <t>COSTA</t>
        </is>
      </c>
      <c r="C1147" t="inlineStr">
        <is>
          <t>0004-0001</t>
        </is>
      </c>
      <c r="D1147" t="inlineStr">
        <is>
          <t>23807</t>
        </is>
      </c>
      <c r="E1147" t="inlineStr">
        <is>
          <t>2592706</t>
        </is>
      </c>
      <c r="F1147" t="inlineStr">
        <is>
          <t>3007044189</t>
        </is>
      </c>
      <c r="G1147" t="inlineStr">
        <is>
          <t>OC ENVIO ROLLOS</t>
        </is>
      </c>
      <c r="H1147" t="inlineStr">
        <is>
          <t>CORDOBA</t>
        </is>
      </c>
      <c r="I1147" t="inlineStr">
        <is>
          <t>TIERRALTA</t>
        </is>
      </c>
      <c r="J1147" t="inlineStr">
        <is>
          <t>DISTRICOL MAXITIENDA</t>
        </is>
      </c>
      <c r="K1147" t="inlineStr">
        <is>
          <t>BANCOLOMBIA</t>
        </is>
      </c>
      <c r="L1147" t="inlineStr">
        <is>
          <t>FO-25-1371977</t>
        </is>
      </c>
      <c r="M1147" s="49" t="n">
        <v>45882.54804398148</v>
      </c>
      <c r="N1147" s="49" t="n">
        <v>45888.55486111111</v>
      </c>
      <c r="O1147" s="48" t="n">
        <v>0</v>
      </c>
      <c r="P1147" t="inlineStr">
        <is>
          <t>AGREGADOR</t>
        </is>
      </c>
      <c r="Q1147" t="inlineStr">
        <is>
          <t>DISTRICOL</t>
        </is>
      </c>
      <c r="S1147" t="inlineStr">
        <is>
          <t>EJECUTADO EXITOSO</t>
        </is>
      </c>
      <c r="T1147" t="inlineStr">
        <is>
          <t>ENVIO</t>
        </is>
      </c>
      <c r="V1147" t="inlineStr">
        <is>
          <t>TIPO III</t>
        </is>
      </c>
      <c r="W1147" t="inlineStr">
        <is>
          <t>TERRESTRE</t>
        </is>
      </c>
      <c r="Y1147" t="inlineStr">
        <is>
          <t>1</t>
        </is>
      </c>
      <c r="Z1147" t="inlineStr">
        <is>
          <t>0</t>
        </is>
      </c>
      <c r="AA1147" s="48" t="n">
        <v>35780</v>
      </c>
      <c r="AB1147" s="48" t="n">
        <v>0</v>
      </c>
    </row>
    <row r="1148">
      <c r="A1148" t="inlineStr">
        <is>
          <t>BARRANQUILLA</t>
        </is>
      </c>
      <c r="B1148" t="inlineStr">
        <is>
          <t>COSTA</t>
        </is>
      </c>
      <c r="C1148" t="inlineStr">
        <is>
          <t>0004-0001</t>
        </is>
      </c>
      <c r="D1148" t="inlineStr">
        <is>
          <t>8001</t>
        </is>
      </c>
      <c r="E1148" t="inlineStr">
        <is>
          <t>2592756</t>
        </is>
      </c>
      <c r="F1148" t="inlineStr">
        <is>
          <t>3007031547</t>
        </is>
      </c>
      <c r="G1148" t="inlineStr">
        <is>
          <t>OC VISITA ROLLOS</t>
        </is>
      </c>
      <c r="H1148" t="inlineStr">
        <is>
          <t>ATLANTICO</t>
        </is>
      </c>
      <c r="I1148" t="inlineStr">
        <is>
          <t>BARRANQUILLA</t>
        </is>
      </c>
      <c r="J1148" t="inlineStr">
        <is>
          <t>BARRIO SAN FELIPE 2 BARRANQUIL</t>
        </is>
      </c>
      <c r="K1148" t="inlineStr">
        <is>
          <t>BANCOLOMBIA</t>
        </is>
      </c>
      <c r="L1148" t="inlineStr">
        <is>
          <t>FO-25-1371792</t>
        </is>
      </c>
      <c r="M1148" s="49" t="n">
        <v>45882.57405092593</v>
      </c>
      <c r="N1148" s="49" t="n">
        <v>45883.72847222222</v>
      </c>
      <c r="O1148" s="48" t="n">
        <v>0</v>
      </c>
      <c r="P1148" t="inlineStr">
        <is>
          <t>CB UNO A UNO</t>
        </is>
      </c>
      <c r="Q1148" t="inlineStr">
        <is>
          <t>CB UNO A UNO</t>
        </is>
      </c>
      <c r="R1148" t="inlineStr">
        <is>
          <t>EJECUTADO</t>
        </is>
      </c>
      <c r="S1148" t="inlineStr">
        <is>
          <t>EJECUTADO EXITOSO</t>
        </is>
      </c>
      <c r="T1148" t="inlineStr">
        <is>
          <t>VISITA TECNICA</t>
        </is>
      </c>
      <c r="V1148" t="inlineStr">
        <is>
          <t>TIPO I</t>
        </is>
      </c>
      <c r="W1148" t="inlineStr">
        <is>
          <t>TERRESTRE</t>
        </is>
      </c>
      <c r="X1148" t="inlineStr">
        <is>
          <t>PORRAS CASTRO DARLON NASCK</t>
        </is>
      </c>
      <c r="Y1148" t="inlineStr">
        <is>
          <t>1</t>
        </is>
      </c>
      <c r="Z1148" t="inlineStr">
        <is>
          <t>0</t>
        </is>
      </c>
      <c r="AA1148" s="48" t="n">
        <v>35780</v>
      </c>
      <c r="AB1148" s="48" t="n">
        <v>0</v>
      </c>
    </row>
    <row r="1149">
      <c r="A1149" t="inlineStr">
        <is>
          <t>VALLEDUPAR</t>
        </is>
      </c>
      <c r="B1149" t="inlineStr">
        <is>
          <t>COSTA</t>
        </is>
      </c>
      <c r="C1149" t="inlineStr">
        <is>
          <t>0004-0001</t>
        </is>
      </c>
      <c r="D1149" t="inlineStr">
        <is>
          <t>20001</t>
        </is>
      </c>
      <c r="E1149" t="inlineStr">
        <is>
          <t>2592851</t>
        </is>
      </c>
      <c r="F1149" t="inlineStr">
        <is>
          <t>3007079804</t>
        </is>
      </c>
      <c r="G1149" t="inlineStr">
        <is>
          <t>OC VISITA ROLLOS</t>
        </is>
      </c>
      <c r="H1149" t="inlineStr">
        <is>
          <t>CESAR</t>
        </is>
      </c>
      <c r="I1149" t="inlineStr">
        <is>
          <t>VALLEDUPAR</t>
        </is>
      </c>
      <c r="J1149" t="inlineStr">
        <is>
          <t>BARRIO LA NEVADA VALLEDUPAR  4</t>
        </is>
      </c>
      <c r="K1149" t="inlineStr">
        <is>
          <t>BANCOLOMBIA</t>
        </is>
      </c>
      <c r="L1149" t="inlineStr">
        <is>
          <t>FO-25-1372309</t>
        </is>
      </c>
      <c r="M1149" s="49" t="n">
        <v>45882.57616898148</v>
      </c>
      <c r="N1149" s="49" t="n">
        <v>45883.47847222222</v>
      </c>
      <c r="O1149" s="48" t="n">
        <v>0</v>
      </c>
      <c r="P1149" t="inlineStr">
        <is>
          <t>CB UNO A UNO</t>
        </is>
      </c>
      <c r="Q1149" t="inlineStr">
        <is>
          <t>CB UNO A UNO</t>
        </is>
      </c>
      <c r="R1149" t="inlineStr">
        <is>
          <t>EJECUTADO</t>
        </is>
      </c>
      <c r="S1149" t="inlineStr">
        <is>
          <t>EJECUTADO EXITOSO</t>
        </is>
      </c>
      <c r="T1149" t="inlineStr">
        <is>
          <t>VISITA TECNICA</t>
        </is>
      </c>
      <c r="V1149" t="inlineStr">
        <is>
          <t>TIPO I</t>
        </is>
      </c>
      <c r="W1149" t="inlineStr">
        <is>
          <t>TERRESTRE</t>
        </is>
      </c>
      <c r="X1149" t="inlineStr">
        <is>
          <t>MONTES DIAZ JOHN FRED</t>
        </is>
      </c>
      <c r="Y1149" t="inlineStr">
        <is>
          <t>1</t>
        </is>
      </c>
      <c r="Z1149" t="inlineStr">
        <is>
          <t>0</t>
        </is>
      </c>
      <c r="AA1149" s="48" t="n">
        <v>35780</v>
      </c>
      <c r="AB1149" s="48" t="n">
        <v>0</v>
      </c>
    </row>
    <row r="1150">
      <c r="A1150" t="inlineStr">
        <is>
          <t>MEDELLIN</t>
        </is>
      </c>
      <c r="B1150" t="inlineStr">
        <is>
          <t>NOROCCIDENTE</t>
        </is>
      </c>
      <c r="C1150" t="inlineStr">
        <is>
          <t>0004-0005</t>
        </is>
      </c>
      <c r="D1150" t="inlineStr">
        <is>
          <t>5001</t>
        </is>
      </c>
      <c r="E1150" t="inlineStr">
        <is>
          <t>2592934</t>
        </is>
      </c>
      <c r="F1150" t="inlineStr">
        <is>
          <t>3007079162</t>
        </is>
      </c>
      <c r="G1150" t="inlineStr">
        <is>
          <t>OC VISITA ROLLOS</t>
        </is>
      </c>
      <c r="H1150" t="inlineStr">
        <is>
          <t>ANTIOQUIA</t>
        </is>
      </c>
      <c r="I1150" t="inlineStr">
        <is>
          <t>MEDELLIN</t>
        </is>
      </c>
      <c r="J1150" t="inlineStr">
        <is>
          <t>BARRIO LA CANDELARIA CENTRO ME</t>
        </is>
      </c>
      <c r="K1150" t="inlineStr">
        <is>
          <t>BANCOLOMBIA</t>
        </is>
      </c>
      <c r="L1150" t="inlineStr">
        <is>
          <t>FO-25-1373753</t>
        </is>
      </c>
      <c r="M1150" s="49" t="n">
        <v>45882.57539351852</v>
      </c>
      <c r="N1150" s="49" t="n">
        <v>45889.70277777778</v>
      </c>
      <c r="O1150" s="48" t="n">
        <v>0</v>
      </c>
      <c r="P1150" t="inlineStr">
        <is>
          <t>CB UNO A UNO</t>
        </is>
      </c>
      <c r="Q1150" t="inlineStr">
        <is>
          <t>CB UNO A UNO</t>
        </is>
      </c>
      <c r="S1150" t="inlineStr">
        <is>
          <t>EJECUTADO EXITOSO</t>
        </is>
      </c>
      <c r="T1150" t="inlineStr">
        <is>
          <t>VISITA TECNICA</t>
        </is>
      </c>
      <c r="V1150" t="inlineStr">
        <is>
          <t>TIPO I</t>
        </is>
      </c>
      <c r="W1150" t="inlineStr">
        <is>
          <t>TERRESTRE</t>
        </is>
      </c>
      <c r="X1150" t="inlineStr">
        <is>
          <t>GOMEZ FERRARO JOHANA</t>
        </is>
      </c>
      <c r="Y1150" t="inlineStr">
        <is>
          <t>1</t>
        </is>
      </c>
      <c r="Z1150" t="inlineStr">
        <is>
          <t>0</t>
        </is>
      </c>
      <c r="AA1150" s="48" t="n">
        <v>35780</v>
      </c>
      <c r="AB1150" s="48" t="n">
        <v>0</v>
      </c>
    </row>
    <row r="1151">
      <c r="A1151" t="inlineStr">
        <is>
          <t>SANTA MARTA</t>
        </is>
      </c>
      <c r="B1151" t="inlineStr">
        <is>
          <t>COSTA</t>
        </is>
      </c>
      <c r="C1151" t="inlineStr">
        <is>
          <t>No encontrado</t>
        </is>
      </c>
      <c r="D1151" t="inlineStr">
        <is>
          <t>47245</t>
        </is>
      </c>
      <c r="E1151" t="inlineStr">
        <is>
          <t>2593023</t>
        </is>
      </c>
      <c r="F1151" t="inlineStr">
        <is>
          <t>3007035993</t>
        </is>
      </c>
      <c r="G1151" t="inlineStr">
        <is>
          <t>OC ENVIO ROLLOS</t>
        </is>
      </c>
      <c r="H1151" t="inlineStr">
        <is>
          <t>MAGDALENA</t>
        </is>
      </c>
      <c r="I1151" t="inlineStr">
        <is>
          <t>EL BANCO</t>
        </is>
      </c>
      <c r="J1151" t="inlineStr">
        <is>
          <t>BARRIO LA PLEGARIA EL BANCO 1</t>
        </is>
      </c>
      <c r="K1151" t="inlineStr">
        <is>
          <t>BANCOLOMBIA</t>
        </is>
      </c>
      <c r="L1151" t="inlineStr">
        <is>
          <t>FO-25-1372682</t>
        </is>
      </c>
      <c r="M1151" s="49" t="n">
        <v>45882.59259259259</v>
      </c>
      <c r="N1151" s="49" t="n">
        <v>45889.72638888889</v>
      </c>
      <c r="O1151" s="48" t="n">
        <v>0</v>
      </c>
      <c r="P1151" t="inlineStr">
        <is>
          <t>CB UNO A UNO</t>
        </is>
      </c>
      <c r="Q1151" t="inlineStr">
        <is>
          <t>CB UNO A UNO</t>
        </is>
      </c>
      <c r="S1151" t="inlineStr">
        <is>
          <t>EJECUTADO EXITOSO</t>
        </is>
      </c>
      <c r="T1151" t="inlineStr">
        <is>
          <t>ENVIO</t>
        </is>
      </c>
      <c r="V1151" t="inlineStr">
        <is>
          <t>TIPO IV</t>
        </is>
      </c>
      <c r="W1151" t="inlineStr">
        <is>
          <t>TERRESTRE</t>
        </is>
      </c>
      <c r="Y1151" t="inlineStr">
        <is>
          <t>1</t>
        </is>
      </c>
      <c r="Z1151" t="inlineStr">
        <is>
          <t>0</t>
        </is>
      </c>
      <c r="AA1151" s="48" t="n">
        <v>35780</v>
      </c>
      <c r="AB1151" s="48" t="n">
        <v>0</v>
      </c>
    </row>
    <row r="1152">
      <c r="A1152" t="inlineStr">
        <is>
          <t>MEDELLIN</t>
        </is>
      </c>
      <c r="B1152" t="inlineStr">
        <is>
          <t>NOROCCIDENTE</t>
        </is>
      </c>
      <c r="C1152" t="inlineStr">
        <is>
          <t>0004-0005</t>
        </is>
      </c>
      <c r="D1152" t="inlineStr">
        <is>
          <t>5088</t>
        </is>
      </c>
      <c r="E1152" t="inlineStr">
        <is>
          <t>2593032</t>
        </is>
      </c>
      <c r="F1152" t="inlineStr">
        <is>
          <t>3007034705</t>
        </is>
      </c>
      <c r="G1152" t="inlineStr">
        <is>
          <t>OC VISITA ROLLOS</t>
        </is>
      </c>
      <c r="H1152" t="inlineStr">
        <is>
          <t>ANTIOQUIA</t>
        </is>
      </c>
      <c r="I1152" t="inlineStr">
        <is>
          <t>BELLO</t>
        </is>
      </c>
      <c r="J1152" t="inlineStr">
        <is>
          <t>BARRIO ZAMORA BELLO 2</t>
        </is>
      </c>
      <c r="K1152" t="inlineStr">
        <is>
          <t>BANCOLOMBIA</t>
        </is>
      </c>
      <c r="L1152" t="inlineStr">
        <is>
          <t>FO-25-1373752</t>
        </is>
      </c>
      <c r="M1152" s="49" t="n">
        <v>45882.59320601852</v>
      </c>
      <c r="N1152" s="49" t="n">
        <v>45889.70416666667</v>
      </c>
      <c r="O1152" s="48" t="n">
        <v>0</v>
      </c>
      <c r="P1152" t="inlineStr">
        <is>
          <t>CB UNO A UNO</t>
        </is>
      </c>
      <c r="Q1152" t="inlineStr">
        <is>
          <t>CB UNO A UNO</t>
        </is>
      </c>
      <c r="S1152" t="inlineStr">
        <is>
          <t>EJECUTADO EXITOSO</t>
        </is>
      </c>
      <c r="T1152" t="inlineStr">
        <is>
          <t>VISITA TECNICA</t>
        </is>
      </c>
      <c r="V1152" t="inlineStr">
        <is>
          <t>TIPO I</t>
        </is>
      </c>
      <c r="W1152" t="inlineStr">
        <is>
          <t>TERRESTRE</t>
        </is>
      </c>
      <c r="X1152" t="inlineStr">
        <is>
          <t>GOMEZ FERRARO JOHANA</t>
        </is>
      </c>
      <c r="Y1152" t="inlineStr">
        <is>
          <t>1</t>
        </is>
      </c>
      <c r="Z1152" t="inlineStr">
        <is>
          <t>0</t>
        </is>
      </c>
      <c r="AA1152" s="48" t="n">
        <v>35780</v>
      </c>
      <c r="AB1152" s="48" t="n">
        <v>0</v>
      </c>
    </row>
    <row r="1153">
      <c r="A1153" t="inlineStr">
        <is>
          <t>MONTERIA</t>
        </is>
      </c>
      <c r="B1153" t="inlineStr">
        <is>
          <t>COSTA</t>
        </is>
      </c>
      <c r="C1153" t="inlineStr">
        <is>
          <t>0004-0001</t>
        </is>
      </c>
      <c r="D1153" t="inlineStr">
        <is>
          <t>23162</t>
        </is>
      </c>
      <c r="E1153" t="inlineStr">
        <is>
          <t>2593039</t>
        </is>
      </c>
      <c r="F1153" t="inlineStr">
        <is>
          <t>3007080253</t>
        </is>
      </c>
      <c r="G1153" t="inlineStr">
        <is>
          <t>OC VISITA ROLLOS</t>
        </is>
      </c>
      <c r="H1153" t="inlineStr">
        <is>
          <t>CORDOBA</t>
        </is>
      </c>
      <c r="I1153" t="inlineStr">
        <is>
          <t>CERETE</t>
        </is>
      </c>
      <c r="J1153" t="inlineStr">
        <is>
          <t>BARRIO CHUCHURUBI CERETE</t>
        </is>
      </c>
      <c r="K1153" t="inlineStr">
        <is>
          <t>BANCOLOMBIA</t>
        </is>
      </c>
      <c r="L1153" t="inlineStr">
        <is>
          <t>FO-25-1372306</t>
        </is>
      </c>
      <c r="M1153" s="49" t="n">
        <v>45882.59393518518</v>
      </c>
      <c r="N1153" s="49" t="n">
        <v>45883.65763888889</v>
      </c>
      <c r="O1153" s="48" t="n">
        <v>0</v>
      </c>
      <c r="P1153" t="inlineStr">
        <is>
          <t>UNO A UNO</t>
        </is>
      </c>
      <c r="Q1153" t="inlineStr">
        <is>
          <t>UNO A UNO</t>
        </is>
      </c>
      <c r="R1153" t="inlineStr">
        <is>
          <t>EJECUTADO</t>
        </is>
      </c>
      <c r="S1153" t="inlineStr">
        <is>
          <t>EJECUTADO EXITOSO</t>
        </is>
      </c>
      <c r="T1153" t="inlineStr">
        <is>
          <t>VISITA TECNICA</t>
        </is>
      </c>
      <c r="V1153" t="inlineStr">
        <is>
          <t>TIPO I</t>
        </is>
      </c>
      <c r="W1153" t="inlineStr">
        <is>
          <t>TERRESTRE</t>
        </is>
      </c>
      <c r="X1153" t="inlineStr">
        <is>
          <t>GONZALEZ FERRER JESUS ALEXANDER</t>
        </is>
      </c>
      <c r="Y1153" t="inlineStr">
        <is>
          <t>1</t>
        </is>
      </c>
      <c r="Z1153" t="inlineStr">
        <is>
          <t>0</t>
        </is>
      </c>
      <c r="AA1153" s="48" t="n">
        <v>35780</v>
      </c>
      <c r="AB1153" s="48" t="n">
        <v>0</v>
      </c>
    </row>
    <row r="1154">
      <c r="A1154" t="inlineStr">
        <is>
          <t>MEDELLIN</t>
        </is>
      </c>
      <c r="B1154" t="inlineStr">
        <is>
          <t>NOROCCIDENTE</t>
        </is>
      </c>
      <c r="C1154" t="inlineStr">
        <is>
          <t>0004-0005</t>
        </is>
      </c>
      <c r="D1154" t="inlineStr">
        <is>
          <t>5001</t>
        </is>
      </c>
      <c r="E1154" t="inlineStr">
        <is>
          <t>2593050</t>
        </is>
      </c>
      <c r="F1154" t="inlineStr">
        <is>
          <t>3007078172</t>
        </is>
      </c>
      <c r="G1154" t="inlineStr">
        <is>
          <t>OC VISITA ROLLOS</t>
        </is>
      </c>
      <c r="H1154" t="inlineStr">
        <is>
          <t>ANTIOQUIA</t>
        </is>
      </c>
      <c r="I1154" t="inlineStr">
        <is>
          <t>MEDELLIN</t>
        </is>
      </c>
      <c r="J1154" t="inlineStr">
        <is>
          <t>PTM MEDELLIN DISTRIBUIDORA JT1</t>
        </is>
      </c>
      <c r="K1154" t="inlineStr">
        <is>
          <t>BANCOLOMBIA</t>
        </is>
      </c>
      <c r="L1154" t="inlineStr">
        <is>
          <t>FO-25-1373751</t>
        </is>
      </c>
      <c r="M1154" s="49" t="n">
        <v>45882.59521990741</v>
      </c>
      <c r="N1154" s="49" t="n">
        <v>45889.70416666667</v>
      </c>
      <c r="O1154" s="48" t="n">
        <v>0</v>
      </c>
      <c r="P1154" t="inlineStr">
        <is>
          <t>AGREGADOR</t>
        </is>
      </c>
      <c r="Q1154" t="inlineStr">
        <is>
          <t>COMCARD - PTM</t>
        </is>
      </c>
      <c r="S1154" t="inlineStr">
        <is>
          <t>EJECUTADO EXITOSO</t>
        </is>
      </c>
      <c r="T1154" t="inlineStr">
        <is>
          <t>VISITA TECNICA</t>
        </is>
      </c>
      <c r="V1154" t="inlineStr">
        <is>
          <t>TIPO I</t>
        </is>
      </c>
      <c r="W1154" t="inlineStr">
        <is>
          <t>TERRESTRE</t>
        </is>
      </c>
      <c r="X1154" t="inlineStr">
        <is>
          <t>GOMEZ FERRARO JOHANA</t>
        </is>
      </c>
      <c r="Y1154" t="inlineStr">
        <is>
          <t>1</t>
        </is>
      </c>
      <c r="Z1154" t="inlineStr">
        <is>
          <t>0</t>
        </is>
      </c>
      <c r="AA1154" s="48" t="n">
        <v>35780</v>
      </c>
      <c r="AB1154" s="48" t="n">
        <v>0</v>
      </c>
    </row>
    <row r="1155">
      <c r="A1155" t="inlineStr">
        <is>
          <t>CALI</t>
        </is>
      </c>
      <c r="B1155" t="inlineStr">
        <is>
          <t>SUROCCIDENTE Y EJE CAFETERO</t>
        </is>
      </c>
      <c r="C1155" t="inlineStr">
        <is>
          <t>0004-0003</t>
        </is>
      </c>
      <c r="D1155" t="inlineStr">
        <is>
          <t>76130</t>
        </is>
      </c>
      <c r="E1155" t="inlineStr">
        <is>
          <t>2593055</t>
        </is>
      </c>
      <c r="F1155" t="inlineStr">
        <is>
          <t>3007079756</t>
        </is>
      </c>
      <c r="G1155" t="inlineStr">
        <is>
          <t>OC VISITA ROLLOS</t>
        </is>
      </c>
      <c r="H1155" t="inlineStr">
        <is>
          <t>VALLE DEL CAUCA</t>
        </is>
      </c>
      <c r="I1155" t="inlineStr">
        <is>
          <t>CANDELARIA</t>
        </is>
      </c>
      <c r="J1155" t="inlineStr">
        <is>
          <t>BARRIO VILLAGORGONA CANDELARIA</t>
        </is>
      </c>
      <c r="K1155" t="inlineStr">
        <is>
          <t>BANCOLOMBIA</t>
        </is>
      </c>
      <c r="L1155" t="inlineStr">
        <is>
          <t>FO-25-1372302</t>
        </is>
      </c>
      <c r="M1155" s="49" t="n">
        <v>45882.59674768519</v>
      </c>
      <c r="N1155" s="49" t="n">
        <v>45884.35625</v>
      </c>
      <c r="O1155" s="48" t="n">
        <v>0</v>
      </c>
      <c r="P1155" t="inlineStr">
        <is>
          <t>CB UNO A UNO</t>
        </is>
      </c>
      <c r="Q1155" t="inlineStr">
        <is>
          <t>CB UNO A UNO</t>
        </is>
      </c>
      <c r="R1155" t="inlineStr">
        <is>
          <t>EJECUTADO</t>
        </is>
      </c>
      <c r="S1155" t="inlineStr">
        <is>
          <t>EJECUTADO EXITOSO</t>
        </is>
      </c>
      <c r="T1155" t="inlineStr">
        <is>
          <t>VISITA TECNICA</t>
        </is>
      </c>
      <c r="V1155" t="inlineStr">
        <is>
          <t>TIPO II</t>
        </is>
      </c>
      <c r="W1155" t="inlineStr">
        <is>
          <t>TERRESTRE</t>
        </is>
      </c>
      <c r="X1155" t="inlineStr">
        <is>
          <t>BOLAÑOS TABORDA JORGE ENRIQUE</t>
        </is>
      </c>
      <c r="Y1155" t="inlineStr">
        <is>
          <t>1</t>
        </is>
      </c>
      <c r="Z1155" t="inlineStr">
        <is>
          <t>0</t>
        </is>
      </c>
      <c r="AA1155" s="48" t="n">
        <v>67654</v>
      </c>
      <c r="AB1155" s="48" t="n">
        <v>0</v>
      </c>
    </row>
    <row r="1156">
      <c r="A1156" t="inlineStr">
        <is>
          <t>CALI</t>
        </is>
      </c>
      <c r="B1156" t="inlineStr">
        <is>
          <t>SUROCCIDENTE Y EJE CAFETERO</t>
        </is>
      </c>
      <c r="C1156" t="inlineStr">
        <is>
          <t>0004-0003</t>
        </is>
      </c>
      <c r="D1156" t="inlineStr">
        <is>
          <t>76520</t>
        </is>
      </c>
      <c r="E1156" t="inlineStr">
        <is>
          <t>2593059</t>
        </is>
      </c>
      <c r="F1156" t="inlineStr">
        <is>
          <t>3007047232</t>
        </is>
      </c>
      <c r="G1156" t="inlineStr">
        <is>
          <t>OC VISITA ROLLOS</t>
        </is>
      </c>
      <c r="H1156" t="inlineStr">
        <is>
          <t>VALLE DEL CAUCA</t>
        </is>
      </c>
      <c r="I1156" t="inlineStr">
        <is>
          <t>PALMIRA</t>
        </is>
      </c>
      <c r="J1156" t="inlineStr">
        <is>
          <t>BARRIO POTRERILLO PALMIRA</t>
        </is>
      </c>
      <c r="K1156" t="inlineStr">
        <is>
          <t>BANCOLOMBIA</t>
        </is>
      </c>
      <c r="L1156" t="inlineStr">
        <is>
          <t>FO-25-1372296</t>
        </is>
      </c>
      <c r="M1156" s="49" t="n">
        <v>45882.59814814815</v>
      </c>
      <c r="N1156" s="49" t="n">
        <v>45884.49652777778</v>
      </c>
      <c r="O1156" s="48" t="n">
        <v>0</v>
      </c>
      <c r="P1156" t="inlineStr">
        <is>
          <t>CB UNO A UNO</t>
        </is>
      </c>
      <c r="Q1156" t="inlineStr">
        <is>
          <t>CB UNO A UNO</t>
        </is>
      </c>
      <c r="R1156" t="inlineStr">
        <is>
          <t>EJECUTADO</t>
        </is>
      </c>
      <c r="S1156" t="inlineStr">
        <is>
          <t>EJECUTADO EXITOSO</t>
        </is>
      </c>
      <c r="T1156" t="inlineStr">
        <is>
          <t>VISITA TECNICA</t>
        </is>
      </c>
      <c r="V1156" t="inlineStr">
        <is>
          <t>TIPO I</t>
        </is>
      </c>
      <c r="W1156" t="inlineStr">
        <is>
          <t>TERRESTRE</t>
        </is>
      </c>
      <c r="X1156" t="inlineStr">
        <is>
          <t>SANCHEZ URREGO ROBINSON DAVID</t>
        </is>
      </c>
      <c r="Y1156" t="inlineStr">
        <is>
          <t>1</t>
        </is>
      </c>
      <c r="Z1156" t="inlineStr">
        <is>
          <t>0</t>
        </is>
      </c>
      <c r="AA1156" s="48" t="n">
        <v>35780</v>
      </c>
      <c r="AB1156" s="48" t="n">
        <v>0</v>
      </c>
    </row>
    <row r="1157">
      <c r="A1157" t="inlineStr">
        <is>
          <t>BOGOTA</t>
        </is>
      </c>
      <c r="B1157" t="inlineStr">
        <is>
          <t>CUNDINAMARCA</t>
        </is>
      </c>
      <c r="C1157" t="inlineStr">
        <is>
          <t>0004-0004</t>
        </is>
      </c>
      <c r="D1157" t="inlineStr">
        <is>
          <t>11001</t>
        </is>
      </c>
      <c r="E1157" t="inlineStr">
        <is>
          <t>2593063</t>
        </is>
      </c>
      <c r="F1157" t="inlineStr">
        <is>
          <t>3007031751</t>
        </is>
      </c>
      <c r="G1157" t="inlineStr">
        <is>
          <t>OC VISITA ROLLOS</t>
        </is>
      </c>
      <c r="H1157" t="inlineStr">
        <is>
          <t>CUNDINAMARCA</t>
        </is>
      </c>
      <c r="I1157" t="inlineStr">
        <is>
          <t>BOGOTA</t>
        </is>
      </c>
      <c r="J1157" t="inlineStr">
        <is>
          <t>OPRAP CARULLA 170</t>
        </is>
      </c>
      <c r="K1157" t="inlineStr">
        <is>
          <t>BANCOLOMBIA</t>
        </is>
      </c>
      <c r="L1157" t="inlineStr">
        <is>
          <t>FO-25-1372299</t>
        </is>
      </c>
      <c r="M1157" s="49" t="n">
        <v>45882.5984375</v>
      </c>
      <c r="N1157" s="49" t="n">
        <v>45888.52847222222</v>
      </c>
      <c r="O1157" s="48" t="n">
        <v>0</v>
      </c>
      <c r="P1157" t="inlineStr">
        <is>
          <t>ROBUSTO</t>
        </is>
      </c>
      <c r="Q1157" t="inlineStr">
        <is>
          <t>OPRAP</t>
        </is>
      </c>
      <c r="R1157" t="inlineStr">
        <is>
          <t>EJECUTADO</t>
        </is>
      </c>
      <c r="S1157" t="inlineStr">
        <is>
          <t>EJECUTADO EXITOSO</t>
        </is>
      </c>
      <c r="T1157" t="inlineStr">
        <is>
          <t>VISITA TECNICA</t>
        </is>
      </c>
      <c r="V1157" t="inlineStr">
        <is>
          <t>TIPO I</t>
        </is>
      </c>
      <c r="W1157" t="inlineStr">
        <is>
          <t>TERRESTRE</t>
        </is>
      </c>
      <c r="X1157" t="inlineStr">
        <is>
          <t>VEGA MANRIQUE JONATAN MAURICIO</t>
        </is>
      </c>
      <c r="Y1157" t="inlineStr">
        <is>
          <t>1</t>
        </is>
      </c>
      <c r="Z1157" t="inlineStr">
        <is>
          <t>0</t>
        </is>
      </c>
      <c r="AA1157" s="48" t="n">
        <v>35780</v>
      </c>
      <c r="AB1157" s="48" t="n">
        <v>0</v>
      </c>
    </row>
    <row r="1158">
      <c r="A1158" t="inlineStr">
        <is>
          <t>CUCUTA</t>
        </is>
      </c>
      <c r="B1158" t="inlineStr">
        <is>
          <t>SANTANDERES</t>
        </is>
      </c>
      <c r="C1158" t="inlineStr">
        <is>
          <t>0004-0008</t>
        </is>
      </c>
      <c r="D1158" t="inlineStr">
        <is>
          <t>54001</t>
        </is>
      </c>
      <c r="E1158" t="inlineStr">
        <is>
          <t>2593066</t>
        </is>
      </c>
      <c r="F1158" t="inlineStr">
        <is>
          <t>3007075156</t>
        </is>
      </c>
      <c r="G1158" t="inlineStr">
        <is>
          <t>OC VISITA ROLLOS</t>
        </is>
      </c>
      <c r="H1158" t="inlineStr">
        <is>
          <t>NORTE DE SANTANDER</t>
        </is>
      </c>
      <c r="I1158" t="inlineStr">
        <is>
          <t>CUCUTA</t>
        </is>
      </c>
      <c r="J1158" t="inlineStr">
        <is>
          <t>DISTRICOL FARMABRISTH SALUD</t>
        </is>
      </c>
      <c r="K1158" t="inlineStr">
        <is>
          <t>BANCOLOMBIA</t>
        </is>
      </c>
      <c r="L1158" t="inlineStr">
        <is>
          <t>FO-25-1372291</t>
        </is>
      </c>
      <c r="M1158" s="49" t="n">
        <v>45882.59883101852</v>
      </c>
      <c r="N1158" s="49" t="n">
        <v>45884.40763888889</v>
      </c>
      <c r="O1158" s="48" t="n">
        <v>0</v>
      </c>
      <c r="P1158" t="inlineStr">
        <is>
          <t>AGREGADOR</t>
        </is>
      </c>
      <c r="Q1158" t="inlineStr">
        <is>
          <t>DISTRICOL</t>
        </is>
      </c>
      <c r="R1158" t="inlineStr">
        <is>
          <t>EJECUTADO</t>
        </is>
      </c>
      <c r="S1158" t="inlineStr">
        <is>
          <t>EJECUTADO EXITOSO</t>
        </is>
      </c>
      <c r="T1158" t="inlineStr">
        <is>
          <t>VISITA TECNICA</t>
        </is>
      </c>
      <c r="V1158" t="inlineStr">
        <is>
          <t>TIPO I</t>
        </is>
      </c>
      <c r="W1158" t="inlineStr">
        <is>
          <t>TERRESTRE</t>
        </is>
      </c>
      <c r="X1158" t="inlineStr">
        <is>
          <t>DURAN ACOSTA FRANK YONNY</t>
        </is>
      </c>
      <c r="Y1158" t="inlineStr">
        <is>
          <t>1</t>
        </is>
      </c>
      <c r="Z1158" t="inlineStr">
        <is>
          <t>0</t>
        </is>
      </c>
      <c r="AA1158" s="48" t="n">
        <v>35780</v>
      </c>
      <c r="AB1158" s="48" t="n">
        <v>0</v>
      </c>
    </row>
    <row r="1159">
      <c r="A1159" t="inlineStr">
        <is>
          <t>BOGOTA</t>
        </is>
      </c>
      <c r="B1159" t="inlineStr">
        <is>
          <t>CUNDINAMARCA</t>
        </is>
      </c>
      <c r="C1159" t="inlineStr">
        <is>
          <t>0004-0004</t>
        </is>
      </c>
      <c r="D1159" t="inlineStr">
        <is>
          <t>11001</t>
        </is>
      </c>
      <c r="E1159" t="inlineStr">
        <is>
          <t>2593205</t>
        </is>
      </c>
      <c r="F1159" t="inlineStr">
        <is>
          <t>3007078599</t>
        </is>
      </c>
      <c r="G1159" t="inlineStr">
        <is>
          <t>OC VISITA ROLLOS</t>
        </is>
      </c>
      <c r="H1159" t="inlineStr">
        <is>
          <t>CUNDINAMARCA</t>
        </is>
      </c>
      <c r="I1159" t="inlineStr">
        <is>
          <t>BOGOTA</t>
        </is>
      </c>
      <c r="J1159" t="inlineStr">
        <is>
          <t>BARRIO VILLA LUZ BOGOTA  7</t>
        </is>
      </c>
      <c r="K1159" t="inlineStr">
        <is>
          <t>BANCOLOMBIA</t>
        </is>
      </c>
      <c r="L1159" t="inlineStr">
        <is>
          <t>FO-25-1372281</t>
        </is>
      </c>
      <c r="M1159" s="49" t="n">
        <v>45882.59899305556</v>
      </c>
      <c r="N1159" s="49" t="n">
        <v>45883.475</v>
      </c>
      <c r="O1159" s="48" t="n">
        <v>0</v>
      </c>
      <c r="P1159" t="inlineStr">
        <is>
          <t>CB UNO A UNO</t>
        </is>
      </c>
      <c r="Q1159" t="inlineStr">
        <is>
          <t>CB UNO A UNO</t>
        </is>
      </c>
      <c r="R1159" t="inlineStr">
        <is>
          <t>EJECUTADO</t>
        </is>
      </c>
      <c r="S1159" t="inlineStr">
        <is>
          <t>EJECUTADO EXITOSO</t>
        </is>
      </c>
      <c r="T1159" t="inlineStr">
        <is>
          <t>VISITA TECNICA</t>
        </is>
      </c>
      <c r="V1159" t="inlineStr">
        <is>
          <t>TIPO I</t>
        </is>
      </c>
      <c r="W1159" t="inlineStr">
        <is>
          <t>TERRESTRE</t>
        </is>
      </c>
      <c r="X1159" t="inlineStr">
        <is>
          <t>VEGA MANRIQUE JONATAN MAURICIO</t>
        </is>
      </c>
      <c r="Y1159" t="inlineStr">
        <is>
          <t>1</t>
        </is>
      </c>
      <c r="Z1159" t="inlineStr">
        <is>
          <t>0</t>
        </is>
      </c>
      <c r="AA1159" s="48" t="n">
        <v>35780</v>
      </c>
      <c r="AB1159" s="48" t="n">
        <v>0</v>
      </c>
    </row>
    <row r="1160">
      <c r="A1160" t="inlineStr">
        <is>
          <t>PASTO</t>
        </is>
      </c>
      <c r="B1160" t="inlineStr">
        <is>
          <t>SUROCCIDENTE Y EJE CAFETERO</t>
        </is>
      </c>
      <c r="C1160" t="inlineStr">
        <is>
          <t>No encontrado</t>
        </is>
      </c>
      <c r="D1160" t="inlineStr">
        <is>
          <t>52490</t>
        </is>
      </c>
      <c r="E1160" t="inlineStr">
        <is>
          <t>2593207</t>
        </is>
      </c>
      <c r="F1160" t="inlineStr">
        <is>
          <t>3007078255</t>
        </is>
      </c>
      <c r="G1160" t="inlineStr">
        <is>
          <t>OC ENVIO ROLLOS</t>
        </is>
      </c>
      <c r="H1160" t="inlineStr">
        <is>
          <t>NARIÑO</t>
        </is>
      </c>
      <c r="I1160" t="inlineStr">
        <is>
          <t>OLAYA HERRERA</t>
        </is>
      </c>
      <c r="J1160" t="inlineStr">
        <is>
          <t>BARRIO CALLE TELECON OLAYA HER</t>
        </is>
      </c>
      <c r="K1160" t="inlineStr">
        <is>
          <t>BANCOLOMBIA</t>
        </is>
      </c>
      <c r="L1160" t="inlineStr">
        <is>
          <t>FO-25-1372681</t>
        </is>
      </c>
      <c r="M1160" s="49" t="n">
        <v>45882.5990625</v>
      </c>
      <c r="N1160" s="49" t="n">
        <v>45890.45208333333</v>
      </c>
      <c r="O1160" s="48" t="n">
        <v>0</v>
      </c>
      <c r="P1160" t="inlineStr">
        <is>
          <t>CB UNO A UNO</t>
        </is>
      </c>
      <c r="Q1160" t="inlineStr">
        <is>
          <t>CB UNO A UNO</t>
        </is>
      </c>
      <c r="S1160" t="inlineStr">
        <is>
          <t>EJECUTADO EXITOSO</t>
        </is>
      </c>
      <c r="T1160" t="inlineStr">
        <is>
          <t>ENVIO</t>
        </is>
      </c>
      <c r="V1160" t="inlineStr">
        <is>
          <t>TIPO IV ESPECIAL</t>
        </is>
      </c>
      <c r="W1160" t="inlineStr">
        <is>
          <t>FLUVIAL</t>
        </is>
      </c>
      <c r="Y1160" t="inlineStr">
        <is>
          <t>1</t>
        </is>
      </c>
      <c r="Z1160" t="inlineStr">
        <is>
          <t>0</t>
        </is>
      </c>
      <c r="AA1160" s="48" t="n">
        <v>35780</v>
      </c>
      <c r="AB1160" s="48" t="n">
        <v>0</v>
      </c>
    </row>
    <row r="1161">
      <c r="A1161" t="inlineStr">
        <is>
          <t>VILLAVICENCIO</t>
        </is>
      </c>
      <c r="B1161" t="inlineStr">
        <is>
          <t>REMOTAS</t>
        </is>
      </c>
      <c r="C1161" t="inlineStr">
        <is>
          <t>0004-0007</t>
        </is>
      </c>
      <c r="D1161" t="inlineStr">
        <is>
          <t>50001</t>
        </is>
      </c>
      <c r="E1161" t="inlineStr">
        <is>
          <t>2593211</t>
        </is>
      </c>
      <c r="F1161" t="inlineStr">
        <is>
          <t>3007019509</t>
        </is>
      </c>
      <c r="G1161" t="inlineStr">
        <is>
          <t>OC VISITA ROLLOS</t>
        </is>
      </c>
      <c r="H1161" t="inlineStr">
        <is>
          <t>META</t>
        </is>
      </c>
      <c r="I1161" t="inlineStr">
        <is>
          <t>VILLAVICENCIO</t>
        </is>
      </c>
      <c r="J1161" t="inlineStr">
        <is>
          <t>UNICENTRO VILLAVICENCIO</t>
        </is>
      </c>
      <c r="K1161" t="inlineStr">
        <is>
          <t>BANCOLOMBIA</t>
        </is>
      </c>
      <c r="L1161" t="inlineStr">
        <is>
          <t>FO-25-1372271</t>
        </is>
      </c>
      <c r="M1161" s="49" t="n">
        <v>45882.59966435185</v>
      </c>
      <c r="N1161" s="49" t="n">
        <v>45883.72638888889</v>
      </c>
      <c r="O1161" s="48" t="n">
        <v>0</v>
      </c>
      <c r="P1161" t="inlineStr">
        <is>
          <t>ROBUSTO</t>
        </is>
      </c>
      <c r="Q1161" t="inlineStr">
        <is>
          <t>OPRAP</t>
        </is>
      </c>
      <c r="R1161" t="inlineStr">
        <is>
          <t>EJECUTADO</t>
        </is>
      </c>
      <c r="S1161" t="inlineStr">
        <is>
          <t>EJECUTADO EXITOSO</t>
        </is>
      </c>
      <c r="T1161" t="inlineStr">
        <is>
          <t>VISITA TECNICA</t>
        </is>
      </c>
      <c r="V1161" t="inlineStr">
        <is>
          <t>TIPO I</t>
        </is>
      </c>
      <c r="W1161" t="inlineStr">
        <is>
          <t>TERRESTRE</t>
        </is>
      </c>
      <c r="X1161" t="inlineStr">
        <is>
          <t>GARZON RUIZ LUIS MIGUEL</t>
        </is>
      </c>
      <c r="Y1161" t="inlineStr">
        <is>
          <t>1</t>
        </is>
      </c>
      <c r="Z1161" t="inlineStr">
        <is>
          <t>0</t>
        </is>
      </c>
      <c r="AA1161" s="48" t="n">
        <v>35780</v>
      </c>
      <c r="AB1161" s="48" t="n">
        <v>0</v>
      </c>
    </row>
    <row r="1162">
      <c r="A1162" t="inlineStr">
        <is>
          <t>MEDELLIN</t>
        </is>
      </c>
      <c r="B1162" t="inlineStr">
        <is>
          <t>NOROCCIDENTE</t>
        </is>
      </c>
      <c r="C1162" t="inlineStr">
        <is>
          <t>0004-0005</t>
        </is>
      </c>
      <c r="D1162" t="inlineStr">
        <is>
          <t>5440</t>
        </is>
      </c>
      <c r="E1162" t="inlineStr">
        <is>
          <t>2593241</t>
        </is>
      </c>
      <c r="F1162" t="inlineStr">
        <is>
          <t>3007079261</t>
        </is>
      </c>
      <c r="G1162" t="inlineStr">
        <is>
          <t>OC VISITA ROLLOS</t>
        </is>
      </c>
      <c r="H1162" t="inlineStr">
        <is>
          <t>ANTIOQUIA</t>
        </is>
      </c>
      <c r="I1162" t="inlineStr">
        <is>
          <t>MARINILLA</t>
        </is>
      </c>
      <c r="J1162" t="inlineStr">
        <is>
          <t>DISTRICOL DROGUERIA EL CID</t>
        </is>
      </c>
      <c r="K1162" t="inlineStr">
        <is>
          <t>BANCOLOMBIA</t>
        </is>
      </c>
      <c r="L1162" t="inlineStr">
        <is>
          <t>FO-25-1372361</t>
        </is>
      </c>
      <c r="M1162" s="49" t="n">
        <v>45882.60662037037</v>
      </c>
      <c r="N1162" s="49" t="n">
        <v>45888.62013888889</v>
      </c>
      <c r="O1162" s="48" t="n">
        <v>0</v>
      </c>
      <c r="P1162" t="inlineStr">
        <is>
          <t>AGREGADOR</t>
        </is>
      </c>
      <c r="Q1162" t="inlineStr">
        <is>
          <t>DISTRICOL</t>
        </is>
      </c>
      <c r="R1162" t="inlineStr">
        <is>
          <t>EJECUTADO</t>
        </is>
      </c>
      <c r="S1162" t="inlineStr">
        <is>
          <t>EJECUTADO EXITOSO</t>
        </is>
      </c>
      <c r="T1162" t="inlineStr">
        <is>
          <t>VISITA TECNICA</t>
        </is>
      </c>
      <c r="V1162" t="inlineStr">
        <is>
          <t>TIPO II</t>
        </is>
      </c>
      <c r="W1162" t="inlineStr">
        <is>
          <t>TERRESTRE</t>
        </is>
      </c>
      <c r="X1162" t="inlineStr">
        <is>
          <t>RUA ALVAREZ RICHARD ANDRES</t>
        </is>
      </c>
      <c r="Y1162" t="inlineStr">
        <is>
          <t>1</t>
        </is>
      </c>
      <c r="Z1162" t="inlineStr">
        <is>
          <t>0</t>
        </is>
      </c>
      <c r="AA1162" s="48" t="n">
        <v>67654</v>
      </c>
      <c r="AB1162" s="48" t="n">
        <v>0</v>
      </c>
    </row>
    <row r="1163">
      <c r="A1163" t="inlineStr">
        <is>
          <t>MEDELLIN</t>
        </is>
      </c>
      <c r="B1163" t="inlineStr">
        <is>
          <t>NOROCCIDENTE</t>
        </is>
      </c>
      <c r="C1163" t="inlineStr">
        <is>
          <t>0004-0005</t>
        </is>
      </c>
      <c r="D1163" t="inlineStr">
        <is>
          <t>5376</t>
        </is>
      </c>
      <c r="E1163" t="inlineStr">
        <is>
          <t>2593248</t>
        </is>
      </c>
      <c r="F1163" t="inlineStr">
        <is>
          <t>3007078998</t>
        </is>
      </c>
      <c r="G1163" t="inlineStr">
        <is>
          <t>OC VISITA ROLLOS</t>
        </is>
      </c>
      <c r="H1163" t="inlineStr">
        <is>
          <t>ANTIOQUIA</t>
        </is>
      </c>
      <c r="I1163" t="inlineStr">
        <is>
          <t>LA CEJA</t>
        </is>
      </c>
      <c r="J1163" t="inlineStr">
        <is>
          <t>PTM LA CEJA EL CHUZO DE JUANCH</t>
        </is>
      </c>
      <c r="K1163" t="inlineStr">
        <is>
          <t>BANCOLOMBIA</t>
        </is>
      </c>
      <c r="L1163" t="inlineStr">
        <is>
          <t>FO-25-1372355</t>
        </is>
      </c>
      <c r="M1163" s="49" t="n">
        <v>45882.60846064815</v>
      </c>
      <c r="N1163" s="49" t="n">
        <v>45889.45</v>
      </c>
      <c r="O1163" s="48" t="n">
        <v>0</v>
      </c>
      <c r="P1163" t="inlineStr">
        <is>
          <t>AGREGADOR</t>
        </is>
      </c>
      <c r="Q1163" t="inlineStr">
        <is>
          <t>COMCARD - PTM</t>
        </is>
      </c>
      <c r="R1163" t="inlineStr">
        <is>
          <t>EJECUTADO</t>
        </is>
      </c>
      <c r="S1163" t="inlineStr">
        <is>
          <t>EJECUTADO EXITOSO</t>
        </is>
      </c>
      <c r="T1163" t="inlineStr">
        <is>
          <t>VISITA TECNICA</t>
        </is>
      </c>
      <c r="V1163" t="inlineStr">
        <is>
          <t>TIPO II</t>
        </is>
      </c>
      <c r="W1163" t="inlineStr">
        <is>
          <t>TERRESTRE</t>
        </is>
      </c>
      <c r="X1163" t="inlineStr">
        <is>
          <t>PAREJA ECHAVARRIA JHON DAVID</t>
        </is>
      </c>
      <c r="Y1163" t="inlineStr">
        <is>
          <t>1</t>
        </is>
      </c>
      <c r="Z1163" t="inlineStr">
        <is>
          <t>0</t>
        </is>
      </c>
      <c r="AA1163" s="48" t="n">
        <v>67654</v>
      </c>
      <c r="AB1163" s="48" t="n">
        <v>0</v>
      </c>
    </row>
    <row r="1164">
      <c r="A1164" t="inlineStr">
        <is>
          <t>BUCARAMANGA</t>
        </is>
      </c>
      <c r="B1164" t="inlineStr">
        <is>
          <t>SANTANDERES</t>
        </is>
      </c>
      <c r="C1164" t="inlineStr">
        <is>
          <t>0004-0008</t>
        </is>
      </c>
      <c r="D1164" t="inlineStr">
        <is>
          <t>81736</t>
        </is>
      </c>
      <c r="E1164" t="inlineStr">
        <is>
          <t>2593409</t>
        </is>
      </c>
      <c r="F1164" t="inlineStr">
        <is>
          <t>3007064055</t>
        </is>
      </c>
      <c r="G1164" t="inlineStr">
        <is>
          <t>OC ENVIO ROLLOS</t>
        </is>
      </c>
      <c r="H1164" t="inlineStr">
        <is>
          <t>ARAUCA</t>
        </is>
      </c>
      <c r="I1164" t="inlineStr">
        <is>
          <t>SARAVENA</t>
        </is>
      </c>
      <c r="J1164" t="inlineStr">
        <is>
          <t>DISTRICOL DISTRIBUIDORA ECO FO</t>
        </is>
      </c>
      <c r="K1164" t="inlineStr">
        <is>
          <t>BANCOLOMBIA</t>
        </is>
      </c>
      <c r="L1164" t="inlineStr">
        <is>
          <t>FO-25-1372679</t>
        </is>
      </c>
      <c r="M1164" s="49" t="n">
        <v>45882.61438657407</v>
      </c>
      <c r="N1164" s="49" t="n">
        <v>45889.37083333333</v>
      </c>
      <c r="O1164" s="48" t="n">
        <v>0</v>
      </c>
      <c r="P1164" t="inlineStr">
        <is>
          <t>AGREGADOR</t>
        </is>
      </c>
      <c r="Q1164" t="inlineStr">
        <is>
          <t>DISTRICOL</t>
        </is>
      </c>
      <c r="S1164" t="inlineStr">
        <is>
          <t>EJECUTADO EXITOSO</t>
        </is>
      </c>
      <c r="T1164" t="inlineStr">
        <is>
          <t>ENVIO</t>
        </is>
      </c>
      <c r="V1164" t="inlineStr">
        <is>
          <t>TIPO IV ESPECIAL</t>
        </is>
      </c>
      <c r="W1164" t="inlineStr">
        <is>
          <t>AEREO</t>
        </is>
      </c>
      <c r="Y1164" t="inlineStr">
        <is>
          <t>1</t>
        </is>
      </c>
      <c r="Z1164" t="inlineStr">
        <is>
          <t>0</t>
        </is>
      </c>
      <c r="AA1164" s="48" t="n">
        <v>35780</v>
      </c>
      <c r="AB1164" s="48" t="n">
        <v>0</v>
      </c>
    </row>
    <row r="1165">
      <c r="A1165" t="inlineStr">
        <is>
          <t>CALI</t>
        </is>
      </c>
      <c r="B1165" t="inlineStr">
        <is>
          <t>SUROCCIDENTE Y EJE CAFETERO</t>
        </is>
      </c>
      <c r="C1165" t="inlineStr">
        <is>
          <t>0004-0003</t>
        </is>
      </c>
      <c r="D1165" t="inlineStr">
        <is>
          <t>76520</t>
        </is>
      </c>
      <c r="E1165" t="inlineStr">
        <is>
          <t>2593541</t>
        </is>
      </c>
      <c r="F1165" t="inlineStr">
        <is>
          <t>3007076605</t>
        </is>
      </c>
      <c r="G1165" t="inlineStr">
        <is>
          <t>OC VISITA ROLLOS</t>
        </is>
      </c>
      <c r="H1165" t="inlineStr">
        <is>
          <t>VALLE DEL CAUCA</t>
        </is>
      </c>
      <c r="I1165" t="inlineStr">
        <is>
          <t>PALMIRA</t>
        </is>
      </c>
      <c r="J1165" t="inlineStr">
        <is>
          <t>DISTRICOL FRUVER Y CARNES SUPE</t>
        </is>
      </c>
      <c r="K1165" t="inlineStr">
        <is>
          <t>BANCOLOMBIA</t>
        </is>
      </c>
      <c r="L1165" t="inlineStr">
        <is>
          <t>FO-25-1372684</t>
        </is>
      </c>
      <c r="M1165" s="49" t="n">
        <v>45882.62271990741</v>
      </c>
      <c r="N1165" s="49" t="n">
        <v>45884.50625</v>
      </c>
      <c r="O1165" s="48" t="n">
        <v>0</v>
      </c>
      <c r="P1165" t="inlineStr">
        <is>
          <t>AGREGADOR</t>
        </is>
      </c>
      <c r="Q1165" t="inlineStr">
        <is>
          <t>DISTRICOL</t>
        </is>
      </c>
      <c r="R1165" t="inlineStr">
        <is>
          <t>EJECUTADO</t>
        </is>
      </c>
      <c r="S1165" t="inlineStr">
        <is>
          <t>EJECUTADO EXITOSO</t>
        </is>
      </c>
      <c r="T1165" t="inlineStr">
        <is>
          <t>VISITA TECNICA</t>
        </is>
      </c>
      <c r="V1165" t="inlineStr">
        <is>
          <t>TIPO I</t>
        </is>
      </c>
      <c r="W1165" t="inlineStr">
        <is>
          <t>TERRESTRE</t>
        </is>
      </c>
      <c r="X1165" t="inlineStr">
        <is>
          <t>SANCHEZ URREGO ROBINSON DAVID</t>
        </is>
      </c>
      <c r="Y1165" t="inlineStr">
        <is>
          <t>1</t>
        </is>
      </c>
      <c r="Z1165" t="inlineStr">
        <is>
          <t>0</t>
        </is>
      </c>
      <c r="AA1165" s="48" t="n">
        <v>35780</v>
      </c>
      <c r="AB1165" s="48" t="n">
        <v>0</v>
      </c>
    </row>
    <row r="1166">
      <c r="A1166" t="inlineStr">
        <is>
          <t>CALI</t>
        </is>
      </c>
      <c r="B1166" t="inlineStr">
        <is>
          <t>SUROCCIDENTE Y EJE CAFETERO</t>
        </is>
      </c>
      <c r="C1166" t="inlineStr">
        <is>
          <t>0004-0003</t>
        </is>
      </c>
      <c r="D1166" t="inlineStr">
        <is>
          <t>19532</t>
        </is>
      </c>
      <c r="E1166" t="inlineStr">
        <is>
          <t>2593591</t>
        </is>
      </c>
      <c r="F1166" t="inlineStr">
        <is>
          <t>3007080177</t>
        </is>
      </c>
      <c r="G1166" t="inlineStr">
        <is>
          <t>OC ENVIO ROLLOS</t>
        </is>
      </c>
      <c r="H1166" t="inlineStr">
        <is>
          <t>CAUCA</t>
        </is>
      </c>
      <c r="I1166" t="inlineStr">
        <is>
          <t>PATIA</t>
        </is>
      </c>
      <c r="J1166" t="inlineStr">
        <is>
          <t>BARRIO LA CENTRAL PATIA 5</t>
        </is>
      </c>
      <c r="K1166" t="inlineStr">
        <is>
          <t>BANCOLOMBIA</t>
        </is>
      </c>
      <c r="L1166" t="inlineStr">
        <is>
          <t>FO-25-1372683</t>
        </is>
      </c>
      <c r="M1166" s="49" t="n">
        <v>45882.63552083333</v>
      </c>
      <c r="N1166" s="49" t="n">
        <v>45885.5125</v>
      </c>
      <c r="O1166" s="48" t="n">
        <v>0</v>
      </c>
      <c r="P1166" t="inlineStr">
        <is>
          <t>UNO A UNO</t>
        </is>
      </c>
      <c r="Q1166" t="inlineStr">
        <is>
          <t>UNO A UNO</t>
        </is>
      </c>
      <c r="S1166" t="inlineStr">
        <is>
          <t>EJECUTADO EXITOSO</t>
        </is>
      </c>
      <c r="T1166" t="inlineStr">
        <is>
          <t>ENVIO</t>
        </is>
      </c>
      <c r="V1166" t="inlineStr">
        <is>
          <t>TIPO IV</t>
        </is>
      </c>
      <c r="W1166" t="inlineStr">
        <is>
          <t>TERRESTRE</t>
        </is>
      </c>
      <c r="Y1166" t="inlineStr">
        <is>
          <t>1</t>
        </is>
      </c>
      <c r="Z1166" t="inlineStr">
        <is>
          <t>0</t>
        </is>
      </c>
      <c r="AA1166" s="48" t="n">
        <v>35780</v>
      </c>
      <c r="AB1166" s="48" t="n">
        <v>0</v>
      </c>
    </row>
    <row r="1167">
      <c r="A1167" t="inlineStr">
        <is>
          <t>PEREIRA</t>
        </is>
      </c>
      <c r="B1167" t="inlineStr">
        <is>
          <t>SUROCCIDENTE Y EJE CAFETERO</t>
        </is>
      </c>
      <c r="C1167" t="inlineStr">
        <is>
          <t>0004-0002</t>
        </is>
      </c>
      <c r="D1167" t="inlineStr">
        <is>
          <t>66170</t>
        </is>
      </c>
      <c r="E1167" t="inlineStr">
        <is>
          <t>2593702</t>
        </is>
      </c>
      <c r="F1167" t="inlineStr">
        <is>
          <t>3007055423</t>
        </is>
      </c>
      <c r="G1167" t="inlineStr">
        <is>
          <t>OC VISITA ROLLOS</t>
        </is>
      </c>
      <c r="H1167" t="inlineStr">
        <is>
          <t>RISARALDA</t>
        </is>
      </c>
      <c r="I1167" t="inlineStr">
        <is>
          <t>DOSQUEBRADAS</t>
        </is>
      </c>
      <c r="J1167" t="inlineStr">
        <is>
          <t>DISTRICOL SERVIFARMA MATECANA2</t>
        </is>
      </c>
      <c r="K1167" t="inlineStr">
        <is>
          <t>BANCOLOMBIA</t>
        </is>
      </c>
      <c r="L1167" t="inlineStr">
        <is>
          <t>FO-25-1372709</t>
        </is>
      </c>
      <c r="M1167" s="49" t="n">
        <v>45882.63649305556</v>
      </c>
      <c r="N1167" s="49" t="n">
        <v>45883.66875</v>
      </c>
      <c r="O1167" s="48" t="n">
        <v>0</v>
      </c>
      <c r="P1167" t="inlineStr">
        <is>
          <t>AGREGADOR</t>
        </is>
      </c>
      <c r="Q1167" t="inlineStr">
        <is>
          <t>DISTRICOL</t>
        </is>
      </c>
      <c r="R1167" t="inlineStr">
        <is>
          <t>EJECUTADO</t>
        </is>
      </c>
      <c r="S1167" t="inlineStr">
        <is>
          <t>EJECUTADO EXITOSO</t>
        </is>
      </c>
      <c r="T1167" t="inlineStr">
        <is>
          <t>VISITA TECNICA</t>
        </is>
      </c>
      <c r="V1167" t="inlineStr">
        <is>
          <t>TIPO I</t>
        </is>
      </c>
      <c r="W1167" t="inlineStr">
        <is>
          <t>TERRESTRE</t>
        </is>
      </c>
      <c r="X1167" t="inlineStr">
        <is>
          <t>FRANCO CAÑAVERAL YAMID RAUL</t>
        </is>
      </c>
      <c r="Y1167" t="inlineStr">
        <is>
          <t>1</t>
        </is>
      </c>
      <c r="Z1167" t="inlineStr">
        <is>
          <t>0</t>
        </is>
      </c>
      <c r="AA1167" s="48" t="n">
        <v>35780</v>
      </c>
      <c r="AB1167" s="48" t="n">
        <v>0</v>
      </c>
    </row>
    <row r="1168">
      <c r="A1168" t="inlineStr">
        <is>
          <t>MEDELLIN</t>
        </is>
      </c>
      <c r="B1168" t="inlineStr">
        <is>
          <t>NOROCCIDENTE</t>
        </is>
      </c>
      <c r="C1168" t="inlineStr">
        <is>
          <t>0004-0005</t>
        </is>
      </c>
      <c r="D1168" t="inlineStr">
        <is>
          <t>5266</t>
        </is>
      </c>
      <c r="E1168" t="inlineStr">
        <is>
          <t>2593758</t>
        </is>
      </c>
      <c r="F1168" t="inlineStr">
        <is>
          <t>3007033060</t>
        </is>
      </c>
      <c r="G1168" t="inlineStr">
        <is>
          <t>OC VISITA ROLLOS</t>
        </is>
      </c>
      <c r="H1168" t="inlineStr">
        <is>
          <t>ANTIOQUIA</t>
        </is>
      </c>
      <c r="I1168" t="inlineStr">
        <is>
          <t>ENVIGADO</t>
        </is>
      </c>
      <c r="J1168" t="inlineStr">
        <is>
          <t>OPRAP CC VIVA ENVIGADO SUR</t>
        </is>
      </c>
      <c r="K1168" t="inlineStr">
        <is>
          <t>BANCOLOMBIA</t>
        </is>
      </c>
      <c r="L1168" t="inlineStr">
        <is>
          <t>FO-25-1373746</t>
        </is>
      </c>
      <c r="M1168" s="49" t="n">
        <v>45882.65113425926</v>
      </c>
      <c r="N1168" s="49" t="n">
        <v>45889.70555555556</v>
      </c>
      <c r="O1168" s="48" t="n">
        <v>0</v>
      </c>
      <c r="P1168" t="inlineStr">
        <is>
          <t>ROBUSTO</t>
        </is>
      </c>
      <c r="Q1168" t="inlineStr">
        <is>
          <t>OPRAP</t>
        </is>
      </c>
      <c r="S1168" t="inlineStr">
        <is>
          <t>EJECUTADO EXITOSO</t>
        </is>
      </c>
      <c r="T1168" t="inlineStr">
        <is>
          <t>VISITA TECNICA</t>
        </is>
      </c>
      <c r="V1168" t="inlineStr">
        <is>
          <t>TIPO I</t>
        </is>
      </c>
      <c r="W1168" t="inlineStr">
        <is>
          <t>TERRESTRE</t>
        </is>
      </c>
      <c r="X1168" t="inlineStr">
        <is>
          <t>GOMEZ FERRARO JOHANA</t>
        </is>
      </c>
      <c r="Y1168" t="inlineStr">
        <is>
          <t>1</t>
        </is>
      </c>
      <c r="Z1168" t="inlineStr">
        <is>
          <t>0</t>
        </is>
      </c>
      <c r="AA1168" s="48" t="n">
        <v>35780</v>
      </c>
      <c r="AB1168" s="48" t="n">
        <v>0</v>
      </c>
    </row>
    <row r="1169">
      <c r="A1169" t="inlineStr">
        <is>
          <t>BARRANQUILLA</t>
        </is>
      </c>
      <c r="B1169" t="inlineStr">
        <is>
          <t>COSTA</t>
        </is>
      </c>
      <c r="C1169" t="inlineStr">
        <is>
          <t>0004-0001</t>
        </is>
      </c>
      <c r="D1169" t="inlineStr">
        <is>
          <t>8001</t>
        </is>
      </c>
      <c r="E1169" t="inlineStr">
        <is>
          <t>2593922</t>
        </is>
      </c>
      <c r="F1169" t="inlineStr">
        <is>
          <t>3007046387</t>
        </is>
      </c>
      <c r="G1169" t="inlineStr">
        <is>
          <t>OC VISITA ROLLOS</t>
        </is>
      </c>
      <c r="H1169" t="inlineStr">
        <is>
          <t>ATLANTICO</t>
        </is>
      </c>
      <c r="I1169" t="inlineStr">
        <is>
          <t>BARRANQUILLA</t>
        </is>
      </c>
      <c r="J1169" t="inlineStr">
        <is>
          <t>BARRIO CENTRO BARRANQUILLA 23</t>
        </is>
      </c>
      <c r="K1169" t="inlineStr">
        <is>
          <t>BANCOLOMBIA</t>
        </is>
      </c>
      <c r="L1169" t="inlineStr">
        <is>
          <t>FO-25-1372796</t>
        </is>
      </c>
      <c r="M1169" s="49" t="n">
        <v>45882.65009259259</v>
      </c>
      <c r="N1169" s="49" t="n">
        <v>45884.40902777778</v>
      </c>
      <c r="O1169" s="48" t="n">
        <v>0</v>
      </c>
      <c r="P1169" t="inlineStr">
        <is>
          <t>CB UNO A UNO</t>
        </is>
      </c>
      <c r="Q1169" t="inlineStr">
        <is>
          <t>CB UNO A UNO</t>
        </is>
      </c>
      <c r="R1169" t="inlineStr">
        <is>
          <t>EJECUTADO</t>
        </is>
      </c>
      <c r="S1169" t="inlineStr">
        <is>
          <t>EJECUTADO EXITOSO</t>
        </is>
      </c>
      <c r="T1169" t="inlineStr">
        <is>
          <t>VISITA TECNICA</t>
        </is>
      </c>
      <c r="V1169" t="inlineStr">
        <is>
          <t>TIPO I</t>
        </is>
      </c>
      <c r="W1169" t="inlineStr">
        <is>
          <t>TERRESTRE</t>
        </is>
      </c>
      <c r="X1169" t="inlineStr">
        <is>
          <t>VILLACOB VILLACOB ELKIN EDUARDO</t>
        </is>
      </c>
      <c r="Y1169" t="inlineStr">
        <is>
          <t>1</t>
        </is>
      </c>
      <c r="Z1169" t="inlineStr">
        <is>
          <t>0</t>
        </is>
      </c>
      <c r="AA1169" s="48" t="n">
        <v>35780</v>
      </c>
      <c r="AB1169" s="48" t="n">
        <v>0</v>
      </c>
    </row>
    <row r="1170">
      <c r="A1170" t="inlineStr">
        <is>
          <t>MEDELLIN</t>
        </is>
      </c>
      <c r="B1170" t="inlineStr">
        <is>
          <t>NOROCCIDENTE</t>
        </is>
      </c>
      <c r="C1170" t="inlineStr">
        <is>
          <t>0004-0005</t>
        </is>
      </c>
      <c r="D1170" t="inlineStr">
        <is>
          <t>5360</t>
        </is>
      </c>
      <c r="E1170" t="inlineStr">
        <is>
          <t>2593951</t>
        </is>
      </c>
      <c r="F1170" t="inlineStr">
        <is>
          <t>3007077991</t>
        </is>
      </c>
      <c r="G1170" t="inlineStr">
        <is>
          <t>OC VISITA ROLLOS</t>
        </is>
      </c>
      <c r="H1170" t="inlineStr">
        <is>
          <t>ANTIOQUIA</t>
        </is>
      </c>
      <c r="I1170" t="inlineStr">
        <is>
          <t>ITAGUI</t>
        </is>
      </c>
      <c r="J1170" t="inlineStr">
        <is>
          <t>PAGAFACIL ITAGUI</t>
        </is>
      </c>
      <c r="K1170" t="inlineStr">
        <is>
          <t>BANCOLOMBIA</t>
        </is>
      </c>
      <c r="L1170" t="inlineStr">
        <is>
          <t>FO-25-1373737</t>
        </is>
      </c>
      <c r="M1170" s="49" t="n">
        <v>45882.65637731482</v>
      </c>
      <c r="N1170" s="49" t="n">
        <v>45889.70625</v>
      </c>
      <c r="O1170" s="48" t="n">
        <v>0</v>
      </c>
      <c r="P1170" t="inlineStr">
        <is>
          <t>ROBUSTO</t>
        </is>
      </c>
      <c r="Q1170" t="inlineStr">
        <is>
          <t>PAGAFACIL</t>
        </is>
      </c>
      <c r="S1170" t="inlineStr">
        <is>
          <t>EJECUTADO EXITOSO</t>
        </is>
      </c>
      <c r="T1170" t="inlineStr">
        <is>
          <t>VISITA TECNICA</t>
        </is>
      </c>
      <c r="V1170" t="inlineStr">
        <is>
          <t>TIPO I</t>
        </is>
      </c>
      <c r="W1170" t="inlineStr">
        <is>
          <t>TERRESTRE</t>
        </is>
      </c>
      <c r="X1170" t="inlineStr">
        <is>
          <t>GOMEZ FERRARO JOHANA</t>
        </is>
      </c>
      <c r="Y1170" t="inlineStr">
        <is>
          <t>1</t>
        </is>
      </c>
      <c r="Z1170" t="inlineStr">
        <is>
          <t>0</t>
        </is>
      </c>
      <c r="AA1170" s="48" t="n">
        <v>35780</v>
      </c>
      <c r="AB1170" s="48" t="n">
        <v>0</v>
      </c>
    </row>
    <row r="1171">
      <c r="A1171" t="inlineStr">
        <is>
          <t>CALI</t>
        </is>
      </c>
      <c r="B1171" t="inlineStr">
        <is>
          <t>SUROCCIDENTE Y EJE CAFETERO</t>
        </is>
      </c>
      <c r="C1171" t="inlineStr">
        <is>
          <t>0004-0003</t>
        </is>
      </c>
      <c r="D1171" t="inlineStr">
        <is>
          <t>76563</t>
        </is>
      </c>
      <c r="E1171" t="inlineStr">
        <is>
          <t>2593996</t>
        </is>
      </c>
      <c r="F1171" t="inlineStr">
        <is>
          <t>3007076323</t>
        </is>
      </c>
      <c r="G1171" t="inlineStr">
        <is>
          <t>OC VISITA ROLLOS</t>
        </is>
      </c>
      <c r="H1171" t="inlineStr">
        <is>
          <t>VALLE DEL CAUCA</t>
        </is>
      </c>
      <c r="I1171" t="inlineStr">
        <is>
          <t>PRADERA</t>
        </is>
      </c>
      <c r="J1171" t="inlineStr">
        <is>
          <t>BARRIO ANTONIO RICAURTE PRADER</t>
        </is>
      </c>
      <c r="K1171" t="inlineStr">
        <is>
          <t>BANCOLOMBIA</t>
        </is>
      </c>
      <c r="L1171" t="inlineStr">
        <is>
          <t>FO-25-1372937</t>
        </is>
      </c>
      <c r="M1171" s="49" t="n">
        <v>45882.67517361111</v>
      </c>
      <c r="N1171" s="49" t="n">
        <v>45885.53472222222</v>
      </c>
      <c r="O1171" s="48" t="n">
        <v>0</v>
      </c>
      <c r="P1171" t="inlineStr">
        <is>
          <t>CB UNO A UNO</t>
        </is>
      </c>
      <c r="Q1171" t="inlineStr">
        <is>
          <t>CB UNO A UNO</t>
        </is>
      </c>
      <c r="R1171" t="inlineStr">
        <is>
          <t>EJECUTADO</t>
        </is>
      </c>
      <c r="S1171" t="inlineStr">
        <is>
          <t>EJECUTADO EXITOSO</t>
        </is>
      </c>
      <c r="T1171" t="inlineStr">
        <is>
          <t>VISITA TECNICA</t>
        </is>
      </c>
      <c r="V1171" t="inlineStr">
        <is>
          <t>TIPO II</t>
        </is>
      </c>
      <c r="W1171" t="inlineStr">
        <is>
          <t>TERRESTRE</t>
        </is>
      </c>
      <c r="X1171" t="inlineStr">
        <is>
          <t>MONTERO MUESES GIAN CARLO</t>
        </is>
      </c>
      <c r="Y1171" t="inlineStr">
        <is>
          <t>1</t>
        </is>
      </c>
      <c r="Z1171" t="inlineStr">
        <is>
          <t>0</t>
        </is>
      </c>
      <c r="AA1171" s="48" t="n">
        <v>67654</v>
      </c>
      <c r="AB1171" s="48" t="n">
        <v>0</v>
      </c>
    </row>
    <row r="1172">
      <c r="A1172" t="inlineStr">
        <is>
          <t>BUCARAMANGA</t>
        </is>
      </c>
      <c r="B1172" t="inlineStr">
        <is>
          <t>SANTANDERES</t>
        </is>
      </c>
      <c r="C1172" t="inlineStr">
        <is>
          <t>0004-0008</t>
        </is>
      </c>
      <c r="D1172" t="inlineStr">
        <is>
          <t>68001</t>
        </is>
      </c>
      <c r="E1172" t="inlineStr">
        <is>
          <t>2594088</t>
        </is>
      </c>
      <c r="F1172" t="inlineStr">
        <is>
          <t>3007079878</t>
        </is>
      </c>
      <c r="G1172" t="inlineStr">
        <is>
          <t>OC VISITA ROLLOS</t>
        </is>
      </c>
      <c r="H1172" t="inlineStr">
        <is>
          <t>SANTANDER</t>
        </is>
      </c>
      <c r="I1172" t="inlineStr">
        <is>
          <t>BUCARAMANGA</t>
        </is>
      </c>
      <c r="J1172" t="inlineStr">
        <is>
          <t>BARRIO MUTUALIDAD BUCARAMANGA 1</t>
        </is>
      </c>
      <c r="K1172" t="inlineStr">
        <is>
          <t>BANCOLOMBIA</t>
        </is>
      </c>
      <c r="L1172" t="inlineStr">
        <is>
          <t>FO-25-1372934</t>
        </is>
      </c>
      <c r="M1172" s="49" t="n">
        <v>45882.67569444444</v>
      </c>
      <c r="N1172" s="49" t="n">
        <v>45883.44513888889</v>
      </c>
      <c r="O1172" s="48" t="n">
        <v>0</v>
      </c>
      <c r="P1172" t="inlineStr">
        <is>
          <t>UNO A UNO</t>
        </is>
      </c>
      <c r="Q1172" t="inlineStr">
        <is>
          <t>UNO A UNO</t>
        </is>
      </c>
      <c r="R1172" t="inlineStr">
        <is>
          <t>EJECUTADO</t>
        </is>
      </c>
      <c r="S1172" t="inlineStr">
        <is>
          <t>EJECUTADO EXITOSO</t>
        </is>
      </c>
      <c r="T1172" t="inlineStr">
        <is>
          <t>VISITA TECNICA</t>
        </is>
      </c>
      <c r="V1172" t="inlineStr">
        <is>
          <t>TIPO I</t>
        </is>
      </c>
      <c r="W1172" t="inlineStr">
        <is>
          <t>TERRESTRE</t>
        </is>
      </c>
      <c r="X1172" t="inlineStr">
        <is>
          <t>GONZALEZ ESTUPIÑAN YEISON WALTER ANTONIO</t>
        </is>
      </c>
      <c r="Y1172" t="inlineStr">
        <is>
          <t>1</t>
        </is>
      </c>
      <c r="Z1172" t="inlineStr">
        <is>
          <t>0</t>
        </is>
      </c>
      <c r="AA1172" s="48" t="n">
        <v>35780</v>
      </c>
      <c r="AB1172" s="48" t="n">
        <v>0</v>
      </c>
    </row>
    <row r="1173">
      <c r="A1173" t="inlineStr">
        <is>
          <t>BUCARAMANGA</t>
        </is>
      </c>
      <c r="B1173" t="inlineStr">
        <is>
          <t>SANTANDERES</t>
        </is>
      </c>
      <c r="C1173" t="inlineStr">
        <is>
          <t>0004-0008</t>
        </is>
      </c>
      <c r="D1173" t="inlineStr">
        <is>
          <t>68573</t>
        </is>
      </c>
      <c r="E1173" t="inlineStr">
        <is>
          <t>2594125</t>
        </is>
      </c>
      <c r="F1173" t="inlineStr">
        <is>
          <t>3007060364</t>
        </is>
      </c>
      <c r="G1173" t="inlineStr">
        <is>
          <t>OC VISITA ROLLOS</t>
        </is>
      </c>
      <c r="H1173" t="inlineStr">
        <is>
          <t>SANTANDER</t>
        </is>
      </c>
      <c r="I1173" t="inlineStr">
        <is>
          <t>PUERTO PARRA</t>
        </is>
      </c>
      <c r="J1173" t="inlineStr">
        <is>
          <t>BARRIO PUERTO PARRA PUERTO PAR</t>
        </is>
      </c>
      <c r="K1173" t="inlineStr">
        <is>
          <t>BANCOLOMBIA</t>
        </is>
      </c>
      <c r="L1173" t="inlineStr">
        <is>
          <t>FO-25-1372830</t>
        </is>
      </c>
      <c r="M1173" s="49" t="n">
        <v>45882.66118055556</v>
      </c>
      <c r="N1173" s="49" t="n">
        <v>45890.59513888889</v>
      </c>
      <c r="O1173" s="48" t="n">
        <v>0</v>
      </c>
      <c r="P1173" t="inlineStr">
        <is>
          <t>CB UNO A UNO</t>
        </is>
      </c>
      <c r="Q1173" t="inlineStr">
        <is>
          <t>CB UNO A UNO</t>
        </is>
      </c>
      <c r="R1173" t="inlineStr">
        <is>
          <t>EJECUTADO</t>
        </is>
      </c>
      <c r="S1173" t="inlineStr">
        <is>
          <t>EJECUTADO EXITOSO</t>
        </is>
      </c>
      <c r="T1173" t="inlineStr">
        <is>
          <t>ENVIO FLOTA - OPERADOR LOGISTICO</t>
        </is>
      </c>
      <c r="V1173" t="inlineStr">
        <is>
          <t>TIPO III</t>
        </is>
      </c>
      <c r="W1173" t="inlineStr">
        <is>
          <t>TERRESTRE</t>
        </is>
      </c>
      <c r="X1173" t="inlineStr">
        <is>
          <t>MARIÑO PABON JORGE ENRIQUE</t>
        </is>
      </c>
      <c r="Y1173" t="inlineStr">
        <is>
          <t>1</t>
        </is>
      </c>
      <c r="Z1173" t="inlineStr">
        <is>
          <t>0</t>
        </is>
      </c>
      <c r="AA1173" s="48" t="n">
        <v>35780</v>
      </c>
      <c r="AB1173" s="48" t="n">
        <v>0</v>
      </c>
    </row>
    <row r="1174">
      <c r="A1174" t="inlineStr">
        <is>
          <t>PEREIRA</t>
        </is>
      </c>
      <c r="B1174" t="inlineStr">
        <is>
          <t>SUROCCIDENTE Y EJE CAFETERO</t>
        </is>
      </c>
      <c r="C1174" t="inlineStr">
        <is>
          <t>0004-0002</t>
        </is>
      </c>
      <c r="D1174" t="inlineStr">
        <is>
          <t>66001</t>
        </is>
      </c>
      <c r="E1174" t="inlineStr">
        <is>
          <t>2594147</t>
        </is>
      </c>
      <c r="F1174" t="inlineStr">
        <is>
          <t>3007018137</t>
        </is>
      </c>
      <c r="G1174" t="inlineStr">
        <is>
          <t>OC VISITA ROLLOS</t>
        </is>
      </c>
      <c r="H1174" t="inlineStr">
        <is>
          <t>RISARALDA</t>
        </is>
      </c>
      <c r="I1174" t="inlineStr">
        <is>
          <t>PEREIRA</t>
        </is>
      </c>
      <c r="J1174" t="inlineStr">
        <is>
          <t>BARRIO COREGIMIENTO DE ARABIA</t>
        </is>
      </c>
      <c r="K1174" t="inlineStr">
        <is>
          <t>BANCOLOMBIA</t>
        </is>
      </c>
      <c r="L1174" t="inlineStr">
        <is>
          <t>FO-25-1372941</t>
        </is>
      </c>
      <c r="M1174" s="49" t="n">
        <v>45882.66417824074</v>
      </c>
      <c r="N1174" s="49" t="n">
        <v>45888.52569444444</v>
      </c>
      <c r="O1174" s="48" t="n">
        <v>0</v>
      </c>
      <c r="P1174" t="inlineStr">
        <is>
          <t>CB UNO A UNO</t>
        </is>
      </c>
      <c r="Q1174" t="inlineStr">
        <is>
          <t>CB UNO A UNO</t>
        </is>
      </c>
      <c r="R1174" t="inlineStr">
        <is>
          <t>EJECUTADO</t>
        </is>
      </c>
      <c r="S1174" t="inlineStr">
        <is>
          <t>EJECUTADO EXITOSO</t>
        </is>
      </c>
      <c r="T1174" t="inlineStr">
        <is>
          <t>VISITA TECNICA</t>
        </is>
      </c>
      <c r="V1174" t="inlineStr">
        <is>
          <t>TIPO I</t>
        </is>
      </c>
      <c r="W1174" t="inlineStr">
        <is>
          <t>TERRESTRE</t>
        </is>
      </c>
      <c r="X1174" t="inlineStr">
        <is>
          <t>LOAIZA LOPEZ JHON FREDDY</t>
        </is>
      </c>
      <c r="Y1174" t="inlineStr">
        <is>
          <t>1</t>
        </is>
      </c>
      <c r="Z1174" t="inlineStr">
        <is>
          <t>0</t>
        </is>
      </c>
      <c r="AA1174" s="48" t="n">
        <v>35780</v>
      </c>
      <c r="AB1174" s="48" t="n">
        <v>0</v>
      </c>
    </row>
    <row r="1175">
      <c r="A1175" t="inlineStr">
        <is>
          <t>CUCUTA</t>
        </is>
      </c>
      <c r="B1175" t="inlineStr">
        <is>
          <t>SANTANDERES</t>
        </is>
      </c>
      <c r="C1175" t="inlineStr">
        <is>
          <t>No encontrado</t>
        </is>
      </c>
      <c r="D1175" t="inlineStr">
        <is>
          <t>54250</t>
        </is>
      </c>
      <c r="E1175" t="inlineStr">
        <is>
          <t>2594217</t>
        </is>
      </c>
      <c r="F1175" t="inlineStr">
        <is>
          <t>3007069965</t>
        </is>
      </c>
      <c r="G1175" t="inlineStr">
        <is>
          <t>OC ENVIO ROLLOS</t>
        </is>
      </c>
      <c r="H1175" t="inlineStr">
        <is>
          <t>NORTE DE SANTANDER</t>
        </is>
      </c>
      <c r="I1175" t="inlineStr">
        <is>
          <t>EL TARRA</t>
        </is>
      </c>
      <c r="J1175" t="inlineStr">
        <is>
          <t>PTM EL TARRAL  VARIEDADES EL D</t>
        </is>
      </c>
      <c r="K1175" t="inlineStr">
        <is>
          <t>BANCOLOMBIA</t>
        </is>
      </c>
      <c r="L1175" t="inlineStr">
        <is>
          <t>FO-25-1373041</t>
        </is>
      </c>
      <c r="M1175" s="49" t="n">
        <v>45882.67635416667</v>
      </c>
      <c r="N1175" s="49" t="n">
        <v>45890.65625</v>
      </c>
      <c r="O1175" s="48" t="n">
        <v>0</v>
      </c>
      <c r="P1175" t="inlineStr">
        <is>
          <t>AGREGADOR</t>
        </is>
      </c>
      <c r="Q1175" t="inlineStr">
        <is>
          <t>COMCARD - PTM</t>
        </is>
      </c>
      <c r="S1175" t="inlineStr">
        <is>
          <t>EJECUTADO EXITOSO</t>
        </is>
      </c>
      <c r="T1175" t="inlineStr">
        <is>
          <t>ENVIO</t>
        </is>
      </c>
      <c r="V1175" t="inlineStr">
        <is>
          <t>TIPO IV</t>
        </is>
      </c>
      <c r="W1175" t="inlineStr">
        <is>
          <t>TERRESTRE</t>
        </is>
      </c>
      <c r="Y1175" t="inlineStr">
        <is>
          <t>1</t>
        </is>
      </c>
      <c r="Z1175" t="inlineStr">
        <is>
          <t>0</t>
        </is>
      </c>
      <c r="AA1175" s="48" t="n">
        <v>35780</v>
      </c>
      <c r="AB1175" s="48" t="n">
        <v>0</v>
      </c>
    </row>
    <row r="1176">
      <c r="A1176" t="inlineStr">
        <is>
          <t>MONTERIA</t>
        </is>
      </c>
      <c r="B1176" t="inlineStr">
        <is>
          <t>COSTA</t>
        </is>
      </c>
      <c r="C1176" t="inlineStr">
        <is>
          <t>0004-0001</t>
        </is>
      </c>
      <c r="D1176" t="inlineStr">
        <is>
          <t>23001</t>
        </is>
      </c>
      <c r="E1176" t="inlineStr">
        <is>
          <t>2594223</t>
        </is>
      </c>
      <c r="F1176" t="inlineStr">
        <is>
          <t>3007075461</t>
        </is>
      </c>
      <c r="G1176" t="inlineStr">
        <is>
          <t>OC VISITA ROLLOS</t>
        </is>
      </c>
      <c r="H1176" t="inlineStr">
        <is>
          <t>CORDOBA</t>
        </is>
      </c>
      <c r="I1176" t="inlineStr">
        <is>
          <t>MONTERIA</t>
        </is>
      </c>
      <c r="J1176" t="inlineStr">
        <is>
          <t>BARRIO CENTRO MONTERIA 58</t>
        </is>
      </c>
      <c r="K1176" t="inlineStr">
        <is>
          <t>BANCOLOMBIA</t>
        </is>
      </c>
      <c r="L1176" t="inlineStr">
        <is>
          <t>FO-25-1372931</t>
        </is>
      </c>
      <c r="M1176" s="49" t="n">
        <v>45882.67715277777</v>
      </c>
      <c r="N1176" s="49" t="n">
        <v>45883.475</v>
      </c>
      <c r="O1176" s="48" t="n">
        <v>0</v>
      </c>
      <c r="P1176" t="inlineStr">
        <is>
          <t>CB UNO A UNO</t>
        </is>
      </c>
      <c r="Q1176" t="inlineStr">
        <is>
          <t>CB UNO A UNO</t>
        </is>
      </c>
      <c r="R1176" t="inlineStr">
        <is>
          <t>EJECUTADO</t>
        </is>
      </c>
      <c r="S1176" t="inlineStr">
        <is>
          <t>EJECUTADO EXITOSO</t>
        </is>
      </c>
      <c r="T1176" t="inlineStr">
        <is>
          <t>VISITA TECNICA</t>
        </is>
      </c>
      <c r="V1176" t="inlineStr">
        <is>
          <t>TIPO I</t>
        </is>
      </c>
      <c r="W1176" t="inlineStr">
        <is>
          <t>TERRESTRE</t>
        </is>
      </c>
      <c r="X1176" t="inlineStr">
        <is>
          <t>ARRAZOLA HERNANDEZ NICOLAS AUGUSTO</t>
        </is>
      </c>
      <c r="Y1176" t="inlineStr">
        <is>
          <t>1</t>
        </is>
      </c>
      <c r="Z1176" t="inlineStr">
        <is>
          <t>0</t>
        </is>
      </c>
      <c r="AA1176" s="48" t="n">
        <v>35780</v>
      </c>
      <c r="AB1176" s="48" t="n">
        <v>0</v>
      </c>
    </row>
    <row r="1177">
      <c r="A1177" t="inlineStr">
        <is>
          <t>PEREIRA</t>
        </is>
      </c>
      <c r="B1177" t="inlineStr">
        <is>
          <t>SUROCCIDENTE Y EJE CAFETERO</t>
        </is>
      </c>
      <c r="C1177" t="inlineStr">
        <is>
          <t>0004-0002</t>
        </is>
      </c>
      <c r="D1177" t="inlineStr">
        <is>
          <t>66170</t>
        </is>
      </c>
      <c r="E1177" t="inlineStr">
        <is>
          <t>2594389</t>
        </is>
      </c>
      <c r="F1177" t="inlineStr">
        <is>
          <t>3007068235</t>
        </is>
      </c>
      <c r="G1177" t="inlineStr">
        <is>
          <t>OC VISITA ROLLOS</t>
        </is>
      </c>
      <c r="H1177" t="inlineStr">
        <is>
          <t>RISARALDA</t>
        </is>
      </c>
      <c r="I1177" t="inlineStr">
        <is>
          <t>DOSQUEBRADAS</t>
        </is>
      </c>
      <c r="J1177" t="inlineStr">
        <is>
          <t>DISTRICOL MISCELANEA Y PAP MR</t>
        </is>
      </c>
      <c r="K1177" t="inlineStr">
        <is>
          <t>BANCOLOMBIA</t>
        </is>
      </c>
      <c r="L1177" t="inlineStr">
        <is>
          <t>FO-25-1373027</t>
        </is>
      </c>
      <c r="M1177" s="49" t="n">
        <v>45882.695625</v>
      </c>
      <c r="N1177" s="49" t="n">
        <v>45883.61736111111</v>
      </c>
      <c r="O1177" s="48" t="n">
        <v>0</v>
      </c>
      <c r="P1177" t="inlineStr">
        <is>
          <t>AGREGADOR</t>
        </is>
      </c>
      <c r="Q1177" t="inlineStr">
        <is>
          <t>DISTRICOL</t>
        </is>
      </c>
      <c r="R1177" t="inlineStr">
        <is>
          <t>EJECUTADO</t>
        </is>
      </c>
      <c r="S1177" t="inlineStr">
        <is>
          <t>EJECUTADO EXITOSO</t>
        </is>
      </c>
      <c r="T1177" t="inlineStr">
        <is>
          <t>VISITA TECNICA</t>
        </is>
      </c>
      <c r="V1177" t="inlineStr">
        <is>
          <t>TIPO I</t>
        </is>
      </c>
      <c r="W1177" t="inlineStr">
        <is>
          <t>TERRESTRE</t>
        </is>
      </c>
      <c r="X1177" t="inlineStr">
        <is>
          <t>LOAIZA LOPEZ JHON FREDDY</t>
        </is>
      </c>
      <c r="Y1177" t="inlineStr">
        <is>
          <t>1</t>
        </is>
      </c>
      <c r="Z1177" t="inlineStr">
        <is>
          <t>0</t>
        </is>
      </c>
      <c r="AA1177" s="48" t="n">
        <v>35780</v>
      </c>
      <c r="AB1177" s="48" t="n">
        <v>0</v>
      </c>
    </row>
    <row r="1178">
      <c r="A1178" t="inlineStr">
        <is>
          <t>CUCUTA</t>
        </is>
      </c>
      <c r="B1178" t="inlineStr">
        <is>
          <t>SANTANDERES</t>
        </is>
      </c>
      <c r="C1178" t="inlineStr">
        <is>
          <t>0004-0008</t>
        </is>
      </c>
      <c r="D1178" t="inlineStr">
        <is>
          <t>54720</t>
        </is>
      </c>
      <c r="E1178" t="inlineStr">
        <is>
          <t>2594403</t>
        </is>
      </c>
      <c r="F1178" t="inlineStr">
        <is>
          <t>3007062636</t>
        </is>
      </c>
      <c r="G1178" t="inlineStr">
        <is>
          <t>OC VISITA ROLLOS</t>
        </is>
      </c>
      <c r="H1178" t="inlineStr">
        <is>
          <t>NORTE DE SANTANDER</t>
        </is>
      </c>
      <c r="I1178" t="inlineStr">
        <is>
          <t>SARDINATA</t>
        </is>
      </c>
      <c r="J1178" t="inlineStr">
        <is>
          <t>PTM SARDINATA NOWNOW</t>
        </is>
      </c>
      <c r="K1178" t="inlineStr">
        <is>
          <t>BANCOLOMBIA</t>
        </is>
      </c>
      <c r="L1178" t="inlineStr">
        <is>
          <t>FO-25-1372928</t>
        </is>
      </c>
      <c r="M1178" s="49" t="n">
        <v>45882.67778935185</v>
      </c>
      <c r="N1178" s="49" t="n">
        <v>45883.525</v>
      </c>
      <c r="O1178" s="48" t="n">
        <v>0</v>
      </c>
      <c r="P1178" t="inlineStr">
        <is>
          <t>AGREGADOR</t>
        </is>
      </c>
      <c r="Q1178" t="inlineStr">
        <is>
          <t>COMCARD - PTM</t>
        </is>
      </c>
      <c r="R1178" t="inlineStr">
        <is>
          <t>EJECUTADO</t>
        </is>
      </c>
      <c r="S1178" t="inlineStr">
        <is>
          <t>EJECUTADO EXITOSO</t>
        </is>
      </c>
      <c r="T1178" t="inlineStr">
        <is>
          <t>VISITA TECNICA</t>
        </is>
      </c>
      <c r="V1178" t="inlineStr">
        <is>
          <t>TIPO II</t>
        </is>
      </c>
      <c r="W1178" t="inlineStr">
        <is>
          <t>TERRESTRE</t>
        </is>
      </c>
      <c r="X1178" t="inlineStr">
        <is>
          <t>NARANJO AFANADOR RUBEN JESUS</t>
        </is>
      </c>
      <c r="Y1178" t="inlineStr">
        <is>
          <t>1</t>
        </is>
      </c>
      <c r="Z1178" t="inlineStr">
        <is>
          <t>0</t>
        </is>
      </c>
      <c r="AA1178" s="48" t="n">
        <v>67654</v>
      </c>
      <c r="AB1178" s="48" t="n">
        <v>0</v>
      </c>
    </row>
    <row r="1179">
      <c r="A1179" t="inlineStr">
        <is>
          <t>TUNJA</t>
        </is>
      </c>
      <c r="B1179" t="inlineStr">
        <is>
          <t>SANTANDERES</t>
        </is>
      </c>
      <c r="C1179" t="inlineStr">
        <is>
          <t>No encontrado</t>
        </is>
      </c>
      <c r="D1179" t="inlineStr">
        <is>
          <t>15176</t>
        </is>
      </c>
      <c r="E1179" t="inlineStr">
        <is>
          <t>2594417</t>
        </is>
      </c>
      <c r="F1179" t="inlineStr">
        <is>
          <t>3007079366</t>
        </is>
      </c>
      <c r="G1179" t="inlineStr">
        <is>
          <t>OC ENVIO ROLLOS</t>
        </is>
      </c>
      <c r="H1179" t="inlineStr">
        <is>
          <t>BOYACA</t>
        </is>
      </c>
      <c r="I1179" t="inlineStr">
        <is>
          <t>CHIQUINQUIRA</t>
        </is>
      </c>
      <c r="J1179" t="inlineStr">
        <is>
          <t>BARRIO BOYACA ALTO CHIQUINQUIR</t>
        </is>
      </c>
      <c r="K1179" t="inlineStr">
        <is>
          <t>BANCOLOMBIA</t>
        </is>
      </c>
      <c r="L1179" t="inlineStr">
        <is>
          <t>FO-25-1372952</t>
        </is>
      </c>
      <c r="M1179" s="49" t="n">
        <v>45882.68005787037</v>
      </c>
      <c r="N1179" s="49" t="n">
        <v>45884.68263888889</v>
      </c>
      <c r="O1179" s="48" t="n">
        <v>0</v>
      </c>
      <c r="P1179" t="inlineStr">
        <is>
          <t>CB UNO A UNO</t>
        </is>
      </c>
      <c r="Q1179" t="inlineStr">
        <is>
          <t>CB UNO A UNO</t>
        </is>
      </c>
      <c r="S1179" t="inlineStr">
        <is>
          <t>EJECUTADO EXITOSO</t>
        </is>
      </c>
      <c r="T1179" t="inlineStr">
        <is>
          <t>ENVIO</t>
        </is>
      </c>
      <c r="V1179" t="inlineStr">
        <is>
          <t>TIPO III</t>
        </is>
      </c>
      <c r="W1179" t="inlineStr">
        <is>
          <t>TERRESTRE</t>
        </is>
      </c>
      <c r="Y1179" t="inlineStr">
        <is>
          <t>1</t>
        </is>
      </c>
      <c r="Z1179" t="inlineStr">
        <is>
          <t>0</t>
        </is>
      </c>
      <c r="AA1179" s="48" t="n">
        <v>35780</v>
      </c>
      <c r="AB1179" s="48" t="n">
        <v>0</v>
      </c>
    </row>
    <row r="1180">
      <c r="A1180" t="inlineStr">
        <is>
          <t>BUCARAMANGA</t>
        </is>
      </c>
      <c r="B1180" t="inlineStr">
        <is>
          <t>SANTANDERES</t>
        </is>
      </c>
      <c r="C1180" t="inlineStr">
        <is>
          <t>0004-0008</t>
        </is>
      </c>
      <c r="D1180" t="inlineStr">
        <is>
          <t>68001</t>
        </is>
      </c>
      <c r="E1180" t="inlineStr">
        <is>
          <t>2594508</t>
        </is>
      </c>
      <c r="F1180" t="inlineStr">
        <is>
          <t>3007033506</t>
        </is>
      </c>
      <c r="G1180" t="inlineStr">
        <is>
          <t>OC VISITA ROLLOS</t>
        </is>
      </c>
      <c r="H1180" t="inlineStr">
        <is>
          <t>SANTANDER</t>
        </is>
      </c>
      <c r="I1180" t="inlineStr">
        <is>
          <t>BUCARAMANGA</t>
        </is>
      </c>
      <c r="J1180" t="inlineStr">
        <is>
          <t>BARRIO CENTRO BUCARAMANGA 1</t>
        </is>
      </c>
      <c r="K1180" t="inlineStr">
        <is>
          <t>BANCOLOMBIA</t>
        </is>
      </c>
      <c r="L1180" t="inlineStr">
        <is>
          <t>FO-25-1373030</t>
        </is>
      </c>
      <c r="M1180" s="49" t="n">
        <v>45882.69359953704</v>
      </c>
      <c r="N1180" s="49" t="n">
        <v>45883.47152777778</v>
      </c>
      <c r="O1180" s="48" t="n">
        <v>0</v>
      </c>
      <c r="P1180" t="inlineStr">
        <is>
          <t>CB UNO A UNO</t>
        </is>
      </c>
      <c r="Q1180" t="inlineStr">
        <is>
          <t>CB UNO A UNO</t>
        </is>
      </c>
      <c r="R1180" t="inlineStr">
        <is>
          <t>EJECUTADO</t>
        </is>
      </c>
      <c r="S1180" t="inlineStr">
        <is>
          <t>EJECUTADO EXITOSO</t>
        </is>
      </c>
      <c r="T1180" t="inlineStr">
        <is>
          <t>VISITA TECNICA</t>
        </is>
      </c>
      <c r="V1180" t="inlineStr">
        <is>
          <t>TIPO I</t>
        </is>
      </c>
      <c r="W1180" t="inlineStr">
        <is>
          <t>TERRESTRE</t>
        </is>
      </c>
      <c r="X1180" t="inlineStr">
        <is>
          <t>GONZALEZ ESTUPIÑAN YEISON WALTER ANTONIO</t>
        </is>
      </c>
      <c r="Y1180" t="inlineStr">
        <is>
          <t>1</t>
        </is>
      </c>
      <c r="Z1180" t="inlineStr">
        <is>
          <t>0</t>
        </is>
      </c>
      <c r="AA1180" s="48" t="n">
        <v>35780</v>
      </c>
      <c r="AB1180" s="48" t="n">
        <v>0</v>
      </c>
    </row>
    <row r="1181">
      <c r="A1181" t="inlineStr">
        <is>
          <t>CARTAGENA</t>
        </is>
      </c>
      <c r="B1181" t="inlineStr">
        <is>
          <t>COSTA</t>
        </is>
      </c>
      <c r="C1181" t="inlineStr">
        <is>
          <t>0004-0001</t>
        </is>
      </c>
      <c r="D1181" t="inlineStr">
        <is>
          <t>13683</t>
        </is>
      </c>
      <c r="E1181" t="inlineStr">
        <is>
          <t>2594521</t>
        </is>
      </c>
      <c r="F1181" t="inlineStr">
        <is>
          <t>3007075900</t>
        </is>
      </c>
      <c r="G1181" t="inlineStr">
        <is>
          <t>OC VISITA ROLLOS</t>
        </is>
      </c>
      <c r="H1181" t="inlineStr">
        <is>
          <t>BOLIVAR</t>
        </is>
      </c>
      <c r="I1181" t="inlineStr">
        <is>
          <t>SANTA ROSA</t>
        </is>
      </c>
      <c r="J1181" t="inlineStr">
        <is>
          <t>BARRIO CALLE NUEVA SANTA ROSA</t>
        </is>
      </c>
      <c r="K1181" t="inlineStr">
        <is>
          <t>BANCOLOMBIA</t>
        </is>
      </c>
      <c r="L1181" t="inlineStr">
        <is>
          <t>FO-25-1373024</t>
        </is>
      </c>
      <c r="M1181" s="49" t="n">
        <v>45882.69622685185</v>
      </c>
      <c r="N1181" s="49" t="n">
        <v>45885.52638888889</v>
      </c>
      <c r="O1181" s="48" t="n">
        <v>0</v>
      </c>
      <c r="P1181" t="inlineStr">
        <is>
          <t>CB UNO A UNO</t>
        </is>
      </c>
      <c r="Q1181" t="inlineStr">
        <is>
          <t>CB UNO A UNO</t>
        </is>
      </c>
      <c r="R1181" t="inlineStr">
        <is>
          <t>EJECUTADO</t>
        </is>
      </c>
      <c r="S1181" t="inlineStr">
        <is>
          <t>EJECUTADO EXITOSO</t>
        </is>
      </c>
      <c r="T1181" t="inlineStr">
        <is>
          <t>VISITA TECNICA</t>
        </is>
      </c>
      <c r="V1181" t="inlineStr">
        <is>
          <t>TIPO II</t>
        </is>
      </c>
      <c r="W1181" t="inlineStr">
        <is>
          <t>TERRESTRE</t>
        </is>
      </c>
      <c r="X1181" t="inlineStr">
        <is>
          <t>MARTINEZ SALGUEDO ANDRES AUGUSTO</t>
        </is>
      </c>
      <c r="Y1181" t="inlineStr">
        <is>
          <t>1</t>
        </is>
      </c>
      <c r="Z1181" t="inlineStr">
        <is>
          <t>0</t>
        </is>
      </c>
      <c r="AA1181" s="48" t="n">
        <v>67654</v>
      </c>
      <c r="AB1181" s="48" t="n">
        <v>0</v>
      </c>
    </row>
    <row r="1182">
      <c r="A1182" t="inlineStr">
        <is>
          <t>MEDELLIN</t>
        </is>
      </c>
      <c r="B1182" t="inlineStr">
        <is>
          <t>NOROCCIDENTE</t>
        </is>
      </c>
      <c r="C1182" t="inlineStr">
        <is>
          <t>0004-0005</t>
        </is>
      </c>
      <c r="D1182" t="inlineStr">
        <is>
          <t>5615</t>
        </is>
      </c>
      <c r="E1182" t="inlineStr">
        <is>
          <t>2594575</t>
        </is>
      </c>
      <c r="F1182" t="inlineStr">
        <is>
          <t>3007030313</t>
        </is>
      </c>
      <c r="G1182" t="inlineStr">
        <is>
          <t>OC VISITA ROLLOS</t>
        </is>
      </c>
      <c r="H1182" t="inlineStr">
        <is>
          <t>ANTIOQUIA</t>
        </is>
      </c>
      <c r="I1182" t="inlineStr">
        <is>
          <t>RIONEGRO</t>
        </is>
      </c>
      <c r="J1182" t="inlineStr">
        <is>
          <t>BARRIO AEROPUERTO RIONEGRO RIO</t>
        </is>
      </c>
      <c r="K1182" t="inlineStr">
        <is>
          <t>BANCOLOMBIA</t>
        </is>
      </c>
      <c r="L1182" t="inlineStr">
        <is>
          <t>FO-25-1373055</t>
        </is>
      </c>
      <c r="M1182" s="49" t="n">
        <v>45882.71565972222</v>
      </c>
      <c r="N1182" s="49" t="n">
        <v>45888.61805555555</v>
      </c>
      <c r="O1182" s="48" t="n">
        <v>0</v>
      </c>
      <c r="P1182" t="inlineStr">
        <is>
          <t>CB UNO A UNO</t>
        </is>
      </c>
      <c r="Q1182" t="inlineStr">
        <is>
          <t>CB UNO A UNO</t>
        </is>
      </c>
      <c r="R1182" t="inlineStr">
        <is>
          <t>EJECUTADO</t>
        </is>
      </c>
      <c r="S1182" t="inlineStr">
        <is>
          <t>EJECUTADO EXITOSO</t>
        </is>
      </c>
      <c r="T1182" t="inlineStr">
        <is>
          <t>VISITA TECNICA</t>
        </is>
      </c>
      <c r="V1182" t="inlineStr">
        <is>
          <t>TIPO II</t>
        </is>
      </c>
      <c r="W1182" t="inlineStr">
        <is>
          <t>TERRESTRE</t>
        </is>
      </c>
      <c r="X1182" t="inlineStr">
        <is>
          <t>RUA ALVAREZ RICHARD ANDRES</t>
        </is>
      </c>
      <c r="Y1182" t="inlineStr">
        <is>
          <t>1</t>
        </is>
      </c>
      <c r="Z1182" t="inlineStr">
        <is>
          <t>0</t>
        </is>
      </c>
      <c r="AA1182" s="48" t="n">
        <v>67654</v>
      </c>
      <c r="AB1182" s="48" t="n">
        <v>0</v>
      </c>
    </row>
    <row r="1183">
      <c r="A1183" t="inlineStr">
        <is>
          <t>BARRANQUILLA</t>
        </is>
      </c>
      <c r="B1183" t="inlineStr">
        <is>
          <t>COSTA</t>
        </is>
      </c>
      <c r="C1183" t="inlineStr">
        <is>
          <t>0004-0001</t>
        </is>
      </c>
      <c r="D1183" t="inlineStr">
        <is>
          <t>8421</t>
        </is>
      </c>
      <c r="E1183" t="inlineStr">
        <is>
          <t>2594637</t>
        </is>
      </c>
      <c r="F1183" t="inlineStr">
        <is>
          <t>3007069408</t>
        </is>
      </c>
      <c r="G1183" t="inlineStr">
        <is>
          <t>OC VISITA ROLLOS</t>
        </is>
      </c>
      <c r="H1183" t="inlineStr">
        <is>
          <t>ATLANTICO</t>
        </is>
      </c>
      <c r="I1183" t="inlineStr">
        <is>
          <t>LURUACO</t>
        </is>
      </c>
      <c r="J1183" t="inlineStr">
        <is>
          <t>BARRIO EL CARMEN LURUACO</t>
        </is>
      </c>
      <c r="K1183" t="inlineStr">
        <is>
          <t>BANCOLOMBIA</t>
        </is>
      </c>
      <c r="L1183" t="inlineStr">
        <is>
          <t>FO-25-1373043</t>
        </is>
      </c>
      <c r="M1183" s="49" t="n">
        <v>45882.70763888889</v>
      </c>
      <c r="N1183" s="49" t="n">
        <v>45884.44097222222</v>
      </c>
      <c r="O1183" s="48" t="n">
        <v>0</v>
      </c>
      <c r="P1183" t="inlineStr">
        <is>
          <t>CB UNO A UNO</t>
        </is>
      </c>
      <c r="Q1183" t="inlineStr">
        <is>
          <t>CB UNO A UNO</t>
        </is>
      </c>
      <c r="R1183" t="inlineStr">
        <is>
          <t>EJECUTADO</t>
        </is>
      </c>
      <c r="S1183" t="inlineStr">
        <is>
          <t>EJECUTADO EXITOSO</t>
        </is>
      </c>
      <c r="T1183" t="inlineStr">
        <is>
          <t>VISITA TECNICA</t>
        </is>
      </c>
      <c r="V1183" t="inlineStr">
        <is>
          <t>TIPO II</t>
        </is>
      </c>
      <c r="W1183" t="inlineStr">
        <is>
          <t>TERRESTRE</t>
        </is>
      </c>
      <c r="X1183" t="inlineStr">
        <is>
          <t>DE AGUAS MUÑOZ DAVID JOSE</t>
        </is>
      </c>
      <c r="Y1183" t="inlineStr">
        <is>
          <t>1</t>
        </is>
      </c>
      <c r="Z1183" t="inlineStr">
        <is>
          <t>0</t>
        </is>
      </c>
      <c r="AA1183" s="48" t="n">
        <v>67654</v>
      </c>
      <c r="AB1183" s="48" t="n">
        <v>0</v>
      </c>
    </row>
    <row r="1184">
      <c r="A1184" t="inlineStr">
        <is>
          <t>BUCARAMANGA</t>
        </is>
      </c>
      <c r="B1184" t="inlineStr">
        <is>
          <t>SANTANDERES</t>
        </is>
      </c>
      <c r="C1184" t="inlineStr">
        <is>
          <t>0004-0008</t>
        </is>
      </c>
      <c r="D1184" t="inlineStr">
        <is>
          <t>68235</t>
        </is>
      </c>
      <c r="E1184" t="inlineStr">
        <is>
          <t>2594657</t>
        </is>
      </c>
      <c r="F1184" t="inlineStr">
        <is>
          <t>3007010944</t>
        </is>
      </c>
      <c r="G1184" t="inlineStr">
        <is>
          <t>OC ENVIO ROLLOS</t>
        </is>
      </c>
      <c r="H1184" t="inlineStr">
        <is>
          <t>SANTANDER</t>
        </is>
      </c>
      <c r="I1184" t="inlineStr">
        <is>
          <t>EL CARMEN DE CHUCURI</t>
        </is>
      </c>
      <c r="J1184" t="inlineStr">
        <is>
          <t>EL CARMEN DE CHUCURI - SANTAND</t>
        </is>
      </c>
      <c r="K1184" t="inlineStr">
        <is>
          <t>BANCOLOMBIA</t>
        </is>
      </c>
      <c r="L1184" t="inlineStr">
        <is>
          <t>FO-25-1374306</t>
        </is>
      </c>
      <c r="M1184" s="49" t="n">
        <v>45882.71856481482</v>
      </c>
      <c r="N1184" s="49" t="n">
        <v>45889.37013888889</v>
      </c>
      <c r="O1184" s="48" t="n">
        <v>0</v>
      </c>
      <c r="P1184" t="inlineStr">
        <is>
          <t>CB UNO A UNO</t>
        </is>
      </c>
      <c r="Q1184" t="inlineStr">
        <is>
          <t>CB UNO A UNO</t>
        </is>
      </c>
      <c r="S1184" t="inlineStr">
        <is>
          <t>EJECUTADO EXITOSO</t>
        </is>
      </c>
      <c r="T1184" t="inlineStr">
        <is>
          <t>ENVIO</t>
        </is>
      </c>
      <c r="V1184" t="inlineStr">
        <is>
          <t>TIPO IV</t>
        </is>
      </c>
      <c r="W1184" t="inlineStr">
        <is>
          <t>TERRESTRE</t>
        </is>
      </c>
      <c r="Y1184" t="inlineStr">
        <is>
          <t>1</t>
        </is>
      </c>
      <c r="Z1184" t="inlineStr">
        <is>
          <t>0</t>
        </is>
      </c>
      <c r="AA1184" s="48" t="n">
        <v>35780</v>
      </c>
      <c r="AB1184" s="48" t="n">
        <v>0</v>
      </c>
    </row>
    <row r="1185">
      <c r="A1185" t="inlineStr">
        <is>
          <t>CUCUTA</t>
        </is>
      </c>
      <c r="B1185" t="inlineStr">
        <is>
          <t>SANTANDERES</t>
        </is>
      </c>
      <c r="C1185" t="inlineStr">
        <is>
          <t>0004-0008</t>
        </is>
      </c>
      <c r="D1185" t="inlineStr">
        <is>
          <t>54001</t>
        </is>
      </c>
      <c r="E1185" t="inlineStr">
        <is>
          <t>2594780</t>
        </is>
      </c>
      <c r="F1185" t="inlineStr">
        <is>
          <t>3007040245</t>
        </is>
      </c>
      <c r="G1185" t="inlineStr">
        <is>
          <t>OC VISITA ROLLOS</t>
        </is>
      </c>
      <c r="H1185" t="inlineStr">
        <is>
          <t>NORTE DE SANTANDER</t>
        </is>
      </c>
      <c r="I1185" t="inlineStr">
        <is>
          <t>CUCUTA</t>
        </is>
      </c>
      <c r="J1185" t="inlineStr">
        <is>
          <t>PTM CUCUTA YUDICELL</t>
        </is>
      </c>
      <c r="K1185" t="inlineStr">
        <is>
          <t>BANCOLOMBIA</t>
        </is>
      </c>
      <c r="L1185" t="inlineStr">
        <is>
          <t>FO-25-1373081</t>
        </is>
      </c>
      <c r="M1185" s="49" t="n">
        <v>45882.71969907408</v>
      </c>
      <c r="N1185" s="49" t="n">
        <v>45884.5</v>
      </c>
      <c r="O1185" s="48" t="n">
        <v>0</v>
      </c>
      <c r="P1185" t="inlineStr">
        <is>
          <t>AGREGADOR</t>
        </is>
      </c>
      <c r="Q1185" t="inlineStr">
        <is>
          <t>COMCARD - PTM</t>
        </is>
      </c>
      <c r="R1185" t="inlineStr">
        <is>
          <t>EJECUTADO</t>
        </is>
      </c>
      <c r="S1185" t="inlineStr">
        <is>
          <t>EJECUTADO EXITOSO</t>
        </is>
      </c>
      <c r="T1185" t="inlineStr">
        <is>
          <t>VISITA TECNICA</t>
        </is>
      </c>
      <c r="V1185" t="inlineStr">
        <is>
          <t>TIPO I</t>
        </is>
      </c>
      <c r="W1185" t="inlineStr">
        <is>
          <t>TERRESTRE</t>
        </is>
      </c>
      <c r="X1185" t="inlineStr">
        <is>
          <t>DURAN ACOSTA FRANK YONNY</t>
        </is>
      </c>
      <c r="Y1185" t="inlineStr">
        <is>
          <t>1</t>
        </is>
      </c>
      <c r="Z1185" t="inlineStr">
        <is>
          <t>0</t>
        </is>
      </c>
      <c r="AA1185" s="48" t="n">
        <v>35780</v>
      </c>
      <c r="AB1185" s="48" t="n">
        <v>0</v>
      </c>
    </row>
    <row r="1186">
      <c r="A1186" t="inlineStr">
        <is>
          <t>MONTERIA</t>
        </is>
      </c>
      <c r="B1186" t="inlineStr">
        <is>
          <t>COSTA</t>
        </is>
      </c>
      <c r="C1186" t="inlineStr">
        <is>
          <t>0004-0001</t>
        </is>
      </c>
      <c r="D1186" t="inlineStr">
        <is>
          <t>23001</t>
        </is>
      </c>
      <c r="E1186" t="inlineStr">
        <is>
          <t>2594856</t>
        </is>
      </c>
      <c r="F1186" t="inlineStr">
        <is>
          <t>3007078542</t>
        </is>
      </c>
      <c r="G1186" t="inlineStr">
        <is>
          <t>OC VISITA ROLLOS</t>
        </is>
      </c>
      <c r="H1186" t="inlineStr">
        <is>
          <t>CORDOBA</t>
        </is>
      </c>
      <c r="I1186" t="inlineStr">
        <is>
          <t>MONTERIA</t>
        </is>
      </c>
      <c r="J1186" t="inlineStr">
        <is>
          <t>BARRIO URB VEREDA TROPICAL MON</t>
        </is>
      </c>
      <c r="K1186" t="inlineStr">
        <is>
          <t>BANCOLOMBIA</t>
        </is>
      </c>
      <c r="L1186" t="inlineStr">
        <is>
          <t>FO-25-1373873</t>
        </is>
      </c>
      <c r="M1186" s="49" t="n">
        <v>45882.74554398148</v>
      </c>
      <c r="N1186" s="49" t="n">
        <v>45883.52430555555</v>
      </c>
      <c r="O1186" s="48" t="n">
        <v>0</v>
      </c>
      <c r="P1186" t="inlineStr">
        <is>
          <t>CB UNO A UNO</t>
        </is>
      </c>
      <c r="Q1186" t="inlineStr">
        <is>
          <t>CB UNO A UNO</t>
        </is>
      </c>
      <c r="R1186" t="inlineStr">
        <is>
          <t>EJECUTADO</t>
        </is>
      </c>
      <c r="S1186" t="inlineStr">
        <is>
          <t>EJECUTADO EXITOSO</t>
        </is>
      </c>
      <c r="T1186" t="inlineStr">
        <is>
          <t>VISITA TECNICA</t>
        </is>
      </c>
      <c r="V1186" t="inlineStr">
        <is>
          <t>TIPO I</t>
        </is>
      </c>
      <c r="W1186" t="inlineStr">
        <is>
          <t>TERRESTRE</t>
        </is>
      </c>
      <c r="X1186" t="inlineStr">
        <is>
          <t>ARRAZOLA HERNANDEZ NICOLAS AUGUSTO</t>
        </is>
      </c>
      <c r="Y1186" t="inlineStr">
        <is>
          <t>1</t>
        </is>
      </c>
      <c r="Z1186" t="inlineStr">
        <is>
          <t>0</t>
        </is>
      </c>
      <c r="AA1186" s="48" t="n">
        <v>35780</v>
      </c>
      <c r="AB1186" s="48" t="n">
        <v>0</v>
      </c>
    </row>
    <row r="1187">
      <c r="A1187" t="inlineStr">
        <is>
          <t>YOPAL</t>
        </is>
      </c>
      <c r="B1187" t="inlineStr">
        <is>
          <t>REMOTAS</t>
        </is>
      </c>
      <c r="C1187" t="inlineStr">
        <is>
          <t>0004-0007</t>
        </is>
      </c>
      <c r="D1187" t="inlineStr">
        <is>
          <t>85410</t>
        </is>
      </c>
      <c r="E1187" t="inlineStr">
        <is>
          <t>2594926</t>
        </is>
      </c>
      <c r="F1187" t="inlineStr">
        <is>
          <t>3007078770</t>
        </is>
      </c>
      <c r="G1187" t="inlineStr">
        <is>
          <t>OC VISITA ROLLOS</t>
        </is>
      </c>
      <c r="H1187" t="inlineStr">
        <is>
          <t>CASANARE</t>
        </is>
      </c>
      <c r="I1187" t="inlineStr">
        <is>
          <t>TAURAMENA</t>
        </is>
      </c>
      <c r="J1187" t="inlineStr">
        <is>
          <t>DISTRICOL DROGUERIA LA SALUD S</t>
        </is>
      </c>
      <c r="K1187" t="inlineStr">
        <is>
          <t>BANCOLOMBIA</t>
        </is>
      </c>
      <c r="L1187" t="inlineStr">
        <is>
          <t>FO-25-1373878</t>
        </is>
      </c>
      <c r="M1187" s="49" t="n">
        <v>45882.74491898148</v>
      </c>
      <c r="N1187" s="49" t="n">
        <v>45885.37638888889</v>
      </c>
      <c r="O1187" s="48" t="n">
        <v>0</v>
      </c>
      <c r="P1187" t="inlineStr">
        <is>
          <t>AGREGADOR</t>
        </is>
      </c>
      <c r="Q1187" t="inlineStr">
        <is>
          <t>DISTRICOL</t>
        </is>
      </c>
      <c r="R1187" t="inlineStr">
        <is>
          <t>EJECUTADO</t>
        </is>
      </c>
      <c r="S1187" t="inlineStr">
        <is>
          <t>EJECUTADO EXITOSO</t>
        </is>
      </c>
      <c r="T1187" t="inlineStr">
        <is>
          <t>ENVIO FLOTA - OPERADOR LOGISTICO</t>
        </is>
      </c>
      <c r="V1187" t="inlineStr">
        <is>
          <t>TIPO II</t>
        </is>
      </c>
      <c r="W1187" t="inlineStr">
        <is>
          <t>TERRESTRE</t>
        </is>
      </c>
      <c r="X1187" t="inlineStr">
        <is>
          <t>BERNAL ELAICA EDGAR ALEXIS</t>
        </is>
      </c>
      <c r="Y1187" t="inlineStr">
        <is>
          <t>1</t>
        </is>
      </c>
      <c r="Z1187" t="inlineStr">
        <is>
          <t>0</t>
        </is>
      </c>
      <c r="AA1187" s="48" t="n">
        <v>35780</v>
      </c>
      <c r="AB1187" s="48" t="n">
        <v>0</v>
      </c>
    </row>
    <row r="1188">
      <c r="A1188" t="inlineStr">
        <is>
          <t>MEDELLIN</t>
        </is>
      </c>
      <c r="B1188" t="inlineStr">
        <is>
          <t>NOROCCIDENTE</t>
        </is>
      </c>
      <c r="C1188" t="inlineStr">
        <is>
          <t>0004-0005</t>
        </is>
      </c>
      <c r="D1188" t="inlineStr">
        <is>
          <t>5318</t>
        </is>
      </c>
      <c r="E1188" t="inlineStr">
        <is>
          <t>2594998</t>
        </is>
      </c>
      <c r="F1188" t="inlineStr">
        <is>
          <t>3007068696</t>
        </is>
      </c>
      <c r="G1188" t="inlineStr">
        <is>
          <t>OC VISITA ROLLOS</t>
        </is>
      </c>
      <c r="H1188" t="inlineStr">
        <is>
          <t>ANTIOQUIA</t>
        </is>
      </c>
      <c r="I1188" t="inlineStr">
        <is>
          <t>GUARNE</t>
        </is>
      </c>
      <c r="J1188" t="inlineStr">
        <is>
          <t>PTM GUARNE FONDA BUJU</t>
        </is>
      </c>
      <c r="K1188" t="inlineStr">
        <is>
          <t>BANCOLOMBIA</t>
        </is>
      </c>
      <c r="L1188" t="inlineStr">
        <is>
          <t>FO-25-1373846</t>
        </is>
      </c>
      <c r="M1188" s="49" t="n">
        <v>45883.33333333334</v>
      </c>
      <c r="N1188" s="49" t="n">
        <v>45889.43819444445</v>
      </c>
      <c r="O1188" s="48" t="n">
        <v>0</v>
      </c>
      <c r="P1188" t="inlineStr">
        <is>
          <t>AGREGADOR</t>
        </is>
      </c>
      <c r="Q1188" t="inlineStr">
        <is>
          <t>COMCARD - PTM</t>
        </is>
      </c>
      <c r="R1188" t="inlineStr">
        <is>
          <t>EJECUTADO</t>
        </is>
      </c>
      <c r="S1188" t="inlineStr">
        <is>
          <t>EJECUTADO EXITOSO</t>
        </is>
      </c>
      <c r="T1188" t="inlineStr">
        <is>
          <t>VISITA TECNICA</t>
        </is>
      </c>
      <c r="V1188" t="inlineStr">
        <is>
          <t>TIPO II</t>
        </is>
      </c>
      <c r="W1188" t="inlineStr">
        <is>
          <t>TERRESTRE</t>
        </is>
      </c>
      <c r="X1188" t="inlineStr">
        <is>
          <t>RUA ALVAREZ RICHARD ANDRES</t>
        </is>
      </c>
      <c r="Y1188" t="inlineStr">
        <is>
          <t>1</t>
        </is>
      </c>
      <c r="Z1188" t="inlineStr">
        <is>
          <t>0</t>
        </is>
      </c>
      <c r="AA1188" s="48" t="n">
        <v>67654</v>
      </c>
      <c r="AB1188" s="48" t="n">
        <v>0</v>
      </c>
    </row>
    <row r="1189">
      <c r="A1189" t="inlineStr">
        <is>
          <t>MEDELLIN</t>
        </is>
      </c>
      <c r="B1189" t="inlineStr">
        <is>
          <t>NOROCCIDENTE</t>
        </is>
      </c>
      <c r="C1189" t="inlineStr">
        <is>
          <t>0004-0005</t>
        </is>
      </c>
      <c r="D1189" t="inlineStr">
        <is>
          <t>5001</t>
        </is>
      </c>
      <c r="E1189" t="inlineStr">
        <is>
          <t>2595004</t>
        </is>
      </c>
      <c r="F1189" t="inlineStr">
        <is>
          <t>3007074501</t>
        </is>
      </c>
      <c r="G1189" t="inlineStr">
        <is>
          <t>OC VISITA ROLLOS</t>
        </is>
      </c>
      <c r="H1189" t="inlineStr">
        <is>
          <t>ANTIOQUIA</t>
        </is>
      </c>
      <c r="I1189" t="inlineStr">
        <is>
          <t>MEDELLIN</t>
        </is>
      </c>
      <c r="J1189" t="inlineStr">
        <is>
          <t>DISTRICOL MERCADOS ALGI</t>
        </is>
      </c>
      <c r="K1189" t="inlineStr">
        <is>
          <t>BANCOLOMBIA</t>
        </is>
      </c>
      <c r="L1189" t="inlineStr">
        <is>
          <t>FO-25-1373733</t>
        </is>
      </c>
      <c r="M1189" s="49" t="n">
        <v>45882.73082175926</v>
      </c>
      <c r="N1189" s="49" t="n">
        <v>45889.70694444444</v>
      </c>
      <c r="O1189" s="48" t="n">
        <v>0</v>
      </c>
      <c r="P1189" t="inlineStr">
        <is>
          <t>AGREGADOR</t>
        </is>
      </c>
      <c r="Q1189" t="inlineStr">
        <is>
          <t>DISTRICOL</t>
        </is>
      </c>
      <c r="S1189" t="inlineStr">
        <is>
          <t>EJECUTADO EXITOSO</t>
        </is>
      </c>
      <c r="T1189" t="inlineStr">
        <is>
          <t>VISITA TECNICA</t>
        </is>
      </c>
      <c r="V1189" t="inlineStr">
        <is>
          <t>TIPO I</t>
        </is>
      </c>
      <c r="W1189" t="inlineStr">
        <is>
          <t>TERRESTRE</t>
        </is>
      </c>
      <c r="X1189" t="inlineStr">
        <is>
          <t>GOMEZ FERRARO JOHANA</t>
        </is>
      </c>
      <c r="Y1189" t="inlineStr">
        <is>
          <t>1</t>
        </is>
      </c>
      <c r="Z1189" t="inlineStr">
        <is>
          <t>0</t>
        </is>
      </c>
      <c r="AA1189" s="48" t="n">
        <v>35780</v>
      </c>
      <c r="AB1189" s="48" t="n">
        <v>0</v>
      </c>
    </row>
    <row r="1190">
      <c r="A1190" t="inlineStr">
        <is>
          <t>CALI</t>
        </is>
      </c>
      <c r="B1190" t="inlineStr">
        <is>
          <t>SUROCCIDENTE Y EJE CAFETERO</t>
        </is>
      </c>
      <c r="C1190" t="inlineStr">
        <is>
          <t>0004-0003</t>
        </is>
      </c>
      <c r="D1190" t="inlineStr">
        <is>
          <t>19355</t>
        </is>
      </c>
      <c r="E1190" t="inlineStr">
        <is>
          <t>2595030</t>
        </is>
      </c>
      <c r="F1190" t="inlineStr">
        <is>
          <t>3007058504</t>
        </is>
      </c>
      <c r="G1190" t="inlineStr">
        <is>
          <t>OC VISITA ROLLOS</t>
        </is>
      </c>
      <c r="H1190" t="inlineStr">
        <is>
          <t>CAUCA</t>
        </is>
      </c>
      <c r="I1190" t="inlineStr">
        <is>
          <t>INZA</t>
        </is>
      </c>
      <c r="J1190" t="inlineStr">
        <is>
          <t>BARRIO CENTRO INZA 1</t>
        </is>
      </c>
      <c r="K1190" t="inlineStr">
        <is>
          <t>BANCOLOMBIA</t>
        </is>
      </c>
      <c r="L1190" t="inlineStr">
        <is>
          <t>FO-25-1373898</t>
        </is>
      </c>
      <c r="M1190" s="49" t="n">
        <v>45882.74439814815</v>
      </c>
      <c r="N1190" s="49" t="n">
        <v>45890.43541666667</v>
      </c>
      <c r="O1190" s="48" t="n">
        <v>0</v>
      </c>
      <c r="P1190" t="inlineStr">
        <is>
          <t>UNO A UNO</t>
        </is>
      </c>
      <c r="Q1190" t="inlineStr">
        <is>
          <t>CB UNO A UNO</t>
        </is>
      </c>
      <c r="R1190" t="inlineStr">
        <is>
          <t>CANCELADO</t>
        </is>
      </c>
      <c r="S1190" t="inlineStr">
        <is>
          <t>CANCELADO POR EL USUARIO</t>
        </is>
      </c>
      <c r="T1190" t="inlineStr">
        <is>
          <t>SOPORTE TELEFONICO</t>
        </is>
      </c>
      <c r="V1190" t="inlineStr">
        <is>
          <t>TIPO IV</t>
        </is>
      </c>
      <c r="W1190" t="inlineStr">
        <is>
          <t>TERRESTRE</t>
        </is>
      </c>
      <c r="X1190" t="inlineStr">
        <is>
          <t>HENAO CARDONA DIEGO FERNANDO</t>
        </is>
      </c>
      <c r="Y1190" t="inlineStr">
        <is>
          <t>1</t>
        </is>
      </c>
      <c r="Z1190" t="inlineStr">
        <is>
          <t>0</t>
        </is>
      </c>
      <c r="AA1190" s="48" t="n">
        <v>41241</v>
      </c>
      <c r="AB1190" s="48" t="n">
        <v>0</v>
      </c>
    </row>
    <row r="1191">
      <c r="A1191" t="inlineStr">
        <is>
          <t>NEIVA</t>
        </is>
      </c>
      <c r="B1191" t="inlineStr">
        <is>
          <t>REMOTAS</t>
        </is>
      </c>
      <c r="C1191" t="inlineStr">
        <is>
          <t>0004-0007</t>
        </is>
      </c>
      <c r="D1191" t="inlineStr">
        <is>
          <t>41306</t>
        </is>
      </c>
      <c r="E1191" t="inlineStr">
        <is>
          <t>2595042</t>
        </is>
      </c>
      <c r="F1191" t="inlineStr">
        <is>
          <t>3007075787</t>
        </is>
      </c>
      <c r="G1191" t="inlineStr">
        <is>
          <t>OC VISITA ROLLOS</t>
        </is>
      </c>
      <c r="H1191" t="inlineStr">
        <is>
          <t>HUILA</t>
        </is>
      </c>
      <c r="I1191" t="inlineStr">
        <is>
          <t>GIGANTE</t>
        </is>
      </c>
      <c r="J1191" t="inlineStr">
        <is>
          <t>BARRIO EL CARMEN GIGANTE 2</t>
        </is>
      </c>
      <c r="K1191" t="inlineStr">
        <is>
          <t>BANCOLOMBIA</t>
        </is>
      </c>
      <c r="L1191" t="inlineStr">
        <is>
          <t>FO-25-1373868</t>
        </is>
      </c>
      <c r="M1191" s="49" t="n">
        <v>45883.33333333334</v>
      </c>
      <c r="N1191" s="49" t="n">
        <v>45884.47708333333</v>
      </c>
      <c r="O1191" s="48" t="n">
        <v>0</v>
      </c>
      <c r="P1191" t="inlineStr">
        <is>
          <t>CB UNO A UNO</t>
        </is>
      </c>
      <c r="Q1191" t="inlineStr">
        <is>
          <t>CB UNO A UNO</t>
        </is>
      </c>
      <c r="R1191" t="inlineStr">
        <is>
          <t>EJECUTADO / CANCELADO</t>
        </is>
      </c>
      <c r="S1191" t="inlineStr">
        <is>
          <t>PETICIÓN BANCOLOMBIA</t>
        </is>
      </c>
      <c r="T1191" t="inlineStr">
        <is>
          <t>VISITA TECNICA</t>
        </is>
      </c>
      <c r="V1191" t="inlineStr">
        <is>
          <t>TIPO II</t>
        </is>
      </c>
      <c r="W1191" t="inlineStr">
        <is>
          <t>TERRESTRE</t>
        </is>
      </c>
      <c r="X1191" t="inlineStr">
        <is>
          <t>ANDRADE HERNANDEZ JUAN CARLOS</t>
        </is>
      </c>
      <c r="Y1191" t="inlineStr">
        <is>
          <t>1</t>
        </is>
      </c>
      <c r="Z1191" t="inlineStr">
        <is>
          <t>0</t>
        </is>
      </c>
      <c r="AA1191" s="48" t="n">
        <v>67654</v>
      </c>
      <c r="AB1191" s="48" t="n">
        <v>0</v>
      </c>
    </row>
    <row r="1192">
      <c r="A1192" t="inlineStr">
        <is>
          <t>BOGOTA</t>
        </is>
      </c>
      <c r="B1192" t="inlineStr">
        <is>
          <t>CUNDINAMARCA</t>
        </is>
      </c>
      <c r="C1192" t="inlineStr">
        <is>
          <t>0004-0004</t>
        </is>
      </c>
      <c r="D1192" t="inlineStr">
        <is>
          <t>11001</t>
        </is>
      </c>
      <c r="E1192" t="inlineStr">
        <is>
          <t>2595057</t>
        </is>
      </c>
      <c r="F1192" t="inlineStr">
        <is>
          <t>3007050048</t>
        </is>
      </c>
      <c r="G1192" t="inlineStr">
        <is>
          <t>OC VISITA ROLLOS</t>
        </is>
      </c>
      <c r="H1192" t="inlineStr">
        <is>
          <t>CUNDINAMARCA</t>
        </is>
      </c>
      <c r="I1192" t="inlineStr">
        <is>
          <t>BOGOTA</t>
        </is>
      </c>
      <c r="J1192" t="inlineStr">
        <is>
          <t>BARRIO KENNEDY CAMILO TORRES B</t>
        </is>
      </c>
      <c r="K1192" t="inlineStr">
        <is>
          <t>BANCOLOMBIA</t>
        </is>
      </c>
      <c r="L1192" t="inlineStr">
        <is>
          <t>FO-25-1373863</t>
        </is>
      </c>
      <c r="M1192" s="49" t="n">
        <v>45883.33333333334</v>
      </c>
      <c r="N1192" s="49" t="n">
        <v>45884.45069444444</v>
      </c>
      <c r="O1192" s="48" t="n">
        <v>0</v>
      </c>
      <c r="P1192" t="inlineStr">
        <is>
          <t>CB UNO A UNO</t>
        </is>
      </c>
      <c r="Q1192" t="inlineStr">
        <is>
          <t>CB UNO A UNO</t>
        </is>
      </c>
      <c r="R1192" t="inlineStr">
        <is>
          <t>EJECUTADO</t>
        </is>
      </c>
      <c r="S1192" t="inlineStr">
        <is>
          <t>EJECUTADO EXITOSO</t>
        </is>
      </c>
      <c r="T1192" t="inlineStr">
        <is>
          <t>VISITA TECNICA</t>
        </is>
      </c>
      <c r="V1192" t="inlineStr">
        <is>
          <t>TIPO I</t>
        </is>
      </c>
      <c r="W1192" t="inlineStr">
        <is>
          <t>TERRESTRE</t>
        </is>
      </c>
      <c r="X1192" t="inlineStr">
        <is>
          <t>ORTIZ MARTINEZ STIVEN</t>
        </is>
      </c>
      <c r="Y1192" t="inlineStr">
        <is>
          <t>1</t>
        </is>
      </c>
      <c r="Z1192" t="inlineStr">
        <is>
          <t>0</t>
        </is>
      </c>
      <c r="AA1192" s="48" t="n">
        <v>35780</v>
      </c>
      <c r="AB1192" s="48" t="n">
        <v>0</v>
      </c>
    </row>
    <row r="1193">
      <c r="A1193" t="inlineStr">
        <is>
          <t>CALI</t>
        </is>
      </c>
      <c r="B1193" t="inlineStr">
        <is>
          <t>SUROCCIDENTE Y EJE CAFETERO</t>
        </is>
      </c>
      <c r="C1193" t="inlineStr">
        <is>
          <t>0004-0003</t>
        </is>
      </c>
      <c r="D1193" t="inlineStr">
        <is>
          <t>76001</t>
        </is>
      </c>
      <c r="E1193" t="inlineStr">
        <is>
          <t>2595062</t>
        </is>
      </c>
      <c r="F1193" t="inlineStr">
        <is>
          <t>3007079288</t>
        </is>
      </c>
      <c r="G1193" t="inlineStr">
        <is>
          <t>OC VISITA ROLLOS</t>
        </is>
      </c>
      <c r="H1193" t="inlineStr">
        <is>
          <t>VALLE DEL CAUCA</t>
        </is>
      </c>
      <c r="I1193" t="inlineStr">
        <is>
          <t>CALI</t>
        </is>
      </c>
      <c r="J1193" t="inlineStr">
        <is>
          <t>BARRIO CHARCO AZUL CALI</t>
        </is>
      </c>
      <c r="K1193" t="inlineStr">
        <is>
          <t>BANCOLOMBIA</t>
        </is>
      </c>
      <c r="L1193" t="inlineStr">
        <is>
          <t>FO-25-1373858</t>
        </is>
      </c>
      <c r="M1193" s="49" t="n">
        <v>45883.33333333334</v>
      </c>
      <c r="N1193" s="49" t="n">
        <v>45884.44583333333</v>
      </c>
      <c r="O1193" s="48" t="n">
        <v>0</v>
      </c>
      <c r="P1193" t="inlineStr">
        <is>
          <t>CB UNO A UNO</t>
        </is>
      </c>
      <c r="Q1193" t="inlineStr">
        <is>
          <t>CB UNO A UNO</t>
        </is>
      </c>
      <c r="R1193" t="inlineStr">
        <is>
          <t>EJECUTADO</t>
        </is>
      </c>
      <c r="S1193" t="inlineStr">
        <is>
          <t>EJECUTADO EXITOSO</t>
        </is>
      </c>
      <c r="T1193" t="inlineStr">
        <is>
          <t>VISITA TECNICA</t>
        </is>
      </c>
      <c r="V1193" t="inlineStr">
        <is>
          <t>TIPO I</t>
        </is>
      </c>
      <c r="W1193" t="inlineStr">
        <is>
          <t>TERRESTRE</t>
        </is>
      </c>
      <c r="X1193" t="inlineStr">
        <is>
          <t>CUERO RUIZ JHONNY</t>
        </is>
      </c>
      <c r="Y1193" t="inlineStr">
        <is>
          <t>1</t>
        </is>
      </c>
      <c r="Z1193" t="inlineStr">
        <is>
          <t>0</t>
        </is>
      </c>
      <c r="AA1193" s="48" t="n">
        <v>35780</v>
      </c>
      <c r="AB1193" s="48" t="n">
        <v>0</v>
      </c>
    </row>
    <row r="1194">
      <c r="A1194" t="inlineStr">
        <is>
          <t>CALI</t>
        </is>
      </c>
      <c r="B1194" t="inlineStr">
        <is>
          <t>SUROCCIDENTE Y EJE CAFETERO</t>
        </is>
      </c>
      <c r="C1194" t="inlineStr">
        <is>
          <t>0004-0003</t>
        </is>
      </c>
      <c r="D1194" t="inlineStr">
        <is>
          <t>76892</t>
        </is>
      </c>
      <c r="E1194" t="inlineStr">
        <is>
          <t>2595071</t>
        </is>
      </c>
      <c r="F1194" t="inlineStr">
        <is>
          <t>3007079592</t>
        </is>
      </c>
      <c r="G1194" t="inlineStr">
        <is>
          <t>OC VISITA ROLLOS</t>
        </is>
      </c>
      <c r="H1194" t="inlineStr">
        <is>
          <t>VALLE DEL CAUCA</t>
        </is>
      </c>
      <c r="I1194" t="inlineStr">
        <is>
          <t>YUMBO</t>
        </is>
      </c>
      <c r="J1194" t="inlineStr">
        <is>
          <t>BARRIO SAN JORGE YUMBO 2</t>
        </is>
      </c>
      <c r="K1194" t="inlineStr">
        <is>
          <t>BANCOLOMBIA</t>
        </is>
      </c>
      <c r="L1194" t="inlineStr">
        <is>
          <t>FO-25-1373853</t>
        </is>
      </c>
      <c r="M1194" s="49" t="n">
        <v>45883.33333333334</v>
      </c>
      <c r="N1194" s="49" t="n">
        <v>45884.52847222222</v>
      </c>
      <c r="O1194" s="48" t="n">
        <v>0</v>
      </c>
      <c r="P1194" t="inlineStr">
        <is>
          <t>CB UNO A UNO</t>
        </is>
      </c>
      <c r="Q1194" t="inlineStr">
        <is>
          <t>CB UNO A UNO</t>
        </is>
      </c>
      <c r="R1194" t="inlineStr">
        <is>
          <t>EJECUTADO</t>
        </is>
      </c>
      <c r="S1194" t="inlineStr">
        <is>
          <t>EJECUTADO EXITOSO</t>
        </is>
      </c>
      <c r="T1194" t="inlineStr">
        <is>
          <t>VISITA TECNICA</t>
        </is>
      </c>
      <c r="V1194" t="inlineStr">
        <is>
          <t>TIPO I</t>
        </is>
      </c>
      <c r="W1194" t="inlineStr">
        <is>
          <t>TERRESTRE</t>
        </is>
      </c>
      <c r="X1194" t="inlineStr">
        <is>
          <t>BOLAÑOS TABORDA JORGE ENRIQUE</t>
        </is>
      </c>
      <c r="Y1194" t="inlineStr">
        <is>
          <t>1</t>
        </is>
      </c>
      <c r="Z1194" t="inlineStr">
        <is>
          <t>0</t>
        </is>
      </c>
      <c r="AA1194" s="48" t="n">
        <v>35780</v>
      </c>
      <c r="AB1194" s="48" t="n">
        <v>0</v>
      </c>
    </row>
    <row r="1195">
      <c r="A1195" t="inlineStr">
        <is>
          <t>CALI</t>
        </is>
      </c>
      <c r="B1195" t="inlineStr">
        <is>
          <t>SUROCCIDENTE Y EJE CAFETERO</t>
        </is>
      </c>
      <c r="C1195" t="inlineStr">
        <is>
          <t>0004-0003</t>
        </is>
      </c>
      <c r="D1195" t="inlineStr">
        <is>
          <t>76364</t>
        </is>
      </c>
      <c r="E1195" t="inlineStr">
        <is>
          <t>2595072</t>
        </is>
      </c>
      <c r="F1195" t="inlineStr">
        <is>
          <t>3007075707</t>
        </is>
      </c>
      <c r="G1195" t="inlineStr">
        <is>
          <t>OC VISITA ROLLOS</t>
        </is>
      </c>
      <c r="H1195" t="inlineStr">
        <is>
          <t>VALLE DEL CAUCA</t>
        </is>
      </c>
      <c r="I1195" t="inlineStr">
        <is>
          <t>JAMUNDI</t>
        </is>
      </c>
      <c r="J1195" t="inlineStr">
        <is>
          <t>DISTRICOL DROGUERIA AHORROMAS</t>
        </is>
      </c>
      <c r="K1195" t="inlineStr">
        <is>
          <t>BANCOLOMBIA</t>
        </is>
      </c>
      <c r="L1195" t="inlineStr">
        <is>
          <t>FO-25-1373850</t>
        </is>
      </c>
      <c r="M1195" s="49" t="n">
        <v>45883.33333333334</v>
      </c>
      <c r="N1195" s="49" t="n">
        <v>45884.52777777778</v>
      </c>
      <c r="O1195" s="48" t="n">
        <v>0</v>
      </c>
      <c r="P1195" t="inlineStr">
        <is>
          <t>AGREGADOR</t>
        </is>
      </c>
      <c r="Q1195" t="inlineStr">
        <is>
          <t>DISTRICOL</t>
        </is>
      </c>
      <c r="R1195" t="inlineStr">
        <is>
          <t>EJECUTADO</t>
        </is>
      </c>
      <c r="S1195" t="inlineStr">
        <is>
          <t>EJECUTADO EXITOSO</t>
        </is>
      </c>
      <c r="T1195" t="inlineStr">
        <is>
          <t>VISITA TECNICA</t>
        </is>
      </c>
      <c r="V1195" t="inlineStr">
        <is>
          <t>TIPO II</t>
        </is>
      </c>
      <c r="W1195" t="inlineStr">
        <is>
          <t>TERRESTRE</t>
        </is>
      </c>
      <c r="X1195" t="inlineStr">
        <is>
          <t>HERRERA MONAR GEOVANNY</t>
        </is>
      </c>
      <c r="Y1195" t="inlineStr">
        <is>
          <t>1</t>
        </is>
      </c>
      <c r="Z1195" t="inlineStr">
        <is>
          <t>0</t>
        </is>
      </c>
      <c r="AA1195" s="48" t="n">
        <v>67654</v>
      </c>
      <c r="AB1195" s="48" t="n">
        <v>0</v>
      </c>
    </row>
    <row r="1196">
      <c r="A1196" t="inlineStr">
        <is>
          <t>MEDELLIN</t>
        </is>
      </c>
      <c r="B1196" t="inlineStr">
        <is>
          <t>NOROCCIDENTE</t>
        </is>
      </c>
      <c r="C1196" t="inlineStr">
        <is>
          <t>0004-0005</t>
        </is>
      </c>
      <c r="D1196" t="inlineStr">
        <is>
          <t>5615</t>
        </is>
      </c>
      <c r="E1196" t="inlineStr">
        <is>
          <t>2595114</t>
        </is>
      </c>
      <c r="F1196" t="inlineStr">
        <is>
          <t>3007058440</t>
        </is>
      </c>
      <c r="G1196" t="inlineStr">
        <is>
          <t>OC VISITA ROLLOS</t>
        </is>
      </c>
      <c r="H1196" t="inlineStr">
        <is>
          <t>ANTIOQUIA</t>
        </is>
      </c>
      <c r="I1196" t="inlineStr">
        <is>
          <t>RIONEGRO</t>
        </is>
      </c>
      <c r="J1196" t="inlineStr">
        <is>
          <t>PTM RIONEGRO PAPELERIA MISCELA</t>
        </is>
      </c>
      <c r="K1196" t="inlineStr">
        <is>
          <t>BANCOLOMBIA</t>
        </is>
      </c>
      <c r="L1196" t="inlineStr">
        <is>
          <t>FO-25-1373842</t>
        </is>
      </c>
      <c r="M1196" s="49" t="n">
        <v>45883.33333333334</v>
      </c>
      <c r="N1196" s="49" t="n">
        <v>45889.60277777778</v>
      </c>
      <c r="O1196" s="48" t="n">
        <v>0</v>
      </c>
      <c r="P1196" t="inlineStr">
        <is>
          <t>AGREGADOR</t>
        </is>
      </c>
      <c r="Q1196" t="inlineStr">
        <is>
          <t>COMCARD - PTM</t>
        </is>
      </c>
      <c r="R1196" t="inlineStr">
        <is>
          <t>EJECUTADO</t>
        </is>
      </c>
      <c r="S1196" t="inlineStr">
        <is>
          <t>EJECUTADO EXITOSO</t>
        </is>
      </c>
      <c r="T1196" t="inlineStr">
        <is>
          <t>VISITA TECNICA</t>
        </is>
      </c>
      <c r="V1196" t="inlineStr">
        <is>
          <t>TIPO II</t>
        </is>
      </c>
      <c r="W1196" t="inlineStr">
        <is>
          <t>TERRESTRE</t>
        </is>
      </c>
      <c r="X1196" t="inlineStr">
        <is>
          <t>BARRIENTOS HERNANDEZ CRISTIAN HORACIO</t>
        </is>
      </c>
      <c r="Y1196" t="inlineStr">
        <is>
          <t>1</t>
        </is>
      </c>
      <c r="Z1196" t="inlineStr">
        <is>
          <t>0</t>
        </is>
      </c>
      <c r="AA1196" s="48" t="n">
        <v>67654</v>
      </c>
      <c r="AB1196" s="48" t="n">
        <v>0</v>
      </c>
    </row>
    <row r="1197">
      <c r="A1197" t="inlineStr">
        <is>
          <t>VALLEDUPAR</t>
        </is>
      </c>
      <c r="B1197" t="inlineStr">
        <is>
          <t>COSTA</t>
        </is>
      </c>
      <c r="C1197" t="inlineStr">
        <is>
          <t>No encontrado</t>
        </is>
      </c>
      <c r="D1197" t="inlineStr">
        <is>
          <t>20032</t>
        </is>
      </c>
      <c r="E1197" t="inlineStr">
        <is>
          <t>2595121</t>
        </is>
      </c>
      <c r="F1197" t="inlineStr">
        <is>
          <t>3007079223</t>
        </is>
      </c>
      <c r="G1197" t="inlineStr">
        <is>
          <t>OC ENVIO ROLLOS</t>
        </is>
      </c>
      <c r="H1197" t="inlineStr">
        <is>
          <t>CESAR</t>
        </is>
      </c>
      <c r="I1197" t="inlineStr">
        <is>
          <t>ASTREA</t>
        </is>
      </c>
      <c r="J1197" t="inlineStr">
        <is>
          <t>DISTRICOL INFINITE BY IRIS NAV</t>
        </is>
      </c>
      <c r="K1197" t="inlineStr">
        <is>
          <t>BANCOLOMBIA</t>
        </is>
      </c>
      <c r="L1197" t="inlineStr">
        <is>
          <t>FO-25-1374304</t>
        </is>
      </c>
      <c r="M1197" s="49" t="n">
        <v>45883.33333333334</v>
      </c>
      <c r="N1197" s="49" t="n">
        <v>45885.42986111111</v>
      </c>
      <c r="O1197" s="48" t="n">
        <v>0</v>
      </c>
      <c r="P1197" t="inlineStr">
        <is>
          <t>AGREGADOR</t>
        </is>
      </c>
      <c r="Q1197" t="inlineStr">
        <is>
          <t>DISTRICOL</t>
        </is>
      </c>
      <c r="S1197" t="inlineStr">
        <is>
          <t>EJECUTADO EXITOSO</t>
        </is>
      </c>
      <c r="T1197" t="inlineStr">
        <is>
          <t>ENVIO</t>
        </is>
      </c>
      <c r="V1197" t="inlineStr">
        <is>
          <t>TIPO III</t>
        </is>
      </c>
      <c r="W1197" t="inlineStr">
        <is>
          <t>TERRESTRE</t>
        </is>
      </c>
      <c r="Y1197" t="inlineStr">
        <is>
          <t>1</t>
        </is>
      </c>
      <c r="Z1197" t="inlineStr">
        <is>
          <t>0</t>
        </is>
      </c>
      <c r="AA1197" s="48" t="n">
        <v>35780</v>
      </c>
      <c r="AB1197" s="48" t="n">
        <v>0</v>
      </c>
    </row>
    <row r="1198">
      <c r="A1198" t="inlineStr">
        <is>
          <t>CALI</t>
        </is>
      </c>
      <c r="B1198" t="inlineStr">
        <is>
          <t>SUROCCIDENTE Y EJE CAFETERO</t>
        </is>
      </c>
      <c r="C1198" t="inlineStr">
        <is>
          <t>0004-0003</t>
        </is>
      </c>
      <c r="D1198" t="inlineStr">
        <is>
          <t>76001</t>
        </is>
      </c>
      <c r="E1198" t="inlineStr">
        <is>
          <t>2595215</t>
        </is>
      </c>
      <c r="F1198" t="inlineStr">
        <is>
          <t>3007079182</t>
        </is>
      </c>
      <c r="G1198" t="inlineStr">
        <is>
          <t>OC VISITA ROLLOS</t>
        </is>
      </c>
      <c r="H1198" t="inlineStr">
        <is>
          <t>VALLE DEL CAUCA</t>
        </is>
      </c>
      <c r="I1198" t="inlineStr">
        <is>
          <t>CALI</t>
        </is>
      </c>
      <c r="J1198" t="inlineStr">
        <is>
          <t>BARRIO REFUGIO CALI 1</t>
        </is>
      </c>
      <c r="K1198" t="inlineStr">
        <is>
          <t>BANCOLOMBIA</t>
        </is>
      </c>
      <c r="L1198" t="inlineStr">
        <is>
          <t>FO-25-1373833</t>
        </is>
      </c>
      <c r="M1198" s="49" t="n">
        <v>45883.33333333334</v>
      </c>
      <c r="N1198" s="49" t="n">
        <v>45884.67847222222</v>
      </c>
      <c r="O1198" s="48" t="n">
        <v>0</v>
      </c>
      <c r="P1198" t="inlineStr">
        <is>
          <t>CB UNO A UNO</t>
        </is>
      </c>
      <c r="Q1198" t="inlineStr">
        <is>
          <t>CB UNO A UNO</t>
        </is>
      </c>
      <c r="R1198" t="inlineStr">
        <is>
          <t>EJECUTADO</t>
        </is>
      </c>
      <c r="S1198" t="inlineStr">
        <is>
          <t>EJECUTADO EXITOSO</t>
        </is>
      </c>
      <c r="T1198" t="inlineStr">
        <is>
          <t>VISITA TECNICA</t>
        </is>
      </c>
      <c r="V1198" t="inlineStr">
        <is>
          <t>TIPO I</t>
        </is>
      </c>
      <c r="W1198" t="inlineStr">
        <is>
          <t>TERRESTRE</t>
        </is>
      </c>
      <c r="X1198" t="inlineStr">
        <is>
          <t>BENAVIDES ARANGO RAFAEL JOSE</t>
        </is>
      </c>
      <c r="Y1198" t="inlineStr">
        <is>
          <t>1</t>
        </is>
      </c>
      <c r="Z1198" t="inlineStr">
        <is>
          <t>0</t>
        </is>
      </c>
      <c r="AA1198" s="48" t="n">
        <v>35780</v>
      </c>
      <c r="AB1198" s="48" t="n">
        <v>0</v>
      </c>
    </row>
    <row r="1199">
      <c r="A1199" t="inlineStr">
        <is>
          <t>CARTAGENA</t>
        </is>
      </c>
      <c r="B1199" t="inlineStr">
        <is>
          <t>COSTA</t>
        </is>
      </c>
      <c r="C1199" t="inlineStr">
        <is>
          <t>0004-0001</t>
        </is>
      </c>
      <c r="D1199" t="inlineStr">
        <is>
          <t>13001</t>
        </is>
      </c>
      <c r="E1199" t="inlineStr">
        <is>
          <t>2595245</t>
        </is>
      </c>
      <c r="F1199" t="inlineStr">
        <is>
          <t>3007064744</t>
        </is>
      </c>
      <c r="G1199" t="inlineStr">
        <is>
          <t>OC VISITA ROLLOS</t>
        </is>
      </c>
      <c r="H1199" t="inlineStr">
        <is>
          <t>BOLIVAR</t>
        </is>
      </c>
      <c r="I1199" t="inlineStr">
        <is>
          <t>CARTAGENA</t>
        </is>
      </c>
      <c r="J1199" t="inlineStr">
        <is>
          <t>BARRIO NUEVO BOSQUE CARTAGENA</t>
        </is>
      </c>
      <c r="K1199" t="inlineStr">
        <is>
          <t>BANCOLOMBIA</t>
        </is>
      </c>
      <c r="L1199" t="inlineStr">
        <is>
          <t>FO-25-1373822</t>
        </is>
      </c>
      <c r="M1199" s="49" t="n">
        <v>45883.33333333334</v>
      </c>
      <c r="N1199" s="49" t="n">
        <v>45885.45902777778</v>
      </c>
      <c r="O1199" s="48" t="n">
        <v>0</v>
      </c>
      <c r="P1199" t="inlineStr">
        <is>
          <t>CB UNO A UNO</t>
        </is>
      </c>
      <c r="Q1199" t="inlineStr">
        <is>
          <t>CB UNO A UNO</t>
        </is>
      </c>
      <c r="R1199" t="inlineStr">
        <is>
          <t>EJECUTADO</t>
        </is>
      </c>
      <c r="S1199" t="inlineStr">
        <is>
          <t>EJECUTADO EXITOSO</t>
        </is>
      </c>
      <c r="T1199" t="inlineStr">
        <is>
          <t>VISITA TECNICA</t>
        </is>
      </c>
      <c r="V1199" t="inlineStr">
        <is>
          <t>TIPO I</t>
        </is>
      </c>
      <c r="W1199" t="inlineStr">
        <is>
          <t>TERRESTRE</t>
        </is>
      </c>
      <c r="X1199" t="inlineStr">
        <is>
          <t>CANEDO HERRERA ALEXANDER</t>
        </is>
      </c>
      <c r="Y1199" t="inlineStr">
        <is>
          <t>1</t>
        </is>
      </c>
      <c r="Z1199" t="inlineStr">
        <is>
          <t>0</t>
        </is>
      </c>
      <c r="AA1199" s="48" t="n">
        <v>35780</v>
      </c>
      <c r="AB1199" s="48" t="n">
        <v>0</v>
      </c>
    </row>
    <row r="1200">
      <c r="A1200" t="inlineStr">
        <is>
          <t>APARTADO</t>
        </is>
      </c>
      <c r="B1200" t="inlineStr">
        <is>
          <t>NOROCCIDENTE</t>
        </is>
      </c>
      <c r="C1200" t="inlineStr">
        <is>
          <t>0004-0005</t>
        </is>
      </c>
      <c r="D1200" t="inlineStr">
        <is>
          <t>5665</t>
        </is>
      </c>
      <c r="E1200" t="inlineStr">
        <is>
          <t>2595247</t>
        </is>
      </c>
      <c r="F1200" t="inlineStr">
        <is>
          <t>3007045304</t>
        </is>
      </c>
      <c r="G1200" t="inlineStr">
        <is>
          <t>OC ENVIO ROLLOS</t>
        </is>
      </c>
      <c r="H1200" t="inlineStr">
        <is>
          <t>ANTIOQUIA</t>
        </is>
      </c>
      <c r="I1200" t="inlineStr">
        <is>
          <t>SAN PEDRO DE URABA</t>
        </is>
      </c>
      <c r="J1200" t="inlineStr">
        <is>
          <t>PTM SAN PEDRO DE URABA MUNDO E</t>
        </is>
      </c>
      <c r="K1200" t="inlineStr">
        <is>
          <t>BANCOLOMBIA</t>
        </is>
      </c>
      <c r="L1200" t="inlineStr">
        <is>
          <t>FO-25-1374300</t>
        </is>
      </c>
      <c r="M1200" s="49" t="n">
        <v>45883.33333333334</v>
      </c>
      <c r="N1200" s="49" t="n">
        <v>45890.44861111111</v>
      </c>
      <c r="O1200" s="48" t="n">
        <v>0</v>
      </c>
      <c r="P1200" t="inlineStr">
        <is>
          <t>AGREGADOR</t>
        </is>
      </c>
      <c r="Q1200" t="inlineStr">
        <is>
          <t>COMCARD - PTM</t>
        </is>
      </c>
      <c r="S1200" t="inlineStr">
        <is>
          <t>EJECUTADO EXITOSO</t>
        </is>
      </c>
      <c r="T1200" t="inlineStr">
        <is>
          <t>ENVIO</t>
        </is>
      </c>
      <c r="V1200" t="inlineStr">
        <is>
          <t>TIPO III</t>
        </is>
      </c>
      <c r="W1200" t="inlineStr">
        <is>
          <t>TERRESTRE</t>
        </is>
      </c>
      <c r="Y1200" t="inlineStr">
        <is>
          <t>1</t>
        </is>
      </c>
      <c r="Z1200" t="inlineStr">
        <is>
          <t>0</t>
        </is>
      </c>
      <c r="AA1200" s="48" t="n">
        <v>35780</v>
      </c>
      <c r="AB1200" s="48" t="n">
        <v>0</v>
      </c>
    </row>
    <row r="1201">
      <c r="A1201" t="inlineStr">
        <is>
          <t>VALLEDUPAR</t>
        </is>
      </c>
      <c r="B1201" t="inlineStr">
        <is>
          <t>COSTA</t>
        </is>
      </c>
      <c r="C1201" t="inlineStr">
        <is>
          <t>0004-0001</t>
        </is>
      </c>
      <c r="D1201" t="inlineStr">
        <is>
          <t>20001</t>
        </is>
      </c>
      <c r="E1201" t="inlineStr">
        <is>
          <t>2595303</t>
        </is>
      </c>
      <c r="F1201" t="inlineStr">
        <is>
          <t>3007079659</t>
        </is>
      </c>
      <c r="G1201" t="inlineStr">
        <is>
          <t>OC VISITA ROLLOS</t>
        </is>
      </c>
      <c r="H1201" t="inlineStr">
        <is>
          <t>CESAR</t>
        </is>
      </c>
      <c r="I1201" t="inlineStr">
        <is>
          <t>VALLEDUPAR</t>
        </is>
      </c>
      <c r="J1201" t="inlineStr">
        <is>
          <t>BARRIO CIUDADELA 450 ANOS VALL</t>
        </is>
      </c>
      <c r="K1201" t="inlineStr">
        <is>
          <t>BANCOLOMBIA</t>
        </is>
      </c>
      <c r="L1201" t="inlineStr">
        <is>
          <t>FO-25-1373827</t>
        </is>
      </c>
      <c r="M1201" s="49" t="n">
        <v>45883.33333333334</v>
      </c>
      <c r="N1201" s="49" t="n">
        <v>45884.35416666666</v>
      </c>
      <c r="O1201" s="48" t="n">
        <v>0</v>
      </c>
      <c r="P1201" t="inlineStr">
        <is>
          <t>CB UNO A UNO</t>
        </is>
      </c>
      <c r="Q1201" t="inlineStr">
        <is>
          <t>CB UNO A UNO</t>
        </is>
      </c>
      <c r="R1201" t="inlineStr">
        <is>
          <t>EJECUTADO</t>
        </is>
      </c>
      <c r="S1201" t="inlineStr">
        <is>
          <t>EJECUTADO EXITOSO</t>
        </is>
      </c>
      <c r="T1201" t="inlineStr">
        <is>
          <t>VISITA TECNICA</t>
        </is>
      </c>
      <c r="V1201" t="inlineStr">
        <is>
          <t>TIPO I</t>
        </is>
      </c>
      <c r="W1201" t="inlineStr">
        <is>
          <t>TERRESTRE</t>
        </is>
      </c>
      <c r="X1201" t="inlineStr">
        <is>
          <t>MONTES DIAZ JOHN FRED</t>
        </is>
      </c>
      <c r="Y1201" t="inlineStr">
        <is>
          <t>1</t>
        </is>
      </c>
      <c r="Z1201" t="inlineStr">
        <is>
          <t>0</t>
        </is>
      </c>
      <c r="AA1201" s="48" t="n">
        <v>35780</v>
      </c>
      <c r="AB1201" s="48" t="n">
        <v>0</v>
      </c>
    </row>
    <row r="1202">
      <c r="A1202" t="inlineStr">
        <is>
          <t>MEDELLIN</t>
        </is>
      </c>
      <c r="B1202" t="inlineStr">
        <is>
          <t>NOROCCIDENTE</t>
        </is>
      </c>
      <c r="C1202" t="inlineStr">
        <is>
          <t>0004-0005</t>
        </is>
      </c>
      <c r="D1202" t="inlineStr">
        <is>
          <t>5670</t>
        </is>
      </c>
      <c r="E1202" t="inlineStr">
        <is>
          <t>2595576</t>
        </is>
      </c>
      <c r="F1202" t="inlineStr">
        <is>
          <t>3007048502</t>
        </is>
      </c>
      <c r="G1202" t="inlineStr">
        <is>
          <t>OC VISITA ROLLOS</t>
        </is>
      </c>
      <c r="H1202" t="inlineStr">
        <is>
          <t>ANTIOQUIA</t>
        </is>
      </c>
      <c r="I1202" t="inlineStr">
        <is>
          <t>SAN ROQUE</t>
        </is>
      </c>
      <c r="J1202" t="inlineStr">
        <is>
          <t>BARRIO JUAN 23 SAN ROQUE</t>
        </is>
      </c>
      <c r="K1202" t="inlineStr">
        <is>
          <t>BANCOLOMBIA</t>
        </is>
      </c>
      <c r="L1202" t="inlineStr">
        <is>
          <t>FO-25-1374295</t>
        </is>
      </c>
      <c r="M1202" s="49" t="n">
        <v>45883.33333333334</v>
      </c>
      <c r="N1202" s="49" t="n">
        <v>45888.38055555556</v>
      </c>
      <c r="O1202" s="48" t="n">
        <v>0</v>
      </c>
      <c r="P1202" t="inlineStr">
        <is>
          <t>CB UNO A UNO</t>
        </is>
      </c>
      <c r="Q1202" t="inlineStr">
        <is>
          <t>CB UNO A UNO</t>
        </is>
      </c>
      <c r="R1202" t="inlineStr">
        <is>
          <t>EJECUTADO</t>
        </is>
      </c>
      <c r="S1202" t="inlineStr">
        <is>
          <t>EJECUTADO EXITOSO</t>
        </is>
      </c>
      <c r="T1202" t="inlineStr">
        <is>
          <t>ENVIO FLOTA - OPERADOR LOGISTICO</t>
        </is>
      </c>
      <c r="V1202" t="inlineStr">
        <is>
          <t>TIPO III</t>
        </is>
      </c>
      <c r="W1202" t="inlineStr">
        <is>
          <t>TERRESTRE</t>
        </is>
      </c>
      <c r="X1202" t="inlineStr">
        <is>
          <t>BADEL ACUÑA LUIS ALBERTO</t>
        </is>
      </c>
      <c r="Y1202" t="inlineStr">
        <is>
          <t>1</t>
        </is>
      </c>
      <c r="Z1202" t="inlineStr">
        <is>
          <t>0</t>
        </is>
      </c>
      <c r="AA1202" s="48" t="n">
        <v>35780</v>
      </c>
      <c r="AB1202" s="48" t="n">
        <v>0</v>
      </c>
    </row>
    <row r="1203">
      <c r="A1203" t="inlineStr">
        <is>
          <t>MEDELLIN</t>
        </is>
      </c>
      <c r="B1203" t="inlineStr">
        <is>
          <t>NOROCCIDENTE</t>
        </is>
      </c>
      <c r="C1203" t="inlineStr">
        <is>
          <t>0004-0005</t>
        </is>
      </c>
      <c r="D1203" t="inlineStr">
        <is>
          <t>5360</t>
        </is>
      </c>
      <c r="E1203" t="inlineStr">
        <is>
          <t>2595744</t>
        </is>
      </c>
      <c r="F1203" t="inlineStr">
        <is>
          <t>3007056955</t>
        </is>
      </c>
      <c r="G1203" t="inlineStr">
        <is>
          <t>OC VISITA ROLLOS</t>
        </is>
      </c>
      <c r="H1203" t="inlineStr">
        <is>
          <t>ANTIOQUIA</t>
        </is>
      </c>
      <c r="I1203" t="inlineStr">
        <is>
          <t>ITAGUI</t>
        </is>
      </c>
      <c r="J1203" t="inlineStr">
        <is>
          <t>PTM ITAGUI LA PAPELERA DE ISAB</t>
        </is>
      </c>
      <c r="K1203" t="inlineStr">
        <is>
          <t>BANCOLOMBIA</t>
        </is>
      </c>
      <c r="L1203" t="inlineStr">
        <is>
          <t>FO-25-1374386</t>
        </is>
      </c>
      <c r="M1203" s="49" t="n">
        <v>45883.34946759259</v>
      </c>
      <c r="N1203" s="49" t="n">
        <v>45889.70763888889</v>
      </c>
      <c r="O1203" s="48" t="n">
        <v>0</v>
      </c>
      <c r="P1203" t="inlineStr">
        <is>
          <t>AGREGADOR</t>
        </is>
      </c>
      <c r="Q1203" t="inlineStr">
        <is>
          <t>COMCARD - PTM</t>
        </is>
      </c>
      <c r="S1203" t="inlineStr">
        <is>
          <t>EJECUTADO EXITOSO</t>
        </is>
      </c>
      <c r="T1203" t="inlineStr">
        <is>
          <t>VISITA TECNICA</t>
        </is>
      </c>
      <c r="V1203" t="inlineStr">
        <is>
          <t>TIPO I</t>
        </is>
      </c>
      <c r="W1203" t="inlineStr">
        <is>
          <t>TERRESTRE</t>
        </is>
      </c>
      <c r="X1203" t="inlineStr">
        <is>
          <t>GOMEZ FERRARO JOHANA</t>
        </is>
      </c>
      <c r="Y1203" t="inlineStr">
        <is>
          <t>1</t>
        </is>
      </c>
      <c r="Z1203" t="inlineStr">
        <is>
          <t>0</t>
        </is>
      </c>
      <c r="AA1203" s="48" t="n">
        <v>35780</v>
      </c>
      <c r="AB1203" s="48" t="n">
        <v>0</v>
      </c>
    </row>
    <row r="1204">
      <c r="A1204" t="inlineStr">
        <is>
          <t>PASTO</t>
        </is>
      </c>
      <c r="B1204" t="inlineStr">
        <is>
          <t>SUROCCIDENTE Y EJE CAFETERO</t>
        </is>
      </c>
      <c r="C1204" t="inlineStr">
        <is>
          <t>0004-0003</t>
        </is>
      </c>
      <c r="D1204" t="inlineStr">
        <is>
          <t>52835</t>
        </is>
      </c>
      <c r="E1204" t="inlineStr">
        <is>
          <t>2595776</t>
        </is>
      </c>
      <c r="F1204" t="inlineStr">
        <is>
          <t>3007069609</t>
        </is>
      </c>
      <c r="G1204" t="inlineStr">
        <is>
          <t>OC VISITA ROLLOS</t>
        </is>
      </c>
      <c r="H1204" t="inlineStr">
        <is>
          <t>NARIÑO</t>
        </is>
      </c>
      <c r="I1204" t="inlineStr">
        <is>
          <t>SAN ANDRES DE TUMACO</t>
        </is>
      </c>
      <c r="J1204" t="inlineStr">
        <is>
          <t>BARRIO CALLE PRINCIPAL LLORENT</t>
        </is>
      </c>
      <c r="K1204" t="inlineStr">
        <is>
          <t>BANCOLOMBIA</t>
        </is>
      </c>
      <c r="L1204" t="inlineStr">
        <is>
          <t>FO-25-1374887</t>
        </is>
      </c>
      <c r="M1204" s="49" t="n">
        <v>45883.35335648148</v>
      </c>
      <c r="N1204" s="49" t="n">
        <v>45895.64930555555</v>
      </c>
      <c r="O1204" s="48" t="n">
        <v>0</v>
      </c>
      <c r="P1204" t="inlineStr">
        <is>
          <t>CB UNO A UNO</t>
        </is>
      </c>
      <c r="Q1204" t="inlineStr">
        <is>
          <t>CB UNO A UNO</t>
        </is>
      </c>
      <c r="R1204" t="inlineStr">
        <is>
          <t>EJECUTADO</t>
        </is>
      </c>
      <c r="S1204" t="inlineStr">
        <is>
          <t>EJECUTADO EXITOSO</t>
        </is>
      </c>
      <c r="T1204" t="inlineStr">
        <is>
          <t>ENVIO FLOTA - OPERADOR LOGISTICO</t>
        </is>
      </c>
      <c r="V1204" t="inlineStr">
        <is>
          <t>TIPO IV</t>
        </is>
      </c>
      <c r="W1204" t="inlineStr">
        <is>
          <t>TERRESTRE</t>
        </is>
      </c>
      <c r="X1204" t="inlineStr">
        <is>
          <t>BRAVO MADROÑERO OSCAR ESTEBAN</t>
        </is>
      </c>
      <c r="Y1204" t="inlineStr">
        <is>
          <t>1</t>
        </is>
      </c>
      <c r="Z1204" t="inlineStr">
        <is>
          <t>0</t>
        </is>
      </c>
      <c r="AA1204" s="48" t="n">
        <v>35780</v>
      </c>
      <c r="AB1204" s="48" t="n">
        <v>0</v>
      </c>
    </row>
    <row r="1205">
      <c r="A1205" t="inlineStr">
        <is>
          <t>PASTO</t>
        </is>
      </c>
      <c r="B1205" t="inlineStr">
        <is>
          <t>SUROCCIDENTE Y EJE CAFETERO</t>
        </is>
      </c>
      <c r="C1205" t="inlineStr">
        <is>
          <t>0004-0003</t>
        </is>
      </c>
      <c r="D1205" t="inlineStr">
        <is>
          <t>52233</t>
        </is>
      </c>
      <c r="E1205" t="inlineStr">
        <is>
          <t>2595780</t>
        </is>
      </c>
      <c r="F1205" t="inlineStr">
        <is>
          <t>3007078247</t>
        </is>
      </c>
      <c r="G1205" t="inlineStr">
        <is>
          <t>OC VISITA ROLLOS</t>
        </is>
      </c>
      <c r="H1205" t="inlineStr">
        <is>
          <t>NARIÑO</t>
        </is>
      </c>
      <c r="I1205" t="inlineStr">
        <is>
          <t>CUMBITARA</t>
        </is>
      </c>
      <c r="J1205" t="inlineStr">
        <is>
          <t>BARRIO VILLA HERMOSA CUMBITARA</t>
        </is>
      </c>
      <c r="K1205" t="inlineStr">
        <is>
          <t>BANCOLOMBIA</t>
        </is>
      </c>
      <c r="L1205" t="inlineStr">
        <is>
          <t>FO-25-1374361</t>
        </is>
      </c>
      <c r="M1205" s="49" t="n">
        <v>45883.35402777778</v>
      </c>
      <c r="N1205" s="49" t="n">
        <v>45888.35902777778</v>
      </c>
      <c r="O1205" s="48" t="n">
        <v>0</v>
      </c>
      <c r="P1205" t="inlineStr">
        <is>
          <t>CB UNO A UNO</t>
        </is>
      </c>
      <c r="Q1205" t="inlineStr">
        <is>
          <t>CB UNO A UNO</t>
        </is>
      </c>
      <c r="R1205" t="inlineStr">
        <is>
          <t>EJECUTADO</t>
        </is>
      </c>
      <c r="S1205" t="inlineStr">
        <is>
          <t>EJECUTADO EXITOSO</t>
        </is>
      </c>
      <c r="T1205" t="inlineStr">
        <is>
          <t>ENVIO FLOTA - OPERADOR LOGISTICO</t>
        </is>
      </c>
      <c r="V1205" t="inlineStr">
        <is>
          <t>TIPO II</t>
        </is>
      </c>
      <c r="W1205" t="inlineStr">
        <is>
          <t>TERRESTRE</t>
        </is>
      </c>
      <c r="X1205" t="inlineStr">
        <is>
          <t>BRAVO MADROÑERO OSCAR ESTEBAN</t>
        </is>
      </c>
      <c r="Y1205" t="inlineStr">
        <is>
          <t>1</t>
        </is>
      </c>
      <c r="Z1205" t="inlineStr">
        <is>
          <t>0</t>
        </is>
      </c>
      <c r="AA1205" s="48" t="n">
        <v>35780</v>
      </c>
      <c r="AB1205" s="48" t="n">
        <v>0</v>
      </c>
    </row>
    <row r="1206">
      <c r="A1206" t="inlineStr">
        <is>
          <t>MEDELLIN</t>
        </is>
      </c>
      <c r="B1206" t="inlineStr">
        <is>
          <t>NOROCCIDENTE</t>
        </is>
      </c>
      <c r="C1206" t="inlineStr">
        <is>
          <t>0004-0005</t>
        </is>
      </c>
      <c r="D1206" t="inlineStr">
        <is>
          <t>27075</t>
        </is>
      </c>
      <c r="E1206" t="inlineStr">
        <is>
          <t>2595787</t>
        </is>
      </c>
      <c r="F1206" t="inlineStr">
        <is>
          <t>3007073899</t>
        </is>
      </c>
      <c r="G1206" t="inlineStr">
        <is>
          <t>OC VISITA ROLLOS</t>
        </is>
      </c>
      <c r="H1206" t="inlineStr">
        <is>
          <t>CHOCO</t>
        </is>
      </c>
      <c r="I1206" t="inlineStr">
        <is>
          <t>BAHIA SOLANO</t>
        </is>
      </c>
      <c r="J1206" t="inlineStr">
        <is>
          <t>BARRIO FLLO CASTRO BAHIA SOLAN</t>
        </is>
      </c>
      <c r="K1206" t="inlineStr">
        <is>
          <t>BANCOLOMBIA</t>
        </is>
      </c>
      <c r="L1206" t="inlineStr">
        <is>
          <t>FO-25-1374880</t>
        </is>
      </c>
      <c r="M1206" s="49" t="n">
        <v>45883.35655092593</v>
      </c>
      <c r="N1206" s="49" t="n">
        <v>45890.72638888889</v>
      </c>
      <c r="O1206" s="48" t="n">
        <v>0</v>
      </c>
      <c r="P1206" t="inlineStr">
        <is>
          <t>CB UNO A UNO</t>
        </is>
      </c>
      <c r="Q1206" t="inlineStr">
        <is>
          <t>CB UNO A UNO</t>
        </is>
      </c>
      <c r="R1206" t="inlineStr">
        <is>
          <t>EJECUTADO</t>
        </is>
      </c>
      <c r="S1206" t="inlineStr">
        <is>
          <t>EJECUTADO EXITOSO</t>
        </is>
      </c>
      <c r="T1206" t="inlineStr">
        <is>
          <t>ENVIO FLOTA - OPERADOR LOGISTICO</t>
        </is>
      </c>
      <c r="V1206" t="inlineStr">
        <is>
          <t>TIPO IV ESPECIAL</t>
        </is>
      </c>
      <c r="W1206" t="inlineStr">
        <is>
          <t>AEREO</t>
        </is>
      </c>
      <c r="X1206" t="inlineStr">
        <is>
          <t>HERNANDEZ CHAVARRIA JUAN CAMILO</t>
        </is>
      </c>
      <c r="Y1206" t="inlineStr">
        <is>
          <t>1</t>
        </is>
      </c>
      <c r="Z1206" t="inlineStr">
        <is>
          <t>0</t>
        </is>
      </c>
      <c r="AA1206" s="48" t="n">
        <v>35780</v>
      </c>
      <c r="AB1206" s="48" t="n">
        <v>0</v>
      </c>
    </row>
    <row r="1207">
      <c r="A1207" t="inlineStr">
        <is>
          <t>SINCELEJO</t>
        </is>
      </c>
      <c r="B1207" t="inlineStr">
        <is>
          <t>COSTA</t>
        </is>
      </c>
      <c r="C1207" t="inlineStr">
        <is>
          <t>0004-0001</t>
        </is>
      </c>
      <c r="D1207" t="inlineStr">
        <is>
          <t>70742</t>
        </is>
      </c>
      <c r="E1207" t="inlineStr">
        <is>
          <t>2595848</t>
        </is>
      </c>
      <c r="F1207" t="inlineStr">
        <is>
          <t>3007055924</t>
        </is>
      </c>
      <c r="G1207" t="inlineStr">
        <is>
          <t>OC VISITA ROLLOS</t>
        </is>
      </c>
      <c r="H1207" t="inlineStr">
        <is>
          <t>SUCRE</t>
        </is>
      </c>
      <c r="I1207" t="inlineStr">
        <is>
          <t>SAN LUIS DE SINCE</t>
        </is>
      </c>
      <c r="J1207" t="inlineStr">
        <is>
          <t>DISTRICOL INVERS MARIATRINIDAD</t>
        </is>
      </c>
      <c r="K1207" t="inlineStr">
        <is>
          <t>BANCOLOMBIA</t>
        </is>
      </c>
      <c r="L1207" t="inlineStr">
        <is>
          <t>FO-25-1374369</t>
        </is>
      </c>
      <c r="M1207" s="49" t="n">
        <v>45883.350625</v>
      </c>
      <c r="N1207" s="49" t="n">
        <v>45890.66597222222</v>
      </c>
      <c r="O1207" s="48" t="n">
        <v>0</v>
      </c>
      <c r="P1207" t="inlineStr">
        <is>
          <t>AGREGADOR</t>
        </is>
      </c>
      <c r="Q1207" t="inlineStr">
        <is>
          <t>DISTRICOL</t>
        </is>
      </c>
      <c r="R1207" t="inlineStr">
        <is>
          <t>EJECUTADO</t>
        </is>
      </c>
      <c r="S1207" t="inlineStr">
        <is>
          <t>EJECUTADO EXITOSO</t>
        </is>
      </c>
      <c r="T1207" t="inlineStr">
        <is>
          <t>VISITA TECNICA</t>
        </is>
      </c>
      <c r="V1207" t="inlineStr">
        <is>
          <t>TIPO II</t>
        </is>
      </c>
      <c r="W1207" t="inlineStr">
        <is>
          <t>TERRESTRE</t>
        </is>
      </c>
      <c r="X1207" t="inlineStr">
        <is>
          <t>CACERES HERNANDEZ ANDRES</t>
        </is>
      </c>
      <c r="Y1207" t="inlineStr">
        <is>
          <t>1</t>
        </is>
      </c>
      <c r="Z1207" t="inlineStr">
        <is>
          <t>0</t>
        </is>
      </c>
      <c r="AA1207" s="48" t="n">
        <v>67654</v>
      </c>
      <c r="AB1207" s="48" t="n">
        <v>0</v>
      </c>
    </row>
    <row r="1208">
      <c r="A1208" t="inlineStr">
        <is>
          <t>BARRANQUILLA</t>
        </is>
      </c>
      <c r="B1208" t="inlineStr">
        <is>
          <t>COSTA</t>
        </is>
      </c>
      <c r="C1208" t="inlineStr">
        <is>
          <t>0004-0001</t>
        </is>
      </c>
      <c r="D1208" t="inlineStr">
        <is>
          <t>8832</t>
        </is>
      </c>
      <c r="E1208" t="inlineStr">
        <is>
          <t>2595860</t>
        </is>
      </c>
      <c r="F1208" t="inlineStr">
        <is>
          <t>3007069552</t>
        </is>
      </c>
      <c r="G1208" t="inlineStr">
        <is>
          <t>OC VISITA ROLLOS</t>
        </is>
      </c>
      <c r="H1208" t="inlineStr">
        <is>
          <t>ATLANTICO</t>
        </is>
      </c>
      <c r="I1208" t="inlineStr">
        <is>
          <t>TUBARA</t>
        </is>
      </c>
      <c r="J1208" t="inlineStr">
        <is>
          <t>BARRIO EL LLANO TUBARA</t>
        </is>
      </c>
      <c r="K1208" t="inlineStr">
        <is>
          <t>BANCOLOMBIA</t>
        </is>
      </c>
      <c r="L1208" t="inlineStr">
        <is>
          <t>FO-25-1374364</t>
        </is>
      </c>
      <c r="M1208" s="49" t="n">
        <v>45883.35164351852</v>
      </c>
      <c r="N1208" s="49" t="n">
        <v>45890.50347222222</v>
      </c>
      <c r="O1208" s="48" t="n">
        <v>0</v>
      </c>
      <c r="P1208" t="inlineStr">
        <is>
          <t>CB UNO A UNO</t>
        </is>
      </c>
      <c r="Q1208" t="inlineStr">
        <is>
          <t>CB UNO A UNO</t>
        </is>
      </c>
      <c r="R1208" t="inlineStr">
        <is>
          <t>EJECUTADO</t>
        </is>
      </c>
      <c r="S1208" t="inlineStr">
        <is>
          <t>EJECUTADO EXITOSO</t>
        </is>
      </c>
      <c r="T1208" t="inlineStr">
        <is>
          <t>VISITA TECNICA</t>
        </is>
      </c>
      <c r="V1208" t="inlineStr">
        <is>
          <t>TIPO II</t>
        </is>
      </c>
      <c r="W1208" t="inlineStr">
        <is>
          <t>TERRESTRE</t>
        </is>
      </c>
      <c r="X1208" t="inlineStr">
        <is>
          <t>VILLACOB VILLACOB ELKIN EDUARDO</t>
        </is>
      </c>
      <c r="Y1208" t="inlineStr">
        <is>
          <t>1</t>
        </is>
      </c>
      <c r="Z1208" t="inlineStr">
        <is>
          <t>0</t>
        </is>
      </c>
      <c r="AA1208" s="48" t="n">
        <v>67654</v>
      </c>
      <c r="AB1208" s="48" t="n">
        <v>0</v>
      </c>
    </row>
    <row r="1209">
      <c r="A1209" t="inlineStr">
        <is>
          <t>MEDELLIN</t>
        </is>
      </c>
      <c r="B1209" t="inlineStr">
        <is>
          <t>NOROCCIDENTE</t>
        </is>
      </c>
      <c r="C1209" t="inlineStr">
        <is>
          <t>0004-0005</t>
        </is>
      </c>
      <c r="D1209" t="inlineStr">
        <is>
          <t>5308</t>
        </is>
      </c>
      <c r="E1209" t="inlineStr">
        <is>
          <t>2596421</t>
        </is>
      </c>
      <c r="F1209" t="inlineStr">
        <is>
          <t>3007030202</t>
        </is>
      </c>
      <c r="G1209" t="inlineStr">
        <is>
          <t>OC VISITA ROLLOS</t>
        </is>
      </c>
      <c r="H1209" t="inlineStr">
        <is>
          <t>ANTIOQUIA</t>
        </is>
      </c>
      <c r="I1209" t="inlineStr">
        <is>
          <t>GIRARDOTA</t>
        </is>
      </c>
      <c r="J1209" t="inlineStr">
        <is>
          <t>BARRIO PLAZA LLANO GIRARDOTA</t>
        </is>
      </c>
      <c r="K1209" t="inlineStr">
        <is>
          <t>BANCOLOMBIA</t>
        </is>
      </c>
      <c r="L1209" t="inlineStr">
        <is>
          <t>FO-25-1374905</t>
        </is>
      </c>
      <c r="M1209" s="49" t="n">
        <v>45883.38321759259</v>
      </c>
      <c r="N1209" s="49" t="n">
        <v>45889.70902777778</v>
      </c>
      <c r="O1209" s="48" t="n">
        <v>0</v>
      </c>
      <c r="P1209" t="inlineStr">
        <is>
          <t>CB UNO A UNO</t>
        </is>
      </c>
      <c r="Q1209" t="inlineStr">
        <is>
          <t>CB UNO A UNO</t>
        </is>
      </c>
      <c r="S1209" t="inlineStr">
        <is>
          <t>EJECUTADO EXITOSO</t>
        </is>
      </c>
      <c r="T1209" t="inlineStr">
        <is>
          <t>VISITA TECNICA</t>
        </is>
      </c>
      <c r="V1209" t="inlineStr">
        <is>
          <t>TIPO I</t>
        </is>
      </c>
      <c r="W1209" t="inlineStr">
        <is>
          <t>TERRESTRE</t>
        </is>
      </c>
      <c r="Y1209" t="inlineStr">
        <is>
          <t>1</t>
        </is>
      </c>
      <c r="Z1209" t="inlineStr">
        <is>
          <t>0</t>
        </is>
      </c>
      <c r="AA1209" s="48" t="n">
        <v>35780</v>
      </c>
      <c r="AB1209" s="48" t="n">
        <v>0</v>
      </c>
    </row>
    <row r="1210">
      <c r="A1210" t="inlineStr">
        <is>
          <t>BUCARAMANGA</t>
        </is>
      </c>
      <c r="B1210" t="inlineStr">
        <is>
          <t>SANTANDERES</t>
        </is>
      </c>
      <c r="C1210" t="inlineStr">
        <is>
          <t>0004-0008</t>
        </is>
      </c>
      <c r="D1210" t="inlineStr">
        <is>
          <t>68001</t>
        </is>
      </c>
      <c r="E1210" t="inlineStr">
        <is>
          <t>2596424</t>
        </is>
      </c>
      <c r="F1210" t="inlineStr">
        <is>
          <t>3007074095</t>
        </is>
      </c>
      <c r="G1210" t="inlineStr">
        <is>
          <t>OC VISITA ROLLOS</t>
        </is>
      </c>
      <c r="H1210" t="inlineStr">
        <is>
          <t>SANTANDER</t>
        </is>
      </c>
      <c r="I1210" t="inlineStr">
        <is>
          <t>BUCARAMANGA</t>
        </is>
      </c>
      <c r="J1210" t="inlineStr">
        <is>
          <t>BARRIO SANTA BARBARA BUCARAMAN</t>
        </is>
      </c>
      <c r="K1210" t="inlineStr">
        <is>
          <t>BANCOLOMBIA</t>
        </is>
      </c>
      <c r="L1210" t="inlineStr">
        <is>
          <t>FO-25-1374902</t>
        </is>
      </c>
      <c r="M1210" s="49" t="n">
        <v>45883.38425925926</v>
      </c>
      <c r="N1210" s="49" t="n">
        <v>45883.63611111111</v>
      </c>
      <c r="O1210" s="48" t="n">
        <v>0</v>
      </c>
      <c r="P1210" t="inlineStr">
        <is>
          <t>UNO A UNO</t>
        </is>
      </c>
      <c r="Q1210" t="inlineStr">
        <is>
          <t>UNO A UNO</t>
        </is>
      </c>
      <c r="R1210" t="inlineStr">
        <is>
          <t>EJECUTADO</t>
        </is>
      </c>
      <c r="S1210" t="inlineStr">
        <is>
          <t>EJECUTADO EXITOSO</t>
        </is>
      </c>
      <c r="T1210" t="inlineStr">
        <is>
          <t>VISITA TECNICA</t>
        </is>
      </c>
      <c r="V1210" t="inlineStr">
        <is>
          <t>TIPO I</t>
        </is>
      </c>
      <c r="W1210" t="inlineStr">
        <is>
          <t>TERRESTRE</t>
        </is>
      </c>
      <c r="X1210" t="inlineStr">
        <is>
          <t>BARAJAS BERMUDEZ YAHIR MAURICIO</t>
        </is>
      </c>
      <c r="Y1210" t="inlineStr">
        <is>
          <t>1</t>
        </is>
      </c>
      <c r="Z1210" t="inlineStr">
        <is>
          <t>0</t>
        </is>
      </c>
      <c r="AA1210" s="48" t="n">
        <v>35780</v>
      </c>
      <c r="AB1210" s="48" t="n">
        <v>0</v>
      </c>
    </row>
    <row r="1211">
      <c r="A1211" t="inlineStr">
        <is>
          <t>BOGOTA</t>
        </is>
      </c>
      <c r="B1211" t="inlineStr">
        <is>
          <t>CUNDINAMARCA</t>
        </is>
      </c>
      <c r="C1211" t="inlineStr">
        <is>
          <t>0004-0004</t>
        </is>
      </c>
      <c r="D1211" t="inlineStr">
        <is>
          <t>25899</t>
        </is>
      </c>
      <c r="E1211" t="inlineStr">
        <is>
          <t>2596692</t>
        </is>
      </c>
      <c r="F1211" t="inlineStr">
        <is>
          <t>3007057793</t>
        </is>
      </c>
      <c r="G1211" t="inlineStr">
        <is>
          <t>OC VISITA ROLLOS</t>
        </is>
      </c>
      <c r="H1211" t="inlineStr">
        <is>
          <t>CUNDINAMARCA</t>
        </is>
      </c>
      <c r="I1211" t="inlineStr">
        <is>
          <t>ZIPAQUIRA</t>
        </is>
      </c>
      <c r="J1211" t="inlineStr">
        <is>
          <t>BARRIO SAN JUANITO ZIPAQUIRA</t>
        </is>
      </c>
      <c r="K1211" t="inlineStr">
        <is>
          <t>BANCOLOMBIA</t>
        </is>
      </c>
      <c r="L1211" t="inlineStr">
        <is>
          <t>FO-25-1375038</t>
        </is>
      </c>
      <c r="M1211" s="49" t="n">
        <v>45883.41289351852</v>
      </c>
      <c r="N1211" s="49" t="n">
        <v>45890.61527777778</v>
      </c>
      <c r="O1211" s="48" t="n">
        <v>0</v>
      </c>
      <c r="P1211" t="inlineStr">
        <is>
          <t>CB UNO A UNO</t>
        </is>
      </c>
      <c r="Q1211" t="inlineStr">
        <is>
          <t>CB UNO A UNO</t>
        </is>
      </c>
      <c r="R1211" t="inlineStr">
        <is>
          <t>EJECUTADO</t>
        </is>
      </c>
      <c r="S1211" t="inlineStr">
        <is>
          <t>EJECUTADO EXITOSO</t>
        </is>
      </c>
      <c r="T1211" t="inlineStr">
        <is>
          <t>VISITA TECNICA</t>
        </is>
      </c>
      <c r="V1211" t="inlineStr">
        <is>
          <t>TIPO II</t>
        </is>
      </c>
      <c r="W1211" t="inlineStr">
        <is>
          <t>TERRESTRE</t>
        </is>
      </c>
      <c r="X1211" t="inlineStr">
        <is>
          <t>SOTO LONDOÑO FREDY ALEXANDER</t>
        </is>
      </c>
      <c r="Y1211" t="inlineStr">
        <is>
          <t>1</t>
        </is>
      </c>
      <c r="Z1211" t="inlineStr">
        <is>
          <t>0</t>
        </is>
      </c>
      <c r="AA1211" s="48" t="n">
        <v>67654</v>
      </c>
      <c r="AB1211" s="48" t="n">
        <v>0</v>
      </c>
    </row>
    <row r="1212">
      <c r="A1212" t="inlineStr">
        <is>
          <t>CUCUTA</t>
        </is>
      </c>
      <c r="B1212" t="inlineStr">
        <is>
          <t>SANTANDERES</t>
        </is>
      </c>
      <c r="C1212" t="inlineStr">
        <is>
          <t>No encontrado</t>
        </is>
      </c>
      <c r="D1212" t="inlineStr">
        <is>
          <t>54498</t>
        </is>
      </c>
      <c r="E1212" t="inlineStr">
        <is>
          <t>2596778</t>
        </is>
      </c>
      <c r="F1212" t="inlineStr">
        <is>
          <t>3007042524</t>
        </is>
      </c>
      <c r="G1212" t="inlineStr">
        <is>
          <t>OC ENVIO ROLLOS</t>
        </is>
      </c>
      <c r="H1212" t="inlineStr">
        <is>
          <t>NORTE DE SANTANDER</t>
        </is>
      </c>
      <c r="I1212" t="inlineStr">
        <is>
          <t>OCAÑA</t>
        </is>
      </c>
      <c r="J1212" t="inlineStr">
        <is>
          <t>BARRIO SANTA CLARA OCANA 1</t>
        </is>
      </c>
      <c r="K1212" t="inlineStr">
        <is>
          <t>BANCOLOMBIA</t>
        </is>
      </c>
      <c r="L1212" t="inlineStr">
        <is>
          <t>FO-25-1374911</t>
        </is>
      </c>
      <c r="M1212" s="49" t="n">
        <v>45883.40952546296</v>
      </c>
      <c r="N1212" s="49" t="n">
        <v>45885.5125</v>
      </c>
      <c r="O1212" s="48" t="n">
        <v>0</v>
      </c>
      <c r="P1212" t="inlineStr">
        <is>
          <t>CB UNO A UNO</t>
        </is>
      </c>
      <c r="Q1212" t="inlineStr">
        <is>
          <t>CB UNO A UNO</t>
        </is>
      </c>
      <c r="S1212" t="inlineStr">
        <is>
          <t>EJECUTADO EXITOSO</t>
        </is>
      </c>
      <c r="T1212" t="inlineStr">
        <is>
          <t>ENVIO</t>
        </is>
      </c>
      <c r="V1212" t="inlineStr">
        <is>
          <t>TIPO IV</t>
        </is>
      </c>
      <c r="W1212" t="inlineStr">
        <is>
          <t>TERRESTRE</t>
        </is>
      </c>
      <c r="Y1212" t="inlineStr">
        <is>
          <t>1</t>
        </is>
      </c>
      <c r="Z1212" t="inlineStr">
        <is>
          <t>0</t>
        </is>
      </c>
      <c r="AA1212" s="48" t="n">
        <v>35780</v>
      </c>
      <c r="AB1212" s="48" t="n">
        <v>0</v>
      </c>
    </row>
    <row r="1213">
      <c r="A1213" t="inlineStr">
        <is>
          <t>CARTAGENA</t>
        </is>
      </c>
      <c r="B1213" t="inlineStr">
        <is>
          <t>COSTA</t>
        </is>
      </c>
      <c r="C1213" t="inlineStr">
        <is>
          <t>0004-0001</t>
        </is>
      </c>
      <c r="D1213" t="inlineStr">
        <is>
          <t>13001</t>
        </is>
      </c>
      <c r="E1213" t="inlineStr">
        <is>
          <t>2596840</t>
        </is>
      </c>
      <c r="F1213" t="inlineStr">
        <is>
          <t>3007028376</t>
        </is>
      </c>
      <c r="G1213" t="inlineStr">
        <is>
          <t>OC VISITA ROLLOS</t>
        </is>
      </c>
      <c r="H1213" t="inlineStr">
        <is>
          <t>BOLIVAR</t>
        </is>
      </c>
      <c r="I1213" t="inlineStr">
        <is>
          <t>CARTAGENA</t>
        </is>
      </c>
      <c r="J1213" t="inlineStr">
        <is>
          <t>MULTIPAGAS CC SAN FERNANDO CAR</t>
        </is>
      </c>
      <c r="K1213" t="inlineStr">
        <is>
          <t>BANCOLOMBIA</t>
        </is>
      </c>
      <c r="L1213" t="inlineStr">
        <is>
          <t>FO-25-1374893</t>
        </is>
      </c>
      <c r="M1213" s="49" t="n">
        <v>45883.40767361111</v>
      </c>
      <c r="N1213" s="49" t="n">
        <v>45889.50486111111</v>
      </c>
      <c r="O1213" s="48" t="n">
        <v>0</v>
      </c>
      <c r="P1213" t="inlineStr">
        <is>
          <t>ROBUSTO</t>
        </is>
      </c>
      <c r="Q1213" t="inlineStr">
        <is>
          <t>MULTIPAGAS</t>
        </is>
      </c>
      <c r="R1213" t="inlineStr">
        <is>
          <t>EJECUTADO</t>
        </is>
      </c>
      <c r="S1213" t="inlineStr">
        <is>
          <t>EJECUTADO EXITOSO</t>
        </is>
      </c>
      <c r="T1213" t="inlineStr">
        <is>
          <t>VISITA TECNICA</t>
        </is>
      </c>
      <c r="V1213" t="inlineStr">
        <is>
          <t>TIPO I</t>
        </is>
      </c>
      <c r="W1213" t="inlineStr">
        <is>
          <t>TERRESTRE</t>
        </is>
      </c>
      <c r="X1213" t="inlineStr">
        <is>
          <t>CANEDO HERRERA ALEXANDER</t>
        </is>
      </c>
      <c r="Y1213" t="inlineStr">
        <is>
          <t>1</t>
        </is>
      </c>
      <c r="Z1213" t="inlineStr">
        <is>
          <t>0</t>
        </is>
      </c>
      <c r="AA1213" s="48" t="n">
        <v>35780</v>
      </c>
      <c r="AB1213" s="48" t="n">
        <v>0</v>
      </c>
    </row>
    <row r="1214">
      <c r="A1214" t="inlineStr">
        <is>
          <t>BOGOTA</t>
        </is>
      </c>
      <c r="B1214" t="inlineStr">
        <is>
          <t>CUNDINAMARCA</t>
        </is>
      </c>
      <c r="C1214" t="inlineStr">
        <is>
          <t>0004-0004</t>
        </is>
      </c>
      <c r="D1214" t="inlineStr">
        <is>
          <t>25473</t>
        </is>
      </c>
      <c r="E1214" t="inlineStr">
        <is>
          <t>2596875</t>
        </is>
      </c>
      <c r="F1214" t="inlineStr">
        <is>
          <t>3007054919</t>
        </is>
      </c>
      <c r="G1214" t="inlineStr">
        <is>
          <t>OC VISITA ROLLOS</t>
        </is>
      </c>
      <c r="H1214" t="inlineStr">
        <is>
          <t>CUNDINAMARCA</t>
        </is>
      </c>
      <c r="I1214" t="inlineStr">
        <is>
          <t>MOSQUERA</t>
        </is>
      </c>
      <c r="J1214" t="inlineStr">
        <is>
          <t>DISTRICOL PETS KINGDOM</t>
        </is>
      </c>
      <c r="K1214" t="inlineStr">
        <is>
          <t>BANCOLOMBIA</t>
        </is>
      </c>
      <c r="L1214" t="inlineStr">
        <is>
          <t>FO-25-1375024</t>
        </is>
      </c>
      <c r="M1214" s="49" t="n">
        <v>45883.41675925926</v>
      </c>
      <c r="N1214" s="49" t="n">
        <v>45884.60069444445</v>
      </c>
      <c r="O1214" s="48" t="n">
        <v>0</v>
      </c>
      <c r="P1214" t="inlineStr">
        <is>
          <t>AGREGADOR</t>
        </is>
      </c>
      <c r="Q1214" t="inlineStr">
        <is>
          <t>DISTRICOL</t>
        </is>
      </c>
      <c r="R1214" t="inlineStr">
        <is>
          <t>EJECUTADO</t>
        </is>
      </c>
      <c r="S1214" t="inlineStr">
        <is>
          <t>EJECUTADO EXITOSO</t>
        </is>
      </c>
      <c r="T1214" t="inlineStr">
        <is>
          <t>VISITA TECNICA</t>
        </is>
      </c>
      <c r="V1214" t="inlineStr">
        <is>
          <t>TIPO I</t>
        </is>
      </c>
      <c r="W1214" t="inlineStr">
        <is>
          <t>TERRESTRE</t>
        </is>
      </c>
      <c r="X1214" t="inlineStr">
        <is>
          <t>BUSTOS MORA DIEGO MANUEL</t>
        </is>
      </c>
      <c r="Y1214" t="inlineStr">
        <is>
          <t>1</t>
        </is>
      </c>
      <c r="Z1214" t="inlineStr">
        <is>
          <t>0</t>
        </is>
      </c>
      <c r="AA1214" s="48" t="n">
        <v>35780</v>
      </c>
      <c r="AB1214" s="48" t="n">
        <v>0</v>
      </c>
    </row>
    <row r="1215">
      <c r="A1215" t="inlineStr">
        <is>
          <t>CALI</t>
        </is>
      </c>
      <c r="B1215" t="inlineStr">
        <is>
          <t>SUROCCIDENTE Y EJE CAFETERO</t>
        </is>
      </c>
      <c r="C1215" t="inlineStr">
        <is>
          <t>0004-0003</t>
        </is>
      </c>
      <c r="D1215" t="inlineStr">
        <is>
          <t>76364</t>
        </is>
      </c>
      <c r="E1215" t="inlineStr">
        <is>
          <t>2596883</t>
        </is>
      </c>
      <c r="F1215" t="inlineStr">
        <is>
          <t>3007035197</t>
        </is>
      </c>
      <c r="G1215" t="inlineStr">
        <is>
          <t>OC VISITA ROLLOS</t>
        </is>
      </c>
      <c r="H1215" t="inlineStr">
        <is>
          <t>VALLE DEL CAUCA</t>
        </is>
      </c>
      <c r="I1215" t="inlineStr">
        <is>
          <t>JAMUNDI</t>
        </is>
      </c>
      <c r="J1215" t="inlineStr">
        <is>
          <t>DISTRICOL RAPITIENDA LOS PAISA</t>
        </is>
      </c>
      <c r="K1215" t="inlineStr">
        <is>
          <t>BANCOLOMBIA</t>
        </is>
      </c>
      <c r="L1215" t="inlineStr">
        <is>
          <t>FO-25-1375050</t>
        </is>
      </c>
      <c r="M1215" s="49" t="n">
        <v>45883.41824074074</v>
      </c>
      <c r="N1215" s="49" t="n">
        <v>45884.50208333333</v>
      </c>
      <c r="O1215" s="48" t="n">
        <v>0</v>
      </c>
      <c r="P1215" t="inlineStr">
        <is>
          <t>AGREGADOR</t>
        </is>
      </c>
      <c r="Q1215" t="inlineStr">
        <is>
          <t>DISTRICOL</t>
        </is>
      </c>
      <c r="R1215" t="inlineStr">
        <is>
          <t>EJECUTADO</t>
        </is>
      </c>
      <c r="S1215" t="inlineStr">
        <is>
          <t>EJECUTADO EXITOSO</t>
        </is>
      </c>
      <c r="T1215" t="inlineStr">
        <is>
          <t>VISITA TECNICA</t>
        </is>
      </c>
      <c r="V1215" t="inlineStr">
        <is>
          <t>TIPO II</t>
        </is>
      </c>
      <c r="W1215" t="inlineStr">
        <is>
          <t>TERRESTRE</t>
        </is>
      </c>
      <c r="X1215" t="inlineStr">
        <is>
          <t>HERRERA MONAR GEOVANNY</t>
        </is>
      </c>
      <c r="Y1215" t="inlineStr">
        <is>
          <t>1</t>
        </is>
      </c>
      <c r="Z1215" t="inlineStr">
        <is>
          <t>0</t>
        </is>
      </c>
      <c r="AA1215" s="48" t="n">
        <v>67654</v>
      </c>
      <c r="AB1215" s="48" t="n">
        <v>0</v>
      </c>
    </row>
    <row r="1216">
      <c r="A1216" t="inlineStr">
        <is>
          <t>CARTAGENA</t>
        </is>
      </c>
      <c r="B1216" t="inlineStr">
        <is>
          <t>COSTA</t>
        </is>
      </c>
      <c r="C1216" t="inlineStr">
        <is>
          <t>0004-0001</t>
        </is>
      </c>
      <c r="D1216" t="inlineStr">
        <is>
          <t>13001</t>
        </is>
      </c>
      <c r="E1216" t="inlineStr">
        <is>
          <t>2596905</t>
        </is>
      </c>
      <c r="F1216" t="inlineStr">
        <is>
          <t>3007045118</t>
        </is>
      </c>
      <c r="G1216" t="inlineStr">
        <is>
          <t>OC VISITA ROLLOS</t>
        </is>
      </c>
      <c r="H1216" t="inlineStr">
        <is>
          <t>BOLIVAR</t>
        </is>
      </c>
      <c r="I1216" t="inlineStr">
        <is>
          <t>CARTAGENA</t>
        </is>
      </c>
      <c r="J1216" t="inlineStr">
        <is>
          <t>PTM CARTAGENA MARCO ANTONIO BE</t>
        </is>
      </c>
      <c r="K1216" t="inlineStr">
        <is>
          <t>BANCOLOMBIA</t>
        </is>
      </c>
      <c r="L1216" t="inlineStr">
        <is>
          <t>FO-25-1375032</t>
        </is>
      </c>
      <c r="M1216" s="49" t="n">
        <v>45883.41521990741</v>
      </c>
      <c r="N1216" s="49" t="n">
        <v>45885.48611111111</v>
      </c>
      <c r="O1216" s="48" t="n">
        <v>0</v>
      </c>
      <c r="P1216" t="inlineStr">
        <is>
          <t>AGREGADOR</t>
        </is>
      </c>
      <c r="Q1216" t="inlineStr">
        <is>
          <t>COMCARD - PTM</t>
        </is>
      </c>
      <c r="R1216" t="inlineStr">
        <is>
          <t>EJECUTADO</t>
        </is>
      </c>
      <c r="S1216" t="inlineStr">
        <is>
          <t>EJECUTADO EXITOSO</t>
        </is>
      </c>
      <c r="T1216" t="inlineStr">
        <is>
          <t>VISITA TECNICA</t>
        </is>
      </c>
      <c r="V1216" t="inlineStr">
        <is>
          <t>TIPO I</t>
        </is>
      </c>
      <c r="W1216" t="inlineStr">
        <is>
          <t>TERRESTRE</t>
        </is>
      </c>
      <c r="X1216" t="inlineStr">
        <is>
          <t>CANEDO HERRERA ALEXANDER</t>
        </is>
      </c>
      <c r="Y1216" t="inlineStr">
        <is>
          <t>1</t>
        </is>
      </c>
      <c r="Z1216" t="inlineStr">
        <is>
          <t>0</t>
        </is>
      </c>
      <c r="AA1216" s="48" t="n">
        <v>35780</v>
      </c>
      <c r="AB1216" s="48" t="n">
        <v>0</v>
      </c>
    </row>
    <row r="1217">
      <c r="A1217" t="inlineStr">
        <is>
          <t>MEDELLIN</t>
        </is>
      </c>
      <c r="B1217" t="inlineStr">
        <is>
          <t>NOROCCIDENTE</t>
        </is>
      </c>
      <c r="C1217" t="inlineStr">
        <is>
          <t>0004-0005</t>
        </is>
      </c>
      <c r="D1217" t="inlineStr">
        <is>
          <t>5088</t>
        </is>
      </c>
      <c r="E1217" t="inlineStr">
        <is>
          <t>2596906</t>
        </is>
      </c>
      <c r="F1217" t="inlineStr">
        <is>
          <t>3007042921</t>
        </is>
      </c>
      <c r="G1217" t="inlineStr">
        <is>
          <t>OC VISITA ROLLOS</t>
        </is>
      </c>
      <c r="H1217" t="inlineStr">
        <is>
          <t>ANTIOQUIA</t>
        </is>
      </c>
      <c r="I1217" t="inlineStr">
        <is>
          <t>BELLO</t>
        </is>
      </c>
      <c r="J1217" t="inlineStr">
        <is>
          <t>PTM BELLO TIENDA LA PALMA</t>
        </is>
      </c>
      <c r="K1217" t="inlineStr">
        <is>
          <t>BANCOLOMBIA</t>
        </is>
      </c>
      <c r="L1217" t="inlineStr">
        <is>
          <t>FO-25-1375028</t>
        </is>
      </c>
      <c r="M1217" s="49" t="n">
        <v>45883.41512731482</v>
      </c>
      <c r="N1217" s="49" t="n">
        <v>45889.71041666667</v>
      </c>
      <c r="O1217" s="48" t="n">
        <v>0</v>
      </c>
      <c r="P1217" t="inlineStr">
        <is>
          <t>AGREGADOR</t>
        </is>
      </c>
      <c r="Q1217" t="inlineStr">
        <is>
          <t>COMCARD - PTM</t>
        </is>
      </c>
      <c r="S1217" t="inlineStr">
        <is>
          <t>EJECUTADO EXITOSO</t>
        </is>
      </c>
      <c r="T1217" t="inlineStr">
        <is>
          <t>VISITA TECNICA</t>
        </is>
      </c>
      <c r="V1217" t="inlineStr">
        <is>
          <t>TIPO I</t>
        </is>
      </c>
      <c r="W1217" t="inlineStr">
        <is>
          <t>TERRESTRE</t>
        </is>
      </c>
      <c r="X1217" t="inlineStr">
        <is>
          <t>GOMEZ FERRARO JOHANA</t>
        </is>
      </c>
      <c r="Y1217" t="inlineStr">
        <is>
          <t>1</t>
        </is>
      </c>
      <c r="Z1217" t="inlineStr">
        <is>
          <t>0</t>
        </is>
      </c>
      <c r="AA1217" s="48" t="n">
        <v>35780</v>
      </c>
      <c r="AB1217" s="48" t="n">
        <v>0</v>
      </c>
    </row>
    <row r="1218">
      <c r="A1218" t="inlineStr">
        <is>
          <t>PASTO</t>
        </is>
      </c>
      <c r="B1218" t="inlineStr">
        <is>
          <t>SUROCCIDENTE Y EJE CAFETERO</t>
        </is>
      </c>
      <c r="C1218" t="inlineStr">
        <is>
          <t>0004-0003</t>
        </is>
      </c>
      <c r="D1218" t="inlineStr">
        <is>
          <t>52835</t>
        </is>
      </c>
      <c r="E1218" t="inlineStr">
        <is>
          <t>2596913</t>
        </is>
      </c>
      <c r="F1218" t="inlineStr">
        <is>
          <t>3007073735</t>
        </is>
      </c>
      <c r="G1218" t="inlineStr">
        <is>
          <t>OC VISITA ROLLOS</t>
        </is>
      </c>
      <c r="H1218" t="inlineStr">
        <is>
          <t>NARIÑO</t>
        </is>
      </c>
      <c r="I1218" t="inlineStr">
        <is>
          <t>SAN ANDRES DE TUMACO</t>
        </is>
      </c>
      <c r="J1218" t="inlineStr">
        <is>
          <t>BARRIO LLORENTE VAQUEIRO SAN A</t>
        </is>
      </c>
      <c r="K1218" t="inlineStr">
        <is>
          <t>BANCOLOMBIA</t>
        </is>
      </c>
      <c r="L1218" t="inlineStr">
        <is>
          <t>FO-25-1375321</t>
        </is>
      </c>
      <c r="M1218" s="49" t="n">
        <v>45883.41618055556</v>
      </c>
      <c r="N1218" s="49" t="n">
        <v>45889.55277777778</v>
      </c>
      <c r="O1218" s="48" t="n">
        <v>0</v>
      </c>
      <c r="P1218" t="inlineStr">
        <is>
          <t>CB UNO A UNO</t>
        </is>
      </c>
      <c r="Q1218" t="inlineStr">
        <is>
          <t>CB UNO A UNO</t>
        </is>
      </c>
      <c r="R1218" t="inlineStr">
        <is>
          <t>EJECUTADO</t>
        </is>
      </c>
      <c r="S1218" t="inlineStr">
        <is>
          <t>EJECUTADO EXITOSO</t>
        </is>
      </c>
      <c r="T1218" t="inlineStr">
        <is>
          <t>ENVIO FLOTA - OPERADOR LOGISTICO</t>
        </is>
      </c>
      <c r="V1218" t="inlineStr">
        <is>
          <t>TIPO IV</t>
        </is>
      </c>
      <c r="W1218" t="inlineStr">
        <is>
          <t>TERRESTRE</t>
        </is>
      </c>
      <c r="X1218" t="inlineStr">
        <is>
          <t>BRAVO MADROÑERO OSCAR ESTEBAN</t>
        </is>
      </c>
      <c r="Y1218" t="inlineStr">
        <is>
          <t>1</t>
        </is>
      </c>
      <c r="Z1218" t="inlineStr">
        <is>
          <t>0</t>
        </is>
      </c>
      <c r="AA1218" s="48" t="n">
        <v>35780</v>
      </c>
      <c r="AB1218" s="48" t="n">
        <v>0</v>
      </c>
    </row>
    <row r="1219">
      <c r="A1219" t="inlineStr">
        <is>
          <t>VALLEDUPAR</t>
        </is>
      </c>
      <c r="B1219" t="inlineStr">
        <is>
          <t>COSTA</t>
        </is>
      </c>
      <c r="C1219" t="inlineStr">
        <is>
          <t>No encontrado</t>
        </is>
      </c>
      <c r="D1219" t="inlineStr">
        <is>
          <t>20400</t>
        </is>
      </c>
      <c r="E1219" t="inlineStr">
        <is>
          <t>2596917</t>
        </is>
      </c>
      <c r="F1219" t="inlineStr">
        <is>
          <t>3007079639</t>
        </is>
      </c>
      <c r="G1219" t="inlineStr">
        <is>
          <t>OC ENVIO ROLLOS</t>
        </is>
      </c>
      <c r="H1219" t="inlineStr">
        <is>
          <t>CESAR</t>
        </is>
      </c>
      <c r="I1219" t="inlineStr">
        <is>
          <t>LA JAGUA DE IBIRICO</t>
        </is>
      </c>
      <c r="J1219" t="inlineStr">
        <is>
          <t>BARRIO JUAN RAMOS LA JAGUA DE IBIRICO</t>
        </is>
      </c>
      <c r="K1219" t="inlineStr">
        <is>
          <t>BANCOLOMBIA</t>
        </is>
      </c>
      <c r="L1219" t="inlineStr">
        <is>
          <t>FO-25-1375319</t>
        </is>
      </c>
      <c r="M1219" s="49" t="n">
        <v>45883.41646990741</v>
      </c>
      <c r="N1219" s="49" t="n">
        <v>45891.35763888889</v>
      </c>
      <c r="O1219" s="48" t="n">
        <v>0</v>
      </c>
      <c r="P1219" t="inlineStr">
        <is>
          <t>UNO A UNO</t>
        </is>
      </c>
      <c r="Q1219" t="inlineStr">
        <is>
          <t>UNO A UNO</t>
        </is>
      </c>
      <c r="S1219" t="inlineStr">
        <is>
          <t>EJECUTADO EXITOSO</t>
        </is>
      </c>
      <c r="T1219" t="inlineStr">
        <is>
          <t>ENVIO</t>
        </is>
      </c>
      <c r="V1219" t="inlineStr">
        <is>
          <t>TIPO III</t>
        </is>
      </c>
      <c r="W1219" t="inlineStr">
        <is>
          <t>TERRESTRE</t>
        </is>
      </c>
      <c r="Y1219" t="inlineStr">
        <is>
          <t>1</t>
        </is>
      </c>
      <c r="Z1219" t="inlineStr">
        <is>
          <t>0</t>
        </is>
      </c>
      <c r="AA1219" s="48" t="n">
        <v>35780</v>
      </c>
      <c r="AB1219" s="48" t="n">
        <v>0</v>
      </c>
    </row>
    <row r="1220">
      <c r="A1220" t="inlineStr">
        <is>
          <t>BOGOTA</t>
        </is>
      </c>
      <c r="B1220" t="inlineStr">
        <is>
          <t>CUNDINAMARCA</t>
        </is>
      </c>
      <c r="C1220" t="inlineStr">
        <is>
          <t>0004-0004</t>
        </is>
      </c>
      <c r="D1220" t="inlineStr">
        <is>
          <t>11001</t>
        </is>
      </c>
      <c r="E1220" t="inlineStr">
        <is>
          <t>2596924</t>
        </is>
      </c>
      <c r="F1220" t="inlineStr">
        <is>
          <t>3007047087</t>
        </is>
      </c>
      <c r="G1220" t="inlineStr">
        <is>
          <t>OC VISITA ROLLOS</t>
        </is>
      </c>
      <c r="H1220" t="inlineStr">
        <is>
          <t>CUNDINAMARCA</t>
        </is>
      </c>
      <c r="I1220" t="inlineStr">
        <is>
          <t>BOGOTA</t>
        </is>
      </c>
      <c r="J1220" t="inlineStr">
        <is>
          <t>PTM BOGOTA  SOLUCIONES LA 91</t>
        </is>
      </c>
      <c r="K1220" t="inlineStr">
        <is>
          <t>BANCOLOMBIA</t>
        </is>
      </c>
      <c r="L1220" t="inlineStr">
        <is>
          <t>FO-25-1375018</t>
        </is>
      </c>
      <c r="M1220" s="49" t="n">
        <v>45883.4172800926</v>
      </c>
      <c r="N1220" s="49" t="n">
        <v>45884.58472222222</v>
      </c>
      <c r="O1220" s="48" t="n">
        <v>0</v>
      </c>
      <c r="P1220" t="inlineStr">
        <is>
          <t>AGREGADOR</t>
        </is>
      </c>
      <c r="Q1220" t="inlineStr">
        <is>
          <t>COMCARD - PTM</t>
        </is>
      </c>
      <c r="R1220" t="inlineStr">
        <is>
          <t>EJECUTADO</t>
        </is>
      </c>
      <c r="S1220" t="inlineStr">
        <is>
          <t>EJECUTADO EXITOSO</t>
        </is>
      </c>
      <c r="T1220" t="inlineStr">
        <is>
          <t>VISITA TECNICA</t>
        </is>
      </c>
      <c r="V1220" t="inlineStr">
        <is>
          <t>TIPO I</t>
        </is>
      </c>
      <c r="W1220" t="inlineStr">
        <is>
          <t>TERRESTRE</t>
        </is>
      </c>
      <c r="X1220" t="inlineStr">
        <is>
          <t>SOTO LONDOÑO FREDY ALEXANDER</t>
        </is>
      </c>
      <c r="Y1220" t="inlineStr">
        <is>
          <t>1</t>
        </is>
      </c>
      <c r="Z1220" t="inlineStr">
        <is>
          <t>0</t>
        </is>
      </c>
      <c r="AA1220" s="48" t="n">
        <v>35780</v>
      </c>
      <c r="AB1220" s="48" t="n">
        <v>0</v>
      </c>
    </row>
    <row r="1221">
      <c r="A1221" t="inlineStr">
        <is>
          <t>CARTAGENA</t>
        </is>
      </c>
      <c r="B1221" t="inlineStr">
        <is>
          <t>COSTA</t>
        </is>
      </c>
      <c r="C1221" t="inlineStr">
        <is>
          <t>0004-0001</t>
        </is>
      </c>
      <c r="D1221" t="inlineStr">
        <is>
          <t>13001</t>
        </is>
      </c>
      <c r="E1221" t="inlineStr">
        <is>
          <t>2596925</t>
        </is>
      </c>
      <c r="F1221" t="inlineStr">
        <is>
          <t>3007048506</t>
        </is>
      </c>
      <c r="G1221" t="inlineStr">
        <is>
          <t>OC VISITA ROLLOS</t>
        </is>
      </c>
      <c r="H1221" t="inlineStr">
        <is>
          <t>BOLIVAR</t>
        </is>
      </c>
      <c r="I1221" t="inlineStr">
        <is>
          <t>CARTAGENA</t>
        </is>
      </c>
      <c r="J1221" t="inlineStr">
        <is>
          <t>BARRIO LA CONSOLATA CARTAGENA</t>
        </is>
      </c>
      <c r="K1221" t="inlineStr">
        <is>
          <t>BANCOLOMBIA</t>
        </is>
      </c>
      <c r="L1221" t="inlineStr">
        <is>
          <t>FO-25-1375063</t>
        </is>
      </c>
      <c r="M1221" s="49" t="n">
        <v>45883.4178587963</v>
      </c>
      <c r="N1221" s="49" t="n">
        <v>45885.525</v>
      </c>
      <c r="O1221" s="48" t="n">
        <v>0</v>
      </c>
      <c r="P1221" t="inlineStr">
        <is>
          <t>CB UNO A UNO</t>
        </is>
      </c>
      <c r="Q1221" t="inlineStr">
        <is>
          <t>CB UNO A UNO</t>
        </is>
      </c>
      <c r="R1221" t="inlineStr">
        <is>
          <t>EJECUTADO</t>
        </is>
      </c>
      <c r="S1221" t="inlineStr">
        <is>
          <t>EJECUTADO EXITOSO</t>
        </is>
      </c>
      <c r="T1221" t="inlineStr">
        <is>
          <t>VISITA TECNICA</t>
        </is>
      </c>
      <c r="V1221" t="inlineStr">
        <is>
          <t>TIPO I</t>
        </is>
      </c>
      <c r="W1221" t="inlineStr">
        <is>
          <t>TERRESTRE</t>
        </is>
      </c>
      <c r="X1221" t="inlineStr">
        <is>
          <t>CANEDO HERRERA ALEXANDER</t>
        </is>
      </c>
      <c r="Y1221" t="inlineStr">
        <is>
          <t>1</t>
        </is>
      </c>
      <c r="Z1221" t="inlineStr">
        <is>
          <t>0</t>
        </is>
      </c>
      <c r="AA1221" s="48" t="n">
        <v>35780</v>
      </c>
      <c r="AB1221" s="48" t="n">
        <v>0</v>
      </c>
    </row>
    <row r="1222">
      <c r="A1222" t="inlineStr">
        <is>
          <t>TUNJA</t>
        </is>
      </c>
      <c r="B1222" t="inlineStr">
        <is>
          <t>SANTANDERES</t>
        </is>
      </c>
      <c r="C1222" t="inlineStr">
        <is>
          <t>0004-0008</t>
        </is>
      </c>
      <c r="D1222" t="inlineStr">
        <is>
          <t>15001</t>
        </is>
      </c>
      <c r="E1222" t="inlineStr">
        <is>
          <t>2596928</t>
        </is>
      </c>
      <c r="F1222" t="inlineStr">
        <is>
          <t>3007035414</t>
        </is>
      </c>
      <c r="G1222" t="inlineStr">
        <is>
          <t>OC VISITA ROLLOS</t>
        </is>
      </c>
      <c r="H1222" t="inlineStr">
        <is>
          <t>BOYACA</t>
        </is>
      </c>
      <c r="I1222" t="inlineStr">
        <is>
          <t>TUNJA</t>
        </is>
      </c>
      <c r="J1222" t="inlineStr">
        <is>
          <t>BARRIO SURINAMA TUNJA 1</t>
        </is>
      </c>
      <c r="K1222" t="inlineStr">
        <is>
          <t>BANCOLOMBIA</t>
        </is>
      </c>
      <c r="L1222" t="inlineStr">
        <is>
          <t>FO-25-1375058</t>
        </is>
      </c>
      <c r="M1222" s="49" t="n">
        <v>45883.4184837963</v>
      </c>
      <c r="N1222" s="49" t="n">
        <v>45883.5875</v>
      </c>
      <c r="O1222" s="48" t="n">
        <v>0</v>
      </c>
      <c r="P1222" t="inlineStr">
        <is>
          <t>CB UNO A UNO</t>
        </is>
      </c>
      <c r="Q1222" t="inlineStr">
        <is>
          <t>CB UNO A UNO</t>
        </is>
      </c>
      <c r="R1222" t="inlineStr">
        <is>
          <t>EJECUTADO</t>
        </is>
      </c>
      <c r="S1222" t="inlineStr">
        <is>
          <t>EJECUTADO EXITOSO</t>
        </is>
      </c>
      <c r="T1222" t="inlineStr">
        <is>
          <t>VISITA TECNICA</t>
        </is>
      </c>
      <c r="V1222" t="inlineStr">
        <is>
          <t>TIPO I</t>
        </is>
      </c>
      <c r="W1222" t="inlineStr">
        <is>
          <t>TERRESTRE</t>
        </is>
      </c>
      <c r="X1222" t="inlineStr">
        <is>
          <t>HERRERA GARZON JEYSON STEVENT</t>
        </is>
      </c>
      <c r="Y1222" t="inlineStr">
        <is>
          <t>1</t>
        </is>
      </c>
      <c r="Z1222" t="inlineStr">
        <is>
          <t>0</t>
        </is>
      </c>
      <c r="AA1222" s="48" t="n">
        <v>35780</v>
      </c>
      <c r="AB1222" s="48" t="n">
        <v>0</v>
      </c>
    </row>
    <row r="1223">
      <c r="A1223" t="inlineStr">
        <is>
          <t>BOGOTA</t>
        </is>
      </c>
      <c r="B1223" t="inlineStr">
        <is>
          <t>CUNDINAMARCA</t>
        </is>
      </c>
      <c r="C1223" t="inlineStr">
        <is>
          <t>0004-0004</t>
        </is>
      </c>
      <c r="D1223" t="inlineStr">
        <is>
          <t>11001</t>
        </is>
      </c>
      <c r="E1223" t="inlineStr">
        <is>
          <t>2597019</t>
        </is>
      </c>
      <c r="F1223" t="inlineStr">
        <is>
          <t>3007070346</t>
        </is>
      </c>
      <c r="G1223" t="inlineStr">
        <is>
          <t>OC VISITA ROLLOS</t>
        </is>
      </c>
      <c r="H1223" t="inlineStr">
        <is>
          <t>CUNDINAMARCA</t>
        </is>
      </c>
      <c r="I1223" t="inlineStr">
        <is>
          <t>BOGOTA</t>
        </is>
      </c>
      <c r="J1223" t="inlineStr">
        <is>
          <t>BARRIO BOSA BRASILIA BOGOTA 3</t>
        </is>
      </c>
      <c r="K1223" t="inlineStr">
        <is>
          <t>BANCOLOMBIA</t>
        </is>
      </c>
      <c r="L1223" t="inlineStr">
        <is>
          <t>FO-25-1375046</t>
        </is>
      </c>
      <c r="M1223" s="49" t="n">
        <v>45883.42113425926</v>
      </c>
      <c r="N1223" s="49" t="n">
        <v>45884.45208333333</v>
      </c>
      <c r="O1223" s="48" t="n">
        <v>0</v>
      </c>
      <c r="P1223" t="inlineStr">
        <is>
          <t>CB UNO A UNO</t>
        </is>
      </c>
      <c r="Q1223" t="inlineStr">
        <is>
          <t>CB UNO A UNO</t>
        </is>
      </c>
      <c r="R1223" t="inlineStr">
        <is>
          <t>EJECUTADO</t>
        </is>
      </c>
      <c r="S1223" t="inlineStr">
        <is>
          <t>EJECUTADO EXITOSO</t>
        </is>
      </c>
      <c r="T1223" t="inlineStr">
        <is>
          <t>VISITA TECNICA</t>
        </is>
      </c>
      <c r="V1223" t="inlineStr">
        <is>
          <t>TIPO I</t>
        </is>
      </c>
      <c r="W1223" t="inlineStr">
        <is>
          <t>TERRESTRE</t>
        </is>
      </c>
      <c r="X1223" t="inlineStr">
        <is>
          <t>ORTIZ MARTINEZ STIVEN</t>
        </is>
      </c>
      <c r="Y1223" t="inlineStr">
        <is>
          <t>1</t>
        </is>
      </c>
      <c r="Z1223" t="inlineStr">
        <is>
          <t>0</t>
        </is>
      </c>
      <c r="AA1223" s="48" t="n">
        <v>35780</v>
      </c>
      <c r="AB1223" s="48" t="n">
        <v>0</v>
      </c>
    </row>
    <row r="1224">
      <c r="A1224" t="inlineStr">
        <is>
          <t>TUNJA</t>
        </is>
      </c>
      <c r="B1224" t="inlineStr">
        <is>
          <t>SANTANDERES</t>
        </is>
      </c>
      <c r="C1224" t="inlineStr">
        <is>
          <t>0004-0008</t>
        </is>
      </c>
      <c r="D1224" t="inlineStr">
        <is>
          <t>15001</t>
        </is>
      </c>
      <c r="E1224" t="inlineStr">
        <is>
          <t>2597068</t>
        </is>
      </c>
      <c r="F1224" t="inlineStr">
        <is>
          <t>3007070360</t>
        </is>
      </c>
      <c r="G1224" t="inlineStr">
        <is>
          <t>OC VISITA ROLLOS</t>
        </is>
      </c>
      <c r="H1224" t="inlineStr">
        <is>
          <t>BOYACA</t>
        </is>
      </c>
      <c r="I1224" t="inlineStr">
        <is>
          <t>TUNJA</t>
        </is>
      </c>
      <c r="J1224" t="inlineStr">
        <is>
          <t>BARRIO REMANSOS DE SAN FRANCIS</t>
        </is>
      </c>
      <c r="K1224" t="inlineStr">
        <is>
          <t>BANCOLOMBIA</t>
        </is>
      </c>
      <c r="L1224" t="inlineStr">
        <is>
          <t>FO-25-1375250</t>
        </is>
      </c>
      <c r="M1224" s="49" t="n">
        <v>45883.43409722222</v>
      </c>
      <c r="N1224" s="49" t="n">
        <v>45883.61875</v>
      </c>
      <c r="O1224" s="48" t="n">
        <v>0</v>
      </c>
      <c r="P1224" t="inlineStr">
        <is>
          <t>CB UNO A UNO</t>
        </is>
      </c>
      <c r="Q1224" t="inlineStr">
        <is>
          <t>CB UNO A UNO</t>
        </is>
      </c>
      <c r="R1224" t="inlineStr">
        <is>
          <t>EJECUTADO</t>
        </is>
      </c>
      <c r="S1224" t="inlineStr">
        <is>
          <t>EJECUTADO EXITOSO</t>
        </is>
      </c>
      <c r="T1224" t="inlineStr">
        <is>
          <t>VISITA TECNICA</t>
        </is>
      </c>
      <c r="V1224" t="inlineStr">
        <is>
          <t>TIPO I</t>
        </is>
      </c>
      <c r="W1224" t="inlineStr">
        <is>
          <t>TERRESTRE</t>
        </is>
      </c>
      <c r="X1224" t="inlineStr">
        <is>
          <t>HERRERA GARZON JEYSON STEVENT</t>
        </is>
      </c>
      <c r="Y1224" t="inlineStr">
        <is>
          <t>1</t>
        </is>
      </c>
      <c r="Z1224" t="inlineStr">
        <is>
          <t>0</t>
        </is>
      </c>
      <c r="AA1224" s="48" t="n">
        <v>35780</v>
      </c>
      <c r="AB1224" s="48" t="n">
        <v>0</v>
      </c>
    </row>
    <row r="1225">
      <c r="A1225" t="inlineStr">
        <is>
          <t>SANTA MARTA</t>
        </is>
      </c>
      <c r="B1225" t="inlineStr">
        <is>
          <t>COSTA</t>
        </is>
      </c>
      <c r="C1225" t="inlineStr">
        <is>
          <t>0004-0001</t>
        </is>
      </c>
      <c r="D1225" t="inlineStr">
        <is>
          <t>47001</t>
        </is>
      </c>
      <c r="E1225" t="inlineStr">
        <is>
          <t>2597155</t>
        </is>
      </c>
      <c r="F1225" t="inlineStr">
        <is>
          <t>3007045850</t>
        </is>
      </c>
      <c r="G1225" t="inlineStr">
        <is>
          <t>OC VISITA ROLLOS</t>
        </is>
      </c>
      <c r="H1225" t="inlineStr">
        <is>
          <t>MAGDALENA</t>
        </is>
      </c>
      <c r="I1225" t="inlineStr">
        <is>
          <t>SANTA MARTA</t>
        </is>
      </c>
      <c r="J1225" t="inlineStr">
        <is>
          <t>DISTRICOL DROGUERIA VILLA DEL</t>
        </is>
      </c>
      <c r="K1225" t="inlineStr">
        <is>
          <t>BANCOLOMBIA</t>
        </is>
      </c>
      <c r="L1225" t="inlineStr">
        <is>
          <t>FO-25-1375267</t>
        </is>
      </c>
      <c r="M1225" s="49" t="n">
        <v>45883.43173611111</v>
      </c>
      <c r="N1225" s="49" t="n">
        <v>45889.43263888889</v>
      </c>
      <c r="O1225" s="48" t="n">
        <v>0</v>
      </c>
      <c r="P1225" t="inlineStr">
        <is>
          <t>AGREGADOR</t>
        </is>
      </c>
      <c r="Q1225" t="inlineStr">
        <is>
          <t>DISTRICOL</t>
        </is>
      </c>
      <c r="R1225" t="inlineStr">
        <is>
          <t>EJECUTADO</t>
        </is>
      </c>
      <c r="S1225" t="inlineStr">
        <is>
          <t>EJECUTADO EXITOSO</t>
        </is>
      </c>
      <c r="T1225" t="inlineStr">
        <is>
          <t>VISITA TECNICA</t>
        </is>
      </c>
      <c r="V1225" t="inlineStr">
        <is>
          <t>TIPO I</t>
        </is>
      </c>
      <c r="W1225" t="inlineStr">
        <is>
          <t>TERRESTRE</t>
        </is>
      </c>
      <c r="X1225" t="inlineStr">
        <is>
          <t>THOMAS  CAMPO SIGIFREDO SEGUNDO</t>
        </is>
      </c>
      <c r="Y1225" t="inlineStr">
        <is>
          <t>1</t>
        </is>
      </c>
      <c r="Z1225" t="inlineStr">
        <is>
          <t>0</t>
        </is>
      </c>
      <c r="AA1225" s="48" t="n">
        <v>35780</v>
      </c>
      <c r="AB1225" s="48" t="n">
        <v>0</v>
      </c>
    </row>
    <row r="1226">
      <c r="A1226" t="inlineStr">
        <is>
          <t>VILLAVICENCIO</t>
        </is>
      </c>
      <c r="B1226" t="inlineStr">
        <is>
          <t>REMOTAS</t>
        </is>
      </c>
      <c r="C1226" t="inlineStr">
        <is>
          <t>0004-0007</t>
        </is>
      </c>
      <c r="D1226" t="inlineStr">
        <is>
          <t>50001</t>
        </is>
      </c>
      <c r="E1226" t="inlineStr">
        <is>
          <t>2597173</t>
        </is>
      </c>
      <c r="F1226" t="inlineStr">
        <is>
          <t>3007077424</t>
        </is>
      </c>
      <c r="G1226" t="inlineStr">
        <is>
          <t>OC VISITA ROLLOS</t>
        </is>
      </c>
      <c r="H1226" t="inlineStr">
        <is>
          <t>META</t>
        </is>
      </c>
      <c r="I1226" t="inlineStr">
        <is>
          <t>VILLAVICENCIO</t>
        </is>
      </c>
      <c r="J1226" t="inlineStr">
        <is>
          <t>BARRIO VRD APIAY VILLAVICENCIO</t>
        </is>
      </c>
      <c r="K1226" t="inlineStr">
        <is>
          <t>BANCOLOMBIA</t>
        </is>
      </c>
      <c r="L1226" t="inlineStr">
        <is>
          <t>FO-25-1375258</t>
        </is>
      </c>
      <c r="M1226" s="49" t="n">
        <v>45883.43282407407</v>
      </c>
      <c r="N1226" s="49" t="n">
        <v>45889.64166666667</v>
      </c>
      <c r="O1226" s="48" t="n">
        <v>0</v>
      </c>
      <c r="P1226" t="inlineStr">
        <is>
          <t>CB UNO A UNO</t>
        </is>
      </c>
      <c r="Q1226" t="inlineStr">
        <is>
          <t>CB UNO A UNO</t>
        </is>
      </c>
      <c r="R1226" t="inlineStr">
        <is>
          <t>EJECUTADO</t>
        </is>
      </c>
      <c r="S1226" t="inlineStr">
        <is>
          <t>EJECUTADO EXITOSO</t>
        </is>
      </c>
      <c r="T1226" t="inlineStr">
        <is>
          <t>VISITA TECNICA</t>
        </is>
      </c>
      <c r="V1226" t="inlineStr">
        <is>
          <t>TIPO I</t>
        </is>
      </c>
      <c r="W1226" t="inlineStr">
        <is>
          <t>TERRESTRE</t>
        </is>
      </c>
      <c r="X1226" t="inlineStr">
        <is>
          <t>GARZON RUIZ LUIS MIGUEL</t>
        </is>
      </c>
      <c r="Y1226" t="inlineStr">
        <is>
          <t>1</t>
        </is>
      </c>
      <c r="Z1226" t="inlineStr">
        <is>
          <t>0</t>
        </is>
      </c>
      <c r="AA1226" s="48" t="n">
        <v>35780</v>
      </c>
      <c r="AB1226" s="48" t="n">
        <v>0</v>
      </c>
    </row>
    <row r="1227">
      <c r="A1227" t="inlineStr">
        <is>
          <t>BUCARAMANGA</t>
        </is>
      </c>
      <c r="B1227" t="inlineStr">
        <is>
          <t>SANTANDERES</t>
        </is>
      </c>
      <c r="C1227" t="inlineStr">
        <is>
          <t>0004-0008</t>
        </is>
      </c>
      <c r="D1227" t="inlineStr">
        <is>
          <t>68689</t>
        </is>
      </c>
      <c r="E1227" t="inlineStr">
        <is>
          <t>2597176</t>
        </is>
      </c>
      <c r="F1227" t="inlineStr">
        <is>
          <t>3007040695</t>
        </is>
      </c>
      <c r="G1227" t="inlineStr">
        <is>
          <t>OC VISITA ROLLOS</t>
        </is>
      </c>
      <c r="H1227" t="inlineStr">
        <is>
          <t>SANTANDER</t>
        </is>
      </c>
      <c r="I1227" t="inlineStr">
        <is>
          <t>SAN VICENTE DE CHUCURI</t>
        </is>
      </c>
      <c r="J1227" t="inlineStr">
        <is>
          <t>PTM TIENDA LE CENTRAL DE YARIM</t>
        </is>
      </c>
      <c r="K1227" t="inlineStr">
        <is>
          <t>BANCOLOMBIA</t>
        </is>
      </c>
      <c r="L1227" t="inlineStr">
        <is>
          <t>FO-25-1375490</t>
        </is>
      </c>
      <c r="M1227" s="49" t="n">
        <v>45883.4336574074</v>
      </c>
      <c r="N1227" s="49" t="n">
        <v>45889.42361111111</v>
      </c>
      <c r="O1227" s="48" t="n">
        <v>0</v>
      </c>
      <c r="P1227" t="inlineStr">
        <is>
          <t>AGREGADOR</t>
        </is>
      </c>
      <c r="Q1227" t="inlineStr">
        <is>
          <t>COMCARD - PTM</t>
        </is>
      </c>
      <c r="R1227" t="inlineStr">
        <is>
          <t>EJECUTADO</t>
        </is>
      </c>
      <c r="S1227" t="inlineStr">
        <is>
          <t>EJECUTADO EXITOSO</t>
        </is>
      </c>
      <c r="T1227" t="inlineStr">
        <is>
          <t>ENVIO FLOTA - OPERADOR LOGISTICO</t>
        </is>
      </c>
      <c r="V1227" t="inlineStr">
        <is>
          <t>TIPO III</t>
        </is>
      </c>
      <c r="W1227" t="inlineStr">
        <is>
          <t>TERRESTRE</t>
        </is>
      </c>
      <c r="X1227" t="inlineStr">
        <is>
          <t>GONZALEZ ESTUPIÑAN YEISON WALTER ANTONIO</t>
        </is>
      </c>
      <c r="Y1227" t="inlineStr">
        <is>
          <t>1</t>
        </is>
      </c>
      <c r="Z1227" t="inlineStr">
        <is>
          <t>0</t>
        </is>
      </c>
      <c r="AA1227" s="48" t="n">
        <v>35780</v>
      </c>
      <c r="AB1227" s="48" t="n">
        <v>0</v>
      </c>
    </row>
    <row r="1228">
      <c r="A1228" t="inlineStr">
        <is>
          <t>PEREIRA</t>
        </is>
      </c>
      <c r="B1228" t="inlineStr">
        <is>
          <t>SUROCCIDENTE Y EJE CAFETERO</t>
        </is>
      </c>
      <c r="C1228" t="inlineStr">
        <is>
          <t>0004-0002</t>
        </is>
      </c>
      <c r="D1228" t="inlineStr">
        <is>
          <t>66594</t>
        </is>
      </c>
      <c r="E1228" t="inlineStr">
        <is>
          <t>2597179</t>
        </is>
      </c>
      <c r="F1228" t="inlineStr">
        <is>
          <t>3007057017</t>
        </is>
      </c>
      <c r="G1228" t="inlineStr">
        <is>
          <t>OC VISITA ROLLOS</t>
        </is>
      </c>
      <c r="H1228" t="inlineStr">
        <is>
          <t>RISARALDA</t>
        </is>
      </c>
      <c r="I1228" t="inlineStr">
        <is>
          <t>QUINCHIA</t>
        </is>
      </c>
      <c r="J1228" t="inlineStr">
        <is>
          <t>DISTRICOL TIENDA PACHITO</t>
        </is>
      </c>
      <c r="K1228" t="inlineStr">
        <is>
          <t>BANCOLOMBIA</t>
        </is>
      </c>
      <c r="L1228" t="inlineStr">
        <is>
          <t>FO-25-1375247</t>
        </is>
      </c>
      <c r="M1228" s="49" t="n">
        <v>45883.43472222222</v>
      </c>
      <c r="N1228" s="49" t="n">
        <v>45884.59861111111</v>
      </c>
      <c r="O1228" s="48" t="n">
        <v>0</v>
      </c>
      <c r="P1228" t="inlineStr">
        <is>
          <t>AGREGADOR</t>
        </is>
      </c>
      <c r="Q1228" t="inlineStr">
        <is>
          <t>DISTRICOL</t>
        </is>
      </c>
      <c r="R1228" t="inlineStr">
        <is>
          <t>EJECUTADO</t>
        </is>
      </c>
      <c r="S1228" t="inlineStr">
        <is>
          <t>EJECUTADO EXITOSO</t>
        </is>
      </c>
      <c r="T1228" t="inlineStr">
        <is>
          <t>VISITA TECNICA</t>
        </is>
      </c>
      <c r="V1228" t="inlineStr">
        <is>
          <t>TIPO II</t>
        </is>
      </c>
      <c r="W1228" t="inlineStr">
        <is>
          <t>TERRESTRE</t>
        </is>
      </c>
      <c r="X1228" t="inlineStr">
        <is>
          <t>FRANCO CAÑAVERAL YAMID RAUL</t>
        </is>
      </c>
      <c r="Y1228" t="inlineStr">
        <is>
          <t>1</t>
        </is>
      </c>
      <c r="Z1228" t="inlineStr">
        <is>
          <t>0</t>
        </is>
      </c>
      <c r="AA1228" s="48" t="n">
        <v>67654</v>
      </c>
      <c r="AB1228" s="48" t="n">
        <v>0</v>
      </c>
    </row>
    <row r="1229">
      <c r="A1229" t="inlineStr">
        <is>
          <t>VALLEDUPAR</t>
        </is>
      </c>
      <c r="B1229" t="inlineStr">
        <is>
          <t>COSTA</t>
        </is>
      </c>
      <c r="C1229" t="inlineStr">
        <is>
          <t>No encontrado</t>
        </is>
      </c>
      <c r="D1229" t="inlineStr">
        <is>
          <t>20011</t>
        </is>
      </c>
      <c r="E1229" t="inlineStr">
        <is>
          <t>2597342</t>
        </is>
      </c>
      <c r="F1229" t="inlineStr">
        <is>
          <t>3007054009</t>
        </is>
      </c>
      <c r="G1229" t="inlineStr">
        <is>
          <t>OC ENVIO ROLLOS</t>
        </is>
      </c>
      <c r="H1229" t="inlineStr">
        <is>
          <t>CESAR</t>
        </is>
      </c>
      <c r="I1229" t="inlineStr">
        <is>
          <t>AGUACHICA</t>
        </is>
      </c>
      <c r="J1229" t="inlineStr">
        <is>
          <t>DISTRICOL EDS LA CAMPANA</t>
        </is>
      </c>
      <c r="K1229" t="inlineStr">
        <is>
          <t>BANCOLOMBIA</t>
        </is>
      </c>
      <c r="L1229" t="inlineStr">
        <is>
          <t>FO-25-1375946</t>
        </is>
      </c>
      <c r="M1229" s="49" t="n">
        <v>45883.44739583333</v>
      </c>
      <c r="N1229" s="49" t="n">
        <v>45888.54791666667</v>
      </c>
      <c r="O1229" s="48" t="n">
        <v>0</v>
      </c>
      <c r="P1229" t="inlineStr">
        <is>
          <t>AGREGADOR</t>
        </is>
      </c>
      <c r="Q1229" t="inlineStr">
        <is>
          <t>DISTRICOL</t>
        </is>
      </c>
      <c r="S1229" t="inlineStr">
        <is>
          <t>EJECUTADO EXITOSO</t>
        </is>
      </c>
      <c r="T1229" t="inlineStr">
        <is>
          <t>ENVIO</t>
        </is>
      </c>
      <c r="V1229" t="inlineStr">
        <is>
          <t>TIPO IV</t>
        </is>
      </c>
      <c r="W1229" t="inlineStr">
        <is>
          <t>TERRESTRE</t>
        </is>
      </c>
      <c r="Y1229" t="inlineStr">
        <is>
          <t>1</t>
        </is>
      </c>
      <c r="Z1229" t="inlineStr">
        <is>
          <t>0</t>
        </is>
      </c>
      <c r="AA1229" s="48" t="n">
        <v>35780</v>
      </c>
      <c r="AB1229" s="48" t="n">
        <v>0</v>
      </c>
    </row>
    <row r="1230">
      <c r="A1230" t="inlineStr">
        <is>
          <t>BUCARAMANGA</t>
        </is>
      </c>
      <c r="B1230" t="inlineStr">
        <is>
          <t>SANTANDERES</t>
        </is>
      </c>
      <c r="C1230" t="inlineStr">
        <is>
          <t>0004-0008</t>
        </is>
      </c>
      <c r="D1230" t="inlineStr">
        <is>
          <t>68001</t>
        </is>
      </c>
      <c r="E1230" t="inlineStr">
        <is>
          <t>2597430</t>
        </is>
      </c>
      <c r="F1230" t="inlineStr">
        <is>
          <t>3007033743</t>
        </is>
      </c>
      <c r="G1230" t="inlineStr">
        <is>
          <t>OC VISITA ROLLOS</t>
        </is>
      </c>
      <c r="H1230" t="inlineStr">
        <is>
          <t>SANTANDER</t>
        </is>
      </c>
      <c r="I1230" t="inlineStr">
        <is>
          <t>BUCARAMANGA</t>
        </is>
      </c>
      <c r="J1230" t="inlineStr">
        <is>
          <t>BARRIO GRANADA BUCARAMANGA</t>
        </is>
      </c>
      <c r="K1230" t="inlineStr">
        <is>
          <t>BANCOLOMBIA</t>
        </is>
      </c>
      <c r="L1230" t="inlineStr">
        <is>
          <t>FO-25-1375487</t>
        </is>
      </c>
      <c r="M1230" s="49" t="n">
        <v>45883.44694444445</v>
      </c>
      <c r="N1230" s="49" t="n">
        <v>45883.64583333334</v>
      </c>
      <c r="O1230" s="48" t="n">
        <v>0</v>
      </c>
      <c r="P1230" t="inlineStr">
        <is>
          <t>CB UNO A UNO</t>
        </is>
      </c>
      <c r="Q1230" t="inlineStr">
        <is>
          <t>CB UNO A UNO</t>
        </is>
      </c>
      <c r="R1230" t="inlineStr">
        <is>
          <t>EJECUTADO</t>
        </is>
      </c>
      <c r="S1230" t="inlineStr">
        <is>
          <t>EJECUTADO EXITOSO</t>
        </is>
      </c>
      <c r="T1230" t="inlineStr">
        <is>
          <t>VISITA TECNICA</t>
        </is>
      </c>
      <c r="V1230" t="inlineStr">
        <is>
          <t>TIPO I</t>
        </is>
      </c>
      <c r="W1230" t="inlineStr">
        <is>
          <t>TERRESTRE</t>
        </is>
      </c>
      <c r="X1230" t="inlineStr">
        <is>
          <t>GONZALEZ ESTUPIÑAN YEISON WALTER ANTONIO</t>
        </is>
      </c>
      <c r="Y1230" t="inlineStr">
        <is>
          <t>1</t>
        </is>
      </c>
      <c r="Z1230" t="inlineStr">
        <is>
          <t>0</t>
        </is>
      </c>
      <c r="AA1230" s="48" t="n">
        <v>35780</v>
      </c>
      <c r="AB1230" s="48" t="n">
        <v>0</v>
      </c>
    </row>
    <row r="1231">
      <c r="A1231" t="inlineStr">
        <is>
          <t>CUCUTA</t>
        </is>
      </c>
      <c r="B1231" t="inlineStr">
        <is>
          <t>SANTANDERES</t>
        </is>
      </c>
      <c r="C1231" t="inlineStr">
        <is>
          <t>0004-0008</t>
        </is>
      </c>
      <c r="D1231" t="inlineStr">
        <is>
          <t>54001</t>
        </is>
      </c>
      <c r="E1231" t="inlineStr">
        <is>
          <t>2597584</t>
        </is>
      </c>
      <c r="F1231" t="inlineStr">
        <is>
          <t>3007067906</t>
        </is>
      </c>
      <c r="G1231" t="inlineStr">
        <is>
          <t>OC VISITA ROLLOS</t>
        </is>
      </c>
      <c r="H1231" t="inlineStr">
        <is>
          <t>NORTE DE SANTANDER</t>
        </is>
      </c>
      <c r="I1231" t="inlineStr">
        <is>
          <t>CUCUTA</t>
        </is>
      </c>
      <c r="J1231" t="inlineStr">
        <is>
          <t>DISTRICOL MISCELANEA MEBARAK</t>
        </is>
      </c>
      <c r="K1231" t="inlineStr">
        <is>
          <t>BANCOLOMBIA</t>
        </is>
      </c>
      <c r="L1231" t="inlineStr">
        <is>
          <t>FO-25-1375843</t>
        </is>
      </c>
      <c r="M1231" s="49" t="n">
        <v>45883.47721064815</v>
      </c>
      <c r="N1231" s="49" t="n">
        <v>45885.52361111111</v>
      </c>
      <c r="O1231" s="48" t="n">
        <v>0</v>
      </c>
      <c r="P1231" t="inlineStr">
        <is>
          <t>AGREGADOR</t>
        </is>
      </c>
      <c r="Q1231" t="inlineStr">
        <is>
          <t>DISTRICOL</t>
        </is>
      </c>
      <c r="R1231" t="inlineStr">
        <is>
          <t>EJECUTADO</t>
        </is>
      </c>
      <c r="S1231" t="inlineStr">
        <is>
          <t>EJECUTADO EXITOSO</t>
        </is>
      </c>
      <c r="T1231" t="inlineStr">
        <is>
          <t>VISITA TECNICA</t>
        </is>
      </c>
      <c r="V1231" t="inlineStr">
        <is>
          <t>TIPO I</t>
        </is>
      </c>
      <c r="W1231" t="inlineStr">
        <is>
          <t>TERRESTRE</t>
        </is>
      </c>
      <c r="X1231" t="inlineStr">
        <is>
          <t>PACHECO BUITRAGO JAVIER ALONSO</t>
        </is>
      </c>
      <c r="Y1231" t="inlineStr">
        <is>
          <t>1</t>
        </is>
      </c>
      <c r="Z1231" t="inlineStr">
        <is>
          <t>0</t>
        </is>
      </c>
      <c r="AA1231" s="48" t="n">
        <v>35780</v>
      </c>
      <c r="AB1231" s="48" t="n">
        <v>0</v>
      </c>
    </row>
    <row r="1232">
      <c r="A1232" t="inlineStr">
        <is>
          <t>BOGOTA</t>
        </is>
      </c>
      <c r="B1232" t="inlineStr">
        <is>
          <t>CUNDINAMARCA</t>
        </is>
      </c>
      <c r="C1232" t="inlineStr">
        <is>
          <t>0004-0004</t>
        </is>
      </c>
      <c r="D1232" t="inlineStr">
        <is>
          <t>11001</t>
        </is>
      </c>
      <c r="E1232" t="inlineStr">
        <is>
          <t>2597774</t>
        </is>
      </c>
      <c r="F1232" t="inlineStr">
        <is>
          <t>3007067897</t>
        </is>
      </c>
      <c r="G1232" t="inlineStr">
        <is>
          <t>OC VISITA ROLLOS</t>
        </is>
      </c>
      <c r="H1232" t="inlineStr">
        <is>
          <t>CUNDINAMARCA</t>
        </is>
      </c>
      <c r="I1232" t="inlineStr">
        <is>
          <t>BOGOTA</t>
        </is>
      </c>
      <c r="J1232" t="inlineStr">
        <is>
          <t>PTM BOGOTA SUPER TIENDAS PARQ</t>
        </is>
      </c>
      <c r="K1232" t="inlineStr">
        <is>
          <t>BANCOLOMBIA</t>
        </is>
      </c>
      <c r="L1232" t="inlineStr">
        <is>
          <t>FO-25-1375851</t>
        </is>
      </c>
      <c r="M1232" s="49" t="n">
        <v>45883.47493055555</v>
      </c>
      <c r="N1232" s="49" t="n">
        <v>45884.52986111111</v>
      </c>
      <c r="O1232" s="48" t="n">
        <v>0</v>
      </c>
      <c r="P1232" t="inlineStr">
        <is>
          <t>AGREGADOR</t>
        </is>
      </c>
      <c r="Q1232" t="inlineStr">
        <is>
          <t>COMCARD - PTM</t>
        </is>
      </c>
      <c r="R1232" t="inlineStr">
        <is>
          <t>EJECUTADO</t>
        </is>
      </c>
      <c r="S1232" t="inlineStr">
        <is>
          <t>EJECUTADO EXITOSO</t>
        </is>
      </c>
      <c r="T1232" t="inlineStr">
        <is>
          <t>VISITA TECNICA</t>
        </is>
      </c>
      <c r="V1232" t="inlineStr">
        <is>
          <t>TIPO I</t>
        </is>
      </c>
      <c r="W1232" t="inlineStr">
        <is>
          <t>TERRESTRE</t>
        </is>
      </c>
      <c r="X1232" t="inlineStr">
        <is>
          <t>MURCIA HERNANDEZ HARVEY IGNACIO</t>
        </is>
      </c>
      <c r="Y1232" t="inlineStr">
        <is>
          <t>1</t>
        </is>
      </c>
      <c r="Z1232" t="inlineStr">
        <is>
          <t>0</t>
        </is>
      </c>
      <c r="AA1232" s="48" t="n">
        <v>35780</v>
      </c>
      <c r="AB1232" s="48" t="n">
        <v>0</v>
      </c>
    </row>
    <row r="1233">
      <c r="A1233" t="inlineStr">
        <is>
          <t>MONTERIA</t>
        </is>
      </c>
      <c r="B1233" t="inlineStr">
        <is>
          <t>COSTA</t>
        </is>
      </c>
      <c r="C1233" t="inlineStr">
        <is>
          <t>0004-0001</t>
        </is>
      </c>
      <c r="D1233" t="inlineStr">
        <is>
          <t>23660</t>
        </is>
      </c>
      <c r="E1233" t="inlineStr">
        <is>
          <t>2597787</t>
        </is>
      </c>
      <c r="F1233" t="inlineStr">
        <is>
          <t>3007046555</t>
        </is>
      </c>
      <c r="G1233" t="inlineStr">
        <is>
          <t>OC VISITA ROLLOS</t>
        </is>
      </c>
      <c r="H1233" t="inlineStr">
        <is>
          <t>CORDOBA</t>
        </is>
      </c>
      <c r="I1233" t="inlineStr">
        <is>
          <t>SAHAGUN</t>
        </is>
      </c>
      <c r="J1233" t="inlineStr">
        <is>
          <t>DISTRICOL ALMACEN Y TALLER PA</t>
        </is>
      </c>
      <c r="K1233" t="inlineStr">
        <is>
          <t>BANCOLOMBIA</t>
        </is>
      </c>
      <c r="L1233" t="inlineStr">
        <is>
          <t>FO-25-1375835</t>
        </is>
      </c>
      <c r="M1233" s="49" t="n">
        <v>45883.47847222222</v>
      </c>
      <c r="N1233" s="49" t="n">
        <v>45892.64236111111</v>
      </c>
      <c r="O1233" s="48" t="n">
        <v>0</v>
      </c>
      <c r="P1233" t="inlineStr">
        <is>
          <t>AGREGADOR</t>
        </is>
      </c>
      <c r="Q1233" t="inlineStr">
        <is>
          <t>DISTRICOL</t>
        </is>
      </c>
      <c r="R1233" t="inlineStr">
        <is>
          <t>EJECUTADO</t>
        </is>
      </c>
      <c r="S1233" t="inlineStr">
        <is>
          <t>EJECUTADO EXITOSO</t>
        </is>
      </c>
      <c r="T1233" t="inlineStr">
        <is>
          <t>VISITA TECNICA</t>
        </is>
      </c>
      <c r="V1233" t="inlineStr">
        <is>
          <t>TIPO II</t>
        </is>
      </c>
      <c r="W1233" t="inlineStr">
        <is>
          <t>TERRESTRE</t>
        </is>
      </c>
      <c r="X1233" t="inlineStr">
        <is>
          <t>GONZALEZ FERRER JESUS ALEXANDER</t>
        </is>
      </c>
      <c r="Y1233" t="inlineStr">
        <is>
          <t>1</t>
        </is>
      </c>
      <c r="Z1233" t="inlineStr">
        <is>
          <t>0</t>
        </is>
      </c>
      <c r="AA1233" s="48" t="n">
        <v>67654</v>
      </c>
      <c r="AB1233" s="48" t="n">
        <v>0</v>
      </c>
    </row>
    <row r="1234">
      <c r="A1234" t="inlineStr">
        <is>
          <t>APARTADO</t>
        </is>
      </c>
      <c r="B1234" t="inlineStr">
        <is>
          <t>NOROCCIDENTE</t>
        </is>
      </c>
      <c r="C1234" t="inlineStr">
        <is>
          <t>0004-0005</t>
        </is>
      </c>
      <c r="D1234" t="inlineStr">
        <is>
          <t>5045</t>
        </is>
      </c>
      <c r="E1234" t="inlineStr">
        <is>
          <t>2597893</t>
        </is>
      </c>
      <c r="F1234" t="inlineStr">
        <is>
          <t>3007080131</t>
        </is>
      </c>
      <c r="G1234" t="inlineStr">
        <is>
          <t>OC VISITA ROLLOS</t>
        </is>
      </c>
      <c r="H1234" t="inlineStr">
        <is>
          <t>ANTIOQUIA</t>
        </is>
      </c>
      <c r="I1234" t="inlineStr">
        <is>
          <t>APARTADO</t>
        </is>
      </c>
      <c r="J1234" t="inlineStr">
        <is>
          <t>BARRIO ORTIZ APARTADO 1</t>
        </is>
      </c>
      <c r="K1234" t="inlineStr">
        <is>
          <t>BANCOLOMBIA</t>
        </is>
      </c>
      <c r="L1234" t="inlineStr">
        <is>
          <t>FO-25-1375830</t>
        </is>
      </c>
      <c r="M1234" s="49" t="n">
        <v>45883.47890046296</v>
      </c>
      <c r="N1234" s="49" t="n">
        <v>45892.64027777778</v>
      </c>
      <c r="O1234" s="48" t="n">
        <v>0</v>
      </c>
      <c r="P1234" t="inlineStr">
        <is>
          <t>UNO A UNO</t>
        </is>
      </c>
      <c r="Q1234" t="inlineStr">
        <is>
          <t>UNO A UNO</t>
        </is>
      </c>
      <c r="R1234" t="inlineStr">
        <is>
          <t>EJECUTADO</t>
        </is>
      </c>
      <c r="S1234" t="inlineStr">
        <is>
          <t>EJECUTADO EXITOSO</t>
        </is>
      </c>
      <c r="T1234" t="inlineStr">
        <is>
          <t>VISITA TECNICA</t>
        </is>
      </c>
      <c r="V1234" t="inlineStr">
        <is>
          <t>TIPO I</t>
        </is>
      </c>
      <c r="W1234" t="inlineStr">
        <is>
          <t>TERRESTRE</t>
        </is>
      </c>
      <c r="X1234" t="inlineStr">
        <is>
          <t>SALDARRIAGA MIRANDA SANTIAGO</t>
        </is>
      </c>
      <c r="Y1234" t="inlineStr">
        <is>
          <t>1</t>
        </is>
      </c>
      <c r="Z1234" t="inlineStr">
        <is>
          <t>0</t>
        </is>
      </c>
      <c r="AA1234" s="48" t="n">
        <v>35780</v>
      </c>
      <c r="AB1234" s="48" t="n">
        <v>0</v>
      </c>
    </row>
    <row r="1235">
      <c r="A1235" t="inlineStr">
        <is>
          <t>BUCARAMANGA</t>
        </is>
      </c>
      <c r="B1235" t="inlineStr">
        <is>
          <t>SANTANDERES</t>
        </is>
      </c>
      <c r="C1235" t="inlineStr">
        <is>
          <t>0004-0008</t>
        </is>
      </c>
      <c r="D1235" t="inlineStr">
        <is>
          <t>68276</t>
        </is>
      </c>
      <c r="E1235" t="inlineStr">
        <is>
          <t>2597905</t>
        </is>
      </c>
      <c r="F1235" t="inlineStr">
        <is>
          <t>3007070770</t>
        </is>
      </c>
      <c r="G1235" t="inlineStr">
        <is>
          <t>OC VISITA ROLLOS</t>
        </is>
      </c>
      <c r="H1235" t="inlineStr">
        <is>
          <t>SANTANDER</t>
        </is>
      </c>
      <c r="I1235" t="inlineStr">
        <is>
          <t>FLORIDABLANCA</t>
        </is>
      </c>
      <c r="J1235" t="inlineStr">
        <is>
          <t>BARRIO LA PAZ FLORIDABLANCA</t>
        </is>
      </c>
      <c r="K1235" t="inlineStr">
        <is>
          <t>BANCOLOMBIA</t>
        </is>
      </c>
      <c r="L1235" t="inlineStr">
        <is>
          <t>FO-25-1375825</t>
        </is>
      </c>
      <c r="M1235" s="49" t="n">
        <v>45883.48149305556</v>
      </c>
      <c r="N1235" s="49" t="n">
        <v>45884.38402777778</v>
      </c>
      <c r="O1235" s="48" t="n">
        <v>0</v>
      </c>
      <c r="P1235" t="inlineStr">
        <is>
          <t>CB UNO A UNO</t>
        </is>
      </c>
      <c r="Q1235" t="inlineStr">
        <is>
          <t>CB UNO A UNO</t>
        </is>
      </c>
      <c r="R1235" t="inlineStr">
        <is>
          <t>EJECUTADO</t>
        </is>
      </c>
      <c r="S1235" t="inlineStr">
        <is>
          <t>EJECUTADO EXITOSO</t>
        </is>
      </c>
      <c r="T1235" t="inlineStr">
        <is>
          <t>VISITA TECNICA</t>
        </is>
      </c>
      <c r="V1235" t="inlineStr">
        <is>
          <t>TIPO I</t>
        </is>
      </c>
      <c r="W1235" t="inlineStr">
        <is>
          <t>TERRESTRE</t>
        </is>
      </c>
      <c r="X1235" t="inlineStr">
        <is>
          <t>GELVEZ MOGOLLON JOSE ELISEO</t>
        </is>
      </c>
      <c r="Y1235" t="inlineStr">
        <is>
          <t>1</t>
        </is>
      </c>
      <c r="Z1235" t="inlineStr">
        <is>
          <t>0</t>
        </is>
      </c>
      <c r="AA1235" s="48" t="n">
        <v>35780</v>
      </c>
      <c r="AB1235" s="48" t="n">
        <v>0</v>
      </c>
    </row>
    <row r="1236">
      <c r="A1236" t="inlineStr">
        <is>
          <t>NEIVA</t>
        </is>
      </c>
      <c r="B1236" t="inlineStr">
        <is>
          <t>REMOTAS</t>
        </is>
      </c>
      <c r="C1236" t="inlineStr">
        <is>
          <t>No encontrado</t>
        </is>
      </c>
      <c r="D1236" t="inlineStr">
        <is>
          <t>18753</t>
        </is>
      </c>
      <c r="E1236" t="inlineStr">
        <is>
          <t>2597924</t>
        </is>
      </c>
      <c r="F1236" t="inlineStr">
        <is>
          <t>3007077569</t>
        </is>
      </c>
      <c r="G1236" t="inlineStr">
        <is>
          <t>OC ENVIO ROLLOS</t>
        </is>
      </c>
      <c r="H1236" t="inlineStr">
        <is>
          <t>CAQUETA</t>
        </is>
      </c>
      <c r="I1236" t="inlineStr">
        <is>
          <t>SAN VICENTE DEL CAGUAN</t>
        </is>
      </c>
      <c r="J1236" t="inlineStr">
        <is>
          <t>BARRIO VRD SAN VICENTE DEL CAG</t>
        </is>
      </c>
      <c r="K1236" t="inlineStr">
        <is>
          <t>BANCOLOMBIA</t>
        </is>
      </c>
      <c r="L1236" t="inlineStr">
        <is>
          <t>FO-25-1376114</t>
        </is>
      </c>
      <c r="M1236" s="49" t="n">
        <v>45883.48508101852</v>
      </c>
      <c r="N1236" s="49" t="n">
        <v>45890.44652777778</v>
      </c>
      <c r="O1236" s="48" t="n">
        <v>0</v>
      </c>
      <c r="P1236" t="inlineStr">
        <is>
          <t>CB UNO A UNO</t>
        </is>
      </c>
      <c r="Q1236" t="inlineStr">
        <is>
          <t>CB UNO A UNO</t>
        </is>
      </c>
      <c r="S1236" t="inlineStr">
        <is>
          <t>EJECUTADO EXITOSO</t>
        </is>
      </c>
      <c r="T1236" t="inlineStr">
        <is>
          <t>ENVIO</t>
        </is>
      </c>
      <c r="V1236" t="inlineStr">
        <is>
          <t>TIPO IV ESPECIAL</t>
        </is>
      </c>
      <c r="W1236" t="inlineStr">
        <is>
          <t>TERRESTRE / AEREO</t>
        </is>
      </c>
      <c r="Y1236" t="inlineStr">
        <is>
          <t>1</t>
        </is>
      </c>
      <c r="Z1236" t="inlineStr">
        <is>
          <t>0</t>
        </is>
      </c>
      <c r="AA1236" s="48" t="n">
        <v>35780</v>
      </c>
      <c r="AB1236" s="48" t="n">
        <v>0</v>
      </c>
    </row>
    <row r="1237">
      <c r="A1237" t="inlineStr">
        <is>
          <t>MEDELLIN</t>
        </is>
      </c>
      <c r="B1237" t="inlineStr">
        <is>
          <t>NOROCCIDENTE</t>
        </is>
      </c>
      <c r="C1237" t="inlineStr">
        <is>
          <t>0004-0005</t>
        </is>
      </c>
      <c r="D1237" t="inlineStr">
        <is>
          <t>5001</t>
        </is>
      </c>
      <c r="E1237" t="inlineStr">
        <is>
          <t>2597942</t>
        </is>
      </c>
      <c r="F1237" t="inlineStr">
        <is>
          <t>3007071861</t>
        </is>
      </c>
      <c r="G1237" t="inlineStr">
        <is>
          <t>OC VISITA ROLLOS</t>
        </is>
      </c>
      <c r="H1237" t="inlineStr">
        <is>
          <t>ANTIOQUIA</t>
        </is>
      </c>
      <c r="I1237" t="inlineStr">
        <is>
          <t>MEDELLIN</t>
        </is>
      </c>
      <c r="J1237" t="inlineStr">
        <is>
          <t>DISTRICOL CARNES JT</t>
        </is>
      </c>
      <c r="K1237" t="inlineStr">
        <is>
          <t>BANCOLOMBIA</t>
        </is>
      </c>
      <c r="L1237" t="inlineStr">
        <is>
          <t>FO-25-1375969</t>
        </is>
      </c>
      <c r="M1237" s="49" t="n">
        <v>45883.48986111111</v>
      </c>
      <c r="N1237" s="49" t="n">
        <v>45889.71041666667</v>
      </c>
      <c r="O1237" s="48" t="n">
        <v>0</v>
      </c>
      <c r="P1237" t="inlineStr">
        <is>
          <t>AGREGADOR</t>
        </is>
      </c>
      <c r="Q1237" t="inlineStr">
        <is>
          <t>DISTRICOL</t>
        </is>
      </c>
      <c r="S1237" t="inlineStr">
        <is>
          <t>EJECUTADO EXITOSO</t>
        </is>
      </c>
      <c r="T1237" t="inlineStr">
        <is>
          <t>VISITA TECNICA</t>
        </is>
      </c>
      <c r="V1237" t="inlineStr">
        <is>
          <t>TIPO I</t>
        </is>
      </c>
      <c r="W1237" t="inlineStr">
        <is>
          <t>TERRESTRE</t>
        </is>
      </c>
      <c r="X1237" t="inlineStr">
        <is>
          <t>GOMEZ FERRARO JOHANA</t>
        </is>
      </c>
      <c r="Y1237" t="inlineStr">
        <is>
          <t>1</t>
        </is>
      </c>
      <c r="Z1237" t="inlineStr">
        <is>
          <t>0</t>
        </is>
      </c>
      <c r="AA1237" s="48" t="n">
        <v>35780</v>
      </c>
      <c r="AB1237" s="48" t="n">
        <v>0</v>
      </c>
    </row>
    <row r="1238">
      <c r="A1238" t="inlineStr">
        <is>
          <t>NEIVA</t>
        </is>
      </c>
      <c r="B1238" t="inlineStr">
        <is>
          <t>REMOTAS</t>
        </is>
      </c>
      <c r="C1238" t="inlineStr">
        <is>
          <t>No encontrado</t>
        </is>
      </c>
      <c r="D1238" t="inlineStr">
        <is>
          <t>18753</t>
        </is>
      </c>
      <c r="E1238" t="inlineStr">
        <is>
          <t>2597949</t>
        </is>
      </c>
      <c r="F1238" t="inlineStr">
        <is>
          <t>3007013339</t>
        </is>
      </c>
      <c r="G1238" t="inlineStr">
        <is>
          <t>OC ENVIO ROLLOS</t>
        </is>
      </c>
      <c r="H1238" t="inlineStr">
        <is>
          <t>CAQUETA</t>
        </is>
      </c>
      <c r="I1238" t="inlineStr">
        <is>
          <t>SAN VICENTE DEL CAGUAN</t>
        </is>
      </c>
      <c r="J1238" t="inlineStr">
        <is>
          <t>BARRIO CAMPO HERMOSO</t>
        </is>
      </c>
      <c r="K1238" t="inlineStr">
        <is>
          <t>BANCOLOMBIA</t>
        </is>
      </c>
      <c r="L1238" t="inlineStr">
        <is>
          <t>FO-25-1375981</t>
        </is>
      </c>
      <c r="M1238" s="49" t="n">
        <v>45883.49200231482</v>
      </c>
      <c r="N1238" s="49" t="n">
        <v>45888.54583333333</v>
      </c>
      <c r="O1238" s="48" t="n">
        <v>0</v>
      </c>
      <c r="P1238" t="inlineStr">
        <is>
          <t>CB UNO A UNO</t>
        </is>
      </c>
      <c r="Q1238" t="inlineStr">
        <is>
          <t>CB UNO A UNO</t>
        </is>
      </c>
      <c r="S1238" t="inlineStr">
        <is>
          <t>EJECUTADO EXITOSO</t>
        </is>
      </c>
      <c r="T1238" t="inlineStr">
        <is>
          <t>ENVIO</t>
        </is>
      </c>
      <c r="V1238" t="inlineStr">
        <is>
          <t>TIPO IV ESPECIAL</t>
        </is>
      </c>
      <c r="W1238" t="inlineStr">
        <is>
          <t>TERRESTRE / AEREO</t>
        </is>
      </c>
      <c r="Y1238" t="inlineStr">
        <is>
          <t>1</t>
        </is>
      </c>
      <c r="Z1238" t="inlineStr">
        <is>
          <t>0</t>
        </is>
      </c>
      <c r="AA1238" s="48" t="n">
        <v>35780</v>
      </c>
      <c r="AB1238" s="48" t="n">
        <v>0</v>
      </c>
    </row>
    <row r="1239">
      <c r="A1239" t="inlineStr">
        <is>
          <t>MONTERIA</t>
        </is>
      </c>
      <c r="B1239" t="inlineStr">
        <is>
          <t>COSTA</t>
        </is>
      </c>
      <c r="C1239" t="inlineStr">
        <is>
          <t>0004-0001</t>
        </is>
      </c>
      <c r="D1239" t="inlineStr">
        <is>
          <t>23555</t>
        </is>
      </c>
      <c r="E1239" t="inlineStr">
        <is>
          <t>2598010</t>
        </is>
      </c>
      <c r="F1239" t="inlineStr">
        <is>
          <t>3007077113</t>
        </is>
      </c>
      <c r="G1239" t="inlineStr">
        <is>
          <t>OC VISITA ROLLOS</t>
        </is>
      </c>
      <c r="H1239" t="inlineStr">
        <is>
          <t>CORDOBA</t>
        </is>
      </c>
      <c r="I1239" t="inlineStr">
        <is>
          <t>PLANETA RICA</t>
        </is>
      </c>
      <c r="J1239" t="inlineStr">
        <is>
          <t>BARRIO  SAN NICOLAS PLANETA RI</t>
        </is>
      </c>
      <c r="K1239" t="inlineStr">
        <is>
          <t>BANCOLOMBIA</t>
        </is>
      </c>
      <c r="L1239" t="inlineStr">
        <is>
          <t>FO-25-1375821</t>
        </is>
      </c>
      <c r="M1239" s="49" t="n">
        <v>45883.48428240741</v>
      </c>
      <c r="N1239" s="49" t="n">
        <v>45885.63333333333</v>
      </c>
      <c r="O1239" s="48" t="n">
        <v>0</v>
      </c>
      <c r="P1239" t="inlineStr">
        <is>
          <t>CB UNO A UNO</t>
        </is>
      </c>
      <c r="Q1239" t="inlineStr">
        <is>
          <t>CB UNO A UNO</t>
        </is>
      </c>
      <c r="R1239" t="inlineStr">
        <is>
          <t>EJECUTADO</t>
        </is>
      </c>
      <c r="S1239" t="inlineStr">
        <is>
          <t>EJECUTADO EXITOSO</t>
        </is>
      </c>
      <c r="T1239" t="inlineStr">
        <is>
          <t>VISITA TECNICA</t>
        </is>
      </c>
      <c r="V1239" t="inlineStr">
        <is>
          <t>TIPO II</t>
        </is>
      </c>
      <c r="W1239" t="inlineStr">
        <is>
          <t>TERRESTRE</t>
        </is>
      </c>
      <c r="X1239" t="inlineStr">
        <is>
          <t>ARRAZOLA HERNANDEZ NICOLAS AUGUSTO</t>
        </is>
      </c>
      <c r="Y1239" t="inlineStr">
        <is>
          <t>1</t>
        </is>
      </c>
      <c r="Z1239" t="inlineStr">
        <is>
          <t>0</t>
        </is>
      </c>
      <c r="AA1239" s="48" t="n">
        <v>67654</v>
      </c>
      <c r="AB1239" s="48" t="n">
        <v>0</v>
      </c>
    </row>
    <row r="1240">
      <c r="A1240" t="inlineStr">
        <is>
          <t>BOGOTA</t>
        </is>
      </c>
      <c r="B1240" t="inlineStr">
        <is>
          <t>CUNDINAMARCA</t>
        </is>
      </c>
      <c r="C1240" t="inlineStr">
        <is>
          <t>0004-0004</t>
        </is>
      </c>
      <c r="D1240" t="inlineStr">
        <is>
          <t>11001</t>
        </is>
      </c>
      <c r="E1240" t="inlineStr">
        <is>
          <t>2598072</t>
        </is>
      </c>
      <c r="F1240" t="inlineStr">
        <is>
          <t>3007074002</t>
        </is>
      </c>
      <c r="G1240" t="inlineStr">
        <is>
          <t>OC VISITA ROLLOS</t>
        </is>
      </c>
      <c r="H1240" t="inlineStr">
        <is>
          <t>CUNDINAMARCA</t>
        </is>
      </c>
      <c r="I1240" t="inlineStr">
        <is>
          <t>BOGOTA</t>
        </is>
      </c>
      <c r="J1240" t="inlineStr">
        <is>
          <t>BARRIO DANUBIO AZUL BOGOTA 7</t>
        </is>
      </c>
      <c r="K1240" t="inlineStr">
        <is>
          <t>BANCOLOMBIA</t>
        </is>
      </c>
      <c r="L1240" t="inlineStr">
        <is>
          <t>FO-25-1375963</t>
        </is>
      </c>
      <c r="M1240" s="49" t="n">
        <v>45883.49372685186</v>
      </c>
      <c r="N1240" s="49" t="n">
        <v>45884.54930555556</v>
      </c>
      <c r="O1240" s="48" t="n">
        <v>0</v>
      </c>
      <c r="P1240" t="inlineStr">
        <is>
          <t>CB UNO A UNO</t>
        </is>
      </c>
      <c r="Q1240" t="inlineStr">
        <is>
          <t>CB UNO A UNO</t>
        </is>
      </c>
      <c r="R1240" t="inlineStr">
        <is>
          <t>EJECUTADO</t>
        </is>
      </c>
      <c r="S1240" t="inlineStr">
        <is>
          <t>EJECUTADO EXITOSO</t>
        </is>
      </c>
      <c r="T1240" t="inlineStr">
        <is>
          <t>VISITA TECNICA</t>
        </is>
      </c>
      <c r="V1240" t="inlineStr">
        <is>
          <t>TIPO I</t>
        </is>
      </c>
      <c r="W1240" t="inlineStr">
        <is>
          <t>TERRESTRE</t>
        </is>
      </c>
      <c r="X1240" t="inlineStr">
        <is>
          <t>ROMERO ROJAS BREIDY JHOHAN</t>
        </is>
      </c>
      <c r="Y1240" t="inlineStr">
        <is>
          <t>1</t>
        </is>
      </c>
      <c r="Z1240" t="inlineStr">
        <is>
          <t>0</t>
        </is>
      </c>
      <c r="AA1240" s="48" t="n">
        <v>35780</v>
      </c>
      <c r="AB1240" s="48" t="n">
        <v>0</v>
      </c>
    </row>
    <row r="1241">
      <c r="A1241" t="inlineStr">
        <is>
          <t>BOGOTA</t>
        </is>
      </c>
      <c r="B1241" t="inlineStr">
        <is>
          <t>CUNDINAMARCA</t>
        </is>
      </c>
      <c r="C1241" t="inlineStr">
        <is>
          <t>0004-0004</t>
        </is>
      </c>
      <c r="D1241" t="inlineStr">
        <is>
          <t>25754</t>
        </is>
      </c>
      <c r="E1241" t="inlineStr">
        <is>
          <t>2598084</t>
        </is>
      </c>
      <c r="F1241" t="inlineStr">
        <is>
          <t>3007031703</t>
        </is>
      </c>
      <c r="G1241" t="inlineStr">
        <is>
          <t>OC VISITA ROLLOS</t>
        </is>
      </c>
      <c r="H1241" t="inlineStr">
        <is>
          <t>CUNDINAMARCA</t>
        </is>
      </c>
      <c r="I1241" t="inlineStr">
        <is>
          <t>SOACHA</t>
        </is>
      </c>
      <c r="J1241" t="inlineStr">
        <is>
          <t>OPRAP VENTURA TERREROS</t>
        </is>
      </c>
      <c r="K1241" t="inlineStr">
        <is>
          <t>BANCOLOMBIA</t>
        </is>
      </c>
      <c r="L1241" t="inlineStr">
        <is>
          <t>FO-25-1375954</t>
        </is>
      </c>
      <c r="M1241" s="49" t="n">
        <v>45883.49578703703</v>
      </c>
      <c r="N1241" s="49" t="n">
        <v>45884.42638888889</v>
      </c>
      <c r="O1241" s="48" t="n">
        <v>0</v>
      </c>
      <c r="P1241" t="inlineStr">
        <is>
          <t>ROBUSTO</t>
        </is>
      </c>
      <c r="Q1241" t="inlineStr">
        <is>
          <t>OPRAP</t>
        </is>
      </c>
      <c r="R1241" t="inlineStr">
        <is>
          <t>EJECUTADO</t>
        </is>
      </c>
      <c r="S1241" t="inlineStr">
        <is>
          <t>EJECUTADO EXITOSO</t>
        </is>
      </c>
      <c r="T1241" t="inlineStr">
        <is>
          <t>VISITA TECNICA</t>
        </is>
      </c>
      <c r="V1241" t="inlineStr">
        <is>
          <t>TIPO I</t>
        </is>
      </c>
      <c r="W1241" t="inlineStr">
        <is>
          <t>TERRESTRE</t>
        </is>
      </c>
      <c r="X1241" t="inlineStr">
        <is>
          <t>LOZADA ROJAS CHRISTIAN ANDRES</t>
        </is>
      </c>
      <c r="Y1241" t="inlineStr">
        <is>
          <t>1</t>
        </is>
      </c>
      <c r="Z1241" t="inlineStr">
        <is>
          <t>0</t>
        </is>
      </c>
      <c r="AA1241" s="48" t="n">
        <v>35780</v>
      </c>
      <c r="AB1241" s="48" t="n">
        <v>0</v>
      </c>
    </row>
    <row r="1242">
      <c r="A1242" t="inlineStr">
        <is>
          <t>BOGOTA</t>
        </is>
      </c>
      <c r="B1242" t="inlineStr">
        <is>
          <t>CUNDINAMARCA</t>
        </is>
      </c>
      <c r="C1242" t="inlineStr">
        <is>
          <t>0004-0004</t>
        </is>
      </c>
      <c r="D1242" t="inlineStr">
        <is>
          <t>11001</t>
        </is>
      </c>
      <c r="E1242" t="inlineStr">
        <is>
          <t>2598090</t>
        </is>
      </c>
      <c r="F1242" t="inlineStr">
        <is>
          <t>3007075687</t>
        </is>
      </c>
      <c r="G1242" t="inlineStr">
        <is>
          <t>OC VISITA ROLLOS</t>
        </is>
      </c>
      <c r="H1242" t="inlineStr">
        <is>
          <t>CUNDINAMARCA</t>
        </is>
      </c>
      <c r="I1242" t="inlineStr">
        <is>
          <t>BOGOTA</t>
        </is>
      </c>
      <c r="J1242" t="inlineStr">
        <is>
          <t>BARRIO BUENAVISTA BOGOTA</t>
        </is>
      </c>
      <c r="K1242" t="inlineStr">
        <is>
          <t>BANCOLOMBIA</t>
        </is>
      </c>
      <c r="L1242" t="inlineStr">
        <is>
          <t>FO-25-1376032</t>
        </is>
      </c>
      <c r="M1242" s="49" t="n">
        <v>45883.49700231481</v>
      </c>
      <c r="N1242" s="49" t="n">
        <v>45885.37083333333</v>
      </c>
      <c r="O1242" s="48" t="n">
        <v>0</v>
      </c>
      <c r="P1242" t="inlineStr">
        <is>
          <t>CB UNO A UNO</t>
        </is>
      </c>
      <c r="Q1242" t="inlineStr">
        <is>
          <t>CB UNO A UNO</t>
        </is>
      </c>
      <c r="R1242" t="inlineStr">
        <is>
          <t>EJECUTADO</t>
        </is>
      </c>
      <c r="S1242" t="inlineStr">
        <is>
          <t>EJECUTADO EXITOSO</t>
        </is>
      </c>
      <c r="T1242" t="inlineStr">
        <is>
          <t>VISITA TECNICA</t>
        </is>
      </c>
      <c r="V1242" t="inlineStr">
        <is>
          <t>TIPO I</t>
        </is>
      </c>
      <c r="W1242" t="inlineStr">
        <is>
          <t>TERRESTRE</t>
        </is>
      </c>
      <c r="X1242" t="inlineStr">
        <is>
          <t>INFANTE SIERRA MANUEL FERNANDO</t>
        </is>
      </c>
      <c r="Y1242" t="inlineStr">
        <is>
          <t>1</t>
        </is>
      </c>
      <c r="Z1242" t="inlineStr">
        <is>
          <t>0</t>
        </is>
      </c>
      <c r="AA1242" s="48" t="n">
        <v>35780</v>
      </c>
      <c r="AB1242" s="48" t="n">
        <v>0</v>
      </c>
    </row>
    <row r="1243">
      <c r="A1243" t="inlineStr">
        <is>
          <t>YOPAL</t>
        </is>
      </c>
      <c r="B1243" t="inlineStr">
        <is>
          <t>REMOTAS</t>
        </is>
      </c>
      <c r="C1243" t="inlineStr">
        <is>
          <t>0004-0007</t>
        </is>
      </c>
      <c r="D1243" t="inlineStr">
        <is>
          <t>85001</t>
        </is>
      </c>
      <c r="E1243" t="inlineStr">
        <is>
          <t>2598126</t>
        </is>
      </c>
      <c r="F1243" t="inlineStr">
        <is>
          <t>3007079926</t>
        </is>
      </c>
      <c r="G1243" t="inlineStr">
        <is>
          <t>OC VISITA ROLLOS</t>
        </is>
      </c>
      <c r="H1243" t="inlineStr">
        <is>
          <t>CASANARE</t>
        </is>
      </c>
      <c r="I1243" t="inlineStr">
        <is>
          <t>YOPAL</t>
        </is>
      </c>
      <c r="J1243" t="inlineStr">
        <is>
          <t>DISTRICOL MINITIENDA DE LA 100</t>
        </is>
      </c>
      <c r="K1243" t="inlineStr">
        <is>
          <t>BANCOLOMBIA</t>
        </is>
      </c>
      <c r="L1243" t="inlineStr">
        <is>
          <t>FO-25-1375970</t>
        </is>
      </c>
      <c r="M1243" s="49" t="n">
        <v>45883.48875</v>
      </c>
      <c r="N1243" s="49" t="n">
        <v>45885.375</v>
      </c>
      <c r="O1243" s="48" t="n">
        <v>0</v>
      </c>
      <c r="P1243" t="inlineStr">
        <is>
          <t>AGREGADOR</t>
        </is>
      </c>
      <c r="Q1243" t="inlineStr">
        <is>
          <t>DISTRICOL</t>
        </is>
      </c>
      <c r="R1243" t="inlineStr">
        <is>
          <t>EJECUTADO</t>
        </is>
      </c>
      <c r="S1243" t="inlineStr">
        <is>
          <t>EJECUTADO EXITOSO</t>
        </is>
      </c>
      <c r="T1243" t="inlineStr">
        <is>
          <t>ENVIO FLOTA - OPERADOR LOGISTICO</t>
        </is>
      </c>
      <c r="V1243" t="inlineStr">
        <is>
          <t>TIPO I</t>
        </is>
      </c>
      <c r="W1243" t="inlineStr">
        <is>
          <t>TERRESTRE</t>
        </is>
      </c>
      <c r="X1243" t="inlineStr">
        <is>
          <t>BERNAL ELAICA EDGAR ALEXIS</t>
        </is>
      </c>
      <c r="Y1243" t="inlineStr">
        <is>
          <t>1</t>
        </is>
      </c>
      <c r="Z1243" t="inlineStr">
        <is>
          <t>0</t>
        </is>
      </c>
      <c r="AA1243" s="48" t="n">
        <v>35780</v>
      </c>
      <c r="AB1243" s="48" t="n">
        <v>0</v>
      </c>
    </row>
    <row r="1244">
      <c r="A1244" t="inlineStr">
        <is>
          <t>BOGOTA</t>
        </is>
      </c>
      <c r="B1244" t="inlineStr">
        <is>
          <t>CUNDINAMARCA</t>
        </is>
      </c>
      <c r="C1244" t="inlineStr">
        <is>
          <t>0004-0004</t>
        </is>
      </c>
      <c r="D1244" t="inlineStr">
        <is>
          <t>25754</t>
        </is>
      </c>
      <c r="E1244" t="inlineStr">
        <is>
          <t>2598148</t>
        </is>
      </c>
      <c r="F1244" t="inlineStr">
        <is>
          <t>3007048371</t>
        </is>
      </c>
      <c r="G1244" t="inlineStr">
        <is>
          <t>OC VISITA ROLLOS</t>
        </is>
      </c>
      <c r="H1244" t="inlineStr">
        <is>
          <t>CUNDINAMARCA</t>
        </is>
      </c>
      <c r="I1244" t="inlineStr">
        <is>
          <t>SOACHA</t>
        </is>
      </c>
      <c r="J1244" t="inlineStr">
        <is>
          <t>BARRIO SOACHA CIUDAD VERDE SOA</t>
        </is>
      </c>
      <c r="K1244" t="inlineStr">
        <is>
          <t>BANCOLOMBIA</t>
        </is>
      </c>
      <c r="L1244" t="inlineStr">
        <is>
          <t>FO-25-1375959</t>
        </is>
      </c>
      <c r="M1244" s="49" t="n">
        <v>45883.49422453704</v>
      </c>
      <c r="N1244" s="49" t="n">
        <v>45884.60277777778</v>
      </c>
      <c r="O1244" s="48" t="n">
        <v>0</v>
      </c>
      <c r="P1244" t="inlineStr">
        <is>
          <t>CB UNO A UNO</t>
        </is>
      </c>
      <c r="Q1244" t="inlineStr">
        <is>
          <t>CB UNO A UNO</t>
        </is>
      </c>
      <c r="R1244" t="inlineStr">
        <is>
          <t>EJECUTADO</t>
        </is>
      </c>
      <c r="S1244" t="inlineStr">
        <is>
          <t>EJECUTADO EXITOSO</t>
        </is>
      </c>
      <c r="T1244" t="inlineStr">
        <is>
          <t>VISITA TECNICA</t>
        </is>
      </c>
      <c r="V1244" t="inlineStr">
        <is>
          <t>TIPO I</t>
        </is>
      </c>
      <c r="W1244" t="inlineStr">
        <is>
          <t>TERRESTRE</t>
        </is>
      </c>
      <c r="X1244" t="inlineStr">
        <is>
          <t>LOZADA ROJAS CHRISTIAN ANDRES</t>
        </is>
      </c>
      <c r="Y1244" t="inlineStr">
        <is>
          <t>1</t>
        </is>
      </c>
      <c r="Z1244" t="inlineStr">
        <is>
          <t>0</t>
        </is>
      </c>
      <c r="AA1244" s="48" t="n">
        <v>35780</v>
      </c>
      <c r="AB1244" s="48" t="n">
        <v>0</v>
      </c>
    </row>
    <row r="1245">
      <c r="A1245" t="inlineStr">
        <is>
          <t>CARTAGENA</t>
        </is>
      </c>
      <c r="B1245" t="inlineStr">
        <is>
          <t>COSTA</t>
        </is>
      </c>
      <c r="C1245" t="inlineStr">
        <is>
          <t>0004-0001</t>
        </is>
      </c>
      <c r="D1245" t="inlineStr">
        <is>
          <t>13001</t>
        </is>
      </c>
      <c r="E1245" t="inlineStr">
        <is>
          <t>2598233</t>
        </is>
      </c>
      <c r="F1245" t="inlineStr">
        <is>
          <t>3007049946</t>
        </is>
      </c>
      <c r="G1245" t="inlineStr">
        <is>
          <t>OC VISITA ROLLOS</t>
        </is>
      </c>
      <c r="H1245" t="inlineStr">
        <is>
          <t>BOLIVAR</t>
        </is>
      </c>
      <c r="I1245" t="inlineStr">
        <is>
          <t>CARTAGENA</t>
        </is>
      </c>
      <c r="J1245" t="inlineStr">
        <is>
          <t>BARRIO EL CARMELO CARTAGENA DE</t>
        </is>
      </c>
      <c r="K1245" t="inlineStr">
        <is>
          <t>BANCOLOMBIA</t>
        </is>
      </c>
      <c r="L1245" t="inlineStr">
        <is>
          <t>FO-25-1376161</t>
        </is>
      </c>
      <c r="M1245" s="49" t="n">
        <v>45883.51175925926</v>
      </c>
      <c r="N1245" s="49" t="n">
        <v>45885.53263888889</v>
      </c>
      <c r="O1245" s="48" t="n">
        <v>0</v>
      </c>
      <c r="P1245" t="inlineStr">
        <is>
          <t>CB UNO A UNO</t>
        </is>
      </c>
      <c r="Q1245" t="inlineStr">
        <is>
          <t>CB UNO A UNO</t>
        </is>
      </c>
      <c r="R1245" t="inlineStr">
        <is>
          <t>EJECUTADO</t>
        </is>
      </c>
      <c r="S1245" t="inlineStr">
        <is>
          <t>EJECUTADO EXITOSO</t>
        </is>
      </c>
      <c r="T1245" t="inlineStr">
        <is>
          <t>VISITA TECNICA</t>
        </is>
      </c>
      <c r="V1245" t="inlineStr">
        <is>
          <t>TIPO I</t>
        </is>
      </c>
      <c r="W1245" t="inlineStr">
        <is>
          <t>TERRESTRE</t>
        </is>
      </c>
      <c r="X1245" t="inlineStr">
        <is>
          <t>CANEDO HERRERA ALEXANDER</t>
        </is>
      </c>
      <c r="Y1245" t="inlineStr">
        <is>
          <t>1</t>
        </is>
      </c>
      <c r="Z1245" t="inlineStr">
        <is>
          <t>0</t>
        </is>
      </c>
      <c r="AA1245" s="48" t="n">
        <v>35780</v>
      </c>
      <c r="AB1245" s="48" t="n">
        <v>0</v>
      </c>
    </row>
    <row r="1246">
      <c r="A1246" t="inlineStr">
        <is>
          <t>PEREIRA</t>
        </is>
      </c>
      <c r="B1246" t="inlineStr">
        <is>
          <t>SUROCCIDENTE Y EJE CAFETERO</t>
        </is>
      </c>
      <c r="C1246" t="inlineStr">
        <is>
          <t>0004-0002</t>
        </is>
      </c>
      <c r="D1246" t="inlineStr">
        <is>
          <t>63001</t>
        </is>
      </c>
      <c r="E1246" t="inlineStr">
        <is>
          <t>2598243</t>
        </is>
      </c>
      <c r="F1246" t="inlineStr">
        <is>
          <t>3007033988</t>
        </is>
      </c>
      <c r="G1246" t="inlineStr">
        <is>
          <t>OC VISITA ROLLOS</t>
        </is>
      </c>
      <c r="H1246" t="inlineStr">
        <is>
          <t>QUINDIO</t>
        </is>
      </c>
      <c r="I1246" t="inlineStr">
        <is>
          <t>ARMENIA</t>
        </is>
      </c>
      <c r="J1246" t="inlineStr">
        <is>
          <t>PAGAFACIL LA 14 ARMENIA</t>
        </is>
      </c>
      <c r="K1246" t="inlineStr">
        <is>
          <t>BANCOLOMBIA</t>
        </is>
      </c>
      <c r="L1246" t="inlineStr">
        <is>
          <t>FO-25-1376153</t>
        </is>
      </c>
      <c r="M1246" s="49" t="n">
        <v>45883.51438657408</v>
      </c>
      <c r="N1246" s="49" t="n">
        <v>45889.63819444444</v>
      </c>
      <c r="O1246" s="48" t="n">
        <v>0</v>
      </c>
      <c r="P1246" t="inlineStr">
        <is>
          <t>ROBUSTO</t>
        </is>
      </c>
      <c r="Q1246" t="inlineStr">
        <is>
          <t>PAGAFACIL</t>
        </is>
      </c>
      <c r="R1246" t="inlineStr">
        <is>
          <t>EJECUTADO</t>
        </is>
      </c>
      <c r="S1246" t="inlineStr">
        <is>
          <t>EJECUTADO EXITOSO</t>
        </is>
      </c>
      <c r="T1246" t="inlineStr">
        <is>
          <t>VISITA TECNICA</t>
        </is>
      </c>
      <c r="V1246" t="inlineStr">
        <is>
          <t>TIPO II</t>
        </is>
      </c>
      <c r="W1246" t="inlineStr">
        <is>
          <t>TERRESTRE</t>
        </is>
      </c>
      <c r="X1246" t="inlineStr">
        <is>
          <t>ARROYAVE CANO MANUEL GUILLERMO</t>
        </is>
      </c>
      <c r="Y1246" t="inlineStr">
        <is>
          <t>1</t>
        </is>
      </c>
      <c r="Z1246" t="inlineStr">
        <is>
          <t>0</t>
        </is>
      </c>
      <c r="AA1246" s="48" t="n">
        <v>67654</v>
      </c>
      <c r="AB1246" s="48" t="n">
        <v>0</v>
      </c>
    </row>
    <row r="1247">
      <c r="A1247" t="inlineStr">
        <is>
          <t>MEDELLIN</t>
        </is>
      </c>
      <c r="B1247" t="inlineStr">
        <is>
          <t>NOROCCIDENTE</t>
        </is>
      </c>
      <c r="C1247" t="inlineStr">
        <is>
          <t>0004-0005</t>
        </is>
      </c>
      <c r="D1247" t="inlineStr">
        <is>
          <t>5001</t>
        </is>
      </c>
      <c r="E1247" t="inlineStr">
        <is>
          <t>2598273</t>
        </is>
      </c>
      <c r="F1247" t="inlineStr">
        <is>
          <t>3007079590</t>
        </is>
      </c>
      <c r="G1247" t="inlineStr">
        <is>
          <t>OC VISITA ROLLOS</t>
        </is>
      </c>
      <c r="H1247" t="inlineStr">
        <is>
          <t>ANTIOQUIA</t>
        </is>
      </c>
      <c r="I1247" t="inlineStr">
        <is>
          <t>MEDELLIN</t>
        </is>
      </c>
      <c r="J1247" t="inlineStr">
        <is>
          <t>BARRIO PICACHO MEDELLIN 5</t>
        </is>
      </c>
      <c r="K1247" t="inlineStr">
        <is>
          <t>BANCOLOMBIA</t>
        </is>
      </c>
      <c r="L1247" t="inlineStr">
        <is>
          <t>FO-25-1376266</t>
        </is>
      </c>
      <c r="M1247" s="49" t="n">
        <v>45883.52760416667</v>
      </c>
      <c r="N1247" s="49" t="n">
        <v>45889.71319444444</v>
      </c>
      <c r="O1247" s="48" t="n">
        <v>0</v>
      </c>
      <c r="P1247" t="inlineStr">
        <is>
          <t>CB UNO A UNO</t>
        </is>
      </c>
      <c r="Q1247" t="inlineStr">
        <is>
          <t>CB UNO A UNO</t>
        </is>
      </c>
      <c r="S1247" t="inlineStr">
        <is>
          <t>EJECUTADO EXITOSO</t>
        </is>
      </c>
      <c r="T1247" t="inlineStr">
        <is>
          <t>VISITA TECNICA</t>
        </is>
      </c>
      <c r="V1247" t="inlineStr">
        <is>
          <t>TIPO I</t>
        </is>
      </c>
      <c r="W1247" t="inlineStr">
        <is>
          <t>TERRESTRE</t>
        </is>
      </c>
      <c r="X1247" t="inlineStr">
        <is>
          <t>GOMEZ FERRARO JOHANA</t>
        </is>
      </c>
      <c r="Y1247" t="inlineStr">
        <is>
          <t>1</t>
        </is>
      </c>
      <c r="Z1247" t="inlineStr">
        <is>
          <t>0</t>
        </is>
      </c>
      <c r="AA1247" s="48" t="n">
        <v>35780</v>
      </c>
      <c r="AB1247" s="48" t="n">
        <v>0</v>
      </c>
    </row>
    <row r="1248">
      <c r="A1248" t="inlineStr">
        <is>
          <t>CUCUTA</t>
        </is>
      </c>
      <c r="B1248" t="inlineStr">
        <is>
          <t>SANTANDERES</t>
        </is>
      </c>
      <c r="C1248" t="inlineStr">
        <is>
          <t>0004-0008</t>
        </is>
      </c>
      <c r="D1248" t="inlineStr">
        <is>
          <t>54172</t>
        </is>
      </c>
      <c r="E1248" t="inlineStr">
        <is>
          <t>2598285</t>
        </is>
      </c>
      <c r="F1248" t="inlineStr">
        <is>
          <t>3007065927</t>
        </is>
      </c>
      <c r="G1248" t="inlineStr">
        <is>
          <t>OC VISITA ROLLOS</t>
        </is>
      </c>
      <c r="H1248" t="inlineStr">
        <is>
          <t>NORTE DE SANTANDER</t>
        </is>
      </c>
      <c r="I1248" t="inlineStr">
        <is>
          <t>CHINACOTA</t>
        </is>
      </c>
      <c r="J1248" t="inlineStr">
        <is>
          <t>PAGAFACIL  CHINACOTA</t>
        </is>
      </c>
      <c r="K1248" t="inlineStr">
        <is>
          <t>BANCOLOMBIA</t>
        </is>
      </c>
      <c r="L1248" t="inlineStr">
        <is>
          <t>FO-25-1376329</t>
        </is>
      </c>
      <c r="M1248" s="49" t="n">
        <v>45883.53134259259</v>
      </c>
      <c r="N1248" s="49" t="n">
        <v>45889.54375</v>
      </c>
      <c r="O1248" s="48" t="n">
        <v>0</v>
      </c>
      <c r="P1248" t="inlineStr">
        <is>
          <t>ROBUSTO</t>
        </is>
      </c>
      <c r="Q1248" t="inlineStr">
        <is>
          <t>PAGAFACIL</t>
        </is>
      </c>
      <c r="R1248" t="inlineStr">
        <is>
          <t>EJECUTADO</t>
        </is>
      </c>
      <c r="S1248" t="inlineStr">
        <is>
          <t>EJECUTADO EXITOSO</t>
        </is>
      </c>
      <c r="T1248" t="inlineStr">
        <is>
          <t>ENVIO FLOTA - OPERADOR LOGISTICO</t>
        </is>
      </c>
      <c r="V1248" t="inlineStr">
        <is>
          <t>TIPO II</t>
        </is>
      </c>
      <c r="W1248" t="inlineStr">
        <is>
          <t>TERRESTRE</t>
        </is>
      </c>
      <c r="X1248" t="inlineStr">
        <is>
          <t>DURAN ACOSTA FRANK YONNY</t>
        </is>
      </c>
      <c r="Y1248" t="inlineStr">
        <is>
          <t>1</t>
        </is>
      </c>
      <c r="Z1248" t="inlineStr">
        <is>
          <t>0</t>
        </is>
      </c>
      <c r="AA1248" s="48" t="n">
        <v>35780</v>
      </c>
      <c r="AB1248" s="48" t="n">
        <v>0</v>
      </c>
    </row>
    <row r="1249">
      <c r="A1249" t="inlineStr">
        <is>
          <t>NEIVA</t>
        </is>
      </c>
      <c r="B1249" t="inlineStr">
        <is>
          <t>REMOTAS</t>
        </is>
      </c>
      <c r="C1249" t="inlineStr">
        <is>
          <t>0004-0007</t>
        </is>
      </c>
      <c r="D1249" t="inlineStr">
        <is>
          <t>41001</t>
        </is>
      </c>
      <c r="E1249" t="inlineStr">
        <is>
          <t>2598347</t>
        </is>
      </c>
      <c r="F1249" t="inlineStr">
        <is>
          <t>3007070166</t>
        </is>
      </c>
      <c r="G1249" t="inlineStr">
        <is>
          <t>OC VISITA ROLLOS</t>
        </is>
      </c>
      <c r="H1249" t="inlineStr">
        <is>
          <t>HUILA</t>
        </is>
      </c>
      <c r="I1249" t="inlineStr">
        <is>
          <t>NEIVA</t>
        </is>
      </c>
      <c r="J1249" t="inlineStr">
        <is>
          <t>BARRIO PUERTAS DEL SOL NEIVA 1</t>
        </is>
      </c>
      <c r="K1249" t="inlineStr">
        <is>
          <t>BANCOLOMBIA</t>
        </is>
      </c>
      <c r="L1249" t="inlineStr">
        <is>
          <t>FO-25-1376157</t>
        </is>
      </c>
      <c r="M1249" s="49" t="n">
        <v>45883.51386574074</v>
      </c>
      <c r="N1249" s="49" t="n">
        <v>45884.45486111111</v>
      </c>
      <c r="O1249" s="48" t="n">
        <v>0</v>
      </c>
      <c r="P1249" t="inlineStr">
        <is>
          <t>CB UNO A UNO</t>
        </is>
      </c>
      <c r="Q1249" t="inlineStr">
        <is>
          <t>CB UNO A UNO</t>
        </is>
      </c>
      <c r="R1249" t="inlineStr">
        <is>
          <t>EJECUTADO</t>
        </is>
      </c>
      <c r="S1249" t="inlineStr">
        <is>
          <t>EJECUTADO EXITOSO</t>
        </is>
      </c>
      <c r="T1249" t="inlineStr">
        <is>
          <t>VISITA TECNICA</t>
        </is>
      </c>
      <c r="V1249" t="inlineStr">
        <is>
          <t>TIPO I</t>
        </is>
      </c>
      <c r="W1249" t="inlineStr">
        <is>
          <t>TERRESTRE</t>
        </is>
      </c>
      <c r="X1249" t="inlineStr">
        <is>
          <t>DIAZ VARGAS JONATHAN MIGUEL</t>
        </is>
      </c>
      <c r="Y1249" t="inlineStr">
        <is>
          <t>1</t>
        </is>
      </c>
      <c r="Z1249" t="inlineStr">
        <is>
          <t>0</t>
        </is>
      </c>
      <c r="AA1249" s="48" t="n">
        <v>35780</v>
      </c>
      <c r="AB1249" s="48" t="n">
        <v>0</v>
      </c>
    </row>
    <row r="1250">
      <c r="A1250" t="inlineStr">
        <is>
          <t>VILLAVICENCIO</t>
        </is>
      </c>
      <c r="B1250" t="inlineStr">
        <is>
          <t>REMOTAS</t>
        </is>
      </c>
      <c r="C1250" t="inlineStr">
        <is>
          <t>0004-0007</t>
        </is>
      </c>
      <c r="D1250" t="inlineStr">
        <is>
          <t>50006</t>
        </is>
      </c>
      <c r="E1250" t="inlineStr">
        <is>
          <t>2598349</t>
        </is>
      </c>
      <c r="F1250" t="inlineStr">
        <is>
          <t>3007030129</t>
        </is>
      </c>
      <c r="G1250" t="inlineStr">
        <is>
          <t>OC VISITA ROLLOS</t>
        </is>
      </c>
      <c r="H1250" t="inlineStr">
        <is>
          <t>META</t>
        </is>
      </c>
      <c r="I1250" t="inlineStr">
        <is>
          <t>ACACIAS</t>
        </is>
      </c>
      <c r="J1250" t="inlineStr">
        <is>
          <t>BARRIO LAS VIOLENTAS ACACIAS</t>
        </is>
      </c>
      <c r="K1250" t="inlineStr">
        <is>
          <t>BANCOLOMBIA</t>
        </is>
      </c>
      <c r="L1250" t="inlineStr">
        <is>
          <t>FO-25-1376148</t>
        </is>
      </c>
      <c r="M1250" s="49" t="n">
        <v>45883.51494212963</v>
      </c>
      <c r="N1250" s="49" t="n">
        <v>45888.47916666666</v>
      </c>
      <c r="O1250" s="48" t="n">
        <v>0</v>
      </c>
      <c r="P1250" t="inlineStr">
        <is>
          <t>CB UNO A UNO</t>
        </is>
      </c>
      <c r="Q1250" t="inlineStr">
        <is>
          <t>CB UNO A UNO</t>
        </is>
      </c>
      <c r="R1250" t="inlineStr">
        <is>
          <t>EJECUTADO</t>
        </is>
      </c>
      <c r="S1250" t="inlineStr">
        <is>
          <t>EJECUTADO EXITOSO</t>
        </is>
      </c>
      <c r="T1250" t="inlineStr">
        <is>
          <t>VISITA TECNICA</t>
        </is>
      </c>
      <c r="V1250" t="inlineStr">
        <is>
          <t>TIPO II</t>
        </is>
      </c>
      <c r="W1250" t="inlineStr">
        <is>
          <t>TERRESTRE</t>
        </is>
      </c>
      <c r="X1250" t="inlineStr">
        <is>
          <t>ROZO JIMENEZ EDGAR ARMANDO</t>
        </is>
      </c>
      <c r="Y1250" t="inlineStr">
        <is>
          <t>1</t>
        </is>
      </c>
      <c r="Z1250" t="inlineStr">
        <is>
          <t>0</t>
        </is>
      </c>
      <c r="AA1250" s="48" t="n">
        <v>67654</v>
      </c>
      <c r="AB1250" s="48" t="n">
        <v>0</v>
      </c>
    </row>
    <row r="1251">
      <c r="A1251" t="inlineStr">
        <is>
          <t>MONTERIA</t>
        </is>
      </c>
      <c r="B1251" t="inlineStr">
        <is>
          <t>COSTA</t>
        </is>
      </c>
      <c r="C1251" t="inlineStr">
        <is>
          <t>0004-0001</t>
        </is>
      </c>
      <c r="D1251" t="inlineStr">
        <is>
          <t>23001</t>
        </is>
      </c>
      <c r="E1251" t="inlineStr">
        <is>
          <t>2598417</t>
        </is>
      </c>
      <c r="F1251" t="inlineStr">
        <is>
          <t>3007077682</t>
        </is>
      </c>
      <c r="G1251" t="inlineStr">
        <is>
          <t>OC VISITA ROLLOS</t>
        </is>
      </c>
      <c r="H1251" t="inlineStr">
        <is>
          <t>CORDOBA</t>
        </is>
      </c>
      <c r="I1251" t="inlineStr">
        <is>
          <t>MONTERIA</t>
        </is>
      </c>
      <c r="J1251" t="inlineStr">
        <is>
          <t>BARRIO VALLEJO MONTERIA  3</t>
        </is>
      </c>
      <c r="K1251" t="inlineStr">
        <is>
          <t>BANCOLOMBIA</t>
        </is>
      </c>
      <c r="L1251" t="inlineStr">
        <is>
          <t>FO-25-1376164</t>
        </is>
      </c>
      <c r="M1251" s="49" t="n">
        <v>45883.51032407407</v>
      </c>
      <c r="N1251" s="49" t="n">
        <v>45888.41944444444</v>
      </c>
      <c r="O1251" s="48" t="n">
        <v>0</v>
      </c>
      <c r="P1251" t="inlineStr">
        <is>
          <t>CB UNO A UNO</t>
        </is>
      </c>
      <c r="Q1251" t="inlineStr">
        <is>
          <t>CB UNO A UNO</t>
        </is>
      </c>
      <c r="R1251" t="inlineStr">
        <is>
          <t>EJECUTADO</t>
        </is>
      </c>
      <c r="S1251" t="inlineStr">
        <is>
          <t>EJECUTADO EXITOSO</t>
        </is>
      </c>
      <c r="T1251" t="inlineStr">
        <is>
          <t>VISITA TECNICA</t>
        </is>
      </c>
      <c r="V1251" t="inlineStr">
        <is>
          <t>TIPO I</t>
        </is>
      </c>
      <c r="W1251" t="inlineStr">
        <is>
          <t>TERRESTRE</t>
        </is>
      </c>
      <c r="X1251" t="inlineStr">
        <is>
          <t>CASSIANI PEREZ RAUL RAMIRO</t>
        </is>
      </c>
      <c r="Y1251" t="inlineStr">
        <is>
          <t>1</t>
        </is>
      </c>
      <c r="Z1251" t="inlineStr">
        <is>
          <t>0</t>
        </is>
      </c>
      <c r="AA1251" s="48" t="n">
        <v>35780</v>
      </c>
      <c r="AB1251" s="48" t="n">
        <v>0</v>
      </c>
    </row>
    <row r="1252">
      <c r="A1252" t="inlineStr">
        <is>
          <t>MEDELLIN</t>
        </is>
      </c>
      <c r="B1252" t="inlineStr">
        <is>
          <t>NOROCCIDENTE</t>
        </is>
      </c>
      <c r="C1252" t="inlineStr">
        <is>
          <t>0004-0005</t>
        </is>
      </c>
      <c r="D1252" t="inlineStr">
        <is>
          <t>5088</t>
        </is>
      </c>
      <c r="E1252" t="inlineStr">
        <is>
          <t>2598421</t>
        </is>
      </c>
      <c r="F1252" t="inlineStr">
        <is>
          <t>3007056383</t>
        </is>
      </c>
      <c r="G1252" t="inlineStr">
        <is>
          <t>OC VISITA ROLLOS</t>
        </is>
      </c>
      <c r="H1252" t="inlineStr">
        <is>
          <t>ANTIOQUIA</t>
        </is>
      </c>
      <c r="I1252" t="inlineStr">
        <is>
          <t>BELLO</t>
        </is>
      </c>
      <c r="J1252" t="inlineStr">
        <is>
          <t>DISTRICOL TIENDA LA 67 D ELKIN</t>
        </is>
      </c>
      <c r="K1252" t="inlineStr">
        <is>
          <t>BANCOLOMBIA</t>
        </is>
      </c>
      <c r="L1252" t="inlineStr">
        <is>
          <t>FO-25-1376160</t>
        </is>
      </c>
      <c r="M1252" s="49" t="n">
        <v>45883.5137962963</v>
      </c>
      <c r="N1252" s="49" t="n">
        <v>45889.71111111111</v>
      </c>
      <c r="O1252" s="48" t="n">
        <v>0</v>
      </c>
      <c r="P1252" t="inlineStr">
        <is>
          <t>AGREGADOR</t>
        </is>
      </c>
      <c r="Q1252" t="inlineStr">
        <is>
          <t>DISTRICOL</t>
        </is>
      </c>
      <c r="S1252" t="inlineStr">
        <is>
          <t>EJECUTADO EXITOSO</t>
        </is>
      </c>
      <c r="T1252" t="inlineStr">
        <is>
          <t>VISITA TECNICA</t>
        </is>
      </c>
      <c r="V1252" t="inlineStr">
        <is>
          <t>TIPO I</t>
        </is>
      </c>
      <c r="W1252" t="inlineStr">
        <is>
          <t>TERRESTRE</t>
        </is>
      </c>
      <c r="X1252" t="inlineStr">
        <is>
          <t>GOMEZ FERRARO JOHANA</t>
        </is>
      </c>
      <c r="Y1252" t="inlineStr">
        <is>
          <t>1</t>
        </is>
      </c>
      <c r="Z1252" t="inlineStr">
        <is>
          <t>0</t>
        </is>
      </c>
      <c r="AA1252" s="48" t="n">
        <v>35780</v>
      </c>
      <c r="AB1252" s="48" t="n">
        <v>0</v>
      </c>
    </row>
    <row r="1253">
      <c r="A1253" t="inlineStr">
        <is>
          <t>VILLAVICENCIO</t>
        </is>
      </c>
      <c r="B1253" t="inlineStr">
        <is>
          <t>REMOTAS</t>
        </is>
      </c>
      <c r="C1253" t="inlineStr">
        <is>
          <t>No encontrado</t>
        </is>
      </c>
      <c r="D1253" t="inlineStr">
        <is>
          <t>85440</t>
        </is>
      </c>
      <c r="E1253" t="inlineStr">
        <is>
          <t>2598451</t>
        </is>
      </c>
      <c r="F1253" t="inlineStr">
        <is>
          <t>3007058972</t>
        </is>
      </c>
      <c r="G1253" t="inlineStr">
        <is>
          <t>OC VISITA ROLLOS</t>
        </is>
      </c>
      <c r="H1253" t="inlineStr">
        <is>
          <t>CASANARE</t>
        </is>
      </c>
      <c r="I1253" t="inlineStr">
        <is>
          <t>VILLANUEVA</t>
        </is>
      </c>
      <c r="J1253" t="inlineStr">
        <is>
          <t>BARRIO CORREGIMIENTO CARIBAYON</t>
        </is>
      </c>
      <c r="K1253" t="inlineStr">
        <is>
          <t>BANCOLOMBIA</t>
        </is>
      </c>
      <c r="L1253" t="inlineStr">
        <is>
          <t>FO-25-1376325</t>
        </is>
      </c>
      <c r="M1253" s="49" t="n">
        <v>45883.5337037037</v>
      </c>
      <c r="N1253" s="49" t="n">
        <v>45896.63541666666</v>
      </c>
      <c r="O1253" s="48" t="n">
        <v>0</v>
      </c>
      <c r="P1253" t="inlineStr">
        <is>
          <t>CB UNO A UNO</t>
        </is>
      </c>
      <c r="Q1253" t="inlineStr">
        <is>
          <t>CB UNO A UNO</t>
        </is>
      </c>
      <c r="R1253" t="inlineStr">
        <is>
          <t>EJECUTADO</t>
        </is>
      </c>
      <c r="S1253" t="inlineStr">
        <is>
          <t>EJECUTADO EXITOSO</t>
        </is>
      </c>
      <c r="T1253" t="inlineStr">
        <is>
          <t>ENVIO FLOTA - OPERADOR LOGISTICO</t>
        </is>
      </c>
      <c r="V1253" t="inlineStr">
        <is>
          <t>TIPO III</t>
        </is>
      </c>
      <c r="W1253" t="inlineStr">
        <is>
          <t>TERRESTRE</t>
        </is>
      </c>
      <c r="X1253" t="inlineStr">
        <is>
          <t>GARZON RUIZ LUIS MIGUEL</t>
        </is>
      </c>
      <c r="Y1253" t="inlineStr">
        <is>
          <t>1</t>
        </is>
      </c>
      <c r="Z1253" t="inlineStr">
        <is>
          <t>0</t>
        </is>
      </c>
      <c r="AA1253" s="48" t="n">
        <v>35780</v>
      </c>
      <c r="AB1253" s="48" t="n">
        <v>0</v>
      </c>
    </row>
    <row r="1254">
      <c r="A1254" t="inlineStr">
        <is>
          <t>MEDELLIN</t>
        </is>
      </c>
      <c r="B1254" t="inlineStr">
        <is>
          <t>NOROCCIDENTE</t>
        </is>
      </c>
      <c r="C1254" t="inlineStr">
        <is>
          <t>0004-0005</t>
        </is>
      </c>
      <c r="D1254" t="inlineStr">
        <is>
          <t>5088</t>
        </is>
      </c>
      <c r="E1254" t="inlineStr">
        <is>
          <t>2598452</t>
        </is>
      </c>
      <c r="F1254" t="inlineStr">
        <is>
          <t>3007080196</t>
        </is>
      </c>
      <c r="G1254" t="inlineStr">
        <is>
          <t>OC VISITA ROLLOS</t>
        </is>
      </c>
      <c r="H1254" t="inlineStr">
        <is>
          <t>ANTIOQUIA</t>
        </is>
      </c>
      <c r="I1254" t="inlineStr">
        <is>
          <t>BELLO</t>
        </is>
      </c>
      <c r="J1254" t="inlineStr">
        <is>
          <t>BARRIO BELLO BELLO 27</t>
        </is>
      </c>
      <c r="K1254" t="inlineStr">
        <is>
          <t>BANCOLOMBIA</t>
        </is>
      </c>
      <c r="L1254" t="inlineStr">
        <is>
          <t>FO-25-1376324</t>
        </is>
      </c>
      <c r="M1254" s="49" t="n">
        <v>45883.53489583333</v>
      </c>
      <c r="N1254" s="49" t="n">
        <v>45889.71319444444</v>
      </c>
      <c r="O1254" s="48" t="n">
        <v>0</v>
      </c>
      <c r="P1254" t="inlineStr">
        <is>
          <t>UNO A UNO</t>
        </is>
      </c>
      <c r="Q1254" t="inlineStr">
        <is>
          <t>UNO A UNO</t>
        </is>
      </c>
      <c r="S1254" t="inlineStr">
        <is>
          <t>EJECUTADO EXITOSO</t>
        </is>
      </c>
      <c r="T1254" t="inlineStr">
        <is>
          <t>VISITA TECNICA</t>
        </is>
      </c>
      <c r="V1254" t="inlineStr">
        <is>
          <t>TIPO I</t>
        </is>
      </c>
      <c r="W1254" t="inlineStr">
        <is>
          <t>TERRESTRE</t>
        </is>
      </c>
      <c r="X1254" t="inlineStr">
        <is>
          <t>GOMEZ FERRARO JOHANA</t>
        </is>
      </c>
      <c r="Y1254" t="inlineStr">
        <is>
          <t>1</t>
        </is>
      </c>
      <c r="Z1254" t="inlineStr">
        <is>
          <t>0</t>
        </is>
      </c>
      <c r="AA1254" s="48" t="n">
        <v>35780</v>
      </c>
      <c r="AB1254" s="48" t="n">
        <v>0</v>
      </c>
    </row>
    <row r="1255">
      <c r="A1255" t="inlineStr">
        <is>
          <t>SANTA MARTA</t>
        </is>
      </c>
      <c r="B1255" t="inlineStr">
        <is>
          <t>COSTA</t>
        </is>
      </c>
      <c r="C1255" t="inlineStr">
        <is>
          <t>0004-0001</t>
        </is>
      </c>
      <c r="D1255" t="inlineStr">
        <is>
          <t>47001</t>
        </is>
      </c>
      <c r="E1255" t="inlineStr">
        <is>
          <t>2598607</t>
        </is>
      </c>
      <c r="F1255" t="inlineStr">
        <is>
          <t>3007078889</t>
        </is>
      </c>
      <c r="G1255" t="inlineStr">
        <is>
          <t>OC VISITA ROLLOS</t>
        </is>
      </c>
      <c r="H1255" t="inlineStr">
        <is>
          <t>MAGDALENA</t>
        </is>
      </c>
      <c r="I1255" t="inlineStr">
        <is>
          <t>SANTA MARTA</t>
        </is>
      </c>
      <c r="J1255" t="inlineStr">
        <is>
          <t>BARRIO VILLA MARVELLA SANTA MA</t>
        </is>
      </c>
      <c r="K1255" t="inlineStr">
        <is>
          <t>BANCOLOMBIA</t>
        </is>
      </c>
      <c r="L1255" t="inlineStr">
        <is>
          <t>FO-25-1376440</t>
        </is>
      </c>
      <c r="M1255" s="49" t="n">
        <v>45883.54452546296</v>
      </c>
      <c r="N1255" s="49" t="n">
        <v>45889.42083333333</v>
      </c>
      <c r="O1255" s="48" t="n">
        <v>0</v>
      </c>
      <c r="P1255" t="inlineStr">
        <is>
          <t>CB UNO A UNO</t>
        </is>
      </c>
      <c r="Q1255" t="inlineStr">
        <is>
          <t>CB UNO A UNO</t>
        </is>
      </c>
      <c r="R1255" t="inlineStr">
        <is>
          <t>EJECUTADO</t>
        </is>
      </c>
      <c r="S1255" t="inlineStr">
        <is>
          <t>EJECUTADO EXITOSO</t>
        </is>
      </c>
      <c r="T1255" t="inlineStr">
        <is>
          <t>VISITA TECNICA</t>
        </is>
      </c>
      <c r="V1255" t="inlineStr">
        <is>
          <t>TIPO I</t>
        </is>
      </c>
      <c r="W1255" t="inlineStr">
        <is>
          <t>TERRESTRE</t>
        </is>
      </c>
      <c r="X1255" t="inlineStr">
        <is>
          <t>THOMAS  CAMPO SIGIFREDO SEGUNDO</t>
        </is>
      </c>
      <c r="Y1255" t="inlineStr">
        <is>
          <t>1</t>
        </is>
      </c>
      <c r="Z1255" t="inlineStr">
        <is>
          <t>0</t>
        </is>
      </c>
      <c r="AA1255" s="48" t="n">
        <v>35780</v>
      </c>
      <c r="AB1255" s="48" t="n">
        <v>0</v>
      </c>
    </row>
    <row r="1256">
      <c r="A1256" t="inlineStr">
        <is>
          <t>MEDELLIN</t>
        </is>
      </c>
      <c r="B1256" t="inlineStr">
        <is>
          <t>NOROCCIDENTE</t>
        </is>
      </c>
      <c r="C1256" t="inlineStr">
        <is>
          <t>0004-0005</t>
        </is>
      </c>
      <c r="D1256" t="inlineStr">
        <is>
          <t>5088</t>
        </is>
      </c>
      <c r="E1256" t="inlineStr">
        <is>
          <t>2598643</t>
        </is>
      </c>
      <c r="F1256" t="inlineStr">
        <is>
          <t>3007077422</t>
        </is>
      </c>
      <c r="G1256" t="inlineStr">
        <is>
          <t>OC VISITA ROLLOS</t>
        </is>
      </c>
      <c r="H1256" t="inlineStr">
        <is>
          <t>ANTIOQUIA</t>
        </is>
      </c>
      <c r="I1256" t="inlineStr">
        <is>
          <t>BELLO</t>
        </is>
      </c>
      <c r="J1256" t="inlineStr">
        <is>
          <t>DISTRICOL CARNICER BARENAS I</t>
        </is>
      </c>
      <c r="K1256" t="inlineStr">
        <is>
          <t>BANCOLOMBIA</t>
        </is>
      </c>
      <c r="L1256" t="inlineStr">
        <is>
          <t>FO-25-1376989</t>
        </is>
      </c>
      <c r="M1256" s="49" t="n">
        <v>45883.56259259259</v>
      </c>
      <c r="N1256" s="49" t="n">
        <v>45889.71388888889</v>
      </c>
      <c r="O1256" s="48" t="n">
        <v>0</v>
      </c>
      <c r="P1256" t="inlineStr">
        <is>
          <t>AGREGADOR</t>
        </is>
      </c>
      <c r="Q1256" t="inlineStr">
        <is>
          <t>DISTRICOL</t>
        </is>
      </c>
      <c r="S1256" t="inlineStr">
        <is>
          <t>EJECUTADO EXITOSO</t>
        </is>
      </c>
      <c r="T1256" t="inlineStr">
        <is>
          <t>VISITA TECNICA</t>
        </is>
      </c>
      <c r="V1256" t="inlineStr">
        <is>
          <t>TIPO I</t>
        </is>
      </c>
      <c r="W1256" t="inlineStr">
        <is>
          <t>TERRESTRE</t>
        </is>
      </c>
      <c r="X1256" t="inlineStr">
        <is>
          <t>GOMEZ FERRARO JOHANA</t>
        </is>
      </c>
      <c r="Y1256" t="inlineStr">
        <is>
          <t>1</t>
        </is>
      </c>
      <c r="Z1256" t="inlineStr">
        <is>
          <t>0</t>
        </is>
      </c>
      <c r="AA1256" s="48" t="n">
        <v>35780</v>
      </c>
      <c r="AB1256" s="48" t="n">
        <v>0</v>
      </c>
    </row>
    <row r="1257">
      <c r="A1257" t="inlineStr">
        <is>
          <t>MEDELLIN</t>
        </is>
      </c>
      <c r="B1257" t="inlineStr">
        <is>
          <t>NOROCCIDENTE</t>
        </is>
      </c>
      <c r="C1257" t="inlineStr">
        <is>
          <t>0004-0005</t>
        </is>
      </c>
      <c r="D1257" t="inlineStr">
        <is>
          <t>5360</t>
        </is>
      </c>
      <c r="E1257" t="inlineStr">
        <is>
          <t>2598690</t>
        </is>
      </c>
      <c r="F1257" t="inlineStr">
        <is>
          <t>3007012172</t>
        </is>
      </c>
      <c r="G1257" t="inlineStr">
        <is>
          <t>OC VISITA ROLLOS</t>
        </is>
      </c>
      <c r="H1257" t="inlineStr">
        <is>
          <t>ANTIOQUIA</t>
        </is>
      </c>
      <c r="I1257" t="inlineStr">
        <is>
          <t>ITAGUI</t>
        </is>
      </c>
      <c r="J1257" t="inlineStr">
        <is>
          <t>ARRIO SANTA MARIA - ITAGUI</t>
        </is>
      </c>
      <c r="K1257" t="inlineStr">
        <is>
          <t>BANCOLOMBIA</t>
        </is>
      </c>
      <c r="L1257" t="inlineStr">
        <is>
          <t>FO-25-1376985</t>
        </is>
      </c>
      <c r="M1257" s="49" t="n">
        <v>45883.58177083333</v>
      </c>
      <c r="N1257" s="49" t="n">
        <v>45889.71527777778</v>
      </c>
      <c r="O1257" s="48" t="n">
        <v>0</v>
      </c>
      <c r="P1257" t="inlineStr">
        <is>
          <t>CB UNO A UNO</t>
        </is>
      </c>
      <c r="Q1257" t="inlineStr">
        <is>
          <t>CB UNO A UNO</t>
        </is>
      </c>
      <c r="S1257" t="inlineStr">
        <is>
          <t>EJECUTADO EXITOSO</t>
        </is>
      </c>
      <c r="T1257" t="inlineStr">
        <is>
          <t>VISITA TECNICA</t>
        </is>
      </c>
      <c r="V1257" t="inlineStr">
        <is>
          <t>TIPO I</t>
        </is>
      </c>
      <c r="W1257" t="inlineStr">
        <is>
          <t>TERRESTRE</t>
        </is>
      </c>
      <c r="X1257" t="inlineStr">
        <is>
          <t>GOMEZ FERRARO JOHANA</t>
        </is>
      </c>
      <c r="Y1257" t="inlineStr">
        <is>
          <t>1</t>
        </is>
      </c>
      <c r="Z1257" t="inlineStr">
        <is>
          <t>0</t>
        </is>
      </c>
      <c r="AA1257" s="48" t="n">
        <v>35780</v>
      </c>
      <c r="AB1257" s="48" t="n">
        <v>0</v>
      </c>
    </row>
    <row r="1258">
      <c r="A1258" t="inlineStr">
        <is>
          <t>BOGOTA</t>
        </is>
      </c>
      <c r="B1258" t="inlineStr">
        <is>
          <t>CUNDINAMARCA</t>
        </is>
      </c>
      <c r="C1258" t="inlineStr">
        <is>
          <t>0004-0004</t>
        </is>
      </c>
      <c r="D1258" t="inlineStr">
        <is>
          <t>25754</t>
        </is>
      </c>
      <c r="E1258" t="inlineStr">
        <is>
          <t>2598739</t>
        </is>
      </c>
      <c r="F1258" t="inlineStr">
        <is>
          <t>3007058326</t>
        </is>
      </c>
      <c r="G1258" t="inlineStr">
        <is>
          <t>OC VISITA ROLLOS</t>
        </is>
      </c>
      <c r="H1258" t="inlineStr">
        <is>
          <t>CUNDINAMARCA</t>
        </is>
      </c>
      <c r="I1258" t="inlineStr">
        <is>
          <t>SOACHA</t>
        </is>
      </c>
      <c r="J1258" t="inlineStr">
        <is>
          <t>BARRIO SAN MATEO SOACHA 14</t>
        </is>
      </c>
      <c r="K1258" t="inlineStr">
        <is>
          <t>BANCOLOMBIA</t>
        </is>
      </c>
      <c r="L1258" t="inlineStr">
        <is>
          <t>FO-25-1376978</t>
        </is>
      </c>
      <c r="M1258" s="49" t="n">
        <v>45883.58237268519</v>
      </c>
      <c r="N1258" s="49" t="n">
        <v>45884.45694444444</v>
      </c>
      <c r="O1258" s="48" t="n">
        <v>0</v>
      </c>
      <c r="P1258" t="inlineStr">
        <is>
          <t>CB UNO A UNO</t>
        </is>
      </c>
      <c r="Q1258" t="inlineStr">
        <is>
          <t>CB UNO A UNO</t>
        </is>
      </c>
      <c r="R1258" t="inlineStr">
        <is>
          <t>EJECUTADO</t>
        </is>
      </c>
      <c r="S1258" t="inlineStr">
        <is>
          <t>EJECUTADO EXITOSO</t>
        </is>
      </c>
      <c r="T1258" t="inlineStr">
        <is>
          <t>VISITA TECNICA</t>
        </is>
      </c>
      <c r="V1258" t="inlineStr">
        <is>
          <t>TIPO I</t>
        </is>
      </c>
      <c r="W1258" t="inlineStr">
        <is>
          <t>TERRESTRE</t>
        </is>
      </c>
      <c r="X1258" t="inlineStr">
        <is>
          <t>LOZADA ROJAS CHRISTIAN ANDRES</t>
        </is>
      </c>
      <c r="Y1258" t="inlineStr">
        <is>
          <t>1</t>
        </is>
      </c>
      <c r="Z1258" t="inlineStr">
        <is>
          <t>0</t>
        </is>
      </c>
      <c r="AA1258" s="48" t="n">
        <v>35780</v>
      </c>
      <c r="AB1258" s="48" t="n">
        <v>0</v>
      </c>
    </row>
    <row r="1259">
      <c r="A1259" t="inlineStr">
        <is>
          <t>CALI</t>
        </is>
      </c>
      <c r="B1259" t="inlineStr">
        <is>
          <t>SUROCCIDENTE Y EJE CAFETERO</t>
        </is>
      </c>
      <c r="C1259" t="inlineStr">
        <is>
          <t>0004-0003</t>
        </is>
      </c>
      <c r="D1259" t="inlineStr">
        <is>
          <t>76001</t>
        </is>
      </c>
      <c r="E1259" t="inlineStr">
        <is>
          <t>2598758</t>
        </is>
      </c>
      <c r="F1259" t="inlineStr">
        <is>
          <t>3007079049</t>
        </is>
      </c>
      <c r="G1259" t="inlineStr">
        <is>
          <t>OC VISITA ROLLOS</t>
        </is>
      </c>
      <c r="H1259" t="inlineStr">
        <is>
          <t>VALLE DEL CAUCA</t>
        </is>
      </c>
      <c r="I1259" t="inlineStr">
        <is>
          <t>CALI</t>
        </is>
      </c>
      <c r="J1259" t="inlineStr">
        <is>
          <t>BARRIO CANEY CALI 5</t>
        </is>
      </c>
      <c r="K1259" t="inlineStr">
        <is>
          <t>BANCOLOMBIA</t>
        </is>
      </c>
      <c r="L1259" t="inlineStr">
        <is>
          <t>FO-25-1376963</t>
        </is>
      </c>
      <c r="M1259" s="49" t="n">
        <v>45883.58677083333</v>
      </c>
      <c r="N1259" s="49" t="n">
        <v>45884.53055555555</v>
      </c>
      <c r="O1259" s="48" t="n">
        <v>0</v>
      </c>
      <c r="P1259" t="inlineStr">
        <is>
          <t>CB UNO A UNO</t>
        </is>
      </c>
      <c r="Q1259" t="inlineStr">
        <is>
          <t>CB UNO A UNO</t>
        </is>
      </c>
      <c r="R1259" t="inlineStr">
        <is>
          <t>EJECUTADO</t>
        </is>
      </c>
      <c r="S1259" t="inlineStr">
        <is>
          <t>EJECUTADO EXITOSO</t>
        </is>
      </c>
      <c r="T1259" t="inlineStr">
        <is>
          <t>VISITA TECNICA</t>
        </is>
      </c>
      <c r="V1259" t="inlineStr">
        <is>
          <t>TIPO I</t>
        </is>
      </c>
      <c r="W1259" t="inlineStr">
        <is>
          <t>TERRESTRE</t>
        </is>
      </c>
      <c r="X1259" t="inlineStr">
        <is>
          <t>MONTERO MUESES GIAN CARLO</t>
        </is>
      </c>
      <c r="Y1259" t="inlineStr">
        <is>
          <t>1</t>
        </is>
      </c>
      <c r="Z1259" t="inlineStr">
        <is>
          <t>0</t>
        </is>
      </c>
      <c r="AA1259" s="48" t="n">
        <v>35780</v>
      </c>
      <c r="AB1259" s="48" t="n">
        <v>0</v>
      </c>
    </row>
    <row r="1260">
      <c r="A1260" t="inlineStr">
        <is>
          <t>BOGOTA</t>
        </is>
      </c>
      <c r="B1260" t="inlineStr">
        <is>
          <t>CUNDINAMARCA</t>
        </is>
      </c>
      <c r="C1260" t="inlineStr">
        <is>
          <t>0004-0004</t>
        </is>
      </c>
      <c r="D1260" t="inlineStr">
        <is>
          <t>11001</t>
        </is>
      </c>
      <c r="E1260" t="inlineStr">
        <is>
          <t>2598809</t>
        </is>
      </c>
      <c r="F1260" t="inlineStr">
        <is>
          <t>3007080344</t>
        </is>
      </c>
      <c r="G1260" t="inlineStr">
        <is>
          <t>OC VISITA ROLLOS</t>
        </is>
      </c>
      <c r="H1260" t="inlineStr">
        <is>
          <t>CUNDINAMARCA</t>
        </is>
      </c>
      <c r="I1260" t="inlineStr">
        <is>
          <t>BOGOTA</t>
        </is>
      </c>
      <c r="J1260" t="inlineStr">
        <is>
          <t>BARRIO LOS MARTIRES BOGOTA 3</t>
        </is>
      </c>
      <c r="K1260" t="inlineStr">
        <is>
          <t>BANCOLOMBIA</t>
        </is>
      </c>
      <c r="L1260" t="inlineStr">
        <is>
          <t>FO-25-1376972</t>
        </is>
      </c>
      <c r="M1260" s="49" t="n">
        <v>45883.58591435185</v>
      </c>
      <c r="N1260" s="49" t="n">
        <v>45884.52152777778</v>
      </c>
      <c r="O1260" s="48" t="n">
        <v>0</v>
      </c>
      <c r="P1260" t="inlineStr">
        <is>
          <t>UNO A UNO</t>
        </is>
      </c>
      <c r="Q1260" t="inlineStr">
        <is>
          <t>UNO A UNO</t>
        </is>
      </c>
      <c r="R1260" t="inlineStr">
        <is>
          <t>EJECUTADO</t>
        </is>
      </c>
      <c r="S1260" t="inlineStr">
        <is>
          <t>EJECUTADO EXITOSO</t>
        </is>
      </c>
      <c r="T1260" t="inlineStr">
        <is>
          <t>VISITA TECNICA</t>
        </is>
      </c>
      <c r="V1260" t="inlineStr">
        <is>
          <t>TIPO I</t>
        </is>
      </c>
      <c r="W1260" t="inlineStr">
        <is>
          <t>TERRESTRE</t>
        </is>
      </c>
      <c r="X1260" t="inlineStr">
        <is>
          <t>ROMERO ROJAS BREIDY JHOHAN</t>
        </is>
      </c>
      <c r="Y1260" t="inlineStr">
        <is>
          <t>1</t>
        </is>
      </c>
      <c r="Z1260" t="inlineStr">
        <is>
          <t>0</t>
        </is>
      </c>
      <c r="AA1260" s="48" t="n">
        <v>35780</v>
      </c>
      <c r="AB1260" s="48" t="n">
        <v>0</v>
      </c>
    </row>
    <row r="1261">
      <c r="A1261" t="inlineStr">
        <is>
          <t>NEIVA</t>
        </is>
      </c>
      <c r="B1261" t="inlineStr">
        <is>
          <t>REMOTAS</t>
        </is>
      </c>
      <c r="C1261" t="inlineStr">
        <is>
          <t>0004-0007</t>
        </is>
      </c>
      <c r="D1261" t="inlineStr">
        <is>
          <t>41306</t>
        </is>
      </c>
      <c r="E1261" t="inlineStr">
        <is>
          <t>2598884</t>
        </is>
      </c>
      <c r="F1261" t="inlineStr">
        <is>
          <t>3007073112</t>
        </is>
      </c>
      <c r="G1261" t="inlineStr">
        <is>
          <t>OC VISITA ROLLOS</t>
        </is>
      </c>
      <c r="H1261" t="inlineStr">
        <is>
          <t>HUILA</t>
        </is>
      </c>
      <c r="I1261" t="inlineStr">
        <is>
          <t>GIGANTE</t>
        </is>
      </c>
      <c r="J1261" t="inlineStr">
        <is>
          <t>BARRIO EL CARMEN GIGANTE 1</t>
        </is>
      </c>
      <c r="K1261" t="inlineStr">
        <is>
          <t>BANCOLOMBIA</t>
        </is>
      </c>
      <c r="L1261" t="inlineStr">
        <is>
          <t>FO-25-1377009</t>
        </is>
      </c>
      <c r="M1261" s="49" t="n">
        <v>45883.60417824074</v>
      </c>
      <c r="N1261" s="49" t="n">
        <v>45884.47777777778</v>
      </c>
      <c r="O1261" s="48" t="n">
        <v>0</v>
      </c>
      <c r="P1261" t="inlineStr">
        <is>
          <t>CB UNO A UNO</t>
        </is>
      </c>
      <c r="Q1261" t="inlineStr">
        <is>
          <t>CB UNO A UNO</t>
        </is>
      </c>
      <c r="R1261" t="inlineStr">
        <is>
          <t>EJECUTADO</t>
        </is>
      </c>
      <c r="S1261" t="inlineStr">
        <is>
          <t>EJECUTADO EXITOSO</t>
        </is>
      </c>
      <c r="T1261" t="inlineStr">
        <is>
          <t>VISITA TECNICA</t>
        </is>
      </c>
      <c r="V1261" t="inlineStr">
        <is>
          <t>TIPO II</t>
        </is>
      </c>
      <c r="W1261" t="inlineStr">
        <is>
          <t>TERRESTRE</t>
        </is>
      </c>
      <c r="X1261" t="inlineStr">
        <is>
          <t>ANDRADE HERNANDEZ JUAN CARLOS</t>
        </is>
      </c>
      <c r="Y1261" t="inlineStr">
        <is>
          <t>1</t>
        </is>
      </c>
      <c r="Z1261" t="inlineStr">
        <is>
          <t>0</t>
        </is>
      </c>
      <c r="AA1261" s="48" t="n">
        <v>67654</v>
      </c>
      <c r="AB1261" s="48" t="n">
        <v>0</v>
      </c>
    </row>
    <row r="1262">
      <c r="A1262" t="inlineStr">
        <is>
          <t>PEREIRA</t>
        </is>
      </c>
      <c r="B1262" t="inlineStr">
        <is>
          <t>SUROCCIDENTE Y EJE CAFETERO</t>
        </is>
      </c>
      <c r="C1262" t="inlineStr">
        <is>
          <t>0004-0002</t>
        </is>
      </c>
      <c r="D1262" t="inlineStr">
        <is>
          <t>66001</t>
        </is>
      </c>
      <c r="E1262" t="inlineStr">
        <is>
          <t>2598977</t>
        </is>
      </c>
      <c r="F1262" t="inlineStr">
        <is>
          <t>3007046624</t>
        </is>
      </c>
      <c r="G1262" t="inlineStr">
        <is>
          <t>OC VISITA ROLLOS</t>
        </is>
      </c>
      <c r="H1262" t="inlineStr">
        <is>
          <t>RISARALDA</t>
        </is>
      </c>
      <c r="I1262" t="inlineStr">
        <is>
          <t>PEREIRA</t>
        </is>
      </c>
      <c r="J1262" t="inlineStr">
        <is>
          <t>PTM  PEREIRA  VARIEDADES ERIGI</t>
        </is>
      </c>
      <c r="K1262" t="inlineStr">
        <is>
          <t>BANCOLOMBIA</t>
        </is>
      </c>
      <c r="L1262" t="inlineStr">
        <is>
          <t>FO-25-1377005</t>
        </is>
      </c>
      <c r="M1262" s="49" t="n">
        <v>45883.60533564815</v>
      </c>
      <c r="N1262" s="49" t="n">
        <v>45884.52916666667</v>
      </c>
      <c r="O1262" s="48" t="n">
        <v>0</v>
      </c>
      <c r="P1262" t="inlineStr">
        <is>
          <t>AGREGADOR</t>
        </is>
      </c>
      <c r="Q1262" t="inlineStr">
        <is>
          <t>COMCARD - PTM</t>
        </is>
      </c>
      <c r="R1262" t="inlineStr">
        <is>
          <t>EJECUTADO</t>
        </is>
      </c>
      <c r="S1262" t="inlineStr">
        <is>
          <t>EJECUTADO EXITOSO</t>
        </is>
      </c>
      <c r="T1262" t="inlineStr">
        <is>
          <t>VISITA TECNICA</t>
        </is>
      </c>
      <c r="V1262" t="inlineStr">
        <is>
          <t>TIPO I</t>
        </is>
      </c>
      <c r="W1262" t="inlineStr">
        <is>
          <t>TERRESTRE</t>
        </is>
      </c>
      <c r="X1262" t="inlineStr">
        <is>
          <t>LOAIZA LOPEZ JHON FREDDY</t>
        </is>
      </c>
      <c r="Y1262" t="inlineStr">
        <is>
          <t>1</t>
        </is>
      </c>
      <c r="Z1262" t="inlineStr">
        <is>
          <t>0</t>
        </is>
      </c>
      <c r="AA1262" s="48" t="n">
        <v>35780</v>
      </c>
      <c r="AB1262" s="48" t="n">
        <v>0</v>
      </c>
    </row>
    <row r="1263">
      <c r="A1263" t="inlineStr">
        <is>
          <t>SANTA MARTA</t>
        </is>
      </c>
      <c r="B1263" t="inlineStr">
        <is>
          <t>COSTA</t>
        </is>
      </c>
      <c r="C1263" t="inlineStr">
        <is>
          <t>0004-0001</t>
        </is>
      </c>
      <c r="D1263" t="inlineStr">
        <is>
          <t>47001</t>
        </is>
      </c>
      <c r="E1263" t="inlineStr">
        <is>
          <t>2598987</t>
        </is>
      </c>
      <c r="F1263" t="inlineStr">
        <is>
          <t>3007020893</t>
        </is>
      </c>
      <c r="G1263" t="inlineStr">
        <is>
          <t>OC VISITA ROLLOS</t>
        </is>
      </c>
      <c r="H1263" t="inlineStr">
        <is>
          <t>MAGDALENA</t>
        </is>
      </c>
      <c r="I1263" t="inlineStr">
        <is>
          <t>SANTA MARTA</t>
        </is>
      </c>
      <c r="J1263" t="inlineStr">
        <is>
          <t>BARRIO LAS AMERICAS SANTA MART</t>
        </is>
      </c>
      <c r="K1263" t="inlineStr">
        <is>
          <t>BANCOLOMBIA</t>
        </is>
      </c>
      <c r="L1263" t="inlineStr">
        <is>
          <t>FO-25-1376996</t>
        </is>
      </c>
      <c r="M1263" s="49" t="n">
        <v>45883.60724537037</v>
      </c>
      <c r="N1263" s="49" t="n">
        <v>45889.4</v>
      </c>
      <c r="O1263" s="48" t="n">
        <v>0</v>
      </c>
      <c r="P1263" t="inlineStr">
        <is>
          <t>CB UNO A UNO</t>
        </is>
      </c>
      <c r="Q1263" t="inlineStr">
        <is>
          <t>CB UNO A UNO</t>
        </is>
      </c>
      <c r="R1263" t="inlineStr">
        <is>
          <t>EJECUTADO</t>
        </is>
      </c>
      <c r="S1263" t="inlineStr">
        <is>
          <t>EJECUTADO EXITOSO</t>
        </is>
      </c>
      <c r="T1263" t="inlineStr">
        <is>
          <t>VISITA TECNICA</t>
        </is>
      </c>
      <c r="V1263" t="inlineStr">
        <is>
          <t>TIPO I</t>
        </is>
      </c>
      <c r="W1263" t="inlineStr">
        <is>
          <t>TERRESTRE</t>
        </is>
      </c>
      <c r="X1263" t="inlineStr">
        <is>
          <t>THOMAS  CAMPO SIGIFREDO SEGUNDO</t>
        </is>
      </c>
      <c r="Y1263" t="inlineStr">
        <is>
          <t>1</t>
        </is>
      </c>
      <c r="Z1263" t="inlineStr">
        <is>
          <t>0</t>
        </is>
      </c>
      <c r="AA1263" s="48" t="n">
        <v>35780</v>
      </c>
      <c r="AB1263" s="48" t="n">
        <v>0</v>
      </c>
    </row>
    <row r="1264">
      <c r="A1264" t="inlineStr">
        <is>
          <t>VALLEDUPAR</t>
        </is>
      </c>
      <c r="B1264" t="inlineStr">
        <is>
          <t>COSTA</t>
        </is>
      </c>
      <c r="C1264" t="inlineStr">
        <is>
          <t>0004-0001</t>
        </is>
      </c>
      <c r="D1264" t="inlineStr">
        <is>
          <t>20001</t>
        </is>
      </c>
      <c r="E1264" t="inlineStr">
        <is>
          <t>2599145</t>
        </is>
      </c>
      <c r="F1264" t="inlineStr">
        <is>
          <t>3007072095</t>
        </is>
      </c>
      <c r="G1264" t="inlineStr">
        <is>
          <t>OC VISITA ROLLOS</t>
        </is>
      </c>
      <c r="H1264" t="inlineStr">
        <is>
          <t>CESAR</t>
        </is>
      </c>
      <c r="I1264" t="inlineStr">
        <is>
          <t>VALLEDUPAR</t>
        </is>
      </c>
      <c r="J1264" t="inlineStr">
        <is>
          <t>VALLEDUPAR FUNDADORES1</t>
        </is>
      </c>
      <c r="K1264" t="inlineStr">
        <is>
          <t>BANCOLOMBIA</t>
        </is>
      </c>
      <c r="L1264" t="inlineStr">
        <is>
          <t>FO-25-1377181</t>
        </is>
      </c>
      <c r="M1264" s="49" t="n">
        <v>45883.6215625</v>
      </c>
      <c r="N1264" s="49" t="n">
        <v>45884.41527777778</v>
      </c>
      <c r="O1264" s="48" t="n">
        <v>0</v>
      </c>
      <c r="P1264" t="inlineStr">
        <is>
          <t>CB UNO A UNO</t>
        </is>
      </c>
      <c r="Q1264" t="inlineStr">
        <is>
          <t>CB UNO A UNO</t>
        </is>
      </c>
      <c r="R1264" t="inlineStr">
        <is>
          <t>EJECUTADO</t>
        </is>
      </c>
      <c r="S1264" t="inlineStr">
        <is>
          <t>EJECUTADO EXITOSO</t>
        </is>
      </c>
      <c r="T1264" t="inlineStr">
        <is>
          <t>VISITA TECNICA</t>
        </is>
      </c>
      <c r="V1264" t="inlineStr">
        <is>
          <t>TIPO I</t>
        </is>
      </c>
      <c r="W1264" t="inlineStr">
        <is>
          <t>TERRESTRE</t>
        </is>
      </c>
      <c r="X1264" t="inlineStr">
        <is>
          <t>MAESTRE MENGUAL EDGAR ENRIQUE</t>
        </is>
      </c>
      <c r="Y1264" t="inlineStr">
        <is>
          <t>1</t>
        </is>
      </c>
      <c r="Z1264" t="inlineStr">
        <is>
          <t>0</t>
        </is>
      </c>
      <c r="AA1264" s="48" t="n">
        <v>35780</v>
      </c>
      <c r="AB1264" s="48" t="n">
        <v>0</v>
      </c>
    </row>
    <row r="1265">
      <c r="A1265" t="inlineStr">
        <is>
          <t>BUCARAMANGA</t>
        </is>
      </c>
      <c r="B1265" t="inlineStr">
        <is>
          <t>SANTANDERES</t>
        </is>
      </c>
      <c r="C1265" t="inlineStr">
        <is>
          <t>0004-0008</t>
        </is>
      </c>
      <c r="D1265" t="inlineStr">
        <is>
          <t>68217</t>
        </is>
      </c>
      <c r="E1265" t="inlineStr">
        <is>
          <t>2599343</t>
        </is>
      </c>
      <c r="F1265" t="inlineStr">
        <is>
          <t>3007063810</t>
        </is>
      </c>
      <c r="G1265" t="inlineStr">
        <is>
          <t>OC VISITA ROLLOS</t>
        </is>
      </c>
      <c r="H1265" t="inlineStr">
        <is>
          <t>SANTANDER</t>
        </is>
      </c>
      <c r="I1265" t="inlineStr">
        <is>
          <t>COROMORO</t>
        </is>
      </c>
      <c r="J1265" t="inlineStr">
        <is>
          <t>BARRIO CORREGIMIENTO CINCELADA</t>
        </is>
      </c>
      <c r="K1265" t="inlineStr">
        <is>
          <t>BANCOLOMBIA</t>
        </is>
      </c>
      <c r="L1265" t="inlineStr">
        <is>
          <t>FO-25-1377177</t>
        </is>
      </c>
      <c r="M1265" s="49" t="n">
        <v>45883.62234953704</v>
      </c>
      <c r="N1265" s="49" t="n">
        <v>45896.48194444444</v>
      </c>
      <c r="O1265" s="48" t="n">
        <v>0</v>
      </c>
      <c r="P1265" t="inlineStr">
        <is>
          <t>UNO A UNO</t>
        </is>
      </c>
      <c r="Q1265" t="inlineStr">
        <is>
          <t>CB UNO A UNO</t>
        </is>
      </c>
      <c r="R1265" t="inlineStr">
        <is>
          <t>EJECUTADO</t>
        </is>
      </c>
      <c r="S1265" t="inlineStr">
        <is>
          <t>EJECUTADO EXITOSO</t>
        </is>
      </c>
      <c r="T1265" t="inlineStr">
        <is>
          <t>ENVIO FLOTA - OPERADOR LOGISTICO</t>
        </is>
      </c>
      <c r="V1265" t="inlineStr">
        <is>
          <t>TIPO IV</t>
        </is>
      </c>
      <c r="W1265" t="inlineStr">
        <is>
          <t>TERRESTRE</t>
        </is>
      </c>
      <c r="X1265" t="inlineStr">
        <is>
          <t>GONZALEZ ESTUPIÑAN YEISON WALTER ANTONIO</t>
        </is>
      </c>
      <c r="Y1265" t="inlineStr">
        <is>
          <t>1</t>
        </is>
      </c>
      <c r="Z1265" t="inlineStr">
        <is>
          <t>0</t>
        </is>
      </c>
      <c r="AA1265" s="48" t="n">
        <v>35780</v>
      </c>
      <c r="AB1265" s="48" t="n">
        <v>0</v>
      </c>
    </row>
    <row r="1266">
      <c r="A1266" t="inlineStr">
        <is>
          <t>BOGOTA</t>
        </is>
      </c>
      <c r="B1266" t="inlineStr">
        <is>
          <t>CUNDINAMARCA</t>
        </is>
      </c>
      <c r="C1266" t="inlineStr">
        <is>
          <t>0004-0004</t>
        </is>
      </c>
      <c r="D1266" t="inlineStr">
        <is>
          <t>11001</t>
        </is>
      </c>
      <c r="E1266" t="inlineStr">
        <is>
          <t>2599414</t>
        </is>
      </c>
      <c r="F1266" t="inlineStr">
        <is>
          <t>3007078067</t>
        </is>
      </c>
      <c r="G1266" t="inlineStr">
        <is>
          <t>OC VISITA ROLLOS</t>
        </is>
      </c>
      <c r="H1266" t="inlineStr">
        <is>
          <t>CUNDINAMARCA</t>
        </is>
      </c>
      <c r="I1266" t="inlineStr">
        <is>
          <t>BOGOTA</t>
        </is>
      </c>
      <c r="J1266" t="inlineStr">
        <is>
          <t>BARRIO VIRREY BOGOTA  6</t>
        </is>
      </c>
      <c r="K1266" t="inlineStr">
        <is>
          <t>BANCOLOMBIA</t>
        </is>
      </c>
      <c r="L1266" t="inlineStr">
        <is>
          <t>FO-25-1377173</t>
        </is>
      </c>
      <c r="M1266" s="49" t="n">
        <v>45883.62314814814</v>
      </c>
      <c r="N1266" s="49" t="n">
        <v>45888.61527777778</v>
      </c>
      <c r="O1266" s="48" t="n">
        <v>0</v>
      </c>
      <c r="P1266" t="inlineStr">
        <is>
          <t>CB UNO A UNO</t>
        </is>
      </c>
      <c r="Q1266" t="inlineStr">
        <is>
          <t>CB UNO A UNO</t>
        </is>
      </c>
      <c r="R1266" t="inlineStr">
        <is>
          <t>EJECUTADO</t>
        </is>
      </c>
      <c r="S1266" t="inlineStr">
        <is>
          <t>EJECUTADO EXITOSO</t>
        </is>
      </c>
      <c r="T1266" t="inlineStr">
        <is>
          <t>VISITA TECNICA</t>
        </is>
      </c>
      <c r="V1266" t="inlineStr">
        <is>
          <t>TIPO I</t>
        </is>
      </c>
      <c r="W1266" t="inlineStr">
        <is>
          <t>TERRESTRE</t>
        </is>
      </c>
      <c r="X1266" t="inlineStr">
        <is>
          <t>BUSTOS MORA DIEGO MANUEL</t>
        </is>
      </c>
      <c r="Y1266" t="inlineStr">
        <is>
          <t>1</t>
        </is>
      </c>
      <c r="Z1266" t="inlineStr">
        <is>
          <t>0</t>
        </is>
      </c>
      <c r="AA1266" s="48" t="n">
        <v>35780</v>
      </c>
      <c r="AB1266" s="48" t="n">
        <v>0</v>
      </c>
    </row>
    <row r="1267">
      <c r="A1267" t="inlineStr">
        <is>
          <t>IBAGUE</t>
        </is>
      </c>
      <c r="B1267" t="inlineStr">
        <is>
          <t>REMOTAS</t>
        </is>
      </c>
      <c r="C1267" t="inlineStr">
        <is>
          <t>0004-0007</t>
        </is>
      </c>
      <c r="D1267" t="inlineStr">
        <is>
          <t>73001</t>
        </is>
      </c>
      <c r="E1267" t="inlineStr">
        <is>
          <t>2599422</t>
        </is>
      </c>
      <c r="F1267" t="inlineStr">
        <is>
          <t>3007049348</t>
        </is>
      </c>
      <c r="G1267" t="inlineStr">
        <is>
          <t>OC VISITA ROLLOS</t>
        </is>
      </c>
      <c r="H1267" t="inlineStr">
        <is>
          <t>TOLIMA</t>
        </is>
      </c>
      <c r="I1267" t="inlineStr">
        <is>
          <t>IBAGUE</t>
        </is>
      </c>
      <c r="J1267" t="inlineStr">
        <is>
          <t>BARRIO EL SALADO IBAGUE 3</t>
        </is>
      </c>
      <c r="K1267" t="inlineStr">
        <is>
          <t>BANCOLOMBIA</t>
        </is>
      </c>
      <c r="L1267" t="inlineStr">
        <is>
          <t>FO-25-1377205</t>
        </is>
      </c>
      <c r="M1267" s="49" t="n">
        <v>45883.62541666667</v>
      </c>
      <c r="N1267" s="49" t="n">
        <v>45884.47291666667</v>
      </c>
      <c r="O1267" s="48" t="n">
        <v>0</v>
      </c>
      <c r="P1267" t="inlineStr">
        <is>
          <t>CB UNO A UNO</t>
        </is>
      </c>
      <c r="Q1267" t="inlineStr">
        <is>
          <t>CB UNO A UNO</t>
        </is>
      </c>
      <c r="R1267" t="inlineStr">
        <is>
          <t>EJECUTADO</t>
        </is>
      </c>
      <c r="S1267" t="inlineStr">
        <is>
          <t>EJECUTADO EXITOSO</t>
        </is>
      </c>
      <c r="T1267" t="inlineStr">
        <is>
          <t>VISITA TECNICA</t>
        </is>
      </c>
      <c r="V1267" t="inlineStr">
        <is>
          <t>TIPO I</t>
        </is>
      </c>
      <c r="W1267" t="inlineStr">
        <is>
          <t>TERRESTRE</t>
        </is>
      </c>
      <c r="X1267" t="inlineStr">
        <is>
          <t>VARGAS HERRERA JHON JAIRO</t>
        </is>
      </c>
      <c r="Y1267" t="inlineStr">
        <is>
          <t>1</t>
        </is>
      </c>
      <c r="Z1267" t="inlineStr">
        <is>
          <t>0</t>
        </is>
      </c>
      <c r="AA1267" s="48" t="n">
        <v>35780</v>
      </c>
      <c r="AB1267" s="48" t="n">
        <v>0</v>
      </c>
    </row>
    <row r="1268">
      <c r="A1268" t="inlineStr">
        <is>
          <t>CALI</t>
        </is>
      </c>
      <c r="B1268" t="inlineStr">
        <is>
          <t>SUROCCIDENTE Y EJE CAFETERO</t>
        </is>
      </c>
      <c r="C1268" t="inlineStr">
        <is>
          <t>0004-0003</t>
        </is>
      </c>
      <c r="D1268" t="inlineStr">
        <is>
          <t>19001</t>
        </is>
      </c>
      <c r="E1268" t="inlineStr">
        <is>
          <t>2599481</t>
        </is>
      </c>
      <c r="F1268" t="inlineStr">
        <is>
          <t>3007073041</t>
        </is>
      </c>
      <c r="G1268" t="inlineStr">
        <is>
          <t>OC VISITA ROLLOS</t>
        </is>
      </c>
      <c r="H1268" t="inlineStr">
        <is>
          <t>CAUCA</t>
        </is>
      </c>
      <c r="I1268" t="inlineStr">
        <is>
          <t>POPAYAN</t>
        </is>
      </c>
      <c r="J1268" t="inlineStr">
        <is>
          <t>DISTRICOL VARIEDADES RJ CAUCA</t>
        </is>
      </c>
      <c r="K1268" t="inlineStr">
        <is>
          <t>BANCOLOMBIA</t>
        </is>
      </c>
      <c r="L1268" t="inlineStr">
        <is>
          <t>FO-25-1377390</t>
        </is>
      </c>
      <c r="M1268" s="49" t="n">
        <v>45883.6440162037</v>
      </c>
      <c r="N1268" s="49" t="n">
        <v>45889.53958333333</v>
      </c>
      <c r="O1268" s="48" t="n">
        <v>0</v>
      </c>
      <c r="P1268" t="inlineStr">
        <is>
          <t>AGREGADOR</t>
        </is>
      </c>
      <c r="Q1268" t="inlineStr">
        <is>
          <t>DISTRICOL</t>
        </is>
      </c>
      <c r="R1268" t="inlineStr">
        <is>
          <t>EJECUTADO</t>
        </is>
      </c>
      <c r="S1268" t="inlineStr">
        <is>
          <t>EJECUTADO EXITOSO</t>
        </is>
      </c>
      <c r="T1268" t="inlineStr">
        <is>
          <t>ENVIO FLOTA - OPERADOR LOGISTICO</t>
        </is>
      </c>
      <c r="V1268" t="inlineStr">
        <is>
          <t>TIPO III</t>
        </is>
      </c>
      <c r="W1268" t="inlineStr">
        <is>
          <t>TERRESTRE</t>
        </is>
      </c>
      <c r="X1268" t="inlineStr">
        <is>
          <t>CUERO RUIZ JHONNY</t>
        </is>
      </c>
      <c r="Y1268" t="inlineStr">
        <is>
          <t>1</t>
        </is>
      </c>
      <c r="Z1268" t="inlineStr">
        <is>
          <t>0</t>
        </is>
      </c>
      <c r="AA1268" s="48" t="n">
        <v>35780</v>
      </c>
      <c r="AB1268" s="48" t="n">
        <v>0</v>
      </c>
    </row>
    <row r="1269">
      <c r="A1269" t="inlineStr">
        <is>
          <t>MEDELLIN</t>
        </is>
      </c>
      <c r="B1269" t="inlineStr">
        <is>
          <t>NOROCCIDENTE</t>
        </is>
      </c>
      <c r="C1269" t="inlineStr">
        <is>
          <t>0004-0005</t>
        </is>
      </c>
      <c r="D1269" t="inlineStr">
        <is>
          <t>5001</t>
        </is>
      </c>
      <c r="E1269" t="inlineStr">
        <is>
          <t>2599548</t>
        </is>
      </c>
      <c r="F1269" t="inlineStr">
        <is>
          <t>3007079920</t>
        </is>
      </c>
      <c r="G1269" t="inlineStr">
        <is>
          <t>OC VISITA ROLLOS</t>
        </is>
      </c>
      <c r="H1269" t="inlineStr">
        <is>
          <t>ANTIOQUIA</t>
        </is>
      </c>
      <c r="I1269" t="inlineStr">
        <is>
          <t>MEDELLIN</t>
        </is>
      </c>
      <c r="J1269" t="inlineStr">
        <is>
          <t>DISTRICOL VARIEDADES GARCIA</t>
        </is>
      </c>
      <c r="K1269" t="inlineStr">
        <is>
          <t>BANCOLOMBIA</t>
        </is>
      </c>
      <c r="L1269" t="inlineStr">
        <is>
          <t>FO-25-1377401</t>
        </is>
      </c>
      <c r="M1269" s="49" t="n">
        <v>45883.64052083333</v>
      </c>
      <c r="N1269" s="49" t="n">
        <v>45889.71527777778</v>
      </c>
      <c r="O1269" s="48" t="n">
        <v>0</v>
      </c>
      <c r="P1269" t="inlineStr">
        <is>
          <t>AGREGADOR</t>
        </is>
      </c>
      <c r="Q1269" t="inlineStr">
        <is>
          <t>DISTRICOL</t>
        </is>
      </c>
      <c r="S1269" t="inlineStr">
        <is>
          <t>EJECUTADO EXITOSO</t>
        </is>
      </c>
      <c r="T1269" t="inlineStr">
        <is>
          <t>VISITA TECNICA</t>
        </is>
      </c>
      <c r="V1269" t="inlineStr">
        <is>
          <t>TIPO I</t>
        </is>
      </c>
      <c r="W1269" t="inlineStr">
        <is>
          <t>TERRESTRE</t>
        </is>
      </c>
      <c r="X1269" t="inlineStr">
        <is>
          <t>GOMEZ FERRARO JOHANA</t>
        </is>
      </c>
      <c r="Y1269" t="inlineStr">
        <is>
          <t>1</t>
        </is>
      </c>
      <c r="Z1269" t="inlineStr">
        <is>
          <t>0</t>
        </is>
      </c>
      <c r="AA1269" s="48" t="n">
        <v>35780</v>
      </c>
      <c r="AB1269" s="48" t="n">
        <v>0</v>
      </c>
    </row>
    <row r="1270">
      <c r="A1270" t="inlineStr">
        <is>
          <t>BARRANQUILLA</t>
        </is>
      </c>
      <c r="B1270" t="inlineStr">
        <is>
          <t>COSTA</t>
        </is>
      </c>
      <c r="C1270" t="inlineStr">
        <is>
          <t>0004-0001</t>
        </is>
      </c>
      <c r="D1270" t="inlineStr">
        <is>
          <t>8001</t>
        </is>
      </c>
      <c r="E1270" t="inlineStr">
        <is>
          <t>2599581</t>
        </is>
      </c>
      <c r="F1270" t="inlineStr">
        <is>
          <t>3007069991</t>
        </is>
      </c>
      <c r="G1270" t="inlineStr">
        <is>
          <t>OC VISITA ROLLOS</t>
        </is>
      </c>
      <c r="H1270" t="inlineStr">
        <is>
          <t>ATLANTICO</t>
        </is>
      </c>
      <c r="I1270" t="inlineStr">
        <is>
          <t>BARRANQUILLA</t>
        </is>
      </c>
      <c r="J1270" t="inlineStr">
        <is>
          <t>BARRIO GALAN BARRANQUILLA 3</t>
        </is>
      </c>
      <c r="K1270" t="inlineStr">
        <is>
          <t>BANCOLOMBIA</t>
        </is>
      </c>
      <c r="L1270" t="inlineStr">
        <is>
          <t>FO-25-1377490</t>
        </is>
      </c>
      <c r="M1270" s="49" t="n">
        <v>45883.64758101852</v>
      </c>
      <c r="N1270" s="49" t="n">
        <v>45885.36875</v>
      </c>
      <c r="O1270" s="48" t="n">
        <v>0</v>
      </c>
      <c r="P1270" t="inlineStr">
        <is>
          <t>CB UNO A UNO</t>
        </is>
      </c>
      <c r="Q1270" t="inlineStr">
        <is>
          <t>CB UNO A UNO</t>
        </is>
      </c>
      <c r="R1270" t="inlineStr">
        <is>
          <t>EJECUTADO</t>
        </is>
      </c>
      <c r="S1270" t="inlineStr">
        <is>
          <t>EJECUTADO EXITOSO</t>
        </is>
      </c>
      <c r="T1270" t="inlineStr">
        <is>
          <t>VISITA TECNICA</t>
        </is>
      </c>
      <c r="V1270" t="inlineStr">
        <is>
          <t>TIPO I</t>
        </is>
      </c>
      <c r="W1270" t="inlineStr">
        <is>
          <t>TERRESTRE</t>
        </is>
      </c>
      <c r="X1270" t="inlineStr">
        <is>
          <t>VILLACOB VILLACOB ELKIN EDUARDO</t>
        </is>
      </c>
      <c r="Y1270" t="inlineStr">
        <is>
          <t>1</t>
        </is>
      </c>
      <c r="Z1270" t="inlineStr">
        <is>
          <t>0</t>
        </is>
      </c>
      <c r="AA1270" s="48" t="n">
        <v>35780</v>
      </c>
      <c r="AB1270" s="48" t="n">
        <v>0</v>
      </c>
    </row>
    <row r="1271">
      <c r="A1271" t="inlineStr">
        <is>
          <t>VALLEDUPAR</t>
        </is>
      </c>
      <c r="B1271" t="inlineStr">
        <is>
          <t>COSTA</t>
        </is>
      </c>
      <c r="C1271" t="inlineStr">
        <is>
          <t>No encontrado</t>
        </is>
      </c>
      <c r="D1271" t="inlineStr">
        <is>
          <t>20011</t>
        </is>
      </c>
      <c r="E1271" t="inlineStr">
        <is>
          <t>2599599</t>
        </is>
      </c>
      <c r="F1271" t="inlineStr">
        <is>
          <t>3007079026</t>
        </is>
      </c>
      <c r="G1271" t="inlineStr">
        <is>
          <t>OC ENVIO ROLLOS</t>
        </is>
      </c>
      <c r="H1271" t="inlineStr">
        <is>
          <t>CESAR</t>
        </is>
      </c>
      <c r="I1271" t="inlineStr">
        <is>
          <t>AGUACHICA</t>
        </is>
      </c>
      <c r="J1271" t="inlineStr">
        <is>
          <t>BARRIO UNION AGUACHICA 2</t>
        </is>
      </c>
      <c r="K1271" t="inlineStr">
        <is>
          <t>BANCOLOMBIA</t>
        </is>
      </c>
      <c r="L1271" t="inlineStr">
        <is>
          <t>FO-25-1377587</t>
        </is>
      </c>
      <c r="M1271" s="49" t="n">
        <v>45883.65166666666</v>
      </c>
      <c r="N1271" s="49" t="n">
        <v>45889.64236111111</v>
      </c>
      <c r="O1271" s="48" t="n">
        <v>0</v>
      </c>
      <c r="P1271" t="inlineStr">
        <is>
          <t>CB UNO A UNO</t>
        </is>
      </c>
      <c r="Q1271" t="inlineStr">
        <is>
          <t>CB UNO A UNO</t>
        </is>
      </c>
      <c r="S1271" t="inlineStr">
        <is>
          <t>EJECUTADO EXITOSO</t>
        </is>
      </c>
      <c r="T1271" t="inlineStr">
        <is>
          <t>ENVIO</t>
        </is>
      </c>
      <c r="V1271" t="inlineStr">
        <is>
          <t>TIPO IV</t>
        </is>
      </c>
      <c r="W1271" t="inlineStr">
        <is>
          <t>TERRESTRE</t>
        </is>
      </c>
      <c r="Y1271" t="inlineStr">
        <is>
          <t>1</t>
        </is>
      </c>
      <c r="Z1271" t="inlineStr">
        <is>
          <t>0</t>
        </is>
      </c>
      <c r="AA1271" s="48" t="n">
        <v>35780</v>
      </c>
      <c r="AB1271" s="48" t="n">
        <v>0</v>
      </c>
    </row>
    <row r="1272">
      <c r="A1272" t="inlineStr">
        <is>
          <t>BUCARAMANGA</t>
        </is>
      </c>
      <c r="B1272" t="inlineStr">
        <is>
          <t>SANTANDERES</t>
        </is>
      </c>
      <c r="C1272" t="inlineStr">
        <is>
          <t>0004-0008</t>
        </is>
      </c>
      <c r="D1272" t="inlineStr">
        <is>
          <t>68001</t>
        </is>
      </c>
      <c r="E1272" t="inlineStr">
        <is>
          <t>2599644</t>
        </is>
      </c>
      <c r="F1272" t="inlineStr">
        <is>
          <t>3007066429</t>
        </is>
      </c>
      <c r="G1272" t="inlineStr">
        <is>
          <t>OC VISITA ROLLOS</t>
        </is>
      </c>
      <c r="H1272" t="inlineStr">
        <is>
          <t>SANTANDER</t>
        </is>
      </c>
      <c r="I1272" t="inlineStr">
        <is>
          <t>BUCARAMANGA</t>
        </is>
      </c>
      <c r="J1272" t="inlineStr">
        <is>
          <t>BARRIO CENTRO BUCARAMANGA 64</t>
        </is>
      </c>
      <c r="K1272" t="inlineStr">
        <is>
          <t>BANCOLOMBIA</t>
        </is>
      </c>
      <c r="L1272" t="inlineStr">
        <is>
          <t>FO-25-1377396</t>
        </is>
      </c>
      <c r="M1272" s="49" t="n">
        <v>45883.64181712963</v>
      </c>
      <c r="N1272" s="49" t="n">
        <v>45884.51527777778</v>
      </c>
      <c r="O1272" s="48" t="n">
        <v>0</v>
      </c>
      <c r="P1272" t="inlineStr">
        <is>
          <t>CB UNO A UNO</t>
        </is>
      </c>
      <c r="Q1272" t="inlineStr">
        <is>
          <t>CB UNO A UNO</t>
        </is>
      </c>
      <c r="R1272" t="inlineStr">
        <is>
          <t>EJECUTADO</t>
        </is>
      </c>
      <c r="S1272" t="inlineStr">
        <is>
          <t>EJECUTADO EXITOSO</t>
        </is>
      </c>
      <c r="T1272" t="inlineStr">
        <is>
          <t>VISITA TECNICA</t>
        </is>
      </c>
      <c r="V1272" t="inlineStr">
        <is>
          <t>TIPO I</t>
        </is>
      </c>
      <c r="W1272" t="inlineStr">
        <is>
          <t>TERRESTRE</t>
        </is>
      </c>
      <c r="X1272" t="inlineStr">
        <is>
          <t>ORTEBARRERAGA MARLON STWAR</t>
        </is>
      </c>
      <c r="Y1272" t="inlineStr">
        <is>
          <t>1</t>
        </is>
      </c>
      <c r="Z1272" t="inlineStr">
        <is>
          <t>0</t>
        </is>
      </c>
      <c r="AA1272" s="48" t="n">
        <v>35780</v>
      </c>
      <c r="AB1272" s="48" t="n">
        <v>0</v>
      </c>
    </row>
    <row r="1273">
      <c r="A1273" t="inlineStr">
        <is>
          <t>MEDELLIN</t>
        </is>
      </c>
      <c r="B1273" t="inlineStr">
        <is>
          <t>NOROCCIDENTE</t>
        </is>
      </c>
      <c r="C1273" t="inlineStr">
        <is>
          <t>0004-0005</t>
        </is>
      </c>
      <c r="D1273" t="inlineStr">
        <is>
          <t>5021</t>
        </is>
      </c>
      <c r="E1273" t="inlineStr">
        <is>
          <t>2599648</t>
        </is>
      </c>
      <c r="F1273" t="inlineStr">
        <is>
          <t>3007045337</t>
        </is>
      </c>
      <c r="G1273" t="inlineStr">
        <is>
          <t>OC ENVIO ROLLOS</t>
        </is>
      </c>
      <c r="H1273" t="inlineStr">
        <is>
          <t>ANTIOQUIA</t>
        </is>
      </c>
      <c r="I1273" t="inlineStr">
        <is>
          <t>ALEJANDRIA</t>
        </is>
      </c>
      <c r="J1273" t="inlineStr">
        <is>
          <t>BARRIO PARQUE PRINCIPAL ALEJAN</t>
        </is>
      </c>
      <c r="K1273" t="inlineStr">
        <is>
          <t>BANCOLOMBIA</t>
        </is>
      </c>
      <c r="L1273" t="inlineStr">
        <is>
          <t>FO-25-1377586</t>
        </is>
      </c>
      <c r="M1273" s="49" t="n">
        <v>45883.64251157407</v>
      </c>
      <c r="N1273" s="49" t="n">
        <v>45890.44652777778</v>
      </c>
      <c r="O1273" s="48" t="n">
        <v>0</v>
      </c>
      <c r="P1273" t="inlineStr">
        <is>
          <t>CB UNO A UNO</t>
        </is>
      </c>
      <c r="Q1273" t="inlineStr">
        <is>
          <t>CB UNO A UNO</t>
        </is>
      </c>
      <c r="S1273" t="inlineStr">
        <is>
          <t>EJECUTADO EXITOSO</t>
        </is>
      </c>
      <c r="T1273" t="inlineStr">
        <is>
          <t>ENVIO</t>
        </is>
      </c>
      <c r="V1273" t="inlineStr">
        <is>
          <t>TIPO III</t>
        </is>
      </c>
      <c r="W1273" t="inlineStr">
        <is>
          <t>TERRESTRE</t>
        </is>
      </c>
      <c r="Y1273" t="inlineStr">
        <is>
          <t>1</t>
        </is>
      </c>
      <c r="Z1273" t="inlineStr">
        <is>
          <t>0</t>
        </is>
      </c>
      <c r="AA1273" s="48" t="n">
        <v>35780</v>
      </c>
      <c r="AB1273" s="48" t="n">
        <v>0</v>
      </c>
    </row>
    <row r="1274">
      <c r="A1274" t="inlineStr">
        <is>
          <t>BARRANQUILLA</t>
        </is>
      </c>
      <c r="B1274" t="inlineStr">
        <is>
          <t>COSTA</t>
        </is>
      </c>
      <c r="C1274" t="inlineStr">
        <is>
          <t>0004-0001</t>
        </is>
      </c>
      <c r="D1274" t="inlineStr">
        <is>
          <t>8001</t>
        </is>
      </c>
      <c r="E1274" t="inlineStr">
        <is>
          <t>2599669</t>
        </is>
      </c>
      <c r="F1274" t="inlineStr">
        <is>
          <t>3007064402</t>
        </is>
      </c>
      <c r="G1274" t="inlineStr">
        <is>
          <t>OC VISITA ROLLOS</t>
        </is>
      </c>
      <c r="H1274" t="inlineStr">
        <is>
          <t>ATLANTICO</t>
        </is>
      </c>
      <c r="I1274" t="inlineStr">
        <is>
          <t>BARRANQUILLA</t>
        </is>
      </c>
      <c r="J1274" t="inlineStr">
        <is>
          <t>BARRIO GALAN BARRANQUILLA 2</t>
        </is>
      </c>
      <c r="K1274" t="inlineStr">
        <is>
          <t>BANCOLOMBIA</t>
        </is>
      </c>
      <c r="L1274" t="inlineStr">
        <is>
          <t>FO-25-1377498</t>
        </is>
      </c>
      <c r="M1274" s="49" t="n">
        <v>45883.6453125</v>
      </c>
      <c r="N1274" s="49" t="n">
        <v>45884.72708333333</v>
      </c>
      <c r="O1274" s="48" t="n">
        <v>0</v>
      </c>
      <c r="P1274" t="inlineStr">
        <is>
          <t>CB UNO A UNO</t>
        </is>
      </c>
      <c r="Q1274" t="inlineStr">
        <is>
          <t>CB UNO A UNO</t>
        </is>
      </c>
      <c r="R1274" t="inlineStr">
        <is>
          <t>EJECUTADO</t>
        </is>
      </c>
      <c r="S1274" t="inlineStr">
        <is>
          <t>EJECUTADO EXITOSO</t>
        </is>
      </c>
      <c r="T1274" t="inlineStr">
        <is>
          <t>VISITA TECNICA</t>
        </is>
      </c>
      <c r="V1274" t="inlineStr">
        <is>
          <t>TIPO I</t>
        </is>
      </c>
      <c r="W1274" t="inlineStr">
        <is>
          <t>TERRESTRE</t>
        </is>
      </c>
      <c r="X1274" t="inlineStr">
        <is>
          <t>VILLACOB VILLACOB ELKIN EDUARDO</t>
        </is>
      </c>
      <c r="Y1274" t="inlineStr">
        <is>
          <t>1</t>
        </is>
      </c>
      <c r="Z1274" t="inlineStr">
        <is>
          <t>0</t>
        </is>
      </c>
      <c r="AA1274" s="48" t="n">
        <v>35780</v>
      </c>
      <c r="AB1274" s="48" t="n">
        <v>0</v>
      </c>
    </row>
    <row r="1275">
      <c r="A1275" t="inlineStr">
        <is>
          <t>BARRANQUILLA</t>
        </is>
      </c>
      <c r="B1275" t="inlineStr">
        <is>
          <t>COSTA</t>
        </is>
      </c>
      <c r="C1275" t="inlineStr">
        <is>
          <t>0004-0001</t>
        </is>
      </c>
      <c r="D1275" t="inlineStr">
        <is>
          <t>8001</t>
        </is>
      </c>
      <c r="E1275" t="inlineStr">
        <is>
          <t>2599688</t>
        </is>
      </c>
      <c r="F1275" t="inlineStr">
        <is>
          <t>3007077215</t>
        </is>
      </c>
      <c r="G1275" t="inlineStr">
        <is>
          <t>OC VISITA ROLLOS</t>
        </is>
      </c>
      <c r="H1275" t="inlineStr">
        <is>
          <t>ATLANTICO</t>
        </is>
      </c>
      <c r="I1275" t="inlineStr">
        <is>
          <t>BARRANQUILLA</t>
        </is>
      </c>
      <c r="J1275" t="inlineStr">
        <is>
          <t>BARRIO NUEVA GRANADA BARRANQUI</t>
        </is>
      </c>
      <c r="K1275" t="inlineStr">
        <is>
          <t>BANCOLOMBIA</t>
        </is>
      </c>
      <c r="L1275" t="inlineStr">
        <is>
          <t>FO-25-1377485</t>
        </is>
      </c>
      <c r="M1275" s="49" t="n">
        <v>45883.64881944445</v>
      </c>
      <c r="N1275" s="49" t="n">
        <v>45884.50416666667</v>
      </c>
      <c r="O1275" s="48" t="n">
        <v>0</v>
      </c>
      <c r="P1275" t="inlineStr">
        <is>
          <t>CB UNO A UNO</t>
        </is>
      </c>
      <c r="Q1275" t="inlineStr">
        <is>
          <t>CB UNO A UNO</t>
        </is>
      </c>
      <c r="R1275" t="inlineStr">
        <is>
          <t>EJECUTADO</t>
        </is>
      </c>
      <c r="S1275" t="inlineStr">
        <is>
          <t>EJECUTADO EXITOSO</t>
        </is>
      </c>
      <c r="T1275" t="inlineStr">
        <is>
          <t>VISITA TECNICA</t>
        </is>
      </c>
      <c r="V1275" t="inlineStr">
        <is>
          <t>TIPO I</t>
        </is>
      </c>
      <c r="W1275" t="inlineStr">
        <is>
          <t>TERRESTRE</t>
        </is>
      </c>
      <c r="X1275" t="inlineStr">
        <is>
          <t>VILLACOB VILLACOB ELKIN EDUARDO</t>
        </is>
      </c>
      <c r="Y1275" t="inlineStr">
        <is>
          <t>1</t>
        </is>
      </c>
      <c r="Z1275" t="inlineStr">
        <is>
          <t>0</t>
        </is>
      </c>
      <c r="AA1275" s="48" t="n">
        <v>35780</v>
      </c>
      <c r="AB1275" s="48" t="n">
        <v>0</v>
      </c>
    </row>
    <row r="1276">
      <c r="A1276" t="inlineStr">
        <is>
          <t>VILLAVICENCIO</t>
        </is>
      </c>
      <c r="B1276" t="inlineStr">
        <is>
          <t>REMOTAS</t>
        </is>
      </c>
      <c r="C1276" t="inlineStr">
        <is>
          <t>0004-0007</t>
        </is>
      </c>
      <c r="D1276" t="inlineStr">
        <is>
          <t>50001</t>
        </is>
      </c>
      <c r="E1276" t="inlineStr">
        <is>
          <t>2599718</t>
        </is>
      </c>
      <c r="F1276" t="inlineStr">
        <is>
          <t>3007079428</t>
        </is>
      </c>
      <c r="G1276" t="inlineStr">
        <is>
          <t>OC VISITA ROLLOS</t>
        </is>
      </c>
      <c r="H1276" t="inlineStr">
        <is>
          <t>META</t>
        </is>
      </c>
      <c r="I1276" t="inlineStr">
        <is>
          <t>VILLAVICENCIO</t>
        </is>
      </c>
      <c r="J1276" t="inlineStr">
        <is>
          <t>BARRIO ESPERANZA VII ETAPA VIL</t>
        </is>
      </c>
      <c r="K1276" t="inlineStr">
        <is>
          <t>BANCOLOMBIA</t>
        </is>
      </c>
      <c r="L1276" t="inlineStr">
        <is>
          <t>FO-25-1377479</t>
        </is>
      </c>
      <c r="M1276" s="49" t="n">
        <v>45883.64957175926</v>
      </c>
      <c r="N1276" s="49" t="n">
        <v>45885.52222222222</v>
      </c>
      <c r="O1276" s="48" t="n">
        <v>0</v>
      </c>
      <c r="P1276" t="inlineStr">
        <is>
          <t>CB UNO A UNO</t>
        </is>
      </c>
      <c r="Q1276" t="inlineStr">
        <is>
          <t>CB UNO A UNO</t>
        </is>
      </c>
      <c r="R1276" t="inlineStr">
        <is>
          <t>EJECUTADO</t>
        </is>
      </c>
      <c r="S1276" t="inlineStr">
        <is>
          <t>EJECUTADO EXITOSO</t>
        </is>
      </c>
      <c r="T1276" t="inlineStr">
        <is>
          <t>VISITA TECNICA</t>
        </is>
      </c>
      <c r="V1276" t="inlineStr">
        <is>
          <t>TIPO I</t>
        </is>
      </c>
      <c r="W1276" t="inlineStr">
        <is>
          <t>TERRESTRE</t>
        </is>
      </c>
      <c r="X1276" t="inlineStr">
        <is>
          <t>GARZON RUIZ LUIS MIGUEL</t>
        </is>
      </c>
      <c r="Y1276" t="inlineStr">
        <is>
          <t>1</t>
        </is>
      </c>
      <c r="Z1276" t="inlineStr">
        <is>
          <t>0</t>
        </is>
      </c>
      <c r="AA1276" s="48" t="n">
        <v>35780</v>
      </c>
      <c r="AB1276" s="48" t="n">
        <v>0</v>
      </c>
    </row>
    <row r="1277">
      <c r="A1277" t="inlineStr">
        <is>
          <t>BARRANQUILLA</t>
        </is>
      </c>
      <c r="B1277" t="inlineStr">
        <is>
          <t>COSTA</t>
        </is>
      </c>
      <c r="C1277" t="inlineStr">
        <is>
          <t>0004-0001</t>
        </is>
      </c>
      <c r="D1277" t="inlineStr">
        <is>
          <t>8001</t>
        </is>
      </c>
      <c r="E1277" t="inlineStr">
        <is>
          <t>2599725</t>
        </is>
      </c>
      <c r="F1277" t="inlineStr">
        <is>
          <t>3007074524</t>
        </is>
      </c>
      <c r="G1277" t="inlineStr">
        <is>
          <t>OC VISITA ROLLOS</t>
        </is>
      </c>
      <c r="H1277" t="inlineStr">
        <is>
          <t>ATLANTICO</t>
        </is>
      </c>
      <c r="I1277" t="inlineStr">
        <is>
          <t>BARRANQUILLA</t>
        </is>
      </c>
      <c r="J1277" t="inlineStr">
        <is>
          <t>BARRIO GALAN BARRANQUILLA 5</t>
        </is>
      </c>
      <c r="K1277" t="inlineStr">
        <is>
          <t>BANCOLOMBIA</t>
        </is>
      </c>
      <c r="L1277" t="inlineStr">
        <is>
          <t>FO-25-1377474</t>
        </is>
      </c>
      <c r="M1277" s="49" t="n">
        <v>45883.650625</v>
      </c>
      <c r="N1277" s="49" t="n">
        <v>45885.36944444444</v>
      </c>
      <c r="O1277" s="48" t="n">
        <v>0</v>
      </c>
      <c r="P1277" t="inlineStr">
        <is>
          <t>CB UNO A UNO</t>
        </is>
      </c>
      <c r="Q1277" t="inlineStr">
        <is>
          <t>CB UNO A UNO</t>
        </is>
      </c>
      <c r="R1277" t="inlineStr">
        <is>
          <t>EJECUTADO</t>
        </is>
      </c>
      <c r="S1277" t="inlineStr">
        <is>
          <t>EJECUTADO EXITOSO</t>
        </is>
      </c>
      <c r="T1277" t="inlineStr">
        <is>
          <t>VISITA TECNICA</t>
        </is>
      </c>
      <c r="V1277" t="inlineStr">
        <is>
          <t>TIPO I</t>
        </is>
      </c>
      <c r="W1277" t="inlineStr">
        <is>
          <t>TERRESTRE</t>
        </is>
      </c>
      <c r="X1277" t="inlineStr">
        <is>
          <t>VILLACOB VILLACOB ELKIN EDUARDO</t>
        </is>
      </c>
      <c r="Y1277" t="inlineStr">
        <is>
          <t>1</t>
        </is>
      </c>
      <c r="Z1277" t="inlineStr">
        <is>
          <t>0</t>
        </is>
      </c>
      <c r="AA1277" s="48" t="n">
        <v>35780</v>
      </c>
      <c r="AB1277" s="48" t="n">
        <v>0</v>
      </c>
    </row>
    <row r="1278">
      <c r="A1278" t="inlineStr">
        <is>
          <t>VILLAVICENCIO</t>
        </is>
      </c>
      <c r="B1278" t="inlineStr">
        <is>
          <t>REMOTAS</t>
        </is>
      </c>
      <c r="C1278" t="inlineStr">
        <is>
          <t>0004-0007</t>
        </is>
      </c>
      <c r="D1278" t="inlineStr">
        <is>
          <t>50568</t>
        </is>
      </c>
      <c r="E1278" t="inlineStr">
        <is>
          <t>2600064</t>
        </is>
      </c>
      <c r="F1278" t="inlineStr">
        <is>
          <t>3007071332</t>
        </is>
      </c>
      <c r="G1278" t="inlineStr">
        <is>
          <t>OC VISITA ROLLOS</t>
        </is>
      </c>
      <c r="H1278" t="inlineStr">
        <is>
          <t>META</t>
        </is>
      </c>
      <c r="I1278" t="inlineStr">
        <is>
          <t>PUERTO GAITAN</t>
        </is>
      </c>
      <c r="J1278" t="inlineStr">
        <is>
          <t>BARRIO VEREDA CRISTALINAS PUER</t>
        </is>
      </c>
      <c r="K1278" t="inlineStr">
        <is>
          <t>BANCOLOMBIA</t>
        </is>
      </c>
      <c r="L1278" t="inlineStr">
        <is>
          <t>FO-25-1378122</t>
        </is>
      </c>
      <c r="M1278" s="49" t="n">
        <v>45883.68648148148</v>
      </c>
      <c r="N1278" s="49" t="n">
        <v>45889.39027777778</v>
      </c>
      <c r="O1278" s="48" t="n">
        <v>0</v>
      </c>
      <c r="P1278" t="inlineStr">
        <is>
          <t>CB UNO A UNO</t>
        </is>
      </c>
      <c r="Q1278" t="inlineStr">
        <is>
          <t>CB UNO A UNO</t>
        </is>
      </c>
      <c r="R1278" t="inlineStr">
        <is>
          <t>EJECUTADO</t>
        </is>
      </c>
      <c r="S1278" t="inlineStr">
        <is>
          <t>EJECUTADO EXITOSO</t>
        </is>
      </c>
      <c r="T1278" t="inlineStr">
        <is>
          <t>ENVIO FLOTA - OPERADOR LOGISTICO</t>
        </is>
      </c>
      <c r="V1278" t="inlineStr">
        <is>
          <t>TIPO III</t>
        </is>
      </c>
      <c r="W1278" t="inlineStr">
        <is>
          <t>TERRESTRE</t>
        </is>
      </c>
      <c r="X1278" t="inlineStr">
        <is>
          <t>GARZON RUIZ LUIS MIGUEL</t>
        </is>
      </c>
      <c r="Y1278" t="inlineStr">
        <is>
          <t>1</t>
        </is>
      </c>
      <c r="Z1278" t="inlineStr">
        <is>
          <t>0</t>
        </is>
      </c>
      <c r="AA1278" s="48" t="n">
        <v>35780</v>
      </c>
      <c r="AB1278" s="48" t="n">
        <v>0</v>
      </c>
    </row>
    <row r="1279">
      <c r="A1279" t="inlineStr">
        <is>
          <t>CUCUTA</t>
        </is>
      </c>
      <c r="B1279" t="inlineStr">
        <is>
          <t>SANTANDERES</t>
        </is>
      </c>
      <c r="C1279" t="inlineStr">
        <is>
          <t>0004-0008</t>
        </is>
      </c>
      <c r="D1279" t="inlineStr">
        <is>
          <t>54001</t>
        </is>
      </c>
      <c r="E1279" t="inlineStr">
        <is>
          <t>2600079</t>
        </is>
      </c>
      <c r="F1279" t="inlineStr">
        <is>
          <t>3007068686</t>
        </is>
      </c>
      <c r="G1279" t="inlineStr">
        <is>
          <t>OC VISITA ROLLOS</t>
        </is>
      </c>
      <c r="H1279" t="inlineStr">
        <is>
          <t>NORTE DE SANTANDER</t>
        </is>
      </c>
      <c r="I1279" t="inlineStr">
        <is>
          <t>CUCUTA</t>
        </is>
      </c>
      <c r="J1279" t="inlineStr">
        <is>
          <t>PTM CUCUTATU PAPELERIA ESCOLAR</t>
        </is>
      </c>
      <c r="K1279" t="inlineStr">
        <is>
          <t>BANCOLOMBIA</t>
        </is>
      </c>
      <c r="L1279" t="inlineStr">
        <is>
          <t>FO-25-1381698</t>
        </is>
      </c>
      <c r="M1279" s="49" t="n">
        <v>45883.69290509259</v>
      </c>
      <c r="N1279" s="49" t="n">
        <v>45885.62986111111</v>
      </c>
      <c r="O1279" s="48" t="n">
        <v>0</v>
      </c>
      <c r="P1279" t="inlineStr">
        <is>
          <t>AGREGADOR</t>
        </is>
      </c>
      <c r="Q1279" t="inlineStr">
        <is>
          <t>COMCARD - PTM</t>
        </is>
      </c>
      <c r="R1279" t="inlineStr">
        <is>
          <t>EJECUTADO</t>
        </is>
      </c>
      <c r="S1279" t="inlineStr">
        <is>
          <t>EJECUTADO EXITOSO</t>
        </is>
      </c>
      <c r="T1279" t="inlineStr">
        <is>
          <t>VISITA TECNICA</t>
        </is>
      </c>
      <c r="V1279" t="inlineStr">
        <is>
          <t>TIPO I</t>
        </is>
      </c>
      <c r="W1279" t="inlineStr">
        <is>
          <t>TERRESTRE</t>
        </is>
      </c>
      <c r="X1279" t="inlineStr">
        <is>
          <t>DURAN ACOSTA FRANK YONNY</t>
        </is>
      </c>
      <c r="Y1279" t="inlineStr">
        <is>
          <t>2</t>
        </is>
      </c>
      <c r="Z1279" t="inlineStr">
        <is>
          <t>0</t>
        </is>
      </c>
      <c r="AA1279" s="48" t="n">
        <v>71560</v>
      </c>
      <c r="AB1279" s="48" t="n">
        <v>0</v>
      </c>
    </row>
    <row r="1280">
      <c r="A1280" t="inlineStr">
        <is>
          <t>CUCUTA</t>
        </is>
      </c>
      <c r="B1280" t="inlineStr">
        <is>
          <t>SANTANDERES</t>
        </is>
      </c>
      <c r="C1280" t="inlineStr">
        <is>
          <t>0004-0008</t>
        </is>
      </c>
      <c r="D1280" t="inlineStr">
        <is>
          <t>54001</t>
        </is>
      </c>
      <c r="E1280" t="inlineStr">
        <is>
          <t>2600177</t>
        </is>
      </c>
      <c r="F1280" t="inlineStr">
        <is>
          <t>3007074334</t>
        </is>
      </c>
      <c r="G1280" t="inlineStr">
        <is>
          <t>OC VISITA ROLLOS</t>
        </is>
      </c>
      <c r="H1280" t="inlineStr">
        <is>
          <t>NORTE DE SANTANDER</t>
        </is>
      </c>
      <c r="I1280" t="inlineStr">
        <is>
          <t>CUCUTA</t>
        </is>
      </c>
      <c r="J1280" t="inlineStr">
        <is>
          <t>BARRIO LOS OLIVOS CUCUTA 1</t>
        </is>
      </c>
      <c r="K1280" t="inlineStr">
        <is>
          <t>BANCOLOMBIA</t>
        </is>
      </c>
      <c r="L1280" t="inlineStr">
        <is>
          <t>FO-25-1377959</t>
        </is>
      </c>
      <c r="M1280" s="49" t="n">
        <v>45883.69458333333</v>
      </c>
      <c r="N1280" s="49" t="n">
        <v>45889.39513888889</v>
      </c>
      <c r="O1280" s="48" t="n">
        <v>0</v>
      </c>
      <c r="P1280" t="inlineStr">
        <is>
          <t>CB UNO A UNO</t>
        </is>
      </c>
      <c r="Q1280" t="inlineStr">
        <is>
          <t>CB UNO A UNO</t>
        </is>
      </c>
      <c r="R1280" t="inlineStr">
        <is>
          <t>EJECUTADO</t>
        </is>
      </c>
      <c r="S1280" t="inlineStr">
        <is>
          <t>EJECUTADO EXITOSO</t>
        </is>
      </c>
      <c r="T1280" t="inlineStr">
        <is>
          <t>VISITA TECNICA</t>
        </is>
      </c>
      <c r="V1280" t="inlineStr">
        <is>
          <t>TIPO I</t>
        </is>
      </c>
      <c r="W1280" t="inlineStr">
        <is>
          <t>TERRESTRE</t>
        </is>
      </c>
      <c r="X1280" t="inlineStr">
        <is>
          <t>PACHECO BUITRAGO JAVIER ALONSO</t>
        </is>
      </c>
      <c r="Y1280" t="inlineStr">
        <is>
          <t>1</t>
        </is>
      </c>
      <c r="Z1280" t="inlineStr">
        <is>
          <t>0</t>
        </is>
      </c>
      <c r="AA1280" s="48" t="n">
        <v>35780</v>
      </c>
      <c r="AB1280" s="48" t="n">
        <v>0</v>
      </c>
    </row>
    <row r="1281">
      <c r="A1281" t="inlineStr">
        <is>
          <t>CALI</t>
        </is>
      </c>
      <c r="B1281" t="inlineStr">
        <is>
          <t>SUROCCIDENTE Y EJE CAFETERO</t>
        </is>
      </c>
      <c r="C1281" t="inlineStr">
        <is>
          <t>0004-0003</t>
        </is>
      </c>
      <c r="D1281" t="inlineStr">
        <is>
          <t>19809</t>
        </is>
      </c>
      <c r="E1281" t="inlineStr">
        <is>
          <t>2600182</t>
        </is>
      </c>
      <c r="F1281" t="inlineStr">
        <is>
          <t>3007079657</t>
        </is>
      </c>
      <c r="G1281" t="inlineStr">
        <is>
          <t>OC ENVIO ROLLOS</t>
        </is>
      </c>
      <c r="H1281" t="inlineStr">
        <is>
          <t>CAUCA</t>
        </is>
      </c>
      <c r="I1281" t="inlineStr">
        <is>
          <t>TIMBIQUI</t>
        </is>
      </c>
      <c r="J1281" t="inlineStr">
        <is>
          <t>BARRIO PUERTO LUZ TIMBIQUI 1</t>
        </is>
      </c>
      <c r="K1281" t="inlineStr">
        <is>
          <t>BANCOLOMBIA</t>
        </is>
      </c>
      <c r="L1281" t="inlineStr">
        <is>
          <t>FO-25-1378121</t>
        </is>
      </c>
      <c r="M1281" s="49" t="n">
        <v>45883.69579861111</v>
      </c>
      <c r="N1281" s="49" t="n">
        <v>45896.54444444444</v>
      </c>
      <c r="O1281" s="48" t="n">
        <v>0</v>
      </c>
      <c r="P1281" t="inlineStr">
        <is>
          <t>UNO A UNO</t>
        </is>
      </c>
      <c r="Q1281" t="inlineStr">
        <is>
          <t>UNO A UNO</t>
        </is>
      </c>
      <c r="S1281" t="inlineStr">
        <is>
          <t>EJECUTADO EXITOSO</t>
        </is>
      </c>
      <c r="T1281" t="inlineStr">
        <is>
          <t>ENVIO</t>
        </is>
      </c>
      <c r="V1281" t="inlineStr">
        <is>
          <t>TIPO IV ESPECIAL</t>
        </is>
      </c>
      <c r="W1281" t="inlineStr">
        <is>
          <t>AEREO</t>
        </is>
      </c>
      <c r="Y1281" t="inlineStr">
        <is>
          <t>1</t>
        </is>
      </c>
      <c r="Z1281" t="inlineStr">
        <is>
          <t>0</t>
        </is>
      </c>
      <c r="AA1281" s="48" t="n">
        <v>35780</v>
      </c>
      <c r="AB1281" s="48" t="n">
        <v>0</v>
      </c>
    </row>
    <row r="1282">
      <c r="A1282" t="inlineStr">
        <is>
          <t>BUCARAMANGA</t>
        </is>
      </c>
      <c r="B1282" t="inlineStr">
        <is>
          <t>SANTANDERES</t>
        </is>
      </c>
      <c r="C1282" t="inlineStr">
        <is>
          <t>0004-0008</t>
        </is>
      </c>
      <c r="D1282" t="inlineStr">
        <is>
          <t>68547</t>
        </is>
      </c>
      <c r="E1282" t="inlineStr">
        <is>
          <t>2600280</t>
        </is>
      </c>
      <c r="F1282" t="inlineStr">
        <is>
          <t>3007066374</t>
        </is>
      </c>
      <c r="G1282" t="inlineStr">
        <is>
          <t>OC VISITA ROLLOS</t>
        </is>
      </c>
      <c r="H1282" t="inlineStr">
        <is>
          <t>SANTANDER</t>
        </is>
      </c>
      <c r="I1282" t="inlineStr">
        <is>
          <t>PIEDECUESTA</t>
        </is>
      </c>
      <c r="J1282" t="inlineStr">
        <is>
          <t>BARRIO SENIOR HOUSE PIEDECUETA</t>
        </is>
      </c>
      <c r="K1282" t="inlineStr">
        <is>
          <t>BANCOLOMBIA</t>
        </is>
      </c>
      <c r="L1282" t="inlineStr">
        <is>
          <t>FO-25-1378027</t>
        </is>
      </c>
      <c r="M1282" s="49" t="n">
        <v>45883.69880787037</v>
      </c>
      <c r="N1282" s="49" t="n">
        <v>45884.65625</v>
      </c>
      <c r="O1282" s="48" t="n">
        <v>0</v>
      </c>
      <c r="P1282" t="inlineStr">
        <is>
          <t>UNO A UNO</t>
        </is>
      </c>
      <c r="Q1282" t="inlineStr">
        <is>
          <t>CB UNO A UNO</t>
        </is>
      </c>
      <c r="R1282" t="inlineStr">
        <is>
          <t>EJECUTADO</t>
        </is>
      </c>
      <c r="S1282" t="inlineStr">
        <is>
          <t>EJECUTADO EXITOSO</t>
        </is>
      </c>
      <c r="T1282" t="inlineStr">
        <is>
          <t>VISITA TECNICA</t>
        </is>
      </c>
      <c r="V1282" t="inlineStr">
        <is>
          <t>TIPO II</t>
        </is>
      </c>
      <c r="W1282" t="inlineStr">
        <is>
          <t>TERRESTRE</t>
        </is>
      </c>
      <c r="X1282" t="inlineStr">
        <is>
          <t>BARAJAS BERMUDEZ YAHIR MAURICIO</t>
        </is>
      </c>
      <c r="Y1282" t="inlineStr">
        <is>
          <t>1</t>
        </is>
      </c>
      <c r="Z1282" t="inlineStr">
        <is>
          <t>0</t>
        </is>
      </c>
      <c r="AA1282" s="48" t="n">
        <v>67654</v>
      </c>
      <c r="AB1282" s="48" t="n">
        <v>0</v>
      </c>
    </row>
    <row r="1283">
      <c r="A1283" t="inlineStr">
        <is>
          <t>MONTERIA</t>
        </is>
      </c>
      <c r="B1283" t="inlineStr">
        <is>
          <t>COSTA</t>
        </is>
      </c>
      <c r="C1283" t="inlineStr">
        <is>
          <t>0004-0001</t>
        </is>
      </c>
      <c r="D1283" t="inlineStr">
        <is>
          <t>23466</t>
        </is>
      </c>
      <c r="E1283" t="inlineStr">
        <is>
          <t>2600327</t>
        </is>
      </c>
      <c r="F1283" t="inlineStr">
        <is>
          <t>3007080492</t>
        </is>
      </c>
      <c r="G1283" t="inlineStr">
        <is>
          <t>OC ENVIO ROLLOS</t>
        </is>
      </c>
      <c r="H1283" t="inlineStr">
        <is>
          <t>CORDOBA</t>
        </is>
      </c>
      <c r="I1283" t="inlineStr">
        <is>
          <t>MONTELIBANO</t>
        </is>
      </c>
      <c r="J1283" t="inlineStr">
        <is>
          <t>DISTRICOL ENCANTO Y CANELA</t>
        </is>
      </c>
      <c r="K1283" t="inlineStr">
        <is>
          <t>BANCOLOMBIA</t>
        </is>
      </c>
      <c r="L1283" t="inlineStr">
        <is>
          <t>FO-25-1378606</t>
        </is>
      </c>
      <c r="M1283" s="49" t="n">
        <v>45883.70866898148</v>
      </c>
      <c r="N1283" s="49" t="n">
        <v>45894.44444444445</v>
      </c>
      <c r="O1283" s="48" t="n">
        <v>0</v>
      </c>
      <c r="P1283" t="inlineStr">
        <is>
          <t>AGREGADOR</t>
        </is>
      </c>
      <c r="Q1283" t="inlineStr">
        <is>
          <t>DISTRICOL</t>
        </is>
      </c>
      <c r="S1283" t="inlineStr">
        <is>
          <t>EJECUTADO EXITOSO</t>
        </is>
      </c>
      <c r="T1283" t="inlineStr">
        <is>
          <t>ENVIO</t>
        </is>
      </c>
      <c r="V1283" t="inlineStr">
        <is>
          <t>TIPO IV</t>
        </is>
      </c>
      <c r="W1283" t="inlineStr">
        <is>
          <t>TERRESTRE</t>
        </is>
      </c>
      <c r="Y1283" t="inlineStr">
        <is>
          <t>1</t>
        </is>
      </c>
      <c r="Z1283" t="inlineStr">
        <is>
          <t>0</t>
        </is>
      </c>
      <c r="AA1283" s="48" t="n">
        <v>35780</v>
      </c>
      <c r="AB1283" s="48" t="n">
        <v>0</v>
      </c>
    </row>
    <row r="1284">
      <c r="A1284" t="inlineStr">
        <is>
          <t>CALI</t>
        </is>
      </c>
      <c r="B1284" t="inlineStr">
        <is>
          <t>SUROCCIDENTE Y EJE CAFETERO</t>
        </is>
      </c>
      <c r="C1284" t="inlineStr">
        <is>
          <t>0004-0003</t>
        </is>
      </c>
      <c r="D1284" t="inlineStr">
        <is>
          <t>76001</t>
        </is>
      </c>
      <c r="E1284" t="inlineStr">
        <is>
          <t>2600370</t>
        </is>
      </c>
      <c r="F1284" t="inlineStr">
        <is>
          <t>3007078832</t>
        </is>
      </c>
      <c r="G1284" t="inlineStr">
        <is>
          <t>OC VISITA ROLLOS</t>
        </is>
      </c>
      <c r="H1284" t="inlineStr">
        <is>
          <t>VALLE DEL CAUCA</t>
        </is>
      </c>
      <c r="I1284" t="inlineStr">
        <is>
          <t>CALI</t>
        </is>
      </c>
      <c r="J1284" t="inlineStr">
        <is>
          <t>DISTRICOL DYLER APPLE STORE</t>
        </is>
      </c>
      <c r="K1284" t="inlineStr">
        <is>
          <t>BANCOLOMBIA</t>
        </is>
      </c>
      <c r="L1284" t="inlineStr">
        <is>
          <t>FO-25-1378594</t>
        </is>
      </c>
      <c r="M1284" s="49" t="n">
        <v>45883.72591435185</v>
      </c>
      <c r="N1284" s="49" t="n">
        <v>45884.65069444444</v>
      </c>
      <c r="O1284" s="48" t="n">
        <v>0</v>
      </c>
      <c r="P1284" t="inlineStr">
        <is>
          <t>AGREGADOR</t>
        </is>
      </c>
      <c r="Q1284" t="inlineStr">
        <is>
          <t>DISTRICOL</t>
        </is>
      </c>
      <c r="R1284" t="inlineStr">
        <is>
          <t>EJECUTADO</t>
        </is>
      </c>
      <c r="S1284" t="inlineStr">
        <is>
          <t>EJECUTADO EXITOSO</t>
        </is>
      </c>
      <c r="T1284" t="inlineStr">
        <is>
          <t>VISITA TECNICA</t>
        </is>
      </c>
      <c r="V1284" t="inlineStr">
        <is>
          <t>TIPO I</t>
        </is>
      </c>
      <c r="W1284" t="inlineStr">
        <is>
          <t>TERRESTRE</t>
        </is>
      </c>
      <c r="X1284" t="inlineStr">
        <is>
          <t>BENAVIDES ARANGO RAFAEL JOSE</t>
        </is>
      </c>
      <c r="Y1284" t="inlineStr">
        <is>
          <t>1</t>
        </is>
      </c>
      <c r="Z1284" t="inlineStr">
        <is>
          <t>0</t>
        </is>
      </c>
      <c r="AA1284" s="48" t="n">
        <v>35780</v>
      </c>
      <c r="AB1284" s="48" t="n">
        <v>0</v>
      </c>
    </row>
    <row r="1285">
      <c r="A1285" t="inlineStr">
        <is>
          <t>APARTADO</t>
        </is>
      </c>
      <c r="B1285" t="inlineStr">
        <is>
          <t>NOROCCIDENTE</t>
        </is>
      </c>
      <c r="C1285" t="inlineStr">
        <is>
          <t>0004-0005</t>
        </is>
      </c>
      <c r="D1285" t="inlineStr">
        <is>
          <t>27615</t>
        </is>
      </c>
      <c r="E1285" t="inlineStr">
        <is>
          <t>2600467</t>
        </is>
      </c>
      <c r="F1285" t="inlineStr">
        <is>
          <t>3007036332</t>
        </is>
      </c>
      <c r="G1285" t="inlineStr">
        <is>
          <t>OC VISITA ROLLOS</t>
        </is>
      </c>
      <c r="H1285" t="inlineStr">
        <is>
          <t>CHOCO</t>
        </is>
      </c>
      <c r="I1285" t="inlineStr">
        <is>
          <t>RIOSUCIO</t>
        </is>
      </c>
      <c r="J1285" t="inlineStr">
        <is>
          <t>DISTRICOL EDS PETROLEOS DEL DA</t>
        </is>
      </c>
      <c r="K1285" t="inlineStr">
        <is>
          <t>BANCOLOMBIA</t>
        </is>
      </c>
      <c r="L1285" t="inlineStr">
        <is>
          <t>FO-25-1378833</t>
        </is>
      </c>
      <c r="M1285" s="49" t="n">
        <v>45883.72401620371</v>
      </c>
      <c r="N1285" s="49" t="n">
        <v>45891.50208333333</v>
      </c>
      <c r="O1285" s="48" t="n">
        <v>0</v>
      </c>
      <c r="P1285" t="inlineStr">
        <is>
          <t>AGREGADOR</t>
        </is>
      </c>
      <c r="Q1285" t="inlineStr">
        <is>
          <t>DISTRICOL</t>
        </is>
      </c>
      <c r="R1285" t="inlineStr">
        <is>
          <t>EJECUTADO</t>
        </is>
      </c>
      <c r="S1285" t="inlineStr">
        <is>
          <t>EJECUTADO EXITOSO</t>
        </is>
      </c>
      <c r="T1285" t="inlineStr">
        <is>
          <t>ENVIO FLOTA - OPERADOR LOGISTICO</t>
        </is>
      </c>
      <c r="V1285" t="inlineStr">
        <is>
          <t>TIPO IV ESPECIAL</t>
        </is>
      </c>
      <c r="W1285" t="inlineStr">
        <is>
          <t>TERRESTRE/FLUVIAL</t>
        </is>
      </c>
      <c r="X1285" t="inlineStr">
        <is>
          <t>HERNANDEZ CHAVARRIA JUAN CAMILO</t>
        </is>
      </c>
      <c r="Y1285" t="inlineStr">
        <is>
          <t>1</t>
        </is>
      </c>
      <c r="Z1285" t="inlineStr">
        <is>
          <t>0</t>
        </is>
      </c>
      <c r="AA1285" s="48" t="n">
        <v>35780</v>
      </c>
      <c r="AB1285" s="48" t="n">
        <v>0</v>
      </c>
    </row>
    <row r="1286">
      <c r="A1286" t="inlineStr">
        <is>
          <t>PEREIRA</t>
        </is>
      </c>
      <c r="B1286" t="inlineStr">
        <is>
          <t>SUROCCIDENTE Y EJE CAFETERO</t>
        </is>
      </c>
      <c r="C1286" t="inlineStr">
        <is>
          <t>0004-0002</t>
        </is>
      </c>
      <c r="D1286" t="inlineStr">
        <is>
          <t>66001</t>
        </is>
      </c>
      <c r="E1286" t="inlineStr">
        <is>
          <t>2600469</t>
        </is>
      </c>
      <c r="F1286" t="inlineStr">
        <is>
          <t>3007066932</t>
        </is>
      </c>
      <c r="G1286" t="inlineStr">
        <is>
          <t>OC VISITA ROLLOS</t>
        </is>
      </c>
      <c r="H1286" t="inlineStr">
        <is>
          <t>RISARALDA</t>
        </is>
      </c>
      <c r="I1286" t="inlineStr">
        <is>
          <t>PEREIRA</t>
        </is>
      </c>
      <c r="J1286" t="inlineStr">
        <is>
          <t>BARRIO CENTRO PEREIRA 42</t>
        </is>
      </c>
      <c r="K1286" t="inlineStr">
        <is>
          <t>BANCOLOMBIA</t>
        </is>
      </c>
      <c r="L1286" t="inlineStr">
        <is>
          <t>FO-25-1378146</t>
        </is>
      </c>
      <c r="M1286" s="49" t="n">
        <v>45883.72465277778</v>
      </c>
      <c r="N1286" s="49" t="n">
        <v>45885.48888888889</v>
      </c>
      <c r="O1286" s="48" t="n">
        <v>0</v>
      </c>
      <c r="P1286" t="inlineStr">
        <is>
          <t>CB UNO A UNO</t>
        </is>
      </c>
      <c r="Q1286" t="inlineStr">
        <is>
          <t>CB UNO A UNO</t>
        </is>
      </c>
      <c r="R1286" t="inlineStr">
        <is>
          <t>EJECUTADO</t>
        </is>
      </c>
      <c r="S1286" t="inlineStr">
        <is>
          <t>EJECUTADO EXITOSO</t>
        </is>
      </c>
      <c r="T1286" t="inlineStr">
        <is>
          <t>VISITA TECNICA</t>
        </is>
      </c>
      <c r="V1286" t="inlineStr">
        <is>
          <t>TIPO I</t>
        </is>
      </c>
      <c r="W1286" t="inlineStr">
        <is>
          <t>TERRESTRE</t>
        </is>
      </c>
      <c r="X1286" t="inlineStr">
        <is>
          <t>ARROYAVE CANO MANUEL GUILLERMO</t>
        </is>
      </c>
      <c r="Y1286" t="inlineStr">
        <is>
          <t>1</t>
        </is>
      </c>
      <c r="Z1286" t="inlineStr">
        <is>
          <t>0</t>
        </is>
      </c>
      <c r="AA1286" s="48" t="n">
        <v>35780</v>
      </c>
      <c r="AB1286" s="48" t="n">
        <v>0</v>
      </c>
    </row>
    <row r="1287">
      <c r="A1287" t="inlineStr">
        <is>
          <t>BOGOTA</t>
        </is>
      </c>
      <c r="B1287" t="inlineStr">
        <is>
          <t>CUNDINAMARCA</t>
        </is>
      </c>
      <c r="C1287" t="inlineStr">
        <is>
          <t>0004-0004</t>
        </is>
      </c>
      <c r="D1287" t="inlineStr">
        <is>
          <t>11001</t>
        </is>
      </c>
      <c r="E1287" t="inlineStr">
        <is>
          <t>2600471</t>
        </is>
      </c>
      <c r="F1287" t="inlineStr">
        <is>
          <t>3007079283</t>
        </is>
      </c>
      <c r="G1287" t="inlineStr">
        <is>
          <t>OC VISITA ROLLOS</t>
        </is>
      </c>
      <c r="H1287" t="inlineStr">
        <is>
          <t>CUNDINAMARCA</t>
        </is>
      </c>
      <c r="I1287" t="inlineStr">
        <is>
          <t>BOGOTA</t>
        </is>
      </c>
      <c r="J1287" t="inlineStr">
        <is>
          <t>BARRIO PATIO BONITO BOGOTA 27</t>
        </is>
      </c>
      <c r="K1287" t="inlineStr">
        <is>
          <t>BANCOLOMBIA</t>
        </is>
      </c>
      <c r="L1287" t="inlineStr">
        <is>
          <t>FO-25-1378143</t>
        </is>
      </c>
      <c r="M1287" s="49" t="n">
        <v>45883.7253125</v>
      </c>
      <c r="N1287" s="49" t="n">
        <v>45884.59305555555</v>
      </c>
      <c r="O1287" s="48" t="n">
        <v>0</v>
      </c>
      <c r="P1287" t="inlineStr">
        <is>
          <t>CB UNO A UNO</t>
        </is>
      </c>
      <c r="Q1287" t="inlineStr">
        <is>
          <t>CB UNO A UNO</t>
        </is>
      </c>
      <c r="R1287" t="inlineStr">
        <is>
          <t>EJECUTADO</t>
        </is>
      </c>
      <c r="S1287" t="inlineStr">
        <is>
          <t>EJECUTADO EXITOSO</t>
        </is>
      </c>
      <c r="T1287" t="inlineStr">
        <is>
          <t>VISITA TECNICA</t>
        </is>
      </c>
      <c r="V1287" t="inlineStr">
        <is>
          <t>TIPO I</t>
        </is>
      </c>
      <c r="W1287" t="inlineStr">
        <is>
          <t>TERRESTRE</t>
        </is>
      </c>
      <c r="X1287" t="inlineStr">
        <is>
          <t>GARCIA PASTRANA KEVIN FERNANDO</t>
        </is>
      </c>
      <c r="Y1287" t="inlineStr">
        <is>
          <t>1</t>
        </is>
      </c>
      <c r="Z1287" t="inlineStr">
        <is>
          <t>0</t>
        </is>
      </c>
      <c r="AA1287" s="48" t="n">
        <v>35780</v>
      </c>
      <c r="AB1287" s="48" t="n">
        <v>0</v>
      </c>
    </row>
    <row r="1288">
      <c r="A1288" t="inlineStr">
        <is>
          <t>BUCARAMANGA</t>
        </is>
      </c>
      <c r="B1288" t="inlineStr">
        <is>
          <t>SANTANDERES</t>
        </is>
      </c>
      <c r="C1288" t="inlineStr">
        <is>
          <t>0004-0008</t>
        </is>
      </c>
      <c r="D1288" t="inlineStr">
        <is>
          <t>68307</t>
        </is>
      </c>
      <c r="E1288" t="inlineStr">
        <is>
          <t>2600514</t>
        </is>
      </c>
      <c r="F1288" t="inlineStr">
        <is>
          <t>3007073607</t>
        </is>
      </c>
      <c r="G1288" t="inlineStr">
        <is>
          <t>OC VISITA ROLLOS</t>
        </is>
      </c>
      <c r="H1288" t="inlineStr">
        <is>
          <t>SANTANDER</t>
        </is>
      </c>
      <c r="I1288" t="inlineStr">
        <is>
          <t>GIRON</t>
        </is>
      </c>
      <c r="J1288" t="inlineStr">
        <is>
          <t>PTM LA REPUBLICA GIRON SUPERME</t>
        </is>
      </c>
      <c r="K1288" t="inlineStr">
        <is>
          <t>BANCOLOMBIA</t>
        </is>
      </c>
      <c r="L1288" t="inlineStr">
        <is>
          <t>FO-25-1378118</t>
        </is>
      </c>
      <c r="M1288" s="49" t="n">
        <v>45883.71300925926</v>
      </c>
      <c r="N1288" s="49" t="n">
        <v>45884.50763888889</v>
      </c>
      <c r="O1288" s="48" t="n">
        <v>0</v>
      </c>
      <c r="P1288" t="inlineStr">
        <is>
          <t>AGREGADOR</t>
        </is>
      </c>
      <c r="Q1288" t="inlineStr">
        <is>
          <t>COMCARD - PTM</t>
        </is>
      </c>
      <c r="R1288" t="inlineStr">
        <is>
          <t>EJECUTADO</t>
        </is>
      </c>
      <c r="S1288" t="inlineStr">
        <is>
          <t>EJECUTADO EXITOSO</t>
        </is>
      </c>
      <c r="T1288" t="inlineStr">
        <is>
          <t>VISITA TECNICA</t>
        </is>
      </c>
      <c r="V1288" t="inlineStr">
        <is>
          <t>TIPO I</t>
        </is>
      </c>
      <c r="W1288" t="inlineStr">
        <is>
          <t>TERRESTRE</t>
        </is>
      </c>
      <c r="X1288" t="inlineStr">
        <is>
          <t>SANTOS GONZALEZ JOHAN FABIAN</t>
        </is>
      </c>
      <c r="Y1288" t="inlineStr">
        <is>
          <t>1</t>
        </is>
      </c>
      <c r="Z1288" t="inlineStr">
        <is>
          <t>0</t>
        </is>
      </c>
      <c r="AA1288" s="48" t="n">
        <v>35780</v>
      </c>
      <c r="AB1288" s="48" t="n">
        <v>0</v>
      </c>
    </row>
    <row r="1289">
      <c r="A1289" t="inlineStr">
        <is>
          <t>VILLAVICENCIO</t>
        </is>
      </c>
      <c r="B1289" t="inlineStr">
        <is>
          <t>REMOTAS</t>
        </is>
      </c>
      <c r="C1289" t="inlineStr">
        <is>
          <t>No encontrado</t>
        </is>
      </c>
      <c r="D1289" t="inlineStr">
        <is>
          <t>95001</t>
        </is>
      </c>
      <c r="E1289" t="inlineStr">
        <is>
          <t>2600542</t>
        </is>
      </c>
      <c r="F1289" t="inlineStr">
        <is>
          <t>3007080059</t>
        </is>
      </c>
      <c r="G1289" t="inlineStr">
        <is>
          <t>OC ENVIO ROLLOS</t>
        </is>
      </c>
      <c r="H1289" t="inlineStr">
        <is>
          <t>GUAVIARE</t>
        </is>
      </c>
      <c r="I1289" t="inlineStr">
        <is>
          <t>SAN JOSE DEL GUAVIARE</t>
        </is>
      </c>
      <c r="J1289" t="inlineStr">
        <is>
          <t>BARRIO EL PORVENIR SAN JOSE DEL GUAVIARE 4</t>
        </is>
      </c>
      <c r="K1289" t="inlineStr">
        <is>
          <t>BANCOLOMBIA</t>
        </is>
      </c>
      <c r="L1289" t="inlineStr">
        <is>
          <t>FO-25-1378838</t>
        </is>
      </c>
      <c r="M1289" s="49" t="n">
        <v>45883.72243055556</v>
      </c>
      <c r="N1289" s="49" t="n">
        <v>45890.44583333333</v>
      </c>
      <c r="O1289" s="48" t="n">
        <v>0</v>
      </c>
      <c r="P1289" t="inlineStr">
        <is>
          <t>UNO A UNO</t>
        </is>
      </c>
      <c r="Q1289" t="inlineStr">
        <is>
          <t>UNO A UNO</t>
        </is>
      </c>
      <c r="S1289" t="inlineStr">
        <is>
          <t>EJECUTADO EXITOSO</t>
        </is>
      </c>
      <c r="T1289" t="inlineStr">
        <is>
          <t>ENVIO</t>
        </is>
      </c>
      <c r="V1289" t="inlineStr">
        <is>
          <t>TIPO IV</t>
        </is>
      </c>
      <c r="W1289" t="inlineStr">
        <is>
          <t>TERRESTRE</t>
        </is>
      </c>
      <c r="Y1289" t="inlineStr">
        <is>
          <t>1</t>
        </is>
      </c>
      <c r="Z1289" t="inlineStr">
        <is>
          <t>0</t>
        </is>
      </c>
      <c r="AA1289" s="48" t="n">
        <v>35780</v>
      </c>
      <c r="AB1289" s="48" t="n">
        <v>0</v>
      </c>
    </row>
    <row r="1290">
      <c r="A1290" t="inlineStr">
        <is>
          <t>BOGOTA</t>
        </is>
      </c>
      <c r="B1290" t="inlineStr">
        <is>
          <t>CUNDINAMARCA</t>
        </is>
      </c>
      <c r="C1290" t="inlineStr">
        <is>
          <t>0004-0004</t>
        </is>
      </c>
      <c r="D1290" t="inlineStr">
        <is>
          <t>25754</t>
        </is>
      </c>
      <c r="E1290" t="inlineStr">
        <is>
          <t>2600728</t>
        </is>
      </c>
      <c r="F1290" t="inlineStr">
        <is>
          <t>3007068966</t>
        </is>
      </c>
      <c r="G1290" t="inlineStr">
        <is>
          <t>OC VISITA ROLLOS</t>
        </is>
      </c>
      <c r="H1290" t="inlineStr">
        <is>
          <t>CUNDINAMARCA</t>
        </is>
      </c>
      <c r="I1290" t="inlineStr">
        <is>
          <t>SOACHA</t>
        </is>
      </c>
      <c r="J1290" t="inlineStr">
        <is>
          <t>BARRIO POTRERO GRANDE SOACHA</t>
        </is>
      </c>
      <c r="K1290" t="inlineStr">
        <is>
          <t>BANCOLOMBIA</t>
        </is>
      </c>
      <c r="L1290" t="inlineStr">
        <is>
          <t>FO-25-1378588</t>
        </is>
      </c>
      <c r="M1290" s="49" t="n">
        <v>45884.33333333334</v>
      </c>
      <c r="N1290" s="49" t="n">
        <v>45885.45694444444</v>
      </c>
      <c r="O1290" s="48" t="n">
        <v>0</v>
      </c>
      <c r="P1290" t="inlineStr">
        <is>
          <t>CB UNO A UNO</t>
        </is>
      </c>
      <c r="Q1290" t="inlineStr">
        <is>
          <t>CB UNO A UNO</t>
        </is>
      </c>
      <c r="R1290" t="inlineStr">
        <is>
          <t>EJECUTADO</t>
        </is>
      </c>
      <c r="S1290" t="inlineStr">
        <is>
          <t>EJECUTADO EXITOSO</t>
        </is>
      </c>
      <c r="T1290" t="inlineStr">
        <is>
          <t>VISITA TECNICA</t>
        </is>
      </c>
      <c r="V1290" t="inlineStr">
        <is>
          <t>TIPO I</t>
        </is>
      </c>
      <c r="W1290" t="inlineStr">
        <is>
          <t>TERRESTRE</t>
        </is>
      </c>
      <c r="X1290" t="inlineStr">
        <is>
          <t>BUSTOS MORA DIEGO MANUEL</t>
        </is>
      </c>
      <c r="Y1290" t="inlineStr">
        <is>
          <t>1</t>
        </is>
      </c>
      <c r="Z1290" t="inlineStr">
        <is>
          <t>0</t>
        </is>
      </c>
      <c r="AA1290" s="48" t="n">
        <v>35780</v>
      </c>
      <c r="AB1290" s="48" t="n">
        <v>0</v>
      </c>
    </row>
    <row r="1291">
      <c r="A1291" t="inlineStr">
        <is>
          <t>CALI</t>
        </is>
      </c>
      <c r="B1291" t="inlineStr">
        <is>
          <t>SUROCCIDENTE Y EJE CAFETERO</t>
        </is>
      </c>
      <c r="C1291" t="inlineStr">
        <is>
          <t>0004-0003</t>
        </is>
      </c>
      <c r="D1291" t="inlineStr">
        <is>
          <t>76834</t>
        </is>
      </c>
      <c r="E1291" t="inlineStr">
        <is>
          <t>2600731</t>
        </is>
      </c>
      <c r="F1291" t="inlineStr">
        <is>
          <t>3007077494</t>
        </is>
      </c>
      <c r="G1291" t="inlineStr">
        <is>
          <t>OC VISITA ROLLOS</t>
        </is>
      </c>
      <c r="H1291" t="inlineStr">
        <is>
          <t>VALLE DEL CAUCA</t>
        </is>
      </c>
      <c r="I1291" t="inlineStr">
        <is>
          <t>TULUA</t>
        </is>
      </c>
      <c r="J1291" t="inlineStr">
        <is>
          <t>BARRIO VILLA NUEVA TULUA</t>
        </is>
      </c>
      <c r="K1291" t="inlineStr">
        <is>
          <t>BANCOLOMBIA</t>
        </is>
      </c>
      <c r="L1291" t="inlineStr">
        <is>
          <t>FO-25-1378579</t>
        </is>
      </c>
      <c r="M1291" s="49" t="n">
        <v>45884.33333333334</v>
      </c>
      <c r="N1291" s="49" t="n">
        <v>45889.38472222222</v>
      </c>
      <c r="O1291" s="48" t="n">
        <v>0</v>
      </c>
      <c r="P1291" t="inlineStr">
        <is>
          <t>CB UNO A UNO</t>
        </is>
      </c>
      <c r="Q1291" t="inlineStr">
        <is>
          <t>CB UNO A UNO</t>
        </is>
      </c>
      <c r="R1291" t="inlineStr">
        <is>
          <t>EJECUTADO</t>
        </is>
      </c>
      <c r="S1291" t="inlineStr">
        <is>
          <t>EJECUTADO EXITOSO</t>
        </is>
      </c>
      <c r="T1291" t="inlineStr">
        <is>
          <t>VISITA TECNICA</t>
        </is>
      </c>
      <c r="V1291" t="inlineStr">
        <is>
          <t>TIPO II</t>
        </is>
      </c>
      <c r="W1291" t="inlineStr">
        <is>
          <t>TERRESTRE</t>
        </is>
      </c>
      <c r="X1291" t="inlineStr">
        <is>
          <t>SANCHEZ URREGO ROBINSON DAVID</t>
        </is>
      </c>
      <c r="Y1291" t="inlineStr">
        <is>
          <t>1</t>
        </is>
      </c>
      <c r="Z1291" t="inlineStr">
        <is>
          <t>0</t>
        </is>
      </c>
      <c r="AA1291" s="48" t="n">
        <v>67654</v>
      </c>
      <c r="AB1291" s="48" t="n">
        <v>0</v>
      </c>
    </row>
    <row r="1292">
      <c r="A1292" t="inlineStr">
        <is>
          <t>BOGOTA</t>
        </is>
      </c>
      <c r="B1292" t="inlineStr">
        <is>
          <t>CUNDINAMARCA</t>
        </is>
      </c>
      <c r="C1292" t="inlineStr">
        <is>
          <t>0004-0004</t>
        </is>
      </c>
      <c r="D1292" t="inlineStr">
        <is>
          <t>11001</t>
        </is>
      </c>
      <c r="E1292" t="inlineStr">
        <is>
          <t>2600748</t>
        </is>
      </c>
      <c r="F1292" t="inlineStr">
        <is>
          <t>3007073244</t>
        </is>
      </c>
      <c r="G1292" t="inlineStr">
        <is>
          <t>OC VISITA ROLLOS</t>
        </is>
      </c>
      <c r="H1292" t="inlineStr">
        <is>
          <t>CUNDINAMARCA</t>
        </is>
      </c>
      <c r="I1292" t="inlineStr">
        <is>
          <t>BOGOTA</t>
        </is>
      </c>
      <c r="J1292" t="inlineStr">
        <is>
          <t>DISTRICOL PAPELERIA LA ESQUINA</t>
        </is>
      </c>
      <c r="K1292" t="inlineStr">
        <is>
          <t>BANCOLOMBIA</t>
        </is>
      </c>
      <c r="L1292" t="inlineStr">
        <is>
          <t>FO-25-1378572</t>
        </is>
      </c>
      <c r="M1292" s="49" t="n">
        <v>45884.33333333334</v>
      </c>
      <c r="N1292" s="49" t="n">
        <v>45885.49513888889</v>
      </c>
      <c r="O1292" s="48" t="n">
        <v>0</v>
      </c>
      <c r="P1292" t="inlineStr">
        <is>
          <t>AGREGADOR</t>
        </is>
      </c>
      <c r="Q1292" t="inlineStr">
        <is>
          <t>DISTRICOL</t>
        </is>
      </c>
      <c r="R1292" t="inlineStr">
        <is>
          <t>EJECUTADO</t>
        </is>
      </c>
      <c r="S1292" t="inlineStr">
        <is>
          <t>EJECUTADO EXITOSO</t>
        </is>
      </c>
      <c r="T1292" t="inlineStr">
        <is>
          <t>VISITA TECNICA</t>
        </is>
      </c>
      <c r="V1292" t="inlineStr">
        <is>
          <t>TIPO I</t>
        </is>
      </c>
      <c r="W1292" t="inlineStr">
        <is>
          <t>TERRESTRE</t>
        </is>
      </c>
      <c r="X1292" t="inlineStr">
        <is>
          <t>SOTO LONDOÑO FREDY ALEXANDER</t>
        </is>
      </c>
      <c r="Y1292" t="inlineStr">
        <is>
          <t>1</t>
        </is>
      </c>
      <c r="Z1292" t="inlineStr">
        <is>
          <t>0</t>
        </is>
      </c>
      <c r="AA1292" s="48" t="n">
        <v>35780</v>
      </c>
      <c r="AB1292" s="48" t="n">
        <v>0</v>
      </c>
    </row>
    <row r="1293">
      <c r="A1293" t="inlineStr">
        <is>
          <t>MEDELLIN</t>
        </is>
      </c>
      <c r="B1293" t="inlineStr">
        <is>
          <t>NOROCCIDENTE</t>
        </is>
      </c>
      <c r="C1293" t="inlineStr">
        <is>
          <t>0004-0005</t>
        </is>
      </c>
      <c r="D1293" t="inlineStr">
        <is>
          <t>5036</t>
        </is>
      </c>
      <c r="E1293" t="inlineStr">
        <is>
          <t>2600750</t>
        </is>
      </c>
      <c r="F1293" t="inlineStr">
        <is>
          <t>3007075958</t>
        </is>
      </c>
      <c r="G1293" t="inlineStr">
        <is>
          <t>OC VISITA ROLLOS</t>
        </is>
      </c>
      <c r="H1293" t="inlineStr">
        <is>
          <t>ANTIOQUIA</t>
        </is>
      </c>
      <c r="I1293" t="inlineStr">
        <is>
          <t>ANGELOPOLIS</t>
        </is>
      </c>
      <c r="J1293" t="inlineStr">
        <is>
          <t>PTM ANGELOPOLIS RELOJERIA MIXT</t>
        </is>
      </c>
      <c r="K1293" t="inlineStr">
        <is>
          <t>BANCOLOMBIA</t>
        </is>
      </c>
      <c r="L1293" t="inlineStr">
        <is>
          <t>FO-25-1378569</t>
        </is>
      </c>
      <c r="M1293" s="49" t="n">
        <v>45884.33333333334</v>
      </c>
      <c r="N1293" s="49" t="n">
        <v>45885.46180555555</v>
      </c>
      <c r="O1293" s="48" t="n">
        <v>0</v>
      </c>
      <c r="P1293" t="inlineStr">
        <is>
          <t>AGREGADOR</t>
        </is>
      </c>
      <c r="Q1293" t="inlineStr">
        <is>
          <t>COMCARD - PTM</t>
        </is>
      </c>
      <c r="R1293" t="inlineStr">
        <is>
          <t>EJECUTADO</t>
        </is>
      </c>
      <c r="S1293" t="inlineStr">
        <is>
          <t>EJECUTADO EXITOSO</t>
        </is>
      </c>
      <c r="T1293" t="inlineStr">
        <is>
          <t>ENVIO FLOTA - OPERADOR LOGISTICO</t>
        </is>
      </c>
      <c r="V1293" t="inlineStr">
        <is>
          <t>TIPO II</t>
        </is>
      </c>
      <c r="W1293" t="inlineStr">
        <is>
          <t>TERRESTRE</t>
        </is>
      </c>
      <c r="X1293" t="inlineStr">
        <is>
          <t>CASTAÑEDA PALACIO CARLOS FELIPE</t>
        </is>
      </c>
      <c r="Y1293" t="inlineStr">
        <is>
          <t>1</t>
        </is>
      </c>
      <c r="Z1293" t="inlineStr">
        <is>
          <t>0</t>
        </is>
      </c>
      <c r="AA1293" s="48" t="n">
        <v>35780</v>
      </c>
      <c r="AB1293" s="48" t="n">
        <v>0</v>
      </c>
    </row>
    <row r="1294">
      <c r="A1294" t="inlineStr">
        <is>
          <t>BOGOTA</t>
        </is>
      </c>
      <c r="B1294" t="inlineStr">
        <is>
          <t>CUNDINAMARCA</t>
        </is>
      </c>
      <c r="C1294" t="inlineStr">
        <is>
          <t>0004-0004</t>
        </is>
      </c>
      <c r="D1294" t="inlineStr">
        <is>
          <t>11001</t>
        </is>
      </c>
      <c r="E1294" t="inlineStr">
        <is>
          <t>2600763</t>
        </is>
      </c>
      <c r="F1294" t="inlineStr">
        <is>
          <t>3007053070</t>
        </is>
      </c>
      <c r="G1294" t="inlineStr">
        <is>
          <t>OC VISITA ROLLOS</t>
        </is>
      </c>
      <c r="H1294" t="inlineStr">
        <is>
          <t>CUNDINAMARCA</t>
        </is>
      </c>
      <c r="I1294" t="inlineStr">
        <is>
          <t>BOGOTA</t>
        </is>
      </c>
      <c r="J1294" t="inlineStr">
        <is>
          <t>BARRIO CIUDAD JARDIN BOGOTA 2</t>
        </is>
      </c>
      <c r="K1294" t="inlineStr">
        <is>
          <t>BANCOLOMBIA</t>
        </is>
      </c>
      <c r="L1294" t="inlineStr">
        <is>
          <t>FO-25-1378566</t>
        </is>
      </c>
      <c r="M1294" s="49" t="n">
        <v>45884.33333333334</v>
      </c>
      <c r="N1294" s="49" t="n">
        <v>45885.52152777778</v>
      </c>
      <c r="O1294" s="48" t="n">
        <v>0</v>
      </c>
      <c r="P1294" t="inlineStr">
        <is>
          <t>CB UNO A UNO</t>
        </is>
      </c>
      <c r="Q1294" t="inlineStr">
        <is>
          <t>CB UNO A UNO</t>
        </is>
      </c>
      <c r="R1294" t="inlineStr">
        <is>
          <t>EJECUTADO</t>
        </is>
      </c>
      <c r="S1294" t="inlineStr">
        <is>
          <t>EJECUTADO EXITOSO</t>
        </is>
      </c>
      <c r="T1294" t="inlineStr">
        <is>
          <t>VISITA TECNICA</t>
        </is>
      </c>
      <c r="V1294" t="inlineStr">
        <is>
          <t>TIPO I</t>
        </is>
      </c>
      <c r="W1294" t="inlineStr">
        <is>
          <t>TERRESTRE</t>
        </is>
      </c>
      <c r="X1294" t="inlineStr">
        <is>
          <t>SOTO LONDOÑO FREDY ALEXANDER</t>
        </is>
      </c>
      <c r="Y1294" t="inlineStr">
        <is>
          <t>1</t>
        </is>
      </c>
      <c r="Z1294" t="inlineStr">
        <is>
          <t>0</t>
        </is>
      </c>
      <c r="AA1294" s="48" t="n">
        <v>35780</v>
      </c>
      <c r="AB1294" s="48" t="n">
        <v>0</v>
      </c>
    </row>
    <row r="1295">
      <c r="A1295" t="inlineStr">
        <is>
          <t>BOGOTA</t>
        </is>
      </c>
      <c r="B1295" t="inlineStr">
        <is>
          <t>CUNDINAMARCA</t>
        </is>
      </c>
      <c r="C1295" t="inlineStr">
        <is>
          <t>0004-0004</t>
        </is>
      </c>
      <c r="D1295" t="inlineStr">
        <is>
          <t>11001</t>
        </is>
      </c>
      <c r="E1295" t="inlineStr">
        <is>
          <t>2601389</t>
        </is>
      </c>
      <c r="F1295" t="inlineStr">
        <is>
          <t>3007026671</t>
        </is>
      </c>
      <c r="G1295" t="inlineStr">
        <is>
          <t>OC VISITA ROLLOS</t>
        </is>
      </c>
      <c r="H1295" t="inlineStr">
        <is>
          <t>CUNDINAMARCA</t>
        </is>
      </c>
      <c r="I1295" t="inlineStr">
        <is>
          <t>BOGOTA</t>
        </is>
      </c>
      <c r="J1295" t="inlineStr">
        <is>
          <t>PAGAFACIL CORABASTOS</t>
        </is>
      </c>
      <c r="K1295" t="inlineStr">
        <is>
          <t>BANCOLOMBIA</t>
        </is>
      </c>
      <c r="L1295" t="inlineStr">
        <is>
          <t>FO-25-1378792</t>
        </is>
      </c>
      <c r="M1295" s="49" t="n">
        <v>45884.3484375</v>
      </c>
      <c r="N1295" s="49" t="n">
        <v>45888.65069444444</v>
      </c>
      <c r="O1295" s="48" t="n">
        <v>0</v>
      </c>
      <c r="P1295" t="inlineStr">
        <is>
          <t>ROBUSTO</t>
        </is>
      </c>
      <c r="Q1295" t="inlineStr">
        <is>
          <t>PAGAFACIL</t>
        </is>
      </c>
      <c r="R1295" t="inlineStr">
        <is>
          <t>EJECUTADO</t>
        </is>
      </c>
      <c r="S1295" t="inlineStr">
        <is>
          <t>EJECUTADO EXITOSO</t>
        </is>
      </c>
      <c r="T1295" t="inlineStr">
        <is>
          <t>VISITA TECNICA</t>
        </is>
      </c>
      <c r="V1295" t="inlineStr">
        <is>
          <t>TIPO I</t>
        </is>
      </c>
      <c r="W1295" t="inlineStr">
        <is>
          <t>TERRESTRE</t>
        </is>
      </c>
      <c r="X1295" t="inlineStr">
        <is>
          <t>GALEANO SORIANO JUAN DAVID</t>
        </is>
      </c>
      <c r="Y1295" t="inlineStr">
        <is>
          <t>1</t>
        </is>
      </c>
      <c r="Z1295" t="inlineStr">
        <is>
          <t>0</t>
        </is>
      </c>
      <c r="AA1295" s="48" t="n">
        <v>35780</v>
      </c>
      <c r="AB1295" s="48" t="n">
        <v>0</v>
      </c>
    </row>
    <row r="1296">
      <c r="A1296" t="inlineStr">
        <is>
          <t>BARRANQUILLA</t>
        </is>
      </c>
      <c r="B1296" t="inlineStr">
        <is>
          <t>COSTA</t>
        </is>
      </c>
      <c r="C1296" t="inlineStr">
        <is>
          <t>0004-0001</t>
        </is>
      </c>
      <c r="D1296" t="inlineStr">
        <is>
          <t>8758</t>
        </is>
      </c>
      <c r="E1296" t="inlineStr">
        <is>
          <t>2601510</t>
        </is>
      </c>
      <c r="F1296" t="inlineStr">
        <is>
          <t>3007075623</t>
        </is>
      </c>
      <c r="G1296" t="inlineStr">
        <is>
          <t>OC VISITA ROLLOS</t>
        </is>
      </c>
      <c r="H1296" t="inlineStr">
        <is>
          <t>ATLANTICO</t>
        </is>
      </c>
      <c r="I1296" t="inlineStr">
        <is>
          <t>SOLEDAD</t>
        </is>
      </c>
      <c r="J1296" t="inlineStr">
        <is>
          <t>PTM SOLEDAD CARNICERIA EL TORO</t>
        </is>
      </c>
      <c r="K1296" t="inlineStr">
        <is>
          <t>BANCOLOMBIA</t>
        </is>
      </c>
      <c r="L1296" t="inlineStr">
        <is>
          <t>FO-25-1378797</t>
        </is>
      </c>
      <c r="M1296" s="49" t="n">
        <v>45884.34760416667</v>
      </c>
      <c r="N1296" s="49" t="n">
        <v>45889.66458333333</v>
      </c>
      <c r="O1296" s="48" t="n">
        <v>0</v>
      </c>
      <c r="P1296" t="inlineStr">
        <is>
          <t>AGREGADOR</t>
        </is>
      </c>
      <c r="Q1296" t="inlineStr">
        <is>
          <t>COMCARD - PTM</t>
        </is>
      </c>
      <c r="R1296" t="inlineStr">
        <is>
          <t>EJECUTADO</t>
        </is>
      </c>
      <c r="S1296" t="inlineStr">
        <is>
          <t>EJECUTADO EXITOSO</t>
        </is>
      </c>
      <c r="T1296" t="inlineStr">
        <is>
          <t>VISITA TECNICA</t>
        </is>
      </c>
      <c r="V1296" t="inlineStr">
        <is>
          <t>TIPO I</t>
        </is>
      </c>
      <c r="W1296" t="inlineStr">
        <is>
          <t>TERRESTRE</t>
        </is>
      </c>
      <c r="X1296" t="inlineStr">
        <is>
          <t>PORRAS CASTRO DARLON NASCK</t>
        </is>
      </c>
      <c r="Y1296" t="inlineStr">
        <is>
          <t>1</t>
        </is>
      </c>
      <c r="Z1296" t="inlineStr">
        <is>
          <t>0</t>
        </is>
      </c>
      <c r="AA1296" s="48" t="n">
        <v>35780</v>
      </c>
      <c r="AB1296" s="48" t="n">
        <v>0</v>
      </c>
    </row>
    <row r="1297">
      <c r="A1297" t="inlineStr">
        <is>
          <t>CUCUTA</t>
        </is>
      </c>
      <c r="B1297" t="inlineStr">
        <is>
          <t>SANTANDERES</t>
        </is>
      </c>
      <c r="C1297" t="inlineStr">
        <is>
          <t>No encontrado</t>
        </is>
      </c>
      <c r="D1297" t="inlineStr">
        <is>
          <t>54810</t>
        </is>
      </c>
      <c r="E1297" t="inlineStr">
        <is>
          <t>2601520</t>
        </is>
      </c>
      <c r="F1297" t="inlineStr">
        <is>
          <t>3007048162</t>
        </is>
      </c>
      <c r="G1297" t="inlineStr">
        <is>
          <t>OC ENVIO ROLLOS</t>
        </is>
      </c>
      <c r="H1297" t="inlineStr">
        <is>
          <t>NORTE DE SANTANDER</t>
        </is>
      </c>
      <c r="I1297" t="inlineStr">
        <is>
          <t>TIBU</t>
        </is>
      </c>
      <c r="J1297" t="inlineStr">
        <is>
          <t>DISTRICOL LAAM TECHNOLOGY</t>
        </is>
      </c>
      <c r="K1297" t="inlineStr">
        <is>
          <t>BANCOLOMBIA</t>
        </is>
      </c>
      <c r="L1297" t="inlineStr">
        <is>
          <t>FO-25-1378920</t>
        </is>
      </c>
      <c r="M1297" s="49" t="n">
        <v>45884.3490625</v>
      </c>
      <c r="N1297" s="49" t="n">
        <v>45889.64236111111</v>
      </c>
      <c r="O1297" s="48" t="n">
        <v>0</v>
      </c>
      <c r="P1297" t="inlineStr">
        <is>
          <t>AGREGADOR</t>
        </is>
      </c>
      <c r="Q1297" t="inlineStr">
        <is>
          <t>DISTRICOL</t>
        </is>
      </c>
      <c r="S1297" t="inlineStr">
        <is>
          <t>EJECUTADO EXITOSO</t>
        </is>
      </c>
      <c r="T1297" t="inlineStr">
        <is>
          <t>ENVIO</t>
        </is>
      </c>
      <c r="V1297" t="inlineStr">
        <is>
          <t>TIPO IV ESPECIAL</t>
        </is>
      </c>
      <c r="W1297" t="inlineStr">
        <is>
          <t>TERRESTRE</t>
        </is>
      </c>
      <c r="Y1297" t="inlineStr">
        <is>
          <t>1</t>
        </is>
      </c>
      <c r="Z1297" t="inlineStr">
        <is>
          <t>0</t>
        </is>
      </c>
      <c r="AA1297" s="48" t="n">
        <v>35780</v>
      </c>
      <c r="AB1297" s="48" t="n">
        <v>0</v>
      </c>
    </row>
    <row r="1298">
      <c r="A1298" t="inlineStr">
        <is>
          <t>MANIZALES</t>
        </is>
      </c>
      <c r="B1298" t="inlineStr">
        <is>
          <t>SUROCCIDENTE Y EJE CAFETERO</t>
        </is>
      </c>
      <c r="C1298" t="inlineStr">
        <is>
          <t>0004-0002</t>
        </is>
      </c>
      <c r="D1298" t="inlineStr">
        <is>
          <t>17873</t>
        </is>
      </c>
      <c r="E1298" t="inlineStr">
        <is>
          <t>2601749</t>
        </is>
      </c>
      <c r="F1298" t="inlineStr">
        <is>
          <t>3007074910</t>
        </is>
      </c>
      <c r="G1298" t="inlineStr">
        <is>
          <t>OC VISITA ROLLOS</t>
        </is>
      </c>
      <c r="H1298" t="inlineStr">
        <is>
          <t>CALDAS</t>
        </is>
      </c>
      <c r="I1298" t="inlineStr">
        <is>
          <t>VILLAMARIA</t>
        </is>
      </c>
      <c r="J1298" t="inlineStr">
        <is>
          <t>BARRIO BELLA VISTA VILLA MARIA</t>
        </is>
      </c>
      <c r="K1298" t="inlineStr">
        <is>
          <t>BANCOLOMBIA</t>
        </is>
      </c>
      <c r="L1298" t="inlineStr">
        <is>
          <t>FO-25-1378842</t>
        </is>
      </c>
      <c r="M1298" s="49" t="n">
        <v>45884.36035879629</v>
      </c>
      <c r="N1298" s="49" t="n">
        <v>45885.4375</v>
      </c>
      <c r="O1298" s="48" t="n">
        <v>0</v>
      </c>
      <c r="P1298" t="inlineStr">
        <is>
          <t>CB UNO A UNO</t>
        </is>
      </c>
      <c r="Q1298" t="inlineStr">
        <is>
          <t>CB UNO A UNO</t>
        </is>
      </c>
      <c r="R1298" t="inlineStr">
        <is>
          <t>EJECUTADO</t>
        </is>
      </c>
      <c r="S1298" t="inlineStr">
        <is>
          <t>EJECUTADO EXITOSO</t>
        </is>
      </c>
      <c r="T1298" t="inlineStr">
        <is>
          <t>VISITA TECNICA</t>
        </is>
      </c>
      <c r="V1298" t="inlineStr">
        <is>
          <t>TIPO I</t>
        </is>
      </c>
      <c r="W1298" t="inlineStr">
        <is>
          <t>TERRESTRE</t>
        </is>
      </c>
      <c r="X1298" t="inlineStr">
        <is>
          <t>AGUIRRE HENAO RAUL EDUARDO</t>
        </is>
      </c>
      <c r="Y1298" t="inlineStr">
        <is>
          <t>1</t>
        </is>
      </c>
      <c r="Z1298" t="inlineStr">
        <is>
          <t>0</t>
        </is>
      </c>
      <c r="AA1298" s="48" t="n">
        <v>35780</v>
      </c>
      <c r="AB1298" s="48" t="n">
        <v>0</v>
      </c>
    </row>
    <row r="1299">
      <c r="A1299" t="inlineStr">
        <is>
          <t>MONTERIA</t>
        </is>
      </c>
      <c r="B1299" t="inlineStr">
        <is>
          <t>COSTA</t>
        </is>
      </c>
      <c r="C1299" t="inlineStr">
        <is>
          <t>0004-0001</t>
        </is>
      </c>
      <c r="D1299" t="inlineStr">
        <is>
          <t>23466</t>
        </is>
      </c>
      <c r="E1299" t="inlineStr">
        <is>
          <t>2601860</t>
        </is>
      </c>
      <c r="F1299" t="inlineStr">
        <is>
          <t>3007072857</t>
        </is>
      </c>
      <c r="G1299" t="inlineStr">
        <is>
          <t>OC ENVIO ROLLOS</t>
        </is>
      </c>
      <c r="H1299" t="inlineStr">
        <is>
          <t>CORDOBA</t>
        </is>
      </c>
      <c r="I1299" t="inlineStr">
        <is>
          <t>MONTELIBANO</t>
        </is>
      </c>
      <c r="J1299" t="inlineStr">
        <is>
          <t>LA PAZ MONTELIBANO</t>
        </is>
      </c>
      <c r="K1299" t="inlineStr">
        <is>
          <t>BANCOLOMBIA</t>
        </is>
      </c>
      <c r="L1299" t="inlineStr">
        <is>
          <t>FO-25-1379150</t>
        </is>
      </c>
      <c r="M1299" s="49" t="n">
        <v>45884.37346064814</v>
      </c>
      <c r="N1299" s="49" t="n">
        <v>45891.49930555555</v>
      </c>
      <c r="O1299" s="48" t="n">
        <v>0</v>
      </c>
      <c r="P1299" t="inlineStr">
        <is>
          <t>CB UNO A UNO</t>
        </is>
      </c>
      <c r="Q1299" t="inlineStr">
        <is>
          <t>CB UNO A UNO</t>
        </is>
      </c>
      <c r="S1299" t="inlineStr">
        <is>
          <t>EJECUTADO EXITOSO</t>
        </is>
      </c>
      <c r="T1299" t="inlineStr">
        <is>
          <t>ENVIO</t>
        </is>
      </c>
      <c r="V1299" t="inlineStr">
        <is>
          <t>TIPO IV</t>
        </is>
      </c>
      <c r="W1299" t="inlineStr">
        <is>
          <t>TERRESTRE</t>
        </is>
      </c>
      <c r="Y1299" t="inlineStr">
        <is>
          <t>1</t>
        </is>
      </c>
      <c r="Z1299" t="inlineStr">
        <is>
          <t>0</t>
        </is>
      </c>
      <c r="AA1299" s="48" t="n">
        <v>35780</v>
      </c>
      <c r="AB1299" s="48" t="n">
        <v>0</v>
      </c>
    </row>
    <row r="1300">
      <c r="A1300" t="inlineStr">
        <is>
          <t>BOGOTA</t>
        </is>
      </c>
      <c r="B1300" t="inlineStr">
        <is>
          <t>CUNDINAMARCA</t>
        </is>
      </c>
      <c r="C1300" t="inlineStr">
        <is>
          <t>0004-0004</t>
        </is>
      </c>
      <c r="D1300" t="inlineStr">
        <is>
          <t>11001</t>
        </is>
      </c>
      <c r="E1300" t="inlineStr">
        <is>
          <t>2601889</t>
        </is>
      </c>
      <c r="F1300" t="inlineStr">
        <is>
          <t>3007063727</t>
        </is>
      </c>
      <c r="G1300" t="inlineStr">
        <is>
          <t>OC VISITA ROLLOS</t>
        </is>
      </c>
      <c r="H1300" t="inlineStr">
        <is>
          <t>CUNDINAMARCA</t>
        </is>
      </c>
      <c r="I1300" t="inlineStr">
        <is>
          <t>BOGOTA</t>
        </is>
      </c>
      <c r="J1300" t="inlineStr">
        <is>
          <t>BARRIO VILLA MAYOR BOGOTA 3</t>
        </is>
      </c>
      <c r="K1300" t="inlineStr">
        <is>
          <t>BANCOLOMBIA</t>
        </is>
      </c>
      <c r="L1300" t="inlineStr">
        <is>
          <t>FO-25-1379210</t>
        </is>
      </c>
      <c r="M1300" s="49" t="n">
        <v>45884.3790625</v>
      </c>
      <c r="N1300" s="49" t="n">
        <v>45885.45416666667</v>
      </c>
      <c r="O1300" s="48" t="n">
        <v>0</v>
      </c>
      <c r="P1300" t="inlineStr">
        <is>
          <t>CB UNO A UNO</t>
        </is>
      </c>
      <c r="Q1300" t="inlineStr">
        <is>
          <t>CB UNO A UNO</t>
        </is>
      </c>
      <c r="R1300" t="inlineStr">
        <is>
          <t>EJECUTADO</t>
        </is>
      </c>
      <c r="S1300" t="inlineStr">
        <is>
          <t>EJECUTADO EXITOSO</t>
        </is>
      </c>
      <c r="T1300" t="inlineStr">
        <is>
          <t>VISITA TECNICA</t>
        </is>
      </c>
      <c r="V1300" t="inlineStr">
        <is>
          <t>TIPO I</t>
        </is>
      </c>
      <c r="W1300" t="inlineStr">
        <is>
          <t>TERRESTRE</t>
        </is>
      </c>
      <c r="X1300" t="inlineStr">
        <is>
          <t>GOMEZ VEGA DAVID SNEYDER</t>
        </is>
      </c>
      <c r="Y1300" t="inlineStr">
        <is>
          <t>1</t>
        </is>
      </c>
      <c r="Z1300" t="inlineStr">
        <is>
          <t>0</t>
        </is>
      </c>
      <c r="AA1300" s="48" t="n">
        <v>35780</v>
      </c>
      <c r="AB1300" s="48" t="n">
        <v>0</v>
      </c>
    </row>
    <row r="1301">
      <c r="A1301" t="inlineStr">
        <is>
          <t>VILLAVICENCIO</t>
        </is>
      </c>
      <c r="B1301" t="inlineStr">
        <is>
          <t>REMOTAS</t>
        </is>
      </c>
      <c r="C1301" t="inlineStr">
        <is>
          <t>0004-0007</t>
        </is>
      </c>
      <c r="D1301" t="inlineStr">
        <is>
          <t>50001</t>
        </is>
      </c>
      <c r="E1301" t="inlineStr">
        <is>
          <t>2601906</t>
        </is>
      </c>
      <c r="F1301" t="inlineStr">
        <is>
          <t>3007079430</t>
        </is>
      </c>
      <c r="G1301" t="inlineStr">
        <is>
          <t>OC VISITA ROLLOS</t>
        </is>
      </c>
      <c r="H1301" t="inlineStr">
        <is>
          <t>META</t>
        </is>
      </c>
      <c r="I1301" t="inlineStr">
        <is>
          <t>VILLAVICENCIO</t>
        </is>
      </c>
      <c r="J1301" t="inlineStr">
        <is>
          <t>BARRIO PORTALES EL LLANO VILLA</t>
        </is>
      </c>
      <c r="K1301" t="inlineStr">
        <is>
          <t>BANCOLOMBIA</t>
        </is>
      </c>
      <c r="L1301" t="inlineStr">
        <is>
          <t>FO-25-1379099</t>
        </is>
      </c>
      <c r="M1301" s="49" t="n">
        <v>45884.3693287037</v>
      </c>
      <c r="N1301" s="49" t="n">
        <v>45885.54583333333</v>
      </c>
      <c r="O1301" s="48" t="n">
        <v>0</v>
      </c>
      <c r="P1301" t="inlineStr">
        <is>
          <t>CB UNO A UNO</t>
        </is>
      </c>
      <c r="Q1301" t="inlineStr">
        <is>
          <t>CB UNO A UNO</t>
        </is>
      </c>
      <c r="R1301" t="inlineStr">
        <is>
          <t>EJECUTADO</t>
        </is>
      </c>
      <c r="S1301" t="inlineStr">
        <is>
          <t>EJECUTADO EXITOSO</t>
        </is>
      </c>
      <c r="T1301" t="inlineStr">
        <is>
          <t>VISITA TECNICA</t>
        </is>
      </c>
      <c r="V1301" t="inlineStr">
        <is>
          <t>TIPO I</t>
        </is>
      </c>
      <c r="W1301" t="inlineStr">
        <is>
          <t>TERRESTRE</t>
        </is>
      </c>
      <c r="X1301" t="inlineStr">
        <is>
          <t>GARZON RUIZ LUIS MIGUEL</t>
        </is>
      </c>
      <c r="Y1301" t="inlineStr">
        <is>
          <t>1</t>
        </is>
      </c>
      <c r="Z1301" t="inlineStr">
        <is>
          <t>0</t>
        </is>
      </c>
      <c r="AA1301" s="48" t="n">
        <v>35780</v>
      </c>
      <c r="AB1301" s="48" t="n">
        <v>0</v>
      </c>
    </row>
    <row r="1302">
      <c r="A1302" t="inlineStr">
        <is>
          <t>BOGOTA</t>
        </is>
      </c>
      <c r="B1302" t="inlineStr">
        <is>
          <t>CUNDINAMARCA</t>
        </is>
      </c>
      <c r="C1302" t="inlineStr">
        <is>
          <t>0004-0004</t>
        </is>
      </c>
      <c r="D1302" t="inlineStr">
        <is>
          <t>11001</t>
        </is>
      </c>
      <c r="E1302" t="inlineStr">
        <is>
          <t>2602001</t>
        </is>
      </c>
      <c r="F1302" t="inlineStr">
        <is>
          <t>3007069648</t>
        </is>
      </c>
      <c r="G1302" t="inlineStr">
        <is>
          <t>OC VISITA ROLLOS</t>
        </is>
      </c>
      <c r="H1302" t="inlineStr">
        <is>
          <t>CUNDINAMARCA</t>
        </is>
      </c>
      <c r="I1302" t="inlineStr">
        <is>
          <t>BOGOTA</t>
        </is>
      </c>
      <c r="J1302" t="inlineStr">
        <is>
          <t>ARRIO SAN MARCOS BOGOTA 1</t>
        </is>
      </c>
      <c r="K1302" t="inlineStr">
        <is>
          <t>BANCOLOMBIA</t>
        </is>
      </c>
      <c r="L1302" t="inlineStr">
        <is>
          <t>FO-25-1379093</t>
        </is>
      </c>
      <c r="M1302" s="49" t="n">
        <v>45884.36994212963</v>
      </c>
      <c r="N1302" s="49" t="n">
        <v>45885.41597222222</v>
      </c>
      <c r="O1302" s="48" t="n">
        <v>0</v>
      </c>
      <c r="P1302" t="inlineStr">
        <is>
          <t>CB UNO A UNO</t>
        </is>
      </c>
      <c r="Q1302" t="inlineStr">
        <is>
          <t>CB UNO A UNO</t>
        </is>
      </c>
      <c r="R1302" t="inlineStr">
        <is>
          <t>EJECUTADO</t>
        </is>
      </c>
      <c r="S1302" t="inlineStr">
        <is>
          <t>EJECUTADO EXITOSO</t>
        </is>
      </c>
      <c r="T1302" t="inlineStr">
        <is>
          <t>VISITA TECNICA</t>
        </is>
      </c>
      <c r="V1302" t="inlineStr">
        <is>
          <t>TIPO I</t>
        </is>
      </c>
      <c r="W1302" t="inlineStr">
        <is>
          <t>TERRESTRE</t>
        </is>
      </c>
      <c r="X1302" t="inlineStr">
        <is>
          <t>MURCIA HERNANDEZ HARVEY IGNACIO</t>
        </is>
      </c>
      <c r="Y1302" t="inlineStr">
        <is>
          <t>1</t>
        </is>
      </c>
      <c r="Z1302" t="inlineStr">
        <is>
          <t>0</t>
        </is>
      </c>
      <c r="AA1302" s="48" t="n">
        <v>35780</v>
      </c>
      <c r="AB1302" s="48" t="n">
        <v>0</v>
      </c>
    </row>
    <row r="1303">
      <c r="A1303" t="inlineStr">
        <is>
          <t>YOPAL</t>
        </is>
      </c>
      <c r="B1303" t="inlineStr">
        <is>
          <t>REMOTAS</t>
        </is>
      </c>
      <c r="C1303" t="inlineStr">
        <is>
          <t>0004-0007</t>
        </is>
      </c>
      <c r="D1303" t="inlineStr">
        <is>
          <t>85139</t>
        </is>
      </c>
      <c r="E1303" t="inlineStr">
        <is>
          <t>2602022</t>
        </is>
      </c>
      <c r="F1303" t="inlineStr">
        <is>
          <t>3007021214</t>
        </is>
      </c>
      <c r="G1303" t="inlineStr">
        <is>
          <t>OC VISITA ROLLOS</t>
        </is>
      </c>
      <c r="H1303" t="inlineStr">
        <is>
          <t>CASANARE</t>
        </is>
      </c>
      <c r="I1303" t="inlineStr">
        <is>
          <t>MANI</t>
        </is>
      </c>
      <c r="J1303" t="inlineStr">
        <is>
          <t>EL PROGRESO MANI CASANARE</t>
        </is>
      </c>
      <c r="K1303" t="inlineStr">
        <is>
          <t>BANCOLOMBIA</t>
        </is>
      </c>
      <c r="L1303" t="inlineStr">
        <is>
          <t>FO-25-1379089</t>
        </is>
      </c>
      <c r="M1303" s="49" t="n">
        <v>45884.37547453704</v>
      </c>
      <c r="N1303" s="49" t="n">
        <v>45890.43194444444</v>
      </c>
      <c r="O1303" s="48" t="n">
        <v>0</v>
      </c>
      <c r="P1303" t="inlineStr">
        <is>
          <t>CB UNO A UNO</t>
        </is>
      </c>
      <c r="Q1303" t="inlineStr">
        <is>
          <t>CB UNO A UNO</t>
        </is>
      </c>
      <c r="R1303" t="inlineStr">
        <is>
          <t>EJECUTADO</t>
        </is>
      </c>
      <c r="S1303" t="inlineStr">
        <is>
          <t>EJECUTADO EXITOSO</t>
        </is>
      </c>
      <c r="T1303" t="inlineStr">
        <is>
          <t>ENVIO FLOTA - OPERADOR LOGISTICO</t>
        </is>
      </c>
      <c r="V1303" t="inlineStr">
        <is>
          <t>TIPO II</t>
        </is>
      </c>
      <c r="W1303" t="inlineStr">
        <is>
          <t>TERRESTRE</t>
        </is>
      </c>
      <c r="X1303" t="inlineStr">
        <is>
          <t>BERNAL ELAICA EDGAR ALEXIS</t>
        </is>
      </c>
      <c r="Y1303" t="inlineStr">
        <is>
          <t>1</t>
        </is>
      </c>
      <c r="Z1303" t="inlineStr">
        <is>
          <t>0</t>
        </is>
      </c>
      <c r="AA1303" s="48" t="n">
        <v>35780</v>
      </c>
      <c r="AB1303" s="48" t="n">
        <v>0</v>
      </c>
    </row>
    <row r="1304">
      <c r="A1304" t="inlineStr">
        <is>
          <t>PASTO</t>
        </is>
      </c>
      <c r="B1304" t="inlineStr">
        <is>
          <t>SUROCCIDENTE Y EJE CAFETERO</t>
        </is>
      </c>
      <c r="C1304" t="inlineStr">
        <is>
          <t>No encontrado</t>
        </is>
      </c>
      <c r="D1304" t="inlineStr">
        <is>
          <t>86569</t>
        </is>
      </c>
      <c r="E1304" t="inlineStr">
        <is>
          <t>2602235</t>
        </is>
      </c>
      <c r="F1304" t="inlineStr">
        <is>
          <t>3007044997</t>
        </is>
      </c>
      <c r="G1304" t="inlineStr">
        <is>
          <t>OC ENVIO ROLLOS</t>
        </is>
      </c>
      <c r="H1304" t="inlineStr">
        <is>
          <t>PUTUMAYO</t>
        </is>
      </c>
      <c r="I1304" t="inlineStr">
        <is>
          <t>PUERTO CAICEDO</t>
        </is>
      </c>
      <c r="J1304" t="inlineStr">
        <is>
          <t>DISTRICOL MERCACENTRO J&amp;M</t>
        </is>
      </c>
      <c r="K1304" t="inlineStr">
        <is>
          <t>BANCOLOMBIA</t>
        </is>
      </c>
      <c r="L1304" t="inlineStr">
        <is>
          <t>FO-25-1379833</t>
        </is>
      </c>
      <c r="M1304" s="49" t="n">
        <v>45884.39545138889</v>
      </c>
      <c r="N1304" s="49" t="n">
        <v>45894.38819444444</v>
      </c>
      <c r="O1304" s="48" t="n">
        <v>0</v>
      </c>
      <c r="P1304" t="inlineStr">
        <is>
          <t>AGREGADOR</t>
        </is>
      </c>
      <c r="Q1304" t="inlineStr">
        <is>
          <t>DISTRICOL</t>
        </is>
      </c>
      <c r="S1304" t="inlineStr">
        <is>
          <t>EJECUTADO EXITOSO</t>
        </is>
      </c>
      <c r="T1304" t="inlineStr">
        <is>
          <t>ENVIO</t>
        </is>
      </c>
      <c r="V1304" t="inlineStr">
        <is>
          <t>TIPO IV</t>
        </is>
      </c>
      <c r="W1304" t="inlineStr">
        <is>
          <t>TERRESTRE</t>
        </is>
      </c>
      <c r="Y1304" t="inlineStr">
        <is>
          <t>1</t>
        </is>
      </c>
      <c r="Z1304" t="inlineStr">
        <is>
          <t>0</t>
        </is>
      </c>
      <c r="AA1304" s="48" t="n">
        <v>35780</v>
      </c>
      <c r="AB1304" s="48" t="n">
        <v>0</v>
      </c>
    </row>
    <row r="1305">
      <c r="A1305" t="inlineStr">
        <is>
          <t>NEIVA</t>
        </is>
      </c>
      <c r="B1305" t="inlineStr">
        <is>
          <t>REMOTAS</t>
        </is>
      </c>
      <c r="C1305" t="inlineStr">
        <is>
          <t>0004-0007</t>
        </is>
      </c>
      <c r="D1305" t="inlineStr">
        <is>
          <t>18001</t>
        </is>
      </c>
      <c r="E1305" t="inlineStr">
        <is>
          <t>2602241</t>
        </is>
      </c>
      <c r="F1305" t="inlineStr">
        <is>
          <t>3007076268</t>
        </is>
      </c>
      <c r="G1305" t="inlineStr">
        <is>
          <t>OC VISITA ROLLOS</t>
        </is>
      </c>
      <c r="H1305" t="inlineStr">
        <is>
          <t>CAQUETA</t>
        </is>
      </c>
      <c r="I1305" t="inlineStr">
        <is>
          <t>FLORENCIA</t>
        </is>
      </c>
      <c r="J1305" t="inlineStr">
        <is>
          <t>BARRIO CENTRO FLORENCIA 31</t>
        </is>
      </c>
      <c r="K1305" t="inlineStr">
        <is>
          <t>BANCOLOMBIA</t>
        </is>
      </c>
      <c r="L1305" t="inlineStr">
        <is>
          <t>FO-25-1379560</t>
        </is>
      </c>
      <c r="M1305" s="49" t="n">
        <v>45884.39648148148</v>
      </c>
      <c r="N1305" s="49" t="n">
        <v>45885.48958333334</v>
      </c>
      <c r="O1305" s="48" t="n">
        <v>0</v>
      </c>
      <c r="P1305" t="inlineStr">
        <is>
          <t>CB UNO A UNO</t>
        </is>
      </c>
      <c r="Q1305" t="inlineStr">
        <is>
          <t>CB UNO A UNO</t>
        </is>
      </c>
      <c r="R1305" t="inlineStr">
        <is>
          <t>EJECUTADO</t>
        </is>
      </c>
      <c r="S1305" t="inlineStr">
        <is>
          <t>EJECUTADO EXITOSO</t>
        </is>
      </c>
      <c r="T1305" t="inlineStr">
        <is>
          <t>VISITA TECNICA</t>
        </is>
      </c>
      <c r="V1305" t="inlineStr">
        <is>
          <t>TIPO IV</t>
        </is>
      </c>
      <c r="W1305" t="inlineStr">
        <is>
          <t>TERRESTRE</t>
        </is>
      </c>
      <c r="X1305" t="inlineStr">
        <is>
          <t>BERMUDEZ SANCHEZ JOSE NEYBER</t>
        </is>
      </c>
      <c r="Y1305" t="inlineStr">
        <is>
          <t>1</t>
        </is>
      </c>
      <c r="Z1305" t="inlineStr">
        <is>
          <t>0</t>
        </is>
      </c>
      <c r="AA1305" s="48" t="n">
        <v>35780</v>
      </c>
      <c r="AB1305" s="48" t="n">
        <v>0</v>
      </c>
    </row>
    <row r="1306">
      <c r="A1306" t="inlineStr">
        <is>
          <t>BUCARAMANGA</t>
        </is>
      </c>
      <c r="B1306" t="inlineStr">
        <is>
          <t>SANTANDERES</t>
        </is>
      </c>
      <c r="C1306" t="inlineStr">
        <is>
          <t>0004-0008</t>
        </is>
      </c>
      <c r="D1306" t="inlineStr">
        <is>
          <t>68820</t>
        </is>
      </c>
      <c r="E1306" t="inlineStr">
        <is>
          <t>2602329</t>
        </is>
      </c>
      <c r="F1306" t="inlineStr">
        <is>
          <t>3007071555</t>
        </is>
      </c>
      <c r="G1306" t="inlineStr">
        <is>
          <t>OC VISITA ROLLOS</t>
        </is>
      </c>
      <c r="H1306" t="inlineStr">
        <is>
          <t>SANTANDER</t>
        </is>
      </c>
      <c r="I1306" t="inlineStr">
        <is>
          <t>TONA</t>
        </is>
      </c>
      <c r="J1306" t="inlineStr">
        <is>
          <t>BARRIO BERLIN TONA 2</t>
        </is>
      </c>
      <c r="K1306" t="inlineStr">
        <is>
          <t>BANCOLOMBIA</t>
        </is>
      </c>
      <c r="L1306" t="inlineStr">
        <is>
          <t>FO-25-1379568</t>
        </is>
      </c>
      <c r="M1306" s="49" t="n">
        <v>45884.39254629629</v>
      </c>
      <c r="N1306" s="49" t="n">
        <v>45888.52013888889</v>
      </c>
      <c r="O1306" s="48" t="n">
        <v>0</v>
      </c>
      <c r="P1306" t="inlineStr">
        <is>
          <t>CB UNO A UNO</t>
        </is>
      </c>
      <c r="Q1306" t="inlineStr">
        <is>
          <t>CB UNO A UNO</t>
        </is>
      </c>
      <c r="R1306" t="inlineStr">
        <is>
          <t>EJECUTADO</t>
        </is>
      </c>
      <c r="S1306" t="inlineStr">
        <is>
          <t>EJECUTADO EXITOSO</t>
        </is>
      </c>
      <c r="T1306" t="inlineStr">
        <is>
          <t>ENVIO FLOTA - OPERADOR LOGISTICO</t>
        </is>
      </c>
      <c r="V1306" t="inlineStr">
        <is>
          <t>TIPO II</t>
        </is>
      </c>
      <c r="W1306" t="inlineStr">
        <is>
          <t>TERRESTRE</t>
        </is>
      </c>
      <c r="X1306" t="inlineStr">
        <is>
          <t>MARTINEZ FLOREZ DONIS ALBERTO</t>
        </is>
      </c>
      <c r="Y1306" t="inlineStr">
        <is>
          <t>1</t>
        </is>
      </c>
      <c r="Z1306" t="inlineStr">
        <is>
          <t>0</t>
        </is>
      </c>
      <c r="AA1306" s="48" t="n">
        <v>35780</v>
      </c>
      <c r="AB1306" s="48" t="n">
        <v>0</v>
      </c>
    </row>
    <row r="1307">
      <c r="A1307" t="inlineStr">
        <is>
          <t>SINCELEJO</t>
        </is>
      </c>
      <c r="B1307" t="inlineStr">
        <is>
          <t>COSTA</t>
        </is>
      </c>
      <c r="C1307" t="inlineStr">
        <is>
          <t>0004-0001</t>
        </is>
      </c>
      <c r="D1307" t="inlineStr">
        <is>
          <t>70820</t>
        </is>
      </c>
      <c r="E1307" t="inlineStr">
        <is>
          <t>2602569</t>
        </is>
      </c>
      <c r="F1307" t="inlineStr">
        <is>
          <t>3007042873</t>
        </is>
      </c>
      <c r="G1307" t="inlineStr">
        <is>
          <t>OC VISITA ROLLOS</t>
        </is>
      </c>
      <c r="H1307" t="inlineStr">
        <is>
          <t>SUCRE</t>
        </is>
      </c>
      <c r="I1307" t="inlineStr">
        <is>
          <t>SANTIAGO DE TOLU</t>
        </is>
      </c>
      <c r="J1307" t="inlineStr">
        <is>
          <t>DISTRICOL DROGUERIA SANTA CATA</t>
        </is>
      </c>
      <c r="K1307" t="inlineStr">
        <is>
          <t>BANCOLOMBIA</t>
        </is>
      </c>
      <c r="L1307" t="inlineStr">
        <is>
          <t>FO-25-1379636</t>
        </is>
      </c>
      <c r="M1307" s="49" t="n">
        <v>45884.42200231482</v>
      </c>
      <c r="N1307" s="49" t="n">
        <v>45889.63541666666</v>
      </c>
      <c r="O1307" s="48" t="n">
        <v>0</v>
      </c>
      <c r="P1307" t="inlineStr">
        <is>
          <t>AGREGADOR</t>
        </is>
      </c>
      <c r="Q1307" t="inlineStr">
        <is>
          <t>DISTRICOL</t>
        </is>
      </c>
      <c r="R1307" t="inlineStr">
        <is>
          <t>EJECUTADO</t>
        </is>
      </c>
      <c r="S1307" t="inlineStr">
        <is>
          <t>EJECUTADO EXITOSO</t>
        </is>
      </c>
      <c r="T1307" t="inlineStr">
        <is>
          <t>VISITA TECNICA</t>
        </is>
      </c>
      <c r="V1307" t="inlineStr">
        <is>
          <t>TIPO II</t>
        </is>
      </c>
      <c r="W1307" t="inlineStr">
        <is>
          <t>TERRESTRE</t>
        </is>
      </c>
      <c r="X1307" t="inlineStr">
        <is>
          <t>SANTOS GUZMAN CHRISTIAN FELIPE</t>
        </is>
      </c>
      <c r="Y1307" t="inlineStr">
        <is>
          <t>1</t>
        </is>
      </c>
      <c r="Z1307" t="inlineStr">
        <is>
          <t>0</t>
        </is>
      </c>
      <c r="AA1307" s="48" t="n">
        <v>67654</v>
      </c>
      <c r="AB1307" s="48" t="n">
        <v>0</v>
      </c>
    </row>
    <row r="1308">
      <c r="A1308" t="inlineStr">
        <is>
          <t>CUCUTA</t>
        </is>
      </c>
      <c r="B1308" t="inlineStr">
        <is>
          <t>SANTANDERES</t>
        </is>
      </c>
      <c r="C1308" t="inlineStr">
        <is>
          <t>0004-0008</t>
        </is>
      </c>
      <c r="D1308" t="inlineStr">
        <is>
          <t>54001</t>
        </is>
      </c>
      <c r="E1308" t="inlineStr">
        <is>
          <t>2602628</t>
        </is>
      </c>
      <c r="F1308" t="inlineStr">
        <is>
          <t>3007078130</t>
        </is>
      </c>
      <c r="G1308" t="inlineStr">
        <is>
          <t>OC VISITA ROLLOS</t>
        </is>
      </c>
      <c r="H1308" t="inlineStr">
        <is>
          <t>NORTE DE SANTANDER</t>
        </is>
      </c>
      <c r="I1308" t="inlineStr">
        <is>
          <t>CUCUTA</t>
        </is>
      </c>
      <c r="J1308" t="inlineStr">
        <is>
          <t>PTM CUCUTA TIENDA DE MASCOTAS</t>
        </is>
      </c>
      <c r="K1308" t="inlineStr">
        <is>
          <t>BANCOLOMBIA</t>
        </is>
      </c>
      <c r="L1308" t="inlineStr">
        <is>
          <t>FO-25-1379647</t>
        </is>
      </c>
      <c r="M1308" s="49" t="n">
        <v>45884.41394675926</v>
      </c>
      <c r="N1308" s="49" t="n">
        <v>45885.53125</v>
      </c>
      <c r="O1308" s="48" t="n">
        <v>0</v>
      </c>
      <c r="P1308" t="inlineStr">
        <is>
          <t>AGREGADOR</t>
        </is>
      </c>
      <c r="Q1308" t="inlineStr">
        <is>
          <t>COMCARD - PTM</t>
        </is>
      </c>
      <c r="R1308" t="inlineStr">
        <is>
          <t>EJECUTADO</t>
        </is>
      </c>
      <c r="S1308" t="inlineStr">
        <is>
          <t>EJECUTADO EXITOSO</t>
        </is>
      </c>
      <c r="T1308" t="inlineStr">
        <is>
          <t>VISITA TECNICA</t>
        </is>
      </c>
      <c r="V1308" t="inlineStr">
        <is>
          <t>TIPO I</t>
        </is>
      </c>
      <c r="W1308" t="inlineStr">
        <is>
          <t>TERRESTRE</t>
        </is>
      </c>
      <c r="X1308" t="inlineStr">
        <is>
          <t>PACHECO BUITRAGO JAVIER ALONSO</t>
        </is>
      </c>
      <c r="Y1308" t="inlineStr">
        <is>
          <t>1</t>
        </is>
      </c>
      <c r="Z1308" t="inlineStr">
        <is>
          <t>0</t>
        </is>
      </c>
      <c r="AA1308" s="48" t="n">
        <v>35780</v>
      </c>
      <c r="AB1308" s="48" t="n">
        <v>0</v>
      </c>
    </row>
    <row r="1309">
      <c r="A1309" t="inlineStr">
        <is>
          <t>PEREIRA</t>
        </is>
      </c>
      <c r="B1309" t="inlineStr">
        <is>
          <t>SUROCCIDENTE Y EJE CAFETERO</t>
        </is>
      </c>
      <c r="C1309" t="inlineStr">
        <is>
          <t>0004-0002</t>
        </is>
      </c>
      <c r="D1309" t="inlineStr">
        <is>
          <t>66001</t>
        </is>
      </c>
      <c r="E1309" t="inlineStr">
        <is>
          <t>2602650</t>
        </is>
      </c>
      <c r="F1309" t="inlineStr">
        <is>
          <t>3007078013</t>
        </is>
      </c>
      <c r="G1309" t="inlineStr">
        <is>
          <t>OC VISITA ROLLOS</t>
        </is>
      </c>
      <c r="H1309" t="inlineStr">
        <is>
          <t>RISARALDA</t>
        </is>
      </c>
      <c r="I1309" t="inlineStr">
        <is>
          <t>PEREIRA</t>
        </is>
      </c>
      <c r="J1309" t="inlineStr">
        <is>
          <t>BARRIO SAMARIA 2 PEREIRA 4</t>
        </is>
      </c>
      <c r="K1309" t="inlineStr">
        <is>
          <t>BANCOLOMBIA</t>
        </is>
      </c>
      <c r="L1309" t="inlineStr">
        <is>
          <t>FO-25-1379640</t>
        </is>
      </c>
      <c r="M1309" s="49" t="n">
        <v>45884.41655092593</v>
      </c>
      <c r="N1309" s="49" t="n">
        <v>45885.43680555555</v>
      </c>
      <c r="O1309" s="48" t="n">
        <v>0</v>
      </c>
      <c r="P1309" t="inlineStr">
        <is>
          <t>CB UNO A UNO</t>
        </is>
      </c>
      <c r="Q1309" t="inlineStr">
        <is>
          <t>CB UNO A UNO</t>
        </is>
      </c>
      <c r="R1309" t="inlineStr">
        <is>
          <t>EJECUTADO</t>
        </is>
      </c>
      <c r="S1309" t="inlineStr">
        <is>
          <t>EJECUTADO EXITOSO</t>
        </is>
      </c>
      <c r="T1309" t="inlineStr">
        <is>
          <t>VISITA TECNICA</t>
        </is>
      </c>
      <c r="V1309" t="inlineStr">
        <is>
          <t>TIPO I</t>
        </is>
      </c>
      <c r="W1309" t="inlineStr">
        <is>
          <t>TERRESTRE</t>
        </is>
      </c>
      <c r="X1309" t="inlineStr">
        <is>
          <t>FRANCO CAÑAVERAL YAMID RAUL</t>
        </is>
      </c>
      <c r="Y1309" t="inlineStr">
        <is>
          <t>1</t>
        </is>
      </c>
      <c r="Z1309" t="inlineStr">
        <is>
          <t>0</t>
        </is>
      </c>
      <c r="AA1309" s="48" t="n">
        <v>35780</v>
      </c>
      <c r="AB1309" s="48" t="n">
        <v>0</v>
      </c>
    </row>
    <row r="1310">
      <c r="A1310" t="inlineStr">
        <is>
          <t>NEIVA</t>
        </is>
      </c>
      <c r="B1310" t="inlineStr">
        <is>
          <t>REMOTAS</t>
        </is>
      </c>
      <c r="C1310" t="inlineStr">
        <is>
          <t>No encontrado</t>
        </is>
      </c>
      <c r="D1310" t="inlineStr">
        <is>
          <t>41396</t>
        </is>
      </c>
      <c r="E1310" t="inlineStr">
        <is>
          <t>2602684</t>
        </is>
      </c>
      <c r="F1310" t="inlineStr">
        <is>
          <t>3007080378</t>
        </is>
      </c>
      <c r="G1310" t="inlineStr">
        <is>
          <t>OC ENVIO ROLLOS</t>
        </is>
      </c>
      <c r="H1310" t="inlineStr">
        <is>
          <t>HUILA</t>
        </is>
      </c>
      <c r="I1310" t="inlineStr">
        <is>
          <t>LA PLATA</t>
        </is>
      </c>
      <c r="J1310" t="inlineStr">
        <is>
          <t>BARRIO LA POLA  LA PLATA</t>
        </is>
      </c>
      <c r="K1310" t="inlineStr">
        <is>
          <t>BANCOLOMBIA</t>
        </is>
      </c>
      <c r="L1310" t="inlineStr">
        <is>
          <t>FO-25-1379831</t>
        </is>
      </c>
      <c r="M1310" s="49" t="n">
        <v>45884.42283564815</v>
      </c>
      <c r="N1310" s="49" t="n">
        <v>45889.375</v>
      </c>
      <c r="O1310" s="48" t="n">
        <v>0</v>
      </c>
      <c r="P1310" t="inlineStr">
        <is>
          <t>UNO A UNO</t>
        </is>
      </c>
      <c r="Q1310" t="inlineStr">
        <is>
          <t>UNO A UNO</t>
        </is>
      </c>
      <c r="S1310" t="inlineStr">
        <is>
          <t>EJECUTADO EXITOSO</t>
        </is>
      </c>
      <c r="T1310" t="inlineStr">
        <is>
          <t>ENVIO</t>
        </is>
      </c>
      <c r="V1310" t="inlineStr">
        <is>
          <t>TIPO III</t>
        </is>
      </c>
      <c r="W1310" t="inlineStr">
        <is>
          <t>TERRESTRE</t>
        </is>
      </c>
      <c r="Y1310" t="inlineStr">
        <is>
          <t>1</t>
        </is>
      </c>
      <c r="Z1310" t="inlineStr">
        <is>
          <t>0</t>
        </is>
      </c>
      <c r="AA1310" s="48" t="n">
        <v>35780</v>
      </c>
      <c r="AB1310" s="48" t="n">
        <v>0</v>
      </c>
    </row>
    <row r="1311">
      <c r="A1311" t="inlineStr">
        <is>
          <t>VILLAVICENCIO</t>
        </is>
      </c>
      <c r="B1311" t="inlineStr">
        <is>
          <t>REMOTAS</t>
        </is>
      </c>
      <c r="C1311" t="inlineStr">
        <is>
          <t>0004-0007</t>
        </is>
      </c>
      <c r="D1311" t="inlineStr">
        <is>
          <t>50226</t>
        </is>
      </c>
      <c r="E1311" t="inlineStr">
        <is>
          <t>2602916</t>
        </is>
      </c>
      <c r="F1311" t="inlineStr">
        <is>
          <t>3007079075</t>
        </is>
      </c>
      <c r="G1311" t="inlineStr">
        <is>
          <t>OC VISITA ROLLOS</t>
        </is>
      </c>
      <c r="H1311" t="inlineStr">
        <is>
          <t>META</t>
        </is>
      </c>
      <c r="I1311" t="inlineStr">
        <is>
          <t>CUMARAL</t>
        </is>
      </c>
      <c r="J1311" t="inlineStr">
        <is>
          <t>BARRIO VILLA OLIMPICA CUMARAL</t>
        </is>
      </c>
      <c r="K1311" t="inlineStr">
        <is>
          <t>BANCOLOMBIA</t>
        </is>
      </c>
      <c r="L1311" t="inlineStr">
        <is>
          <t>FO-25-1379811</t>
        </is>
      </c>
      <c r="M1311" s="49" t="n">
        <v>45884.43048611111</v>
      </c>
      <c r="N1311" s="49" t="n">
        <v>45885.52013888889</v>
      </c>
      <c r="O1311" s="48" t="n">
        <v>0</v>
      </c>
      <c r="P1311" t="inlineStr">
        <is>
          <t>CB UNO A UNO</t>
        </is>
      </c>
      <c r="Q1311" t="inlineStr">
        <is>
          <t>CB UNO A UNO</t>
        </is>
      </c>
      <c r="R1311" t="inlineStr">
        <is>
          <t>EJECUTADO</t>
        </is>
      </c>
      <c r="S1311" t="inlineStr">
        <is>
          <t>EJECUTADO EXITOSO</t>
        </is>
      </c>
      <c r="T1311" t="inlineStr">
        <is>
          <t>VISITA TECNICA</t>
        </is>
      </c>
      <c r="V1311" t="inlineStr">
        <is>
          <t>TIPO II</t>
        </is>
      </c>
      <c r="W1311" t="inlineStr">
        <is>
          <t>TERRESTRE</t>
        </is>
      </c>
      <c r="X1311" t="inlineStr">
        <is>
          <t>ROZO JIMENEZ EDGAR ARMANDO</t>
        </is>
      </c>
      <c r="Y1311" t="inlineStr">
        <is>
          <t>1</t>
        </is>
      </c>
      <c r="Z1311" t="inlineStr">
        <is>
          <t>0</t>
        </is>
      </c>
      <c r="AA1311" s="48" t="n">
        <v>67654</v>
      </c>
      <c r="AB1311" s="48" t="n">
        <v>0</v>
      </c>
    </row>
    <row r="1312">
      <c r="A1312" t="inlineStr">
        <is>
          <t>SANTA MARTA</t>
        </is>
      </c>
      <c r="B1312" t="inlineStr">
        <is>
          <t>COSTA</t>
        </is>
      </c>
      <c r="C1312" t="inlineStr">
        <is>
          <t>No encontrado</t>
        </is>
      </c>
      <c r="D1312" t="inlineStr">
        <is>
          <t>44001</t>
        </is>
      </c>
      <c r="E1312" t="inlineStr">
        <is>
          <t>2602926</t>
        </is>
      </c>
      <c r="F1312" t="inlineStr">
        <is>
          <t>3007042839</t>
        </is>
      </c>
      <c r="G1312" t="inlineStr">
        <is>
          <t>OC ENVIO ROLLOS</t>
        </is>
      </c>
      <c r="H1312" t="inlineStr">
        <is>
          <t>LA GUAJIRA</t>
        </is>
      </c>
      <c r="I1312" t="inlineStr">
        <is>
          <t>RIOHACHA</t>
        </is>
      </c>
      <c r="J1312" t="inlineStr">
        <is>
          <t>BARRIO LOTERO RIOHACHA</t>
        </is>
      </c>
      <c r="K1312" t="inlineStr">
        <is>
          <t>BANCOLOMBIA</t>
        </is>
      </c>
      <c r="L1312" t="inlineStr">
        <is>
          <t>FO-25-1379968</t>
        </is>
      </c>
      <c r="M1312" s="49" t="n">
        <v>45884.43168981482</v>
      </c>
      <c r="N1312" s="49" t="n">
        <v>45888.55347222222</v>
      </c>
      <c r="O1312" s="48" t="n">
        <v>0</v>
      </c>
      <c r="P1312" t="inlineStr">
        <is>
          <t>CB UNO A UNO</t>
        </is>
      </c>
      <c r="Q1312" t="inlineStr">
        <is>
          <t>CB UNO A UNO</t>
        </is>
      </c>
      <c r="S1312" t="inlineStr">
        <is>
          <t>EJECUTADO EXITOSO</t>
        </is>
      </c>
      <c r="T1312" t="inlineStr">
        <is>
          <t>ENVIO</t>
        </is>
      </c>
      <c r="V1312" t="inlineStr">
        <is>
          <t>TIPO III</t>
        </is>
      </c>
      <c r="W1312" t="inlineStr">
        <is>
          <t>TERRESTRE</t>
        </is>
      </c>
      <c r="Y1312" t="inlineStr">
        <is>
          <t>1</t>
        </is>
      </c>
      <c r="Z1312" t="inlineStr">
        <is>
          <t>0</t>
        </is>
      </c>
      <c r="AA1312" s="48" t="n">
        <v>35780</v>
      </c>
      <c r="AB1312" s="48" t="n">
        <v>0</v>
      </c>
    </row>
    <row r="1313">
      <c r="A1313" t="inlineStr">
        <is>
          <t>MONTERIA</t>
        </is>
      </c>
      <c r="B1313" t="inlineStr">
        <is>
          <t>COSTA</t>
        </is>
      </c>
      <c r="C1313" t="inlineStr">
        <is>
          <t>0004-0001</t>
        </is>
      </c>
      <c r="D1313" t="inlineStr">
        <is>
          <t>23660</t>
        </is>
      </c>
      <c r="E1313" t="inlineStr">
        <is>
          <t>2603051</t>
        </is>
      </c>
      <c r="F1313" t="inlineStr">
        <is>
          <t>3007028140</t>
        </is>
      </c>
      <c r="G1313" t="inlineStr">
        <is>
          <t>OC VISITA ROLLOS</t>
        </is>
      </c>
      <c r="H1313" t="inlineStr">
        <is>
          <t>CORDOBA</t>
        </is>
      </c>
      <c r="I1313" t="inlineStr">
        <is>
          <t>SAHAGUN</t>
        </is>
      </c>
      <c r="J1313" t="inlineStr">
        <is>
          <t>DISTRICOL SUPERTIENDA EL ANTOJ</t>
        </is>
      </c>
      <c r="K1313" t="inlineStr">
        <is>
          <t>BANCOLOMBIA</t>
        </is>
      </c>
      <c r="L1313" t="inlineStr">
        <is>
          <t>FO-25-1379952</t>
        </is>
      </c>
      <c r="M1313" s="49" t="n">
        <v>45884.45460648148</v>
      </c>
      <c r="N1313" s="49" t="n">
        <v>45892.63819444444</v>
      </c>
      <c r="O1313" s="48" t="n">
        <v>0</v>
      </c>
      <c r="P1313" t="inlineStr">
        <is>
          <t>AGREGADOR</t>
        </is>
      </c>
      <c r="Q1313" t="inlineStr">
        <is>
          <t>DISTRICOL</t>
        </is>
      </c>
      <c r="R1313" t="inlineStr">
        <is>
          <t>EJECUTADO</t>
        </is>
      </c>
      <c r="S1313" t="inlineStr">
        <is>
          <t>EJECUTADO EXITOSO</t>
        </is>
      </c>
      <c r="T1313" t="inlineStr">
        <is>
          <t>VISITA TECNICA</t>
        </is>
      </c>
      <c r="V1313" t="inlineStr">
        <is>
          <t>TIPO II</t>
        </is>
      </c>
      <c r="W1313" t="inlineStr">
        <is>
          <t>TERRESTRE</t>
        </is>
      </c>
      <c r="X1313" t="inlineStr">
        <is>
          <t>GONZALEZ FERRER JESUS ALEXANDER</t>
        </is>
      </c>
      <c r="Y1313" t="inlineStr">
        <is>
          <t>1</t>
        </is>
      </c>
      <c r="Z1313" t="inlineStr">
        <is>
          <t>0</t>
        </is>
      </c>
      <c r="AA1313" s="48" t="n">
        <v>67654</v>
      </c>
      <c r="AB1313" s="48" t="n">
        <v>0</v>
      </c>
    </row>
    <row r="1314">
      <c r="A1314" t="inlineStr">
        <is>
          <t>BARRANQUILLA</t>
        </is>
      </c>
      <c r="B1314" t="inlineStr">
        <is>
          <t>COSTA</t>
        </is>
      </c>
      <c r="C1314" t="inlineStr">
        <is>
          <t>0004-0001</t>
        </is>
      </c>
      <c r="D1314" t="inlineStr">
        <is>
          <t>8001</t>
        </is>
      </c>
      <c r="E1314" t="inlineStr">
        <is>
          <t>2603127</t>
        </is>
      </c>
      <c r="F1314" t="inlineStr">
        <is>
          <t>3007079037</t>
        </is>
      </c>
      <c r="G1314" t="inlineStr">
        <is>
          <t>OC VISITA ROLLOS</t>
        </is>
      </c>
      <c r="H1314" t="inlineStr">
        <is>
          <t>ATLANTICO</t>
        </is>
      </c>
      <c r="I1314" t="inlineStr">
        <is>
          <t>BARRANQUILLA</t>
        </is>
      </c>
      <c r="J1314" t="inlineStr">
        <is>
          <t>BARRIO GALAN BARRANQUILLA 7</t>
        </is>
      </c>
      <c r="K1314" t="inlineStr">
        <is>
          <t>BANCOLOMBIA</t>
        </is>
      </c>
      <c r="L1314" t="inlineStr">
        <is>
          <t>FO-25-1379963</t>
        </is>
      </c>
      <c r="M1314" s="49" t="n">
        <v>45884.44981481481</v>
      </c>
      <c r="N1314" s="49" t="n">
        <v>45885.43541666667</v>
      </c>
      <c r="O1314" s="48" t="n">
        <v>0</v>
      </c>
      <c r="P1314" t="inlineStr">
        <is>
          <t>CB UNO A UNO</t>
        </is>
      </c>
      <c r="Q1314" t="inlineStr">
        <is>
          <t>CB UNO A UNO</t>
        </is>
      </c>
      <c r="R1314" t="inlineStr">
        <is>
          <t>EJECUTADO</t>
        </is>
      </c>
      <c r="S1314" t="inlineStr">
        <is>
          <t>EJECUTADO EXITOSO</t>
        </is>
      </c>
      <c r="T1314" t="inlineStr">
        <is>
          <t>VISITA TECNICA</t>
        </is>
      </c>
      <c r="V1314" t="inlineStr">
        <is>
          <t>TIPO I</t>
        </is>
      </c>
      <c r="W1314" t="inlineStr">
        <is>
          <t>TERRESTRE</t>
        </is>
      </c>
      <c r="X1314" t="inlineStr">
        <is>
          <t>DE AGUAS MUÑOZ DAVID JOSE</t>
        </is>
      </c>
      <c r="Y1314" t="inlineStr">
        <is>
          <t>1</t>
        </is>
      </c>
      <c r="Z1314" t="inlineStr">
        <is>
          <t>0</t>
        </is>
      </c>
      <c r="AA1314" s="48" t="n">
        <v>35780</v>
      </c>
      <c r="AB1314" s="48" t="n">
        <v>0</v>
      </c>
    </row>
    <row r="1315">
      <c r="A1315" t="inlineStr">
        <is>
          <t>CUCUTA</t>
        </is>
      </c>
      <c r="B1315" t="inlineStr">
        <is>
          <t>SANTANDERES</t>
        </is>
      </c>
      <c r="C1315" t="inlineStr">
        <is>
          <t>0004-0008</t>
        </is>
      </c>
      <c r="D1315" t="inlineStr">
        <is>
          <t>54001</t>
        </is>
      </c>
      <c r="E1315" t="inlineStr">
        <is>
          <t>2603145</t>
        </is>
      </c>
      <c r="F1315" t="inlineStr">
        <is>
          <t>3007062928</t>
        </is>
      </c>
      <c r="G1315" t="inlineStr">
        <is>
          <t>OC VISITA ROLLOS</t>
        </is>
      </c>
      <c r="H1315" t="inlineStr">
        <is>
          <t>NORTE DE SANTANDER</t>
        </is>
      </c>
      <c r="I1315" t="inlineStr">
        <is>
          <t>CUCUTA</t>
        </is>
      </c>
      <c r="J1315" t="inlineStr">
        <is>
          <t>PTM CUCUTA FARMARUBIO</t>
        </is>
      </c>
      <c r="K1315" t="inlineStr">
        <is>
          <t>BANCOLOMBIA</t>
        </is>
      </c>
      <c r="L1315" t="inlineStr">
        <is>
          <t>FO-25-1379960</t>
        </is>
      </c>
      <c r="M1315" s="49" t="n">
        <v>45884.45298611111</v>
      </c>
      <c r="N1315" s="49" t="n">
        <v>45888.64236111111</v>
      </c>
      <c r="O1315" s="48" t="n">
        <v>0</v>
      </c>
      <c r="P1315" t="inlineStr">
        <is>
          <t>AGREGADOR</t>
        </is>
      </c>
      <c r="Q1315" t="inlineStr">
        <is>
          <t>COMCARD - PTM</t>
        </is>
      </c>
      <c r="R1315" t="inlineStr">
        <is>
          <t>EJECUTADO</t>
        </is>
      </c>
      <c r="S1315" t="inlineStr">
        <is>
          <t>EJECUTADO EXITOSO</t>
        </is>
      </c>
      <c r="T1315" t="inlineStr">
        <is>
          <t>VISITA TECNICA</t>
        </is>
      </c>
      <c r="V1315" t="inlineStr">
        <is>
          <t>TIPO I</t>
        </is>
      </c>
      <c r="W1315" t="inlineStr">
        <is>
          <t>TERRESTRE</t>
        </is>
      </c>
      <c r="X1315" t="inlineStr">
        <is>
          <t>NARANJO AFANADOR RUBEN JESUS</t>
        </is>
      </c>
      <c r="Y1315" t="inlineStr">
        <is>
          <t>1</t>
        </is>
      </c>
      <c r="Z1315" t="inlineStr">
        <is>
          <t>0</t>
        </is>
      </c>
      <c r="AA1315" s="48" t="n">
        <v>35780</v>
      </c>
      <c r="AB1315" s="48" t="n">
        <v>0</v>
      </c>
    </row>
    <row r="1316">
      <c r="A1316" t="inlineStr">
        <is>
          <t>CALI</t>
        </is>
      </c>
      <c r="B1316" t="inlineStr">
        <is>
          <t>SUROCCIDENTE Y EJE CAFETERO</t>
        </is>
      </c>
      <c r="C1316" t="inlineStr">
        <is>
          <t>0004-0003</t>
        </is>
      </c>
      <c r="D1316" t="inlineStr">
        <is>
          <t>76001</t>
        </is>
      </c>
      <c r="E1316" t="inlineStr">
        <is>
          <t>2603210</t>
        </is>
      </c>
      <c r="F1316" t="inlineStr">
        <is>
          <t>3007079987</t>
        </is>
      </c>
      <c r="G1316" t="inlineStr">
        <is>
          <t>OC VISITA ROLLOS</t>
        </is>
      </c>
      <c r="H1316" t="inlineStr">
        <is>
          <t>VALLE DEL CAUCA</t>
        </is>
      </c>
      <c r="I1316" t="inlineStr">
        <is>
          <t>CALI</t>
        </is>
      </c>
      <c r="J1316" t="inlineStr">
        <is>
          <t>BARRIO SAN CARLOS CALI 2</t>
        </is>
      </c>
      <c r="K1316" t="inlineStr">
        <is>
          <t>BANCOLOMBIA</t>
        </is>
      </c>
      <c r="L1316" t="inlineStr">
        <is>
          <t>FO-25-1379957</t>
        </is>
      </c>
      <c r="M1316" s="49" t="n">
        <v>45884.45353009259</v>
      </c>
      <c r="N1316" s="49" t="n">
        <v>45885.51944444444</v>
      </c>
      <c r="O1316" s="48" t="n">
        <v>0</v>
      </c>
      <c r="P1316" t="inlineStr">
        <is>
          <t>CB UNO A UNO</t>
        </is>
      </c>
      <c r="Q1316" t="inlineStr">
        <is>
          <t>CB UNO A UNO</t>
        </is>
      </c>
      <c r="R1316" t="inlineStr">
        <is>
          <t>EJECUTADO</t>
        </is>
      </c>
      <c r="S1316" t="inlineStr">
        <is>
          <t>EJECUTADO EXITOSO</t>
        </is>
      </c>
      <c r="T1316" t="inlineStr">
        <is>
          <t>VISITA TECNICA</t>
        </is>
      </c>
      <c r="V1316" t="inlineStr">
        <is>
          <t>TIPO I</t>
        </is>
      </c>
      <c r="W1316" t="inlineStr">
        <is>
          <t>TERRESTRE</t>
        </is>
      </c>
      <c r="X1316" t="inlineStr">
        <is>
          <t>TORRES GARCIA JENDRY JOSE</t>
        </is>
      </c>
      <c r="Y1316" t="inlineStr">
        <is>
          <t>1</t>
        </is>
      </c>
      <c r="Z1316" t="inlineStr">
        <is>
          <t>0</t>
        </is>
      </c>
      <c r="AA1316" s="48" t="n">
        <v>35780</v>
      </c>
      <c r="AB1316" s="48" t="n">
        <v>0</v>
      </c>
    </row>
    <row r="1317">
      <c r="A1317" t="inlineStr">
        <is>
          <t>NEIVA</t>
        </is>
      </c>
      <c r="B1317" t="inlineStr">
        <is>
          <t>REMOTAS</t>
        </is>
      </c>
      <c r="C1317" t="inlineStr">
        <is>
          <t>0004-0007</t>
        </is>
      </c>
      <c r="D1317" t="inlineStr">
        <is>
          <t>18001</t>
        </is>
      </c>
      <c r="E1317" t="inlineStr">
        <is>
          <t>2603327</t>
        </is>
      </c>
      <c r="F1317" t="inlineStr">
        <is>
          <t>3007061186</t>
        </is>
      </c>
      <c r="G1317" t="inlineStr">
        <is>
          <t>OC VISITA ROLLOS</t>
        </is>
      </c>
      <c r="H1317" t="inlineStr">
        <is>
          <t>CAQUETA</t>
        </is>
      </c>
      <c r="I1317" t="inlineStr">
        <is>
          <t>FLORENCIA</t>
        </is>
      </c>
      <c r="J1317" t="inlineStr">
        <is>
          <t>BARRIO CENTRO FLORENCIA 18</t>
        </is>
      </c>
      <c r="K1317" t="inlineStr">
        <is>
          <t>BANCOLOMBIA</t>
        </is>
      </c>
      <c r="L1317" t="inlineStr">
        <is>
          <t>FO-25-1380209</t>
        </is>
      </c>
      <c r="M1317" s="49" t="n">
        <v>45884.46981481482</v>
      </c>
      <c r="N1317" s="49" t="n">
        <v>45885.48541666667</v>
      </c>
      <c r="O1317" s="48" t="n">
        <v>0</v>
      </c>
      <c r="P1317" t="inlineStr">
        <is>
          <t>CB UNO A UNO</t>
        </is>
      </c>
      <c r="Q1317" t="inlineStr">
        <is>
          <t>CB UNO A UNO</t>
        </is>
      </c>
      <c r="R1317" t="inlineStr">
        <is>
          <t>EJECUTADO</t>
        </is>
      </c>
      <c r="S1317" t="inlineStr">
        <is>
          <t>EJECUTADO EXITOSO</t>
        </is>
      </c>
      <c r="T1317" t="inlineStr">
        <is>
          <t>VISITA TECNICA</t>
        </is>
      </c>
      <c r="V1317" t="inlineStr">
        <is>
          <t>TIPO IV</t>
        </is>
      </c>
      <c r="W1317" t="inlineStr">
        <is>
          <t>TERRESTRE</t>
        </is>
      </c>
      <c r="X1317" t="inlineStr">
        <is>
          <t>BERMUDEZ SANCHEZ JOSE NEYBER</t>
        </is>
      </c>
      <c r="Y1317" t="inlineStr">
        <is>
          <t>1</t>
        </is>
      </c>
      <c r="Z1317" t="inlineStr">
        <is>
          <t>0</t>
        </is>
      </c>
      <c r="AA1317" s="48" t="n">
        <v>35780</v>
      </c>
      <c r="AB1317" s="48" t="n">
        <v>0</v>
      </c>
    </row>
    <row r="1318">
      <c r="A1318" t="inlineStr">
        <is>
          <t>VILLAVICENCIO</t>
        </is>
      </c>
      <c r="B1318" t="inlineStr">
        <is>
          <t>REMOTAS</t>
        </is>
      </c>
      <c r="C1318" t="inlineStr">
        <is>
          <t>0004-0007</t>
        </is>
      </c>
      <c r="D1318" t="inlineStr">
        <is>
          <t>50001</t>
        </is>
      </c>
      <c r="E1318" t="inlineStr">
        <is>
          <t>2603371</t>
        </is>
      </c>
      <c r="F1318" t="inlineStr">
        <is>
          <t>3007063148</t>
        </is>
      </c>
      <c r="G1318" t="inlineStr">
        <is>
          <t>OC VISITA ROLLOS</t>
        </is>
      </c>
      <c r="H1318" t="inlineStr">
        <is>
          <t>META</t>
        </is>
      </c>
      <c r="I1318" t="inlineStr">
        <is>
          <t>VILLAVICENCIO</t>
        </is>
      </c>
      <c r="J1318" t="inlineStr">
        <is>
          <t>BARRIO BARZAL VILLAVICENCIO 13</t>
        </is>
      </c>
      <c r="K1318" t="inlineStr">
        <is>
          <t>BANCOLOMBIA</t>
        </is>
      </c>
      <c r="L1318" t="inlineStr">
        <is>
          <t>FO-25-1380342</t>
        </is>
      </c>
      <c r="M1318" s="49" t="n">
        <v>45884.47981481482</v>
      </c>
      <c r="N1318" s="49" t="n">
        <v>45885.45347222222</v>
      </c>
      <c r="O1318" s="48" t="n">
        <v>0</v>
      </c>
      <c r="P1318" t="inlineStr">
        <is>
          <t>CB UNO A UNO</t>
        </is>
      </c>
      <c r="Q1318" t="inlineStr">
        <is>
          <t>CB UNO A UNO</t>
        </is>
      </c>
      <c r="R1318" t="inlineStr">
        <is>
          <t>EJECUTADO</t>
        </is>
      </c>
      <c r="S1318" t="inlineStr">
        <is>
          <t>EJECUTADO EXITOSO</t>
        </is>
      </c>
      <c r="T1318" t="inlineStr">
        <is>
          <t>VISITA TECNICA</t>
        </is>
      </c>
      <c r="V1318" t="inlineStr">
        <is>
          <t>TIPO I</t>
        </is>
      </c>
      <c r="W1318" t="inlineStr">
        <is>
          <t>TERRESTRE</t>
        </is>
      </c>
      <c r="X1318" t="inlineStr">
        <is>
          <t>GARZON RUIZ LUIS MIGUEL</t>
        </is>
      </c>
      <c r="Y1318" t="inlineStr">
        <is>
          <t>1</t>
        </is>
      </c>
      <c r="Z1318" t="inlineStr">
        <is>
          <t>0</t>
        </is>
      </c>
      <c r="AA1318" s="48" t="n">
        <v>35780</v>
      </c>
      <c r="AB1318" s="48" t="n">
        <v>0</v>
      </c>
    </row>
    <row r="1319">
      <c r="A1319" t="inlineStr">
        <is>
          <t>BOGOTA</t>
        </is>
      </c>
      <c r="B1319" t="inlineStr">
        <is>
          <t>CUNDINAMARCA</t>
        </is>
      </c>
      <c r="C1319" t="inlineStr">
        <is>
          <t>0004-0004</t>
        </is>
      </c>
      <c r="D1319" t="inlineStr">
        <is>
          <t>11001</t>
        </is>
      </c>
      <c r="E1319" t="inlineStr">
        <is>
          <t>2603403</t>
        </is>
      </c>
      <c r="F1319" t="inlineStr">
        <is>
          <t>3007027601</t>
        </is>
      </c>
      <c r="G1319" t="inlineStr">
        <is>
          <t>OC VISITA ROLLOS</t>
        </is>
      </c>
      <c r="H1319" t="inlineStr">
        <is>
          <t>CUNDINAMARCA</t>
        </is>
      </c>
      <c r="I1319" t="inlineStr">
        <is>
          <t>BOGOTA</t>
        </is>
      </c>
      <c r="J1319" t="inlineStr">
        <is>
          <t>BARRIO MADELENA 5   BOGOTA</t>
        </is>
      </c>
      <c r="K1319" t="inlineStr">
        <is>
          <t>BANCOLOMBIA</t>
        </is>
      </c>
      <c r="L1319" t="inlineStr">
        <is>
          <t>FO-25-1380216</t>
        </is>
      </c>
      <c r="M1319" s="49" t="n">
        <v>45884.46614583334</v>
      </c>
      <c r="N1319" s="49" t="n">
        <v>45885.48402777778</v>
      </c>
      <c r="O1319" s="48" t="n">
        <v>0</v>
      </c>
      <c r="P1319" t="inlineStr">
        <is>
          <t>CB UNO A UNO</t>
        </is>
      </c>
      <c r="Q1319" t="inlineStr">
        <is>
          <t>CB UNO A UNO</t>
        </is>
      </c>
      <c r="R1319" t="inlineStr">
        <is>
          <t>EJECUTADO</t>
        </is>
      </c>
      <c r="S1319" t="inlineStr">
        <is>
          <t>EJECUTADO EXITOSO</t>
        </is>
      </c>
      <c r="T1319" t="inlineStr">
        <is>
          <t>VISITA TECNICA</t>
        </is>
      </c>
      <c r="V1319" t="inlineStr">
        <is>
          <t>TIPO I</t>
        </is>
      </c>
      <c r="W1319" t="inlineStr">
        <is>
          <t>TERRESTRE</t>
        </is>
      </c>
      <c r="X1319" t="inlineStr">
        <is>
          <t>GARCIA PASTRANA KEVIN FERNANDO</t>
        </is>
      </c>
      <c r="Y1319" t="inlineStr">
        <is>
          <t>1</t>
        </is>
      </c>
      <c r="Z1319" t="inlineStr">
        <is>
          <t>0</t>
        </is>
      </c>
      <c r="AA1319" s="48" t="n">
        <v>35780</v>
      </c>
      <c r="AB1319" s="48" t="n">
        <v>0</v>
      </c>
    </row>
    <row r="1320">
      <c r="A1320" t="inlineStr">
        <is>
          <t>BUCARAMANGA</t>
        </is>
      </c>
      <c r="B1320" t="inlineStr">
        <is>
          <t>SANTANDERES</t>
        </is>
      </c>
      <c r="C1320" t="inlineStr">
        <is>
          <t>0004-0008</t>
        </is>
      </c>
      <c r="D1320" t="inlineStr">
        <is>
          <t>81794</t>
        </is>
      </c>
      <c r="E1320" t="inlineStr">
        <is>
          <t>2603532</t>
        </is>
      </c>
      <c r="F1320" t="inlineStr">
        <is>
          <t>3007079146</t>
        </is>
      </c>
      <c r="G1320" t="inlineStr">
        <is>
          <t>OC ENVIO ROLLOS</t>
        </is>
      </c>
      <c r="H1320" t="inlineStr">
        <is>
          <t>ARAUCA</t>
        </is>
      </c>
      <c r="I1320" t="inlineStr">
        <is>
          <t>TAME</t>
        </is>
      </c>
      <c r="J1320" t="inlineStr">
        <is>
          <t>BARRIO LOS CRISTALES TAME</t>
        </is>
      </c>
      <c r="K1320" t="inlineStr">
        <is>
          <t>BANCOLOMBIA</t>
        </is>
      </c>
      <c r="L1320" t="inlineStr">
        <is>
          <t>FO-25-1380481</t>
        </is>
      </c>
      <c r="M1320" s="49" t="n">
        <v>45884.47913194444</v>
      </c>
      <c r="N1320" s="49" t="n">
        <v>45894.44444444445</v>
      </c>
      <c r="O1320" s="48" t="n">
        <v>0</v>
      </c>
      <c r="P1320" t="inlineStr">
        <is>
          <t>CB UNO A UNO</t>
        </is>
      </c>
      <c r="Q1320" t="inlineStr">
        <is>
          <t>CB UNO A UNO</t>
        </is>
      </c>
      <c r="S1320" t="inlineStr">
        <is>
          <t>EJECUTADO EXITOSO</t>
        </is>
      </c>
      <c r="T1320" t="inlineStr">
        <is>
          <t>ENVIO</t>
        </is>
      </c>
      <c r="V1320" t="inlineStr">
        <is>
          <t>TIPO IV ESPECIAL</t>
        </is>
      </c>
      <c r="W1320" t="inlineStr">
        <is>
          <t>AEREO</t>
        </is>
      </c>
      <c r="Y1320" t="inlineStr">
        <is>
          <t>1</t>
        </is>
      </c>
      <c r="Z1320" t="inlineStr">
        <is>
          <t>0</t>
        </is>
      </c>
      <c r="AA1320" s="48" t="n">
        <v>35780</v>
      </c>
      <c r="AB1320" s="48" t="n">
        <v>0</v>
      </c>
    </row>
    <row r="1321">
      <c r="A1321" t="inlineStr">
        <is>
          <t>BARRANQUILLA</t>
        </is>
      </c>
      <c r="B1321" t="inlineStr">
        <is>
          <t>COSTA</t>
        </is>
      </c>
      <c r="C1321" t="inlineStr">
        <is>
          <t>0004-0001</t>
        </is>
      </c>
      <c r="D1321" t="inlineStr">
        <is>
          <t>8675</t>
        </is>
      </c>
      <c r="E1321" t="inlineStr">
        <is>
          <t>2603590</t>
        </is>
      </c>
      <c r="F1321" t="inlineStr">
        <is>
          <t>3007065742</t>
        </is>
      </c>
      <c r="G1321" t="inlineStr">
        <is>
          <t>OC VISITA ROLLOS</t>
        </is>
      </c>
      <c r="H1321" t="inlineStr">
        <is>
          <t>ATLANTICO</t>
        </is>
      </c>
      <c r="I1321" t="inlineStr">
        <is>
          <t>SANTA LUCIA</t>
        </is>
      </c>
      <c r="J1321" t="inlineStr">
        <is>
          <t>BARRIO ARRIBA SANTA LUCIA</t>
        </is>
      </c>
      <c r="K1321" t="inlineStr">
        <is>
          <t>BANCOLOMBIA</t>
        </is>
      </c>
      <c r="L1321" t="inlineStr">
        <is>
          <t>FO-25-1380376</t>
        </is>
      </c>
      <c r="M1321" s="49" t="n">
        <v>45884.48921296297</v>
      </c>
      <c r="N1321" s="49" t="n">
        <v>45885.63194444445</v>
      </c>
      <c r="O1321" s="48" t="n">
        <v>0</v>
      </c>
      <c r="P1321" t="inlineStr">
        <is>
          <t>CB UNO A UNO</t>
        </is>
      </c>
      <c r="Q1321" t="inlineStr">
        <is>
          <t>CB UNO A UNO</t>
        </is>
      </c>
      <c r="R1321" t="inlineStr">
        <is>
          <t>EJECUTADO</t>
        </is>
      </c>
      <c r="S1321" t="inlineStr">
        <is>
          <t>EJECUTADO EXITOSO</t>
        </is>
      </c>
      <c r="T1321" t="inlineStr">
        <is>
          <t>VISITA TECNICA</t>
        </is>
      </c>
      <c r="V1321" t="inlineStr">
        <is>
          <t>TIPO II</t>
        </is>
      </c>
      <c r="W1321" t="inlineStr">
        <is>
          <t>TERRESTRE</t>
        </is>
      </c>
      <c r="X1321" t="inlineStr">
        <is>
          <t>PORRAS CASTRO DARLON NASCK</t>
        </is>
      </c>
      <c r="Y1321" t="inlineStr">
        <is>
          <t>1</t>
        </is>
      </c>
      <c r="Z1321" t="inlineStr">
        <is>
          <t>0</t>
        </is>
      </c>
      <c r="AA1321" s="48" t="n">
        <v>67654</v>
      </c>
      <c r="AB1321" s="48" t="n">
        <v>0</v>
      </c>
    </row>
    <row r="1322">
      <c r="A1322" t="inlineStr">
        <is>
          <t>CALI</t>
        </is>
      </c>
      <c r="B1322" t="inlineStr">
        <is>
          <t>SUROCCIDENTE Y EJE CAFETERO</t>
        </is>
      </c>
      <c r="C1322" t="inlineStr">
        <is>
          <t>0004-0003</t>
        </is>
      </c>
      <c r="D1322" t="inlineStr">
        <is>
          <t>76130</t>
        </is>
      </c>
      <c r="E1322" t="inlineStr">
        <is>
          <t>2603598</t>
        </is>
      </c>
      <c r="F1322" t="inlineStr">
        <is>
          <t>3007079756</t>
        </is>
      </c>
      <c r="G1322" t="inlineStr">
        <is>
          <t>OC VISITA ROLLOS</t>
        </is>
      </c>
      <c r="H1322" t="inlineStr">
        <is>
          <t>VALLE DEL CAUCA</t>
        </is>
      </c>
      <c r="I1322" t="inlineStr">
        <is>
          <t>CANDELARIA</t>
        </is>
      </c>
      <c r="J1322" t="inlineStr">
        <is>
          <t>BARRIO VILLAGORGONA CANDELARIA</t>
        </is>
      </c>
      <c r="K1322" t="inlineStr">
        <is>
          <t>BANCOLOMBIA</t>
        </is>
      </c>
      <c r="L1322" t="inlineStr">
        <is>
          <t>FO-25-1380369</t>
        </is>
      </c>
      <c r="M1322" s="49" t="n">
        <v>45884.49052083334</v>
      </c>
      <c r="N1322" s="49" t="n">
        <v>45888.51875</v>
      </c>
      <c r="O1322" s="48" t="n">
        <v>0</v>
      </c>
      <c r="P1322" t="inlineStr">
        <is>
          <t>CB UNO A UNO</t>
        </is>
      </c>
      <c r="Q1322" t="inlineStr">
        <is>
          <t>CB UNO A UNO</t>
        </is>
      </c>
      <c r="R1322" t="inlineStr">
        <is>
          <t>EJECUTADO</t>
        </is>
      </c>
      <c r="S1322" t="inlineStr">
        <is>
          <t>EJECUTADO EXITOSO</t>
        </is>
      </c>
      <c r="T1322" t="inlineStr">
        <is>
          <t>VISITA TECNICA</t>
        </is>
      </c>
      <c r="V1322" t="inlineStr">
        <is>
          <t>TIPO II</t>
        </is>
      </c>
      <c r="W1322" t="inlineStr">
        <is>
          <t>TERRESTRE</t>
        </is>
      </c>
      <c r="X1322" t="inlineStr">
        <is>
          <t>MONTERO MUESES GIAN CARLO</t>
        </is>
      </c>
      <c r="Y1322" t="inlineStr">
        <is>
          <t>1</t>
        </is>
      </c>
      <c r="Z1322" t="inlineStr">
        <is>
          <t>0</t>
        </is>
      </c>
      <c r="AA1322" s="48" t="n">
        <v>67654</v>
      </c>
      <c r="AB1322" s="48" t="n">
        <v>0</v>
      </c>
    </row>
    <row r="1323">
      <c r="A1323" t="inlineStr">
        <is>
          <t>BOGOTA</t>
        </is>
      </c>
      <c r="B1323" t="inlineStr">
        <is>
          <t>CUNDINAMARCA</t>
        </is>
      </c>
      <c r="C1323" t="inlineStr">
        <is>
          <t>0004-0004</t>
        </is>
      </c>
      <c r="D1323" t="inlineStr">
        <is>
          <t>25754</t>
        </is>
      </c>
      <c r="E1323" t="inlineStr">
        <is>
          <t>2603665</t>
        </is>
      </c>
      <c r="F1323" t="inlineStr">
        <is>
          <t>3007079017</t>
        </is>
      </c>
      <c r="G1323" t="inlineStr">
        <is>
          <t>OC VISITA ROLLOS</t>
        </is>
      </c>
      <c r="H1323" t="inlineStr">
        <is>
          <t>CUNDINAMARCA</t>
        </is>
      </c>
      <c r="I1323" t="inlineStr">
        <is>
          <t>SOACHA</t>
        </is>
      </c>
      <c r="J1323" t="inlineStr">
        <is>
          <t>PTM SOACHA VARIEDADES SARALUCI</t>
        </is>
      </c>
      <c r="K1323" t="inlineStr">
        <is>
          <t>BANCOLOMBIA</t>
        </is>
      </c>
      <c r="L1323" t="inlineStr">
        <is>
          <t>FO-25-1380487</t>
        </is>
      </c>
      <c r="M1323" s="49" t="n">
        <v>45884.49725694444</v>
      </c>
      <c r="N1323" s="49" t="n">
        <v>45885.46041666667</v>
      </c>
      <c r="O1323" s="48" t="n">
        <v>0</v>
      </c>
      <c r="P1323" t="inlineStr">
        <is>
          <t>AGREGADOR</t>
        </is>
      </c>
      <c r="Q1323" t="inlineStr">
        <is>
          <t>COMCARD - PTM</t>
        </is>
      </c>
      <c r="R1323" t="inlineStr">
        <is>
          <t>EJECUTADO</t>
        </is>
      </c>
      <c r="S1323" t="inlineStr">
        <is>
          <t>EJECUTADO EXITOSO</t>
        </is>
      </c>
      <c r="T1323" t="inlineStr">
        <is>
          <t>VISITA TECNICA</t>
        </is>
      </c>
      <c r="V1323" t="inlineStr">
        <is>
          <t>TIPO I</t>
        </is>
      </c>
      <c r="W1323" t="inlineStr">
        <is>
          <t>TERRESTRE</t>
        </is>
      </c>
      <c r="X1323" t="inlineStr">
        <is>
          <t>BUSTOS MORA DIEGO MANUEL</t>
        </is>
      </c>
      <c r="Y1323" t="inlineStr">
        <is>
          <t>1</t>
        </is>
      </c>
      <c r="Z1323" t="inlineStr">
        <is>
          <t>0</t>
        </is>
      </c>
      <c r="AA1323" s="48" t="n">
        <v>35780</v>
      </c>
      <c r="AB1323" s="48" t="n">
        <v>0</v>
      </c>
    </row>
    <row r="1324">
      <c r="A1324" t="inlineStr">
        <is>
          <t>CALI</t>
        </is>
      </c>
      <c r="B1324" t="inlineStr">
        <is>
          <t>SUROCCIDENTE Y EJE CAFETERO</t>
        </is>
      </c>
      <c r="C1324" t="inlineStr">
        <is>
          <t>0004-0003</t>
        </is>
      </c>
      <c r="D1324" t="inlineStr">
        <is>
          <t>76001</t>
        </is>
      </c>
      <c r="E1324" t="inlineStr">
        <is>
          <t>2603707</t>
        </is>
      </c>
      <c r="F1324" t="inlineStr">
        <is>
          <t>3007079362</t>
        </is>
      </c>
      <c r="G1324" t="inlineStr">
        <is>
          <t>OC VISITA ROLLOS</t>
        </is>
      </c>
      <c r="H1324" t="inlineStr">
        <is>
          <t>VALLE DEL CAUCA</t>
        </is>
      </c>
      <c r="I1324" t="inlineStr">
        <is>
          <t>CALI</t>
        </is>
      </c>
      <c r="J1324" t="inlineStr">
        <is>
          <t>BARRIO SAN LUIS CALI 5</t>
        </is>
      </c>
      <c r="K1324" t="inlineStr">
        <is>
          <t>BANCOLOMBIA</t>
        </is>
      </c>
      <c r="L1324" t="inlineStr">
        <is>
          <t>FO-25-1380365</t>
        </is>
      </c>
      <c r="M1324" s="49" t="n">
        <v>45884.49112268518</v>
      </c>
      <c r="N1324" s="49" t="n">
        <v>45885.45208333333</v>
      </c>
      <c r="O1324" s="48" t="n">
        <v>0</v>
      </c>
      <c r="P1324" t="inlineStr">
        <is>
          <t>UNO A UNO</t>
        </is>
      </c>
      <c r="Q1324" t="inlineStr">
        <is>
          <t>UNO A UNO</t>
        </is>
      </c>
      <c r="R1324" t="inlineStr">
        <is>
          <t>EJECUTADO</t>
        </is>
      </c>
      <c r="S1324" t="inlineStr">
        <is>
          <t>EJECUTADO EXITOSO</t>
        </is>
      </c>
      <c r="T1324" t="inlineStr">
        <is>
          <t>VISITA TECNICA</t>
        </is>
      </c>
      <c r="V1324" t="inlineStr">
        <is>
          <t>TIPO I</t>
        </is>
      </c>
      <c r="W1324" t="inlineStr">
        <is>
          <t>TERRESTRE</t>
        </is>
      </c>
      <c r="X1324" t="inlineStr">
        <is>
          <t>HERRERA MONAR GEOVANNY</t>
        </is>
      </c>
      <c r="Y1324" t="inlineStr">
        <is>
          <t>1</t>
        </is>
      </c>
      <c r="Z1324" t="inlineStr">
        <is>
          <t>0</t>
        </is>
      </c>
      <c r="AA1324" s="48" t="n">
        <v>35780</v>
      </c>
      <c r="AB1324" s="48" t="n">
        <v>0</v>
      </c>
    </row>
    <row r="1325">
      <c r="A1325" t="inlineStr">
        <is>
          <t>YOPAL</t>
        </is>
      </c>
      <c r="B1325" t="inlineStr">
        <is>
          <t>REMOTAS</t>
        </is>
      </c>
      <c r="C1325" t="inlineStr">
        <is>
          <t>0004-0007</t>
        </is>
      </c>
      <c r="D1325" t="inlineStr">
        <is>
          <t>85001</t>
        </is>
      </c>
      <c r="E1325" t="inlineStr">
        <is>
          <t>2603806</t>
        </is>
      </c>
      <c r="F1325" t="inlineStr">
        <is>
          <t>3007076291</t>
        </is>
      </c>
      <c r="G1325" t="inlineStr">
        <is>
          <t>OC VISITA ROLLOS</t>
        </is>
      </c>
      <c r="H1325" t="inlineStr">
        <is>
          <t>CASANARE</t>
        </is>
      </c>
      <c r="I1325" t="inlineStr">
        <is>
          <t>YOPAL</t>
        </is>
      </c>
      <c r="J1325" t="inlineStr">
        <is>
          <t>BARRIO MONTECARLO YOPAL</t>
        </is>
      </c>
      <c r="K1325" t="inlineStr">
        <is>
          <t>BANCOLOMBIA</t>
        </is>
      </c>
      <c r="L1325" t="inlineStr">
        <is>
          <t>FO-25-1380490</t>
        </is>
      </c>
      <c r="M1325" s="49" t="n">
        <v>45884.49167824074</v>
      </c>
      <c r="N1325" s="49" t="n">
        <v>45890.66111111111</v>
      </c>
      <c r="O1325" s="48" t="n">
        <v>0</v>
      </c>
      <c r="P1325" t="inlineStr">
        <is>
          <t>CB UNO A UNO</t>
        </is>
      </c>
      <c r="Q1325" t="inlineStr">
        <is>
          <t>CB UNO A UNO</t>
        </is>
      </c>
      <c r="R1325" t="inlineStr">
        <is>
          <t>EJECUTADO</t>
        </is>
      </c>
      <c r="S1325" t="inlineStr">
        <is>
          <t>EJECUTADO EXITOSO</t>
        </is>
      </c>
      <c r="T1325" t="inlineStr">
        <is>
          <t>VISITA TECNICA</t>
        </is>
      </c>
      <c r="V1325" t="inlineStr">
        <is>
          <t>TIPO I</t>
        </is>
      </c>
      <c r="W1325" t="inlineStr">
        <is>
          <t>TERRESTRE</t>
        </is>
      </c>
      <c r="X1325" t="inlineStr">
        <is>
          <t>BERNAL ELAICA EDGAR ALEXIS</t>
        </is>
      </c>
      <c r="Y1325" t="inlineStr">
        <is>
          <t>1</t>
        </is>
      </c>
      <c r="Z1325" t="inlineStr">
        <is>
          <t>0</t>
        </is>
      </c>
      <c r="AA1325" s="48" t="n">
        <v>35780</v>
      </c>
      <c r="AB1325" s="48" t="n">
        <v>0</v>
      </c>
    </row>
    <row r="1326">
      <c r="A1326" t="inlineStr">
        <is>
          <t>CUCUTA</t>
        </is>
      </c>
      <c r="B1326" t="inlineStr">
        <is>
          <t>SANTANDERES</t>
        </is>
      </c>
      <c r="C1326" t="inlineStr">
        <is>
          <t>0004-0008</t>
        </is>
      </c>
      <c r="D1326" t="inlineStr">
        <is>
          <t>54001</t>
        </is>
      </c>
      <c r="E1326" t="inlineStr">
        <is>
          <t>2603847</t>
        </is>
      </c>
      <c r="F1326" t="inlineStr">
        <is>
          <t>3007059196</t>
        </is>
      </c>
      <c r="G1326" t="inlineStr">
        <is>
          <t>OC VISITA ROLLOS</t>
        </is>
      </c>
      <c r="H1326" t="inlineStr">
        <is>
          <t>NORTE DE SANTANDER</t>
        </is>
      </c>
      <c r="I1326" t="inlineStr">
        <is>
          <t>CUCUTA</t>
        </is>
      </c>
      <c r="J1326" t="inlineStr">
        <is>
          <t>PTM CUCUTA DROGUERIA DROMEDIC</t>
        </is>
      </c>
      <c r="K1326" t="inlineStr">
        <is>
          <t>BANCOLOMBIA</t>
        </is>
      </c>
      <c r="L1326" t="inlineStr">
        <is>
          <t>FO-25-1380482</t>
        </is>
      </c>
      <c r="M1326" s="49" t="n">
        <v>45884.49878472222</v>
      </c>
      <c r="N1326" s="49" t="n">
        <v>45889.37708333333</v>
      </c>
      <c r="O1326" s="48" t="n">
        <v>0</v>
      </c>
      <c r="P1326" t="inlineStr">
        <is>
          <t>AGREGADOR</t>
        </is>
      </c>
      <c r="Q1326" t="inlineStr">
        <is>
          <t>COMCARD - PTM</t>
        </is>
      </c>
      <c r="R1326" t="inlineStr">
        <is>
          <t>EJECUTADO</t>
        </is>
      </c>
      <c r="S1326" t="inlineStr">
        <is>
          <t>EJECUTADO EXITOSO</t>
        </is>
      </c>
      <c r="T1326" t="inlineStr">
        <is>
          <t>VISITA TECNICA</t>
        </is>
      </c>
      <c r="V1326" t="inlineStr">
        <is>
          <t>TIPO I</t>
        </is>
      </c>
      <c r="W1326" t="inlineStr">
        <is>
          <t>TERRESTRE</t>
        </is>
      </c>
      <c r="X1326" t="inlineStr">
        <is>
          <t>MORA VEGA JEAMPIER</t>
        </is>
      </c>
      <c r="Y1326" t="inlineStr">
        <is>
          <t>1</t>
        </is>
      </c>
      <c r="Z1326" t="inlineStr">
        <is>
          <t>0</t>
        </is>
      </c>
      <c r="AA1326" s="48" t="n">
        <v>35780</v>
      </c>
      <c r="AB1326" s="48" t="n">
        <v>0</v>
      </c>
    </row>
    <row r="1327">
      <c r="A1327" t="inlineStr">
        <is>
          <t>BOGOTA</t>
        </is>
      </c>
      <c r="B1327" t="inlineStr">
        <is>
          <t>CUNDINAMARCA</t>
        </is>
      </c>
      <c r="C1327" t="inlineStr">
        <is>
          <t>0004-0004</t>
        </is>
      </c>
      <c r="D1327" t="inlineStr">
        <is>
          <t>11001</t>
        </is>
      </c>
      <c r="E1327" t="inlineStr">
        <is>
          <t>2603899</t>
        </is>
      </c>
      <c r="F1327" t="inlineStr">
        <is>
          <t>3007046936</t>
        </is>
      </c>
      <c r="G1327" t="inlineStr">
        <is>
          <t>OC VISITA ROLLOS</t>
        </is>
      </c>
      <c r="H1327" t="inlineStr">
        <is>
          <t>CUNDINAMARCA</t>
        </is>
      </c>
      <c r="I1327" t="inlineStr">
        <is>
          <t>BOGOTA</t>
        </is>
      </c>
      <c r="J1327" t="inlineStr">
        <is>
          <t>BARRIO SAN CRISTOBAL BOGOTA 3</t>
        </is>
      </c>
      <c r="K1327" t="inlineStr">
        <is>
          <t>BANCOLOMBIA</t>
        </is>
      </c>
      <c r="L1327" t="inlineStr">
        <is>
          <t>FO-25-1380593</t>
        </is>
      </c>
      <c r="M1327" s="49" t="n">
        <v>45884.50821759259</v>
      </c>
      <c r="N1327" s="49" t="n">
        <v>45888.63472222222</v>
      </c>
      <c r="O1327" s="48" t="n">
        <v>0</v>
      </c>
      <c r="P1327" t="inlineStr">
        <is>
          <t>CB UNO A UNO</t>
        </is>
      </c>
      <c r="Q1327" t="inlineStr">
        <is>
          <t>CB UNO A UNO</t>
        </is>
      </c>
      <c r="R1327" t="inlineStr">
        <is>
          <t>EJECUTADO</t>
        </is>
      </c>
      <c r="S1327" t="inlineStr">
        <is>
          <t>EJECUTADO EXITOSO</t>
        </is>
      </c>
      <c r="T1327" t="inlineStr">
        <is>
          <t>VISITA TECNICA</t>
        </is>
      </c>
      <c r="V1327" t="inlineStr">
        <is>
          <t>TIPO I</t>
        </is>
      </c>
      <c r="W1327" t="inlineStr">
        <is>
          <t>TERRESTRE</t>
        </is>
      </c>
      <c r="X1327" t="inlineStr">
        <is>
          <t>MURCIA HERNANDEZ HARVEY IGNACIO</t>
        </is>
      </c>
      <c r="Y1327" t="inlineStr">
        <is>
          <t>1</t>
        </is>
      </c>
      <c r="Z1327" t="inlineStr">
        <is>
          <t>0</t>
        </is>
      </c>
      <c r="AA1327" s="48" t="n">
        <v>35780</v>
      </c>
      <c r="AB1327" s="48" t="n">
        <v>0</v>
      </c>
    </row>
    <row r="1328">
      <c r="A1328" t="inlineStr">
        <is>
          <t>SINCELEJO</t>
        </is>
      </c>
      <c r="B1328" t="inlineStr">
        <is>
          <t>COSTA</t>
        </is>
      </c>
      <c r="C1328" t="inlineStr">
        <is>
          <t>0004-0001</t>
        </is>
      </c>
      <c r="D1328" t="inlineStr">
        <is>
          <t>70742</t>
        </is>
      </c>
      <c r="E1328" t="inlineStr">
        <is>
          <t>2603923</t>
        </is>
      </c>
      <c r="F1328" t="inlineStr">
        <is>
          <t>3007046075</t>
        </is>
      </c>
      <c r="G1328" t="inlineStr">
        <is>
          <t>OC VISITA ROLLOS</t>
        </is>
      </c>
      <c r="H1328" t="inlineStr">
        <is>
          <t>SUCRE</t>
        </is>
      </c>
      <c r="I1328" t="inlineStr">
        <is>
          <t>SAN LUIS DE SINCE</t>
        </is>
      </c>
      <c r="J1328" t="inlineStr">
        <is>
          <t>PTM SAN LUIS DE SINCE PUNTO SE</t>
        </is>
      </c>
      <c r="K1328" t="inlineStr">
        <is>
          <t>BANCOLOMBIA</t>
        </is>
      </c>
      <c r="L1328" t="inlineStr">
        <is>
          <t>FO-25-1380648</t>
        </is>
      </c>
      <c r="M1328" s="49" t="n">
        <v>45884.51578703704</v>
      </c>
      <c r="N1328" s="49" t="n">
        <v>45890.65833333333</v>
      </c>
      <c r="O1328" s="48" t="n">
        <v>0</v>
      </c>
      <c r="P1328" t="inlineStr">
        <is>
          <t>AGREGADOR</t>
        </is>
      </c>
      <c r="Q1328" t="inlineStr">
        <is>
          <t>COMCARD - PTM</t>
        </is>
      </c>
      <c r="R1328" t="inlineStr">
        <is>
          <t>EJECUTADO</t>
        </is>
      </c>
      <c r="S1328" t="inlineStr">
        <is>
          <t>EJECUTADO EXITOSO</t>
        </is>
      </c>
      <c r="T1328" t="inlineStr">
        <is>
          <t>VISITA TECNICA</t>
        </is>
      </c>
      <c r="V1328" t="inlineStr">
        <is>
          <t>TIPO II</t>
        </is>
      </c>
      <c r="W1328" t="inlineStr">
        <is>
          <t>TERRESTRE</t>
        </is>
      </c>
      <c r="X1328" t="inlineStr">
        <is>
          <t>CACERES HERNANDEZ ANDRES</t>
        </is>
      </c>
      <c r="Y1328" t="inlineStr">
        <is>
          <t>1</t>
        </is>
      </c>
      <c r="Z1328" t="inlineStr">
        <is>
          <t>0</t>
        </is>
      </c>
      <c r="AA1328" s="48" t="n">
        <v>67654</v>
      </c>
      <c r="AB1328" s="48" t="n">
        <v>0</v>
      </c>
    </row>
    <row r="1329">
      <c r="A1329" t="inlineStr">
        <is>
          <t>MONTERIA</t>
        </is>
      </c>
      <c r="B1329" t="inlineStr">
        <is>
          <t>COSTA</t>
        </is>
      </c>
      <c r="C1329" t="inlineStr">
        <is>
          <t>0004-0001</t>
        </is>
      </c>
      <c r="D1329" t="inlineStr">
        <is>
          <t>5154</t>
        </is>
      </c>
      <c r="E1329" t="inlineStr">
        <is>
          <t>2604191</t>
        </is>
      </c>
      <c r="F1329" t="inlineStr">
        <is>
          <t>3007050761</t>
        </is>
      </c>
      <c r="G1329" t="inlineStr">
        <is>
          <t>OC VISITA ROLLOS</t>
        </is>
      </c>
      <c r="H1329" t="inlineStr">
        <is>
          <t>ANTIOQUIA</t>
        </is>
      </c>
      <c r="I1329" t="inlineStr">
        <is>
          <t>CAUCASIA</t>
        </is>
      </c>
      <c r="J1329" t="inlineStr">
        <is>
          <t>BARRIO VILLA ARABIA CAUCASIA</t>
        </is>
      </c>
      <c r="K1329" t="inlineStr">
        <is>
          <t>BANCOLOMBIA</t>
        </is>
      </c>
      <c r="L1329" t="inlineStr">
        <is>
          <t>FO-25-1381339</t>
        </is>
      </c>
      <c r="M1329" s="49" t="n">
        <v>45884.58331018518</v>
      </c>
      <c r="N1329" s="49" t="n">
        <v>45889.65694444445</v>
      </c>
      <c r="O1329" s="48" t="n">
        <v>0</v>
      </c>
      <c r="P1329" t="inlineStr">
        <is>
          <t>CB UNO A UNO</t>
        </is>
      </c>
      <c r="Q1329" t="inlineStr">
        <is>
          <t>CB UNO A UNO</t>
        </is>
      </c>
      <c r="R1329" t="inlineStr">
        <is>
          <t>EJECUTADO</t>
        </is>
      </c>
      <c r="S1329" t="inlineStr">
        <is>
          <t>EJECUTADO EXITOSO</t>
        </is>
      </c>
      <c r="T1329" t="inlineStr">
        <is>
          <t>VISITA TECNICA</t>
        </is>
      </c>
      <c r="V1329" t="inlineStr">
        <is>
          <t>TIPO II</t>
        </is>
      </c>
      <c r="W1329" t="inlineStr">
        <is>
          <t>TERRESTRE</t>
        </is>
      </c>
      <c r="X1329" t="inlineStr">
        <is>
          <t>COGOLLO VERTEL EDER LUIS</t>
        </is>
      </c>
      <c r="Y1329" t="inlineStr">
        <is>
          <t>1</t>
        </is>
      </c>
      <c r="Z1329" t="inlineStr">
        <is>
          <t>0</t>
        </is>
      </c>
      <c r="AA1329" s="48" t="n">
        <v>67654</v>
      </c>
      <c r="AB1329" s="48" t="n">
        <v>0</v>
      </c>
    </row>
    <row r="1330">
      <c r="A1330" t="inlineStr">
        <is>
          <t>CALI</t>
        </is>
      </c>
      <c r="B1330" t="inlineStr">
        <is>
          <t>SUROCCIDENTE Y EJE CAFETERO</t>
        </is>
      </c>
      <c r="C1330" t="inlineStr">
        <is>
          <t>0004-0003</t>
        </is>
      </c>
      <c r="D1330" t="inlineStr">
        <is>
          <t>19001</t>
        </is>
      </c>
      <c r="E1330" t="inlineStr">
        <is>
          <t>2604194</t>
        </is>
      </c>
      <c r="F1330" t="inlineStr">
        <is>
          <t>3007079197</t>
        </is>
      </c>
      <c r="G1330" t="inlineStr">
        <is>
          <t>OC VISITA ROLLOS</t>
        </is>
      </c>
      <c r="H1330" t="inlineStr">
        <is>
          <t>CAUCA</t>
        </is>
      </c>
      <c r="I1330" t="inlineStr">
        <is>
          <t>POPAYAN</t>
        </is>
      </c>
      <c r="J1330" t="inlineStr">
        <is>
          <t>BARRIO MARIA OCCIDENTE POPAYAN</t>
        </is>
      </c>
      <c r="K1330" t="inlineStr">
        <is>
          <t>BANCOLOMBIA</t>
        </is>
      </c>
      <c r="L1330" t="inlineStr">
        <is>
          <t>FO-25-1381347</t>
        </is>
      </c>
      <c r="M1330" s="49" t="n">
        <v>45884.58495370371</v>
      </c>
      <c r="N1330" s="49" t="n">
        <v>45890.49930555555</v>
      </c>
      <c r="O1330" s="48" t="n">
        <v>0</v>
      </c>
      <c r="P1330" t="inlineStr">
        <is>
          <t>CB UNO A UNO</t>
        </is>
      </c>
      <c r="Q1330" t="inlineStr">
        <is>
          <t>CB UNO A UNO</t>
        </is>
      </c>
      <c r="R1330" t="inlineStr">
        <is>
          <t>EJECUTADO</t>
        </is>
      </c>
      <c r="S1330" t="inlineStr">
        <is>
          <t>EJECUTADO EXITOSO</t>
        </is>
      </c>
      <c r="T1330" t="inlineStr">
        <is>
          <t>VISITA TECNICA</t>
        </is>
      </c>
      <c r="V1330" t="inlineStr">
        <is>
          <t>TIPO III</t>
        </is>
      </c>
      <c r="W1330" t="inlineStr">
        <is>
          <t>TERRESTRE</t>
        </is>
      </c>
      <c r="X1330" t="inlineStr">
        <is>
          <t>GIMBUEL LASSO LUIS GERMAN</t>
        </is>
      </c>
      <c r="Y1330" t="inlineStr">
        <is>
          <t>1</t>
        </is>
      </c>
      <c r="Z1330" t="inlineStr">
        <is>
          <t>0</t>
        </is>
      </c>
      <c r="AA1330" s="48" t="n">
        <v>35780</v>
      </c>
      <c r="AB1330" s="48" t="n">
        <v>0</v>
      </c>
    </row>
    <row r="1331">
      <c r="A1331" t="inlineStr">
        <is>
          <t>MEDELLIN</t>
        </is>
      </c>
      <c r="B1331" t="inlineStr">
        <is>
          <t>NOROCCIDENTE</t>
        </is>
      </c>
      <c r="C1331" t="inlineStr">
        <is>
          <t>0004-0005</t>
        </is>
      </c>
      <c r="D1331" t="inlineStr">
        <is>
          <t>5649</t>
        </is>
      </c>
      <c r="E1331" t="inlineStr">
        <is>
          <t>2604199</t>
        </is>
      </c>
      <c r="F1331" t="inlineStr">
        <is>
          <t>3007079406</t>
        </is>
      </c>
      <c r="G1331" t="inlineStr">
        <is>
          <t>OC ENVIO ROLLOS</t>
        </is>
      </c>
      <c r="H1331" t="inlineStr">
        <is>
          <t>ANTIOQUIA</t>
        </is>
      </c>
      <c r="I1331" t="inlineStr">
        <is>
          <t>SAN CARLOS</t>
        </is>
      </c>
      <c r="J1331" t="inlineStr">
        <is>
          <t>BARRIO SAN CARLOS SAN  2 CARLO</t>
        </is>
      </c>
      <c r="K1331" t="inlineStr">
        <is>
          <t>BANCOLOMBIA</t>
        </is>
      </c>
      <c r="L1331" t="inlineStr">
        <is>
          <t>FO-25-1381657</t>
        </is>
      </c>
      <c r="M1331" s="49" t="n">
        <v>45884.58653935185</v>
      </c>
      <c r="N1331" s="49" t="n">
        <v>45895.70208333333</v>
      </c>
      <c r="O1331" s="48" t="n">
        <v>0</v>
      </c>
      <c r="P1331" t="inlineStr">
        <is>
          <t>CB UNO A UNO</t>
        </is>
      </c>
      <c r="Q1331" t="inlineStr">
        <is>
          <t>CB UNO A UNO</t>
        </is>
      </c>
      <c r="S1331" t="inlineStr">
        <is>
          <t>EJECUTADO EXITOSO</t>
        </is>
      </c>
      <c r="T1331" t="inlineStr">
        <is>
          <t>ENVIO</t>
        </is>
      </c>
      <c r="V1331" t="inlineStr">
        <is>
          <t>TIPO III</t>
        </is>
      </c>
      <c r="W1331" t="inlineStr">
        <is>
          <t>TERRESTRE</t>
        </is>
      </c>
      <c r="Y1331" t="inlineStr">
        <is>
          <t>1</t>
        </is>
      </c>
      <c r="Z1331" t="inlineStr">
        <is>
          <t>0</t>
        </is>
      </c>
      <c r="AA1331" s="48" t="n">
        <v>35780</v>
      </c>
      <c r="AB1331" s="48" t="n">
        <v>0</v>
      </c>
    </row>
    <row r="1332">
      <c r="A1332" t="inlineStr">
        <is>
          <t>MANIZALES</t>
        </is>
      </c>
      <c r="B1332" t="inlineStr">
        <is>
          <t>SUROCCIDENTE Y EJE CAFETERO</t>
        </is>
      </c>
      <c r="C1332" t="inlineStr">
        <is>
          <t>0004-0002</t>
        </is>
      </c>
      <c r="D1332" t="inlineStr">
        <is>
          <t>17174</t>
        </is>
      </c>
      <c r="E1332" t="inlineStr">
        <is>
          <t>2604213</t>
        </is>
      </c>
      <c r="F1332" t="inlineStr">
        <is>
          <t>3007069935</t>
        </is>
      </c>
      <c r="G1332" t="inlineStr">
        <is>
          <t>OC VISITA ROLLOS</t>
        </is>
      </c>
      <c r="H1332" t="inlineStr">
        <is>
          <t>CALDAS</t>
        </is>
      </c>
      <c r="I1332" t="inlineStr">
        <is>
          <t>CHINCHINA</t>
        </is>
      </c>
      <c r="J1332" t="inlineStr">
        <is>
          <t>DISTRICOL MERCAHOGAR</t>
        </is>
      </c>
      <c r="K1332" t="inlineStr">
        <is>
          <t>BANCOLOMBIA</t>
        </is>
      </c>
      <c r="L1332" t="inlineStr">
        <is>
          <t>FO-25-1380940</t>
        </is>
      </c>
      <c r="M1332" s="49" t="n">
        <v>45884.55653935186</v>
      </c>
      <c r="N1332" s="49" t="n">
        <v>45889.59930555556</v>
      </c>
      <c r="O1332" s="48" t="n">
        <v>0</v>
      </c>
      <c r="P1332" t="inlineStr">
        <is>
          <t>AGREGADOR</t>
        </is>
      </c>
      <c r="Q1332" t="inlineStr">
        <is>
          <t>DISTRICOL</t>
        </is>
      </c>
      <c r="R1332" t="inlineStr">
        <is>
          <t>EJECUTADO</t>
        </is>
      </c>
      <c r="S1332" t="inlineStr">
        <is>
          <t>EJECUTADO EXITOSO</t>
        </is>
      </c>
      <c r="T1332" t="inlineStr">
        <is>
          <t>VISITA TECNICA</t>
        </is>
      </c>
      <c r="V1332" t="inlineStr">
        <is>
          <t>TIPO II</t>
        </is>
      </c>
      <c r="W1332" t="inlineStr">
        <is>
          <t>TERRESTRE</t>
        </is>
      </c>
      <c r="X1332" t="inlineStr">
        <is>
          <t>FRANCO CAÑAVERAL YAMID RAUL</t>
        </is>
      </c>
      <c r="Y1332" t="inlineStr">
        <is>
          <t>1</t>
        </is>
      </c>
      <c r="Z1332" t="inlineStr">
        <is>
          <t>0</t>
        </is>
      </c>
      <c r="AA1332" s="48" t="n">
        <v>67654</v>
      </c>
      <c r="AB1332" s="48" t="n">
        <v>0</v>
      </c>
    </row>
    <row r="1333">
      <c r="A1333" t="inlineStr">
        <is>
          <t>BOGOTA</t>
        </is>
      </c>
      <c r="B1333" t="inlineStr">
        <is>
          <t>CUNDINAMARCA</t>
        </is>
      </c>
      <c r="C1333" t="inlineStr">
        <is>
          <t>0004-0004</t>
        </is>
      </c>
      <c r="D1333" t="inlineStr">
        <is>
          <t>11001</t>
        </is>
      </c>
      <c r="E1333" t="inlineStr">
        <is>
          <t>2604296</t>
        </is>
      </c>
      <c r="F1333" t="inlineStr">
        <is>
          <t>3007078241</t>
        </is>
      </c>
      <c r="G1333" t="inlineStr">
        <is>
          <t>OC VISITA ROLLOS</t>
        </is>
      </c>
      <c r="H1333" t="inlineStr">
        <is>
          <t>CUNDINAMARCA</t>
        </is>
      </c>
      <c r="I1333" t="inlineStr">
        <is>
          <t>BOGOTA</t>
        </is>
      </c>
      <c r="J1333" t="inlineStr">
        <is>
          <t>BARRIO MONTE BLANCO BOGOTA  2</t>
        </is>
      </c>
      <c r="K1333" t="inlineStr">
        <is>
          <t>BANCOLOMBIA</t>
        </is>
      </c>
      <c r="L1333" t="inlineStr">
        <is>
          <t>FO-25-1381330</t>
        </is>
      </c>
      <c r="M1333" s="49" t="n">
        <v>45884.60201388889</v>
      </c>
      <c r="N1333" s="49" t="n">
        <v>45888.51736111111</v>
      </c>
      <c r="O1333" s="48" t="n">
        <v>0</v>
      </c>
      <c r="P1333" t="inlineStr">
        <is>
          <t>CB UNO A UNO</t>
        </is>
      </c>
      <c r="Q1333" t="inlineStr">
        <is>
          <t>CB UNO A UNO</t>
        </is>
      </c>
      <c r="R1333" t="inlineStr">
        <is>
          <t>EJECUTADO</t>
        </is>
      </c>
      <c r="S1333" t="inlineStr">
        <is>
          <t>EJECUTADO EXITOSO</t>
        </is>
      </c>
      <c r="T1333" t="inlineStr">
        <is>
          <t>VISITA TECNICA</t>
        </is>
      </c>
      <c r="V1333" t="inlineStr">
        <is>
          <t>TIPO I</t>
        </is>
      </c>
      <c r="W1333" t="inlineStr">
        <is>
          <t>TERRESTRE</t>
        </is>
      </c>
      <c r="X1333" t="inlineStr">
        <is>
          <t>BUSTOS MORA DIEGO MANUEL</t>
        </is>
      </c>
      <c r="Y1333" t="inlineStr">
        <is>
          <t>1</t>
        </is>
      </c>
      <c r="Z1333" t="inlineStr">
        <is>
          <t>0</t>
        </is>
      </c>
      <c r="AA1333" s="48" t="n">
        <v>35780</v>
      </c>
      <c r="AB1333" s="48" t="n">
        <v>0</v>
      </c>
    </row>
    <row r="1334">
      <c r="A1334" t="inlineStr">
        <is>
          <t>BOGOTA</t>
        </is>
      </c>
      <c r="B1334" t="inlineStr">
        <is>
          <t>CUNDINAMARCA</t>
        </is>
      </c>
      <c r="C1334" t="inlineStr">
        <is>
          <t>0004-0004</t>
        </is>
      </c>
      <c r="D1334" t="inlineStr">
        <is>
          <t>25754</t>
        </is>
      </c>
      <c r="E1334" t="inlineStr">
        <is>
          <t>2604315</t>
        </is>
      </c>
      <c r="F1334" t="inlineStr">
        <is>
          <t>3007079325</t>
        </is>
      </c>
      <c r="G1334" t="inlineStr">
        <is>
          <t>OC VISITA ROLLOS</t>
        </is>
      </c>
      <c r="H1334" t="inlineStr">
        <is>
          <t>CUNDINAMARCA</t>
        </is>
      </c>
      <c r="I1334" t="inlineStr">
        <is>
          <t>SOACHA</t>
        </is>
      </c>
      <c r="J1334" t="inlineStr">
        <is>
          <t>BARRIO SOACHA COMPARTIR SOACHA 9</t>
        </is>
      </c>
      <c r="K1334" t="inlineStr">
        <is>
          <t>BANCOLOMBIA</t>
        </is>
      </c>
      <c r="L1334" t="inlineStr">
        <is>
          <t>FO-25-1381342</t>
        </is>
      </c>
      <c r="M1334" s="49" t="n">
        <v>45884.56965277778</v>
      </c>
      <c r="N1334" s="49" t="n">
        <v>45885.63055555556</v>
      </c>
      <c r="O1334" s="48" t="n">
        <v>0</v>
      </c>
      <c r="P1334" t="inlineStr">
        <is>
          <t>UNO A UNO</t>
        </is>
      </c>
      <c r="Q1334" t="inlineStr">
        <is>
          <t>UNO A UNO</t>
        </is>
      </c>
      <c r="R1334" t="inlineStr">
        <is>
          <t>EJECUTADO</t>
        </is>
      </c>
      <c r="S1334" t="inlineStr">
        <is>
          <t>EJECUTADO EXITOSO</t>
        </is>
      </c>
      <c r="T1334" t="inlineStr">
        <is>
          <t>VISITA TECNICA</t>
        </is>
      </c>
      <c r="V1334" t="inlineStr">
        <is>
          <t>TIPO I</t>
        </is>
      </c>
      <c r="W1334" t="inlineStr">
        <is>
          <t>TERRESTRE</t>
        </is>
      </c>
      <c r="X1334" t="inlineStr">
        <is>
          <t>GALEANO SORIANO JUAN DAVID</t>
        </is>
      </c>
      <c r="Y1334" t="inlineStr">
        <is>
          <t>1</t>
        </is>
      </c>
      <c r="Z1334" t="inlineStr">
        <is>
          <t>0</t>
        </is>
      </c>
      <c r="AA1334" s="48" t="n">
        <v>35780</v>
      </c>
      <c r="AB1334" s="48" t="n">
        <v>0</v>
      </c>
    </row>
    <row r="1335">
      <c r="A1335" t="inlineStr">
        <is>
          <t>CUCUTA</t>
        </is>
      </c>
      <c r="B1335" t="inlineStr">
        <is>
          <t>SANTANDERES</t>
        </is>
      </c>
      <c r="C1335" t="inlineStr">
        <is>
          <t>0004-0008</t>
        </is>
      </c>
      <c r="D1335" t="inlineStr">
        <is>
          <t>54001</t>
        </is>
      </c>
      <c r="E1335" t="inlineStr">
        <is>
          <t>2604344</t>
        </is>
      </c>
      <c r="F1335" t="inlineStr">
        <is>
          <t>3007059778</t>
        </is>
      </c>
      <c r="G1335" t="inlineStr">
        <is>
          <t>OC VISITA ROLLOS</t>
        </is>
      </c>
      <c r="H1335" t="inlineStr">
        <is>
          <t>NORTE DE SANTANDER</t>
        </is>
      </c>
      <c r="I1335" t="inlineStr">
        <is>
          <t>CUCUTA</t>
        </is>
      </c>
      <c r="J1335" t="inlineStr">
        <is>
          <t>PTM CUCUTA DROGUERIA FARMAPRAD</t>
        </is>
      </c>
      <c r="K1335" t="inlineStr">
        <is>
          <t>BANCOLOMBIA</t>
        </is>
      </c>
      <c r="L1335" t="inlineStr">
        <is>
          <t>FO-25-1381336</t>
        </is>
      </c>
      <c r="M1335" s="49" t="n">
        <v>45884.58432870371</v>
      </c>
      <c r="N1335" s="49" t="n">
        <v>45885.4</v>
      </c>
      <c r="O1335" s="48" t="n">
        <v>0</v>
      </c>
      <c r="P1335" t="inlineStr">
        <is>
          <t>AGREGADOR</t>
        </is>
      </c>
      <c r="Q1335" t="inlineStr">
        <is>
          <t>COMCARD - PTM</t>
        </is>
      </c>
      <c r="R1335" t="inlineStr">
        <is>
          <t>EJECUTADO</t>
        </is>
      </c>
      <c r="S1335" t="inlineStr">
        <is>
          <t>EJECUTADO EXITOSO</t>
        </is>
      </c>
      <c r="T1335" t="inlineStr">
        <is>
          <t>VISITA TECNICA</t>
        </is>
      </c>
      <c r="V1335" t="inlineStr">
        <is>
          <t>TIPO I</t>
        </is>
      </c>
      <c r="W1335" t="inlineStr">
        <is>
          <t>TERRESTRE</t>
        </is>
      </c>
      <c r="X1335" t="inlineStr">
        <is>
          <t>MORA VEGA JEAMPIER</t>
        </is>
      </c>
      <c r="Y1335" t="inlineStr">
        <is>
          <t>1</t>
        </is>
      </c>
      <c r="Z1335" t="inlineStr">
        <is>
          <t>0</t>
        </is>
      </c>
      <c r="AA1335" s="48" t="n">
        <v>35780</v>
      </c>
      <c r="AB1335" s="48" t="n">
        <v>0</v>
      </c>
    </row>
    <row r="1336">
      <c r="A1336" t="inlineStr">
        <is>
          <t>PASTO</t>
        </is>
      </c>
      <c r="B1336" t="inlineStr">
        <is>
          <t>SUROCCIDENTE Y EJE CAFETERO</t>
        </is>
      </c>
      <c r="C1336" t="inlineStr">
        <is>
          <t>No encontrado</t>
        </is>
      </c>
      <c r="D1336" t="inlineStr">
        <is>
          <t>52079</t>
        </is>
      </c>
      <c r="E1336" t="inlineStr">
        <is>
          <t>2604394</t>
        </is>
      </c>
      <c r="F1336" t="inlineStr">
        <is>
          <t>3007065303</t>
        </is>
      </c>
      <c r="G1336" t="inlineStr">
        <is>
          <t>OC ENVIO ROLLOS</t>
        </is>
      </c>
      <c r="H1336" t="inlineStr">
        <is>
          <t>NARIÑO</t>
        </is>
      </c>
      <c r="I1336" t="inlineStr">
        <is>
          <t>BARBACOAS</t>
        </is>
      </c>
      <c r="J1336" t="inlineStr">
        <is>
          <t>BARRIO LAS BRISAS BARBACOAS</t>
        </is>
      </c>
      <c r="K1336" t="inlineStr">
        <is>
          <t>BANCOLOMBIA</t>
        </is>
      </c>
      <c r="L1336" t="inlineStr">
        <is>
          <t>FO-25-1381656</t>
        </is>
      </c>
      <c r="M1336" s="49" t="n">
        <v>45884.60282407407</v>
      </c>
      <c r="N1336" s="49" t="n">
        <v>45895.70208333333</v>
      </c>
      <c r="O1336" s="48" t="n">
        <v>0</v>
      </c>
      <c r="P1336" t="inlineStr">
        <is>
          <t>UNO A UNO</t>
        </is>
      </c>
      <c r="Q1336" t="inlineStr">
        <is>
          <t>CB UNO A UNO</t>
        </is>
      </c>
      <c r="S1336" t="inlineStr">
        <is>
          <t>EJECUTADO EXITOSO</t>
        </is>
      </c>
      <c r="T1336" t="inlineStr">
        <is>
          <t>ENVIO</t>
        </is>
      </c>
      <c r="V1336" t="inlineStr">
        <is>
          <t>TIPO IV</t>
        </is>
      </c>
      <c r="W1336" t="inlineStr">
        <is>
          <t>TERRESTRE</t>
        </is>
      </c>
      <c r="Y1336" t="inlineStr">
        <is>
          <t>1</t>
        </is>
      </c>
      <c r="Z1336" t="inlineStr">
        <is>
          <t>0</t>
        </is>
      </c>
      <c r="AA1336" s="48" t="n">
        <v>35780</v>
      </c>
      <c r="AB1336" s="48" t="n">
        <v>0</v>
      </c>
    </row>
    <row r="1337">
      <c r="A1337" t="inlineStr">
        <is>
          <t>YOPAL</t>
        </is>
      </c>
      <c r="B1337" t="inlineStr">
        <is>
          <t>REMOTAS</t>
        </is>
      </c>
      <c r="C1337" t="inlineStr">
        <is>
          <t>0004-0007</t>
        </is>
      </c>
      <c r="D1337" t="inlineStr">
        <is>
          <t>85400</t>
        </is>
      </c>
      <c r="E1337" t="inlineStr">
        <is>
          <t>2604399</t>
        </is>
      </c>
      <c r="F1337" t="inlineStr">
        <is>
          <t>3007074489</t>
        </is>
      </c>
      <c r="G1337" t="inlineStr">
        <is>
          <t>OC VISITA ROLLOS</t>
        </is>
      </c>
      <c r="H1337" t="inlineStr">
        <is>
          <t>CASANARE</t>
        </is>
      </c>
      <c r="I1337" t="inlineStr">
        <is>
          <t>TAMARA</t>
        </is>
      </c>
      <c r="J1337" t="inlineStr">
        <is>
          <t>BARRIO CENTRO TAMARA 3</t>
        </is>
      </c>
      <c r="K1337" t="inlineStr">
        <is>
          <t>BANCOLOMBIA</t>
        </is>
      </c>
      <c r="L1337" t="inlineStr">
        <is>
          <t>FO-25-1381398</t>
        </is>
      </c>
      <c r="M1337" s="49" t="n">
        <v>45884.60444444444</v>
      </c>
      <c r="N1337" s="49" t="n">
        <v>45889.53125</v>
      </c>
      <c r="O1337" s="48" t="n">
        <v>0</v>
      </c>
      <c r="P1337" t="inlineStr">
        <is>
          <t>CB UNO A UNO</t>
        </is>
      </c>
      <c r="Q1337" t="inlineStr">
        <is>
          <t>CB UNO A UNO</t>
        </is>
      </c>
      <c r="R1337" t="inlineStr">
        <is>
          <t>EJECUTADO</t>
        </is>
      </c>
      <c r="S1337" t="inlineStr">
        <is>
          <t>EJECUTADO EXITOSO</t>
        </is>
      </c>
      <c r="T1337" t="inlineStr">
        <is>
          <t>ENVIO FLOTA - OPERADOR LOGISTICO</t>
        </is>
      </c>
      <c r="V1337" t="inlineStr">
        <is>
          <t>TIPO III</t>
        </is>
      </c>
      <c r="W1337" t="inlineStr">
        <is>
          <t>TERRESTRE</t>
        </is>
      </c>
      <c r="X1337" t="inlineStr">
        <is>
          <t>BERNAL ELAICA EDGAR ALEXIS</t>
        </is>
      </c>
      <c r="Y1337" t="inlineStr">
        <is>
          <t>1</t>
        </is>
      </c>
      <c r="Z1337" t="inlineStr">
        <is>
          <t>0</t>
        </is>
      </c>
      <c r="AA1337" s="48" t="n">
        <v>35780</v>
      </c>
      <c r="AB1337" s="48" t="n">
        <v>0</v>
      </c>
    </row>
    <row r="1338">
      <c r="A1338" t="inlineStr">
        <is>
          <t>APARTADO</t>
        </is>
      </c>
      <c r="B1338" t="inlineStr">
        <is>
          <t>NOROCCIDENTE</t>
        </is>
      </c>
      <c r="C1338" t="inlineStr">
        <is>
          <t>0004-0005</t>
        </is>
      </c>
      <c r="D1338" t="inlineStr">
        <is>
          <t>5490</t>
        </is>
      </c>
      <c r="E1338" t="inlineStr">
        <is>
          <t>2604505</t>
        </is>
      </c>
      <c r="F1338" t="inlineStr">
        <is>
          <t>3007069237</t>
        </is>
      </c>
      <c r="G1338" t="inlineStr">
        <is>
          <t>OC VISITA ROLLOS</t>
        </is>
      </c>
      <c r="H1338" t="inlineStr">
        <is>
          <t>ANTIOQUIA</t>
        </is>
      </c>
      <c r="I1338" t="inlineStr">
        <is>
          <t>NECOCLI</t>
        </is>
      </c>
      <c r="J1338" t="inlineStr">
        <is>
          <t>DISTRICOL ABASTOS Y VARIEDADES</t>
        </is>
      </c>
      <c r="K1338" t="inlineStr">
        <is>
          <t>BANCOLOMBIA</t>
        </is>
      </c>
      <c r="L1338" t="inlineStr">
        <is>
          <t>FO-25-1381325</t>
        </is>
      </c>
      <c r="M1338" s="49" t="n">
        <v>45884.60372685185</v>
      </c>
      <c r="N1338" s="49" t="n">
        <v>45889.37430555555</v>
      </c>
      <c r="O1338" s="48" t="n">
        <v>0</v>
      </c>
      <c r="P1338" t="inlineStr">
        <is>
          <t>AGREGADOR</t>
        </is>
      </c>
      <c r="Q1338" t="inlineStr">
        <is>
          <t>DISTRICOL</t>
        </is>
      </c>
      <c r="R1338" t="inlineStr">
        <is>
          <t>EJECUTADO</t>
        </is>
      </c>
      <c r="S1338" t="inlineStr">
        <is>
          <t>EJECUTADO EXITOSO</t>
        </is>
      </c>
      <c r="T1338" t="inlineStr">
        <is>
          <t>ENVIO FLOTA - OPERADOR LOGISTICO</t>
        </is>
      </c>
      <c r="V1338" t="inlineStr">
        <is>
          <t>TIPO II</t>
        </is>
      </c>
      <c r="W1338" t="inlineStr">
        <is>
          <t>TERRESTRE</t>
        </is>
      </c>
      <c r="X1338" t="inlineStr">
        <is>
          <t>SALDARRIAGA MIRANDA SANTIAGO</t>
        </is>
      </c>
      <c r="Y1338" t="inlineStr">
        <is>
          <t>1</t>
        </is>
      </c>
      <c r="Z1338" t="inlineStr">
        <is>
          <t>0</t>
        </is>
      </c>
      <c r="AA1338" s="48" t="n">
        <v>35780</v>
      </c>
      <c r="AB1338" s="48" t="n">
        <v>0</v>
      </c>
    </row>
    <row r="1339">
      <c r="A1339" t="inlineStr">
        <is>
          <t>BUCARAMANGA</t>
        </is>
      </c>
      <c r="B1339" t="inlineStr">
        <is>
          <t>SANTANDERES</t>
        </is>
      </c>
      <c r="C1339" t="inlineStr">
        <is>
          <t>0004-0008</t>
        </is>
      </c>
      <c r="D1339" t="inlineStr">
        <is>
          <t>68081</t>
        </is>
      </c>
      <c r="E1339" t="inlineStr">
        <is>
          <t>2604673</t>
        </is>
      </c>
      <c r="F1339" t="inlineStr">
        <is>
          <t>3007054409</t>
        </is>
      </c>
      <c r="G1339" t="inlineStr">
        <is>
          <t>OC ENVIO ROLLOS</t>
        </is>
      </c>
      <c r="H1339" t="inlineStr">
        <is>
          <t>SANTANDER</t>
        </is>
      </c>
      <c r="I1339" t="inlineStr">
        <is>
          <t>BARRANCABERMEJA</t>
        </is>
      </c>
      <c r="J1339" t="inlineStr">
        <is>
          <t>PTM BARRANCABERMEJA AFILIAR B</t>
        </is>
      </c>
      <c r="K1339" t="inlineStr">
        <is>
          <t>BANCOLOMBIA</t>
        </is>
      </c>
      <c r="L1339" t="inlineStr">
        <is>
          <t>FO-25-1381654</t>
        </is>
      </c>
      <c r="M1339" s="49" t="n">
        <v>45884.61953703704</v>
      </c>
      <c r="N1339" s="49" t="n">
        <v>45890.44513888889</v>
      </c>
      <c r="O1339" s="48" t="n">
        <v>0</v>
      </c>
      <c r="P1339" t="inlineStr">
        <is>
          <t>AGREGADOR</t>
        </is>
      </c>
      <c r="Q1339" t="inlineStr">
        <is>
          <t>COMCARD - PTM</t>
        </is>
      </c>
      <c r="S1339" t="inlineStr">
        <is>
          <t>EJECUTADO EXITOSO</t>
        </is>
      </c>
      <c r="T1339" t="inlineStr">
        <is>
          <t>ENVIO</t>
        </is>
      </c>
      <c r="V1339" t="inlineStr">
        <is>
          <t>TIPO III</t>
        </is>
      </c>
      <c r="W1339" t="inlineStr">
        <is>
          <t>TERRESTRE</t>
        </is>
      </c>
      <c r="Y1339" t="inlineStr">
        <is>
          <t>1</t>
        </is>
      </c>
      <c r="Z1339" t="inlineStr">
        <is>
          <t>0</t>
        </is>
      </c>
      <c r="AA1339" s="48" t="n">
        <v>35780</v>
      </c>
      <c r="AB1339" s="48" t="n">
        <v>0</v>
      </c>
    </row>
    <row r="1340">
      <c r="A1340" t="inlineStr">
        <is>
          <t>MONTERIA</t>
        </is>
      </c>
      <c r="B1340" t="inlineStr">
        <is>
          <t>COSTA</t>
        </is>
      </c>
      <c r="C1340" t="inlineStr">
        <is>
          <t>0004-0001</t>
        </is>
      </c>
      <c r="D1340" t="inlineStr">
        <is>
          <t>23660</t>
        </is>
      </c>
      <c r="E1340" t="inlineStr">
        <is>
          <t>2604821</t>
        </is>
      </c>
      <c r="F1340" t="inlineStr">
        <is>
          <t>3007054320</t>
        </is>
      </c>
      <c r="G1340" t="inlineStr">
        <is>
          <t>OC VISITA ROLLOS</t>
        </is>
      </c>
      <c r="H1340" t="inlineStr">
        <is>
          <t>CORDOBA</t>
        </is>
      </c>
      <c r="I1340" t="inlineStr">
        <is>
          <t>SAHAGUN</t>
        </is>
      </c>
      <c r="J1340" t="inlineStr">
        <is>
          <t>DISTRICOL FERREAGRO</t>
        </is>
      </c>
      <c r="K1340" t="inlineStr">
        <is>
          <t>BANCOLOMBIA</t>
        </is>
      </c>
      <c r="L1340" t="inlineStr">
        <is>
          <t>FO-25-1381606</t>
        </is>
      </c>
      <c r="M1340" s="49" t="n">
        <v>45884.63289351852</v>
      </c>
      <c r="N1340" s="49" t="n">
        <v>45892.63680555556</v>
      </c>
      <c r="O1340" s="48" t="n">
        <v>0</v>
      </c>
      <c r="P1340" t="inlineStr">
        <is>
          <t>AGREGADOR</t>
        </is>
      </c>
      <c r="Q1340" t="inlineStr">
        <is>
          <t>DISTRICOL</t>
        </is>
      </c>
      <c r="R1340" t="inlineStr">
        <is>
          <t>EJECUTADO</t>
        </is>
      </c>
      <c r="S1340" t="inlineStr">
        <is>
          <t>EJECUTADO EXITOSO</t>
        </is>
      </c>
      <c r="T1340" t="inlineStr">
        <is>
          <t>VISITA TECNICA</t>
        </is>
      </c>
      <c r="V1340" t="inlineStr">
        <is>
          <t>TIPO II</t>
        </is>
      </c>
      <c r="W1340" t="inlineStr">
        <is>
          <t>TERRESTRE</t>
        </is>
      </c>
      <c r="X1340" t="inlineStr">
        <is>
          <t>GONZALEZ FERRER JESUS ALEXANDER</t>
        </is>
      </c>
      <c r="Y1340" t="inlineStr">
        <is>
          <t>1</t>
        </is>
      </c>
      <c r="Z1340" t="inlineStr">
        <is>
          <t>0</t>
        </is>
      </c>
      <c r="AA1340" s="48" t="n">
        <v>67654</v>
      </c>
      <c r="AB1340" s="48" t="n">
        <v>0</v>
      </c>
    </row>
    <row r="1341">
      <c r="A1341" t="inlineStr">
        <is>
          <t>MEDELLIN</t>
        </is>
      </c>
      <c r="B1341" t="inlineStr">
        <is>
          <t>NOROCCIDENTE</t>
        </is>
      </c>
      <c r="C1341" t="inlineStr">
        <is>
          <t>0004-0005</t>
        </is>
      </c>
      <c r="D1341" t="inlineStr">
        <is>
          <t>5615</t>
        </is>
      </c>
      <c r="E1341" t="inlineStr">
        <is>
          <t>2604832</t>
        </is>
      </c>
      <c r="F1341" t="inlineStr">
        <is>
          <t>3007048087</t>
        </is>
      </c>
      <c r="G1341" t="inlineStr">
        <is>
          <t>OC VISITA ROLLOS</t>
        </is>
      </c>
      <c r="H1341" t="inlineStr">
        <is>
          <t>ANTIOQUIA</t>
        </is>
      </c>
      <c r="I1341" t="inlineStr">
        <is>
          <t>RIONEGRO</t>
        </is>
      </c>
      <c r="J1341" t="inlineStr">
        <is>
          <t>BARRIO BARRO BLANCO EL PORVENI</t>
        </is>
      </c>
      <c r="K1341" t="inlineStr">
        <is>
          <t>BANCOLOMBIA</t>
        </is>
      </c>
      <c r="L1341" t="inlineStr">
        <is>
          <t>FO-25-1381593</t>
        </is>
      </c>
      <c r="M1341" s="49" t="n">
        <v>45884.63554398148</v>
      </c>
      <c r="N1341" s="49" t="n">
        <v>45889.62986111111</v>
      </c>
      <c r="O1341" s="48" t="n">
        <v>0</v>
      </c>
      <c r="P1341" t="inlineStr">
        <is>
          <t>CB UNO A UNO</t>
        </is>
      </c>
      <c r="Q1341" t="inlineStr">
        <is>
          <t>CB UNO A UNO</t>
        </is>
      </c>
      <c r="R1341" t="inlineStr">
        <is>
          <t>EJECUTADO</t>
        </is>
      </c>
      <c r="S1341" t="inlineStr">
        <is>
          <t>EJECUTADO EXITOSO</t>
        </is>
      </c>
      <c r="T1341" t="inlineStr">
        <is>
          <t>VISITA TECNICA</t>
        </is>
      </c>
      <c r="V1341" t="inlineStr">
        <is>
          <t>TIPO II</t>
        </is>
      </c>
      <c r="W1341" t="inlineStr">
        <is>
          <t>TERRESTRE</t>
        </is>
      </c>
      <c r="X1341" t="inlineStr">
        <is>
          <t>BARRIENTOS HERNANDEZ CRISTIAN HORACIO</t>
        </is>
      </c>
      <c r="Y1341" t="inlineStr">
        <is>
          <t>1</t>
        </is>
      </c>
      <c r="Z1341" t="inlineStr">
        <is>
          <t>0</t>
        </is>
      </c>
      <c r="AA1341" s="48" t="n">
        <v>67654</v>
      </c>
      <c r="AB1341" s="48" t="n">
        <v>0</v>
      </c>
    </row>
    <row r="1342">
      <c r="A1342" t="inlineStr">
        <is>
          <t>MONTERIA</t>
        </is>
      </c>
      <c r="B1342" t="inlineStr">
        <is>
          <t>COSTA</t>
        </is>
      </c>
      <c r="C1342" t="inlineStr">
        <is>
          <t>0004-0001</t>
        </is>
      </c>
      <c r="D1342" t="inlineStr">
        <is>
          <t>5154</t>
        </is>
      </c>
      <c r="E1342" t="inlineStr">
        <is>
          <t>2604924</t>
        </is>
      </c>
      <c r="F1342" t="inlineStr">
        <is>
          <t>3007074668</t>
        </is>
      </c>
      <c r="G1342" t="inlineStr">
        <is>
          <t>OC VISITA ROLLOS</t>
        </is>
      </c>
      <c r="H1342" t="inlineStr">
        <is>
          <t>ANTIOQUIA</t>
        </is>
      </c>
      <c r="I1342" t="inlineStr">
        <is>
          <t>CAUCASIA</t>
        </is>
      </c>
      <c r="J1342" t="inlineStr">
        <is>
          <t>PTM CAUCASIA  TIENDA NUEVA DE</t>
        </is>
      </c>
      <c r="K1342" t="inlineStr">
        <is>
          <t>BANCOLOMBIA</t>
        </is>
      </c>
      <c r="L1342" t="inlineStr">
        <is>
          <t>FO-25-1381602</t>
        </is>
      </c>
      <c r="M1342" s="49" t="n">
        <v>45884.63462962963</v>
      </c>
      <c r="N1342" s="49" t="n">
        <v>45890.33958333333</v>
      </c>
      <c r="O1342" s="48" t="n">
        <v>0</v>
      </c>
      <c r="P1342" t="inlineStr">
        <is>
          <t>AGREGADOR</t>
        </is>
      </c>
      <c r="Q1342" t="inlineStr">
        <is>
          <t>COMCARD - PTM</t>
        </is>
      </c>
      <c r="R1342" t="inlineStr">
        <is>
          <t>EJECUTADO</t>
        </is>
      </c>
      <c r="S1342" t="inlineStr">
        <is>
          <t>EJECUTADO EXITOSO</t>
        </is>
      </c>
      <c r="T1342" t="inlineStr">
        <is>
          <t>VISITA TECNICA</t>
        </is>
      </c>
      <c r="V1342" t="inlineStr">
        <is>
          <t>TIPO II</t>
        </is>
      </c>
      <c r="W1342" t="inlineStr">
        <is>
          <t>TERRESTRE</t>
        </is>
      </c>
      <c r="X1342" t="inlineStr">
        <is>
          <t>COGOLLO VERTEL EDER LUIS</t>
        </is>
      </c>
      <c r="Y1342" t="inlineStr">
        <is>
          <t>1</t>
        </is>
      </c>
      <c r="Z1342" t="inlineStr">
        <is>
          <t>0</t>
        </is>
      </c>
      <c r="AA1342" s="48" t="n">
        <v>67654</v>
      </c>
      <c r="AB1342" s="48" t="n">
        <v>0</v>
      </c>
    </row>
    <row r="1343">
      <c r="A1343" t="inlineStr">
        <is>
          <t>VALLEDUPAR</t>
        </is>
      </c>
      <c r="B1343" t="inlineStr">
        <is>
          <t>COSTA</t>
        </is>
      </c>
      <c r="C1343" t="inlineStr">
        <is>
          <t>0004-0001</t>
        </is>
      </c>
      <c r="D1343" t="inlineStr">
        <is>
          <t>20001</t>
        </is>
      </c>
      <c r="E1343" t="inlineStr">
        <is>
          <t>2604925</t>
        </is>
      </c>
      <c r="F1343" t="inlineStr">
        <is>
          <t>3007076687</t>
        </is>
      </c>
      <c r="G1343" t="inlineStr">
        <is>
          <t>OC VISITA ROLLOS</t>
        </is>
      </c>
      <c r="H1343" t="inlineStr">
        <is>
          <t>CESAR</t>
        </is>
      </c>
      <c r="I1343" t="inlineStr">
        <is>
          <t>VALLEDUPAR</t>
        </is>
      </c>
      <c r="J1343" t="inlineStr">
        <is>
          <t>BRR VILLA MIRIAN VALLEDUPAR</t>
        </is>
      </c>
      <c r="K1343" t="inlineStr">
        <is>
          <t>BANCOLOMBIA</t>
        </is>
      </c>
      <c r="L1343" t="inlineStr">
        <is>
          <t>FO-25-1381598</t>
        </is>
      </c>
      <c r="M1343" s="49" t="n">
        <v>45884.63504629629</v>
      </c>
      <c r="N1343" s="49" t="n">
        <v>45892.63472222222</v>
      </c>
      <c r="O1343" s="48" t="n">
        <v>0</v>
      </c>
      <c r="P1343" t="inlineStr">
        <is>
          <t>CB UNO A UNO</t>
        </is>
      </c>
      <c r="Q1343" t="inlineStr">
        <is>
          <t>CB UNO A UNO</t>
        </is>
      </c>
      <c r="R1343" t="inlineStr">
        <is>
          <t>EJECUTADO</t>
        </is>
      </c>
      <c r="S1343" t="inlineStr">
        <is>
          <t>EJECUTADO EXITOSO</t>
        </is>
      </c>
      <c r="T1343" t="inlineStr">
        <is>
          <t>VISITA TECNICA</t>
        </is>
      </c>
      <c r="V1343" t="inlineStr">
        <is>
          <t>TIPO I</t>
        </is>
      </c>
      <c r="W1343" t="inlineStr">
        <is>
          <t>TERRESTRE</t>
        </is>
      </c>
      <c r="X1343" t="inlineStr">
        <is>
          <t>BENITEZ CARVAJAL ALVARO JAVIER</t>
        </is>
      </c>
      <c r="Y1343" t="inlineStr">
        <is>
          <t>1</t>
        </is>
      </c>
      <c r="Z1343" t="inlineStr">
        <is>
          <t>0</t>
        </is>
      </c>
      <c r="AA1343" s="48" t="n">
        <v>35780</v>
      </c>
      <c r="AB1343" s="48" t="n">
        <v>0</v>
      </c>
    </row>
    <row r="1344">
      <c r="A1344" t="inlineStr">
        <is>
          <t>MONTERIA</t>
        </is>
      </c>
      <c r="B1344" t="inlineStr">
        <is>
          <t>COSTA</t>
        </is>
      </c>
      <c r="C1344" t="inlineStr">
        <is>
          <t>0004-0001</t>
        </is>
      </c>
      <c r="D1344" t="inlineStr">
        <is>
          <t>5154</t>
        </is>
      </c>
      <c r="E1344" t="inlineStr">
        <is>
          <t>2605030</t>
        </is>
      </c>
      <c r="F1344" t="inlineStr">
        <is>
          <t>3007077747</t>
        </is>
      </c>
      <c r="G1344" t="inlineStr">
        <is>
          <t>OC VISITA ROLLOS</t>
        </is>
      </c>
      <c r="H1344" t="inlineStr">
        <is>
          <t>ANTIOQUIA</t>
        </is>
      </c>
      <c r="I1344" t="inlineStr">
        <is>
          <t>CAUCASIA</t>
        </is>
      </c>
      <c r="J1344" t="inlineStr">
        <is>
          <t>PTM CAUCASIA TIENDA AHORRE MAS</t>
        </is>
      </c>
      <c r="K1344" t="inlineStr">
        <is>
          <t>BANCOLOMBIA</t>
        </is>
      </c>
      <c r="L1344" t="inlineStr">
        <is>
          <t>FO-25-1381742</t>
        </is>
      </c>
      <c r="M1344" s="49" t="n">
        <v>45884.6459375</v>
      </c>
      <c r="N1344" s="49" t="n">
        <v>45890.3875</v>
      </c>
      <c r="O1344" s="48" t="n">
        <v>0</v>
      </c>
      <c r="P1344" t="inlineStr">
        <is>
          <t>AGREGADOR</t>
        </is>
      </c>
      <c r="Q1344" t="inlineStr">
        <is>
          <t>COMCARD - PTM</t>
        </is>
      </c>
      <c r="R1344" t="inlineStr">
        <is>
          <t>EJECUTADO</t>
        </is>
      </c>
      <c r="S1344" t="inlineStr">
        <is>
          <t>EJECUTADO EXITOSO</t>
        </is>
      </c>
      <c r="T1344" t="inlineStr">
        <is>
          <t>VISITA TECNICA</t>
        </is>
      </c>
      <c r="V1344" t="inlineStr">
        <is>
          <t>TIPO II</t>
        </is>
      </c>
      <c r="W1344" t="inlineStr">
        <is>
          <t>TERRESTRE</t>
        </is>
      </c>
      <c r="X1344" t="inlineStr">
        <is>
          <t>COGOLLO VERTEL EDER LUIS</t>
        </is>
      </c>
      <c r="Y1344" t="inlineStr">
        <is>
          <t>1</t>
        </is>
      </c>
      <c r="Z1344" t="inlineStr">
        <is>
          <t>0</t>
        </is>
      </c>
      <c r="AA1344" s="48" t="n">
        <v>67654</v>
      </c>
      <c r="AB1344" s="48" t="n">
        <v>0</v>
      </c>
    </row>
    <row r="1345">
      <c r="A1345" t="inlineStr">
        <is>
          <t>NEIVA</t>
        </is>
      </c>
      <c r="B1345" t="inlineStr">
        <is>
          <t>REMOTAS</t>
        </is>
      </c>
      <c r="C1345" t="inlineStr">
        <is>
          <t>No encontrado</t>
        </is>
      </c>
      <c r="D1345" t="inlineStr">
        <is>
          <t>41791</t>
        </is>
      </c>
      <c r="E1345" t="inlineStr">
        <is>
          <t>2605034</t>
        </is>
      </c>
      <c r="F1345" t="inlineStr">
        <is>
          <t>3007056851</t>
        </is>
      </c>
      <c r="G1345" t="inlineStr">
        <is>
          <t>OC ENVIO ROLLOS</t>
        </is>
      </c>
      <c r="H1345" t="inlineStr">
        <is>
          <t>HUILA</t>
        </is>
      </c>
      <c r="I1345" t="inlineStr">
        <is>
          <t>TARQUI</t>
        </is>
      </c>
      <c r="J1345" t="inlineStr">
        <is>
          <t>BARRIO QUITURO TARQUI</t>
        </is>
      </c>
      <c r="K1345" t="inlineStr">
        <is>
          <t>BANCOLOMBIA</t>
        </is>
      </c>
      <c r="L1345" t="inlineStr">
        <is>
          <t>FO-25-1381741</t>
        </is>
      </c>
      <c r="M1345" s="49" t="n">
        <v>45884.64770833333</v>
      </c>
      <c r="N1345" s="49" t="n">
        <v>45890.44513888889</v>
      </c>
      <c r="O1345" s="48" t="n">
        <v>0</v>
      </c>
      <c r="P1345" t="inlineStr">
        <is>
          <t>CB UNO A UNO</t>
        </is>
      </c>
      <c r="Q1345" t="inlineStr">
        <is>
          <t>CB UNO A UNO</t>
        </is>
      </c>
      <c r="S1345" t="inlineStr">
        <is>
          <t>EJECUTADO EXITOSO</t>
        </is>
      </c>
      <c r="T1345" t="inlineStr">
        <is>
          <t>ENVIO</t>
        </is>
      </c>
      <c r="V1345" t="inlineStr">
        <is>
          <t>TIPO III</t>
        </is>
      </c>
      <c r="W1345" t="inlineStr">
        <is>
          <t>TERRESTRE</t>
        </is>
      </c>
      <c r="Y1345" t="inlineStr">
        <is>
          <t>1</t>
        </is>
      </c>
      <c r="Z1345" t="inlineStr">
        <is>
          <t>0</t>
        </is>
      </c>
      <c r="AA1345" s="48" t="n">
        <v>35780</v>
      </c>
      <c r="AB1345" s="48" t="n">
        <v>0</v>
      </c>
    </row>
    <row r="1346">
      <c r="A1346" t="inlineStr">
        <is>
          <t>CALI</t>
        </is>
      </c>
      <c r="B1346" t="inlineStr">
        <is>
          <t>SUROCCIDENTE Y EJE CAFETERO</t>
        </is>
      </c>
      <c r="C1346" t="inlineStr">
        <is>
          <t>0004-0003</t>
        </is>
      </c>
      <c r="D1346" t="inlineStr">
        <is>
          <t>19532</t>
        </is>
      </c>
      <c r="E1346" t="inlineStr">
        <is>
          <t>2605149</t>
        </is>
      </c>
      <c r="F1346" t="inlineStr">
        <is>
          <t>3007079400</t>
        </is>
      </c>
      <c r="G1346" t="inlineStr">
        <is>
          <t>OC ENVIO ROLLOS</t>
        </is>
      </c>
      <c r="H1346" t="inlineStr">
        <is>
          <t>CAUCA</t>
        </is>
      </c>
      <c r="I1346" t="inlineStr">
        <is>
          <t>PATIA</t>
        </is>
      </c>
      <c r="J1346" t="inlineStr">
        <is>
          <t>BARRIO PABLO VI PATIA</t>
        </is>
      </c>
      <c r="K1346" t="inlineStr">
        <is>
          <t>BANCOLOMBIA</t>
        </is>
      </c>
      <c r="L1346" t="inlineStr">
        <is>
          <t>FO-25-1381987</t>
        </is>
      </c>
      <c r="M1346" s="49" t="n">
        <v>45884.66175925926</v>
      </c>
      <c r="N1346" s="49" t="n">
        <v>45898.41388888889</v>
      </c>
      <c r="O1346" s="48" t="n">
        <v>0</v>
      </c>
      <c r="P1346" t="inlineStr">
        <is>
          <t>CB UNO A UNO</t>
        </is>
      </c>
      <c r="Q1346" t="inlineStr">
        <is>
          <t>CB UNO A UNO</t>
        </is>
      </c>
      <c r="S1346" t="inlineStr">
        <is>
          <t>EJECUTADO EXITOSO</t>
        </is>
      </c>
      <c r="T1346" t="inlineStr">
        <is>
          <t>ENVIO</t>
        </is>
      </c>
      <c r="V1346" t="inlineStr">
        <is>
          <t>TIPO IV</t>
        </is>
      </c>
      <c r="W1346" t="inlineStr">
        <is>
          <t>TERRESTRE</t>
        </is>
      </c>
      <c r="Y1346" t="inlineStr">
        <is>
          <t>1</t>
        </is>
      </c>
      <c r="Z1346" t="inlineStr">
        <is>
          <t>0</t>
        </is>
      </c>
      <c r="AA1346" s="48" t="n">
        <v>35780</v>
      </c>
      <c r="AB1346" s="48" t="n">
        <v>0</v>
      </c>
    </row>
    <row r="1347">
      <c r="A1347" t="inlineStr">
        <is>
          <t>BOGOTA</t>
        </is>
      </c>
      <c r="B1347" t="inlineStr">
        <is>
          <t>CUNDINAMARCA</t>
        </is>
      </c>
      <c r="C1347" t="inlineStr">
        <is>
          <t>0004-0004</t>
        </is>
      </c>
      <c r="D1347" t="inlineStr">
        <is>
          <t>11001</t>
        </is>
      </c>
      <c r="E1347" t="inlineStr">
        <is>
          <t>2605237</t>
        </is>
      </c>
      <c r="F1347" t="inlineStr">
        <is>
          <t>3007057734</t>
        </is>
      </c>
      <c r="G1347" t="inlineStr">
        <is>
          <t>OC VISITA ROLLOS</t>
        </is>
      </c>
      <c r="H1347" t="inlineStr">
        <is>
          <t>CUNDINAMARCA</t>
        </is>
      </c>
      <c r="I1347" t="inlineStr">
        <is>
          <t>BOGOTA</t>
        </is>
      </c>
      <c r="J1347" t="inlineStr">
        <is>
          <t>BARRIO BOSA BOGOTA 14</t>
        </is>
      </c>
      <c r="K1347" t="inlineStr">
        <is>
          <t>BANCOLOMBIA</t>
        </is>
      </c>
      <c r="L1347" t="inlineStr">
        <is>
          <t>FO-25-1381979</t>
        </is>
      </c>
      <c r="M1347" s="49" t="n">
        <v>45884.66335648148</v>
      </c>
      <c r="N1347" s="49" t="n">
        <v>45888.61319444444</v>
      </c>
      <c r="O1347" s="48" t="n">
        <v>0</v>
      </c>
      <c r="P1347" t="inlineStr">
        <is>
          <t>CB UNO A UNO</t>
        </is>
      </c>
      <c r="Q1347" t="inlineStr">
        <is>
          <t>CB UNO A UNO</t>
        </is>
      </c>
      <c r="R1347" t="inlineStr">
        <is>
          <t>EJECUTADO</t>
        </is>
      </c>
      <c r="S1347" t="inlineStr">
        <is>
          <t>EJECUTADO EXITOSO</t>
        </is>
      </c>
      <c r="T1347" t="inlineStr">
        <is>
          <t>VISITA TECNICA</t>
        </is>
      </c>
      <c r="V1347" t="inlineStr">
        <is>
          <t>TIPO I</t>
        </is>
      </c>
      <c r="W1347" t="inlineStr">
        <is>
          <t>TERRESTRE</t>
        </is>
      </c>
      <c r="X1347" t="inlineStr">
        <is>
          <t>HERNANDEZ NARANJO OSCAR EDUARDO</t>
        </is>
      </c>
      <c r="Y1347" t="inlineStr">
        <is>
          <t>1</t>
        </is>
      </c>
      <c r="Z1347" t="inlineStr">
        <is>
          <t>0</t>
        </is>
      </c>
      <c r="AA1347" s="48" t="n">
        <v>35780</v>
      </c>
      <c r="AB1347" s="48" t="n">
        <v>0</v>
      </c>
    </row>
    <row r="1348">
      <c r="A1348" t="inlineStr">
        <is>
          <t>YOPAL</t>
        </is>
      </c>
      <c r="B1348" t="inlineStr">
        <is>
          <t>REMOTAS</t>
        </is>
      </c>
      <c r="C1348" t="inlineStr">
        <is>
          <t>No encontrado</t>
        </is>
      </c>
      <c r="D1348" t="inlineStr">
        <is>
          <t>85230</t>
        </is>
      </c>
      <c r="E1348" t="inlineStr">
        <is>
          <t>2605394</t>
        </is>
      </c>
      <c r="F1348" t="inlineStr">
        <is>
          <t>3007073242</t>
        </is>
      </c>
      <c r="G1348" t="inlineStr">
        <is>
          <t>OC ENVIO ROLLOS</t>
        </is>
      </c>
      <c r="H1348" t="inlineStr">
        <is>
          <t>CASANARE</t>
        </is>
      </c>
      <c r="I1348" t="inlineStr">
        <is>
          <t>OROCUE</t>
        </is>
      </c>
      <c r="J1348" t="inlineStr">
        <is>
          <t>DISTRICOL DROGAS OROCUE</t>
        </is>
      </c>
      <c r="K1348" t="inlineStr">
        <is>
          <t>BANCOLOMBIA</t>
        </is>
      </c>
      <c r="L1348" t="inlineStr">
        <is>
          <t>FO-25-1382469</t>
        </is>
      </c>
      <c r="M1348" s="49" t="n">
        <v>45884.69506944445</v>
      </c>
      <c r="N1348" s="49" t="n">
        <v>45894.44513888889</v>
      </c>
      <c r="O1348" s="48" t="n">
        <v>0</v>
      </c>
      <c r="P1348" t="inlineStr">
        <is>
          <t>AGREGADOR</t>
        </is>
      </c>
      <c r="Q1348" t="inlineStr">
        <is>
          <t>DISTRICOL</t>
        </is>
      </c>
      <c r="S1348" t="inlineStr">
        <is>
          <t>EJECUTADO EXITOSO</t>
        </is>
      </c>
      <c r="T1348" t="inlineStr">
        <is>
          <t>ENVIO</t>
        </is>
      </c>
      <c r="V1348" t="inlineStr">
        <is>
          <t>TIPO IV ESPECIAL</t>
        </is>
      </c>
      <c r="W1348" t="inlineStr">
        <is>
          <t>TERRESTRE/FLUVIAL</t>
        </is>
      </c>
      <c r="Y1348" t="inlineStr">
        <is>
          <t>1</t>
        </is>
      </c>
      <c r="Z1348" t="inlineStr">
        <is>
          <t>0</t>
        </is>
      </c>
      <c r="AA1348" s="48" t="n">
        <v>35780</v>
      </c>
      <c r="AB1348" s="48" t="n">
        <v>0</v>
      </c>
    </row>
    <row r="1349">
      <c r="A1349" t="inlineStr">
        <is>
          <t>CALI</t>
        </is>
      </c>
      <c r="B1349" t="inlineStr">
        <is>
          <t>SUROCCIDENTE Y EJE CAFETERO</t>
        </is>
      </c>
      <c r="C1349" t="inlineStr">
        <is>
          <t>0004-0003</t>
        </is>
      </c>
      <c r="D1349" t="inlineStr">
        <is>
          <t>19001</t>
        </is>
      </c>
      <c r="E1349" t="inlineStr">
        <is>
          <t>2605439</t>
        </is>
      </c>
      <c r="F1349" t="inlineStr">
        <is>
          <t>3007027613</t>
        </is>
      </c>
      <c r="G1349" t="inlineStr">
        <is>
          <t>OC VISITA ROLLOS</t>
        </is>
      </c>
      <c r="H1349" t="inlineStr">
        <is>
          <t>CAUCA</t>
        </is>
      </c>
      <c r="I1349" t="inlineStr">
        <is>
          <t>POPAYAN</t>
        </is>
      </c>
      <c r="J1349" t="inlineStr">
        <is>
          <t>BARRIO LA LADERA 2   POPAYAN</t>
        </is>
      </c>
      <c r="K1349" t="inlineStr">
        <is>
          <t>BANCOLOMBIA</t>
        </is>
      </c>
      <c r="L1349" t="inlineStr">
        <is>
          <t>FO-25-1382370</t>
        </is>
      </c>
      <c r="M1349" s="49" t="n">
        <v>45884.69105324074</v>
      </c>
      <c r="N1349" s="49" t="n">
        <v>45890.60625</v>
      </c>
      <c r="O1349" s="48" t="n">
        <v>0</v>
      </c>
      <c r="P1349" t="inlineStr">
        <is>
          <t>CB UNO A UNO</t>
        </is>
      </c>
      <c r="Q1349" t="inlineStr">
        <is>
          <t>CB UNO A UNO</t>
        </is>
      </c>
      <c r="R1349" t="inlineStr">
        <is>
          <t>EJECUTADO</t>
        </is>
      </c>
      <c r="S1349" t="inlineStr">
        <is>
          <t>EJECUTADO EXITOSO</t>
        </is>
      </c>
      <c r="T1349" t="inlineStr">
        <is>
          <t>VISITA TECNICA</t>
        </is>
      </c>
      <c r="V1349" t="inlineStr">
        <is>
          <t>TIPO III</t>
        </is>
      </c>
      <c r="W1349" t="inlineStr">
        <is>
          <t>TERRESTRE</t>
        </is>
      </c>
      <c r="X1349" t="inlineStr">
        <is>
          <t>GIMBUEL LASSO LUIS GERMAN</t>
        </is>
      </c>
      <c r="Y1349" t="inlineStr">
        <is>
          <t>1</t>
        </is>
      </c>
      <c r="Z1349" t="inlineStr">
        <is>
          <t>0</t>
        </is>
      </c>
      <c r="AA1349" s="48" t="n">
        <v>35780</v>
      </c>
      <c r="AB1349" s="48" t="n">
        <v>0</v>
      </c>
    </row>
    <row r="1350">
      <c r="A1350" t="inlineStr">
        <is>
          <t>YOPAL</t>
        </is>
      </c>
      <c r="B1350" t="inlineStr">
        <is>
          <t>REMOTAS</t>
        </is>
      </c>
      <c r="C1350" t="inlineStr">
        <is>
          <t>0004-0007</t>
        </is>
      </c>
      <c r="D1350" t="inlineStr">
        <is>
          <t>85001</t>
        </is>
      </c>
      <c r="E1350" t="inlineStr">
        <is>
          <t>2605450</t>
        </is>
      </c>
      <c r="F1350" t="inlineStr">
        <is>
          <t>3007074496</t>
        </is>
      </c>
      <c r="G1350" t="inlineStr">
        <is>
          <t>OC VISITA ROLLOS</t>
        </is>
      </c>
      <c r="H1350" t="inlineStr">
        <is>
          <t>CASANARE</t>
        </is>
      </c>
      <c r="I1350" t="inlineStr">
        <is>
          <t>YOPAL</t>
        </is>
      </c>
      <c r="J1350" t="inlineStr">
        <is>
          <t>BARRIO 20 DE JULIO YOPAL 2</t>
        </is>
      </c>
      <c r="K1350" t="inlineStr">
        <is>
          <t>BANCOLOMBIA</t>
        </is>
      </c>
      <c r="L1350" t="inlineStr">
        <is>
          <t>FO-25-1382426</t>
        </is>
      </c>
      <c r="M1350" s="49" t="n">
        <v>45884.6944212963</v>
      </c>
      <c r="N1350" s="49" t="n">
        <v>45890.65694444445</v>
      </c>
      <c r="O1350" s="48" t="n">
        <v>0</v>
      </c>
      <c r="P1350" t="inlineStr">
        <is>
          <t>CB UNO A UNO</t>
        </is>
      </c>
      <c r="Q1350" t="inlineStr">
        <is>
          <t>CB UNO A UNO</t>
        </is>
      </c>
      <c r="R1350" t="inlineStr">
        <is>
          <t>EJECUTADO</t>
        </is>
      </c>
      <c r="S1350" t="inlineStr">
        <is>
          <t>EJECUTADO EXITOSO</t>
        </is>
      </c>
      <c r="T1350" t="inlineStr">
        <is>
          <t>VISITA TECNICA</t>
        </is>
      </c>
      <c r="V1350" t="inlineStr">
        <is>
          <t>TIPO I</t>
        </is>
      </c>
      <c r="W1350" t="inlineStr">
        <is>
          <t>TERRESTRE</t>
        </is>
      </c>
      <c r="X1350" t="inlineStr">
        <is>
          <t>BERNAL ELAICA EDGAR ALEXIS</t>
        </is>
      </c>
      <c r="Y1350" t="inlineStr">
        <is>
          <t>1</t>
        </is>
      </c>
      <c r="Z1350" t="inlineStr">
        <is>
          <t>0</t>
        </is>
      </c>
      <c r="AA1350" s="48" t="n">
        <v>35780</v>
      </c>
      <c r="AB1350" s="48" t="n">
        <v>0</v>
      </c>
    </row>
    <row r="1351">
      <c r="A1351" t="inlineStr">
        <is>
          <t>BOGOTA</t>
        </is>
      </c>
      <c r="B1351" t="inlineStr">
        <is>
          <t>CUNDINAMARCA</t>
        </is>
      </c>
      <c r="C1351" t="inlineStr">
        <is>
          <t>0004-0004</t>
        </is>
      </c>
      <c r="D1351" t="inlineStr">
        <is>
          <t>25407</t>
        </is>
      </c>
      <c r="E1351" t="inlineStr">
        <is>
          <t>2605465</t>
        </is>
      </c>
      <c r="F1351" t="inlineStr">
        <is>
          <t>3007078355</t>
        </is>
      </c>
      <c r="G1351" t="inlineStr">
        <is>
          <t>OC VISITA ROLLOS</t>
        </is>
      </c>
      <c r="H1351" t="inlineStr">
        <is>
          <t>CUNDINAMARCA</t>
        </is>
      </c>
      <c r="I1351" t="inlineStr">
        <is>
          <t>LENGUAZAQUE</t>
        </is>
      </c>
      <c r="J1351" t="inlineStr">
        <is>
          <t>BARRIO VRD ESPINAL CARRIZAL LENGUAZAQUE</t>
        </is>
      </c>
      <c r="K1351" t="inlineStr">
        <is>
          <t>BANCOLOMBIA</t>
        </is>
      </c>
      <c r="L1351" t="inlineStr">
        <is>
          <t>FO-25-1382420</t>
        </is>
      </c>
      <c r="M1351" s="49" t="n">
        <v>45884.69865740741</v>
      </c>
      <c r="N1351" s="49" t="n">
        <v>45892.63125</v>
      </c>
      <c r="O1351" s="48" t="n">
        <v>0</v>
      </c>
      <c r="P1351" t="inlineStr">
        <is>
          <t>UNO A UNO</t>
        </is>
      </c>
      <c r="Q1351" t="inlineStr">
        <is>
          <t>UNO A UNO</t>
        </is>
      </c>
      <c r="R1351" t="inlineStr">
        <is>
          <t>EJECUTADO</t>
        </is>
      </c>
      <c r="S1351" t="inlineStr">
        <is>
          <t>EJECUTADO EXITOSO</t>
        </is>
      </c>
      <c r="T1351" t="inlineStr">
        <is>
          <t>ENVIO FLOTA - OPERADOR LOGISTICO</t>
        </is>
      </c>
      <c r="V1351" t="inlineStr">
        <is>
          <t>TIPO III</t>
        </is>
      </c>
      <c r="W1351" t="inlineStr">
        <is>
          <t>TERRESTRE</t>
        </is>
      </c>
      <c r="X1351" t="inlineStr">
        <is>
          <t>GOMEZ VEGA DAVID SNEYDER</t>
        </is>
      </c>
      <c r="Y1351" t="inlineStr">
        <is>
          <t>1</t>
        </is>
      </c>
      <c r="Z1351" t="inlineStr">
        <is>
          <t>0</t>
        </is>
      </c>
      <c r="AA1351" s="48" t="n">
        <v>35780</v>
      </c>
      <c r="AB1351" s="48" t="n">
        <v>0</v>
      </c>
    </row>
    <row r="1352">
      <c r="A1352" t="inlineStr">
        <is>
          <t>BOGOTA</t>
        </is>
      </c>
      <c r="B1352" t="inlineStr">
        <is>
          <t>CUNDINAMARCA</t>
        </is>
      </c>
      <c r="C1352" t="inlineStr">
        <is>
          <t>0004-0004</t>
        </is>
      </c>
      <c r="D1352" t="inlineStr">
        <is>
          <t>25754</t>
        </is>
      </c>
      <c r="E1352" t="inlineStr">
        <is>
          <t>2605491</t>
        </is>
      </c>
      <c r="F1352" t="inlineStr">
        <is>
          <t>3007049558</t>
        </is>
      </c>
      <c r="G1352" t="inlineStr">
        <is>
          <t>OC VISITA ROLLOS</t>
        </is>
      </c>
      <c r="H1352" t="inlineStr">
        <is>
          <t>CUNDINAMARCA</t>
        </is>
      </c>
      <c r="I1352" t="inlineStr">
        <is>
          <t>SOACHA</t>
        </is>
      </c>
      <c r="J1352" t="inlineStr">
        <is>
          <t>BARRIO SOACHA LAS VEGAS SOACHA</t>
        </is>
      </c>
      <c r="K1352" t="inlineStr">
        <is>
          <t>BANCOLOMBIA</t>
        </is>
      </c>
      <c r="L1352" t="inlineStr">
        <is>
          <t>FO-25-1382471</t>
        </is>
      </c>
      <c r="M1352" s="49" t="n">
        <v>45884.70967592593</v>
      </c>
      <c r="N1352" s="49" t="n">
        <v>45888.475</v>
      </c>
      <c r="O1352" s="48" t="n">
        <v>0</v>
      </c>
      <c r="P1352" t="inlineStr">
        <is>
          <t>CB UNO A UNO</t>
        </is>
      </c>
      <c r="Q1352" t="inlineStr">
        <is>
          <t>CB UNO A UNO</t>
        </is>
      </c>
      <c r="R1352" t="inlineStr">
        <is>
          <t>EJECUTADO</t>
        </is>
      </c>
      <c r="S1352" t="inlineStr">
        <is>
          <t>EJECUTADO EXITOSO</t>
        </is>
      </c>
      <c r="T1352" t="inlineStr">
        <is>
          <t>VISITA TECNICA</t>
        </is>
      </c>
      <c r="V1352" t="inlineStr">
        <is>
          <t>TIPO I</t>
        </is>
      </c>
      <c r="W1352" t="inlineStr">
        <is>
          <t>TERRESTRE</t>
        </is>
      </c>
      <c r="X1352" t="inlineStr">
        <is>
          <t>GALEANO SORIANO JUAN DAVID</t>
        </is>
      </c>
      <c r="Y1352" t="inlineStr">
        <is>
          <t>1</t>
        </is>
      </c>
      <c r="Z1352" t="inlineStr">
        <is>
          <t>0</t>
        </is>
      </c>
      <c r="AA1352" s="48" t="n">
        <v>35780</v>
      </c>
      <c r="AB1352" s="48" t="n">
        <v>0</v>
      </c>
    </row>
    <row r="1353">
      <c r="A1353" t="inlineStr">
        <is>
          <t>NEIVA</t>
        </is>
      </c>
      <c r="B1353" t="inlineStr">
        <is>
          <t>REMOTAS</t>
        </is>
      </c>
      <c r="C1353" t="inlineStr">
        <is>
          <t>0004-0007</t>
        </is>
      </c>
      <c r="D1353" t="inlineStr">
        <is>
          <t>18001</t>
        </is>
      </c>
      <c r="E1353" t="inlineStr">
        <is>
          <t>2605510</t>
        </is>
      </c>
      <c r="F1353" t="inlineStr">
        <is>
          <t>3007044442</t>
        </is>
      </c>
      <c r="G1353" t="inlineStr">
        <is>
          <t>OC VISITA ROLLOS</t>
        </is>
      </c>
      <c r="H1353" t="inlineStr">
        <is>
          <t>CAQUETA</t>
        </is>
      </c>
      <c r="I1353" t="inlineStr">
        <is>
          <t>FLORENCIA</t>
        </is>
      </c>
      <c r="J1353" t="inlineStr">
        <is>
          <t>DISTRICOL AUTOSERVICIO RINCON</t>
        </is>
      </c>
      <c r="K1353" t="inlineStr">
        <is>
          <t>BANCOLOMBIA</t>
        </is>
      </c>
      <c r="L1353" t="inlineStr">
        <is>
          <t>FO-25-1382375</t>
        </is>
      </c>
      <c r="M1353" s="49" t="n">
        <v>45884.68795138889</v>
      </c>
      <c r="N1353" s="49" t="n">
        <v>45885.47291666667</v>
      </c>
      <c r="O1353" s="48" t="n">
        <v>0</v>
      </c>
      <c r="P1353" t="inlineStr">
        <is>
          <t>AGREGADOR</t>
        </is>
      </c>
      <c r="Q1353" t="inlineStr">
        <is>
          <t>DISTRICOL</t>
        </is>
      </c>
      <c r="R1353" t="inlineStr">
        <is>
          <t>EJECUTADO</t>
        </is>
      </c>
      <c r="S1353" t="inlineStr">
        <is>
          <t>EJECUTADO EXITOSO</t>
        </is>
      </c>
      <c r="T1353" t="inlineStr">
        <is>
          <t>VISITA TECNICA</t>
        </is>
      </c>
      <c r="V1353" t="inlineStr">
        <is>
          <t>TIPO IV</t>
        </is>
      </c>
      <c r="W1353" t="inlineStr">
        <is>
          <t>TERRESTRE</t>
        </is>
      </c>
      <c r="X1353" t="inlineStr">
        <is>
          <t>BERMUDEZ SANCHEZ JOSE NEYBER</t>
        </is>
      </c>
      <c r="Y1353" t="inlineStr">
        <is>
          <t>1</t>
        </is>
      </c>
      <c r="Z1353" t="inlineStr">
        <is>
          <t>0</t>
        </is>
      </c>
      <c r="AA1353" s="48" t="n">
        <v>35780</v>
      </c>
      <c r="AB1353" s="48" t="n">
        <v>0</v>
      </c>
    </row>
    <row r="1354">
      <c r="A1354" t="inlineStr">
        <is>
          <t>CARTAGENA</t>
        </is>
      </c>
      <c r="B1354" t="inlineStr">
        <is>
          <t>COSTA</t>
        </is>
      </c>
      <c r="C1354" t="inlineStr">
        <is>
          <t>0004-0001</t>
        </is>
      </c>
      <c r="D1354" t="inlineStr">
        <is>
          <t>13683</t>
        </is>
      </c>
      <c r="E1354" t="inlineStr">
        <is>
          <t>2605586</t>
        </is>
      </c>
      <c r="F1354" t="inlineStr">
        <is>
          <t>3007053999</t>
        </is>
      </c>
      <c r="G1354" t="inlineStr">
        <is>
          <t>OC VISITA ROLLOS</t>
        </is>
      </c>
      <c r="H1354" t="inlineStr">
        <is>
          <t>BOLIVAR</t>
        </is>
      </c>
      <c r="I1354" t="inlineStr">
        <is>
          <t>SANTA ROSA</t>
        </is>
      </c>
      <c r="J1354" t="inlineStr">
        <is>
          <t>DISTRICOL REMATE Y VAR J Y D</t>
        </is>
      </c>
      <c r="K1354" t="inlineStr">
        <is>
          <t>BANCOLOMBIA</t>
        </is>
      </c>
      <c r="L1354" t="inlineStr">
        <is>
          <t>FO-25-1382443</t>
        </is>
      </c>
      <c r="M1354" s="49" t="n">
        <v>45884.70856481481</v>
      </c>
      <c r="N1354" s="49" t="n">
        <v>45892.75486111111</v>
      </c>
      <c r="O1354" s="48" t="n">
        <v>0</v>
      </c>
      <c r="P1354" t="inlineStr">
        <is>
          <t>AGREGADOR</t>
        </is>
      </c>
      <c r="Q1354" t="inlineStr">
        <is>
          <t>DISTRICOL</t>
        </is>
      </c>
      <c r="R1354" t="inlineStr">
        <is>
          <t>EJECUTADO</t>
        </is>
      </c>
      <c r="S1354" t="inlineStr">
        <is>
          <t>EJECUTADO EXITOSO</t>
        </is>
      </c>
      <c r="T1354" t="inlineStr">
        <is>
          <t>VISITA TECNICA</t>
        </is>
      </c>
      <c r="V1354" t="inlineStr">
        <is>
          <t>TIPO II</t>
        </is>
      </c>
      <c r="W1354" t="inlineStr">
        <is>
          <t>TERRESTRE</t>
        </is>
      </c>
      <c r="X1354" t="inlineStr">
        <is>
          <t>CANEDO HERRERA ALEXANDER</t>
        </is>
      </c>
      <c r="Y1354" t="inlineStr">
        <is>
          <t>1</t>
        </is>
      </c>
      <c r="Z1354" t="inlineStr">
        <is>
          <t>0</t>
        </is>
      </c>
      <c r="AA1354" s="48" t="n">
        <v>67654</v>
      </c>
      <c r="AB1354" s="48" t="n">
        <v>0</v>
      </c>
    </row>
    <row r="1355">
      <c r="A1355" t="inlineStr">
        <is>
          <t>NEIVA</t>
        </is>
      </c>
      <c r="B1355" t="inlineStr">
        <is>
          <t>REMOTAS</t>
        </is>
      </c>
      <c r="C1355" t="inlineStr">
        <is>
          <t>0004-0007</t>
        </is>
      </c>
      <c r="D1355" t="inlineStr">
        <is>
          <t>41298</t>
        </is>
      </c>
      <c r="E1355" t="inlineStr">
        <is>
          <t>2605634</t>
        </is>
      </c>
      <c r="F1355" t="inlineStr">
        <is>
          <t>3007033625</t>
        </is>
      </c>
      <c r="G1355" t="inlineStr">
        <is>
          <t>OC VISITA ROLLOS</t>
        </is>
      </c>
      <c r="H1355" t="inlineStr">
        <is>
          <t>HUILA</t>
        </is>
      </c>
      <c r="I1355" t="inlineStr">
        <is>
          <t>GARZON</t>
        </is>
      </c>
      <c r="J1355" t="inlineStr">
        <is>
          <t>DISTRICOL CIBER@ COM</t>
        </is>
      </c>
      <c r="K1355" t="inlineStr">
        <is>
          <t>BANCOLOMBIA</t>
        </is>
      </c>
      <c r="L1355" t="inlineStr">
        <is>
          <t>FO-25-1383092</t>
        </is>
      </c>
      <c r="M1355" s="49" t="n">
        <v>45884.70914351852</v>
      </c>
      <c r="N1355" s="49" t="n">
        <v>45892.62986111111</v>
      </c>
      <c r="O1355" s="48" t="n">
        <v>0</v>
      </c>
      <c r="P1355" t="inlineStr">
        <is>
          <t>AGREGADOR</t>
        </is>
      </c>
      <c r="Q1355" t="inlineStr">
        <is>
          <t>DISTRICOL</t>
        </is>
      </c>
      <c r="R1355" t="inlineStr">
        <is>
          <t>EJECUTADO</t>
        </is>
      </c>
      <c r="S1355" t="inlineStr">
        <is>
          <t>EJECUTADO EXITOSO</t>
        </is>
      </c>
      <c r="T1355" t="inlineStr">
        <is>
          <t>ENVIO FLOTA - OPERADOR LOGISTICO</t>
        </is>
      </c>
      <c r="V1355" t="inlineStr">
        <is>
          <t>TIPO III</t>
        </is>
      </c>
      <c r="W1355" t="inlineStr">
        <is>
          <t>TERRESTRE</t>
        </is>
      </c>
      <c r="X1355" t="inlineStr">
        <is>
          <t>DIAZ VARGAS JONATHAN MIGUEL</t>
        </is>
      </c>
      <c r="Y1355" t="inlineStr">
        <is>
          <t>1</t>
        </is>
      </c>
      <c r="Z1355" t="inlineStr">
        <is>
          <t>0</t>
        </is>
      </c>
      <c r="AA1355" s="48" t="n">
        <v>35780</v>
      </c>
      <c r="AB1355" s="48" t="n">
        <v>0</v>
      </c>
    </row>
    <row r="1356">
      <c r="A1356" t="inlineStr">
        <is>
          <t>VALLEDUPAR</t>
        </is>
      </c>
      <c r="B1356" t="inlineStr">
        <is>
          <t>COSTA</t>
        </is>
      </c>
      <c r="C1356" t="inlineStr">
        <is>
          <t>No encontrado</t>
        </is>
      </c>
      <c r="D1356" t="inlineStr">
        <is>
          <t>20011</t>
        </is>
      </c>
      <c r="E1356" t="inlineStr">
        <is>
          <t>2605641</t>
        </is>
      </c>
      <c r="F1356" t="inlineStr">
        <is>
          <t>3007029948</t>
        </is>
      </c>
      <c r="G1356" t="inlineStr">
        <is>
          <t>OC ENVIO ROLLOS</t>
        </is>
      </c>
      <c r="H1356" t="inlineStr">
        <is>
          <t>CESAR</t>
        </is>
      </c>
      <c r="I1356" t="inlineStr">
        <is>
          <t>AGUACHICA</t>
        </is>
      </c>
      <c r="J1356" t="inlineStr">
        <is>
          <t>DISTRICOL PARADOR MONTE VERDE</t>
        </is>
      </c>
      <c r="K1356" t="inlineStr">
        <is>
          <t>BANCOLOMBIA</t>
        </is>
      </c>
      <c r="L1356" t="inlineStr">
        <is>
          <t>FO-25-1383090</t>
        </is>
      </c>
      <c r="M1356" s="49" t="n">
        <v>45884.71106481482</v>
      </c>
      <c r="N1356" s="49" t="n">
        <v>45894.44513888889</v>
      </c>
      <c r="O1356" s="48" t="n">
        <v>0</v>
      </c>
      <c r="P1356" t="inlineStr">
        <is>
          <t>AGREGADOR</t>
        </is>
      </c>
      <c r="Q1356" t="inlineStr">
        <is>
          <t>DISTRICOL</t>
        </is>
      </c>
      <c r="S1356" t="inlineStr">
        <is>
          <t>EJECUTADO EXITOSO</t>
        </is>
      </c>
      <c r="T1356" t="inlineStr">
        <is>
          <t>ENVIO</t>
        </is>
      </c>
      <c r="V1356" t="inlineStr">
        <is>
          <t>TIPO IV</t>
        </is>
      </c>
      <c r="W1356" t="inlineStr">
        <is>
          <t>TERRESTRE</t>
        </is>
      </c>
      <c r="Y1356" t="inlineStr">
        <is>
          <t>1</t>
        </is>
      </c>
      <c r="Z1356" t="inlineStr">
        <is>
          <t>0</t>
        </is>
      </c>
      <c r="AA1356" s="48" t="n">
        <v>35780</v>
      </c>
      <c r="AB1356" s="48" t="n">
        <v>0</v>
      </c>
    </row>
    <row r="1357">
      <c r="A1357" t="inlineStr">
        <is>
          <t>CALI</t>
        </is>
      </c>
      <c r="B1357" t="inlineStr">
        <is>
          <t>SUROCCIDENTE Y EJE CAFETERO</t>
        </is>
      </c>
      <c r="C1357" t="inlineStr">
        <is>
          <t>0004-0003</t>
        </is>
      </c>
      <c r="D1357" t="inlineStr">
        <is>
          <t>76377</t>
        </is>
      </c>
      <c r="E1357" t="inlineStr">
        <is>
          <t>2605681</t>
        </is>
      </c>
      <c r="F1357" t="inlineStr">
        <is>
          <t>3007074926</t>
        </is>
      </c>
      <c r="G1357" t="inlineStr">
        <is>
          <t>OC VISITA ROLLOS</t>
        </is>
      </c>
      <c r="H1357" t="inlineStr">
        <is>
          <t>VALLE DEL CAUCA</t>
        </is>
      </c>
      <c r="I1357" t="inlineStr">
        <is>
          <t>LA CUMBRE</t>
        </is>
      </c>
      <c r="J1357" t="inlineStr">
        <is>
          <t>BARRIO PAVAS LA CUMBRE 1</t>
        </is>
      </c>
      <c r="K1357" t="inlineStr">
        <is>
          <t>BANCOLOMBIA</t>
        </is>
      </c>
      <c r="L1357" t="inlineStr">
        <is>
          <t>FO-25-1383011</t>
        </is>
      </c>
      <c r="M1357" s="49" t="n">
        <v>45884.73069444444</v>
      </c>
      <c r="N1357" s="49" t="n">
        <v>45888.63125</v>
      </c>
      <c r="O1357" s="48" t="n">
        <v>0</v>
      </c>
      <c r="P1357" t="inlineStr">
        <is>
          <t>CB UNO A UNO</t>
        </is>
      </c>
      <c r="Q1357" t="inlineStr">
        <is>
          <t>CB UNO A UNO</t>
        </is>
      </c>
      <c r="R1357" t="inlineStr">
        <is>
          <t>EJECUTADO</t>
        </is>
      </c>
      <c r="S1357" t="inlineStr">
        <is>
          <t>EJECUTADO EXITOSO</t>
        </is>
      </c>
      <c r="T1357" t="inlineStr">
        <is>
          <t>VISITA TECNICA</t>
        </is>
      </c>
      <c r="V1357" t="inlineStr">
        <is>
          <t>TIPO II</t>
        </is>
      </c>
      <c r="W1357" t="inlineStr">
        <is>
          <t>TERRESTRE</t>
        </is>
      </c>
      <c r="X1357" t="inlineStr">
        <is>
          <t>BOLAÑOS TABORDA JORGE ENRIQUE</t>
        </is>
      </c>
      <c r="Y1357" t="inlineStr">
        <is>
          <t>1</t>
        </is>
      </c>
      <c r="Z1357" t="inlineStr">
        <is>
          <t>0</t>
        </is>
      </c>
      <c r="AA1357" s="48" t="n">
        <v>67654</v>
      </c>
      <c r="AB1357" s="48" t="n">
        <v>0</v>
      </c>
    </row>
    <row r="1358">
      <c r="A1358" t="inlineStr">
        <is>
          <t>BARRANQUILLA</t>
        </is>
      </c>
      <c r="B1358" t="inlineStr">
        <is>
          <t>COSTA</t>
        </is>
      </c>
      <c r="C1358" t="inlineStr">
        <is>
          <t>0004-0001</t>
        </is>
      </c>
      <c r="D1358" t="inlineStr">
        <is>
          <t>8421</t>
        </is>
      </c>
      <c r="E1358" t="inlineStr">
        <is>
          <t>2605699</t>
        </is>
      </c>
      <c r="F1358" t="inlineStr">
        <is>
          <t>3007062738</t>
        </is>
      </c>
      <c r="G1358" t="inlineStr">
        <is>
          <t>OC VISITA ROLLOS</t>
        </is>
      </c>
      <c r="H1358" t="inlineStr">
        <is>
          <t>ATLANTICO</t>
        </is>
      </c>
      <c r="I1358" t="inlineStr">
        <is>
          <t>LURUACO</t>
        </is>
      </c>
      <c r="J1358" t="inlineStr">
        <is>
          <t>BARRIO CENTRO LURUACO 4</t>
        </is>
      </c>
      <c r="K1358" t="inlineStr">
        <is>
          <t>BANCOLOMBIA</t>
        </is>
      </c>
      <c r="L1358" t="inlineStr">
        <is>
          <t>FO-25-1383008</t>
        </is>
      </c>
      <c r="M1358" s="49" t="n">
        <v>45884.73641203704</v>
      </c>
      <c r="N1358" s="49" t="n">
        <v>45890.37986111111</v>
      </c>
      <c r="O1358" s="48" t="n">
        <v>0</v>
      </c>
      <c r="P1358" t="inlineStr">
        <is>
          <t>CB UNO A UNO</t>
        </is>
      </c>
      <c r="Q1358" t="inlineStr">
        <is>
          <t>CB UNO A UNO</t>
        </is>
      </c>
      <c r="R1358" t="inlineStr">
        <is>
          <t>EJECUTADO</t>
        </is>
      </c>
      <c r="S1358" t="inlineStr">
        <is>
          <t>EJECUTADO EXITOSO</t>
        </is>
      </c>
      <c r="T1358" t="inlineStr">
        <is>
          <t>VISITA TECNICA</t>
        </is>
      </c>
      <c r="V1358" t="inlineStr">
        <is>
          <t>TIPO II</t>
        </is>
      </c>
      <c r="W1358" t="inlineStr">
        <is>
          <t>TERRESTRE</t>
        </is>
      </c>
      <c r="X1358" t="inlineStr">
        <is>
          <t>DE AVILA SIADES ALBERTO ENRIQUE</t>
        </is>
      </c>
      <c r="Y1358" t="inlineStr">
        <is>
          <t>1</t>
        </is>
      </c>
      <c r="Z1358" t="inlineStr">
        <is>
          <t>0</t>
        </is>
      </c>
      <c r="AA1358" s="48" t="n">
        <v>67654</v>
      </c>
      <c r="AB1358" s="48" t="n">
        <v>0</v>
      </c>
    </row>
    <row r="1359">
      <c r="A1359" t="inlineStr">
        <is>
          <t>BARRANQUILLA</t>
        </is>
      </c>
      <c r="B1359" t="inlineStr">
        <is>
          <t>COSTA</t>
        </is>
      </c>
      <c r="C1359" t="inlineStr">
        <is>
          <t>0004-0001</t>
        </is>
      </c>
      <c r="D1359" t="inlineStr">
        <is>
          <t>8421</t>
        </is>
      </c>
      <c r="E1359" t="inlineStr">
        <is>
          <t>2605742</t>
        </is>
      </c>
      <c r="F1359" t="inlineStr">
        <is>
          <t>3007050241</t>
        </is>
      </c>
      <c r="G1359" t="inlineStr">
        <is>
          <t>OC VISITA ROLLOS</t>
        </is>
      </c>
      <c r="H1359" t="inlineStr">
        <is>
          <t>ATLANTICO</t>
        </is>
      </c>
      <c r="I1359" t="inlineStr">
        <is>
          <t>LURUACO</t>
        </is>
      </c>
      <c r="J1359" t="inlineStr">
        <is>
          <t>BARRIO CENTRO LURUACO</t>
        </is>
      </c>
      <c r="K1359" t="inlineStr">
        <is>
          <t>BANCOLOMBIA</t>
        </is>
      </c>
      <c r="L1359" t="inlineStr">
        <is>
          <t>FO-25-1383003</t>
        </is>
      </c>
      <c r="M1359" s="49" t="n">
        <v>45884.74596064815</v>
      </c>
      <c r="N1359" s="49" t="n">
        <v>45890.38125</v>
      </c>
      <c r="O1359" s="48" t="n">
        <v>0</v>
      </c>
      <c r="P1359" t="inlineStr">
        <is>
          <t>CB UNO A UNO</t>
        </is>
      </c>
      <c r="Q1359" t="inlineStr">
        <is>
          <t>CB UNO A UNO</t>
        </is>
      </c>
      <c r="R1359" t="inlineStr">
        <is>
          <t>EJECUTADO</t>
        </is>
      </c>
      <c r="S1359" t="inlineStr">
        <is>
          <t>EJECUTADO EXITOSO</t>
        </is>
      </c>
      <c r="T1359" t="inlineStr">
        <is>
          <t>VISITA TECNICA</t>
        </is>
      </c>
      <c r="V1359" t="inlineStr">
        <is>
          <t>TIPO II</t>
        </is>
      </c>
      <c r="W1359" t="inlineStr">
        <is>
          <t>TERRESTRE</t>
        </is>
      </c>
      <c r="X1359" t="inlineStr">
        <is>
          <t>DE AVILA SIADES ALBERTO ENRIQUE</t>
        </is>
      </c>
      <c r="Y1359" t="inlineStr">
        <is>
          <t>1</t>
        </is>
      </c>
      <c r="Z1359" t="inlineStr">
        <is>
          <t>0</t>
        </is>
      </c>
      <c r="AA1359" s="48" t="n">
        <v>67654</v>
      </c>
      <c r="AB1359" s="48" t="n">
        <v>0</v>
      </c>
    </row>
    <row r="1360">
      <c r="A1360" t="inlineStr">
        <is>
          <t>VALLEDUPAR</t>
        </is>
      </c>
      <c r="B1360" t="inlineStr">
        <is>
          <t>COSTA</t>
        </is>
      </c>
      <c r="C1360" t="inlineStr">
        <is>
          <t>0004-0001</t>
        </is>
      </c>
      <c r="D1360" t="inlineStr">
        <is>
          <t>44098</t>
        </is>
      </c>
      <c r="E1360" t="inlineStr">
        <is>
          <t>2605745</t>
        </is>
      </c>
      <c r="F1360" t="inlineStr">
        <is>
          <t>3007080139</t>
        </is>
      </c>
      <c r="G1360" t="inlineStr">
        <is>
          <t>OC VISITA ROLLOS</t>
        </is>
      </c>
      <c r="H1360" t="inlineStr">
        <is>
          <t>LA GUAJIRA</t>
        </is>
      </c>
      <c r="I1360" t="inlineStr">
        <is>
          <t>DISTRACCION</t>
        </is>
      </c>
      <c r="J1360" t="inlineStr">
        <is>
          <t>BARRIO RINCON GUAPO RINCON GUAPO DISTRACCION</t>
        </is>
      </c>
      <c r="K1360" t="inlineStr">
        <is>
          <t>BANCOLOMBIA</t>
        </is>
      </c>
      <c r="L1360" t="inlineStr">
        <is>
          <t>FO-25-1382997</t>
        </is>
      </c>
      <c r="M1360" s="49" t="n">
        <v>45884.74769675926</v>
      </c>
      <c r="N1360" s="49" t="n">
        <v>45894.53541666667</v>
      </c>
      <c r="O1360" s="48" t="n">
        <v>0</v>
      </c>
      <c r="P1360" t="inlineStr">
        <is>
          <t>UNO A UNO</t>
        </is>
      </c>
      <c r="Q1360" t="inlineStr">
        <is>
          <t>UNO A UNO</t>
        </is>
      </c>
      <c r="R1360" t="inlineStr">
        <is>
          <t>EJECUTADO</t>
        </is>
      </c>
      <c r="S1360" t="inlineStr">
        <is>
          <t>EJECUTADO EXITOSO</t>
        </is>
      </c>
      <c r="T1360" t="inlineStr">
        <is>
          <t>ENVIO FLOTA - OPERADOR LOGISTICO</t>
        </is>
      </c>
      <c r="V1360" t="inlineStr">
        <is>
          <t>TIPO II</t>
        </is>
      </c>
      <c r="W1360" t="inlineStr">
        <is>
          <t>TERRESTRE</t>
        </is>
      </c>
      <c r="X1360" t="inlineStr">
        <is>
          <t>MAESTRE MENGUAL EDGAR ENRIQUE</t>
        </is>
      </c>
      <c r="Y1360" t="inlineStr">
        <is>
          <t>1</t>
        </is>
      </c>
      <c r="Z1360" t="inlineStr">
        <is>
          <t>0</t>
        </is>
      </c>
      <c r="AA1360" s="48" t="n">
        <v>35780</v>
      </c>
      <c r="AB1360" s="48" t="n">
        <v>0</v>
      </c>
    </row>
    <row r="1361">
      <c r="A1361" t="inlineStr">
        <is>
          <t>VILLAVICENCIO</t>
        </is>
      </c>
      <c r="B1361" t="inlineStr">
        <is>
          <t>REMOTAS</t>
        </is>
      </c>
      <c r="C1361" t="inlineStr">
        <is>
          <t>No encontrado</t>
        </is>
      </c>
      <c r="D1361" t="inlineStr">
        <is>
          <t>50568</t>
        </is>
      </c>
      <c r="E1361" t="inlineStr">
        <is>
          <t>2605767</t>
        </is>
      </c>
      <c r="F1361" t="inlineStr">
        <is>
          <t>3007079407</t>
        </is>
      </c>
      <c r="G1361" t="inlineStr">
        <is>
          <t>OC ENVIO ROLLOS</t>
        </is>
      </c>
      <c r="H1361" t="inlineStr">
        <is>
          <t>META</t>
        </is>
      </c>
      <c r="I1361" t="inlineStr">
        <is>
          <t>PUERTO GAITAN</t>
        </is>
      </c>
      <c r="J1361" t="inlineStr">
        <is>
          <t>BARRIO VEREDA CRISTALINA PUERT</t>
        </is>
      </c>
      <c r="K1361" t="inlineStr">
        <is>
          <t>BANCOLOMBIA</t>
        </is>
      </c>
      <c r="L1361" t="inlineStr">
        <is>
          <t>FO-25-1383087</t>
        </is>
      </c>
      <c r="M1361" s="49" t="n">
        <v>45888.375</v>
      </c>
      <c r="N1361" s="49" t="n">
        <v>45889.64097222222</v>
      </c>
      <c r="O1361" s="48" t="n">
        <v>0</v>
      </c>
      <c r="P1361" t="inlineStr">
        <is>
          <t>CB UNO A UNO</t>
        </is>
      </c>
      <c r="Q1361" t="inlineStr">
        <is>
          <t>CB UNO A UNO</t>
        </is>
      </c>
      <c r="S1361" t="inlineStr">
        <is>
          <t>EJECUTADO EXITOSO</t>
        </is>
      </c>
      <c r="T1361" t="inlineStr">
        <is>
          <t>ENVIO</t>
        </is>
      </c>
      <c r="V1361" t="inlineStr">
        <is>
          <t>TIPO III</t>
        </is>
      </c>
      <c r="W1361" t="inlineStr">
        <is>
          <t>TERRESTRE</t>
        </is>
      </c>
      <c r="Y1361" t="inlineStr">
        <is>
          <t>1</t>
        </is>
      </c>
      <c r="Z1361" t="inlineStr">
        <is>
          <t>0</t>
        </is>
      </c>
      <c r="AA1361" s="48" t="n">
        <v>35780</v>
      </c>
      <c r="AB1361" s="48" t="n">
        <v>0</v>
      </c>
    </row>
    <row r="1362">
      <c r="A1362" t="inlineStr">
        <is>
          <t>PASTO</t>
        </is>
      </c>
      <c r="B1362" t="inlineStr">
        <is>
          <t>SUROCCIDENTE Y EJE CAFETERO</t>
        </is>
      </c>
      <c r="C1362" t="inlineStr">
        <is>
          <t>0004-0003</t>
        </is>
      </c>
      <c r="D1362" t="inlineStr">
        <is>
          <t>86760</t>
        </is>
      </c>
      <c r="E1362" t="inlineStr">
        <is>
          <t>2605851</t>
        </is>
      </c>
      <c r="F1362" t="inlineStr">
        <is>
          <t>3007069250</t>
        </is>
      </c>
      <c r="G1362" t="inlineStr">
        <is>
          <t>OC VISITA ROLLOS</t>
        </is>
      </c>
      <c r="H1362" t="inlineStr">
        <is>
          <t>PUTUMAYO</t>
        </is>
      </c>
      <c r="I1362" t="inlineStr">
        <is>
          <t>SANTIAGO</t>
        </is>
      </c>
      <c r="J1362" t="inlineStr">
        <is>
          <t>DISTRICOL DR NAZARETH SANTIAGO</t>
        </is>
      </c>
      <c r="K1362" t="inlineStr">
        <is>
          <t>BANCOLOMBIA</t>
        </is>
      </c>
      <c r="L1362" t="inlineStr">
        <is>
          <t>FO-25-1382992</t>
        </is>
      </c>
      <c r="M1362" s="49" t="n">
        <v>45888.375</v>
      </c>
      <c r="N1362" s="49" t="n">
        <v>45889.37222222222</v>
      </c>
      <c r="O1362" s="48" t="n">
        <v>0</v>
      </c>
      <c r="P1362" t="inlineStr">
        <is>
          <t>AGREGADOR</t>
        </is>
      </c>
      <c r="Q1362" t="inlineStr">
        <is>
          <t>DISTRICOL</t>
        </is>
      </c>
      <c r="R1362" t="inlineStr">
        <is>
          <t>EJECUTADO</t>
        </is>
      </c>
      <c r="S1362" t="inlineStr">
        <is>
          <t>EJECUTADO EXITOSO</t>
        </is>
      </c>
      <c r="T1362" t="inlineStr">
        <is>
          <t>ENVIO FLOTA - OPERADOR LOGISTICO</t>
        </is>
      </c>
      <c r="V1362" t="inlineStr">
        <is>
          <t>TIPO II</t>
        </is>
      </c>
      <c r="W1362" t="inlineStr">
        <is>
          <t>TERRESTRE</t>
        </is>
      </c>
      <c r="X1362" t="inlineStr">
        <is>
          <t>BRAVO MADROÑERO OSCAR ESTEBAN</t>
        </is>
      </c>
      <c r="Y1362" t="inlineStr">
        <is>
          <t>1</t>
        </is>
      </c>
      <c r="Z1362" t="inlineStr">
        <is>
          <t>0</t>
        </is>
      </c>
      <c r="AA1362" s="48" t="n">
        <v>35780</v>
      </c>
      <c r="AB1362" s="48" t="n">
        <v>0</v>
      </c>
    </row>
    <row r="1363">
      <c r="A1363" t="inlineStr">
        <is>
          <t>MEDELLIN</t>
        </is>
      </c>
      <c r="B1363" t="inlineStr">
        <is>
          <t>NOROCCIDENTE</t>
        </is>
      </c>
      <c r="C1363" t="inlineStr">
        <is>
          <t>0004-0005</t>
        </is>
      </c>
      <c r="D1363" t="inlineStr">
        <is>
          <t>27001</t>
        </is>
      </c>
      <c r="E1363" t="inlineStr">
        <is>
          <t>2605864</t>
        </is>
      </c>
      <c r="F1363" t="inlineStr">
        <is>
          <t>3007046654</t>
        </is>
      </c>
      <c r="G1363" t="inlineStr">
        <is>
          <t>OC VISITA ROLLOS</t>
        </is>
      </c>
      <c r="H1363" t="inlineStr">
        <is>
          <t>CHOCO</t>
        </is>
      </c>
      <c r="I1363" t="inlineStr">
        <is>
          <t>QUIBDO</t>
        </is>
      </c>
      <c r="J1363" t="inlineStr">
        <is>
          <t>BARRIO QUIBDO CHOCO QUIBDO 1</t>
        </is>
      </c>
      <c r="K1363" t="inlineStr">
        <is>
          <t>BANCOLOMBIA</t>
        </is>
      </c>
      <c r="L1363" t="inlineStr">
        <is>
          <t>FO-25-1383316</t>
        </is>
      </c>
      <c r="M1363" s="49" t="n">
        <v>45888.375</v>
      </c>
      <c r="N1363" s="49" t="n">
        <v>45894.66041666667</v>
      </c>
      <c r="O1363" s="48" t="n">
        <v>0</v>
      </c>
      <c r="P1363" t="inlineStr">
        <is>
          <t>CB UNO A UNO</t>
        </is>
      </c>
      <c r="Q1363" t="inlineStr">
        <is>
          <t>CB UNO A UNO</t>
        </is>
      </c>
      <c r="R1363" t="inlineStr">
        <is>
          <t>EJECUTADO</t>
        </is>
      </c>
      <c r="S1363" t="inlineStr">
        <is>
          <t>EJECUTADO EXITOSO</t>
        </is>
      </c>
      <c r="T1363" t="inlineStr">
        <is>
          <t>ENVIO FLOTA - OPERADOR LOGISTICO</t>
        </is>
      </c>
      <c r="V1363" t="inlineStr">
        <is>
          <t>TIPO IV ESPECIAL</t>
        </is>
      </c>
      <c r="W1363" t="inlineStr">
        <is>
          <t>AEREO</t>
        </is>
      </c>
      <c r="X1363" t="inlineStr">
        <is>
          <t>BADEL ACUÑA LUIS ALBERTO</t>
        </is>
      </c>
      <c r="Y1363" t="inlineStr">
        <is>
          <t>1</t>
        </is>
      </c>
      <c r="Z1363" t="inlineStr">
        <is>
          <t>0</t>
        </is>
      </c>
      <c r="AA1363" s="48" t="n">
        <v>35780</v>
      </c>
      <c r="AB1363" s="48" t="n">
        <v>0</v>
      </c>
    </row>
    <row r="1364">
      <c r="A1364" t="inlineStr">
        <is>
          <t>MEDELLIN</t>
        </is>
      </c>
      <c r="B1364" t="inlineStr">
        <is>
          <t>NOROCCIDENTE</t>
        </is>
      </c>
      <c r="C1364" t="inlineStr">
        <is>
          <t>0004-0005</t>
        </is>
      </c>
      <c r="D1364" t="inlineStr">
        <is>
          <t>5001</t>
        </is>
      </c>
      <c r="E1364" t="inlineStr">
        <is>
          <t>2605922</t>
        </is>
      </c>
      <c r="F1364" t="inlineStr">
        <is>
          <t>3007045206</t>
        </is>
      </c>
      <c r="G1364" t="inlineStr">
        <is>
          <t>OC VISITA ROLLOS</t>
        </is>
      </c>
      <c r="H1364" t="inlineStr">
        <is>
          <t>ANTIOQUIA</t>
        </is>
      </c>
      <c r="I1364" t="inlineStr">
        <is>
          <t>MEDELLIN</t>
        </is>
      </c>
      <c r="J1364" t="inlineStr">
        <is>
          <t>DISTRICOL CAJITA DE ILUSIONES</t>
        </is>
      </c>
      <c r="K1364" t="inlineStr">
        <is>
          <t>BANCOLOMBIA</t>
        </is>
      </c>
      <c r="L1364" t="inlineStr">
        <is>
          <t>FO-25-1411872</t>
        </is>
      </c>
      <c r="M1364" s="49" t="n">
        <v>45888.375</v>
      </c>
      <c r="N1364" s="49" t="n">
        <v>45896.46736111111</v>
      </c>
      <c r="O1364" s="48" t="n">
        <v>0</v>
      </c>
      <c r="P1364" t="inlineStr">
        <is>
          <t>AGREGADOR</t>
        </is>
      </c>
      <c r="Q1364" t="inlineStr">
        <is>
          <t>DISTRICOL</t>
        </is>
      </c>
      <c r="S1364" t="inlineStr">
        <is>
          <t>EJECUTADO EXITOSO</t>
        </is>
      </c>
      <c r="T1364" t="inlineStr">
        <is>
          <t>VISITA TECNICA</t>
        </is>
      </c>
      <c r="V1364" t="inlineStr">
        <is>
          <t>TIPO I</t>
        </is>
      </c>
      <c r="W1364" t="inlineStr">
        <is>
          <t>TERRESTRE</t>
        </is>
      </c>
      <c r="X1364" t="inlineStr">
        <is>
          <t>GOMEZ FERRARO JOHANA</t>
        </is>
      </c>
      <c r="Y1364" t="inlineStr">
        <is>
          <t>1</t>
        </is>
      </c>
      <c r="Z1364" t="inlineStr">
        <is>
          <t>0</t>
        </is>
      </c>
      <c r="AA1364" s="48" t="n">
        <v>35780</v>
      </c>
      <c r="AB1364" s="48" t="n">
        <v>0</v>
      </c>
    </row>
    <row r="1365">
      <c r="A1365" t="inlineStr">
        <is>
          <t>TUNJA</t>
        </is>
      </c>
      <c r="B1365" t="inlineStr">
        <is>
          <t>SANTANDERES</t>
        </is>
      </c>
      <c r="C1365" t="inlineStr">
        <is>
          <t>0004-0008</t>
        </is>
      </c>
      <c r="D1365" t="inlineStr">
        <is>
          <t>15001</t>
        </is>
      </c>
      <c r="E1365" t="inlineStr">
        <is>
          <t>2605964</t>
        </is>
      </c>
      <c r="F1365" t="inlineStr">
        <is>
          <t>3007079424</t>
        </is>
      </c>
      <c r="G1365" t="inlineStr">
        <is>
          <t>OC VISITA ROLLOS</t>
        </is>
      </c>
      <c r="H1365" t="inlineStr">
        <is>
          <t>BOYACA</t>
        </is>
      </c>
      <c r="I1365" t="inlineStr">
        <is>
          <t>TUNJA</t>
        </is>
      </c>
      <c r="J1365" t="inlineStr">
        <is>
          <t>BARRIO CENTRO TUNJA 31</t>
        </is>
      </c>
      <c r="K1365" t="inlineStr">
        <is>
          <t>BANCOLOMBIA</t>
        </is>
      </c>
      <c r="L1365" t="inlineStr">
        <is>
          <t>FO-25-1382986</t>
        </is>
      </c>
      <c r="M1365" s="49" t="n">
        <v>45884.375</v>
      </c>
      <c r="N1365" s="49" t="n">
        <v>45885.62708333333</v>
      </c>
      <c r="O1365" s="48" t="n">
        <v>0</v>
      </c>
      <c r="P1365" t="inlineStr">
        <is>
          <t>CB UNO A UNO</t>
        </is>
      </c>
      <c r="Q1365" t="inlineStr">
        <is>
          <t>CB UNO A UNO</t>
        </is>
      </c>
      <c r="R1365" t="inlineStr">
        <is>
          <t>EJECUTADO</t>
        </is>
      </c>
      <c r="S1365" t="inlineStr">
        <is>
          <t>EJECUTADO EXITOSO</t>
        </is>
      </c>
      <c r="T1365" t="inlineStr">
        <is>
          <t>VISITA TECNICA</t>
        </is>
      </c>
      <c r="V1365" t="inlineStr">
        <is>
          <t>TIPO I</t>
        </is>
      </c>
      <c r="W1365" t="inlineStr">
        <is>
          <t>TERRESTRE</t>
        </is>
      </c>
      <c r="X1365" t="inlineStr">
        <is>
          <t>RODRIGUEZ MURCIA YERSON IVAN</t>
        </is>
      </c>
      <c r="Y1365" t="inlineStr">
        <is>
          <t>1</t>
        </is>
      </c>
      <c r="Z1365" t="inlineStr">
        <is>
          <t>0</t>
        </is>
      </c>
      <c r="AA1365" s="48" t="n">
        <v>35780</v>
      </c>
      <c r="AB1365" s="48" t="n">
        <v>0</v>
      </c>
    </row>
    <row r="1366">
      <c r="A1366" t="inlineStr">
        <is>
          <t>BARRANQUILLA</t>
        </is>
      </c>
      <c r="B1366" t="inlineStr">
        <is>
          <t>COSTA</t>
        </is>
      </c>
      <c r="C1366" t="inlineStr">
        <is>
          <t>0004-0001</t>
        </is>
      </c>
      <c r="D1366" t="inlineStr">
        <is>
          <t>8758</t>
        </is>
      </c>
      <c r="E1366" t="inlineStr">
        <is>
          <t>2605965</t>
        </is>
      </c>
      <c r="F1366" t="inlineStr">
        <is>
          <t>3007078114</t>
        </is>
      </c>
      <c r="G1366" t="inlineStr">
        <is>
          <t>OC VISITA ROLLOS</t>
        </is>
      </c>
      <c r="H1366" t="inlineStr">
        <is>
          <t>ATLANTICO</t>
        </is>
      </c>
      <c r="I1366" t="inlineStr">
        <is>
          <t>SOLEDAD</t>
        </is>
      </c>
      <c r="J1366" t="inlineStr">
        <is>
          <t>BARRIO VILLA SELENE SOLEDAD</t>
        </is>
      </c>
      <c r="K1366" t="inlineStr">
        <is>
          <t>BANCOLOMBIA</t>
        </is>
      </c>
      <c r="L1366" t="inlineStr">
        <is>
          <t>FO-25-1382981</t>
        </is>
      </c>
      <c r="M1366" s="49" t="n">
        <v>45888.375</v>
      </c>
      <c r="N1366" s="49" t="n">
        <v>45890.38541666666</v>
      </c>
      <c r="O1366" s="48" t="n">
        <v>0</v>
      </c>
      <c r="P1366" t="inlineStr">
        <is>
          <t>CB UNO A UNO</t>
        </is>
      </c>
      <c r="Q1366" t="inlineStr">
        <is>
          <t>CB UNO A UNO</t>
        </is>
      </c>
      <c r="R1366" t="inlineStr">
        <is>
          <t>EJECUTADO</t>
        </is>
      </c>
      <c r="S1366" t="inlineStr">
        <is>
          <t>EJECUTADO EXITOSO</t>
        </is>
      </c>
      <c r="T1366" t="inlineStr">
        <is>
          <t>VISITA TECNICA</t>
        </is>
      </c>
      <c r="V1366" t="inlineStr">
        <is>
          <t>TIPO I</t>
        </is>
      </c>
      <c r="W1366" t="inlineStr">
        <is>
          <t>TERRESTRE</t>
        </is>
      </c>
      <c r="X1366" t="inlineStr">
        <is>
          <t>PORRAS CASTRO DARLON NASCK</t>
        </is>
      </c>
      <c r="Y1366" t="inlineStr">
        <is>
          <t>1</t>
        </is>
      </c>
      <c r="Z1366" t="inlineStr">
        <is>
          <t>0</t>
        </is>
      </c>
      <c r="AA1366" s="48" t="n">
        <v>35780</v>
      </c>
      <c r="AB1366" s="48" t="n">
        <v>0</v>
      </c>
    </row>
    <row r="1367">
      <c r="A1367" t="inlineStr">
        <is>
          <t>MONTERIA</t>
        </is>
      </c>
      <c r="B1367" t="inlineStr">
        <is>
          <t>COSTA</t>
        </is>
      </c>
      <c r="C1367" t="inlineStr">
        <is>
          <t>0004-0001</t>
        </is>
      </c>
      <c r="D1367" t="inlineStr">
        <is>
          <t>23162</t>
        </is>
      </c>
      <c r="E1367" t="inlineStr">
        <is>
          <t>2605967</t>
        </is>
      </c>
      <c r="F1367" t="inlineStr">
        <is>
          <t>3007074580</t>
        </is>
      </c>
      <c r="G1367" t="inlineStr">
        <is>
          <t>OC VISITA ROLLOS</t>
        </is>
      </c>
      <c r="H1367" t="inlineStr">
        <is>
          <t>CORDOBA</t>
        </is>
      </c>
      <c r="I1367" t="inlineStr">
        <is>
          <t>CERETE</t>
        </is>
      </c>
      <c r="J1367" t="inlineStr">
        <is>
          <t>BARRIO CENTRO CERETE 11</t>
        </is>
      </c>
      <c r="K1367" t="inlineStr">
        <is>
          <t>BANCOLOMBIA</t>
        </is>
      </c>
      <c r="L1367" t="inlineStr">
        <is>
          <t>FO-25-1382974</t>
        </is>
      </c>
      <c r="M1367" s="49" t="n">
        <v>45888.375</v>
      </c>
      <c r="N1367" s="49" t="n">
        <v>45888.50277777778</v>
      </c>
      <c r="O1367" s="48" t="n">
        <v>0</v>
      </c>
      <c r="P1367" t="inlineStr">
        <is>
          <t>CB UNO A UNO</t>
        </is>
      </c>
      <c r="Q1367" t="inlineStr">
        <is>
          <t>CB UNO A UNO</t>
        </is>
      </c>
      <c r="R1367" t="inlineStr">
        <is>
          <t>EJECUTADO</t>
        </is>
      </c>
      <c r="S1367" t="inlineStr">
        <is>
          <t>EJECUTADO EXITOSO</t>
        </is>
      </c>
      <c r="T1367" t="inlineStr">
        <is>
          <t>VISITA TECNICA</t>
        </is>
      </c>
      <c r="V1367" t="inlineStr">
        <is>
          <t>TIPO I</t>
        </is>
      </c>
      <c r="W1367" t="inlineStr">
        <is>
          <t>TERRESTRE</t>
        </is>
      </c>
      <c r="X1367" t="inlineStr">
        <is>
          <t>GONZALEZ FERRER JESUS ALEXANDER</t>
        </is>
      </c>
      <c r="Y1367" t="inlineStr">
        <is>
          <t>1</t>
        </is>
      </c>
      <c r="Z1367" t="inlineStr">
        <is>
          <t>0</t>
        </is>
      </c>
      <c r="AA1367" s="48" t="n">
        <v>35780</v>
      </c>
      <c r="AB1367" s="48" t="n">
        <v>0</v>
      </c>
    </row>
    <row r="1368">
      <c r="A1368" t="inlineStr">
        <is>
          <t>CALI</t>
        </is>
      </c>
      <c r="B1368" t="inlineStr">
        <is>
          <t>SUROCCIDENTE Y EJE CAFETERO</t>
        </is>
      </c>
      <c r="C1368" t="inlineStr">
        <is>
          <t>0004-0003</t>
        </is>
      </c>
      <c r="D1368" t="inlineStr">
        <is>
          <t>76248</t>
        </is>
      </c>
      <c r="E1368" t="inlineStr">
        <is>
          <t>2606010</t>
        </is>
      </c>
      <c r="F1368" t="inlineStr">
        <is>
          <t>3007077109</t>
        </is>
      </c>
      <c r="G1368" t="inlineStr">
        <is>
          <t>OC VISITA ROLLOS</t>
        </is>
      </c>
      <c r="H1368" t="inlineStr">
        <is>
          <t>VALLE DEL CAUCA</t>
        </is>
      </c>
      <c r="I1368" t="inlineStr">
        <is>
          <t>EL CERRITO</t>
        </is>
      </c>
      <c r="J1368" t="inlineStr">
        <is>
          <t>BARRIO EL PRADO EL CERRITO</t>
        </is>
      </c>
      <c r="K1368" t="inlineStr">
        <is>
          <t>BANCOLOMBIA</t>
        </is>
      </c>
      <c r="L1368" t="inlineStr">
        <is>
          <t>FO-25-1382978</t>
        </is>
      </c>
      <c r="M1368" s="49" t="n">
        <v>45888.375</v>
      </c>
      <c r="N1368" s="49" t="n">
        <v>45889.58333333334</v>
      </c>
      <c r="O1368" s="48" t="n">
        <v>0</v>
      </c>
      <c r="P1368" t="inlineStr">
        <is>
          <t>CB UNO A UNO</t>
        </is>
      </c>
      <c r="Q1368" t="inlineStr">
        <is>
          <t>CB UNO A UNO</t>
        </is>
      </c>
      <c r="R1368" t="inlineStr">
        <is>
          <t>EJECUTADO</t>
        </is>
      </c>
      <c r="S1368" t="inlineStr">
        <is>
          <t>EJECUTADO EXITOSO</t>
        </is>
      </c>
      <c r="T1368" t="inlineStr">
        <is>
          <t>VISITA TECNICA</t>
        </is>
      </c>
      <c r="V1368" t="inlineStr">
        <is>
          <t>TIPO II</t>
        </is>
      </c>
      <c r="W1368" t="inlineStr">
        <is>
          <t>TERRESTRE</t>
        </is>
      </c>
      <c r="X1368" t="inlineStr">
        <is>
          <t>SANCHEZ URREGO ROBINSON DAVID</t>
        </is>
      </c>
      <c r="Y1368" t="inlineStr">
        <is>
          <t>1</t>
        </is>
      </c>
      <c r="Z1368" t="inlineStr">
        <is>
          <t>0</t>
        </is>
      </c>
      <c r="AA1368" s="48" t="n">
        <v>67654</v>
      </c>
      <c r="AB1368" s="48" t="n">
        <v>0</v>
      </c>
    </row>
    <row r="1369">
      <c r="A1369" t="inlineStr">
        <is>
          <t>MEDELLIN</t>
        </is>
      </c>
      <c r="B1369" t="inlineStr">
        <is>
          <t>NOROCCIDENTE</t>
        </is>
      </c>
      <c r="C1369" t="inlineStr">
        <is>
          <t>0004-0005</t>
        </is>
      </c>
      <c r="D1369" t="inlineStr">
        <is>
          <t>5686</t>
        </is>
      </c>
      <c r="E1369" t="inlineStr">
        <is>
          <t>2606011</t>
        </is>
      </c>
      <c r="F1369" t="inlineStr">
        <is>
          <t>3007047733</t>
        </is>
      </c>
      <c r="G1369" t="inlineStr">
        <is>
          <t>OC VISITA ROLLOS</t>
        </is>
      </c>
      <c r="H1369" t="inlineStr">
        <is>
          <t>ANTIOQUIA</t>
        </is>
      </c>
      <c r="I1369" t="inlineStr">
        <is>
          <t>SANTA ROSA DE OSOS</t>
        </is>
      </c>
      <c r="J1369" t="inlineStr">
        <is>
          <t>BARRIO GUANTEROS SANTA ROSA DE</t>
        </is>
      </c>
      <c r="K1369" t="inlineStr">
        <is>
          <t>BANCOLOMBIA</t>
        </is>
      </c>
      <c r="L1369" t="inlineStr">
        <is>
          <t>FO-25-1382970</t>
        </is>
      </c>
      <c r="M1369" s="49" t="n">
        <v>45888.375</v>
      </c>
      <c r="N1369" s="49" t="n">
        <v>45889.58680555555</v>
      </c>
      <c r="O1369" s="48" t="n">
        <v>0</v>
      </c>
      <c r="P1369" t="inlineStr">
        <is>
          <t>CB UNO A UNO</t>
        </is>
      </c>
      <c r="Q1369" t="inlineStr">
        <is>
          <t>CB UNO A UNO</t>
        </is>
      </c>
      <c r="R1369" t="inlineStr">
        <is>
          <t>EJECUTADO</t>
        </is>
      </c>
      <c r="S1369" t="inlineStr">
        <is>
          <t>EJECUTADO EXITOSO</t>
        </is>
      </c>
      <c r="T1369" t="inlineStr">
        <is>
          <t>VISITA TECNICA</t>
        </is>
      </c>
      <c r="V1369" t="inlineStr">
        <is>
          <t>TIPO II</t>
        </is>
      </c>
      <c r="W1369" t="inlineStr">
        <is>
          <t>TERRESTRE</t>
        </is>
      </c>
      <c r="X1369" t="inlineStr">
        <is>
          <t>QUINTERO SANCHEZ JUAN SEBASTIAN</t>
        </is>
      </c>
      <c r="Y1369" t="inlineStr">
        <is>
          <t>1</t>
        </is>
      </c>
      <c r="Z1369" t="inlineStr">
        <is>
          <t>0</t>
        </is>
      </c>
      <c r="AA1369" s="48" t="n">
        <v>67654</v>
      </c>
      <c r="AB1369" s="48" t="n">
        <v>0</v>
      </c>
    </row>
    <row r="1370">
      <c r="A1370" t="inlineStr">
        <is>
          <t>CALI</t>
        </is>
      </c>
      <c r="B1370" t="inlineStr">
        <is>
          <t>SUROCCIDENTE Y EJE CAFETERO</t>
        </is>
      </c>
      <c r="C1370" t="inlineStr">
        <is>
          <t>0004-0003</t>
        </is>
      </c>
      <c r="D1370" t="inlineStr">
        <is>
          <t>19050</t>
        </is>
      </c>
      <c r="E1370" t="inlineStr">
        <is>
          <t>2606322</t>
        </is>
      </c>
      <c r="F1370" t="inlineStr">
        <is>
          <t>3007052887</t>
        </is>
      </c>
      <c r="G1370" t="inlineStr">
        <is>
          <t>OC VISITA ROLLOS</t>
        </is>
      </c>
      <c r="H1370" t="inlineStr">
        <is>
          <t>CAUCA</t>
        </is>
      </c>
      <c r="I1370" t="inlineStr">
        <is>
          <t>ARGELIA</t>
        </is>
      </c>
      <c r="J1370" t="inlineStr">
        <is>
          <t>BARRIO MODELO ARGELIA</t>
        </is>
      </c>
      <c r="K1370" t="inlineStr">
        <is>
          <t>BANCOLOMBIA</t>
        </is>
      </c>
      <c r="L1370" t="inlineStr">
        <is>
          <t>FO-25-1383674</t>
        </is>
      </c>
      <c r="M1370" s="49" t="n">
        <v>45885.375</v>
      </c>
      <c r="N1370" s="49" t="n">
        <v>45892.62847222222</v>
      </c>
      <c r="O1370" s="48" t="n">
        <v>0</v>
      </c>
      <c r="P1370" t="inlineStr">
        <is>
          <t>CB UNO A UNO</t>
        </is>
      </c>
      <c r="Q1370" t="inlineStr">
        <is>
          <t>CB UNO A UNO</t>
        </is>
      </c>
      <c r="R1370" t="inlineStr">
        <is>
          <t>EJECUTADO</t>
        </is>
      </c>
      <c r="S1370" t="inlineStr">
        <is>
          <t>EJECUTADO EXITOSO</t>
        </is>
      </c>
      <c r="T1370" t="inlineStr">
        <is>
          <t>ENVIO FLOTA - OPERADOR LOGISTICO</t>
        </is>
      </c>
      <c r="V1370" t="inlineStr">
        <is>
          <t>TIPO IV</t>
        </is>
      </c>
      <c r="W1370" t="inlineStr">
        <is>
          <t>TERRESTRE</t>
        </is>
      </c>
      <c r="X1370" t="inlineStr">
        <is>
          <t>CUERO RUIZ JHONNY</t>
        </is>
      </c>
      <c r="Y1370" t="inlineStr">
        <is>
          <t>1</t>
        </is>
      </c>
      <c r="Z1370" t="inlineStr">
        <is>
          <t>0</t>
        </is>
      </c>
      <c r="AA1370" s="48" t="n">
        <v>35780</v>
      </c>
      <c r="AB1370" s="48" t="n">
        <v>0</v>
      </c>
    </row>
    <row r="1371">
      <c r="A1371" t="inlineStr">
        <is>
          <t>MONTERIA</t>
        </is>
      </c>
      <c r="B1371" t="inlineStr">
        <is>
          <t>COSTA</t>
        </is>
      </c>
      <c r="C1371" t="inlineStr">
        <is>
          <t>0004-0001</t>
        </is>
      </c>
      <c r="D1371" t="inlineStr">
        <is>
          <t>23466</t>
        </is>
      </c>
      <c r="E1371" t="inlineStr">
        <is>
          <t>2606345</t>
        </is>
      </c>
      <c r="F1371" t="inlineStr">
        <is>
          <t>3007058881</t>
        </is>
      </c>
      <c r="G1371" t="inlineStr">
        <is>
          <t>OC ENVIO ROLLOS</t>
        </is>
      </c>
      <c r="H1371" t="inlineStr">
        <is>
          <t>CORDOBA</t>
        </is>
      </c>
      <c r="I1371" t="inlineStr">
        <is>
          <t>MONTELIBANO</t>
        </is>
      </c>
      <c r="J1371" t="inlineStr">
        <is>
          <t>BARRIO 27 DE JULIO MONTELIBANO</t>
        </is>
      </c>
      <c r="K1371" t="inlineStr">
        <is>
          <t>BANCOLOMBIA</t>
        </is>
      </c>
      <c r="L1371" t="inlineStr">
        <is>
          <t>FO-25-1383673</t>
        </is>
      </c>
      <c r="M1371" s="49" t="n">
        <v>45885.39134259259</v>
      </c>
      <c r="N1371" s="49" t="n">
        <v>45894.38819444444</v>
      </c>
      <c r="O1371" s="48" t="n">
        <v>0</v>
      </c>
      <c r="P1371" t="inlineStr">
        <is>
          <t>CB UNO A UNO</t>
        </is>
      </c>
      <c r="Q1371" t="inlineStr">
        <is>
          <t>CB UNO A UNO</t>
        </is>
      </c>
      <c r="S1371" t="inlineStr">
        <is>
          <t>EJECUTADO EXITOSO</t>
        </is>
      </c>
      <c r="T1371" t="inlineStr">
        <is>
          <t>ENVIO</t>
        </is>
      </c>
      <c r="V1371" t="inlineStr">
        <is>
          <t>TIPO IV</t>
        </is>
      </c>
      <c r="W1371" t="inlineStr">
        <is>
          <t>TERRESTRE</t>
        </is>
      </c>
      <c r="Y1371" t="inlineStr">
        <is>
          <t>1</t>
        </is>
      </c>
      <c r="Z1371" t="inlineStr">
        <is>
          <t>0</t>
        </is>
      </c>
      <c r="AA1371" s="48" t="n">
        <v>35780</v>
      </c>
      <c r="AB1371" s="48" t="n">
        <v>0</v>
      </c>
    </row>
    <row r="1372">
      <c r="A1372" t="inlineStr">
        <is>
          <t>BOGOTA</t>
        </is>
      </c>
      <c r="B1372" t="inlineStr">
        <is>
          <t>CUNDINAMARCA</t>
        </is>
      </c>
      <c r="C1372" t="inlineStr">
        <is>
          <t>0004-0004</t>
        </is>
      </c>
      <c r="D1372" t="inlineStr">
        <is>
          <t>25754</t>
        </is>
      </c>
      <c r="E1372" t="inlineStr">
        <is>
          <t>2606352</t>
        </is>
      </c>
      <c r="F1372" t="inlineStr">
        <is>
          <t>3007079654</t>
        </is>
      </c>
      <c r="G1372" t="inlineStr">
        <is>
          <t>OC VISITA ROLLOS</t>
        </is>
      </c>
      <c r="H1372" t="inlineStr">
        <is>
          <t>CUNDINAMARCA</t>
        </is>
      </c>
      <c r="I1372" t="inlineStr">
        <is>
          <t>SOACHA</t>
        </is>
      </c>
      <c r="J1372" t="inlineStr">
        <is>
          <t>BARRIO PRADO VEGAS SOACHA 2</t>
        </is>
      </c>
      <c r="K1372" t="inlineStr">
        <is>
          <t>BANCOLOMBIA</t>
        </is>
      </c>
      <c r="L1372" t="inlineStr">
        <is>
          <t>FO-25-1383479</t>
        </is>
      </c>
      <c r="M1372" s="49" t="n">
        <v>45885.39518518518</v>
      </c>
      <c r="N1372" s="49" t="n">
        <v>45888.47222222222</v>
      </c>
      <c r="O1372" s="48" t="n">
        <v>0</v>
      </c>
      <c r="P1372" t="inlineStr">
        <is>
          <t>CB UNO A UNO</t>
        </is>
      </c>
      <c r="Q1372" t="inlineStr">
        <is>
          <t>CB UNO A UNO</t>
        </is>
      </c>
      <c r="R1372" t="inlineStr">
        <is>
          <t>EJECUTADO</t>
        </is>
      </c>
      <c r="S1372" t="inlineStr">
        <is>
          <t>EJECUTADO EXITOSO</t>
        </is>
      </c>
      <c r="T1372" t="inlineStr">
        <is>
          <t>VISITA TECNICA</t>
        </is>
      </c>
      <c r="V1372" t="inlineStr">
        <is>
          <t>TIPO I</t>
        </is>
      </c>
      <c r="W1372" t="inlineStr">
        <is>
          <t>TERRESTRE</t>
        </is>
      </c>
      <c r="X1372" t="inlineStr">
        <is>
          <t>GALEANO SORIANO JUAN DAVID</t>
        </is>
      </c>
      <c r="Y1372" t="inlineStr">
        <is>
          <t>1</t>
        </is>
      </c>
      <c r="Z1372" t="inlineStr">
        <is>
          <t>0</t>
        </is>
      </c>
      <c r="AA1372" s="48" t="n">
        <v>35780</v>
      </c>
      <c r="AB1372" s="48" t="n">
        <v>0</v>
      </c>
    </row>
    <row r="1373">
      <c r="A1373" t="inlineStr">
        <is>
          <t>BUCARAMANGA</t>
        </is>
      </c>
      <c r="B1373" t="inlineStr">
        <is>
          <t>SANTANDERES</t>
        </is>
      </c>
      <c r="C1373" t="inlineStr">
        <is>
          <t>0004-0008</t>
        </is>
      </c>
      <c r="D1373" t="inlineStr">
        <is>
          <t>68418</t>
        </is>
      </c>
      <c r="E1373" t="inlineStr">
        <is>
          <t>2606394</t>
        </is>
      </c>
      <c r="F1373" t="inlineStr">
        <is>
          <t>3007057298</t>
        </is>
      </c>
      <c r="G1373" t="inlineStr">
        <is>
          <t>OC VISITA ROLLOS</t>
        </is>
      </c>
      <c r="H1373" t="inlineStr">
        <is>
          <t>SANTANDER</t>
        </is>
      </c>
      <c r="I1373" t="inlineStr">
        <is>
          <t>LOS SANTOS</t>
        </is>
      </c>
      <c r="J1373" t="inlineStr">
        <is>
          <t>BARRIO MIRADORES DEL LAGO LOS</t>
        </is>
      </c>
      <c r="K1373" t="inlineStr">
        <is>
          <t>BANCOLOMBIA</t>
        </is>
      </c>
      <c r="L1373" t="inlineStr">
        <is>
          <t>FO-25-1383868</t>
        </is>
      </c>
      <c r="M1373" s="49" t="n">
        <v>45885.43891203704</v>
      </c>
      <c r="N1373" s="49" t="n">
        <v>45888.61111111111</v>
      </c>
      <c r="O1373" s="48" t="n">
        <v>0</v>
      </c>
      <c r="P1373" t="inlineStr">
        <is>
          <t>CB UNO A UNO</t>
        </is>
      </c>
      <c r="Q1373" t="inlineStr">
        <is>
          <t>CB UNO A UNO</t>
        </is>
      </c>
      <c r="R1373" t="inlineStr">
        <is>
          <t>EJECUTADO</t>
        </is>
      </c>
      <c r="S1373" t="inlineStr">
        <is>
          <t>EJECUTADO EXITOSO</t>
        </is>
      </c>
      <c r="T1373" t="inlineStr">
        <is>
          <t>VISITA TECNICA</t>
        </is>
      </c>
      <c r="V1373" t="inlineStr">
        <is>
          <t>TIPO II</t>
        </is>
      </c>
      <c r="W1373" t="inlineStr">
        <is>
          <t>TERRESTRE</t>
        </is>
      </c>
      <c r="X1373" t="inlineStr">
        <is>
          <t>HERRERA LUQUE SAUL JAVIER</t>
        </is>
      </c>
      <c r="Y1373" t="inlineStr">
        <is>
          <t>1</t>
        </is>
      </c>
      <c r="Z1373" t="inlineStr">
        <is>
          <t>0</t>
        </is>
      </c>
      <c r="AA1373" s="48" t="n">
        <v>67654</v>
      </c>
      <c r="AB1373" s="48" t="n">
        <v>0</v>
      </c>
    </row>
    <row r="1374">
      <c r="A1374" t="inlineStr">
        <is>
          <t>BOGOTA</t>
        </is>
      </c>
      <c r="B1374" t="inlineStr">
        <is>
          <t>CUNDINAMARCA</t>
        </is>
      </c>
      <c r="C1374" t="inlineStr">
        <is>
          <t>0004-0004</t>
        </is>
      </c>
      <c r="D1374" t="inlineStr">
        <is>
          <t>11001</t>
        </is>
      </c>
      <c r="E1374" t="inlineStr">
        <is>
          <t>2606395</t>
        </is>
      </c>
      <c r="F1374" t="inlineStr">
        <is>
          <t>3007073282</t>
        </is>
      </c>
      <c r="G1374" t="inlineStr">
        <is>
          <t>OC VISITA ROLLOS</t>
        </is>
      </c>
      <c r="H1374" t="inlineStr">
        <is>
          <t>CUNDINAMARCA</t>
        </is>
      </c>
      <c r="I1374" t="inlineStr">
        <is>
          <t>BOGOTA</t>
        </is>
      </c>
      <c r="J1374" t="inlineStr">
        <is>
          <t>PTM BOGOTA MULTIPAGOS Y ALGO M</t>
        </is>
      </c>
      <c r="K1374" t="inlineStr">
        <is>
          <t>BANCOLOMBIA</t>
        </is>
      </c>
      <c r="L1374" t="inlineStr">
        <is>
          <t>FO-25-1383871</t>
        </is>
      </c>
      <c r="M1374" s="49" t="n">
        <v>45885.43946759259</v>
      </c>
      <c r="N1374" s="49" t="n">
        <v>45888.60763888889</v>
      </c>
      <c r="O1374" s="48" t="n">
        <v>0</v>
      </c>
      <c r="P1374" t="inlineStr">
        <is>
          <t>AGREGADOR</t>
        </is>
      </c>
      <c r="Q1374" t="inlineStr">
        <is>
          <t>COMCARD - PTM</t>
        </is>
      </c>
      <c r="R1374" t="inlineStr">
        <is>
          <t>EJECUTADO</t>
        </is>
      </c>
      <c r="S1374" t="inlineStr">
        <is>
          <t>EJECUTADO EXITOSO</t>
        </is>
      </c>
      <c r="T1374" t="inlineStr">
        <is>
          <t>VISITA TECNICA</t>
        </is>
      </c>
      <c r="V1374" t="inlineStr">
        <is>
          <t>TIPO I</t>
        </is>
      </c>
      <c r="W1374" t="inlineStr">
        <is>
          <t>TERRESTRE</t>
        </is>
      </c>
      <c r="X1374" t="inlineStr">
        <is>
          <t>HERNANDEZ NARANJO OSCAR EDUARDO</t>
        </is>
      </c>
      <c r="Y1374" t="inlineStr">
        <is>
          <t>1</t>
        </is>
      </c>
      <c r="Z1374" t="inlineStr">
        <is>
          <t>0</t>
        </is>
      </c>
      <c r="AA1374" s="48" t="n">
        <v>35780</v>
      </c>
      <c r="AB1374" s="48" t="n">
        <v>0</v>
      </c>
    </row>
    <row r="1375">
      <c r="A1375" t="inlineStr">
        <is>
          <t>PASTO</t>
        </is>
      </c>
      <c r="B1375" t="inlineStr">
        <is>
          <t>SUROCCIDENTE Y EJE CAFETERO</t>
        </is>
      </c>
      <c r="C1375" t="inlineStr">
        <is>
          <t>0004-0003</t>
        </is>
      </c>
      <c r="D1375" t="inlineStr">
        <is>
          <t>52001</t>
        </is>
      </c>
      <c r="E1375" t="inlineStr">
        <is>
          <t>2606483</t>
        </is>
      </c>
      <c r="F1375" t="inlineStr">
        <is>
          <t>3007072715</t>
        </is>
      </c>
      <c r="G1375" t="inlineStr">
        <is>
          <t>OC VISITA ROLLOS</t>
        </is>
      </c>
      <c r="H1375" t="inlineStr">
        <is>
          <t>NARIÑO</t>
        </is>
      </c>
      <c r="I1375" t="inlineStr">
        <is>
          <t>PASTO</t>
        </is>
      </c>
      <c r="J1375" t="inlineStr">
        <is>
          <t>BARRIO JONGOVITO CENTRO PASTO</t>
        </is>
      </c>
      <c r="K1375" t="inlineStr">
        <is>
          <t>BANCOLOMBIA</t>
        </is>
      </c>
      <c r="L1375" t="inlineStr">
        <is>
          <t>FO-25-1384021</t>
        </is>
      </c>
      <c r="M1375" s="49" t="n">
        <v>45885.44740740741</v>
      </c>
      <c r="N1375" s="49" t="n">
        <v>45888.49791666667</v>
      </c>
      <c r="O1375" s="48" t="n">
        <v>0</v>
      </c>
      <c r="P1375" t="inlineStr">
        <is>
          <t>CB UNO A UNO</t>
        </is>
      </c>
      <c r="Q1375" t="inlineStr">
        <is>
          <t>CB UNO A UNO</t>
        </is>
      </c>
      <c r="R1375" t="inlineStr">
        <is>
          <t>EJECUTADO</t>
        </is>
      </c>
      <c r="S1375" t="inlineStr">
        <is>
          <t>EJECUTADO EXITOSO</t>
        </is>
      </c>
      <c r="T1375" t="inlineStr">
        <is>
          <t>VISITA TECNICA</t>
        </is>
      </c>
      <c r="V1375" t="inlineStr">
        <is>
          <t>TIPO I</t>
        </is>
      </c>
      <c r="W1375" t="inlineStr">
        <is>
          <t>TERRESTRE</t>
        </is>
      </c>
      <c r="X1375" t="inlineStr">
        <is>
          <t>PAZ MARTINEZ RICHARD HUMBERTO</t>
        </is>
      </c>
      <c r="Y1375" t="inlineStr">
        <is>
          <t>1</t>
        </is>
      </c>
      <c r="Z1375" t="inlineStr">
        <is>
          <t>0</t>
        </is>
      </c>
      <c r="AA1375" s="48" t="n">
        <v>35780</v>
      </c>
      <c r="AB1375" s="48" t="n">
        <v>0</v>
      </c>
    </row>
    <row r="1376">
      <c r="A1376" t="inlineStr">
        <is>
          <t>PASTO</t>
        </is>
      </c>
      <c r="B1376" t="inlineStr">
        <is>
          <t>SUROCCIDENTE Y EJE CAFETERO</t>
        </is>
      </c>
      <c r="C1376" t="inlineStr">
        <is>
          <t>No encontrado</t>
        </is>
      </c>
      <c r="D1376" t="inlineStr">
        <is>
          <t>86001</t>
        </is>
      </c>
      <c r="E1376" t="inlineStr">
        <is>
          <t>2606501</t>
        </is>
      </c>
      <c r="F1376" t="inlineStr">
        <is>
          <t>3007074100</t>
        </is>
      </c>
      <c r="G1376" t="inlineStr">
        <is>
          <t>OC ENVIO ROLLOS</t>
        </is>
      </c>
      <c r="H1376" t="inlineStr">
        <is>
          <t>PUTUMAYO</t>
        </is>
      </c>
      <c r="I1376" t="inlineStr">
        <is>
          <t>MOCOA</t>
        </is>
      </c>
      <c r="J1376" t="inlineStr">
        <is>
          <t>DISTRICOL IMPORTACIONES AG</t>
        </is>
      </c>
      <c r="K1376" t="inlineStr">
        <is>
          <t>BANCOLOMBIA</t>
        </is>
      </c>
      <c r="L1376" t="inlineStr">
        <is>
          <t>FO-25-1383672</t>
        </is>
      </c>
      <c r="M1376" s="49" t="n">
        <v>45885.39425925926</v>
      </c>
      <c r="N1376" s="49" t="n">
        <v>45894.38819444444</v>
      </c>
      <c r="O1376" s="48" t="n">
        <v>0</v>
      </c>
      <c r="P1376" t="inlineStr">
        <is>
          <t>AGREGADOR</t>
        </is>
      </c>
      <c r="Q1376" t="inlineStr">
        <is>
          <t>DISTRICOL</t>
        </is>
      </c>
      <c r="S1376" t="inlineStr">
        <is>
          <t>EJECUTADO EXITOSO</t>
        </is>
      </c>
      <c r="T1376" t="inlineStr">
        <is>
          <t>ENVIO</t>
        </is>
      </c>
      <c r="V1376" t="inlineStr">
        <is>
          <t>TIPO IV</t>
        </is>
      </c>
      <c r="W1376" t="inlineStr">
        <is>
          <t>TERRESTRE</t>
        </is>
      </c>
      <c r="Y1376" t="inlineStr">
        <is>
          <t>1</t>
        </is>
      </c>
      <c r="Z1376" t="inlineStr">
        <is>
          <t>0</t>
        </is>
      </c>
      <c r="AA1376" s="48" t="n">
        <v>35780</v>
      </c>
      <c r="AB1376" s="48" t="n">
        <v>0</v>
      </c>
    </row>
    <row r="1377">
      <c r="A1377" t="inlineStr">
        <is>
          <t>CALI</t>
        </is>
      </c>
      <c r="B1377" t="inlineStr">
        <is>
          <t>SUROCCIDENTE Y EJE CAFETERO</t>
        </is>
      </c>
      <c r="C1377" t="inlineStr">
        <is>
          <t>0004-0003</t>
        </is>
      </c>
      <c r="D1377" t="inlineStr">
        <is>
          <t>76520</t>
        </is>
      </c>
      <c r="E1377" t="inlineStr">
        <is>
          <t>2606526</t>
        </is>
      </c>
      <c r="F1377" t="inlineStr">
        <is>
          <t>3007016873</t>
        </is>
      </c>
      <c r="G1377" t="inlineStr">
        <is>
          <t>OC VISITA ROLLOS</t>
        </is>
      </c>
      <c r="H1377" t="inlineStr">
        <is>
          <t>VALLE DEL CAUCA</t>
        </is>
      </c>
      <c r="I1377" t="inlineStr">
        <is>
          <t>PALMIRA</t>
        </is>
      </c>
      <c r="J1377" t="inlineStr">
        <is>
          <t>BARRIO CORREGIMIENTO TIENDA NU</t>
        </is>
      </c>
      <c r="K1377" t="inlineStr">
        <is>
          <t>BANCOLOMBIA</t>
        </is>
      </c>
      <c r="L1377" t="inlineStr">
        <is>
          <t>FO-25-1383689</t>
        </is>
      </c>
      <c r="M1377" s="49" t="n">
        <v>45885.42466435185</v>
      </c>
      <c r="N1377" s="49" t="n">
        <v>45888.50069444445</v>
      </c>
      <c r="O1377" s="48" t="n">
        <v>0</v>
      </c>
      <c r="P1377" t="inlineStr">
        <is>
          <t>CB UNO A UNO</t>
        </is>
      </c>
      <c r="Q1377" t="inlineStr">
        <is>
          <t>CB UNO A UNO</t>
        </is>
      </c>
      <c r="R1377" t="inlineStr">
        <is>
          <t>EJECUTADO</t>
        </is>
      </c>
      <c r="S1377" t="inlineStr">
        <is>
          <t>EJECUTADO EXITOSO</t>
        </is>
      </c>
      <c r="T1377" t="inlineStr">
        <is>
          <t>VISITA TECNICA</t>
        </is>
      </c>
      <c r="V1377" t="inlineStr">
        <is>
          <t>TIPO I</t>
        </is>
      </c>
      <c r="W1377" t="inlineStr">
        <is>
          <t>TERRESTRE</t>
        </is>
      </c>
      <c r="X1377" t="inlineStr">
        <is>
          <t>BENAVIDES ARANGO RAFAEL JOSE</t>
        </is>
      </c>
      <c r="Y1377" t="inlineStr">
        <is>
          <t>1</t>
        </is>
      </c>
      <c r="Z1377" t="inlineStr">
        <is>
          <t>0</t>
        </is>
      </c>
      <c r="AA1377" s="48" t="n">
        <v>35780</v>
      </c>
      <c r="AB1377" s="48" t="n">
        <v>0</v>
      </c>
    </row>
    <row r="1378">
      <c r="A1378" t="inlineStr">
        <is>
          <t>CALI</t>
        </is>
      </c>
      <c r="B1378" t="inlineStr">
        <is>
          <t>SUROCCIDENTE Y EJE CAFETERO</t>
        </is>
      </c>
      <c r="C1378" t="inlineStr">
        <is>
          <t>0004-0003</t>
        </is>
      </c>
      <c r="D1378" t="inlineStr">
        <is>
          <t>19001</t>
        </is>
      </c>
      <c r="E1378" t="inlineStr">
        <is>
          <t>2606530</t>
        </is>
      </c>
      <c r="F1378" t="inlineStr">
        <is>
          <t>3007072845</t>
        </is>
      </c>
      <c r="G1378" t="inlineStr">
        <is>
          <t>OC VISITA ROLLOS</t>
        </is>
      </c>
      <c r="H1378" t="inlineStr">
        <is>
          <t>CAUCA</t>
        </is>
      </c>
      <c r="I1378" t="inlineStr">
        <is>
          <t>POPAYAN</t>
        </is>
      </c>
      <c r="J1378" t="inlineStr">
        <is>
          <t>PTM POPAYAN VARIEDADES NUEVO E</t>
        </is>
      </c>
      <c r="K1378" t="inlineStr">
        <is>
          <t>BANCOLOMBIA</t>
        </is>
      </c>
      <c r="L1378" t="inlineStr">
        <is>
          <t>FO-25-1383682</t>
        </is>
      </c>
      <c r="M1378" s="49" t="n">
        <v>45885.42623842593</v>
      </c>
      <c r="N1378" s="49" t="n">
        <v>45890.60347222222</v>
      </c>
      <c r="O1378" s="48" t="n">
        <v>0</v>
      </c>
      <c r="P1378" t="inlineStr">
        <is>
          <t>AGREGADOR</t>
        </is>
      </c>
      <c r="Q1378" t="inlineStr">
        <is>
          <t>COMCARD - PTM</t>
        </is>
      </c>
      <c r="R1378" t="inlineStr">
        <is>
          <t>EJECUTADO</t>
        </is>
      </c>
      <c r="T1378" t="inlineStr">
        <is>
          <t>VISITA TECNICA</t>
        </is>
      </c>
      <c r="V1378" t="inlineStr">
        <is>
          <t>TIPO III</t>
        </is>
      </c>
      <c r="W1378" t="inlineStr">
        <is>
          <t>TERRESTRE</t>
        </is>
      </c>
      <c r="X1378" t="inlineStr">
        <is>
          <t>GIMBUEL LASSO LUIS GERMAN</t>
        </is>
      </c>
      <c r="Y1378" t="inlineStr">
        <is>
          <t>1</t>
        </is>
      </c>
      <c r="Z1378" t="inlineStr">
        <is>
          <t>0</t>
        </is>
      </c>
      <c r="AA1378" s="48" t="n">
        <v>35780</v>
      </c>
      <c r="AB1378" s="48" t="n">
        <v>0</v>
      </c>
    </row>
    <row r="1379">
      <c r="A1379" t="inlineStr">
        <is>
          <t>APARTADO</t>
        </is>
      </c>
      <c r="B1379" t="inlineStr">
        <is>
          <t>NOROCCIDENTE</t>
        </is>
      </c>
      <c r="C1379" t="inlineStr">
        <is>
          <t>0004-0005</t>
        </is>
      </c>
      <c r="D1379" t="inlineStr">
        <is>
          <t>5837</t>
        </is>
      </c>
      <c r="E1379" t="inlineStr">
        <is>
          <t>2606542</t>
        </is>
      </c>
      <c r="F1379" t="inlineStr">
        <is>
          <t>3007032432</t>
        </is>
      </c>
      <c r="G1379" t="inlineStr">
        <is>
          <t>OC VISITA ROLLOS</t>
        </is>
      </c>
      <c r="H1379" t="inlineStr">
        <is>
          <t>ANTIOQUIA</t>
        </is>
      </c>
      <c r="I1379" t="inlineStr">
        <is>
          <t>TURBO</t>
        </is>
      </c>
      <c r="J1379" t="inlineStr">
        <is>
          <t>ARRIO CORREGIMIENTO EL 3 TURB</t>
        </is>
      </c>
      <c r="K1379" t="inlineStr">
        <is>
          <t>BANCOLOMBIA</t>
        </is>
      </c>
      <c r="L1379" t="inlineStr">
        <is>
          <t>FO-25-1383863</t>
        </is>
      </c>
      <c r="M1379" s="49" t="n">
        <v>45885.44260416667</v>
      </c>
      <c r="N1379" s="49" t="n">
        <v>45892.62708333333</v>
      </c>
      <c r="O1379" s="48" t="n">
        <v>0</v>
      </c>
      <c r="P1379" t="inlineStr">
        <is>
          <t>CB UNO A UNO</t>
        </is>
      </c>
      <c r="Q1379" t="inlineStr">
        <is>
          <t>CB UNO A UNO</t>
        </is>
      </c>
      <c r="R1379" t="inlineStr">
        <is>
          <t>EJECUTADO</t>
        </is>
      </c>
      <c r="S1379" t="inlineStr">
        <is>
          <t>EJECUTADO EXITOSO</t>
        </is>
      </c>
      <c r="T1379" t="inlineStr">
        <is>
          <t>VISITA TECNICA</t>
        </is>
      </c>
      <c r="V1379" t="inlineStr">
        <is>
          <t>TIPO II</t>
        </is>
      </c>
      <c r="W1379" t="inlineStr">
        <is>
          <t>TERRESTRE</t>
        </is>
      </c>
      <c r="X1379" t="inlineStr">
        <is>
          <t>CASTRO HENAO DANIEL ESTEBAN</t>
        </is>
      </c>
      <c r="Y1379" t="inlineStr">
        <is>
          <t>1</t>
        </is>
      </c>
      <c r="Z1379" t="inlineStr">
        <is>
          <t>0</t>
        </is>
      </c>
      <c r="AA1379" s="48" t="n">
        <v>67654</v>
      </c>
      <c r="AB1379" s="48" t="n">
        <v>0</v>
      </c>
    </row>
    <row r="1380">
      <c r="A1380" t="inlineStr">
        <is>
          <t>NEIVA</t>
        </is>
      </c>
      <c r="B1380" t="inlineStr">
        <is>
          <t>REMOTAS</t>
        </is>
      </c>
      <c r="C1380" t="inlineStr">
        <is>
          <t>0004-0007</t>
        </is>
      </c>
      <c r="D1380" t="inlineStr">
        <is>
          <t>41396</t>
        </is>
      </c>
      <c r="E1380" t="inlineStr">
        <is>
          <t>2606547</t>
        </is>
      </c>
      <c r="F1380" t="inlineStr">
        <is>
          <t>3007025996</t>
        </is>
      </c>
      <c r="G1380" t="inlineStr">
        <is>
          <t>OC VISITA ROLLOS</t>
        </is>
      </c>
      <c r="H1380" t="inlineStr">
        <is>
          <t>HUILA</t>
        </is>
      </c>
      <c r="I1380" t="inlineStr">
        <is>
          <t>LA PLATA</t>
        </is>
      </c>
      <c r="J1380" t="inlineStr">
        <is>
          <t>GALLEGO LA PLATA   HUILA</t>
        </is>
      </c>
      <c r="K1380" t="inlineStr">
        <is>
          <t>BANCOLOMBIA</t>
        </is>
      </c>
      <c r="L1380" t="inlineStr">
        <is>
          <t>FO-25-1384314</t>
        </is>
      </c>
      <c r="M1380" s="49" t="n">
        <v>45885.44334490741</v>
      </c>
      <c r="N1380" s="49" t="n">
        <v>45892.62430555555</v>
      </c>
      <c r="O1380" s="48" t="n">
        <v>0</v>
      </c>
      <c r="P1380" t="inlineStr">
        <is>
          <t>CB UNO A UNO</t>
        </is>
      </c>
      <c r="Q1380" t="inlineStr">
        <is>
          <t>CB UNO A UNO</t>
        </is>
      </c>
      <c r="R1380" t="inlineStr">
        <is>
          <t>EJECUTADO</t>
        </is>
      </c>
      <c r="S1380" t="inlineStr">
        <is>
          <t>EJECUTADO EXITOSO</t>
        </is>
      </c>
      <c r="T1380" t="inlineStr">
        <is>
          <t>ENVIO FLOTA - OPERADOR LOGISTICO</t>
        </is>
      </c>
      <c r="V1380" t="inlineStr">
        <is>
          <t>TIPO III</t>
        </is>
      </c>
      <c r="W1380" t="inlineStr">
        <is>
          <t>TERRESTRE</t>
        </is>
      </c>
      <c r="X1380" t="inlineStr">
        <is>
          <t>DIAZ VARGAS JONATHAN MIGUEL</t>
        </is>
      </c>
      <c r="Y1380" t="inlineStr">
        <is>
          <t>1</t>
        </is>
      </c>
      <c r="Z1380" t="inlineStr">
        <is>
          <t>0</t>
        </is>
      </c>
      <c r="AA1380" s="48" t="n">
        <v>35780</v>
      </c>
      <c r="AB1380" s="48" t="n">
        <v>0</v>
      </c>
    </row>
    <row r="1381">
      <c r="A1381" t="inlineStr">
        <is>
          <t>BOGOTA</t>
        </is>
      </c>
      <c r="B1381" t="inlineStr">
        <is>
          <t>CUNDINAMARCA</t>
        </is>
      </c>
      <c r="C1381" t="inlineStr">
        <is>
          <t>0004-0004</t>
        </is>
      </c>
      <c r="D1381" t="inlineStr">
        <is>
          <t>11001</t>
        </is>
      </c>
      <c r="E1381" t="inlineStr">
        <is>
          <t>2606628</t>
        </is>
      </c>
      <c r="F1381" t="inlineStr">
        <is>
          <t>3007076498</t>
        </is>
      </c>
      <c r="G1381" t="inlineStr">
        <is>
          <t>OC VISITA ROLLOS</t>
        </is>
      </c>
      <c r="H1381" t="inlineStr">
        <is>
          <t>CUNDINAMARCA</t>
        </is>
      </c>
      <c r="I1381" t="inlineStr">
        <is>
          <t>BOGOTA</t>
        </is>
      </c>
      <c r="J1381" t="inlineStr">
        <is>
          <t>BARRIO SAN CARISTOBAL NORTE BO</t>
        </is>
      </c>
      <c r="K1381" t="inlineStr">
        <is>
          <t>BANCOLOMBIA</t>
        </is>
      </c>
      <c r="L1381" t="inlineStr">
        <is>
          <t>FO-25-1384306</t>
        </is>
      </c>
      <c r="M1381" s="49" t="n">
        <v>45885.4893287037</v>
      </c>
      <c r="N1381" s="49" t="n">
        <v>45888.60555555556</v>
      </c>
      <c r="O1381" s="48" t="n">
        <v>0</v>
      </c>
      <c r="P1381" t="inlineStr">
        <is>
          <t>CB UNO A UNO</t>
        </is>
      </c>
      <c r="Q1381" t="inlineStr">
        <is>
          <t>CB UNO A UNO</t>
        </is>
      </c>
      <c r="R1381" t="inlineStr">
        <is>
          <t>EJECUTADO</t>
        </is>
      </c>
      <c r="S1381" t="inlineStr">
        <is>
          <t>EJECUTADO EXITOSO</t>
        </is>
      </c>
      <c r="T1381" t="inlineStr">
        <is>
          <t>VISITA TECNICA</t>
        </is>
      </c>
      <c r="V1381" t="inlineStr">
        <is>
          <t>TIPO I</t>
        </is>
      </c>
      <c r="W1381" t="inlineStr">
        <is>
          <t>TERRESTRE</t>
        </is>
      </c>
      <c r="X1381" t="inlineStr">
        <is>
          <t>MURCIA HERNANDEZ HARVEY IGNACIO</t>
        </is>
      </c>
      <c r="Y1381" t="inlineStr">
        <is>
          <t>1</t>
        </is>
      </c>
      <c r="Z1381" t="inlineStr">
        <is>
          <t>0</t>
        </is>
      </c>
      <c r="AA1381" s="48" t="n">
        <v>35780</v>
      </c>
      <c r="AB1381" s="48" t="n">
        <v>0</v>
      </c>
    </row>
    <row r="1382">
      <c r="A1382" t="inlineStr">
        <is>
          <t>MEDELLIN</t>
        </is>
      </c>
      <c r="B1382" t="inlineStr">
        <is>
          <t>NOROCCIDENTE</t>
        </is>
      </c>
      <c r="C1382" t="inlineStr">
        <is>
          <t>0004-0005</t>
        </is>
      </c>
      <c r="D1382" t="inlineStr">
        <is>
          <t>5736</t>
        </is>
      </c>
      <c r="E1382" t="inlineStr">
        <is>
          <t>2606631</t>
        </is>
      </c>
      <c r="F1382" t="inlineStr">
        <is>
          <t>3007068668</t>
        </is>
      </c>
      <c r="G1382" t="inlineStr">
        <is>
          <t>OC ENVIO ROLLOS</t>
        </is>
      </c>
      <c r="H1382" t="inlineStr">
        <is>
          <t>ANTIOQUIA</t>
        </is>
      </c>
      <c r="I1382" t="inlineStr">
        <is>
          <t>SEGOVIA</t>
        </is>
      </c>
      <c r="J1382" t="inlineStr">
        <is>
          <t>BARRIO CANADUZAL SEGOVIA</t>
        </is>
      </c>
      <c r="K1382" t="inlineStr">
        <is>
          <t>BANCOLOMBIA</t>
        </is>
      </c>
      <c r="L1382" t="inlineStr">
        <is>
          <t>FO-25-1384497</t>
        </is>
      </c>
      <c r="M1382" s="49" t="n">
        <v>45885.49644675926</v>
      </c>
      <c r="N1382" s="49" t="n">
        <v>45894.44513888889</v>
      </c>
      <c r="O1382" s="48" t="n">
        <v>0</v>
      </c>
      <c r="P1382" t="inlineStr">
        <is>
          <t>CB UNO A UNO</t>
        </is>
      </c>
      <c r="Q1382" t="inlineStr">
        <is>
          <t>CB UNO A UNO</t>
        </is>
      </c>
      <c r="S1382" t="inlineStr">
        <is>
          <t>EJECUTADO EXITOSO</t>
        </is>
      </c>
      <c r="T1382" t="inlineStr">
        <is>
          <t>ENVIO</t>
        </is>
      </c>
      <c r="V1382" t="inlineStr">
        <is>
          <t>TIPO IV</t>
        </is>
      </c>
      <c r="W1382" t="inlineStr">
        <is>
          <t>TERRESTRE</t>
        </is>
      </c>
      <c r="Y1382" t="inlineStr">
        <is>
          <t>1</t>
        </is>
      </c>
      <c r="Z1382" t="inlineStr">
        <is>
          <t>0</t>
        </is>
      </c>
      <c r="AA1382" s="48" t="n">
        <v>35780</v>
      </c>
      <c r="AB1382" s="48" t="n">
        <v>0</v>
      </c>
    </row>
    <row r="1383">
      <c r="A1383" t="inlineStr">
        <is>
          <t>MEDELLIN</t>
        </is>
      </c>
      <c r="B1383" t="inlineStr">
        <is>
          <t>NOROCCIDENTE</t>
        </is>
      </c>
      <c r="C1383" t="inlineStr">
        <is>
          <t>0004-0005</t>
        </is>
      </c>
      <c r="D1383" t="inlineStr">
        <is>
          <t>5001</t>
        </is>
      </c>
      <c r="E1383" t="inlineStr">
        <is>
          <t>2606671</t>
        </is>
      </c>
      <c r="F1383" t="inlineStr">
        <is>
          <t>3007080087</t>
        </is>
      </c>
      <c r="G1383" t="inlineStr">
        <is>
          <t>OC VISITA ROLLOS</t>
        </is>
      </c>
      <c r="H1383" t="inlineStr">
        <is>
          <t>ANTIOQUIA</t>
        </is>
      </c>
      <c r="I1383" t="inlineStr">
        <is>
          <t>MEDELLIN</t>
        </is>
      </c>
      <c r="J1383" t="inlineStr">
        <is>
          <t>BARRIO BELEN MEDELLIN 15</t>
        </is>
      </c>
      <c r="K1383" t="inlineStr">
        <is>
          <t>BANCOLOMBIA</t>
        </is>
      </c>
      <c r="L1383" t="inlineStr">
        <is>
          <t>FO-25-1385103</t>
        </is>
      </c>
      <c r="M1383" s="49" t="n">
        <v>45888.33333333334</v>
      </c>
      <c r="N1383" s="49" t="n">
        <v>45890.71319444444</v>
      </c>
      <c r="O1383" s="48" t="n">
        <v>0</v>
      </c>
      <c r="P1383" t="inlineStr">
        <is>
          <t>UNO A UNO</t>
        </is>
      </c>
      <c r="Q1383" t="inlineStr">
        <is>
          <t>UNO A UNO</t>
        </is>
      </c>
      <c r="S1383" t="inlineStr">
        <is>
          <t>EJECUTADO EXITOSO</t>
        </is>
      </c>
      <c r="T1383" t="inlineStr">
        <is>
          <t>VISITA TECNICA</t>
        </is>
      </c>
      <c r="V1383" t="inlineStr">
        <is>
          <t>TIPO I</t>
        </is>
      </c>
      <c r="W1383" t="inlineStr">
        <is>
          <t>TERRESTRE</t>
        </is>
      </c>
      <c r="X1383" t="inlineStr">
        <is>
          <t>GOMEZ FERRARO JOHANA</t>
        </is>
      </c>
      <c r="Y1383" t="inlineStr">
        <is>
          <t>1</t>
        </is>
      </c>
      <c r="Z1383" t="inlineStr">
        <is>
          <t>0</t>
        </is>
      </c>
      <c r="AA1383" s="48" t="n">
        <v>35780</v>
      </c>
      <c r="AB1383" s="48" t="n">
        <v>0</v>
      </c>
    </row>
    <row r="1384">
      <c r="A1384" t="inlineStr">
        <is>
          <t>BOGOTA</t>
        </is>
      </c>
      <c r="B1384" t="inlineStr">
        <is>
          <t>CUNDINAMARCA</t>
        </is>
      </c>
      <c r="C1384" t="inlineStr">
        <is>
          <t>0004-0004</t>
        </is>
      </c>
      <c r="D1384" t="inlineStr">
        <is>
          <t>11001</t>
        </is>
      </c>
      <c r="E1384" t="inlineStr">
        <is>
          <t>2606677</t>
        </is>
      </c>
      <c r="F1384" t="inlineStr">
        <is>
          <t>3007069655</t>
        </is>
      </c>
      <c r="G1384" t="inlineStr">
        <is>
          <t>OC VISITA ROLLOS</t>
        </is>
      </c>
      <c r="H1384" t="inlineStr">
        <is>
          <t>CUNDINAMARCA</t>
        </is>
      </c>
      <c r="I1384" t="inlineStr">
        <is>
          <t>BOGOTA</t>
        </is>
      </c>
      <c r="J1384" t="inlineStr">
        <is>
          <t>BARRIO REMANZO SUR BOGOTA</t>
        </is>
      </c>
      <c r="K1384" t="inlineStr">
        <is>
          <t>BANCOLOMBIA</t>
        </is>
      </c>
      <c r="L1384" t="inlineStr">
        <is>
          <t>FO-25-1385095</t>
        </is>
      </c>
      <c r="M1384" s="49" t="n">
        <v>45888.33333333334</v>
      </c>
      <c r="N1384" s="49" t="n">
        <v>45892.61736111111</v>
      </c>
      <c r="O1384" s="48" t="n">
        <v>0</v>
      </c>
      <c r="P1384" t="inlineStr">
        <is>
          <t>CB UNO A UNO</t>
        </is>
      </c>
      <c r="Q1384" t="inlineStr">
        <is>
          <t>CB UNO A UNO</t>
        </is>
      </c>
      <c r="R1384" t="inlineStr">
        <is>
          <t>EJECUTADO</t>
        </is>
      </c>
      <c r="S1384" t="inlineStr">
        <is>
          <t>EJECUTADO EXITOSO</t>
        </is>
      </c>
      <c r="T1384" t="inlineStr">
        <is>
          <t>VISITA TECNICA</t>
        </is>
      </c>
      <c r="V1384" t="inlineStr">
        <is>
          <t>TIPO I</t>
        </is>
      </c>
      <c r="W1384" t="inlineStr">
        <is>
          <t>TERRESTRE</t>
        </is>
      </c>
      <c r="X1384" t="inlineStr">
        <is>
          <t>SOTO LONDOÑO FREDY ALEXANDER</t>
        </is>
      </c>
      <c r="Y1384" t="inlineStr">
        <is>
          <t>1</t>
        </is>
      </c>
      <c r="Z1384" t="inlineStr">
        <is>
          <t>0</t>
        </is>
      </c>
      <c r="AA1384" s="48" t="n">
        <v>35780</v>
      </c>
      <c r="AB1384" s="48" t="n">
        <v>0</v>
      </c>
    </row>
    <row r="1385">
      <c r="A1385" t="inlineStr">
        <is>
          <t>MONTERIA</t>
        </is>
      </c>
      <c r="B1385" t="inlineStr">
        <is>
          <t>COSTA</t>
        </is>
      </c>
      <c r="C1385" t="inlineStr">
        <is>
          <t>0004-0001</t>
        </is>
      </c>
      <c r="D1385" t="inlineStr">
        <is>
          <t>5495</t>
        </is>
      </c>
      <c r="E1385" t="inlineStr">
        <is>
          <t>2606719</t>
        </is>
      </c>
      <c r="F1385" t="inlineStr">
        <is>
          <t>3007072989</t>
        </is>
      </c>
      <c r="G1385" t="inlineStr">
        <is>
          <t>OC ENVIO ROLLOS</t>
        </is>
      </c>
      <c r="H1385" t="inlineStr">
        <is>
          <t>ANTIOQUIA</t>
        </is>
      </c>
      <c r="I1385" t="inlineStr">
        <is>
          <t>NECHI</t>
        </is>
      </c>
      <c r="J1385" t="inlineStr">
        <is>
          <t>DISTRICOL VARIEDADES HISA</t>
        </is>
      </c>
      <c r="K1385" t="inlineStr">
        <is>
          <t>BANCOLOMBIA</t>
        </is>
      </c>
      <c r="L1385" t="inlineStr">
        <is>
          <t>FO-25-1384401</t>
        </is>
      </c>
      <c r="M1385" s="49" t="n">
        <v>45885.49151620371</v>
      </c>
      <c r="N1385" s="49" t="n">
        <v>45894.44444444445</v>
      </c>
      <c r="O1385" s="48" t="n">
        <v>0</v>
      </c>
      <c r="P1385" t="inlineStr">
        <is>
          <t>AGREGADOR</t>
        </is>
      </c>
      <c r="Q1385" t="inlineStr">
        <is>
          <t>DISTRICOL</t>
        </is>
      </c>
      <c r="S1385" t="inlineStr">
        <is>
          <t>EJECUTADO EXITOSO</t>
        </is>
      </c>
      <c r="T1385" t="inlineStr">
        <is>
          <t>ENVIO</t>
        </is>
      </c>
      <c r="V1385" t="inlineStr">
        <is>
          <t>TIPO III</t>
        </is>
      </c>
      <c r="W1385" t="inlineStr">
        <is>
          <t>TERRESTRE</t>
        </is>
      </c>
      <c r="Y1385" t="inlineStr">
        <is>
          <t>1</t>
        </is>
      </c>
      <c r="Z1385" t="inlineStr">
        <is>
          <t>0</t>
        </is>
      </c>
      <c r="AA1385" s="48" t="n">
        <v>35780</v>
      </c>
      <c r="AB1385" s="48" t="n">
        <v>0</v>
      </c>
    </row>
    <row r="1386">
      <c r="A1386" t="inlineStr">
        <is>
          <t>MEDELLIN</t>
        </is>
      </c>
      <c r="B1386" t="inlineStr">
        <is>
          <t>NOROCCIDENTE</t>
        </is>
      </c>
      <c r="C1386" t="inlineStr">
        <is>
          <t>0004-0005</t>
        </is>
      </c>
      <c r="D1386" t="inlineStr">
        <is>
          <t>5001</t>
        </is>
      </c>
      <c r="E1386" t="inlineStr">
        <is>
          <t>2606721</t>
        </is>
      </c>
      <c r="F1386" t="inlineStr">
        <is>
          <t>3007079919</t>
        </is>
      </c>
      <c r="G1386" t="inlineStr">
        <is>
          <t>OC VISITA ROLLOS</t>
        </is>
      </c>
      <c r="H1386" t="inlineStr">
        <is>
          <t>ANTIOQUIA</t>
        </is>
      </c>
      <c r="I1386" t="inlineStr">
        <is>
          <t>MEDELLIN</t>
        </is>
      </c>
      <c r="J1386" t="inlineStr">
        <is>
          <t>DISTRICOL PAPELER COLORIN C</t>
        </is>
      </c>
      <c r="K1386" t="inlineStr">
        <is>
          <t>BANCOLOMBIA</t>
        </is>
      </c>
      <c r="L1386" t="inlineStr">
        <is>
          <t>FO-25-1384305</t>
        </is>
      </c>
      <c r="M1386" s="49" t="n">
        <v>45885.49200231482</v>
      </c>
      <c r="N1386" s="49" t="n">
        <v>45890.70694444444</v>
      </c>
      <c r="O1386" s="48" t="n">
        <v>0</v>
      </c>
      <c r="P1386" t="inlineStr">
        <is>
          <t>AGREGADOR</t>
        </is>
      </c>
      <c r="Q1386" t="inlineStr">
        <is>
          <t>DISTRICOL</t>
        </is>
      </c>
      <c r="S1386" t="inlineStr">
        <is>
          <t>EJECUTADO EXITOSO</t>
        </is>
      </c>
      <c r="T1386" t="inlineStr">
        <is>
          <t>VISITA TECNICA</t>
        </is>
      </c>
      <c r="V1386" t="inlineStr">
        <is>
          <t>TIPO I</t>
        </is>
      </c>
      <c r="W1386" t="inlineStr">
        <is>
          <t>TERRESTRE</t>
        </is>
      </c>
      <c r="X1386" t="inlineStr">
        <is>
          <t>GOMEZ FERRARO JOHANA</t>
        </is>
      </c>
      <c r="Y1386" t="inlineStr">
        <is>
          <t>1</t>
        </is>
      </c>
      <c r="Z1386" t="inlineStr">
        <is>
          <t>0</t>
        </is>
      </c>
      <c r="AA1386" s="48" t="n">
        <v>35780</v>
      </c>
      <c r="AB1386" s="48" t="n">
        <v>0</v>
      </c>
    </row>
    <row r="1387">
      <c r="A1387" t="inlineStr">
        <is>
          <t>BARRANQUILLA</t>
        </is>
      </c>
      <c r="B1387" t="inlineStr">
        <is>
          <t>COSTA</t>
        </is>
      </c>
      <c r="C1387" t="inlineStr">
        <is>
          <t>0004-0001</t>
        </is>
      </c>
      <c r="D1387" t="inlineStr">
        <is>
          <t>8001</t>
        </is>
      </c>
      <c r="E1387" t="inlineStr">
        <is>
          <t>2606722</t>
        </is>
      </c>
      <c r="F1387" t="inlineStr">
        <is>
          <t>3007076876</t>
        </is>
      </c>
      <c r="G1387" t="inlineStr">
        <is>
          <t>OC VISITA ROLLOS</t>
        </is>
      </c>
      <c r="H1387" t="inlineStr">
        <is>
          <t>ATLANTICO</t>
        </is>
      </c>
      <c r="I1387" t="inlineStr">
        <is>
          <t>BARRANQUILLA</t>
        </is>
      </c>
      <c r="J1387" t="inlineStr">
        <is>
          <t>BARRIO 7 DE ABRIL BARRANQUILLA</t>
        </is>
      </c>
      <c r="K1387" t="inlineStr">
        <is>
          <t>BANCOLOMBIA</t>
        </is>
      </c>
      <c r="L1387" t="inlineStr">
        <is>
          <t>FO-25-1384298</t>
        </is>
      </c>
      <c r="M1387" s="49" t="n">
        <v>45885.49260416667</v>
      </c>
      <c r="N1387" s="49" t="n">
        <v>45889.57916666667</v>
      </c>
      <c r="O1387" s="48" t="n">
        <v>0</v>
      </c>
      <c r="P1387" t="inlineStr">
        <is>
          <t>CB UNO A UNO</t>
        </is>
      </c>
      <c r="Q1387" t="inlineStr">
        <is>
          <t>CB UNO A UNO</t>
        </is>
      </c>
      <c r="R1387" t="inlineStr">
        <is>
          <t>EJECUTADO</t>
        </is>
      </c>
      <c r="S1387" t="inlineStr">
        <is>
          <t>EJECUTADO EXITOSO</t>
        </is>
      </c>
      <c r="T1387" t="inlineStr">
        <is>
          <t>VISITA TECNICA</t>
        </is>
      </c>
      <c r="V1387" t="inlineStr">
        <is>
          <t>TIPO I</t>
        </is>
      </c>
      <c r="W1387" t="inlineStr">
        <is>
          <t>TERRESTRE</t>
        </is>
      </c>
      <c r="X1387" t="inlineStr">
        <is>
          <t>PORRAS CASTRO DARLON NASCK</t>
        </is>
      </c>
      <c r="Y1387" t="inlineStr">
        <is>
          <t>1</t>
        </is>
      </c>
      <c r="Z1387" t="inlineStr">
        <is>
          <t>0</t>
        </is>
      </c>
      <c r="AA1387" s="48" t="n">
        <v>35780</v>
      </c>
      <c r="AB1387" s="48" t="n">
        <v>0</v>
      </c>
    </row>
    <row r="1388">
      <c r="A1388" t="inlineStr">
        <is>
          <t>CALI</t>
        </is>
      </c>
      <c r="B1388" t="inlineStr">
        <is>
          <t>SUROCCIDENTE Y EJE CAFETERO</t>
        </is>
      </c>
      <c r="C1388" t="inlineStr">
        <is>
          <t>0004-0003</t>
        </is>
      </c>
      <c r="D1388" t="inlineStr">
        <is>
          <t>76130</t>
        </is>
      </c>
      <c r="E1388" t="inlineStr">
        <is>
          <t>2606725</t>
        </is>
      </c>
      <c r="F1388" t="inlineStr">
        <is>
          <t>3007073842</t>
        </is>
      </c>
      <c r="G1388" t="inlineStr">
        <is>
          <t>OC VISITA ROLLOS</t>
        </is>
      </c>
      <c r="H1388" t="inlineStr">
        <is>
          <t>VALLE DEL CAUCA</t>
        </is>
      </c>
      <c r="I1388" t="inlineStr">
        <is>
          <t>CANDELARIA</t>
        </is>
      </c>
      <c r="J1388" t="inlineStr">
        <is>
          <t>PTM CANCELARIA BLANCA YOLIMA D</t>
        </is>
      </c>
      <c r="K1388" t="inlineStr">
        <is>
          <t>BANCOLOMBIA</t>
        </is>
      </c>
      <c r="L1388" t="inlineStr">
        <is>
          <t>FO-25-1384406</t>
        </is>
      </c>
      <c r="M1388" s="49" t="n">
        <v>45885.49494212963</v>
      </c>
      <c r="N1388" s="49" t="n">
        <v>45888.59652777778</v>
      </c>
      <c r="O1388" s="48" t="n">
        <v>0</v>
      </c>
      <c r="P1388" t="inlineStr">
        <is>
          <t>AGREGADOR</t>
        </is>
      </c>
      <c r="Q1388" t="inlineStr">
        <is>
          <t>COMCARD - PTM</t>
        </is>
      </c>
      <c r="R1388" t="inlineStr">
        <is>
          <t>EJECUTADO</t>
        </is>
      </c>
      <c r="S1388" t="inlineStr">
        <is>
          <t>EJECUTADO EXITOSO</t>
        </is>
      </c>
      <c r="T1388" t="inlineStr">
        <is>
          <t>VISITA TECNICA</t>
        </is>
      </c>
      <c r="V1388" t="inlineStr">
        <is>
          <t>TIPO II</t>
        </is>
      </c>
      <c r="W1388" t="inlineStr">
        <is>
          <t>TERRESTRE</t>
        </is>
      </c>
      <c r="X1388" t="inlineStr">
        <is>
          <t>MONTERO MUESES GIAN CARLO</t>
        </is>
      </c>
      <c r="Y1388" t="inlineStr">
        <is>
          <t>1</t>
        </is>
      </c>
      <c r="Z1388" t="inlineStr">
        <is>
          <t>0</t>
        </is>
      </c>
      <c r="AA1388" s="48" t="n">
        <v>67654</v>
      </c>
      <c r="AB1388" s="48" t="n">
        <v>0</v>
      </c>
    </row>
    <row r="1389">
      <c r="A1389" t="inlineStr">
        <is>
          <t>NEIVA</t>
        </is>
      </c>
      <c r="B1389" t="inlineStr">
        <is>
          <t>REMOTAS</t>
        </is>
      </c>
      <c r="C1389" t="inlineStr">
        <is>
          <t>No encontrado</t>
        </is>
      </c>
      <c r="D1389" t="inlineStr">
        <is>
          <t>18753</t>
        </is>
      </c>
      <c r="E1389" t="inlineStr">
        <is>
          <t>2606729</t>
        </is>
      </c>
      <c r="F1389" t="inlineStr">
        <is>
          <t>3007080402</t>
        </is>
      </c>
      <c r="G1389" t="inlineStr">
        <is>
          <t>OC ENVIO ROLLOS</t>
        </is>
      </c>
      <c r="H1389" t="inlineStr">
        <is>
          <t>CAQUETA</t>
        </is>
      </c>
      <c r="I1389" t="inlineStr">
        <is>
          <t>SAN VICENTE DEL CAGUAN</t>
        </is>
      </c>
      <c r="J1389" t="inlineStr">
        <is>
          <t>BARRIO CENTRO SAN VICENTE DEL CAGUAN 6</t>
        </is>
      </c>
      <c r="K1389" t="inlineStr">
        <is>
          <t>BANCOLOMBIA</t>
        </is>
      </c>
      <c r="L1389" t="inlineStr">
        <is>
          <t>FO-25-1384500</t>
        </is>
      </c>
      <c r="M1389" s="49" t="n">
        <v>45885.49594907407</v>
      </c>
      <c r="N1389" s="49" t="n">
        <v>45894.44513888889</v>
      </c>
      <c r="O1389" s="48" t="n">
        <v>0</v>
      </c>
      <c r="P1389" t="inlineStr">
        <is>
          <t>UNO A UNO</t>
        </is>
      </c>
      <c r="Q1389" t="inlineStr">
        <is>
          <t>UNO A UNO</t>
        </is>
      </c>
      <c r="S1389" t="inlineStr">
        <is>
          <t>EJECUTADO EXITOSO</t>
        </is>
      </c>
      <c r="T1389" t="inlineStr">
        <is>
          <t>ENVIO</t>
        </is>
      </c>
      <c r="V1389" t="inlineStr">
        <is>
          <t>TIPO IV ESPECIAL</t>
        </is>
      </c>
      <c r="W1389" t="inlineStr">
        <is>
          <t>TERRESTRE / AEREO</t>
        </is>
      </c>
      <c r="Y1389" t="inlineStr">
        <is>
          <t>1</t>
        </is>
      </c>
      <c r="Z1389" t="inlineStr">
        <is>
          <t>0</t>
        </is>
      </c>
      <c r="AA1389" s="48" t="n">
        <v>35780</v>
      </c>
      <c r="AB1389" s="48" t="n">
        <v>0</v>
      </c>
    </row>
    <row r="1390">
      <c r="A1390" t="inlineStr">
        <is>
          <t>BOGOTA</t>
        </is>
      </c>
      <c r="B1390" t="inlineStr">
        <is>
          <t>CUNDINAMARCA</t>
        </is>
      </c>
      <c r="C1390" t="inlineStr">
        <is>
          <t>0004-0004</t>
        </is>
      </c>
      <c r="D1390" t="inlineStr">
        <is>
          <t>11001</t>
        </is>
      </c>
      <c r="E1390" t="inlineStr">
        <is>
          <t>2606762</t>
        </is>
      </c>
      <c r="F1390" t="inlineStr">
        <is>
          <t>3007047025</t>
        </is>
      </c>
      <c r="G1390" t="inlineStr">
        <is>
          <t>OC VISITA ROLLOS</t>
        </is>
      </c>
      <c r="H1390" t="inlineStr">
        <is>
          <t>CUNDINAMARCA</t>
        </is>
      </c>
      <c r="I1390" t="inlineStr">
        <is>
          <t>BOGOTA</t>
        </is>
      </c>
      <c r="J1390" t="inlineStr">
        <is>
          <t>BARRIO DINDALITO BOGOTA 9</t>
        </is>
      </c>
      <c r="K1390" t="inlineStr">
        <is>
          <t>BANCOLOMBIA</t>
        </is>
      </c>
      <c r="L1390" t="inlineStr">
        <is>
          <t>FO-25-1385106</t>
        </is>
      </c>
      <c r="M1390" s="49" t="n">
        <v>45888.33333333334</v>
      </c>
      <c r="N1390" s="49" t="n">
        <v>45888.62916666667</v>
      </c>
      <c r="O1390" s="48" t="n">
        <v>0</v>
      </c>
      <c r="P1390" t="inlineStr">
        <is>
          <t>CB UNO A UNO</t>
        </is>
      </c>
      <c r="Q1390" t="inlineStr">
        <is>
          <t>CB UNO A UNO</t>
        </is>
      </c>
      <c r="R1390" t="inlineStr">
        <is>
          <t>EJECUTADO</t>
        </is>
      </c>
      <c r="S1390" t="inlineStr">
        <is>
          <t>EJECUTADO EXITOSO</t>
        </is>
      </c>
      <c r="T1390" t="inlineStr">
        <is>
          <t>VISITA TECNICA</t>
        </is>
      </c>
      <c r="V1390" t="inlineStr">
        <is>
          <t>TIPO I</t>
        </is>
      </c>
      <c r="W1390" t="inlineStr">
        <is>
          <t>TERRESTRE</t>
        </is>
      </c>
      <c r="X1390" t="inlineStr">
        <is>
          <t>HERNANDEZ NARANJO OSCAR EDUARDO</t>
        </is>
      </c>
      <c r="Y1390" t="inlineStr">
        <is>
          <t>1</t>
        </is>
      </c>
      <c r="Z1390" t="inlineStr">
        <is>
          <t>0</t>
        </is>
      </c>
      <c r="AA1390" s="48" t="n">
        <v>35780</v>
      </c>
      <c r="AB1390" s="48" t="n">
        <v>0</v>
      </c>
    </row>
    <row r="1391">
      <c r="A1391" t="inlineStr">
        <is>
          <t>CALI</t>
        </is>
      </c>
      <c r="B1391" t="inlineStr">
        <is>
          <t>SUROCCIDENTE Y EJE CAFETERO</t>
        </is>
      </c>
      <c r="C1391" t="inlineStr">
        <is>
          <t>0004-0003</t>
        </is>
      </c>
      <c r="D1391" t="inlineStr">
        <is>
          <t>76364</t>
        </is>
      </c>
      <c r="E1391" t="inlineStr">
        <is>
          <t>2606765</t>
        </is>
      </c>
      <c r="F1391" t="inlineStr">
        <is>
          <t>3007070780</t>
        </is>
      </c>
      <c r="G1391" t="inlineStr">
        <is>
          <t>OC VISITA ROLLOS</t>
        </is>
      </c>
      <c r="H1391" t="inlineStr">
        <is>
          <t>VALLE DEL CAUCA</t>
        </is>
      </c>
      <c r="I1391" t="inlineStr">
        <is>
          <t>JAMUNDI</t>
        </is>
      </c>
      <c r="J1391" t="inlineStr">
        <is>
          <t>DISTRICOL COMPUTECNOLOGIAS MUL</t>
        </is>
      </c>
      <c r="K1391" t="inlineStr">
        <is>
          <t>BANCOLOMBIA</t>
        </is>
      </c>
      <c r="L1391" t="inlineStr">
        <is>
          <t>FO-25-1385098</t>
        </is>
      </c>
      <c r="M1391" s="49" t="n">
        <v>45888.33333333334</v>
      </c>
      <c r="N1391" s="49" t="n">
        <v>45888.58888888889</v>
      </c>
      <c r="O1391" s="48" t="n">
        <v>0</v>
      </c>
      <c r="P1391" t="inlineStr">
        <is>
          <t>AGREGADOR</t>
        </is>
      </c>
      <c r="Q1391" t="inlineStr">
        <is>
          <t>DISTRICOL</t>
        </is>
      </c>
      <c r="R1391" t="inlineStr">
        <is>
          <t>EJECUTADO</t>
        </is>
      </c>
      <c r="S1391" t="inlineStr">
        <is>
          <t>EJECUTADO EXITOSO</t>
        </is>
      </c>
      <c r="T1391" t="inlineStr">
        <is>
          <t>VISITA TECNICA</t>
        </is>
      </c>
      <c r="V1391" t="inlineStr">
        <is>
          <t>TIPO II</t>
        </is>
      </c>
      <c r="W1391" t="inlineStr">
        <is>
          <t>TERRESTRE</t>
        </is>
      </c>
      <c r="X1391" t="inlineStr">
        <is>
          <t>HERRERA MONAR GEOVANNY</t>
        </is>
      </c>
      <c r="Y1391" t="inlineStr">
        <is>
          <t>1</t>
        </is>
      </c>
      <c r="Z1391" t="inlineStr">
        <is>
          <t>0</t>
        </is>
      </c>
      <c r="AA1391" s="48" t="n">
        <v>67654</v>
      </c>
      <c r="AB1391" s="48" t="n">
        <v>0</v>
      </c>
    </row>
    <row r="1392">
      <c r="A1392" t="inlineStr">
        <is>
          <t>NEIVA</t>
        </is>
      </c>
      <c r="B1392" t="inlineStr">
        <is>
          <t>REMOTAS</t>
        </is>
      </c>
      <c r="C1392" t="inlineStr">
        <is>
          <t>0004-0007</t>
        </is>
      </c>
      <c r="D1392" t="inlineStr">
        <is>
          <t>18094</t>
        </is>
      </c>
      <c r="E1392" t="inlineStr">
        <is>
          <t>2606767</t>
        </is>
      </c>
      <c r="F1392" t="inlineStr">
        <is>
          <t>3007072137</t>
        </is>
      </c>
      <c r="G1392" t="inlineStr">
        <is>
          <t>OC VISITA ROLLOS</t>
        </is>
      </c>
      <c r="H1392" t="inlineStr">
        <is>
          <t>CAQUETA</t>
        </is>
      </c>
      <c r="I1392" t="inlineStr">
        <is>
          <t>BELEN DE LOS ANDAQUIES</t>
        </is>
      </c>
      <c r="J1392" t="inlineStr">
        <is>
          <t>CAQUETA BELEN DE LOS ANDAQUIES</t>
        </is>
      </c>
      <c r="K1392" t="inlineStr">
        <is>
          <t>BANCOLOMBIA</t>
        </is>
      </c>
      <c r="L1392" t="inlineStr">
        <is>
          <t>FO-25-1385222</t>
        </is>
      </c>
      <c r="M1392" s="49" t="n">
        <v>45888.33333333334</v>
      </c>
      <c r="N1392" s="49" t="n">
        <v>45888.58611111111</v>
      </c>
      <c r="O1392" s="48" t="n">
        <v>0</v>
      </c>
      <c r="P1392" t="inlineStr">
        <is>
          <t>CB UNO A UNO</t>
        </is>
      </c>
      <c r="Q1392" t="inlineStr">
        <is>
          <t>CB UNO A UNO</t>
        </is>
      </c>
      <c r="R1392" t="inlineStr">
        <is>
          <t>EJECUTADO</t>
        </is>
      </c>
      <c r="T1392" t="inlineStr">
        <is>
          <t>VISITA TECNICA</t>
        </is>
      </c>
      <c r="V1392" t="inlineStr">
        <is>
          <t>TIPO IV</t>
        </is>
      </c>
      <c r="W1392" t="inlineStr">
        <is>
          <t>TERRESTRE</t>
        </is>
      </c>
      <c r="X1392" t="inlineStr">
        <is>
          <t>BERMUDEZ SANCHEZ JOSE NEYBER</t>
        </is>
      </c>
      <c r="Y1392" t="inlineStr">
        <is>
          <t>1</t>
        </is>
      </c>
      <c r="Z1392" t="inlineStr">
        <is>
          <t>0</t>
        </is>
      </c>
      <c r="AA1392" s="48" t="n">
        <v>35780</v>
      </c>
      <c r="AB1392" s="48" t="n">
        <v>0</v>
      </c>
    </row>
    <row r="1393">
      <c r="A1393" t="inlineStr">
        <is>
          <t>NEIVA</t>
        </is>
      </c>
      <c r="B1393" t="inlineStr">
        <is>
          <t>REMOTAS</t>
        </is>
      </c>
      <c r="C1393" t="inlineStr">
        <is>
          <t>0004-0007</t>
        </is>
      </c>
      <c r="D1393" t="inlineStr">
        <is>
          <t>18592</t>
        </is>
      </c>
      <c r="E1393" t="inlineStr">
        <is>
          <t>2606769</t>
        </is>
      </c>
      <c r="F1393" t="inlineStr">
        <is>
          <t>3007053676</t>
        </is>
      </c>
      <c r="G1393" t="inlineStr">
        <is>
          <t>OC VISITA ROLLOS</t>
        </is>
      </c>
      <c r="H1393" t="inlineStr">
        <is>
          <t>CAQUETA</t>
        </is>
      </c>
      <c r="I1393" t="inlineStr">
        <is>
          <t>PUERTO RICO</t>
        </is>
      </c>
      <c r="J1393" t="inlineStr">
        <is>
          <t>BARRIO LAS DAMAS PUERTO RICO 2</t>
        </is>
      </c>
      <c r="K1393" t="inlineStr">
        <is>
          <t>BANCOLOMBIA</t>
        </is>
      </c>
      <c r="L1393" t="inlineStr">
        <is>
          <t>FO-25-1385216</t>
        </is>
      </c>
      <c r="M1393" s="49" t="n">
        <v>45888.33333333334</v>
      </c>
      <c r="N1393" s="49" t="n">
        <v>45889.52152777778</v>
      </c>
      <c r="O1393" s="48" t="n">
        <v>0</v>
      </c>
      <c r="P1393" t="inlineStr">
        <is>
          <t>CB UNO A UNO</t>
        </is>
      </c>
      <c r="Q1393" t="inlineStr">
        <is>
          <t>CB UNO A UNO</t>
        </is>
      </c>
      <c r="R1393" t="inlineStr">
        <is>
          <t>EJECUTADO</t>
        </is>
      </c>
      <c r="S1393" t="inlineStr">
        <is>
          <t>EJECUTADO EXITOSO</t>
        </is>
      </c>
      <c r="T1393" t="inlineStr">
        <is>
          <t>ENVIO FLOTA - OPERADOR LOGISTICO</t>
        </is>
      </c>
      <c r="V1393" t="inlineStr">
        <is>
          <t>TIPO IV ESPECIAL</t>
        </is>
      </c>
      <c r="W1393" t="inlineStr">
        <is>
          <t>TERRESTRE</t>
        </is>
      </c>
      <c r="X1393" t="inlineStr">
        <is>
          <t>BERMUDEZ SANCHEZ JOSE NEYBER</t>
        </is>
      </c>
      <c r="Y1393" t="inlineStr">
        <is>
          <t>1</t>
        </is>
      </c>
      <c r="Z1393" t="inlineStr">
        <is>
          <t>0</t>
        </is>
      </c>
      <c r="AA1393" s="48" t="n">
        <v>35780</v>
      </c>
      <c r="AB1393" s="48" t="n">
        <v>0</v>
      </c>
    </row>
    <row r="1394">
      <c r="A1394" t="inlineStr">
        <is>
          <t>PEREIRA</t>
        </is>
      </c>
      <c r="B1394" t="inlineStr">
        <is>
          <t>SUROCCIDENTE Y EJE CAFETERO</t>
        </is>
      </c>
      <c r="C1394" t="inlineStr">
        <is>
          <t>0004-0002</t>
        </is>
      </c>
      <c r="D1394" t="inlineStr">
        <is>
          <t>66170</t>
        </is>
      </c>
      <c r="E1394" t="inlineStr">
        <is>
          <t>2606777</t>
        </is>
      </c>
      <c r="F1394" t="inlineStr">
        <is>
          <t>3007079237</t>
        </is>
      </c>
      <c r="G1394" t="inlineStr">
        <is>
          <t>OC VISITA ROLLOS</t>
        </is>
      </c>
      <c r="H1394" t="inlineStr">
        <is>
          <t>RISARALDA</t>
        </is>
      </c>
      <c r="I1394" t="inlineStr">
        <is>
          <t>DOSQUEBRADAS</t>
        </is>
      </c>
      <c r="J1394" t="inlineStr">
        <is>
          <t>DISTRICOL VARIEDADES LEON</t>
        </is>
      </c>
      <c r="K1394" t="inlineStr">
        <is>
          <t>BANCOLOMBIA</t>
        </is>
      </c>
      <c r="L1394" t="inlineStr">
        <is>
          <t>FO-25-1385089</t>
        </is>
      </c>
      <c r="M1394" s="49" t="n">
        <v>45888.33333333334</v>
      </c>
      <c r="N1394" s="49" t="n">
        <v>45889.51875</v>
      </c>
      <c r="O1394" s="48" t="n">
        <v>0</v>
      </c>
      <c r="P1394" t="inlineStr">
        <is>
          <t>AGREGADOR</t>
        </is>
      </c>
      <c r="Q1394" t="inlineStr">
        <is>
          <t>DISTRICOL</t>
        </is>
      </c>
      <c r="R1394" t="inlineStr">
        <is>
          <t>EJECUTADO</t>
        </is>
      </c>
      <c r="S1394" t="inlineStr">
        <is>
          <t>EJECUTADO EXITOSO</t>
        </is>
      </c>
      <c r="T1394" t="inlineStr">
        <is>
          <t>VISITA TECNICA</t>
        </is>
      </c>
      <c r="V1394" t="inlineStr">
        <is>
          <t>TIPO I</t>
        </is>
      </c>
      <c r="W1394" t="inlineStr">
        <is>
          <t>TERRESTRE</t>
        </is>
      </c>
      <c r="X1394" t="inlineStr">
        <is>
          <t>FRANCO CAÑAVERAL YAMID RAUL</t>
        </is>
      </c>
      <c r="Y1394" t="inlineStr">
        <is>
          <t>1</t>
        </is>
      </c>
      <c r="Z1394" t="inlineStr">
        <is>
          <t>0</t>
        </is>
      </c>
      <c r="AA1394" s="48" t="n">
        <v>35780</v>
      </c>
      <c r="AB1394" s="48" t="n">
        <v>0</v>
      </c>
    </row>
    <row r="1395">
      <c r="A1395" t="inlineStr">
        <is>
          <t>MEDELLIN</t>
        </is>
      </c>
      <c r="B1395" t="inlineStr">
        <is>
          <t>NOROCCIDENTE</t>
        </is>
      </c>
      <c r="C1395" t="inlineStr">
        <is>
          <t>0004-0005</t>
        </is>
      </c>
      <c r="D1395" t="inlineStr">
        <is>
          <t>5001</t>
        </is>
      </c>
      <c r="E1395" t="inlineStr">
        <is>
          <t>2606780</t>
        </is>
      </c>
      <c r="F1395" t="inlineStr">
        <is>
          <t>3007079837</t>
        </is>
      </c>
      <c r="G1395" t="inlineStr">
        <is>
          <t>OC VISITA ROLLOS</t>
        </is>
      </c>
      <c r="H1395" t="inlineStr">
        <is>
          <t>ANTIOQUIA</t>
        </is>
      </c>
      <c r="I1395" t="inlineStr">
        <is>
          <t>MEDELLIN</t>
        </is>
      </c>
      <c r="J1395" t="inlineStr">
        <is>
          <t>PTM MEDELLIN D I J  TECHNOLOGY</t>
        </is>
      </c>
      <c r="K1395" t="inlineStr">
        <is>
          <t>BANCOLOMBIA</t>
        </is>
      </c>
      <c r="L1395" t="inlineStr">
        <is>
          <t>FO-25-1385088</t>
        </is>
      </c>
      <c r="M1395" s="49" t="n">
        <v>45888.33333333334</v>
      </c>
      <c r="N1395" s="49" t="n">
        <v>45890.71458333333</v>
      </c>
      <c r="O1395" s="48" t="n">
        <v>0</v>
      </c>
      <c r="P1395" t="inlineStr">
        <is>
          <t>AGREGADOR</t>
        </is>
      </c>
      <c r="Q1395" t="inlineStr">
        <is>
          <t>COMCARD - PTM</t>
        </is>
      </c>
      <c r="S1395" t="inlineStr">
        <is>
          <t>EJECUTADO EXITOSO</t>
        </is>
      </c>
      <c r="T1395" t="inlineStr">
        <is>
          <t>VISITA TECNICA</t>
        </is>
      </c>
      <c r="V1395" t="inlineStr">
        <is>
          <t>TIPO I</t>
        </is>
      </c>
      <c r="W1395" t="inlineStr">
        <is>
          <t>TERRESTRE</t>
        </is>
      </c>
      <c r="X1395" t="inlineStr">
        <is>
          <t>GOMEZ FERRARO JOHANA</t>
        </is>
      </c>
      <c r="Y1395" t="inlineStr">
        <is>
          <t>1</t>
        </is>
      </c>
      <c r="Z1395" t="inlineStr">
        <is>
          <t>0</t>
        </is>
      </c>
      <c r="AA1395" s="48" t="n">
        <v>35780</v>
      </c>
      <c r="AB1395" s="48" t="n">
        <v>0</v>
      </c>
    </row>
    <row r="1396">
      <c r="A1396" t="inlineStr">
        <is>
          <t>NEIVA</t>
        </is>
      </c>
      <c r="B1396" t="inlineStr">
        <is>
          <t>REMOTAS</t>
        </is>
      </c>
      <c r="C1396" t="inlineStr">
        <is>
          <t>No encontrado</t>
        </is>
      </c>
      <c r="D1396" t="inlineStr">
        <is>
          <t>18753</t>
        </is>
      </c>
      <c r="E1396" t="inlineStr">
        <is>
          <t>2606784</t>
        </is>
      </c>
      <c r="F1396" t="inlineStr">
        <is>
          <t>3007047203</t>
        </is>
      </c>
      <c r="G1396" t="inlineStr">
        <is>
          <t>OC ENVIO ROLLOS</t>
        </is>
      </c>
      <c r="H1396" t="inlineStr">
        <is>
          <t>CAQUETA</t>
        </is>
      </c>
      <c r="I1396" t="inlineStr">
        <is>
          <t>SAN VICENTE DEL CAGUAN</t>
        </is>
      </c>
      <c r="J1396" t="inlineStr">
        <is>
          <t>BARRIO CASERIO VILLA LOBOS SAN</t>
        </is>
      </c>
      <c r="K1396" t="inlineStr">
        <is>
          <t>BANCOLOMBIA</t>
        </is>
      </c>
      <c r="L1396" t="inlineStr">
        <is>
          <t>FO-25-1388158</t>
        </is>
      </c>
      <c r="M1396" s="49" t="n">
        <v>45888.33333333334</v>
      </c>
      <c r="N1396" s="49" t="n">
        <v>45894.44513888889</v>
      </c>
      <c r="O1396" s="48" t="n">
        <v>0</v>
      </c>
      <c r="P1396" t="inlineStr">
        <is>
          <t>CB UNO A UNO</t>
        </is>
      </c>
      <c r="Q1396" t="inlineStr">
        <is>
          <t>CB UNO A UNO</t>
        </is>
      </c>
      <c r="S1396" t="inlineStr">
        <is>
          <t>EJECUTADO EXITOSO</t>
        </is>
      </c>
      <c r="T1396" t="inlineStr">
        <is>
          <t>ENVIO</t>
        </is>
      </c>
      <c r="V1396" t="inlineStr">
        <is>
          <t>TIPO IV ESPECIAL</t>
        </is>
      </c>
      <c r="W1396" t="inlineStr">
        <is>
          <t>TERRESTRE / AEREO</t>
        </is>
      </c>
      <c r="Y1396" t="inlineStr">
        <is>
          <t>1</t>
        </is>
      </c>
      <c r="Z1396" t="inlineStr">
        <is>
          <t>0</t>
        </is>
      </c>
      <c r="AA1396" s="48" t="n">
        <v>35780</v>
      </c>
      <c r="AB1396" s="48" t="n">
        <v>0</v>
      </c>
    </row>
    <row r="1397">
      <c r="A1397" t="inlineStr">
        <is>
          <t>BOGOTA</t>
        </is>
      </c>
      <c r="B1397" t="inlineStr">
        <is>
          <t>CUNDINAMARCA</t>
        </is>
      </c>
      <c r="C1397" t="inlineStr">
        <is>
          <t>0004-0004</t>
        </is>
      </c>
      <c r="D1397" t="inlineStr">
        <is>
          <t>25899</t>
        </is>
      </c>
      <c r="E1397" t="inlineStr">
        <is>
          <t>2606842</t>
        </is>
      </c>
      <c r="F1397" t="inlineStr">
        <is>
          <t>3007071124</t>
        </is>
      </c>
      <c r="G1397" t="inlineStr">
        <is>
          <t>OC VISITA ROLLOS</t>
        </is>
      </c>
      <c r="H1397" t="inlineStr">
        <is>
          <t>CUNDINAMARCA</t>
        </is>
      </c>
      <c r="I1397" t="inlineStr">
        <is>
          <t>ZIPAQUIRA</t>
        </is>
      </c>
      <c r="J1397" t="inlineStr">
        <is>
          <t>LAS MARGARITAS</t>
        </is>
      </c>
      <c r="K1397" t="inlineStr">
        <is>
          <t>BANCOLOMBIA</t>
        </is>
      </c>
      <c r="L1397" t="inlineStr">
        <is>
          <t>FO-25-1385109</t>
        </is>
      </c>
      <c r="M1397" s="49" t="n">
        <v>45888.33333333334</v>
      </c>
      <c r="N1397" s="49" t="n">
        <v>45890.60069444445</v>
      </c>
      <c r="O1397" s="48" t="n">
        <v>0</v>
      </c>
      <c r="P1397" t="inlineStr">
        <is>
          <t>CB UNO A UNO</t>
        </is>
      </c>
      <c r="Q1397" t="inlineStr">
        <is>
          <t>CB UNO A UNO</t>
        </is>
      </c>
      <c r="R1397" t="inlineStr">
        <is>
          <t>EJECUTADO</t>
        </is>
      </c>
      <c r="S1397" t="inlineStr">
        <is>
          <t>EJECUTADO EXITOSO</t>
        </is>
      </c>
      <c r="T1397" t="inlineStr">
        <is>
          <t>VISITA TECNICA</t>
        </is>
      </c>
      <c r="V1397" t="inlineStr">
        <is>
          <t>TIPO II</t>
        </is>
      </c>
      <c r="W1397" t="inlineStr">
        <is>
          <t>TERRESTRE</t>
        </is>
      </c>
      <c r="X1397" t="inlineStr">
        <is>
          <t>SOTO LONDOÑO FREDY ALEXANDER</t>
        </is>
      </c>
      <c r="Y1397" t="inlineStr">
        <is>
          <t>1</t>
        </is>
      </c>
      <c r="Z1397" t="inlineStr">
        <is>
          <t>0</t>
        </is>
      </c>
      <c r="AA1397" s="48" t="n">
        <v>67654</v>
      </c>
      <c r="AB1397" s="48" t="n">
        <v>0</v>
      </c>
    </row>
    <row r="1398">
      <c r="A1398" t="inlineStr">
        <is>
          <t>MEDELLIN</t>
        </is>
      </c>
      <c r="B1398" t="inlineStr">
        <is>
          <t>NOROCCIDENTE</t>
        </is>
      </c>
      <c r="C1398" t="inlineStr">
        <is>
          <t>0004-0005</t>
        </is>
      </c>
      <c r="D1398" t="inlineStr">
        <is>
          <t>5360</t>
        </is>
      </c>
      <c r="E1398" t="inlineStr">
        <is>
          <t>2606848</t>
        </is>
      </c>
      <c r="F1398" t="inlineStr">
        <is>
          <t>3007055408</t>
        </is>
      </c>
      <c r="G1398" t="inlineStr">
        <is>
          <t>OC VISITA ROLLOS</t>
        </is>
      </c>
      <c r="H1398" t="inlineStr">
        <is>
          <t>ANTIOQUIA</t>
        </is>
      </c>
      <c r="I1398" t="inlineStr">
        <is>
          <t>ITAGUI</t>
        </is>
      </c>
      <c r="J1398" t="inlineStr">
        <is>
          <t>PTM ITAGUI ELECTRONICA DUFE</t>
        </is>
      </c>
      <c r="K1398" t="inlineStr">
        <is>
          <t>BANCOLOMBIA</t>
        </is>
      </c>
      <c r="L1398" t="inlineStr">
        <is>
          <t>FO-25-1385092</t>
        </is>
      </c>
      <c r="M1398" s="49" t="n">
        <v>45888.33333333334</v>
      </c>
      <c r="N1398" s="49" t="n">
        <v>45890.71458333333</v>
      </c>
      <c r="O1398" s="48" t="n">
        <v>0</v>
      </c>
      <c r="P1398" t="inlineStr">
        <is>
          <t>AGREGADOR</t>
        </is>
      </c>
      <c r="Q1398" t="inlineStr">
        <is>
          <t>COMCARD - PTM</t>
        </is>
      </c>
      <c r="S1398" t="inlineStr">
        <is>
          <t>EJECUTADO EXITOSO</t>
        </is>
      </c>
      <c r="T1398" t="inlineStr">
        <is>
          <t>VISITA TECNICA</t>
        </is>
      </c>
      <c r="V1398" t="inlineStr">
        <is>
          <t>TIPO I</t>
        </is>
      </c>
      <c r="W1398" t="inlineStr">
        <is>
          <t>TERRESTRE</t>
        </is>
      </c>
      <c r="X1398" t="inlineStr">
        <is>
          <t>GOMEZ FERRARO JOHANA</t>
        </is>
      </c>
      <c r="Y1398" t="inlineStr">
        <is>
          <t>1</t>
        </is>
      </c>
      <c r="Z1398" t="inlineStr">
        <is>
          <t>0</t>
        </is>
      </c>
      <c r="AA1398" s="48" t="n">
        <v>35780</v>
      </c>
      <c r="AB1398" s="48" t="n">
        <v>0</v>
      </c>
    </row>
    <row r="1399">
      <c r="A1399" t="inlineStr">
        <is>
          <t>VILLAVICENCIO</t>
        </is>
      </c>
      <c r="B1399" t="inlineStr">
        <is>
          <t>REMOTAS</t>
        </is>
      </c>
      <c r="C1399" t="inlineStr">
        <is>
          <t>0004-0007</t>
        </is>
      </c>
      <c r="D1399" t="inlineStr">
        <is>
          <t>50001</t>
        </is>
      </c>
      <c r="E1399" t="inlineStr">
        <is>
          <t>2606856</t>
        </is>
      </c>
      <c r="F1399" t="inlineStr">
        <is>
          <t>3007041234</t>
        </is>
      </c>
      <c r="G1399" t="inlineStr">
        <is>
          <t>OC VISITA ROLLOS</t>
        </is>
      </c>
      <c r="H1399" t="inlineStr">
        <is>
          <t>META</t>
        </is>
      </c>
      <c r="I1399" t="inlineStr">
        <is>
          <t>VILLAVICENCIO</t>
        </is>
      </c>
      <c r="J1399" t="inlineStr">
        <is>
          <t>BARRIO CIUDAD PORFIA VILLAVICE</t>
        </is>
      </c>
      <c r="K1399" t="inlineStr">
        <is>
          <t>BANCOLOMBIA</t>
        </is>
      </c>
      <c r="L1399" t="inlineStr">
        <is>
          <t>FO-25-1385320</t>
        </is>
      </c>
      <c r="M1399" s="49" t="n">
        <v>45888.33333333334</v>
      </c>
      <c r="N1399" s="49" t="n">
        <v>45889.36388888889</v>
      </c>
      <c r="O1399" s="48" t="n">
        <v>0</v>
      </c>
      <c r="P1399" t="inlineStr">
        <is>
          <t>CB UNO A UNO</t>
        </is>
      </c>
      <c r="Q1399" t="inlineStr">
        <is>
          <t>CB UNO A UNO</t>
        </is>
      </c>
      <c r="R1399" t="inlineStr">
        <is>
          <t>EJECUTADO</t>
        </is>
      </c>
      <c r="S1399" t="inlineStr">
        <is>
          <t>EJECUTADO EXITOSO</t>
        </is>
      </c>
      <c r="T1399" t="inlineStr">
        <is>
          <t>VISITA TECNICA</t>
        </is>
      </c>
      <c r="V1399" t="inlineStr">
        <is>
          <t>TIPO I</t>
        </is>
      </c>
      <c r="W1399" t="inlineStr">
        <is>
          <t>TERRESTRE</t>
        </is>
      </c>
      <c r="X1399" t="inlineStr">
        <is>
          <t>GARZON RUIZ LUIS MIGUEL</t>
        </is>
      </c>
      <c r="Y1399" t="inlineStr">
        <is>
          <t>1</t>
        </is>
      </c>
      <c r="Z1399" t="inlineStr">
        <is>
          <t>0</t>
        </is>
      </c>
      <c r="AA1399" s="48" t="n">
        <v>35780</v>
      </c>
      <c r="AB1399" s="48" t="n">
        <v>0</v>
      </c>
    </row>
    <row r="1400">
      <c r="A1400" t="inlineStr">
        <is>
          <t>MEDELLIN</t>
        </is>
      </c>
      <c r="B1400" t="inlineStr">
        <is>
          <t>NOROCCIDENTE</t>
        </is>
      </c>
      <c r="C1400" t="inlineStr">
        <is>
          <t>0004-0005</t>
        </is>
      </c>
      <c r="D1400" t="inlineStr">
        <is>
          <t>5001</t>
        </is>
      </c>
      <c r="E1400" t="inlineStr">
        <is>
          <t>2606891</t>
        </is>
      </c>
      <c r="F1400" t="inlineStr">
        <is>
          <t>3007079167</t>
        </is>
      </c>
      <c r="G1400" t="inlineStr">
        <is>
          <t>OC VISITA ROLLOS</t>
        </is>
      </c>
      <c r="H1400" t="inlineStr">
        <is>
          <t>ANTIOQUIA</t>
        </is>
      </c>
      <c r="I1400" t="inlineStr">
        <is>
          <t>MEDELLIN</t>
        </is>
      </c>
      <c r="J1400" t="inlineStr">
        <is>
          <t>BARRIO CASTILLA MEDELLIN 16</t>
        </is>
      </c>
      <c r="K1400" t="inlineStr">
        <is>
          <t>BANCOLOMBIA</t>
        </is>
      </c>
      <c r="L1400" t="inlineStr">
        <is>
          <t>FO-25-1386630</t>
        </is>
      </c>
      <c r="M1400" s="49" t="n">
        <v>45888.33333333334</v>
      </c>
      <c r="N1400" s="49" t="n">
        <v>45890.71319444444</v>
      </c>
      <c r="O1400" s="48" t="n">
        <v>0</v>
      </c>
      <c r="P1400" t="inlineStr">
        <is>
          <t>CB UNO A UNO</t>
        </is>
      </c>
      <c r="Q1400" t="inlineStr">
        <is>
          <t>CB UNO A UNO</t>
        </is>
      </c>
      <c r="S1400" t="inlineStr">
        <is>
          <t>EJECUTADO EXITOSO</t>
        </is>
      </c>
      <c r="T1400" t="inlineStr">
        <is>
          <t>VISITA TECNICA</t>
        </is>
      </c>
      <c r="V1400" t="inlineStr">
        <is>
          <t>TIPO I</t>
        </is>
      </c>
      <c r="W1400" t="inlineStr">
        <is>
          <t>TERRESTRE</t>
        </is>
      </c>
      <c r="X1400" t="inlineStr">
        <is>
          <t>GOMEZ FERRARO JOHANA</t>
        </is>
      </c>
      <c r="Y1400" t="inlineStr">
        <is>
          <t>1</t>
        </is>
      </c>
      <c r="Z1400" t="inlineStr">
        <is>
          <t>0</t>
        </is>
      </c>
      <c r="AA1400" s="48" t="n">
        <v>35780</v>
      </c>
      <c r="AB1400" s="48" t="n">
        <v>0</v>
      </c>
    </row>
    <row r="1401">
      <c r="A1401" t="inlineStr">
        <is>
          <t>MEDELLIN</t>
        </is>
      </c>
      <c r="B1401" t="inlineStr">
        <is>
          <t>NOROCCIDENTE</t>
        </is>
      </c>
      <c r="C1401" t="inlineStr">
        <is>
          <t>0004-0005</t>
        </is>
      </c>
      <c r="D1401" t="inlineStr">
        <is>
          <t>5686</t>
        </is>
      </c>
      <c r="E1401" t="inlineStr">
        <is>
          <t>2606902</t>
        </is>
      </c>
      <c r="F1401" t="inlineStr">
        <is>
          <t>3007052672</t>
        </is>
      </c>
      <c r="G1401" t="inlineStr">
        <is>
          <t>OC VISITA ROLLOS</t>
        </is>
      </c>
      <c r="H1401" t="inlineStr">
        <is>
          <t>ANTIOQUIA</t>
        </is>
      </c>
      <c r="I1401" t="inlineStr">
        <is>
          <t>SANTA ROSA DE OSOS</t>
        </is>
      </c>
      <c r="J1401" t="inlineStr">
        <is>
          <t>PTM SANTA ROSA DE OSOS TIENDA</t>
        </is>
      </c>
      <c r="K1401" t="inlineStr">
        <is>
          <t>BANCOLOMBIA</t>
        </is>
      </c>
      <c r="L1401" t="inlineStr">
        <is>
          <t>FO-25-1385324</t>
        </is>
      </c>
      <c r="M1401" s="49" t="n">
        <v>45888.33333333334</v>
      </c>
      <c r="N1401" s="49" t="n">
        <v>45890.65347222222</v>
      </c>
      <c r="O1401" s="48" t="n">
        <v>0</v>
      </c>
      <c r="P1401" t="inlineStr">
        <is>
          <t>AGREGADOR</t>
        </is>
      </c>
      <c r="Q1401" t="inlineStr">
        <is>
          <t>COMCARD - PTM</t>
        </is>
      </c>
      <c r="R1401" t="inlineStr">
        <is>
          <t>EJECUTADO</t>
        </is>
      </c>
      <c r="S1401" t="inlineStr">
        <is>
          <t>EJECUTADO EXITOSO</t>
        </is>
      </c>
      <c r="T1401" t="inlineStr">
        <is>
          <t>ENVIO FLOTA - OPERADOR LOGISTICO</t>
        </is>
      </c>
      <c r="V1401" t="inlineStr">
        <is>
          <t>TIPO II</t>
        </is>
      </c>
      <c r="W1401" t="inlineStr">
        <is>
          <t>TERRESTRE</t>
        </is>
      </c>
      <c r="X1401" t="inlineStr">
        <is>
          <t>QUINTERO SANCHEZ JUAN SEBASTIAN</t>
        </is>
      </c>
      <c r="Y1401" t="inlineStr">
        <is>
          <t>1</t>
        </is>
      </c>
      <c r="Z1401" t="inlineStr">
        <is>
          <t>0</t>
        </is>
      </c>
      <c r="AA1401" s="48" t="n">
        <v>35780</v>
      </c>
      <c r="AB1401" s="48" t="n">
        <v>0</v>
      </c>
    </row>
    <row r="1402">
      <c r="A1402" t="inlineStr">
        <is>
          <t>MEDELLIN</t>
        </is>
      </c>
      <c r="B1402" t="inlineStr">
        <is>
          <t>NOROCCIDENTE</t>
        </is>
      </c>
      <c r="C1402" t="inlineStr">
        <is>
          <t>0004-0005</t>
        </is>
      </c>
      <c r="D1402" t="inlineStr">
        <is>
          <t>5001</t>
        </is>
      </c>
      <c r="E1402" t="inlineStr">
        <is>
          <t>2606915</t>
        </is>
      </c>
      <c r="F1402" t="inlineStr">
        <is>
          <t>3007079021</t>
        </is>
      </c>
      <c r="G1402" t="inlineStr">
        <is>
          <t>OC VISITA ROLLOS</t>
        </is>
      </c>
      <c r="H1402" t="inlineStr">
        <is>
          <t>ANTIOQUIA</t>
        </is>
      </c>
      <c r="I1402" t="inlineStr">
        <is>
          <t>MEDELLIN</t>
        </is>
      </c>
      <c r="J1402" t="inlineStr">
        <is>
          <t>PTM MEDELLIN SUPERMERCADO TRAV</t>
        </is>
      </c>
      <c r="K1402" t="inlineStr">
        <is>
          <t>BANCOLOMBIA</t>
        </is>
      </c>
      <c r="L1402" t="inlineStr">
        <is>
          <t>FO-25-1386641</t>
        </is>
      </c>
      <c r="M1402" s="49" t="n">
        <v>45888.33333333334</v>
      </c>
      <c r="N1402" s="49" t="n">
        <v>45890.71041666667</v>
      </c>
      <c r="O1402" s="48" t="n">
        <v>0</v>
      </c>
      <c r="P1402" t="inlineStr">
        <is>
          <t>AGREGADOR</t>
        </is>
      </c>
      <c r="Q1402" t="inlineStr">
        <is>
          <t>COMCARD - PTM</t>
        </is>
      </c>
      <c r="S1402" t="inlineStr">
        <is>
          <t>EJECUTADO EXITOSO</t>
        </is>
      </c>
      <c r="T1402" t="inlineStr">
        <is>
          <t>VISITA TECNICA</t>
        </is>
      </c>
      <c r="V1402" t="inlineStr">
        <is>
          <t>TIPO I</t>
        </is>
      </c>
      <c r="W1402" t="inlineStr">
        <is>
          <t>TERRESTRE</t>
        </is>
      </c>
      <c r="X1402" t="inlineStr">
        <is>
          <t>GOMEZ FERRARO JOHANA</t>
        </is>
      </c>
      <c r="Y1402" t="inlineStr">
        <is>
          <t>1</t>
        </is>
      </c>
      <c r="Z1402" t="inlineStr">
        <is>
          <t>0</t>
        </is>
      </c>
      <c r="AA1402" s="48" t="n">
        <v>35780</v>
      </c>
      <c r="AB1402" s="48" t="n">
        <v>0</v>
      </c>
    </row>
    <row r="1403">
      <c r="A1403" t="inlineStr">
        <is>
          <t>MEDELLIN</t>
        </is>
      </c>
      <c r="B1403" t="inlineStr">
        <is>
          <t>NOROCCIDENTE</t>
        </is>
      </c>
      <c r="C1403" t="inlineStr">
        <is>
          <t>0004-0005</t>
        </is>
      </c>
      <c r="D1403" t="inlineStr">
        <is>
          <t>5001</t>
        </is>
      </c>
      <c r="E1403" t="inlineStr">
        <is>
          <t>2606926</t>
        </is>
      </c>
      <c r="F1403" t="inlineStr">
        <is>
          <t>3007020663</t>
        </is>
      </c>
      <c r="G1403" t="inlineStr">
        <is>
          <t>OC VISITA ROLLOS</t>
        </is>
      </c>
      <c r="H1403" t="inlineStr">
        <is>
          <t>ANTIOQUIA</t>
        </is>
      </c>
      <c r="I1403" t="inlineStr">
        <is>
          <t>MEDELLIN</t>
        </is>
      </c>
      <c r="J1403" t="inlineStr">
        <is>
          <t>COMCARD INFORMATIC SYSTEM</t>
        </is>
      </c>
      <c r="K1403" t="inlineStr">
        <is>
          <t>BANCOLOMBIA</t>
        </is>
      </c>
      <c r="L1403" t="inlineStr">
        <is>
          <t>FO-25-1386631</t>
        </is>
      </c>
      <c r="M1403" s="49" t="n">
        <v>45888.33333333334</v>
      </c>
      <c r="N1403" s="49" t="n">
        <v>45890.71319444444</v>
      </c>
      <c r="O1403" s="48" t="n">
        <v>0</v>
      </c>
      <c r="P1403" t="inlineStr">
        <is>
          <t>AGREGADOR</t>
        </is>
      </c>
      <c r="Q1403" t="inlineStr">
        <is>
          <t>COMCARD - PTM</t>
        </is>
      </c>
      <c r="S1403" t="inlineStr">
        <is>
          <t>EJECUTADO EXITOSO</t>
        </is>
      </c>
      <c r="T1403" t="inlineStr">
        <is>
          <t>VISITA TECNICA</t>
        </is>
      </c>
      <c r="V1403" t="inlineStr">
        <is>
          <t>TIPO I</t>
        </is>
      </c>
      <c r="W1403" t="inlineStr">
        <is>
          <t>TERRESTRE</t>
        </is>
      </c>
      <c r="X1403" t="inlineStr">
        <is>
          <t>GOMEZ FERRARO JOHANA</t>
        </is>
      </c>
      <c r="Y1403" t="inlineStr">
        <is>
          <t>1</t>
        </is>
      </c>
      <c r="Z1403" t="inlineStr">
        <is>
          <t>0</t>
        </is>
      </c>
      <c r="AA1403" s="48" t="n">
        <v>35780</v>
      </c>
      <c r="AB1403" s="48" t="n">
        <v>0</v>
      </c>
    </row>
    <row r="1404">
      <c r="A1404" t="inlineStr">
        <is>
          <t>CUCUTA</t>
        </is>
      </c>
      <c r="B1404" t="inlineStr">
        <is>
          <t>SANTANDERES</t>
        </is>
      </c>
      <c r="C1404" t="inlineStr">
        <is>
          <t>0004-0008</t>
        </is>
      </c>
      <c r="D1404" t="inlineStr">
        <is>
          <t>54673</t>
        </is>
      </c>
      <c r="E1404" t="inlineStr">
        <is>
          <t>2607005</t>
        </is>
      </c>
      <c r="F1404" t="inlineStr">
        <is>
          <t>3007064293</t>
        </is>
      </c>
      <c r="G1404" t="inlineStr">
        <is>
          <t>OC VISITA ROLLOS</t>
        </is>
      </c>
      <c r="H1404" t="inlineStr">
        <is>
          <t>NORTE DE SANTANDER</t>
        </is>
      </c>
      <c r="I1404" t="inlineStr">
        <is>
          <t>SAN CAYETANO</t>
        </is>
      </c>
      <c r="J1404" t="inlineStr">
        <is>
          <t>BARRIO VRD SAN ISIDRO SAN CAYE</t>
        </is>
      </c>
      <c r="K1404" t="inlineStr">
        <is>
          <t>BANCOLOMBIA</t>
        </is>
      </c>
      <c r="L1404" t="inlineStr">
        <is>
          <t>FO-25-1386637</t>
        </is>
      </c>
      <c r="M1404" s="49" t="n">
        <v>45888.33333333334</v>
      </c>
      <c r="N1404" s="49" t="n">
        <v>45889.36180555556</v>
      </c>
      <c r="O1404" s="48" t="n">
        <v>0</v>
      </c>
      <c r="P1404" t="inlineStr">
        <is>
          <t>CB UNO A UNO</t>
        </is>
      </c>
      <c r="Q1404" t="inlineStr">
        <is>
          <t>CB UNO A UNO</t>
        </is>
      </c>
      <c r="R1404" t="inlineStr">
        <is>
          <t>EJECUTADO</t>
        </is>
      </c>
      <c r="S1404" t="inlineStr">
        <is>
          <t>EJECUTADO EXITOSO</t>
        </is>
      </c>
      <c r="T1404" t="inlineStr">
        <is>
          <t>VISITA TECNICA</t>
        </is>
      </c>
      <c r="V1404" t="inlineStr">
        <is>
          <t>TIPO II</t>
        </is>
      </c>
      <c r="W1404" t="inlineStr">
        <is>
          <t>TERRESTRE</t>
        </is>
      </c>
      <c r="X1404" t="inlineStr">
        <is>
          <t>PACHECO BUITRAGO JAVIER ALONSO</t>
        </is>
      </c>
      <c r="Y1404" t="inlineStr">
        <is>
          <t>1</t>
        </is>
      </c>
      <c r="Z1404" t="inlineStr">
        <is>
          <t>0</t>
        </is>
      </c>
      <c r="AA1404" s="48" t="n">
        <v>67654</v>
      </c>
      <c r="AB1404" s="48" t="n">
        <v>0</v>
      </c>
    </row>
    <row r="1405">
      <c r="A1405" t="inlineStr">
        <is>
          <t>NEIVA</t>
        </is>
      </c>
      <c r="B1405" t="inlineStr">
        <is>
          <t>REMOTAS</t>
        </is>
      </c>
      <c r="C1405" t="inlineStr">
        <is>
          <t>0004-0007</t>
        </is>
      </c>
      <c r="D1405" t="inlineStr">
        <is>
          <t>41001</t>
        </is>
      </c>
      <c r="E1405" t="inlineStr">
        <is>
          <t>2607031</t>
        </is>
      </c>
      <c r="F1405" t="inlineStr">
        <is>
          <t>3007079869</t>
        </is>
      </c>
      <c r="G1405" t="inlineStr">
        <is>
          <t>OC VISITA ROLLOS</t>
        </is>
      </c>
      <c r="H1405" t="inlineStr">
        <is>
          <t>HUILA</t>
        </is>
      </c>
      <c r="I1405" t="inlineStr">
        <is>
          <t>NEIVA</t>
        </is>
      </c>
      <c r="J1405" t="inlineStr">
        <is>
          <t>BARRIO LAS GRANJAS NEIVA  6</t>
        </is>
      </c>
      <c r="K1405" t="inlineStr">
        <is>
          <t>BANCOLOMBIA</t>
        </is>
      </c>
      <c r="L1405" t="inlineStr">
        <is>
          <t>FO-25-1386627</t>
        </is>
      </c>
      <c r="M1405" s="49" t="n">
        <v>45888.33333333334</v>
      </c>
      <c r="N1405" s="49" t="n">
        <v>45888.57638888889</v>
      </c>
      <c r="O1405" s="48" t="n">
        <v>0</v>
      </c>
      <c r="P1405" t="inlineStr">
        <is>
          <t>UNO A UNO</t>
        </is>
      </c>
      <c r="Q1405" t="inlineStr">
        <is>
          <t>UNO A UNO</t>
        </is>
      </c>
      <c r="R1405" t="inlineStr">
        <is>
          <t>EJECUTADO</t>
        </is>
      </c>
      <c r="S1405" t="inlineStr">
        <is>
          <t>EJECUTADO EXITOSO</t>
        </is>
      </c>
      <c r="T1405" t="inlineStr">
        <is>
          <t>VISITA TECNICA</t>
        </is>
      </c>
      <c r="V1405" t="inlineStr">
        <is>
          <t>TIPO I</t>
        </is>
      </c>
      <c r="W1405" t="inlineStr">
        <is>
          <t>TERRESTRE</t>
        </is>
      </c>
      <c r="X1405" t="inlineStr">
        <is>
          <t>ANDRADE HERNANDEZ JUAN CARLOS</t>
        </is>
      </c>
      <c r="Y1405" t="inlineStr">
        <is>
          <t>1</t>
        </is>
      </c>
      <c r="Z1405" t="inlineStr">
        <is>
          <t>0</t>
        </is>
      </c>
      <c r="AA1405" s="48" t="n">
        <v>35780</v>
      </c>
      <c r="AB1405" s="48" t="n">
        <v>0</v>
      </c>
    </row>
    <row r="1406">
      <c r="A1406" t="inlineStr">
        <is>
          <t>CALI</t>
        </is>
      </c>
      <c r="B1406" t="inlineStr">
        <is>
          <t>SUROCCIDENTE Y EJE CAFETERO</t>
        </is>
      </c>
      <c r="C1406" t="inlineStr">
        <is>
          <t>0004-0003</t>
        </is>
      </c>
      <c r="D1406" t="inlineStr">
        <is>
          <t>76248</t>
        </is>
      </c>
      <c r="E1406" t="inlineStr">
        <is>
          <t>2607044</t>
        </is>
      </c>
      <c r="F1406" t="inlineStr">
        <is>
          <t>3007071416</t>
        </is>
      </c>
      <c r="G1406" t="inlineStr">
        <is>
          <t>OC VISITA ROLLOS</t>
        </is>
      </c>
      <c r="H1406" t="inlineStr">
        <is>
          <t>VALLE DEL CAUCA</t>
        </is>
      </c>
      <c r="I1406" t="inlineStr">
        <is>
          <t>EL CERRITO</t>
        </is>
      </c>
      <c r="J1406" t="inlineStr">
        <is>
          <t>EL CERRITO SANTA BARBARA</t>
        </is>
      </c>
      <c r="K1406" t="inlineStr">
        <is>
          <t>BANCOLOMBIA</t>
        </is>
      </c>
      <c r="L1406" t="inlineStr">
        <is>
          <t>FO-25-1386624</t>
        </is>
      </c>
      <c r="M1406" s="49" t="n">
        <v>45888.33333333334</v>
      </c>
      <c r="N1406" s="49" t="n">
        <v>45888.57777777778</v>
      </c>
      <c r="O1406" s="48" t="n">
        <v>0</v>
      </c>
      <c r="P1406" t="inlineStr">
        <is>
          <t>CB UNO A UNO</t>
        </is>
      </c>
      <c r="Q1406" t="inlineStr">
        <is>
          <t>CB UNO A UNO</t>
        </is>
      </c>
      <c r="R1406" t="inlineStr">
        <is>
          <t>EJECUTADO</t>
        </is>
      </c>
      <c r="S1406" t="inlineStr">
        <is>
          <t>EJECUTADO EXITOSO</t>
        </is>
      </c>
      <c r="T1406" t="inlineStr">
        <is>
          <t>VISITA TECNICA</t>
        </is>
      </c>
      <c r="V1406" t="inlineStr">
        <is>
          <t>TIPO II</t>
        </is>
      </c>
      <c r="W1406" t="inlineStr">
        <is>
          <t>TERRESTRE</t>
        </is>
      </c>
      <c r="X1406" t="inlineStr">
        <is>
          <t>SANCHEZ URREGO ROBINSON DAVID</t>
        </is>
      </c>
      <c r="Y1406" t="inlineStr">
        <is>
          <t>1</t>
        </is>
      </c>
      <c r="Z1406" t="inlineStr">
        <is>
          <t>0</t>
        </is>
      </c>
      <c r="AA1406" s="48" t="n">
        <v>67654</v>
      </c>
      <c r="AB1406" s="48" t="n">
        <v>0</v>
      </c>
    </row>
    <row r="1407">
      <c r="A1407" t="inlineStr">
        <is>
          <t>BOGOTA</t>
        </is>
      </c>
      <c r="B1407" t="inlineStr">
        <is>
          <t>CUNDINAMARCA</t>
        </is>
      </c>
      <c r="C1407" t="inlineStr">
        <is>
          <t>0004-0004</t>
        </is>
      </c>
      <c r="D1407" t="inlineStr">
        <is>
          <t>25269</t>
        </is>
      </c>
      <c r="E1407" t="inlineStr">
        <is>
          <t>2607056</t>
        </is>
      </c>
      <c r="F1407" t="inlineStr">
        <is>
          <t>3007080013</t>
        </is>
      </c>
      <c r="G1407" t="inlineStr">
        <is>
          <t>OC VISITA ROLLOS</t>
        </is>
      </c>
      <c r="H1407" t="inlineStr">
        <is>
          <t>CUNDINAMARCA</t>
        </is>
      </c>
      <c r="I1407" t="inlineStr">
        <is>
          <t>FACATATIVA</t>
        </is>
      </c>
      <c r="J1407" t="inlineStr">
        <is>
          <t>BARRIO VILLA NUEVA FACATATIVA FACTATIVA</t>
        </is>
      </c>
      <c r="K1407" t="inlineStr">
        <is>
          <t>BANCOLOMBIA</t>
        </is>
      </c>
      <c r="L1407" t="inlineStr">
        <is>
          <t>FO-25-1386620</t>
        </is>
      </c>
      <c r="M1407" s="49" t="n">
        <v>45888.33333333334</v>
      </c>
      <c r="N1407" s="49" t="n">
        <v>45888.58055555556</v>
      </c>
      <c r="O1407" s="48" t="n">
        <v>0</v>
      </c>
      <c r="P1407" t="inlineStr">
        <is>
          <t>UNO A UNO</t>
        </is>
      </c>
      <c r="Q1407" t="inlineStr">
        <is>
          <t>UNO A UNO</t>
        </is>
      </c>
      <c r="R1407" t="inlineStr">
        <is>
          <t>EJECUTADO</t>
        </is>
      </c>
      <c r="S1407" t="inlineStr">
        <is>
          <t>EJECUTADO EXITOSO</t>
        </is>
      </c>
      <c r="T1407" t="inlineStr">
        <is>
          <t>VISITA TECNICA</t>
        </is>
      </c>
      <c r="V1407" t="inlineStr">
        <is>
          <t>TIPO II</t>
        </is>
      </c>
      <c r="W1407" t="inlineStr">
        <is>
          <t>TERRESTRE</t>
        </is>
      </c>
      <c r="X1407" t="inlineStr">
        <is>
          <t>LOZADA ROJAS CHRISTIAN ANDRES</t>
        </is>
      </c>
      <c r="Y1407" t="inlineStr">
        <is>
          <t>1</t>
        </is>
      </c>
      <c r="Z1407" t="inlineStr">
        <is>
          <t>0</t>
        </is>
      </c>
      <c r="AA1407" s="48" t="n">
        <v>67654</v>
      </c>
      <c r="AB1407" s="48" t="n">
        <v>0</v>
      </c>
    </row>
    <row r="1408">
      <c r="A1408" t="inlineStr">
        <is>
          <t>MONTERIA</t>
        </is>
      </c>
      <c r="B1408" t="inlineStr">
        <is>
          <t>COSTA</t>
        </is>
      </c>
      <c r="C1408" t="inlineStr">
        <is>
          <t>0004-0001</t>
        </is>
      </c>
      <c r="D1408" t="inlineStr">
        <is>
          <t>23162</t>
        </is>
      </c>
      <c r="E1408" t="inlineStr">
        <is>
          <t>2607285</t>
        </is>
      </c>
      <c r="F1408" t="inlineStr">
        <is>
          <t>3007077918</t>
        </is>
      </c>
      <c r="G1408" t="inlineStr">
        <is>
          <t>OC VISITA ROLLOS</t>
        </is>
      </c>
      <c r="H1408" t="inlineStr">
        <is>
          <t>CORDOBA</t>
        </is>
      </c>
      <c r="I1408" t="inlineStr">
        <is>
          <t>CERETE</t>
        </is>
      </c>
      <c r="J1408" t="inlineStr">
        <is>
          <t>BARRIO EL SOCORRO CERETE 3</t>
        </is>
      </c>
      <c r="K1408" t="inlineStr">
        <is>
          <t>BANCOLOMBIA</t>
        </is>
      </c>
      <c r="L1408" t="inlineStr">
        <is>
          <t>FO-25-1386616</t>
        </is>
      </c>
      <c r="M1408" s="49" t="n">
        <v>45886.38456018519</v>
      </c>
      <c r="N1408" s="49" t="n">
        <v>45888.58263888889</v>
      </c>
      <c r="O1408" s="48" t="n">
        <v>0</v>
      </c>
      <c r="P1408" t="inlineStr">
        <is>
          <t>CB UNO A UNO</t>
        </is>
      </c>
      <c r="Q1408" t="inlineStr">
        <is>
          <t>CB UNO A UNO</t>
        </is>
      </c>
      <c r="R1408" t="inlineStr">
        <is>
          <t>EJECUTADO</t>
        </is>
      </c>
      <c r="S1408" t="inlineStr">
        <is>
          <t>EJECUTADO EXITOSO</t>
        </is>
      </c>
      <c r="T1408" t="inlineStr">
        <is>
          <t>VISITA TECNICA</t>
        </is>
      </c>
      <c r="V1408" t="inlineStr">
        <is>
          <t>TIPO I</t>
        </is>
      </c>
      <c r="W1408" t="inlineStr">
        <is>
          <t>TERRESTRE</t>
        </is>
      </c>
      <c r="X1408" t="inlineStr">
        <is>
          <t>GONZALEZ FERRER JESUS ALEXANDER</t>
        </is>
      </c>
      <c r="Y1408" t="inlineStr">
        <is>
          <t>1</t>
        </is>
      </c>
      <c r="Z1408" t="inlineStr">
        <is>
          <t>0</t>
        </is>
      </c>
      <c r="AA1408" s="48" t="n">
        <v>35780</v>
      </c>
      <c r="AB1408" s="48" t="n">
        <v>0</v>
      </c>
    </row>
    <row r="1409">
      <c r="A1409" t="inlineStr">
        <is>
          <t>MEDELLIN</t>
        </is>
      </c>
      <c r="B1409" t="inlineStr">
        <is>
          <t>NOROCCIDENTE</t>
        </is>
      </c>
      <c r="C1409" t="inlineStr">
        <is>
          <t>0004-0005</t>
        </is>
      </c>
      <c r="D1409" t="inlineStr">
        <is>
          <t>5088</t>
        </is>
      </c>
      <c r="E1409" t="inlineStr">
        <is>
          <t>2607439</t>
        </is>
      </c>
      <c r="F1409" t="inlineStr">
        <is>
          <t>3007080225</t>
        </is>
      </c>
      <c r="G1409" t="inlineStr">
        <is>
          <t>OC VISITA ROLLOS</t>
        </is>
      </c>
      <c r="H1409" t="inlineStr">
        <is>
          <t>ANTIOQUIA</t>
        </is>
      </c>
      <c r="I1409" t="inlineStr">
        <is>
          <t>BELLO</t>
        </is>
      </c>
      <c r="J1409" t="inlineStr">
        <is>
          <t>PTM BELLO PAULA S STORE</t>
        </is>
      </c>
      <c r="K1409" t="inlineStr">
        <is>
          <t>BANCOLOMBIA</t>
        </is>
      </c>
      <c r="L1409" t="inlineStr">
        <is>
          <t>FO-25-1386615</t>
        </is>
      </c>
      <c r="M1409" s="49" t="n">
        <v>45886.44464120371</v>
      </c>
      <c r="N1409" s="49" t="n">
        <v>45891.62847222222</v>
      </c>
      <c r="O1409" s="48" t="n">
        <v>0</v>
      </c>
      <c r="P1409" t="inlineStr">
        <is>
          <t>AGREGADOR</t>
        </is>
      </c>
      <c r="Q1409" t="inlineStr">
        <is>
          <t>COMCARD - PTM</t>
        </is>
      </c>
      <c r="S1409" t="inlineStr">
        <is>
          <t>EJECUTADO EXITOSO</t>
        </is>
      </c>
      <c r="T1409" t="inlineStr">
        <is>
          <t>VISITA TECNICA</t>
        </is>
      </c>
      <c r="V1409" t="inlineStr">
        <is>
          <t>TIPO I</t>
        </is>
      </c>
      <c r="W1409" t="inlineStr">
        <is>
          <t>TERRESTRE</t>
        </is>
      </c>
      <c r="X1409" t="inlineStr">
        <is>
          <t>GOMEZ FERRARO JOHANA</t>
        </is>
      </c>
      <c r="Y1409" t="inlineStr">
        <is>
          <t>1</t>
        </is>
      </c>
      <c r="Z1409" t="inlineStr">
        <is>
          <t>0</t>
        </is>
      </c>
      <c r="AA1409" s="48" t="n">
        <v>35780</v>
      </c>
      <c r="AB1409" s="48" t="n">
        <v>0</v>
      </c>
    </row>
    <row r="1410">
      <c r="A1410" t="inlineStr">
        <is>
          <t>PEREIRA</t>
        </is>
      </c>
      <c r="B1410" t="inlineStr">
        <is>
          <t>SUROCCIDENTE Y EJE CAFETERO</t>
        </is>
      </c>
      <c r="C1410" t="inlineStr">
        <is>
          <t>0004-0002</t>
        </is>
      </c>
      <c r="D1410" t="inlineStr">
        <is>
          <t>76622</t>
        </is>
      </c>
      <c r="E1410" t="inlineStr">
        <is>
          <t>2607502</t>
        </is>
      </c>
      <c r="F1410" t="inlineStr">
        <is>
          <t>3007076475</t>
        </is>
      </c>
      <c r="G1410" t="inlineStr">
        <is>
          <t>OC ENVIO ROLLOS</t>
        </is>
      </c>
      <c r="H1410" t="inlineStr">
        <is>
          <t>VALLE DEL CAUCA</t>
        </is>
      </c>
      <c r="I1410" t="inlineStr">
        <is>
          <t>ROLDANILLO</t>
        </is>
      </c>
      <c r="J1410" t="inlineStr">
        <is>
          <t>BARRIO IPIRA ROLDANILLO</t>
        </is>
      </c>
      <c r="K1410" t="inlineStr">
        <is>
          <t>BANCOLOMBIA</t>
        </is>
      </c>
      <c r="L1410" t="inlineStr">
        <is>
          <t>FO-25-1388157</t>
        </is>
      </c>
      <c r="M1410" s="49" t="n">
        <v>45886.44358796296</v>
      </c>
      <c r="N1410" s="49" t="n">
        <v>45894.44444444445</v>
      </c>
      <c r="O1410" s="48" t="n">
        <v>0</v>
      </c>
      <c r="P1410" t="inlineStr">
        <is>
          <t>CB UNO A UNO</t>
        </is>
      </c>
      <c r="Q1410" t="inlineStr">
        <is>
          <t>CB UNO A UNO</t>
        </is>
      </c>
      <c r="S1410" t="inlineStr">
        <is>
          <t>EJECUTADO EXITOSO</t>
        </is>
      </c>
      <c r="T1410" t="inlineStr">
        <is>
          <t>ENVIO</t>
        </is>
      </c>
      <c r="V1410" t="inlineStr">
        <is>
          <t>TIPO III</t>
        </is>
      </c>
      <c r="W1410" t="inlineStr">
        <is>
          <t>TERRESTRE</t>
        </is>
      </c>
      <c r="Y1410" t="inlineStr">
        <is>
          <t>1</t>
        </is>
      </c>
      <c r="Z1410" t="inlineStr">
        <is>
          <t>0</t>
        </is>
      </c>
      <c r="AA1410" s="48" t="n">
        <v>35780</v>
      </c>
      <c r="AB1410" s="48" t="n">
        <v>0</v>
      </c>
    </row>
    <row r="1411">
      <c r="A1411" t="inlineStr">
        <is>
          <t>MEDELLIN</t>
        </is>
      </c>
      <c r="B1411" t="inlineStr">
        <is>
          <t>NOROCCIDENTE</t>
        </is>
      </c>
      <c r="C1411" t="inlineStr">
        <is>
          <t>0004-0005</t>
        </is>
      </c>
      <c r="D1411" t="inlineStr">
        <is>
          <t>5001</t>
        </is>
      </c>
      <c r="E1411" t="inlineStr">
        <is>
          <t>2607541</t>
        </is>
      </c>
      <c r="F1411" t="inlineStr">
        <is>
          <t>3007080202</t>
        </is>
      </c>
      <c r="G1411" t="inlineStr">
        <is>
          <t>OC VISITA ROLLOS</t>
        </is>
      </c>
      <c r="H1411" t="inlineStr">
        <is>
          <t>ANTIOQUIA</t>
        </is>
      </c>
      <c r="I1411" t="inlineStr">
        <is>
          <t>MEDELLIN</t>
        </is>
      </c>
      <c r="J1411" t="inlineStr">
        <is>
          <t>BARRIO SAN JAVIER MEDELLIN 10</t>
        </is>
      </c>
      <c r="K1411" t="inlineStr">
        <is>
          <t>BANCOLOMBIA</t>
        </is>
      </c>
      <c r="L1411" t="inlineStr">
        <is>
          <t>FO-25-1386613</t>
        </is>
      </c>
      <c r="M1411" s="49" t="n">
        <v>45886.58622685185</v>
      </c>
      <c r="N1411" s="49" t="n">
        <v>45890.71041666667</v>
      </c>
      <c r="O1411" s="48" t="n">
        <v>0</v>
      </c>
      <c r="P1411" t="inlineStr">
        <is>
          <t>UNO A UNO</t>
        </is>
      </c>
      <c r="Q1411" t="inlineStr">
        <is>
          <t>UNO A UNO</t>
        </is>
      </c>
      <c r="S1411" t="inlineStr">
        <is>
          <t>EJECUTADO EXITOSO</t>
        </is>
      </c>
      <c r="T1411" t="inlineStr">
        <is>
          <t>VISITA TECNICA</t>
        </is>
      </c>
      <c r="V1411" t="inlineStr">
        <is>
          <t>TIPO I</t>
        </is>
      </c>
      <c r="W1411" t="inlineStr">
        <is>
          <t>TERRESTRE</t>
        </is>
      </c>
      <c r="X1411" t="inlineStr">
        <is>
          <t>GOMEZ FERRARO JOHANA</t>
        </is>
      </c>
      <c r="Y1411" t="inlineStr">
        <is>
          <t>1</t>
        </is>
      </c>
      <c r="Z1411" t="inlineStr">
        <is>
          <t>0</t>
        </is>
      </c>
      <c r="AA1411" s="48" t="n">
        <v>35780</v>
      </c>
      <c r="AB1411" s="48" t="n">
        <v>0</v>
      </c>
    </row>
    <row r="1412">
      <c r="A1412" t="inlineStr">
        <is>
          <t>MEDELLIN</t>
        </is>
      </c>
      <c r="B1412" t="inlineStr">
        <is>
          <t>NOROCCIDENTE</t>
        </is>
      </c>
      <c r="C1412" t="inlineStr">
        <is>
          <t>0004-0005</t>
        </is>
      </c>
      <c r="D1412" t="inlineStr">
        <is>
          <t>5360</t>
        </is>
      </c>
      <c r="E1412" t="inlineStr">
        <is>
          <t>2607600</t>
        </is>
      </c>
      <c r="F1412" t="inlineStr">
        <is>
          <t>3007077399</t>
        </is>
      </c>
      <c r="G1412" t="inlineStr">
        <is>
          <t>OC VISITA ROLLOS</t>
        </is>
      </c>
      <c r="H1412" t="inlineStr">
        <is>
          <t>ANTIOQUIA</t>
        </is>
      </c>
      <c r="I1412" t="inlineStr">
        <is>
          <t>ITAGUI</t>
        </is>
      </c>
      <c r="J1412" t="inlineStr">
        <is>
          <t>BARRIO ITAGUI ITAGUI 28</t>
        </is>
      </c>
      <c r="K1412" t="inlineStr">
        <is>
          <t>BANCOLOMBIA</t>
        </is>
      </c>
      <c r="L1412" t="inlineStr">
        <is>
          <t>FO-25-1386614</t>
        </is>
      </c>
      <c r="M1412" s="49" t="n">
        <v>45886.55678240741</v>
      </c>
      <c r="N1412" s="49" t="n">
        <v>45890.71041666667</v>
      </c>
      <c r="O1412" s="48" t="n">
        <v>0</v>
      </c>
      <c r="P1412" t="inlineStr">
        <is>
          <t>CB UNO A UNO</t>
        </is>
      </c>
      <c r="Q1412" t="inlineStr">
        <is>
          <t>CB UNO A UNO</t>
        </is>
      </c>
      <c r="S1412" t="inlineStr">
        <is>
          <t>EJECUTADO EXITOSO</t>
        </is>
      </c>
      <c r="T1412" t="inlineStr">
        <is>
          <t>VISITA TECNICA</t>
        </is>
      </c>
      <c r="V1412" t="inlineStr">
        <is>
          <t>TIPO I</t>
        </is>
      </c>
      <c r="W1412" t="inlineStr">
        <is>
          <t>TERRESTRE</t>
        </is>
      </c>
      <c r="X1412" t="inlineStr">
        <is>
          <t>GOMEZ FERRARO JOHANA</t>
        </is>
      </c>
      <c r="Y1412" t="inlineStr">
        <is>
          <t>1</t>
        </is>
      </c>
      <c r="Z1412" t="inlineStr">
        <is>
          <t>0</t>
        </is>
      </c>
      <c r="AA1412" s="48" t="n">
        <v>35780</v>
      </c>
      <c r="AB1412" s="48" t="n">
        <v>0</v>
      </c>
    </row>
    <row r="1413">
      <c r="A1413" t="inlineStr">
        <is>
          <t>IBAGUE</t>
        </is>
      </c>
      <c r="B1413" t="inlineStr">
        <is>
          <t>REMOTAS</t>
        </is>
      </c>
      <c r="C1413" t="inlineStr">
        <is>
          <t>0004-0007</t>
        </is>
      </c>
      <c r="D1413" t="inlineStr">
        <is>
          <t>73616</t>
        </is>
      </c>
      <c r="E1413" t="inlineStr">
        <is>
          <t>2607715</t>
        </is>
      </c>
      <c r="F1413" t="inlineStr">
        <is>
          <t>3007059723</t>
        </is>
      </c>
      <c r="G1413" t="inlineStr">
        <is>
          <t>OC VISITA ROLLOS</t>
        </is>
      </c>
      <c r="H1413" t="inlineStr">
        <is>
          <t>TOLIMA</t>
        </is>
      </c>
      <c r="I1413" t="inlineStr">
        <is>
          <t>RIOBLANCO</t>
        </is>
      </c>
      <c r="J1413" t="inlineStr">
        <is>
          <t>BARRIO CALLE PRINCIPAL PUERTO</t>
        </is>
      </c>
      <c r="K1413" t="inlineStr">
        <is>
          <t>BANCOLOMBIA</t>
        </is>
      </c>
      <c r="L1413" t="inlineStr">
        <is>
          <t>FO-25-1388154</t>
        </is>
      </c>
      <c r="M1413" s="49" t="n">
        <v>45887.65686342592</v>
      </c>
      <c r="N1413" s="49" t="n">
        <v>45896.48611111111</v>
      </c>
      <c r="O1413" s="48" t="n">
        <v>0</v>
      </c>
      <c r="P1413" t="inlineStr">
        <is>
          <t>UNO A UNO</t>
        </is>
      </c>
      <c r="Q1413" t="inlineStr">
        <is>
          <t>CB UNO A UNO</t>
        </is>
      </c>
      <c r="R1413" t="inlineStr">
        <is>
          <t>EJECUTADO</t>
        </is>
      </c>
      <c r="S1413" t="inlineStr">
        <is>
          <t>EJECUTADO EXITOSO</t>
        </is>
      </c>
      <c r="T1413" t="inlineStr">
        <is>
          <t>ENVIO FLOTA - OPERADOR LOGISTICO</t>
        </is>
      </c>
      <c r="V1413" t="inlineStr">
        <is>
          <t>TIPO IV</t>
        </is>
      </c>
      <c r="W1413" t="inlineStr">
        <is>
          <t>TERRESTRE</t>
        </is>
      </c>
      <c r="X1413" t="inlineStr">
        <is>
          <t>VARGAS HERRERA JHON JAIRO</t>
        </is>
      </c>
      <c r="Y1413" t="inlineStr">
        <is>
          <t>1</t>
        </is>
      </c>
      <c r="Z1413" t="inlineStr">
        <is>
          <t>0</t>
        </is>
      </c>
      <c r="AA1413" s="48" t="n">
        <v>35780</v>
      </c>
      <c r="AB1413" s="48" t="n">
        <v>0</v>
      </c>
    </row>
    <row r="1414">
      <c r="A1414" t="inlineStr">
        <is>
          <t>APARTADO</t>
        </is>
      </c>
      <c r="B1414" t="inlineStr">
        <is>
          <t>NOROCCIDENTE</t>
        </is>
      </c>
      <c r="C1414" t="inlineStr">
        <is>
          <t>0004-0005</t>
        </is>
      </c>
      <c r="D1414" t="inlineStr">
        <is>
          <t>5837</t>
        </is>
      </c>
      <c r="E1414" t="inlineStr">
        <is>
          <t>2608398</t>
        </is>
      </c>
      <c r="F1414" t="inlineStr">
        <is>
          <t>3007078041</t>
        </is>
      </c>
      <c r="G1414" t="inlineStr">
        <is>
          <t>OC VISITA ROLLOS</t>
        </is>
      </c>
      <c r="H1414" t="inlineStr">
        <is>
          <t>ANTIOQUIA</t>
        </is>
      </c>
      <c r="I1414" t="inlineStr">
        <is>
          <t>TURBO</t>
        </is>
      </c>
      <c r="J1414" t="inlineStr">
        <is>
          <t>PTM LA JULIA OROZCO TIENDA MIX</t>
        </is>
      </c>
      <c r="K1414" t="inlineStr">
        <is>
          <t>BANCOLOMBIA</t>
        </is>
      </c>
      <c r="L1414" t="inlineStr">
        <is>
          <t>FO-25-1388140</t>
        </is>
      </c>
      <c r="M1414" s="49" t="n">
        <v>45887.54761574074</v>
      </c>
      <c r="N1414" s="49" t="n">
        <v>45892.6125</v>
      </c>
      <c r="O1414" s="48" t="n">
        <v>0</v>
      </c>
      <c r="P1414" t="inlineStr">
        <is>
          <t>AGREGADOR</t>
        </is>
      </c>
      <c r="Q1414" t="inlineStr">
        <is>
          <t>COMCARD - PTM</t>
        </is>
      </c>
      <c r="R1414" t="inlineStr">
        <is>
          <t>EJECUTADO</t>
        </is>
      </c>
      <c r="S1414" t="inlineStr">
        <is>
          <t>EJECUTADO EXITOSO</t>
        </is>
      </c>
      <c r="T1414" t="inlineStr">
        <is>
          <t>VISITA TECNICA</t>
        </is>
      </c>
      <c r="V1414" t="inlineStr">
        <is>
          <t>TIPO II</t>
        </is>
      </c>
      <c r="W1414" t="inlineStr">
        <is>
          <t>TERRESTRE</t>
        </is>
      </c>
      <c r="X1414" t="inlineStr">
        <is>
          <t>CASTRO HENAO DANIEL ESTEBAN</t>
        </is>
      </c>
      <c r="Y1414" t="inlineStr">
        <is>
          <t>1</t>
        </is>
      </c>
      <c r="Z1414" t="inlineStr">
        <is>
          <t>0</t>
        </is>
      </c>
      <c r="AA1414" s="48" t="n">
        <v>67654</v>
      </c>
      <c r="AB1414" s="48" t="n">
        <v>0</v>
      </c>
    </row>
    <row r="1415">
      <c r="A1415" t="inlineStr">
        <is>
          <t>MEDELLIN</t>
        </is>
      </c>
      <c r="B1415" t="inlineStr">
        <is>
          <t>NOROCCIDENTE</t>
        </is>
      </c>
      <c r="C1415" t="inlineStr">
        <is>
          <t>0004-0005</t>
        </is>
      </c>
      <c r="D1415" t="inlineStr">
        <is>
          <t>5615</t>
        </is>
      </c>
      <c r="E1415" t="inlineStr">
        <is>
          <t>2608449</t>
        </is>
      </c>
      <c r="F1415" t="inlineStr">
        <is>
          <t>3007017445</t>
        </is>
      </c>
      <c r="G1415" t="inlineStr">
        <is>
          <t>OC VISITA ROLLOS</t>
        </is>
      </c>
      <c r="H1415" t="inlineStr">
        <is>
          <t>ANTIOQUIA</t>
        </is>
      </c>
      <c r="I1415" t="inlineStr">
        <is>
          <t>RIONEGRO</t>
        </is>
      </c>
      <c r="J1415" t="inlineStr">
        <is>
          <t>BARRIO SECTOR GALERIA RIONEGRO</t>
        </is>
      </c>
      <c r="K1415" t="inlineStr">
        <is>
          <t>BANCOLOMBIA</t>
        </is>
      </c>
      <c r="L1415" t="inlineStr">
        <is>
          <t>FO-25-1388148</t>
        </is>
      </c>
      <c r="M1415" s="49" t="n">
        <v>45887.49049768518</v>
      </c>
      <c r="N1415" s="49" t="n">
        <v>45889.51458333333</v>
      </c>
      <c r="O1415" s="48" t="n">
        <v>0</v>
      </c>
      <c r="P1415" t="inlineStr">
        <is>
          <t>CB UNO A UNO</t>
        </is>
      </c>
      <c r="Q1415" t="inlineStr">
        <is>
          <t>CB UNO A UNO</t>
        </is>
      </c>
      <c r="R1415" t="inlineStr">
        <is>
          <t>EJECUTADO</t>
        </is>
      </c>
      <c r="S1415" t="inlineStr">
        <is>
          <t>EJECUTADO EXITOSO</t>
        </is>
      </c>
      <c r="T1415" t="inlineStr">
        <is>
          <t>VISITA TECNICA</t>
        </is>
      </c>
      <c r="V1415" t="inlineStr">
        <is>
          <t>TIPO II</t>
        </is>
      </c>
      <c r="W1415" t="inlineStr">
        <is>
          <t>TERRESTRE</t>
        </is>
      </c>
      <c r="X1415" t="inlineStr">
        <is>
          <t>BARRIENTOS HERNANDEZ CRISTIAN HORACIO</t>
        </is>
      </c>
      <c r="Y1415" t="inlineStr">
        <is>
          <t>1</t>
        </is>
      </c>
      <c r="Z1415" t="inlineStr">
        <is>
          <t>0</t>
        </is>
      </c>
      <c r="AA1415" s="48" t="n">
        <v>67654</v>
      </c>
      <c r="AB1415" s="48" t="n">
        <v>0</v>
      </c>
    </row>
    <row r="1416">
      <c r="A1416" t="inlineStr">
        <is>
          <t>MEDELLIN</t>
        </is>
      </c>
      <c r="B1416" t="inlineStr">
        <is>
          <t>NOROCCIDENTE</t>
        </is>
      </c>
      <c r="C1416" t="inlineStr">
        <is>
          <t>0004-0005</t>
        </is>
      </c>
      <c r="D1416" t="inlineStr">
        <is>
          <t>5001</t>
        </is>
      </c>
      <c r="E1416" t="inlineStr">
        <is>
          <t>2608459</t>
        </is>
      </c>
      <c r="F1416" t="inlineStr">
        <is>
          <t>3007079332</t>
        </is>
      </c>
      <c r="G1416" t="inlineStr">
        <is>
          <t>OC VISITA ROLLOS</t>
        </is>
      </c>
      <c r="H1416" t="inlineStr">
        <is>
          <t>ANTIOQUIA</t>
        </is>
      </c>
      <c r="I1416" t="inlineStr">
        <is>
          <t>MEDELLIN</t>
        </is>
      </c>
      <c r="J1416" t="inlineStr">
        <is>
          <t>BARRIO BUENOS AIRES MEDELLIN 2</t>
        </is>
      </c>
      <c r="K1416" t="inlineStr">
        <is>
          <t>BANCOLOMBIA</t>
        </is>
      </c>
      <c r="L1416" t="inlineStr">
        <is>
          <t>FO-25-1388147</t>
        </is>
      </c>
      <c r="M1416" s="49" t="n">
        <v>45887.49699074074</v>
      </c>
      <c r="N1416" s="49" t="n">
        <v>45890.70833333334</v>
      </c>
      <c r="O1416" s="48" t="n">
        <v>0</v>
      </c>
      <c r="P1416" t="inlineStr">
        <is>
          <t>CB UNO A UNO</t>
        </is>
      </c>
      <c r="Q1416" t="inlineStr">
        <is>
          <t>CB UNO A UNO</t>
        </is>
      </c>
      <c r="S1416" t="inlineStr">
        <is>
          <t>EJECUTADO EXITOSO</t>
        </is>
      </c>
      <c r="T1416" t="inlineStr">
        <is>
          <t>VISITA TECNICA</t>
        </is>
      </c>
      <c r="V1416" t="inlineStr">
        <is>
          <t>TIPO I</t>
        </is>
      </c>
      <c r="W1416" t="inlineStr">
        <is>
          <t>TERRESTRE</t>
        </is>
      </c>
      <c r="X1416" t="inlineStr">
        <is>
          <t>GOMEZ FERRARO JOHANA</t>
        </is>
      </c>
      <c r="Y1416" t="inlineStr">
        <is>
          <t>1</t>
        </is>
      </c>
      <c r="Z1416" t="inlineStr">
        <is>
          <t>0</t>
        </is>
      </c>
      <c r="AA1416" s="48" t="n">
        <v>35780</v>
      </c>
      <c r="AB1416" s="48" t="n">
        <v>0</v>
      </c>
    </row>
    <row r="1417">
      <c r="A1417" t="inlineStr">
        <is>
          <t>MONTERIA</t>
        </is>
      </c>
      <c r="B1417" t="inlineStr">
        <is>
          <t>COSTA</t>
        </is>
      </c>
      <c r="C1417" t="inlineStr">
        <is>
          <t>0004-0001</t>
        </is>
      </c>
      <c r="D1417" t="inlineStr">
        <is>
          <t>5250</t>
        </is>
      </c>
      <c r="E1417" t="inlineStr">
        <is>
          <t>2608462</t>
        </is>
      </c>
      <c r="F1417" t="inlineStr">
        <is>
          <t>3007077452</t>
        </is>
      </c>
      <c r="G1417" t="inlineStr">
        <is>
          <t>OC VISITA ROLLOS</t>
        </is>
      </c>
      <c r="H1417" t="inlineStr">
        <is>
          <t>ANTIOQUIA</t>
        </is>
      </c>
      <c r="I1417" t="inlineStr">
        <is>
          <t>EL BAGRE</t>
        </is>
      </c>
      <c r="J1417" t="inlineStr">
        <is>
          <t>BARRIO EL PORVENIR EL BAGRE 1</t>
        </is>
      </c>
      <c r="K1417" t="inlineStr">
        <is>
          <t>BANCOLOMBIA</t>
        </is>
      </c>
      <c r="L1417" t="inlineStr">
        <is>
          <t>FO-25-1388143</t>
        </is>
      </c>
      <c r="M1417" s="49" t="n">
        <v>45887.50003472222</v>
      </c>
      <c r="N1417" s="49" t="n">
        <v>45899.42291666667</v>
      </c>
      <c r="O1417" s="48" t="n">
        <v>0</v>
      </c>
      <c r="P1417" t="inlineStr">
        <is>
          <t>CB UNO A UNO</t>
        </is>
      </c>
      <c r="Q1417" t="inlineStr">
        <is>
          <t>CB UNO A UNO</t>
        </is>
      </c>
      <c r="R1417" t="inlineStr">
        <is>
          <t>EJECUTADO</t>
        </is>
      </c>
      <c r="S1417" t="inlineStr">
        <is>
          <t>EJECUTADO EXITOSO</t>
        </is>
      </c>
      <c r="T1417" t="inlineStr">
        <is>
          <t>ENVIO FLOTA - OPERADOR LOGISTICO</t>
        </is>
      </c>
      <c r="V1417" t="inlineStr">
        <is>
          <t>TIPO IV</t>
        </is>
      </c>
      <c r="W1417" t="inlineStr">
        <is>
          <t>TERRESTRE</t>
        </is>
      </c>
      <c r="X1417" t="inlineStr">
        <is>
          <t>COGOLLO VERTEL EDER LUIS</t>
        </is>
      </c>
      <c r="Y1417" t="inlineStr">
        <is>
          <t>1</t>
        </is>
      </c>
      <c r="Z1417" t="inlineStr">
        <is>
          <t>0</t>
        </is>
      </c>
      <c r="AA1417" s="48" t="n">
        <v>35780</v>
      </c>
      <c r="AB1417" s="48" t="n">
        <v>0</v>
      </c>
    </row>
    <row r="1418">
      <c r="A1418" t="inlineStr">
        <is>
          <t>VALLEDUPAR</t>
        </is>
      </c>
      <c r="B1418" t="inlineStr">
        <is>
          <t>COSTA</t>
        </is>
      </c>
      <c r="C1418" t="inlineStr">
        <is>
          <t>No encontrado</t>
        </is>
      </c>
      <c r="D1418" t="inlineStr">
        <is>
          <t>20250</t>
        </is>
      </c>
      <c r="E1418" t="inlineStr">
        <is>
          <t>2608505</t>
        </is>
      </c>
      <c r="F1418" t="inlineStr">
        <is>
          <t>3007065873</t>
        </is>
      </c>
      <c r="G1418" t="inlineStr">
        <is>
          <t>OC ENVIO ROLLOS</t>
        </is>
      </c>
      <c r="H1418" t="inlineStr">
        <is>
          <t>CESAR</t>
        </is>
      </c>
      <c r="I1418" t="inlineStr">
        <is>
          <t>EL PASO</t>
        </is>
      </c>
      <c r="J1418" t="inlineStr">
        <is>
          <t>BARRIO CENTRO EL PASO 7</t>
        </is>
      </c>
      <c r="K1418" t="inlineStr">
        <is>
          <t>BANCOLOMBIA</t>
        </is>
      </c>
      <c r="L1418" t="inlineStr">
        <is>
          <t>FO-25-1388153</t>
        </is>
      </c>
      <c r="M1418" s="49" t="n">
        <v>45887.48002314815</v>
      </c>
      <c r="N1418" s="49" t="n">
        <v>45890.50416666667</v>
      </c>
      <c r="O1418" s="48" t="n">
        <v>0</v>
      </c>
      <c r="P1418" t="inlineStr">
        <is>
          <t>CB UNO A UNO</t>
        </is>
      </c>
      <c r="Q1418" t="inlineStr">
        <is>
          <t>CB UNO A UNO</t>
        </is>
      </c>
      <c r="S1418" t="inlineStr">
        <is>
          <t>EJECUTADO EXITOSO</t>
        </is>
      </c>
      <c r="T1418" t="inlineStr">
        <is>
          <t>ENVIO</t>
        </is>
      </c>
      <c r="V1418" t="inlineStr">
        <is>
          <t>TIPO III</t>
        </is>
      </c>
      <c r="W1418" t="inlineStr">
        <is>
          <t>TERRESTRE</t>
        </is>
      </c>
      <c r="Y1418" t="inlineStr">
        <is>
          <t>1</t>
        </is>
      </c>
      <c r="Z1418" t="inlineStr">
        <is>
          <t>0</t>
        </is>
      </c>
      <c r="AA1418" s="48" t="n">
        <v>35780</v>
      </c>
      <c r="AB1418" s="48" t="n">
        <v>0</v>
      </c>
    </row>
    <row r="1419">
      <c r="A1419" t="inlineStr">
        <is>
          <t>MEDELLIN</t>
        </is>
      </c>
      <c r="B1419" t="inlineStr">
        <is>
          <t>NOROCCIDENTE</t>
        </is>
      </c>
      <c r="C1419" t="inlineStr">
        <is>
          <t>0004-0005</t>
        </is>
      </c>
      <c r="D1419" t="inlineStr">
        <is>
          <t>5308</t>
        </is>
      </c>
      <c r="E1419" t="inlineStr">
        <is>
          <t>2608514</t>
        </is>
      </c>
      <c r="F1419" t="inlineStr">
        <is>
          <t>3007030201</t>
        </is>
      </c>
      <c r="G1419" t="inlineStr">
        <is>
          <t>OC VISITA ROLLOS</t>
        </is>
      </c>
      <c r="H1419" t="inlineStr">
        <is>
          <t>ANTIOQUIA</t>
        </is>
      </c>
      <c r="I1419" t="inlineStr">
        <is>
          <t>GIRARDOTA</t>
        </is>
      </c>
      <c r="J1419" t="inlineStr">
        <is>
          <t>BARRIO GIRARDOTA PARQUE GIRARD</t>
        </is>
      </c>
      <c r="K1419" t="inlineStr">
        <is>
          <t>BANCOLOMBIA</t>
        </is>
      </c>
      <c r="L1419" t="inlineStr">
        <is>
          <t>FO-25-1393035</t>
        </is>
      </c>
      <c r="M1419" s="49" t="n">
        <v>45887.48680555556</v>
      </c>
      <c r="N1419" s="49" t="n">
        <v>45891.62777777778</v>
      </c>
      <c r="O1419" s="48" t="n">
        <v>0</v>
      </c>
      <c r="P1419" t="inlineStr">
        <is>
          <t>CB UNO A UNO</t>
        </is>
      </c>
      <c r="Q1419" t="inlineStr">
        <is>
          <t>CB UNO A UNO</t>
        </is>
      </c>
      <c r="S1419" t="inlineStr">
        <is>
          <t>EJECUTADO EXITOSO</t>
        </is>
      </c>
      <c r="T1419" t="inlineStr">
        <is>
          <t>VISITA TECNICA</t>
        </is>
      </c>
      <c r="V1419" t="inlineStr">
        <is>
          <t>TIPO I</t>
        </is>
      </c>
      <c r="W1419" t="inlineStr">
        <is>
          <t>TERRESTRE</t>
        </is>
      </c>
      <c r="X1419" t="inlineStr">
        <is>
          <t>GOMEZ FERRARO JOHANA</t>
        </is>
      </c>
      <c r="Y1419" t="inlineStr">
        <is>
          <t>1</t>
        </is>
      </c>
      <c r="Z1419" t="inlineStr">
        <is>
          <t>0</t>
        </is>
      </c>
      <c r="AA1419" s="48" t="n">
        <v>35780</v>
      </c>
      <c r="AB1419" s="48" t="n">
        <v>0</v>
      </c>
    </row>
    <row r="1420">
      <c r="A1420" t="inlineStr">
        <is>
          <t>MEDELLIN</t>
        </is>
      </c>
      <c r="B1420" t="inlineStr">
        <is>
          <t>NOROCCIDENTE</t>
        </is>
      </c>
      <c r="C1420" t="inlineStr">
        <is>
          <t>0004-0005</t>
        </is>
      </c>
      <c r="D1420" t="inlineStr">
        <is>
          <t>5088</t>
        </is>
      </c>
      <c r="E1420" t="inlineStr">
        <is>
          <t>2608515</t>
        </is>
      </c>
      <c r="F1420" t="inlineStr">
        <is>
          <t>3007056687</t>
        </is>
      </c>
      <c r="G1420" t="inlineStr">
        <is>
          <t>OC VISITA ROLLOS</t>
        </is>
      </c>
      <c r="H1420" t="inlineStr">
        <is>
          <t>ANTIOQUIA</t>
        </is>
      </c>
      <c r="I1420" t="inlineStr">
        <is>
          <t>BELLO</t>
        </is>
      </c>
      <c r="J1420" t="inlineStr">
        <is>
          <t>PTM BELLO DEPOSITO Y FERRETERI</t>
        </is>
      </c>
      <c r="K1420" t="inlineStr">
        <is>
          <t>BANCOLOMBIA</t>
        </is>
      </c>
      <c r="L1420" t="inlineStr">
        <is>
          <t>FO-25-1388152</t>
        </is>
      </c>
      <c r="M1420" s="49" t="n">
        <v>45887.48806712963</v>
      </c>
      <c r="N1420" s="49" t="n">
        <v>45891.64097222222</v>
      </c>
      <c r="O1420" s="48" t="n">
        <v>0</v>
      </c>
      <c r="P1420" t="inlineStr">
        <is>
          <t>AGREGADOR</t>
        </is>
      </c>
      <c r="Q1420" t="inlineStr">
        <is>
          <t>COMCARD - PTM</t>
        </is>
      </c>
      <c r="S1420" t="inlineStr">
        <is>
          <t>EJECUTADO EXITOSO</t>
        </is>
      </c>
      <c r="T1420" t="inlineStr">
        <is>
          <t>VISITA TECNICA</t>
        </is>
      </c>
      <c r="V1420" t="inlineStr">
        <is>
          <t>TIPO I</t>
        </is>
      </c>
      <c r="W1420" t="inlineStr">
        <is>
          <t>TERRESTRE</t>
        </is>
      </c>
      <c r="X1420" t="inlineStr">
        <is>
          <t>GOMEZ FERRARO JOHANA</t>
        </is>
      </c>
      <c r="Y1420" t="inlineStr">
        <is>
          <t>1</t>
        </is>
      </c>
      <c r="Z1420" t="inlineStr">
        <is>
          <t>0</t>
        </is>
      </c>
      <c r="AA1420" s="48" t="n">
        <v>35780</v>
      </c>
      <c r="AB1420" s="48" t="n">
        <v>0</v>
      </c>
    </row>
    <row r="1421">
      <c r="A1421" t="inlineStr">
        <is>
          <t>MEDELLIN</t>
        </is>
      </c>
      <c r="B1421" t="inlineStr">
        <is>
          <t>NOROCCIDENTE</t>
        </is>
      </c>
      <c r="C1421" t="inlineStr">
        <is>
          <t>0004-0005</t>
        </is>
      </c>
      <c r="D1421" t="inlineStr">
        <is>
          <t>5001</t>
        </is>
      </c>
      <c r="E1421" t="inlineStr">
        <is>
          <t>2608523</t>
        </is>
      </c>
      <c r="F1421" t="inlineStr">
        <is>
          <t>3007080085</t>
        </is>
      </c>
      <c r="G1421" t="inlineStr">
        <is>
          <t>OC VISITA ROLLOS</t>
        </is>
      </c>
      <c r="H1421" t="inlineStr">
        <is>
          <t>ANTIOQUIA</t>
        </is>
      </c>
      <c r="I1421" t="inlineStr">
        <is>
          <t>MEDELLIN</t>
        </is>
      </c>
      <c r="J1421" t="inlineStr">
        <is>
          <t>BARRIO VILLA HEERMOSA MEDELLIN</t>
        </is>
      </c>
      <c r="K1421" t="inlineStr">
        <is>
          <t>BANCOLOMBIA</t>
        </is>
      </c>
      <c r="L1421" t="inlineStr">
        <is>
          <t>FO-25-1388146</t>
        </is>
      </c>
      <c r="M1421" s="49" t="n">
        <v>45887.49864583334</v>
      </c>
      <c r="N1421" s="49" t="n">
        <v>45890.70763888889</v>
      </c>
      <c r="O1421" s="48" t="n">
        <v>0</v>
      </c>
      <c r="P1421" t="inlineStr">
        <is>
          <t>UNO A UNO</t>
        </is>
      </c>
      <c r="Q1421" t="inlineStr">
        <is>
          <t>UNO A UNO</t>
        </is>
      </c>
      <c r="S1421" t="inlineStr">
        <is>
          <t>EJECUTADO EXITOSO</t>
        </is>
      </c>
      <c r="T1421" t="inlineStr">
        <is>
          <t>VISITA TECNICA</t>
        </is>
      </c>
      <c r="V1421" t="inlineStr">
        <is>
          <t>TIPO I</t>
        </is>
      </c>
      <c r="W1421" t="inlineStr">
        <is>
          <t>TERRESTRE</t>
        </is>
      </c>
      <c r="X1421" t="inlineStr">
        <is>
          <t>GOMEZ FERRARO JOHANA</t>
        </is>
      </c>
      <c r="Y1421" t="inlineStr">
        <is>
          <t>1</t>
        </is>
      </c>
      <c r="Z1421" t="inlineStr">
        <is>
          <t>0</t>
        </is>
      </c>
      <c r="AA1421" s="48" t="n">
        <v>35780</v>
      </c>
      <c r="AB1421" s="48" t="n">
        <v>0</v>
      </c>
    </row>
    <row r="1422">
      <c r="A1422" t="inlineStr">
        <is>
          <t>BUCARAMANGA</t>
        </is>
      </c>
      <c r="B1422" t="inlineStr">
        <is>
          <t>SANTANDERES</t>
        </is>
      </c>
      <c r="C1422" t="inlineStr">
        <is>
          <t>0004-0008</t>
        </is>
      </c>
      <c r="D1422" t="inlineStr">
        <is>
          <t>68276</t>
        </is>
      </c>
      <c r="E1422" t="inlineStr">
        <is>
          <t>2608524</t>
        </is>
      </c>
      <c r="F1422" t="inlineStr">
        <is>
          <t>3007057072</t>
        </is>
      </c>
      <c r="G1422" t="inlineStr">
        <is>
          <t>OC VISITA ROLLOS</t>
        </is>
      </c>
      <c r="H1422" t="inlineStr">
        <is>
          <t>SANTANDER</t>
        </is>
      </c>
      <c r="I1422" t="inlineStr">
        <is>
          <t>FLORIDABLANCA</t>
        </is>
      </c>
      <c r="J1422" t="inlineStr">
        <is>
          <t>PTM FLORIDABLANCA MISCELANEA Y</t>
        </is>
      </c>
      <c r="K1422" t="inlineStr">
        <is>
          <t>BANCOLOMBIA</t>
        </is>
      </c>
      <c r="L1422" t="inlineStr">
        <is>
          <t>FO-25-1393029</t>
        </is>
      </c>
      <c r="M1422" s="49" t="n">
        <v>45887.499375</v>
      </c>
      <c r="N1422" s="49" t="n">
        <v>45889.49236111111</v>
      </c>
      <c r="O1422" s="48" t="n">
        <v>0</v>
      </c>
      <c r="P1422" t="inlineStr">
        <is>
          <t>AGREGADOR</t>
        </is>
      </c>
      <c r="Q1422" t="inlineStr">
        <is>
          <t>COMCARD - PTM</t>
        </is>
      </c>
      <c r="R1422" t="inlineStr">
        <is>
          <t>EJECUTADO</t>
        </is>
      </c>
      <c r="S1422" t="inlineStr">
        <is>
          <t>EJECUTADO EXITOSO</t>
        </is>
      </c>
      <c r="T1422" t="inlineStr">
        <is>
          <t>VISITA TECNICA</t>
        </is>
      </c>
      <c r="V1422" t="inlineStr">
        <is>
          <t>TIPO I</t>
        </is>
      </c>
      <c r="W1422" t="inlineStr">
        <is>
          <t>TERRESTRE</t>
        </is>
      </c>
      <c r="X1422" t="inlineStr">
        <is>
          <t>BARAJAS BERMUDEZ YAHIR MAURICIO</t>
        </is>
      </c>
      <c r="Y1422" t="inlineStr">
        <is>
          <t>1</t>
        </is>
      </c>
      <c r="Z1422" t="inlineStr">
        <is>
          <t>0</t>
        </is>
      </c>
      <c r="AA1422" s="48" t="n">
        <v>35780</v>
      </c>
      <c r="AB1422" s="48" t="n">
        <v>0</v>
      </c>
    </row>
    <row r="1423">
      <c r="A1423" t="inlineStr">
        <is>
          <t>APARTADO</t>
        </is>
      </c>
      <c r="B1423" t="inlineStr">
        <is>
          <t>NOROCCIDENTE</t>
        </is>
      </c>
      <c r="C1423" t="inlineStr">
        <is>
          <t>0004-0005</t>
        </is>
      </c>
      <c r="D1423" t="inlineStr">
        <is>
          <t>5665</t>
        </is>
      </c>
      <c r="E1423" t="inlineStr">
        <is>
          <t>2608681</t>
        </is>
      </c>
      <c r="F1423" t="inlineStr">
        <is>
          <t>3007062975</t>
        </is>
      </c>
      <c r="G1423" t="inlineStr">
        <is>
          <t>OC ENVIO ROLLOS</t>
        </is>
      </c>
      <c r="H1423" t="inlineStr">
        <is>
          <t>ANTIOQUIA</t>
        </is>
      </c>
      <c r="I1423" t="inlineStr">
        <is>
          <t>SAN PEDRO DE URABA</t>
        </is>
      </c>
      <c r="J1423" t="inlineStr">
        <is>
          <t>DISTRICOL PAPELERIA MUNDO</t>
        </is>
      </c>
      <c r="K1423" t="inlineStr">
        <is>
          <t>BANCOLOMBIA</t>
        </is>
      </c>
      <c r="L1423" t="inlineStr">
        <is>
          <t>FO-25-1389333</t>
        </is>
      </c>
      <c r="M1423" s="49" t="n">
        <v>45887.69097222222</v>
      </c>
      <c r="N1423" s="49" t="n">
        <v>45895.70277777778</v>
      </c>
      <c r="O1423" s="48" t="n">
        <v>0</v>
      </c>
      <c r="P1423" t="inlineStr">
        <is>
          <t>AGREGADOR</t>
        </is>
      </c>
      <c r="Q1423" t="inlineStr">
        <is>
          <t>DISTRICOL</t>
        </is>
      </c>
      <c r="S1423" t="inlineStr">
        <is>
          <t>EJECUTADO EXITOSO</t>
        </is>
      </c>
      <c r="T1423" t="inlineStr">
        <is>
          <t>ENVIO</t>
        </is>
      </c>
      <c r="V1423" t="inlineStr">
        <is>
          <t>TIPO III</t>
        </is>
      </c>
      <c r="W1423" t="inlineStr">
        <is>
          <t>TERRESTRE</t>
        </is>
      </c>
      <c r="Y1423" t="inlineStr">
        <is>
          <t>1</t>
        </is>
      </c>
      <c r="Z1423" t="inlineStr">
        <is>
          <t>0</t>
        </is>
      </c>
      <c r="AA1423" s="48" t="n">
        <v>35780</v>
      </c>
      <c r="AB1423" s="48" t="n">
        <v>0</v>
      </c>
    </row>
    <row r="1424">
      <c r="A1424" t="inlineStr">
        <is>
          <t>SANTA MARTA</t>
        </is>
      </c>
      <c r="B1424" t="inlineStr">
        <is>
          <t>COSTA</t>
        </is>
      </c>
      <c r="C1424" t="inlineStr">
        <is>
          <t>0004-0001</t>
        </is>
      </c>
      <c r="D1424" t="inlineStr">
        <is>
          <t>47001</t>
        </is>
      </c>
      <c r="E1424" t="inlineStr">
        <is>
          <t>2609107</t>
        </is>
      </c>
      <c r="F1424" t="inlineStr">
        <is>
          <t>3007077367</t>
        </is>
      </c>
      <c r="G1424" t="inlineStr">
        <is>
          <t>OC VISITA ROLLOS</t>
        </is>
      </c>
      <c r="H1424" t="inlineStr">
        <is>
          <t>MAGDALENA</t>
        </is>
      </c>
      <c r="I1424" t="inlineStr">
        <is>
          <t>SANTA MARTA</t>
        </is>
      </c>
      <c r="J1424" t="inlineStr">
        <is>
          <t>BARRIO RESERVA DE CURINCA SANT</t>
        </is>
      </c>
      <c r="K1424" t="inlineStr">
        <is>
          <t>BANCOLOMBIA</t>
        </is>
      </c>
      <c r="L1424" t="inlineStr">
        <is>
          <t>FO-25-1389324</t>
        </is>
      </c>
      <c r="M1424" s="49" t="n">
        <v>45888.33333333334</v>
      </c>
      <c r="N1424" s="49" t="n">
        <v>45892.55138888889</v>
      </c>
      <c r="O1424" s="48" t="n">
        <v>0</v>
      </c>
      <c r="P1424" t="inlineStr">
        <is>
          <t>CB UNO A UNO</t>
        </is>
      </c>
      <c r="Q1424" t="inlineStr">
        <is>
          <t>CB UNO A UNO</t>
        </is>
      </c>
      <c r="R1424" t="inlineStr">
        <is>
          <t>EJECUTADO</t>
        </is>
      </c>
      <c r="S1424" t="inlineStr">
        <is>
          <t>EJECUTADO EXITOSO</t>
        </is>
      </c>
      <c r="T1424" t="inlineStr">
        <is>
          <t>VISITA TECNICA</t>
        </is>
      </c>
      <c r="V1424" t="inlineStr">
        <is>
          <t>TIPO I</t>
        </is>
      </c>
      <c r="W1424" t="inlineStr">
        <is>
          <t>TERRESTRE</t>
        </is>
      </c>
      <c r="X1424" t="inlineStr">
        <is>
          <t>THOMAS  CAMPO SIGIFREDO SEGUNDO</t>
        </is>
      </c>
      <c r="Y1424" t="inlineStr">
        <is>
          <t>1</t>
        </is>
      </c>
      <c r="Z1424" t="inlineStr">
        <is>
          <t>0</t>
        </is>
      </c>
      <c r="AA1424" s="48" t="n">
        <v>35780</v>
      </c>
      <c r="AB1424" s="48" t="n">
        <v>0</v>
      </c>
    </row>
    <row r="1425">
      <c r="A1425" t="inlineStr">
        <is>
          <t>TUNJA</t>
        </is>
      </c>
      <c r="B1425" t="inlineStr">
        <is>
          <t>SANTANDERES</t>
        </is>
      </c>
      <c r="C1425" t="inlineStr">
        <is>
          <t>No encontrado</t>
        </is>
      </c>
      <c r="D1425" t="inlineStr">
        <is>
          <t>15466</t>
        </is>
      </c>
      <c r="E1425" t="inlineStr">
        <is>
          <t>2609292</t>
        </is>
      </c>
      <c r="F1425" t="inlineStr">
        <is>
          <t>3007077361</t>
        </is>
      </c>
      <c r="G1425" t="inlineStr">
        <is>
          <t>OC ENVIO ROLLOS</t>
        </is>
      </c>
      <c r="H1425" t="inlineStr">
        <is>
          <t>BOYACA</t>
        </is>
      </c>
      <c r="I1425" t="inlineStr">
        <is>
          <t>MONGUI</t>
        </is>
      </c>
      <c r="J1425" t="inlineStr">
        <is>
          <t>BARRIO SAN ANTONIO MONGUI  1</t>
        </is>
      </c>
      <c r="K1425" t="inlineStr">
        <is>
          <t>BANCOLOMBIA</t>
        </is>
      </c>
      <c r="L1425" t="inlineStr">
        <is>
          <t>FO-25-1389309</t>
        </is>
      </c>
      <c r="M1425" s="49" t="n">
        <v>45888.33333333334</v>
      </c>
      <c r="N1425" s="49" t="n">
        <v>45894.68125</v>
      </c>
      <c r="O1425" s="48" t="n">
        <v>0</v>
      </c>
      <c r="P1425" t="inlineStr">
        <is>
          <t>CB UNO A UNO</t>
        </is>
      </c>
      <c r="Q1425" t="inlineStr">
        <is>
          <t>CB UNO A UNO</t>
        </is>
      </c>
      <c r="S1425" t="inlineStr">
        <is>
          <t>EJECUTADO EXITOSO</t>
        </is>
      </c>
      <c r="T1425" t="inlineStr">
        <is>
          <t>ENVIO</t>
        </is>
      </c>
      <c r="V1425" t="inlineStr">
        <is>
          <t>TIPO III</t>
        </is>
      </c>
      <c r="W1425" t="inlineStr">
        <is>
          <t>TERRESTRE</t>
        </is>
      </c>
      <c r="Y1425" t="inlineStr">
        <is>
          <t>1</t>
        </is>
      </c>
      <c r="Z1425" t="inlineStr">
        <is>
          <t>0</t>
        </is>
      </c>
      <c r="AA1425" s="48" t="n">
        <v>35780</v>
      </c>
      <c r="AB1425" s="48" t="n">
        <v>0</v>
      </c>
    </row>
    <row r="1426">
      <c r="A1426" t="inlineStr">
        <is>
          <t>BOGOTA</t>
        </is>
      </c>
      <c r="B1426" t="inlineStr">
        <is>
          <t>CUNDINAMARCA</t>
        </is>
      </c>
      <c r="C1426" t="inlineStr">
        <is>
          <t>0004-0004</t>
        </is>
      </c>
      <c r="D1426" t="inlineStr">
        <is>
          <t>11001</t>
        </is>
      </c>
      <c r="E1426" t="inlineStr">
        <is>
          <t>2609373</t>
        </is>
      </c>
      <c r="F1426" t="inlineStr">
        <is>
          <t>3007046598</t>
        </is>
      </c>
      <c r="G1426" t="inlineStr">
        <is>
          <t>OC VISITA ROLLOS</t>
        </is>
      </c>
      <c r="H1426" t="inlineStr">
        <is>
          <t>CUNDINAMARCA</t>
        </is>
      </c>
      <c r="I1426" t="inlineStr">
        <is>
          <t>BOGOTA</t>
        </is>
      </c>
      <c r="J1426" t="inlineStr">
        <is>
          <t>BARRIO CANADA GUIRA BOGOTA</t>
        </is>
      </c>
      <c r="K1426" t="inlineStr">
        <is>
          <t>BANCOLOMBIA</t>
        </is>
      </c>
      <c r="L1426" t="inlineStr">
        <is>
          <t>FO-25-1389314</t>
        </is>
      </c>
      <c r="M1426" s="49" t="n">
        <v>45888.33333333334</v>
      </c>
      <c r="N1426" s="49" t="n">
        <v>45892.55347222222</v>
      </c>
      <c r="O1426" s="48" t="n">
        <v>0</v>
      </c>
      <c r="P1426" t="inlineStr">
        <is>
          <t>CB UNO A UNO</t>
        </is>
      </c>
      <c r="Q1426" t="inlineStr">
        <is>
          <t>CB UNO A UNO</t>
        </is>
      </c>
      <c r="R1426" t="inlineStr">
        <is>
          <t>EJECUTADO</t>
        </is>
      </c>
      <c r="S1426" t="inlineStr">
        <is>
          <t>EJECUTADO EXITOSO</t>
        </is>
      </c>
      <c r="T1426" t="inlineStr">
        <is>
          <t>VISITA TECNICA</t>
        </is>
      </c>
      <c r="V1426" t="inlineStr">
        <is>
          <t>TIPO I</t>
        </is>
      </c>
      <c r="W1426" t="inlineStr">
        <is>
          <t>TERRESTRE</t>
        </is>
      </c>
      <c r="X1426" t="inlineStr">
        <is>
          <t>ROMERO ROJAS BREIDY JHOHAN</t>
        </is>
      </c>
      <c r="Y1426" t="inlineStr">
        <is>
          <t>1</t>
        </is>
      </c>
      <c r="Z1426" t="inlineStr">
        <is>
          <t>0</t>
        </is>
      </c>
      <c r="AA1426" s="48" t="n">
        <v>35780</v>
      </c>
      <c r="AB1426" s="48" t="n">
        <v>0</v>
      </c>
    </row>
    <row r="1427">
      <c r="A1427" t="inlineStr">
        <is>
          <t>CARTAGENA</t>
        </is>
      </c>
      <c r="B1427" t="inlineStr">
        <is>
          <t>COSTA</t>
        </is>
      </c>
      <c r="C1427" t="inlineStr">
        <is>
          <t>0004-0001</t>
        </is>
      </c>
      <c r="D1427" t="inlineStr">
        <is>
          <t>13001</t>
        </is>
      </c>
      <c r="E1427" t="inlineStr">
        <is>
          <t>2609686</t>
        </is>
      </c>
      <c r="F1427" t="inlineStr">
        <is>
          <t>3007026687</t>
        </is>
      </c>
      <c r="G1427" t="inlineStr">
        <is>
          <t>OC VISITA ROLLOS</t>
        </is>
      </c>
      <c r="H1427" t="inlineStr">
        <is>
          <t>BOLIVAR</t>
        </is>
      </c>
      <c r="I1427" t="inlineStr">
        <is>
          <t>CARTAGENA</t>
        </is>
      </c>
      <c r="J1427" t="inlineStr">
        <is>
          <t>BARRIO LA CONCEPCION URB BARU</t>
        </is>
      </c>
      <c r="K1427" t="inlineStr">
        <is>
          <t>BANCOLOMBIA</t>
        </is>
      </c>
      <c r="L1427" t="inlineStr">
        <is>
          <t>FO-25-1389299</t>
        </is>
      </c>
      <c r="M1427" s="49" t="n">
        <v>45888.35309027778</v>
      </c>
      <c r="N1427" s="49" t="n">
        <v>45894.36111111111</v>
      </c>
      <c r="O1427" s="48" t="n">
        <v>0</v>
      </c>
      <c r="P1427" t="inlineStr">
        <is>
          <t>CB UNO A UNO</t>
        </is>
      </c>
      <c r="Q1427" t="inlineStr">
        <is>
          <t>CB UNO A UNO</t>
        </is>
      </c>
      <c r="R1427" t="inlineStr">
        <is>
          <t>EJECUTADO</t>
        </is>
      </c>
      <c r="S1427" t="inlineStr">
        <is>
          <t>EJECUTADO EXITOSO</t>
        </is>
      </c>
      <c r="T1427" t="inlineStr">
        <is>
          <t>VISITA TECNICA</t>
        </is>
      </c>
      <c r="V1427" t="inlineStr">
        <is>
          <t>TIPO I</t>
        </is>
      </c>
      <c r="W1427" t="inlineStr">
        <is>
          <t>TERRESTRE</t>
        </is>
      </c>
      <c r="X1427" t="inlineStr">
        <is>
          <t>CANEDO HERRERA ALEXANDER</t>
        </is>
      </c>
      <c r="Y1427" t="inlineStr">
        <is>
          <t>1</t>
        </is>
      </c>
      <c r="Z1427" t="inlineStr">
        <is>
          <t>0</t>
        </is>
      </c>
      <c r="AA1427" s="48" t="n">
        <v>35780</v>
      </c>
      <c r="AB1427" s="48" t="n">
        <v>0</v>
      </c>
    </row>
    <row r="1428">
      <c r="A1428" t="inlineStr">
        <is>
          <t>PEREIRA</t>
        </is>
      </c>
      <c r="B1428" t="inlineStr">
        <is>
          <t>SUROCCIDENTE Y EJE CAFETERO</t>
        </is>
      </c>
      <c r="C1428" t="inlineStr">
        <is>
          <t>0004-0002</t>
        </is>
      </c>
      <c r="D1428" t="inlineStr">
        <is>
          <t>76895</t>
        </is>
      </c>
      <c r="E1428" t="inlineStr">
        <is>
          <t>2609833</t>
        </is>
      </c>
      <c r="F1428" t="inlineStr">
        <is>
          <t>3007067687</t>
        </is>
      </c>
      <c r="G1428" t="inlineStr">
        <is>
          <t>OC ENVIO ROLLOS</t>
        </is>
      </c>
      <c r="H1428" t="inlineStr">
        <is>
          <t>VALLE DEL CAUCA</t>
        </is>
      </c>
      <c r="I1428" t="inlineStr">
        <is>
          <t>ZARZAL</t>
        </is>
      </c>
      <c r="J1428" t="inlineStr">
        <is>
          <t>BARRIO CGTO VALLEJUELA ZARZAL</t>
        </is>
      </c>
      <c r="K1428" t="inlineStr">
        <is>
          <t>BANCOLOMBIA</t>
        </is>
      </c>
      <c r="L1428" t="inlineStr">
        <is>
          <t>FO-25-1389846</t>
        </is>
      </c>
      <c r="M1428" s="49" t="n">
        <v>45888.35800925926</v>
      </c>
      <c r="N1428" s="49" t="n">
        <v>45894.68125</v>
      </c>
      <c r="O1428" s="48" t="n">
        <v>0</v>
      </c>
      <c r="P1428" t="inlineStr">
        <is>
          <t>CB UNO A UNO</t>
        </is>
      </c>
      <c r="Q1428" t="inlineStr">
        <is>
          <t>CB UNO A UNO</t>
        </is>
      </c>
      <c r="S1428" t="inlineStr">
        <is>
          <t>EJECUTADO EXITOSO</t>
        </is>
      </c>
      <c r="T1428" t="inlineStr">
        <is>
          <t>ENVIO</t>
        </is>
      </c>
      <c r="V1428" t="inlineStr">
        <is>
          <t>TIPO III</t>
        </is>
      </c>
      <c r="W1428" t="inlineStr">
        <is>
          <t>TERRESTRE</t>
        </is>
      </c>
      <c r="Y1428" t="inlineStr">
        <is>
          <t>1</t>
        </is>
      </c>
      <c r="Z1428" t="inlineStr">
        <is>
          <t>0</t>
        </is>
      </c>
      <c r="AA1428" s="48" t="n">
        <v>35780</v>
      </c>
      <c r="AB1428" s="48" t="n">
        <v>0</v>
      </c>
    </row>
    <row r="1429">
      <c r="A1429" t="inlineStr">
        <is>
          <t>MANIZALES</t>
        </is>
      </c>
      <c r="B1429" t="inlineStr">
        <is>
          <t>SUROCCIDENTE Y EJE CAFETERO</t>
        </is>
      </c>
      <c r="C1429" t="inlineStr">
        <is>
          <t>0004-0002</t>
        </is>
      </c>
      <c r="D1429" t="inlineStr">
        <is>
          <t>17777</t>
        </is>
      </c>
      <c r="E1429" t="inlineStr">
        <is>
          <t>2610097</t>
        </is>
      </c>
      <c r="F1429" t="inlineStr">
        <is>
          <t>3007080193</t>
        </is>
      </c>
      <c r="G1429" t="inlineStr">
        <is>
          <t>OC VISITA ROLLOS</t>
        </is>
      </c>
      <c r="H1429" t="inlineStr">
        <is>
          <t>CALDAS</t>
        </is>
      </c>
      <c r="I1429" t="inlineStr">
        <is>
          <t>SUPIA</t>
        </is>
      </c>
      <c r="J1429" t="inlineStr">
        <is>
          <t>BARRIO LAS PALMAS SUPIA</t>
        </is>
      </c>
      <c r="K1429" t="inlineStr">
        <is>
          <t>BANCOLOMBIA</t>
        </is>
      </c>
      <c r="L1429" t="inlineStr">
        <is>
          <t>FO-25-1389842</t>
        </is>
      </c>
      <c r="M1429" s="49" t="n">
        <v>45888.36793981482</v>
      </c>
      <c r="N1429" s="49" t="n">
        <v>45890.65138888889</v>
      </c>
      <c r="O1429" s="48" t="n">
        <v>0</v>
      </c>
      <c r="P1429" t="inlineStr">
        <is>
          <t>UNO A UNO</t>
        </is>
      </c>
      <c r="Q1429" t="inlineStr">
        <is>
          <t>UNO A UNO</t>
        </is>
      </c>
      <c r="R1429" t="inlineStr">
        <is>
          <t>EJECUTADO</t>
        </is>
      </c>
      <c r="S1429" t="inlineStr">
        <is>
          <t>EJECUTADO EXITOSO</t>
        </is>
      </c>
      <c r="T1429" t="inlineStr">
        <is>
          <t>VISITA TECNICA</t>
        </is>
      </c>
      <c r="V1429" t="inlineStr">
        <is>
          <t>TIPO II</t>
        </is>
      </c>
      <c r="W1429" t="inlineStr">
        <is>
          <t>TERRESTRE</t>
        </is>
      </c>
      <c r="X1429" t="inlineStr">
        <is>
          <t>FRANCO CAÑAVERAL YAMID RAUL</t>
        </is>
      </c>
      <c r="Y1429" t="inlineStr">
        <is>
          <t>1</t>
        </is>
      </c>
      <c r="Z1429" t="inlineStr">
        <is>
          <t>0</t>
        </is>
      </c>
      <c r="AA1429" s="48" t="n">
        <v>67654</v>
      </c>
      <c r="AB1429" s="48" t="n">
        <v>0</v>
      </c>
    </row>
    <row r="1430">
      <c r="A1430" t="inlineStr">
        <is>
          <t>BUCARAMANGA</t>
        </is>
      </c>
      <c r="B1430" t="inlineStr">
        <is>
          <t>SANTANDERES</t>
        </is>
      </c>
      <c r="C1430" t="inlineStr">
        <is>
          <t>0004-0008</t>
        </is>
      </c>
      <c r="D1430" t="inlineStr">
        <is>
          <t>68276</t>
        </is>
      </c>
      <c r="E1430" t="inlineStr">
        <is>
          <t>2610239</t>
        </is>
      </c>
      <c r="F1430" t="inlineStr">
        <is>
          <t>3007070771</t>
        </is>
      </c>
      <c r="G1430" t="inlineStr">
        <is>
          <t>OC VISITA ROLLOS</t>
        </is>
      </c>
      <c r="H1430" t="inlineStr">
        <is>
          <t>SANTANDER</t>
        </is>
      </c>
      <c r="I1430" t="inlineStr">
        <is>
          <t>FLORIDABLANCA</t>
        </is>
      </c>
      <c r="J1430" t="inlineStr">
        <is>
          <t>DISTRICOL TIENDA EL PARAISO</t>
        </is>
      </c>
      <c r="K1430" t="inlineStr">
        <is>
          <t>BANCOLOMBIA</t>
        </is>
      </c>
      <c r="L1430" t="inlineStr">
        <is>
          <t>FO-25-1389837</t>
        </is>
      </c>
      <c r="M1430" s="49" t="n">
        <v>45888.37461805555</v>
      </c>
      <c r="N1430" s="49" t="n">
        <v>45889.35902777778</v>
      </c>
      <c r="O1430" s="48" t="n">
        <v>0</v>
      </c>
      <c r="P1430" t="inlineStr">
        <is>
          <t>AGREGADOR</t>
        </is>
      </c>
      <c r="Q1430" t="inlineStr">
        <is>
          <t>DISTRICOL</t>
        </is>
      </c>
      <c r="R1430" t="inlineStr">
        <is>
          <t>EJECUTADO</t>
        </is>
      </c>
      <c r="S1430" t="inlineStr">
        <is>
          <t>EJECUTADO EXITOSO</t>
        </is>
      </c>
      <c r="T1430" t="inlineStr">
        <is>
          <t>VISITA TECNICA</t>
        </is>
      </c>
      <c r="V1430" t="inlineStr">
        <is>
          <t>TIPO I</t>
        </is>
      </c>
      <c r="W1430" t="inlineStr">
        <is>
          <t>TERRESTRE</t>
        </is>
      </c>
      <c r="X1430" t="inlineStr">
        <is>
          <t>HERRERA LUQUE SAUL JAVIER</t>
        </is>
      </c>
      <c r="Y1430" t="inlineStr">
        <is>
          <t>1</t>
        </is>
      </c>
      <c r="Z1430" t="inlineStr">
        <is>
          <t>0</t>
        </is>
      </c>
      <c r="AA1430" s="48" t="n">
        <v>35780</v>
      </c>
      <c r="AB1430" s="48" t="n">
        <v>0</v>
      </c>
    </row>
    <row r="1431">
      <c r="A1431" t="inlineStr">
        <is>
          <t>MEDELLIN</t>
        </is>
      </c>
      <c r="B1431" t="inlineStr">
        <is>
          <t>NOROCCIDENTE</t>
        </is>
      </c>
      <c r="C1431" t="inlineStr">
        <is>
          <t>0004-0005</t>
        </is>
      </c>
      <c r="D1431" t="inlineStr">
        <is>
          <t>5360</t>
        </is>
      </c>
      <c r="E1431" t="inlineStr">
        <is>
          <t>2610244</t>
        </is>
      </c>
      <c r="F1431" t="inlineStr">
        <is>
          <t>3007011291</t>
        </is>
      </c>
      <c r="G1431" t="inlineStr">
        <is>
          <t>OC VISITA ROLLOS</t>
        </is>
      </c>
      <c r="H1431" t="inlineStr">
        <is>
          <t>ANTIOQUIA</t>
        </is>
      </c>
      <c r="I1431" t="inlineStr">
        <is>
          <t>ITAGUI</t>
        </is>
      </c>
      <c r="J1431" t="inlineStr">
        <is>
          <t>PAGO FACIL  NIQUIA</t>
        </is>
      </c>
      <c r="K1431" t="inlineStr">
        <is>
          <t>BANCOLOMBIA</t>
        </is>
      </c>
      <c r="L1431" t="inlineStr">
        <is>
          <t>FO-25-1389834</t>
        </is>
      </c>
      <c r="M1431" s="49" t="n">
        <v>45888.37628472222</v>
      </c>
      <c r="N1431" s="49" t="n">
        <v>45891.64097222222</v>
      </c>
      <c r="O1431" s="48" t="n">
        <v>0</v>
      </c>
      <c r="P1431" t="inlineStr">
        <is>
          <t>ROBUSTO</t>
        </is>
      </c>
      <c r="Q1431" t="inlineStr">
        <is>
          <t>PAGAFACIL</t>
        </is>
      </c>
      <c r="S1431" t="inlineStr">
        <is>
          <t>EJECUTADO EXITOSO</t>
        </is>
      </c>
      <c r="T1431" t="inlineStr">
        <is>
          <t>VISITA TECNICA</t>
        </is>
      </c>
      <c r="V1431" t="inlineStr">
        <is>
          <t>TIPO I</t>
        </is>
      </c>
      <c r="W1431" t="inlineStr">
        <is>
          <t>TERRESTRE</t>
        </is>
      </c>
      <c r="X1431" t="inlineStr">
        <is>
          <t>GOMEZ FERRARO JOHANA</t>
        </is>
      </c>
      <c r="Y1431" t="inlineStr">
        <is>
          <t>1</t>
        </is>
      </c>
      <c r="Z1431" t="inlineStr">
        <is>
          <t>0</t>
        </is>
      </c>
      <c r="AA1431" s="48" t="n">
        <v>35780</v>
      </c>
      <c r="AB1431" s="48" t="n">
        <v>0</v>
      </c>
    </row>
    <row r="1432">
      <c r="A1432" t="inlineStr">
        <is>
          <t>CUCUTA</t>
        </is>
      </c>
      <c r="B1432" t="inlineStr">
        <is>
          <t>SANTANDERES</t>
        </is>
      </c>
      <c r="C1432" t="inlineStr">
        <is>
          <t>0004-0008</t>
        </is>
      </c>
      <c r="D1432" t="inlineStr">
        <is>
          <t>54001</t>
        </is>
      </c>
      <c r="E1432" t="inlineStr">
        <is>
          <t>2610260</t>
        </is>
      </c>
      <c r="F1432" t="inlineStr">
        <is>
          <t>3007049404</t>
        </is>
      </c>
      <c r="G1432" t="inlineStr">
        <is>
          <t>OC VISITA ROLLOS</t>
        </is>
      </c>
      <c r="H1432" t="inlineStr">
        <is>
          <t>NORTE DE SANTANDER</t>
        </is>
      </c>
      <c r="I1432" t="inlineStr">
        <is>
          <t>CUCUTA</t>
        </is>
      </c>
      <c r="J1432" t="inlineStr">
        <is>
          <t>DISTRICOL SEGUROS DEL ORIENTE</t>
        </is>
      </c>
      <c r="K1432" t="inlineStr">
        <is>
          <t>BANCOLOMBIA</t>
        </is>
      </c>
      <c r="L1432" t="inlineStr">
        <is>
          <t>FO-25-1389827</t>
        </is>
      </c>
      <c r="M1432" s="49" t="n">
        <v>45888.37975694444</v>
      </c>
      <c r="N1432" s="49" t="n">
        <v>45889.50208333333</v>
      </c>
      <c r="O1432" s="48" t="n">
        <v>0</v>
      </c>
      <c r="P1432" t="inlineStr">
        <is>
          <t>AGREGADOR</t>
        </is>
      </c>
      <c r="Q1432" t="inlineStr">
        <is>
          <t>DISTRICOL</t>
        </is>
      </c>
      <c r="R1432" t="inlineStr">
        <is>
          <t>EJECUTADO</t>
        </is>
      </c>
      <c r="S1432" t="inlineStr">
        <is>
          <t>EJECUTADO EXITOSO</t>
        </is>
      </c>
      <c r="T1432" t="inlineStr">
        <is>
          <t>VISITA TECNICA</t>
        </is>
      </c>
      <c r="V1432" t="inlineStr">
        <is>
          <t>TIPO I</t>
        </is>
      </c>
      <c r="W1432" t="inlineStr">
        <is>
          <t>TERRESTRE</t>
        </is>
      </c>
      <c r="X1432" t="inlineStr">
        <is>
          <t>MORA VEGA JEAMPIER</t>
        </is>
      </c>
      <c r="Y1432" t="inlineStr">
        <is>
          <t>1</t>
        </is>
      </c>
      <c r="Z1432" t="inlineStr">
        <is>
          <t>0</t>
        </is>
      </c>
      <c r="AA1432" s="48" t="n">
        <v>35780</v>
      </c>
      <c r="AB1432" s="48" t="n">
        <v>0</v>
      </c>
    </row>
    <row r="1433">
      <c r="A1433" t="inlineStr">
        <is>
          <t>BOGOTA</t>
        </is>
      </c>
      <c r="B1433" t="inlineStr">
        <is>
          <t>CUNDINAMARCA</t>
        </is>
      </c>
      <c r="C1433" t="inlineStr">
        <is>
          <t>0004-0004</t>
        </is>
      </c>
      <c r="D1433" t="inlineStr">
        <is>
          <t>11001</t>
        </is>
      </c>
      <c r="E1433" t="inlineStr">
        <is>
          <t>2610428</t>
        </is>
      </c>
      <c r="F1433" t="inlineStr">
        <is>
          <t>3007017568</t>
        </is>
      </c>
      <c r="G1433" t="inlineStr">
        <is>
          <t>OC VISITA ROLLOS</t>
        </is>
      </c>
      <c r="H1433" t="inlineStr">
        <is>
          <t>CUNDINAMARCA</t>
        </is>
      </c>
      <c r="I1433" t="inlineStr">
        <is>
          <t>BOGOTA</t>
        </is>
      </c>
      <c r="J1433" t="inlineStr">
        <is>
          <t>BARRIO LA SOLEDAD II BOGOTA</t>
        </is>
      </c>
      <c r="K1433" t="inlineStr">
        <is>
          <t>BANCOLOMBIA</t>
        </is>
      </c>
      <c r="L1433" t="inlineStr">
        <is>
          <t>FO-25-1389820</t>
        </is>
      </c>
      <c r="M1433" s="49" t="n">
        <v>45888.38508101852</v>
      </c>
      <c r="N1433" s="49" t="n">
        <v>45890.42986111111</v>
      </c>
      <c r="O1433" s="48" t="n">
        <v>0</v>
      </c>
      <c r="P1433" t="inlineStr">
        <is>
          <t>CB UNO A UNO</t>
        </is>
      </c>
      <c r="Q1433" t="inlineStr">
        <is>
          <t>CB UNO A UNO</t>
        </is>
      </c>
      <c r="R1433" t="inlineStr">
        <is>
          <t>EJECUTADO</t>
        </is>
      </c>
      <c r="S1433" t="inlineStr">
        <is>
          <t>EJECUTADO EXITOSO</t>
        </is>
      </c>
      <c r="T1433" t="inlineStr">
        <is>
          <t>VISITA TECNICA</t>
        </is>
      </c>
      <c r="V1433" t="inlineStr">
        <is>
          <t>TIPO I</t>
        </is>
      </c>
      <c r="W1433" t="inlineStr">
        <is>
          <t>TERRESTRE</t>
        </is>
      </c>
      <c r="X1433" t="inlineStr">
        <is>
          <t>GALINDO ROJAS LUIS FELIPE</t>
        </is>
      </c>
      <c r="Y1433" t="inlineStr">
        <is>
          <t>1</t>
        </is>
      </c>
      <c r="Z1433" t="inlineStr">
        <is>
          <t>0</t>
        </is>
      </c>
      <c r="AA1433" s="48" t="n">
        <v>35780</v>
      </c>
      <c r="AB1433" s="48" t="n">
        <v>0</v>
      </c>
    </row>
    <row r="1434">
      <c r="A1434" t="inlineStr">
        <is>
          <t>BOGOTA</t>
        </is>
      </c>
      <c r="B1434" t="inlineStr">
        <is>
          <t>CUNDINAMARCA</t>
        </is>
      </c>
      <c r="C1434" t="inlineStr">
        <is>
          <t>0004-0004</t>
        </is>
      </c>
      <c r="D1434" t="inlineStr">
        <is>
          <t>11001</t>
        </is>
      </c>
      <c r="E1434" t="inlineStr">
        <is>
          <t>2610512</t>
        </is>
      </c>
      <c r="F1434" t="inlineStr">
        <is>
          <t>3007071167</t>
        </is>
      </c>
      <c r="G1434" t="inlineStr">
        <is>
          <t>OC VISITA ROLLOS</t>
        </is>
      </c>
      <c r="H1434" t="inlineStr">
        <is>
          <t>CUNDINAMARCA</t>
        </is>
      </c>
      <c r="I1434" t="inlineStr">
        <is>
          <t>BOGOTA</t>
        </is>
      </c>
      <c r="J1434" t="inlineStr">
        <is>
          <t>BARRIO PATIO BONITO BOGOTA  24</t>
        </is>
      </c>
      <c r="K1434" t="inlineStr">
        <is>
          <t>BANCOLOMBIA</t>
        </is>
      </c>
      <c r="L1434" t="inlineStr">
        <is>
          <t>FO-25-1390509</t>
        </is>
      </c>
      <c r="M1434" s="49" t="n">
        <v>45888.39055555555</v>
      </c>
      <c r="N1434" s="49" t="n">
        <v>45890.37638888889</v>
      </c>
      <c r="O1434" s="48" t="n">
        <v>0</v>
      </c>
      <c r="P1434" t="inlineStr">
        <is>
          <t>CB UNO A UNO</t>
        </is>
      </c>
      <c r="Q1434" t="inlineStr">
        <is>
          <t>CB UNO A UNO</t>
        </is>
      </c>
      <c r="R1434" t="inlineStr">
        <is>
          <t>EJECUTADO</t>
        </is>
      </c>
      <c r="S1434" t="inlineStr">
        <is>
          <t>EJECUTADO EXITOSO</t>
        </is>
      </c>
      <c r="T1434" t="inlineStr">
        <is>
          <t>VISITA TECNICA</t>
        </is>
      </c>
      <c r="V1434" t="inlineStr">
        <is>
          <t>TIPO I</t>
        </is>
      </c>
      <c r="W1434" t="inlineStr">
        <is>
          <t>TERRESTRE</t>
        </is>
      </c>
      <c r="X1434" t="inlineStr">
        <is>
          <t>SOTO LONDOÑO FREDY ALEXANDER</t>
        </is>
      </c>
      <c r="Y1434" t="inlineStr">
        <is>
          <t>1</t>
        </is>
      </c>
      <c r="Z1434" t="inlineStr">
        <is>
          <t>0</t>
        </is>
      </c>
      <c r="AA1434" s="48" t="n">
        <v>35780</v>
      </c>
      <c r="AB1434" s="48" t="n">
        <v>0</v>
      </c>
    </row>
    <row r="1435">
      <c r="A1435" t="inlineStr">
        <is>
          <t>CARTAGENA</t>
        </is>
      </c>
      <c r="B1435" t="inlineStr">
        <is>
          <t>COSTA</t>
        </is>
      </c>
      <c r="C1435" t="inlineStr">
        <is>
          <t>0004-0001</t>
        </is>
      </c>
      <c r="D1435" t="inlineStr">
        <is>
          <t>13001</t>
        </is>
      </c>
      <c r="E1435" t="inlineStr">
        <is>
          <t>2610624</t>
        </is>
      </c>
      <c r="F1435" t="inlineStr">
        <is>
          <t>3007078294</t>
        </is>
      </c>
      <c r="G1435" t="inlineStr">
        <is>
          <t>OC VISITA ROLLOS</t>
        </is>
      </c>
      <c r="H1435" t="inlineStr">
        <is>
          <t>BOLIVAR</t>
        </is>
      </c>
      <c r="I1435" t="inlineStr">
        <is>
          <t>CARTAGENA</t>
        </is>
      </c>
      <c r="J1435" t="inlineStr">
        <is>
          <t>BARRIO BOSTON CARTAGENA DE IND</t>
        </is>
      </c>
      <c r="K1435" t="inlineStr">
        <is>
          <t>BANCOLOMBIA</t>
        </is>
      </c>
      <c r="L1435" t="inlineStr">
        <is>
          <t>FO-25-1390504</t>
        </is>
      </c>
      <c r="M1435" s="49" t="n">
        <v>45888.3921875</v>
      </c>
      <c r="N1435" s="49" t="n">
        <v>45890.49722222222</v>
      </c>
      <c r="O1435" s="48" t="n">
        <v>0</v>
      </c>
      <c r="P1435" t="inlineStr">
        <is>
          <t>CB UNO A UNO</t>
        </is>
      </c>
      <c r="Q1435" t="inlineStr">
        <is>
          <t>CB UNO A UNO</t>
        </is>
      </c>
      <c r="R1435" t="inlineStr">
        <is>
          <t>EJECUTADO</t>
        </is>
      </c>
      <c r="S1435" t="inlineStr">
        <is>
          <t>EJECUTADO EXITOSO</t>
        </is>
      </c>
      <c r="T1435" t="inlineStr">
        <is>
          <t>VISITA TECNICA</t>
        </is>
      </c>
      <c r="V1435" t="inlineStr">
        <is>
          <t>TIPO I</t>
        </is>
      </c>
      <c r="W1435" t="inlineStr">
        <is>
          <t>TERRESTRE</t>
        </is>
      </c>
      <c r="X1435" t="inlineStr">
        <is>
          <t>CANEDO HERRERA ALEXANDER</t>
        </is>
      </c>
      <c r="Y1435" t="inlineStr">
        <is>
          <t>1</t>
        </is>
      </c>
      <c r="Z1435" t="inlineStr">
        <is>
          <t>0</t>
        </is>
      </c>
      <c r="AA1435" s="48" t="n">
        <v>35780</v>
      </c>
      <c r="AB1435" s="48" t="n">
        <v>0</v>
      </c>
    </row>
    <row r="1436">
      <c r="A1436" t="inlineStr">
        <is>
          <t>NEIVA</t>
        </is>
      </c>
      <c r="B1436" t="inlineStr">
        <is>
          <t>REMOTAS</t>
        </is>
      </c>
      <c r="C1436" t="inlineStr">
        <is>
          <t>0004-0007</t>
        </is>
      </c>
      <c r="D1436" t="inlineStr">
        <is>
          <t>41006</t>
        </is>
      </c>
      <c r="E1436" t="inlineStr">
        <is>
          <t>2610660</t>
        </is>
      </c>
      <c r="F1436" t="inlineStr">
        <is>
          <t>3007070933</t>
        </is>
      </c>
      <c r="G1436" t="inlineStr">
        <is>
          <t>OC VISITA ROLLOS</t>
        </is>
      </c>
      <c r="H1436" t="inlineStr">
        <is>
          <t>HUILA</t>
        </is>
      </c>
      <c r="I1436" t="inlineStr">
        <is>
          <t>ACEVEDO</t>
        </is>
      </c>
      <c r="J1436" t="inlineStr">
        <is>
          <t>LAS MERCEDES ACEVEDO</t>
        </is>
      </c>
      <c r="K1436" t="inlineStr">
        <is>
          <t>BANCOLOMBIA</t>
        </is>
      </c>
      <c r="L1436" t="inlineStr">
        <is>
          <t>FO-25-1390500</t>
        </is>
      </c>
      <c r="M1436" s="49" t="n">
        <v>45888.39835648148</v>
      </c>
      <c r="N1436" s="49" t="n">
        <v>45892.54930555556</v>
      </c>
      <c r="O1436" s="48" t="n">
        <v>0</v>
      </c>
      <c r="P1436" t="inlineStr">
        <is>
          <t>CB UNO A UNO</t>
        </is>
      </c>
      <c r="Q1436" t="inlineStr">
        <is>
          <t>CB UNO A UNO</t>
        </is>
      </c>
      <c r="R1436" t="inlineStr">
        <is>
          <t>EJECUTADO</t>
        </is>
      </c>
      <c r="S1436" t="inlineStr">
        <is>
          <t>EJECUTADO EXITOSO</t>
        </is>
      </c>
      <c r="T1436" t="inlineStr">
        <is>
          <t>ENVIO FLOTA - OPERADOR LOGISTICO</t>
        </is>
      </c>
      <c r="V1436" t="inlineStr">
        <is>
          <t>TIPO III</t>
        </is>
      </c>
      <c r="W1436" t="inlineStr">
        <is>
          <t>TERRESTRE</t>
        </is>
      </c>
      <c r="X1436" t="inlineStr">
        <is>
          <t>DIAZ VARGAS JONATHAN MIGUEL</t>
        </is>
      </c>
      <c r="Y1436" t="inlineStr">
        <is>
          <t>1</t>
        </is>
      </c>
      <c r="Z1436" t="inlineStr">
        <is>
          <t>0</t>
        </is>
      </c>
      <c r="AA1436" s="48" t="n">
        <v>35780</v>
      </c>
      <c r="AB1436" s="48" t="n">
        <v>0</v>
      </c>
    </row>
    <row r="1437">
      <c r="A1437" t="inlineStr">
        <is>
          <t>MONTERIA</t>
        </is>
      </c>
      <c r="B1437" t="inlineStr">
        <is>
          <t>COSTA</t>
        </is>
      </c>
      <c r="C1437" t="inlineStr">
        <is>
          <t>0004-0001</t>
        </is>
      </c>
      <c r="D1437" t="inlineStr">
        <is>
          <t>5154</t>
        </is>
      </c>
      <c r="E1437" t="inlineStr">
        <is>
          <t>2610692</t>
        </is>
      </c>
      <c r="F1437" t="inlineStr">
        <is>
          <t>3007012029</t>
        </is>
      </c>
      <c r="G1437" t="inlineStr">
        <is>
          <t>OC VISITA ROLLOS</t>
        </is>
      </c>
      <c r="H1437" t="inlineStr">
        <is>
          <t>ANTIOQUIA</t>
        </is>
      </c>
      <c r="I1437" t="inlineStr">
        <is>
          <t>CAUCASIA</t>
        </is>
      </c>
      <c r="J1437" t="inlineStr">
        <is>
          <t>ARRIO CENTENARIO</t>
        </is>
      </c>
      <c r="K1437" t="inlineStr">
        <is>
          <t>BANCOLOMBIA</t>
        </is>
      </c>
      <c r="L1437" t="inlineStr">
        <is>
          <t>FO-25-1390484</t>
        </is>
      </c>
      <c r="M1437" s="49" t="n">
        <v>45888.40268518519</v>
      </c>
      <c r="N1437" s="49" t="n">
        <v>45889.67569444444</v>
      </c>
      <c r="O1437" s="48" t="n">
        <v>0</v>
      </c>
      <c r="P1437" t="inlineStr">
        <is>
          <t>CB UNO A UNO</t>
        </is>
      </c>
      <c r="Q1437" t="inlineStr">
        <is>
          <t>CB UNO A UNO</t>
        </is>
      </c>
      <c r="R1437" t="inlineStr">
        <is>
          <t>EJECUTADO</t>
        </is>
      </c>
      <c r="S1437" t="inlineStr">
        <is>
          <t>EJECUTADO EXITOSO</t>
        </is>
      </c>
      <c r="T1437" t="inlineStr">
        <is>
          <t>VISITA TECNICA</t>
        </is>
      </c>
      <c r="V1437" t="inlineStr">
        <is>
          <t>TIPO II</t>
        </is>
      </c>
      <c r="W1437" t="inlineStr">
        <is>
          <t>TERRESTRE</t>
        </is>
      </c>
      <c r="X1437" t="inlineStr">
        <is>
          <t>COGOLLO VERTEL EDER LUIS</t>
        </is>
      </c>
      <c r="Y1437" t="inlineStr">
        <is>
          <t>1</t>
        </is>
      </c>
      <c r="Z1437" t="inlineStr">
        <is>
          <t>0</t>
        </is>
      </c>
      <c r="AA1437" s="48" t="n">
        <v>67654</v>
      </c>
      <c r="AB1437" s="48" t="n">
        <v>0</v>
      </c>
    </row>
    <row r="1438">
      <c r="A1438" t="inlineStr">
        <is>
          <t>CUCUTA</t>
        </is>
      </c>
      <c r="B1438" t="inlineStr">
        <is>
          <t>SANTANDERES</t>
        </is>
      </c>
      <c r="C1438" t="inlineStr">
        <is>
          <t>0004-0008</t>
        </is>
      </c>
      <c r="D1438" t="inlineStr">
        <is>
          <t>54001</t>
        </is>
      </c>
      <c r="E1438" t="inlineStr">
        <is>
          <t>2610756</t>
        </is>
      </c>
      <c r="F1438" t="inlineStr">
        <is>
          <t>3007080598</t>
        </is>
      </c>
      <c r="G1438" t="inlineStr">
        <is>
          <t>OC VISITA ROLLOS</t>
        </is>
      </c>
      <c r="H1438" t="inlineStr">
        <is>
          <t>NORTE DE SANTANDER</t>
        </is>
      </c>
      <c r="I1438" t="inlineStr">
        <is>
          <t>CUCUTA</t>
        </is>
      </c>
      <c r="J1438" t="inlineStr">
        <is>
          <t>BARRIO AGUAS CALIENTES CUCUTA 7</t>
        </is>
      </c>
      <c r="K1438" t="inlineStr">
        <is>
          <t>BANCOLOMBIA</t>
        </is>
      </c>
      <c r="L1438" t="inlineStr">
        <is>
          <t>FO-25-1390494</t>
        </is>
      </c>
      <c r="M1438" s="49" t="n">
        <v>45888.39899305555</v>
      </c>
      <c r="N1438" s="49" t="n">
        <v>45889.5</v>
      </c>
      <c r="O1438" s="48" t="n">
        <v>0</v>
      </c>
      <c r="P1438" t="inlineStr">
        <is>
          <t>UNO A UNO</t>
        </is>
      </c>
      <c r="Q1438" t="inlineStr">
        <is>
          <t>UNO A UNO</t>
        </is>
      </c>
      <c r="R1438" t="inlineStr">
        <is>
          <t>EJECUTADO</t>
        </is>
      </c>
      <c r="S1438" t="inlineStr">
        <is>
          <t>EJECUTADO EXITOSO</t>
        </is>
      </c>
      <c r="T1438" t="inlineStr">
        <is>
          <t>VISITA TECNICA</t>
        </is>
      </c>
      <c r="V1438" t="inlineStr">
        <is>
          <t>TIPO I</t>
        </is>
      </c>
      <c r="W1438" t="inlineStr">
        <is>
          <t>TERRESTRE</t>
        </is>
      </c>
      <c r="X1438" t="inlineStr">
        <is>
          <t>MORA VEGA JEAMPIER</t>
        </is>
      </c>
      <c r="Y1438" t="inlineStr">
        <is>
          <t>1</t>
        </is>
      </c>
      <c r="Z1438" t="inlineStr">
        <is>
          <t>0</t>
        </is>
      </c>
      <c r="AA1438" s="48" t="n">
        <v>35780</v>
      </c>
      <c r="AB1438" s="48" t="n">
        <v>0</v>
      </c>
    </row>
    <row r="1439">
      <c r="A1439" t="inlineStr">
        <is>
          <t>NEIVA</t>
        </is>
      </c>
      <c r="B1439" t="inlineStr">
        <is>
          <t>REMOTAS</t>
        </is>
      </c>
      <c r="C1439" t="inlineStr">
        <is>
          <t>No encontrado</t>
        </is>
      </c>
      <c r="D1439" t="inlineStr">
        <is>
          <t>41298</t>
        </is>
      </c>
      <c r="E1439" t="inlineStr">
        <is>
          <t>2610922</t>
        </is>
      </c>
      <c r="F1439" t="inlineStr">
        <is>
          <t>3007077855</t>
        </is>
      </c>
      <c r="G1439" t="inlineStr">
        <is>
          <t>OC ENVIO ROLLOS</t>
        </is>
      </c>
      <c r="H1439" t="inlineStr">
        <is>
          <t>HUILA</t>
        </is>
      </c>
      <c r="I1439" t="inlineStr">
        <is>
          <t>GARZON</t>
        </is>
      </c>
      <c r="J1439" t="inlineStr">
        <is>
          <t>DISTRICOL EL BODEGON MAYORISTA</t>
        </is>
      </c>
      <c r="K1439" t="inlineStr">
        <is>
          <t>BANCOLOMBIA</t>
        </is>
      </c>
      <c r="L1439" t="inlineStr">
        <is>
          <t>FO-25-1394246</t>
        </is>
      </c>
      <c r="M1439" s="49" t="n">
        <v>45888.40879629629</v>
      </c>
      <c r="N1439" s="49" t="n">
        <v>45890.64097222222</v>
      </c>
      <c r="O1439" s="48" t="n">
        <v>0</v>
      </c>
      <c r="P1439" t="inlineStr">
        <is>
          <t>AGREGADOR</t>
        </is>
      </c>
      <c r="Q1439" t="inlineStr">
        <is>
          <t>DISTRICOL</t>
        </is>
      </c>
      <c r="S1439" t="inlineStr">
        <is>
          <t>EJECUTADO EXITOSO</t>
        </is>
      </c>
      <c r="T1439" t="inlineStr">
        <is>
          <t>ENVIO</t>
        </is>
      </c>
      <c r="V1439" t="inlineStr">
        <is>
          <t>TIPO III</t>
        </is>
      </c>
      <c r="W1439" t="inlineStr">
        <is>
          <t>TERRESTRE</t>
        </is>
      </c>
      <c r="Y1439" t="inlineStr">
        <is>
          <t>1</t>
        </is>
      </c>
      <c r="Z1439" t="inlineStr">
        <is>
          <t>0</t>
        </is>
      </c>
      <c r="AA1439" s="48" t="n">
        <v>35780</v>
      </c>
      <c r="AB1439" s="48" t="n">
        <v>0</v>
      </c>
    </row>
    <row r="1440">
      <c r="A1440" t="inlineStr">
        <is>
          <t>CARTAGENA</t>
        </is>
      </c>
      <c r="B1440" t="inlineStr">
        <is>
          <t>COSTA</t>
        </is>
      </c>
      <c r="C1440" t="inlineStr">
        <is>
          <t>0004-0001</t>
        </is>
      </c>
      <c r="D1440" t="inlineStr">
        <is>
          <t>13052</t>
        </is>
      </c>
      <c r="E1440" t="inlineStr">
        <is>
          <t>2610927</t>
        </is>
      </c>
      <c r="F1440" t="inlineStr">
        <is>
          <t>3007073037</t>
        </is>
      </c>
      <c r="G1440" t="inlineStr">
        <is>
          <t>OC VISITA ROLLOS</t>
        </is>
      </c>
      <c r="H1440" t="inlineStr">
        <is>
          <t>BOLIVAR</t>
        </is>
      </c>
      <c r="I1440" t="inlineStr">
        <is>
          <t>ARJONA</t>
        </is>
      </c>
      <c r="J1440" t="inlineStr">
        <is>
          <t>BARRIO EL CEMENTERIO ARJONA</t>
        </is>
      </c>
      <c r="K1440" t="inlineStr">
        <is>
          <t>BANCOLOMBIA</t>
        </is>
      </c>
      <c r="L1440" t="inlineStr">
        <is>
          <t>FO-25-1390475</t>
        </is>
      </c>
      <c r="M1440" s="49" t="n">
        <v>45888.40959490741</v>
      </c>
      <c r="N1440" s="49" t="n">
        <v>45892.7375</v>
      </c>
      <c r="O1440" s="48" t="n">
        <v>0</v>
      </c>
      <c r="P1440" t="inlineStr">
        <is>
          <t>CB UNO A UNO</t>
        </is>
      </c>
      <c r="Q1440" t="inlineStr">
        <is>
          <t>CB UNO A UNO</t>
        </is>
      </c>
      <c r="R1440" t="inlineStr">
        <is>
          <t>EJECUTADO</t>
        </is>
      </c>
      <c r="S1440" t="inlineStr">
        <is>
          <t>EJECUTADO EXITOSO</t>
        </is>
      </c>
      <c r="T1440" t="inlineStr">
        <is>
          <t>VISITA TECNICA</t>
        </is>
      </c>
      <c r="V1440" t="inlineStr">
        <is>
          <t>TIPO II</t>
        </is>
      </c>
      <c r="W1440" t="inlineStr">
        <is>
          <t>TERRESTRE</t>
        </is>
      </c>
      <c r="X1440" t="inlineStr">
        <is>
          <t>MARTINEZ SALGUEDO ANDRES AUGUSTO</t>
        </is>
      </c>
      <c r="Y1440" t="inlineStr">
        <is>
          <t>1</t>
        </is>
      </c>
      <c r="Z1440" t="inlineStr">
        <is>
          <t>0</t>
        </is>
      </c>
      <c r="AA1440" s="48" t="n">
        <v>67654</v>
      </c>
      <c r="AB1440" s="48" t="n">
        <v>0</v>
      </c>
    </row>
    <row r="1441">
      <c r="A1441" t="inlineStr">
        <is>
          <t>APARTADO</t>
        </is>
      </c>
      <c r="B1441" t="inlineStr">
        <is>
          <t>NOROCCIDENTE</t>
        </is>
      </c>
      <c r="C1441" t="inlineStr">
        <is>
          <t>0004-0005</t>
        </is>
      </c>
      <c r="D1441" t="inlineStr">
        <is>
          <t>5045</t>
        </is>
      </c>
      <c r="E1441" t="inlineStr">
        <is>
          <t>2610986</t>
        </is>
      </c>
      <c r="F1441" t="inlineStr">
        <is>
          <t>3007079884</t>
        </is>
      </c>
      <c r="G1441" t="inlineStr">
        <is>
          <t>OC VISITA ROLLOS</t>
        </is>
      </c>
      <c r="H1441" t="inlineStr">
        <is>
          <t>ANTIOQUIA</t>
        </is>
      </c>
      <c r="I1441" t="inlineStr">
        <is>
          <t>APARTADO</t>
        </is>
      </c>
      <c r="J1441" t="inlineStr">
        <is>
          <t>DISTRICOL DROGUERIA SEVENTH</t>
        </is>
      </c>
      <c r="K1441" t="inlineStr">
        <is>
          <t>BANCOLOMBIA</t>
        </is>
      </c>
      <c r="L1441" t="inlineStr">
        <is>
          <t>FO-25-1391666</t>
        </is>
      </c>
      <c r="M1441" s="49" t="n">
        <v>45888.41758101852</v>
      </c>
      <c r="N1441" s="49" t="n">
        <v>45894.40347222222</v>
      </c>
      <c r="O1441" s="48" t="n">
        <v>0</v>
      </c>
      <c r="P1441" t="inlineStr">
        <is>
          <t>AGREGADOR</t>
        </is>
      </c>
      <c r="Q1441" t="inlineStr">
        <is>
          <t>DISTRICOL</t>
        </is>
      </c>
      <c r="R1441" t="inlineStr">
        <is>
          <t>EJECUTADO</t>
        </is>
      </c>
      <c r="S1441" t="inlineStr">
        <is>
          <t>EJECUTADO EXITOSO</t>
        </is>
      </c>
      <c r="T1441" t="inlineStr">
        <is>
          <t>VISITA TECNICA</t>
        </is>
      </c>
      <c r="V1441" t="inlineStr">
        <is>
          <t>TIPO I</t>
        </is>
      </c>
      <c r="W1441" t="inlineStr">
        <is>
          <t>TERRESTRE</t>
        </is>
      </c>
      <c r="X1441" t="inlineStr">
        <is>
          <t>CASTRO HENAO DANIEL ESTEBAN</t>
        </is>
      </c>
      <c r="Y1441" t="inlineStr">
        <is>
          <t>1</t>
        </is>
      </c>
      <c r="Z1441" t="inlineStr">
        <is>
          <t>0</t>
        </is>
      </c>
      <c r="AA1441" s="48" t="n">
        <v>35780</v>
      </c>
      <c r="AB1441" s="48" t="n">
        <v>0</v>
      </c>
    </row>
    <row r="1442">
      <c r="A1442" t="inlineStr">
        <is>
          <t>MONTERIA</t>
        </is>
      </c>
      <c r="B1442" t="inlineStr">
        <is>
          <t>COSTA</t>
        </is>
      </c>
      <c r="C1442" t="inlineStr">
        <is>
          <t>0004-0001</t>
        </is>
      </c>
      <c r="D1442" t="inlineStr">
        <is>
          <t>23417</t>
        </is>
      </c>
      <c r="E1442" t="inlineStr">
        <is>
          <t>2611063</t>
        </is>
      </c>
      <c r="F1442" t="inlineStr">
        <is>
          <t>3007067246</t>
        </is>
      </c>
      <c r="G1442" t="inlineStr">
        <is>
          <t>OC VISITA ROLLOS</t>
        </is>
      </c>
      <c r="H1442" t="inlineStr">
        <is>
          <t>CORDOBA</t>
        </is>
      </c>
      <c r="I1442" t="inlineStr">
        <is>
          <t>LORICA</t>
        </is>
      </c>
      <c r="J1442" t="inlineStr">
        <is>
          <t>DISTRICOL MESCELANEA YASMII</t>
        </is>
      </c>
      <c r="K1442" t="inlineStr">
        <is>
          <t>BANCOLOMBIA</t>
        </is>
      </c>
      <c r="L1442" t="inlineStr">
        <is>
          <t>FO-25-1391655</t>
        </is>
      </c>
      <c r="M1442" s="49" t="n">
        <v>45888.42491898148</v>
      </c>
      <c r="N1442" s="49" t="n">
        <v>45892.54722222222</v>
      </c>
      <c r="O1442" s="48" t="n">
        <v>0</v>
      </c>
      <c r="P1442" t="inlineStr">
        <is>
          <t>AGREGADOR</t>
        </is>
      </c>
      <c r="Q1442" t="inlineStr">
        <is>
          <t>DISTRICOL</t>
        </is>
      </c>
      <c r="R1442" t="inlineStr">
        <is>
          <t>EJECUTADO</t>
        </is>
      </c>
      <c r="S1442" t="inlineStr">
        <is>
          <t>EJECUTADO EXITOSO</t>
        </is>
      </c>
      <c r="T1442" t="inlineStr">
        <is>
          <t>VISITA TECNICA</t>
        </is>
      </c>
      <c r="V1442" t="inlineStr">
        <is>
          <t>TIPO II</t>
        </is>
      </c>
      <c r="W1442" t="inlineStr">
        <is>
          <t>TERRESTRE</t>
        </is>
      </c>
      <c r="X1442" t="inlineStr">
        <is>
          <t>CASSIANI PEREZ RAUL RAMIRO</t>
        </is>
      </c>
      <c r="Y1442" t="inlineStr">
        <is>
          <t>1</t>
        </is>
      </c>
      <c r="Z1442" t="inlineStr">
        <is>
          <t>0</t>
        </is>
      </c>
      <c r="AA1442" s="48" t="n">
        <v>67654</v>
      </c>
      <c r="AB1442" s="48" t="n">
        <v>0</v>
      </c>
    </row>
    <row r="1443">
      <c r="A1443" t="inlineStr">
        <is>
          <t>BOGOTA</t>
        </is>
      </c>
      <c r="B1443" t="inlineStr">
        <is>
          <t>CUNDINAMARCA</t>
        </is>
      </c>
      <c r="C1443" t="inlineStr">
        <is>
          <t>0004-0004</t>
        </is>
      </c>
      <c r="D1443" t="inlineStr">
        <is>
          <t>11001</t>
        </is>
      </c>
      <c r="E1443" t="inlineStr">
        <is>
          <t>2611084</t>
        </is>
      </c>
      <c r="F1443" t="inlineStr">
        <is>
          <t>3007031255</t>
        </is>
      </c>
      <c r="G1443" t="inlineStr">
        <is>
          <t>OC VISITA ROLLOS</t>
        </is>
      </c>
      <c r="H1443" t="inlineStr">
        <is>
          <t>CUNDINAMARCA</t>
        </is>
      </c>
      <c r="I1443" t="inlineStr">
        <is>
          <t>BOGOTA</t>
        </is>
      </c>
      <c r="J1443" t="inlineStr">
        <is>
          <t>REVAL SAN ANDRESITO 38</t>
        </is>
      </c>
      <c r="K1443" t="inlineStr">
        <is>
          <t>BANCOLOMBIA</t>
        </is>
      </c>
      <c r="L1443" t="inlineStr">
        <is>
          <t>FO-25-1391650</t>
        </is>
      </c>
      <c r="M1443" s="49" t="n">
        <v>45888.42762731481</v>
      </c>
      <c r="N1443" s="49" t="n">
        <v>45892.54583333333</v>
      </c>
      <c r="O1443" s="48" t="n">
        <v>0</v>
      </c>
      <c r="P1443" t="inlineStr">
        <is>
          <t>ROBUSTO</t>
        </is>
      </c>
      <c r="Q1443" t="inlineStr">
        <is>
          <t>REVAL</t>
        </is>
      </c>
      <c r="R1443" t="inlineStr">
        <is>
          <t>EJECUTADO</t>
        </is>
      </c>
      <c r="S1443" t="inlineStr">
        <is>
          <t>EJECUTADO EXITOSO</t>
        </is>
      </c>
      <c r="T1443" t="inlineStr">
        <is>
          <t>VISITA TECNICA</t>
        </is>
      </c>
      <c r="V1443" t="inlineStr">
        <is>
          <t>TIPO I</t>
        </is>
      </c>
      <c r="W1443" t="inlineStr">
        <is>
          <t>TERRESTRE</t>
        </is>
      </c>
      <c r="X1443" t="inlineStr">
        <is>
          <t>ROMERO ROJAS BREIDY JHOHAN</t>
        </is>
      </c>
      <c r="Y1443" t="inlineStr">
        <is>
          <t>1</t>
        </is>
      </c>
      <c r="Z1443" t="inlineStr">
        <is>
          <t>0</t>
        </is>
      </c>
      <c r="AA1443" s="48" t="n">
        <v>35780</v>
      </c>
      <c r="AB1443" s="48" t="n">
        <v>0</v>
      </c>
    </row>
    <row r="1444">
      <c r="A1444" t="inlineStr">
        <is>
          <t>MEDELLIN</t>
        </is>
      </c>
      <c r="B1444" t="inlineStr">
        <is>
          <t>NOROCCIDENTE</t>
        </is>
      </c>
      <c r="C1444" t="inlineStr">
        <is>
          <t>0004-0005</t>
        </is>
      </c>
      <c r="D1444" t="inlineStr">
        <is>
          <t>5266</t>
        </is>
      </c>
      <c r="E1444" t="inlineStr">
        <is>
          <t>2611125</t>
        </is>
      </c>
      <c r="F1444" t="inlineStr">
        <is>
          <t>3007045383</t>
        </is>
      </c>
      <c r="G1444" t="inlineStr">
        <is>
          <t>OC VISITA ROLLOS</t>
        </is>
      </c>
      <c r="H1444" t="inlineStr">
        <is>
          <t>ANTIOQUIA</t>
        </is>
      </c>
      <c r="I1444" t="inlineStr">
        <is>
          <t>ENVIGADO</t>
        </is>
      </c>
      <c r="J1444" t="inlineStr">
        <is>
          <t>PTM ENVIGADO DROGUERIA MILENIO</t>
        </is>
      </c>
      <c r="K1444" t="inlineStr">
        <is>
          <t>BANCOLOMBIA</t>
        </is>
      </c>
      <c r="L1444" t="inlineStr">
        <is>
          <t>FO-25-1391662</t>
        </is>
      </c>
      <c r="M1444" s="49" t="n">
        <v>45888.4212962963</v>
      </c>
      <c r="N1444" s="49" t="n">
        <v>45895.45833333334</v>
      </c>
      <c r="O1444" s="48" t="n">
        <v>0</v>
      </c>
      <c r="P1444" t="inlineStr">
        <is>
          <t>AGREGADOR</t>
        </is>
      </c>
      <c r="Q1444" t="inlineStr">
        <is>
          <t>COMCARD - PTM</t>
        </is>
      </c>
      <c r="S1444" t="inlineStr">
        <is>
          <t>EJECUTADO EXITOSO</t>
        </is>
      </c>
      <c r="T1444" t="inlineStr">
        <is>
          <t>VISITA TECNICA</t>
        </is>
      </c>
      <c r="V1444" t="inlineStr">
        <is>
          <t>TIPO I</t>
        </is>
      </c>
      <c r="W1444" t="inlineStr">
        <is>
          <t>TERRESTRE</t>
        </is>
      </c>
      <c r="X1444" t="inlineStr">
        <is>
          <t>AYALA ROMERO MAYKOL DANILO</t>
        </is>
      </c>
      <c r="Y1444" t="inlineStr">
        <is>
          <t>1</t>
        </is>
      </c>
      <c r="Z1444" t="inlineStr">
        <is>
          <t>0</t>
        </is>
      </c>
      <c r="AA1444" s="48" t="n">
        <v>35780</v>
      </c>
      <c r="AB1444" s="48" t="n">
        <v>0</v>
      </c>
    </row>
    <row r="1445">
      <c r="A1445" t="inlineStr">
        <is>
          <t>MEDELLIN</t>
        </is>
      </c>
      <c r="B1445" t="inlineStr">
        <is>
          <t>NOROCCIDENTE</t>
        </is>
      </c>
      <c r="C1445" t="inlineStr">
        <is>
          <t>0004-0005</t>
        </is>
      </c>
      <c r="D1445" t="inlineStr">
        <is>
          <t>5001</t>
        </is>
      </c>
      <c r="E1445" t="inlineStr">
        <is>
          <t>2611143</t>
        </is>
      </c>
      <c r="F1445" t="inlineStr">
        <is>
          <t>3007080636</t>
        </is>
      </c>
      <c r="G1445" t="inlineStr">
        <is>
          <t>OC VISITA ROLLOS</t>
        </is>
      </c>
      <c r="H1445" t="inlineStr">
        <is>
          <t>ANTIOQUIA</t>
        </is>
      </c>
      <c r="I1445" t="inlineStr">
        <is>
          <t>MEDELLIN</t>
        </is>
      </c>
      <c r="J1445" t="inlineStr">
        <is>
          <t>BARRIO CENTRO EL HUECO MEDELLIN</t>
        </is>
      </c>
      <c r="K1445" t="inlineStr">
        <is>
          <t>BANCOLOMBIA</t>
        </is>
      </c>
      <c r="L1445" t="inlineStr">
        <is>
          <t>FO-25-1391661</t>
        </is>
      </c>
      <c r="M1445" s="49" t="n">
        <v>45888.42384259259</v>
      </c>
      <c r="N1445" s="49" t="n">
        <v>45895.45833333334</v>
      </c>
      <c r="O1445" s="48" t="n">
        <v>0</v>
      </c>
      <c r="P1445" t="inlineStr">
        <is>
          <t>UNO A UNO</t>
        </is>
      </c>
      <c r="Q1445" t="inlineStr">
        <is>
          <t>UNO A UNO</t>
        </is>
      </c>
      <c r="S1445" t="inlineStr">
        <is>
          <t>EJECUTADO EXITOSO</t>
        </is>
      </c>
      <c r="T1445" t="inlineStr">
        <is>
          <t>VISITA TECNICA</t>
        </is>
      </c>
      <c r="V1445" t="inlineStr">
        <is>
          <t>TIPO I</t>
        </is>
      </c>
      <c r="W1445" t="inlineStr">
        <is>
          <t>TERRESTRE</t>
        </is>
      </c>
      <c r="X1445" t="inlineStr">
        <is>
          <t>AYALA ROMERO MAYKOL DANILO</t>
        </is>
      </c>
      <c r="Y1445" t="inlineStr">
        <is>
          <t>1</t>
        </is>
      </c>
      <c r="Z1445" t="inlineStr">
        <is>
          <t>0</t>
        </is>
      </c>
      <c r="AA1445" s="48" t="n">
        <v>35780</v>
      </c>
      <c r="AB1445" s="48" t="n">
        <v>0</v>
      </c>
    </row>
    <row r="1446">
      <c r="A1446" t="inlineStr">
        <is>
          <t>CUCUTA</t>
        </is>
      </c>
      <c r="B1446" t="inlineStr">
        <is>
          <t>SANTANDERES</t>
        </is>
      </c>
      <c r="C1446" t="inlineStr">
        <is>
          <t>0004-0008</t>
        </is>
      </c>
      <c r="D1446" t="inlineStr">
        <is>
          <t>54001</t>
        </is>
      </c>
      <c r="E1446" t="inlineStr">
        <is>
          <t>2611255</t>
        </is>
      </c>
      <c r="F1446" t="inlineStr">
        <is>
          <t>3007079377</t>
        </is>
      </c>
      <c r="G1446" t="inlineStr">
        <is>
          <t>OC VISITA ROLLOS</t>
        </is>
      </c>
      <c r="H1446" t="inlineStr">
        <is>
          <t>NORTE DE SANTANDER</t>
        </is>
      </c>
      <c r="I1446" t="inlineStr">
        <is>
          <t>CUCUTA</t>
        </is>
      </c>
      <c r="J1446" t="inlineStr">
        <is>
          <t>BARRIO EL CONTENTO CUCUTA 4</t>
        </is>
      </c>
      <c r="K1446" t="inlineStr">
        <is>
          <t>BANCOLOMBIA</t>
        </is>
      </c>
      <c r="L1446" t="inlineStr">
        <is>
          <t>FO-25-1391644</t>
        </is>
      </c>
      <c r="M1446" s="49" t="n">
        <v>45888.43150462963</v>
      </c>
      <c r="N1446" s="49" t="n">
        <v>45889.57013888889</v>
      </c>
      <c r="O1446" s="48" t="n">
        <v>0</v>
      </c>
      <c r="P1446" t="inlineStr">
        <is>
          <t>CB UNO A UNO</t>
        </is>
      </c>
      <c r="Q1446" t="inlineStr">
        <is>
          <t>CB UNO A UNO</t>
        </is>
      </c>
      <c r="R1446" t="inlineStr">
        <is>
          <t>EJECUTADO</t>
        </is>
      </c>
      <c r="S1446" t="inlineStr">
        <is>
          <t>EJECUTADO EXITOSO</t>
        </is>
      </c>
      <c r="T1446" t="inlineStr">
        <is>
          <t>VISITA TECNICA</t>
        </is>
      </c>
      <c r="V1446" t="inlineStr">
        <is>
          <t>TIPO I</t>
        </is>
      </c>
      <c r="W1446" t="inlineStr">
        <is>
          <t>TERRESTRE</t>
        </is>
      </c>
      <c r="X1446" t="inlineStr">
        <is>
          <t>NARANJO AFANADOR RUBEN JESUS</t>
        </is>
      </c>
      <c r="Y1446" t="inlineStr">
        <is>
          <t>1</t>
        </is>
      </c>
      <c r="Z1446" t="inlineStr">
        <is>
          <t>0</t>
        </is>
      </c>
      <c r="AA1446" s="48" t="n">
        <v>35780</v>
      </c>
      <c r="AB1446" s="48" t="n">
        <v>0</v>
      </c>
    </row>
    <row r="1447">
      <c r="A1447" t="inlineStr">
        <is>
          <t>NEIVA</t>
        </is>
      </c>
      <c r="B1447" t="inlineStr">
        <is>
          <t>REMOTAS</t>
        </is>
      </c>
      <c r="C1447" t="inlineStr">
        <is>
          <t>No encontrado</t>
        </is>
      </c>
      <c r="D1447" t="inlineStr">
        <is>
          <t>18256</t>
        </is>
      </c>
      <c r="E1447" t="inlineStr">
        <is>
          <t>2611470</t>
        </is>
      </c>
      <c r="F1447" t="inlineStr">
        <is>
          <t>3007072093</t>
        </is>
      </c>
      <c r="G1447" t="inlineStr">
        <is>
          <t>OC ENVIO ROLLOS</t>
        </is>
      </c>
      <c r="H1447" t="inlineStr">
        <is>
          <t>CAQUETA</t>
        </is>
      </c>
      <c r="I1447" t="inlineStr">
        <is>
          <t>EL PAUJIL</t>
        </is>
      </c>
      <c r="J1447" t="inlineStr">
        <is>
          <t>EL PAUJIL CENTRO</t>
        </is>
      </c>
      <c r="K1447" t="inlineStr">
        <is>
          <t>BANCOLOMBIA</t>
        </is>
      </c>
      <c r="L1447" t="inlineStr">
        <is>
          <t>FO-25-1394245</t>
        </is>
      </c>
      <c r="M1447" s="49" t="n">
        <v>45888.44877314815</v>
      </c>
      <c r="N1447" s="49" t="n">
        <v>45893.64236111111</v>
      </c>
      <c r="O1447" s="48" t="n">
        <v>0</v>
      </c>
      <c r="P1447" t="inlineStr">
        <is>
          <t>CB UNO A UNO</t>
        </is>
      </c>
      <c r="Q1447" t="inlineStr">
        <is>
          <t>CB UNO A UNO</t>
        </is>
      </c>
      <c r="S1447" t="inlineStr">
        <is>
          <t>EJECUTADO EXITOSO</t>
        </is>
      </c>
      <c r="T1447" t="inlineStr">
        <is>
          <t>ENVIO</t>
        </is>
      </c>
      <c r="V1447" t="inlineStr">
        <is>
          <t>TIPO IV</t>
        </is>
      </c>
      <c r="W1447" t="inlineStr">
        <is>
          <t>TERRESTRE</t>
        </is>
      </c>
      <c r="Y1447" t="inlineStr">
        <is>
          <t>1</t>
        </is>
      </c>
      <c r="Z1447" t="inlineStr">
        <is>
          <t>0</t>
        </is>
      </c>
      <c r="AA1447" s="48" t="n">
        <v>35780</v>
      </c>
      <c r="AB1447" s="48" t="n">
        <v>0</v>
      </c>
    </row>
    <row r="1448">
      <c r="A1448" t="inlineStr">
        <is>
          <t>BARRANQUILLA</t>
        </is>
      </c>
      <c r="B1448" t="inlineStr">
        <is>
          <t>COSTA</t>
        </is>
      </c>
      <c r="C1448" t="inlineStr">
        <is>
          <t>0004-0001</t>
        </is>
      </c>
      <c r="D1448" t="inlineStr">
        <is>
          <t>8001</t>
        </is>
      </c>
      <c r="E1448" t="inlineStr">
        <is>
          <t>2611496</t>
        </is>
      </c>
      <c r="F1448" t="inlineStr">
        <is>
          <t>3007069804</t>
        </is>
      </c>
      <c r="G1448" t="inlineStr">
        <is>
          <t>OC VISITA ROLLOS</t>
        </is>
      </c>
      <c r="H1448" t="inlineStr">
        <is>
          <t>ATLANTICO</t>
        </is>
      </c>
      <c r="I1448" t="inlineStr">
        <is>
          <t>BARRANQUILLA</t>
        </is>
      </c>
      <c r="J1448" t="inlineStr">
        <is>
          <t>BARRIO LA LUZ BARRANQUILLA  4</t>
        </is>
      </c>
      <c r="K1448" t="inlineStr">
        <is>
          <t>BANCOLOMBIA</t>
        </is>
      </c>
      <c r="L1448" t="inlineStr">
        <is>
          <t>FO-25-1394190</t>
        </is>
      </c>
      <c r="M1448" s="49" t="n">
        <v>45888.45233796296</v>
      </c>
      <c r="N1448" s="49" t="n">
        <v>45892.53125</v>
      </c>
      <c r="O1448" s="48" t="n">
        <v>0</v>
      </c>
      <c r="P1448" t="inlineStr">
        <is>
          <t>CB UNO A UNO</t>
        </is>
      </c>
      <c r="Q1448" t="inlineStr">
        <is>
          <t>CB UNO A UNO</t>
        </is>
      </c>
      <c r="R1448" t="inlineStr">
        <is>
          <t>EJECUTADO</t>
        </is>
      </c>
      <c r="S1448" t="inlineStr">
        <is>
          <t>EJECUTADO EXITOSO</t>
        </is>
      </c>
      <c r="T1448" t="inlineStr">
        <is>
          <t>VISITA TECNICA</t>
        </is>
      </c>
      <c r="V1448" t="inlineStr">
        <is>
          <t>TIPO I</t>
        </is>
      </c>
      <c r="W1448" t="inlineStr">
        <is>
          <t>TERRESTRE</t>
        </is>
      </c>
      <c r="X1448" t="inlineStr">
        <is>
          <t>VILLACOB VILLACOB ELKIN EDUARDO</t>
        </is>
      </c>
      <c r="Y1448" t="inlineStr">
        <is>
          <t>1</t>
        </is>
      </c>
      <c r="Z1448" t="inlineStr">
        <is>
          <t>0</t>
        </is>
      </c>
      <c r="AA1448" s="48" t="n">
        <v>35780</v>
      </c>
      <c r="AB1448" s="48" t="n">
        <v>0</v>
      </c>
    </row>
    <row r="1449">
      <c r="A1449" t="inlineStr">
        <is>
          <t>MEDELLIN</t>
        </is>
      </c>
      <c r="B1449" t="inlineStr">
        <is>
          <t>NOROCCIDENTE</t>
        </is>
      </c>
      <c r="C1449" t="inlineStr">
        <is>
          <t>0004-0005</t>
        </is>
      </c>
      <c r="D1449" t="inlineStr">
        <is>
          <t>5212</t>
        </is>
      </c>
      <c r="E1449" t="inlineStr">
        <is>
          <t>2611567</t>
        </is>
      </c>
      <c r="F1449" t="inlineStr">
        <is>
          <t>3007079184</t>
        </is>
      </c>
      <c r="G1449" t="inlineStr">
        <is>
          <t>OC VISITA ROLLOS</t>
        </is>
      </c>
      <c r="H1449" t="inlineStr">
        <is>
          <t>ANTIOQUIA</t>
        </is>
      </c>
      <c r="I1449" t="inlineStr">
        <is>
          <t>COPACABANA</t>
        </is>
      </c>
      <c r="J1449" t="inlineStr">
        <is>
          <t>BARRIO COPACABANA COPACABANA</t>
        </is>
      </c>
      <c r="K1449" t="inlineStr">
        <is>
          <t>BANCOLOMBIA</t>
        </is>
      </c>
      <c r="L1449" t="inlineStr">
        <is>
          <t>FO-25-1391642</t>
        </is>
      </c>
      <c r="M1449" s="49" t="n">
        <v>45888.4503587963</v>
      </c>
      <c r="N1449" s="49" t="n">
        <v>45895.45833333334</v>
      </c>
      <c r="O1449" s="48" t="n">
        <v>0</v>
      </c>
      <c r="P1449" t="inlineStr">
        <is>
          <t>CB UNO A UNO</t>
        </is>
      </c>
      <c r="Q1449" t="inlineStr">
        <is>
          <t>CB UNO A UNO</t>
        </is>
      </c>
      <c r="S1449" t="inlineStr">
        <is>
          <t>EJECUTADO EXITOSO</t>
        </is>
      </c>
      <c r="T1449" t="inlineStr">
        <is>
          <t>VISITA TECNICA</t>
        </is>
      </c>
      <c r="V1449" t="inlineStr">
        <is>
          <t>TIPO I</t>
        </is>
      </c>
      <c r="W1449" t="inlineStr">
        <is>
          <t>TERRESTRE</t>
        </is>
      </c>
      <c r="X1449" t="inlineStr">
        <is>
          <t>AYALA ROMERO MAYKOL DANILO</t>
        </is>
      </c>
      <c r="Y1449" t="inlineStr">
        <is>
          <t>1</t>
        </is>
      </c>
      <c r="Z1449" t="inlineStr">
        <is>
          <t>0</t>
        </is>
      </c>
      <c r="AA1449" s="48" t="n">
        <v>35780</v>
      </c>
      <c r="AB1449" s="48" t="n">
        <v>0</v>
      </c>
    </row>
    <row r="1450">
      <c r="A1450" t="inlineStr">
        <is>
          <t>MEDELLIN</t>
        </is>
      </c>
      <c r="B1450" t="inlineStr">
        <is>
          <t>NOROCCIDENTE</t>
        </is>
      </c>
      <c r="C1450" t="inlineStr">
        <is>
          <t>0004-0005</t>
        </is>
      </c>
      <c r="D1450" t="inlineStr">
        <is>
          <t>5579</t>
        </is>
      </c>
      <c r="E1450" t="inlineStr">
        <is>
          <t>2611809</t>
        </is>
      </c>
      <c r="F1450" t="inlineStr">
        <is>
          <t>3007075612</t>
        </is>
      </c>
      <c r="G1450" t="inlineStr">
        <is>
          <t>OC ENVIO ROLLOS</t>
        </is>
      </c>
      <c r="H1450" t="inlineStr">
        <is>
          <t>ANTIOQUIA</t>
        </is>
      </c>
      <c r="I1450" t="inlineStr">
        <is>
          <t>PUERTO BERRIO</t>
        </is>
      </c>
      <c r="J1450" t="inlineStr">
        <is>
          <t>BARRIO VEREDA MINAS DEL VAPOR</t>
        </is>
      </c>
      <c r="K1450" t="inlineStr">
        <is>
          <t>BANCOLOMBIA</t>
        </is>
      </c>
      <c r="L1450" t="inlineStr">
        <is>
          <t>FO-25-1396818</t>
        </is>
      </c>
      <c r="M1450" s="49" t="n">
        <v>45888.45806712963</v>
      </c>
      <c r="N1450" s="49" t="n">
        <v>45895.44444444445</v>
      </c>
      <c r="O1450" s="48" t="n">
        <v>0</v>
      </c>
      <c r="P1450" t="inlineStr">
        <is>
          <t>CB UNO A UNO</t>
        </is>
      </c>
      <c r="Q1450" t="inlineStr">
        <is>
          <t>CB UNO A UNO</t>
        </is>
      </c>
      <c r="S1450" t="inlineStr">
        <is>
          <t>EJECUTADO EXITOSO</t>
        </is>
      </c>
      <c r="T1450" t="inlineStr">
        <is>
          <t>ENVIO</t>
        </is>
      </c>
      <c r="V1450" t="inlineStr">
        <is>
          <t>TIPO III</t>
        </is>
      </c>
      <c r="W1450" t="inlineStr">
        <is>
          <t>TERRESTRE</t>
        </is>
      </c>
      <c r="Y1450" t="inlineStr">
        <is>
          <t>1</t>
        </is>
      </c>
      <c r="Z1450" t="inlineStr">
        <is>
          <t>0</t>
        </is>
      </c>
      <c r="AA1450" s="48" t="n">
        <v>35780</v>
      </c>
      <c r="AB1450" s="48" t="n">
        <v>0</v>
      </c>
    </row>
    <row r="1451">
      <c r="A1451" t="inlineStr">
        <is>
          <t>MANIZALES</t>
        </is>
      </c>
      <c r="B1451" t="inlineStr">
        <is>
          <t>SUROCCIDENTE Y EJE CAFETERO</t>
        </is>
      </c>
      <c r="C1451" t="inlineStr">
        <is>
          <t>0004-0002</t>
        </is>
      </c>
      <c r="D1451" t="inlineStr">
        <is>
          <t>17001</t>
        </is>
      </c>
      <c r="E1451" t="inlineStr">
        <is>
          <t>2611812</t>
        </is>
      </c>
      <c r="F1451" t="inlineStr">
        <is>
          <t>3007080103</t>
        </is>
      </c>
      <c r="G1451" t="inlineStr">
        <is>
          <t>OC VISITA ROLLOS</t>
        </is>
      </c>
      <c r="H1451" t="inlineStr">
        <is>
          <t>CALDAS</t>
        </is>
      </c>
      <c r="I1451" t="inlineStr">
        <is>
          <t>MANIZALES</t>
        </is>
      </c>
      <c r="J1451" t="inlineStr">
        <is>
          <t>DISTRICOL TIENDA PLAN B</t>
        </is>
      </c>
      <c r="K1451" t="inlineStr">
        <is>
          <t>BANCOLOMBIA</t>
        </is>
      </c>
      <c r="L1451" t="inlineStr">
        <is>
          <t>FO-25-1391636</t>
        </is>
      </c>
      <c r="M1451" s="49" t="n">
        <v>45888.45940972222</v>
      </c>
      <c r="N1451" s="49" t="n">
        <v>45892.68472222222</v>
      </c>
      <c r="O1451" s="48" t="n">
        <v>0</v>
      </c>
      <c r="P1451" t="inlineStr">
        <is>
          <t>AGREGADOR</t>
        </is>
      </c>
      <c r="Q1451" t="inlineStr">
        <is>
          <t>DISTRICOL</t>
        </is>
      </c>
      <c r="R1451" t="inlineStr">
        <is>
          <t>EJECUTADO</t>
        </is>
      </c>
      <c r="S1451" t="inlineStr">
        <is>
          <t>EJECUTADO EXITOSO</t>
        </is>
      </c>
      <c r="T1451" t="inlineStr">
        <is>
          <t>VISITA TECNICA</t>
        </is>
      </c>
      <c r="V1451" t="inlineStr">
        <is>
          <t>TIPO I</t>
        </is>
      </c>
      <c r="W1451" t="inlineStr">
        <is>
          <t>TERRESTRE</t>
        </is>
      </c>
      <c r="X1451" t="inlineStr">
        <is>
          <t>AGUIRRE HENAO RAUL EDUARDO</t>
        </is>
      </c>
      <c r="Y1451" t="inlineStr">
        <is>
          <t>1</t>
        </is>
      </c>
      <c r="Z1451" t="inlineStr">
        <is>
          <t>0</t>
        </is>
      </c>
      <c r="AA1451" s="48" t="n">
        <v>35780</v>
      </c>
      <c r="AB1451" s="48" t="n">
        <v>0</v>
      </c>
    </row>
    <row r="1452">
      <c r="A1452" t="inlineStr">
        <is>
          <t>BUCARAMANGA</t>
        </is>
      </c>
      <c r="B1452" t="inlineStr">
        <is>
          <t>SANTANDERES</t>
        </is>
      </c>
      <c r="C1452" t="inlineStr">
        <is>
          <t>0004-0008</t>
        </is>
      </c>
      <c r="D1452" t="inlineStr">
        <is>
          <t>68307</t>
        </is>
      </c>
      <c r="E1452" t="inlineStr">
        <is>
          <t>2611828</t>
        </is>
      </c>
      <c r="F1452" t="inlineStr">
        <is>
          <t>3007079867</t>
        </is>
      </c>
      <c r="G1452" t="inlineStr">
        <is>
          <t>OC VISITA ROLLOS</t>
        </is>
      </c>
      <c r="H1452" t="inlineStr">
        <is>
          <t>SANTANDER</t>
        </is>
      </c>
      <c r="I1452" t="inlineStr">
        <is>
          <t>GIRON</t>
        </is>
      </c>
      <c r="J1452" t="inlineStr">
        <is>
          <t>BARRIO VEREDA CHOCOITA SECTOR TRES ESQUINAS GIRON</t>
        </is>
      </c>
      <c r="K1452" t="inlineStr">
        <is>
          <t>BANCOLOMBIA</t>
        </is>
      </c>
      <c r="L1452" t="inlineStr">
        <is>
          <t>FO-25-1391626</t>
        </is>
      </c>
      <c r="M1452" s="49" t="n">
        <v>45888.46119212963</v>
      </c>
      <c r="N1452" s="49" t="n">
        <v>45890.41875</v>
      </c>
      <c r="O1452" s="48" t="n">
        <v>0</v>
      </c>
      <c r="P1452" t="inlineStr">
        <is>
          <t>UNO A UNO</t>
        </is>
      </c>
      <c r="Q1452" t="inlineStr">
        <is>
          <t>UNO A UNO</t>
        </is>
      </c>
      <c r="R1452" t="inlineStr">
        <is>
          <t>EJECUTADO</t>
        </is>
      </c>
      <c r="S1452" t="inlineStr">
        <is>
          <t>EJECUTADO EXITOSO</t>
        </is>
      </c>
      <c r="T1452" t="inlineStr">
        <is>
          <t>VISITA TECNICA</t>
        </is>
      </c>
      <c r="V1452" t="inlineStr">
        <is>
          <t>TIPO I</t>
        </is>
      </c>
      <c r="W1452" t="inlineStr">
        <is>
          <t>TERRESTRE</t>
        </is>
      </c>
      <c r="X1452" t="inlineStr">
        <is>
          <t>SANTOS GONZALEZ JOHAN FABIAN</t>
        </is>
      </c>
      <c r="Y1452" t="inlineStr">
        <is>
          <t>1</t>
        </is>
      </c>
      <c r="Z1452" t="inlineStr">
        <is>
          <t>0</t>
        </is>
      </c>
      <c r="AA1452" s="48" t="n">
        <v>35780</v>
      </c>
      <c r="AB1452" s="48" t="n">
        <v>0</v>
      </c>
    </row>
    <row r="1453">
      <c r="A1453" t="inlineStr">
        <is>
          <t>CUCUTA</t>
        </is>
      </c>
      <c r="B1453" t="inlineStr">
        <is>
          <t>SANTANDERES</t>
        </is>
      </c>
      <c r="C1453" t="inlineStr">
        <is>
          <t>0004-0008</t>
        </is>
      </c>
      <c r="D1453" t="inlineStr">
        <is>
          <t>54001</t>
        </is>
      </c>
      <c r="E1453" t="inlineStr">
        <is>
          <t>2611832</t>
        </is>
      </c>
      <c r="F1453" t="inlineStr">
        <is>
          <t>3007074276</t>
        </is>
      </c>
      <c r="G1453" t="inlineStr">
        <is>
          <t>OC VISITA ROLLOS</t>
        </is>
      </c>
      <c r="H1453" t="inlineStr">
        <is>
          <t>NORTE DE SANTANDER</t>
        </is>
      </c>
      <c r="I1453" t="inlineStr">
        <is>
          <t>CUCUTA</t>
        </is>
      </c>
      <c r="J1453" t="inlineStr">
        <is>
          <t>BARRIO EL CENTRO CUCUTA 78</t>
        </is>
      </c>
      <c r="K1453" t="inlineStr">
        <is>
          <t>BANCOLOMBIA</t>
        </is>
      </c>
      <c r="L1453" t="inlineStr">
        <is>
          <t>FO-25-1391620</t>
        </is>
      </c>
      <c r="M1453" s="49" t="n">
        <v>45888.46244212963</v>
      </c>
      <c r="N1453" s="49" t="n">
        <v>45889.57361111111</v>
      </c>
      <c r="O1453" s="48" t="n">
        <v>0</v>
      </c>
      <c r="P1453" t="inlineStr">
        <is>
          <t>CB UNO A UNO</t>
        </is>
      </c>
      <c r="Q1453" t="inlineStr">
        <is>
          <t>CB UNO A UNO</t>
        </is>
      </c>
      <c r="R1453" t="inlineStr">
        <is>
          <t>EJECUTADO</t>
        </is>
      </c>
      <c r="S1453" t="inlineStr">
        <is>
          <t>EJECUTADO EXITOSO</t>
        </is>
      </c>
      <c r="T1453" t="inlineStr">
        <is>
          <t>VISITA TECNICA</t>
        </is>
      </c>
      <c r="V1453" t="inlineStr">
        <is>
          <t>TIPO I</t>
        </is>
      </c>
      <c r="W1453" t="inlineStr">
        <is>
          <t>TERRESTRE</t>
        </is>
      </c>
      <c r="X1453" t="inlineStr">
        <is>
          <t>NARANJO AFANADOR RUBEN JESUS</t>
        </is>
      </c>
      <c r="Y1453" t="inlineStr">
        <is>
          <t>1</t>
        </is>
      </c>
      <c r="Z1453" t="inlineStr">
        <is>
          <t>0</t>
        </is>
      </c>
      <c r="AA1453" s="48" t="n">
        <v>35780</v>
      </c>
      <c r="AB1453" s="48" t="n">
        <v>0</v>
      </c>
    </row>
    <row r="1454">
      <c r="A1454" t="inlineStr">
        <is>
          <t>MEDELLIN</t>
        </is>
      </c>
      <c r="B1454" t="inlineStr">
        <is>
          <t>NOROCCIDENTE</t>
        </is>
      </c>
      <c r="C1454" t="inlineStr">
        <is>
          <t>0004-0005</t>
        </is>
      </c>
      <c r="D1454" t="inlineStr">
        <is>
          <t>5360</t>
        </is>
      </c>
      <c r="E1454" t="inlineStr">
        <is>
          <t>2611926</t>
        </is>
      </c>
      <c r="F1454" t="inlineStr">
        <is>
          <t>3007033797</t>
        </is>
      </c>
      <c r="G1454" t="inlineStr">
        <is>
          <t>OC VISITA ROLLOS</t>
        </is>
      </c>
      <c r="H1454" t="inlineStr">
        <is>
          <t>ANTIOQUIA</t>
        </is>
      </c>
      <c r="I1454" t="inlineStr">
        <is>
          <t>ITAGUI</t>
        </is>
      </c>
      <c r="J1454" t="inlineStr">
        <is>
          <t>BARRIO PILSEN ITAGUI</t>
        </is>
      </c>
      <c r="K1454" t="inlineStr">
        <is>
          <t>BANCOLOMBIA</t>
        </is>
      </c>
      <c r="L1454" t="inlineStr">
        <is>
          <t>FO-25-1394188</t>
        </is>
      </c>
      <c r="M1454" s="49" t="n">
        <v>45888.47505787037</v>
      </c>
      <c r="N1454" s="49" t="n">
        <v>45891.625</v>
      </c>
      <c r="O1454" s="48" t="n">
        <v>0</v>
      </c>
      <c r="P1454" t="inlineStr">
        <is>
          <t>CB UNO A UNO</t>
        </is>
      </c>
      <c r="Q1454" t="inlineStr">
        <is>
          <t>CB UNO A UNO</t>
        </is>
      </c>
      <c r="S1454" t="inlineStr">
        <is>
          <t>EJECUTADO EXITOSO</t>
        </is>
      </c>
      <c r="T1454" t="inlineStr">
        <is>
          <t>VISITA TECNICA</t>
        </is>
      </c>
      <c r="V1454" t="inlineStr">
        <is>
          <t>TIPO I</t>
        </is>
      </c>
      <c r="W1454" t="inlineStr">
        <is>
          <t>TERRESTRE</t>
        </is>
      </c>
      <c r="X1454" t="inlineStr">
        <is>
          <t>GOMEZ FERRARO JOHANA</t>
        </is>
      </c>
      <c r="Y1454" t="inlineStr">
        <is>
          <t>1</t>
        </is>
      </c>
      <c r="Z1454" t="inlineStr">
        <is>
          <t>0</t>
        </is>
      </c>
      <c r="AA1454" s="48" t="n">
        <v>35780</v>
      </c>
      <c r="AB1454" s="48" t="n">
        <v>0</v>
      </c>
    </row>
    <row r="1455">
      <c r="A1455" t="inlineStr">
        <is>
          <t>CUCUTA</t>
        </is>
      </c>
      <c r="B1455" t="inlineStr">
        <is>
          <t>SANTANDERES</t>
        </is>
      </c>
      <c r="C1455" t="inlineStr">
        <is>
          <t>No encontrado</t>
        </is>
      </c>
      <c r="D1455" t="inlineStr">
        <is>
          <t>54498</t>
        </is>
      </c>
      <c r="E1455" t="inlineStr">
        <is>
          <t>2611995</t>
        </is>
      </c>
      <c r="F1455" t="inlineStr">
        <is>
          <t>3007077553</t>
        </is>
      </c>
      <c r="G1455" t="inlineStr">
        <is>
          <t>OC ENVIO ROLLOS</t>
        </is>
      </c>
      <c r="H1455" t="inlineStr">
        <is>
          <t>NORTE DE SANTANDER</t>
        </is>
      </c>
      <c r="I1455" t="inlineStr">
        <is>
          <t>OCAÑA</t>
        </is>
      </c>
      <c r="J1455" t="inlineStr">
        <is>
          <t>BARRIO SANTA CLARA OCANA 5</t>
        </is>
      </c>
      <c r="K1455" t="inlineStr">
        <is>
          <t>BANCOLOMBIA</t>
        </is>
      </c>
      <c r="L1455" t="inlineStr">
        <is>
          <t>FO-25-1396816</t>
        </is>
      </c>
      <c r="M1455" s="49" t="n">
        <v>45888.48555555556</v>
      </c>
      <c r="N1455" s="49" t="n">
        <v>45890.65416666667</v>
      </c>
      <c r="O1455" s="48" t="n">
        <v>0</v>
      </c>
      <c r="P1455" t="inlineStr">
        <is>
          <t>CB UNO A UNO</t>
        </is>
      </c>
      <c r="Q1455" t="inlineStr">
        <is>
          <t>CB UNO A UNO</t>
        </is>
      </c>
      <c r="S1455" t="inlineStr">
        <is>
          <t>EJECUTADO EXITOSO</t>
        </is>
      </c>
      <c r="T1455" t="inlineStr">
        <is>
          <t>ENVIO</t>
        </is>
      </c>
      <c r="V1455" t="inlineStr">
        <is>
          <t>TIPO IV</t>
        </is>
      </c>
      <c r="W1455" t="inlineStr">
        <is>
          <t>TERRESTRE</t>
        </is>
      </c>
      <c r="Y1455" t="inlineStr">
        <is>
          <t>1</t>
        </is>
      </c>
      <c r="Z1455" t="inlineStr">
        <is>
          <t>0</t>
        </is>
      </c>
      <c r="AA1455" s="48" t="n">
        <v>35780</v>
      </c>
      <c r="AB1455" s="48" t="n">
        <v>0</v>
      </c>
    </row>
    <row r="1456">
      <c r="A1456" t="inlineStr">
        <is>
          <t>MEDELLIN</t>
        </is>
      </c>
      <c r="B1456" t="inlineStr">
        <is>
          <t>NOROCCIDENTE</t>
        </is>
      </c>
      <c r="C1456" t="inlineStr">
        <is>
          <t>0004-0005</t>
        </is>
      </c>
      <c r="D1456" t="inlineStr">
        <is>
          <t>5360</t>
        </is>
      </c>
      <c r="E1456" t="inlineStr">
        <is>
          <t>2612010</t>
        </is>
      </c>
      <c r="F1456" t="inlineStr">
        <is>
          <t>3007078212</t>
        </is>
      </c>
      <c r="G1456" t="inlineStr">
        <is>
          <t>OC VISITA ROLLOS</t>
        </is>
      </c>
      <c r="H1456" t="inlineStr">
        <is>
          <t>ANTIOQUIA</t>
        </is>
      </c>
      <c r="I1456" t="inlineStr">
        <is>
          <t>ITAGUI</t>
        </is>
      </c>
      <c r="J1456" t="inlineStr">
        <is>
          <t>DISTRICOL CONSULTORES TOTAL SS</t>
        </is>
      </c>
      <c r="K1456" t="inlineStr">
        <is>
          <t>BANCOLOMBIA</t>
        </is>
      </c>
      <c r="L1456" t="inlineStr">
        <is>
          <t>FO-25-1391616</t>
        </is>
      </c>
      <c r="M1456" s="49" t="n">
        <v>45888.47576388889</v>
      </c>
      <c r="N1456" s="49" t="n">
        <v>45891.625</v>
      </c>
      <c r="O1456" s="48" t="n">
        <v>0</v>
      </c>
      <c r="P1456" t="inlineStr">
        <is>
          <t>AGREGADOR</t>
        </is>
      </c>
      <c r="Q1456" t="inlineStr">
        <is>
          <t>DISTRICOL</t>
        </is>
      </c>
      <c r="S1456" t="inlineStr">
        <is>
          <t>EJECUTADO EXITOSO</t>
        </is>
      </c>
      <c r="T1456" t="inlineStr">
        <is>
          <t>VISITA TECNICA</t>
        </is>
      </c>
      <c r="V1456" t="inlineStr">
        <is>
          <t>TIPO I</t>
        </is>
      </c>
      <c r="W1456" t="inlineStr">
        <is>
          <t>TERRESTRE</t>
        </is>
      </c>
      <c r="X1456" t="inlineStr">
        <is>
          <t>GOMEZ FERRARO JOHANA</t>
        </is>
      </c>
      <c r="Y1456" t="inlineStr">
        <is>
          <t>1</t>
        </is>
      </c>
      <c r="Z1456" t="inlineStr">
        <is>
          <t>0</t>
        </is>
      </c>
      <c r="AA1456" s="48" t="n">
        <v>35780</v>
      </c>
      <c r="AB1456" s="48" t="n">
        <v>0</v>
      </c>
    </row>
    <row r="1457">
      <c r="A1457" t="inlineStr">
        <is>
          <t>BARRANQUILLA</t>
        </is>
      </c>
      <c r="B1457" t="inlineStr">
        <is>
          <t>COSTA</t>
        </is>
      </c>
      <c r="C1457" t="inlineStr">
        <is>
          <t>0004-0001</t>
        </is>
      </c>
      <c r="D1457" t="inlineStr">
        <is>
          <t>8606</t>
        </is>
      </c>
      <c r="E1457" t="inlineStr">
        <is>
          <t>2612024</t>
        </is>
      </c>
      <c r="F1457" t="inlineStr">
        <is>
          <t>3007072455</t>
        </is>
      </c>
      <c r="G1457" t="inlineStr">
        <is>
          <t>OC VISITA ROLLOS</t>
        </is>
      </c>
      <c r="H1457" t="inlineStr">
        <is>
          <t>ATLANTICO</t>
        </is>
      </c>
      <c r="I1457" t="inlineStr">
        <is>
          <t>REPELON</t>
        </is>
      </c>
      <c r="J1457" t="inlineStr">
        <is>
          <t>REPELON CENTRO 1</t>
        </is>
      </c>
      <c r="K1457" t="inlineStr">
        <is>
          <t>BANCOLOMBIA</t>
        </is>
      </c>
      <c r="L1457" t="inlineStr">
        <is>
          <t>FO-25-1391603</t>
        </is>
      </c>
      <c r="M1457" s="49" t="n">
        <v>45888.47837962963</v>
      </c>
      <c r="N1457" s="49" t="n">
        <v>45890.37430555555</v>
      </c>
      <c r="O1457" s="48" t="n">
        <v>0</v>
      </c>
      <c r="P1457" t="inlineStr">
        <is>
          <t>CB UNO A UNO</t>
        </is>
      </c>
      <c r="Q1457" t="inlineStr">
        <is>
          <t>CB UNO A UNO</t>
        </is>
      </c>
      <c r="R1457" t="inlineStr">
        <is>
          <t>EJECUTADO</t>
        </is>
      </c>
      <c r="S1457" t="inlineStr">
        <is>
          <t>EJECUTADO EXITOSO</t>
        </is>
      </c>
      <c r="T1457" t="inlineStr">
        <is>
          <t>VISITA TECNICA</t>
        </is>
      </c>
      <c r="V1457" t="inlineStr">
        <is>
          <t>TIPO II</t>
        </is>
      </c>
      <c r="W1457" t="inlineStr">
        <is>
          <t>TERRESTRE</t>
        </is>
      </c>
      <c r="X1457" t="inlineStr">
        <is>
          <t>DE AVILA SIADES ALBERTO ENRIQUE</t>
        </is>
      </c>
      <c r="Y1457" t="inlineStr">
        <is>
          <t>1</t>
        </is>
      </c>
      <c r="Z1457" t="inlineStr">
        <is>
          <t>0</t>
        </is>
      </c>
      <c r="AA1457" s="48" t="n">
        <v>67654</v>
      </c>
      <c r="AB1457" s="48" t="n">
        <v>0</v>
      </c>
    </row>
    <row r="1458">
      <c r="A1458" t="inlineStr">
        <is>
          <t>BOGOTA</t>
        </is>
      </c>
      <c r="B1458" t="inlineStr">
        <is>
          <t>CUNDINAMARCA</t>
        </is>
      </c>
      <c r="C1458" t="inlineStr">
        <is>
          <t>0004-0004</t>
        </is>
      </c>
      <c r="D1458" t="inlineStr">
        <is>
          <t>25269</t>
        </is>
      </c>
      <c r="E1458" t="inlineStr">
        <is>
          <t>2612028</t>
        </is>
      </c>
      <c r="F1458" t="inlineStr">
        <is>
          <t>3007075913</t>
        </is>
      </c>
      <c r="G1458" t="inlineStr">
        <is>
          <t>OC VISITA ROLLOS</t>
        </is>
      </c>
      <c r="H1458" t="inlineStr">
        <is>
          <t>CUNDINAMARCA</t>
        </is>
      </c>
      <c r="I1458" t="inlineStr">
        <is>
          <t>FACATATIVA</t>
        </is>
      </c>
      <c r="J1458" t="inlineStr">
        <is>
          <t>BARRIO LOS CEREZOS FACATATIVA</t>
        </is>
      </c>
      <c r="K1458" t="inlineStr">
        <is>
          <t>BANCOLOMBIA</t>
        </is>
      </c>
      <c r="L1458" t="inlineStr">
        <is>
          <t>FO-25-1394185</t>
        </is>
      </c>
      <c r="M1458" s="49" t="n">
        <v>45888.48104166667</v>
      </c>
      <c r="N1458" s="49" t="n">
        <v>45892.53333333333</v>
      </c>
      <c r="O1458" s="48" t="n">
        <v>0</v>
      </c>
      <c r="P1458" t="inlineStr">
        <is>
          <t>CB UNO A UNO</t>
        </is>
      </c>
      <c r="Q1458" t="inlineStr">
        <is>
          <t>CB UNO A UNO</t>
        </is>
      </c>
      <c r="R1458" t="inlineStr">
        <is>
          <t>EJECUTADO</t>
        </is>
      </c>
      <c r="S1458" t="inlineStr">
        <is>
          <t>EJECUTADO EXITOSO</t>
        </is>
      </c>
      <c r="T1458" t="inlineStr">
        <is>
          <t>VISITA TECNICA</t>
        </is>
      </c>
      <c r="V1458" t="inlineStr">
        <is>
          <t>TIPO II</t>
        </is>
      </c>
      <c r="W1458" t="inlineStr">
        <is>
          <t>TERRESTRE</t>
        </is>
      </c>
      <c r="X1458" t="inlineStr">
        <is>
          <t>MURCIA HERNANDEZ HARVEY IGNACIO</t>
        </is>
      </c>
      <c r="Y1458" t="inlineStr">
        <is>
          <t>1</t>
        </is>
      </c>
      <c r="Z1458" t="inlineStr">
        <is>
          <t>0</t>
        </is>
      </c>
      <c r="AA1458" s="48" t="n">
        <v>67654</v>
      </c>
      <c r="AB1458" s="48" t="n">
        <v>0</v>
      </c>
    </row>
    <row r="1459">
      <c r="A1459" t="inlineStr">
        <is>
          <t>CALI</t>
        </is>
      </c>
      <c r="B1459" t="inlineStr">
        <is>
          <t>SUROCCIDENTE Y EJE CAFETERO</t>
        </is>
      </c>
      <c r="C1459" t="inlineStr">
        <is>
          <t>0004-0003</t>
        </is>
      </c>
      <c r="D1459" t="inlineStr">
        <is>
          <t>76001</t>
        </is>
      </c>
      <c r="E1459" t="inlineStr">
        <is>
          <t>2612055</t>
        </is>
      </c>
      <c r="F1459" t="inlineStr">
        <is>
          <t>3007069366</t>
        </is>
      </c>
      <c r="G1459" t="inlineStr">
        <is>
          <t>OC VISITA ROLLOS</t>
        </is>
      </c>
      <c r="H1459" t="inlineStr">
        <is>
          <t>VALLE DEL CAUCA</t>
        </is>
      </c>
      <c r="I1459" t="inlineStr">
        <is>
          <t>CALI</t>
        </is>
      </c>
      <c r="J1459" t="inlineStr">
        <is>
          <t>DISTRICOL MULTINET JC</t>
        </is>
      </c>
      <c r="K1459" t="inlineStr">
        <is>
          <t>BANCOLOMBIA</t>
        </is>
      </c>
      <c r="L1459" t="inlineStr">
        <is>
          <t>FO-25-1391596</t>
        </is>
      </c>
      <c r="M1459" s="49" t="n">
        <v>45888.48175925926</v>
      </c>
      <c r="N1459" s="49" t="n">
        <v>45889.49791666667</v>
      </c>
      <c r="O1459" s="48" t="n">
        <v>0</v>
      </c>
      <c r="P1459" t="inlineStr">
        <is>
          <t>AGREGADOR</t>
        </is>
      </c>
      <c r="Q1459" t="inlineStr">
        <is>
          <t>DISTRICOL</t>
        </is>
      </c>
      <c r="R1459" t="inlineStr">
        <is>
          <t>EJECUTADO</t>
        </is>
      </c>
      <c r="S1459" t="inlineStr">
        <is>
          <t>EJECUTADO EXITOSO</t>
        </is>
      </c>
      <c r="T1459" t="inlineStr">
        <is>
          <t>VISITA TECNICA</t>
        </is>
      </c>
      <c r="V1459" t="inlineStr">
        <is>
          <t>TIPO I</t>
        </is>
      </c>
      <c r="W1459" t="inlineStr">
        <is>
          <t>TERRESTRE</t>
        </is>
      </c>
      <c r="X1459" t="inlineStr">
        <is>
          <t>CUERO RUIZ JHONNY</t>
        </is>
      </c>
      <c r="Y1459" t="inlineStr">
        <is>
          <t>1</t>
        </is>
      </c>
      <c r="Z1459" t="inlineStr">
        <is>
          <t>0</t>
        </is>
      </c>
      <c r="AA1459" s="48" t="n">
        <v>35780</v>
      </c>
      <c r="AB1459" s="48" t="n">
        <v>0</v>
      </c>
    </row>
    <row r="1460">
      <c r="A1460" t="inlineStr">
        <is>
          <t>MEDELLIN</t>
        </is>
      </c>
      <c r="B1460" t="inlineStr">
        <is>
          <t>NOROCCIDENTE</t>
        </is>
      </c>
      <c r="C1460" t="inlineStr">
        <is>
          <t>0004-0005</t>
        </is>
      </c>
      <c r="D1460" t="inlineStr">
        <is>
          <t>5088</t>
        </is>
      </c>
      <c r="E1460" t="inlineStr">
        <is>
          <t>2612068</t>
        </is>
      </c>
      <c r="F1460" t="inlineStr">
        <is>
          <t>3007045042</t>
        </is>
      </c>
      <c r="G1460" t="inlineStr">
        <is>
          <t>OC VISITA ROLLOS</t>
        </is>
      </c>
      <c r="H1460" t="inlineStr">
        <is>
          <t>ANTIOQUIA</t>
        </is>
      </c>
      <c r="I1460" t="inlineStr">
        <is>
          <t>BELLO</t>
        </is>
      </c>
      <c r="J1460" t="inlineStr">
        <is>
          <t>DISTRICOL PUNTA ROMA</t>
        </is>
      </c>
      <c r="K1460" t="inlineStr">
        <is>
          <t>BANCOLOMBIA</t>
        </is>
      </c>
      <c r="L1460" t="inlineStr">
        <is>
          <t>FO-25-1391594</t>
        </is>
      </c>
      <c r="M1460" s="49" t="n">
        <v>45888.48239583334</v>
      </c>
      <c r="N1460" s="49" t="n">
        <v>45895.45833333334</v>
      </c>
      <c r="O1460" s="48" t="n">
        <v>0</v>
      </c>
      <c r="P1460" t="inlineStr">
        <is>
          <t>AGREGADOR</t>
        </is>
      </c>
      <c r="Q1460" t="inlineStr">
        <is>
          <t>DISTRICOL</t>
        </is>
      </c>
      <c r="S1460" t="inlineStr">
        <is>
          <t>EJECUTADO EXITOSO</t>
        </is>
      </c>
      <c r="T1460" t="inlineStr">
        <is>
          <t>VISITA TECNICA</t>
        </is>
      </c>
      <c r="V1460" t="inlineStr">
        <is>
          <t>TIPO I</t>
        </is>
      </c>
      <c r="W1460" t="inlineStr">
        <is>
          <t>TERRESTRE</t>
        </is>
      </c>
      <c r="X1460" t="inlineStr">
        <is>
          <t>AYALA ROMERO MAYKOL DANILO</t>
        </is>
      </c>
      <c r="Y1460" t="inlineStr">
        <is>
          <t>1</t>
        </is>
      </c>
      <c r="Z1460" t="inlineStr">
        <is>
          <t>0</t>
        </is>
      </c>
      <c r="AA1460" s="48" t="n">
        <v>35780</v>
      </c>
      <c r="AB1460" s="48" t="n">
        <v>0</v>
      </c>
    </row>
    <row r="1461">
      <c r="A1461" t="inlineStr">
        <is>
          <t>MONTERIA</t>
        </is>
      </c>
      <c r="B1461" t="inlineStr">
        <is>
          <t>COSTA</t>
        </is>
      </c>
      <c r="C1461" t="inlineStr">
        <is>
          <t>0004-0001</t>
        </is>
      </c>
      <c r="D1461" t="inlineStr">
        <is>
          <t>23189</t>
        </is>
      </c>
      <c r="E1461" t="inlineStr">
        <is>
          <t>2612084</t>
        </is>
      </c>
      <c r="F1461" t="inlineStr">
        <is>
          <t>3007067035</t>
        </is>
      </c>
      <c r="G1461" t="inlineStr">
        <is>
          <t>OC VISITA ROLLOS</t>
        </is>
      </c>
      <c r="H1461" t="inlineStr">
        <is>
          <t>CORDOBA</t>
        </is>
      </c>
      <c r="I1461" t="inlineStr">
        <is>
          <t>CIENAGA DE ORO</t>
        </is>
      </c>
      <c r="J1461" t="inlineStr">
        <is>
          <t>BARRIO SAN JOSE CIENAGA DE ORO</t>
        </is>
      </c>
      <c r="K1461" t="inlineStr">
        <is>
          <t>BANCOLOMBIA</t>
        </is>
      </c>
      <c r="L1461" t="inlineStr">
        <is>
          <t>FO-25-1391588</t>
        </is>
      </c>
      <c r="M1461" s="49" t="n">
        <v>45888.48369212963</v>
      </c>
      <c r="N1461" s="49" t="n">
        <v>45894.63333333333</v>
      </c>
      <c r="O1461" s="48" t="n">
        <v>0</v>
      </c>
      <c r="P1461" t="inlineStr">
        <is>
          <t>CB UNO A UNO</t>
        </is>
      </c>
      <c r="Q1461" t="inlineStr">
        <is>
          <t>CB UNO A UNO</t>
        </is>
      </c>
      <c r="R1461" t="inlineStr">
        <is>
          <t>EJECUTADO</t>
        </is>
      </c>
      <c r="S1461" t="inlineStr">
        <is>
          <t>EJECUTADO EXITOSO</t>
        </is>
      </c>
      <c r="T1461" t="inlineStr">
        <is>
          <t>VISITA TECNICA</t>
        </is>
      </c>
      <c r="V1461" t="inlineStr">
        <is>
          <t>TIPO II</t>
        </is>
      </c>
      <c r="W1461" t="inlineStr">
        <is>
          <t>TERRESTRE</t>
        </is>
      </c>
      <c r="X1461" t="inlineStr">
        <is>
          <t>ARRAZOLA HERNANDEZ NICOLAS AUGUSTO</t>
        </is>
      </c>
      <c r="Y1461" t="inlineStr">
        <is>
          <t>1</t>
        </is>
      </c>
      <c r="Z1461" t="inlineStr">
        <is>
          <t>0</t>
        </is>
      </c>
      <c r="AA1461" s="48" t="n">
        <v>67654</v>
      </c>
      <c r="AB1461" s="48" t="n">
        <v>0</v>
      </c>
    </row>
    <row r="1462">
      <c r="A1462" t="inlineStr">
        <is>
          <t>APARTADO</t>
        </is>
      </c>
      <c r="B1462" t="inlineStr">
        <is>
          <t>NOROCCIDENTE</t>
        </is>
      </c>
      <c r="C1462" t="inlineStr">
        <is>
          <t>0004-0005</t>
        </is>
      </c>
      <c r="D1462" t="inlineStr">
        <is>
          <t>5490</t>
        </is>
      </c>
      <c r="E1462" t="inlineStr">
        <is>
          <t>2612121</t>
        </is>
      </c>
      <c r="F1462" t="inlineStr">
        <is>
          <t>3007043457</t>
        </is>
      </c>
      <c r="G1462" t="inlineStr">
        <is>
          <t>OC VISITA ROLLOS</t>
        </is>
      </c>
      <c r="H1462" t="inlineStr">
        <is>
          <t>ANTIOQUIA</t>
        </is>
      </c>
      <c r="I1462" t="inlineStr">
        <is>
          <t>NECOCLI</t>
        </is>
      </c>
      <c r="J1462" t="inlineStr">
        <is>
          <t>PTM NECOCLI ALMACEN BENAIA</t>
        </is>
      </c>
      <c r="K1462" t="inlineStr">
        <is>
          <t>BANCOLOMBIA</t>
        </is>
      </c>
      <c r="L1462" t="inlineStr">
        <is>
          <t>FO-25-1391612</t>
        </is>
      </c>
      <c r="M1462" s="49" t="n">
        <v>45888.47754629629</v>
      </c>
      <c r="N1462" s="49" t="n">
        <v>45894.52361111111</v>
      </c>
      <c r="O1462" s="48" t="n">
        <v>0</v>
      </c>
      <c r="P1462" t="inlineStr">
        <is>
          <t>AGREGADOR</t>
        </is>
      </c>
      <c r="Q1462" t="inlineStr">
        <is>
          <t>COMCARD - PTM</t>
        </is>
      </c>
      <c r="R1462" t="inlineStr">
        <is>
          <t>EJECUTADO</t>
        </is>
      </c>
      <c r="S1462" t="inlineStr">
        <is>
          <t>EJECUTADO EXITOSO</t>
        </is>
      </c>
      <c r="T1462" t="inlineStr">
        <is>
          <t>ENVIO FLOTA - OPERADOR LOGISTICO</t>
        </is>
      </c>
      <c r="V1462" t="inlineStr">
        <is>
          <t>TIPO II</t>
        </is>
      </c>
      <c r="W1462" t="inlineStr">
        <is>
          <t>TERRESTRE</t>
        </is>
      </c>
      <c r="X1462" t="inlineStr">
        <is>
          <t>CASTRO HENAO DANIEL ESTEBAN</t>
        </is>
      </c>
      <c r="Y1462" t="inlineStr">
        <is>
          <t>1</t>
        </is>
      </c>
      <c r="Z1462" t="inlineStr">
        <is>
          <t>0</t>
        </is>
      </c>
      <c r="AA1462" s="48" t="n">
        <v>35780</v>
      </c>
      <c r="AB1462" s="48" t="n">
        <v>0</v>
      </c>
    </row>
    <row r="1463">
      <c r="A1463" t="inlineStr">
        <is>
          <t>BUCARAMANGA</t>
        </is>
      </c>
      <c r="B1463" t="inlineStr">
        <is>
          <t>SANTANDERES</t>
        </is>
      </c>
      <c r="C1463" t="inlineStr">
        <is>
          <t>0004-0008</t>
        </is>
      </c>
      <c r="D1463" t="inlineStr">
        <is>
          <t>68001</t>
        </is>
      </c>
      <c r="E1463" t="inlineStr">
        <is>
          <t>2612326</t>
        </is>
      </c>
      <c r="F1463" t="inlineStr">
        <is>
          <t>3007079045</t>
        </is>
      </c>
      <c r="G1463" t="inlineStr">
        <is>
          <t>OC VISITA ROLLOS</t>
        </is>
      </c>
      <c r="H1463" t="inlineStr">
        <is>
          <t>SANTANDER</t>
        </is>
      </c>
      <c r="I1463" t="inlineStr">
        <is>
          <t>BUCARAMANGA</t>
        </is>
      </c>
      <c r="J1463" t="inlineStr">
        <is>
          <t>BARRIO LA VICTORIA BUCARAMANGA</t>
        </is>
      </c>
      <c r="K1463" t="inlineStr">
        <is>
          <t>BANCOLOMBIA</t>
        </is>
      </c>
      <c r="L1463" t="inlineStr">
        <is>
          <t>FO-25-1391581</t>
        </is>
      </c>
      <c r="M1463" s="49" t="n">
        <v>45888.48841435185</v>
      </c>
      <c r="N1463" s="49" t="n">
        <v>45889.35277777778</v>
      </c>
      <c r="O1463" s="48" t="n">
        <v>0</v>
      </c>
      <c r="P1463" t="inlineStr">
        <is>
          <t>CB UNO A UNO</t>
        </is>
      </c>
      <c r="Q1463" t="inlineStr">
        <is>
          <t>CB UNO A UNO</t>
        </is>
      </c>
      <c r="R1463" t="inlineStr">
        <is>
          <t>EJECUTADO</t>
        </is>
      </c>
      <c r="S1463" t="inlineStr">
        <is>
          <t>EJECUTADO EXITOSO</t>
        </is>
      </c>
      <c r="T1463" t="inlineStr">
        <is>
          <t>VISITA TECNICA</t>
        </is>
      </c>
      <c r="V1463" t="inlineStr">
        <is>
          <t>TIPO I</t>
        </is>
      </c>
      <c r="W1463" t="inlineStr">
        <is>
          <t>TERRESTRE</t>
        </is>
      </c>
      <c r="X1463" t="inlineStr">
        <is>
          <t>MARTINEZ FLOREZ DONIS ALBERTO</t>
        </is>
      </c>
      <c r="Y1463" t="inlineStr">
        <is>
          <t>1</t>
        </is>
      </c>
      <c r="Z1463" t="inlineStr">
        <is>
          <t>0</t>
        </is>
      </c>
      <c r="AA1463" s="48" t="n">
        <v>35780</v>
      </c>
      <c r="AB1463" s="48" t="n">
        <v>0</v>
      </c>
    </row>
    <row r="1464">
      <c r="A1464" t="inlineStr">
        <is>
          <t>BUCARAMANGA</t>
        </is>
      </c>
      <c r="B1464" t="inlineStr">
        <is>
          <t>SANTANDERES</t>
        </is>
      </c>
      <c r="C1464" t="inlineStr">
        <is>
          <t>0004-0008</t>
        </is>
      </c>
      <c r="D1464" t="inlineStr">
        <is>
          <t>68001</t>
        </is>
      </c>
      <c r="E1464" t="inlineStr">
        <is>
          <t>2612346</t>
        </is>
      </c>
      <c r="F1464" t="inlineStr">
        <is>
          <t>3007080354</t>
        </is>
      </c>
      <c r="G1464" t="inlineStr">
        <is>
          <t>OC VISITA ROLLOS</t>
        </is>
      </c>
      <c r="H1464" t="inlineStr">
        <is>
          <t>SANTANDER</t>
        </is>
      </c>
      <c r="I1464" t="inlineStr">
        <is>
          <t>BUCARAMANGA</t>
        </is>
      </c>
      <c r="J1464" t="inlineStr">
        <is>
          <t>BARRIO DIAMANTE 2 BUCARAMANGA 2</t>
        </is>
      </c>
      <c r="K1464" t="inlineStr">
        <is>
          <t>BANCOLOMBIA</t>
        </is>
      </c>
      <c r="L1464" t="inlineStr">
        <is>
          <t>FO-25-1391578</t>
        </is>
      </c>
      <c r="M1464" s="49" t="n">
        <v>45888.49138888889</v>
      </c>
      <c r="N1464" s="49" t="n">
        <v>45889.35555555556</v>
      </c>
      <c r="O1464" s="48" t="n">
        <v>0</v>
      </c>
      <c r="P1464" t="inlineStr">
        <is>
          <t>UNO A UNO</t>
        </is>
      </c>
      <c r="Q1464" t="inlineStr">
        <is>
          <t>UNO A UNO</t>
        </is>
      </c>
      <c r="R1464" t="inlineStr">
        <is>
          <t>EJECUTADO</t>
        </is>
      </c>
      <c r="S1464" t="inlineStr">
        <is>
          <t>EJECUTADO EXITOSO</t>
        </is>
      </c>
      <c r="T1464" t="inlineStr">
        <is>
          <t>VISITA TECNICA</t>
        </is>
      </c>
      <c r="V1464" t="inlineStr">
        <is>
          <t>TIPO I</t>
        </is>
      </c>
      <c r="W1464" t="inlineStr">
        <is>
          <t>TERRESTRE</t>
        </is>
      </c>
      <c r="X1464" t="inlineStr">
        <is>
          <t>MARIÑO PABON JORGE ENRIQUE</t>
        </is>
      </c>
      <c r="Y1464" t="inlineStr">
        <is>
          <t>1</t>
        </is>
      </c>
      <c r="Z1464" t="inlineStr">
        <is>
          <t>0</t>
        </is>
      </c>
      <c r="AA1464" s="48" t="n">
        <v>35780</v>
      </c>
      <c r="AB1464" s="48" t="n">
        <v>0</v>
      </c>
    </row>
    <row r="1465">
      <c r="A1465" t="inlineStr">
        <is>
          <t>MONTERIA</t>
        </is>
      </c>
      <c r="B1465" t="inlineStr">
        <is>
          <t>COSTA</t>
        </is>
      </c>
      <c r="C1465" t="inlineStr">
        <is>
          <t>0004-0001</t>
        </is>
      </c>
      <c r="D1465" t="inlineStr">
        <is>
          <t>23001</t>
        </is>
      </c>
      <c r="E1465" t="inlineStr">
        <is>
          <t>2612348</t>
        </is>
      </c>
      <c r="F1465" t="inlineStr">
        <is>
          <t>3007076143</t>
        </is>
      </c>
      <c r="G1465" t="inlineStr">
        <is>
          <t>OC VISITA ROLLOS</t>
        </is>
      </c>
      <c r="H1465" t="inlineStr">
        <is>
          <t>CORDOBA</t>
        </is>
      </c>
      <c r="I1465" t="inlineStr">
        <is>
          <t>MONTERIA</t>
        </is>
      </c>
      <c r="J1465" t="inlineStr">
        <is>
          <t>BARRIO CANTACLARO MONTERIA 7</t>
        </is>
      </c>
      <c r="K1465" t="inlineStr">
        <is>
          <t>BANCOLOMBIA</t>
        </is>
      </c>
      <c r="L1465" t="inlineStr">
        <is>
          <t>FO-25-1391575</t>
        </is>
      </c>
      <c r="M1465" s="49" t="n">
        <v>45888.49209490741</v>
      </c>
      <c r="N1465" s="49" t="n">
        <v>45890.42847222222</v>
      </c>
      <c r="O1465" s="48" t="n">
        <v>0</v>
      </c>
      <c r="P1465" t="inlineStr">
        <is>
          <t>CB UNO A UNO</t>
        </is>
      </c>
      <c r="Q1465" t="inlineStr">
        <is>
          <t>CB UNO A UNO</t>
        </is>
      </c>
      <c r="R1465" t="inlineStr">
        <is>
          <t>EJECUTADO</t>
        </is>
      </c>
      <c r="S1465" t="inlineStr">
        <is>
          <t>EJECUTADO EXITOSO</t>
        </is>
      </c>
      <c r="T1465" t="inlineStr">
        <is>
          <t>VISITA TECNICA</t>
        </is>
      </c>
      <c r="V1465" t="inlineStr">
        <is>
          <t>TIPO I</t>
        </is>
      </c>
      <c r="W1465" t="inlineStr">
        <is>
          <t>TERRESTRE</t>
        </is>
      </c>
      <c r="X1465" t="inlineStr">
        <is>
          <t>ARRAZOLA HERNANDEZ NICOLAS AUGUSTO</t>
        </is>
      </c>
      <c r="Y1465" t="inlineStr">
        <is>
          <t>1</t>
        </is>
      </c>
      <c r="Z1465" t="inlineStr">
        <is>
          <t>0</t>
        </is>
      </c>
      <c r="AA1465" s="48" t="n">
        <v>35780</v>
      </c>
      <c r="AB1465" s="48" t="n">
        <v>0</v>
      </c>
    </row>
    <row r="1466">
      <c r="A1466" t="inlineStr">
        <is>
          <t>MEDELLIN</t>
        </is>
      </c>
      <c r="B1466" t="inlineStr">
        <is>
          <t>NOROCCIDENTE</t>
        </is>
      </c>
      <c r="C1466" t="inlineStr">
        <is>
          <t>0004-0005</t>
        </is>
      </c>
      <c r="D1466" t="inlineStr">
        <is>
          <t>5088</t>
        </is>
      </c>
      <c r="E1466" t="inlineStr">
        <is>
          <t>2612472</t>
        </is>
      </c>
      <c r="F1466" t="inlineStr">
        <is>
          <t>3007047093</t>
        </is>
      </c>
      <c r="G1466" t="inlineStr">
        <is>
          <t>OC VISITA ROLLOS</t>
        </is>
      </c>
      <c r="H1466" t="inlineStr">
        <is>
          <t>ANTIOQUIA</t>
        </is>
      </c>
      <c r="I1466" t="inlineStr">
        <is>
          <t>BELLO</t>
        </is>
      </c>
      <c r="J1466" t="inlineStr">
        <is>
          <t>BARRIO MARUCHENGA BELLO</t>
        </is>
      </c>
      <c r="K1466" t="inlineStr">
        <is>
          <t>BANCOLOMBIA</t>
        </is>
      </c>
      <c r="L1466" t="inlineStr">
        <is>
          <t>FO-25-1392248</t>
        </is>
      </c>
      <c r="M1466" s="49" t="n">
        <v>45888.504375</v>
      </c>
      <c r="N1466" s="49" t="n">
        <v>45895.45833333334</v>
      </c>
      <c r="O1466" s="48" t="n">
        <v>0</v>
      </c>
      <c r="P1466" t="inlineStr">
        <is>
          <t>CB UNO A UNO</t>
        </is>
      </c>
      <c r="Q1466" t="inlineStr">
        <is>
          <t>CB UNO A UNO</t>
        </is>
      </c>
      <c r="S1466" t="inlineStr">
        <is>
          <t>EJECUTADO EXITOSO</t>
        </is>
      </c>
      <c r="T1466" t="inlineStr">
        <is>
          <t>VISITA TECNICA</t>
        </is>
      </c>
      <c r="V1466" t="inlineStr">
        <is>
          <t>TIPO I</t>
        </is>
      </c>
      <c r="W1466" t="inlineStr">
        <is>
          <t>TERRESTRE</t>
        </is>
      </c>
      <c r="X1466" t="inlineStr">
        <is>
          <t>AYALA ROMERO MAYKOL DANILO</t>
        </is>
      </c>
      <c r="Y1466" t="inlineStr">
        <is>
          <t>1</t>
        </is>
      </c>
      <c r="Z1466" t="inlineStr">
        <is>
          <t>0</t>
        </is>
      </c>
      <c r="AA1466" s="48" t="n">
        <v>35780</v>
      </c>
      <c r="AB1466" s="48" t="n">
        <v>0</v>
      </c>
    </row>
    <row r="1467">
      <c r="A1467" t="inlineStr">
        <is>
          <t>CARTAGENA</t>
        </is>
      </c>
      <c r="B1467" t="inlineStr">
        <is>
          <t>COSTA</t>
        </is>
      </c>
      <c r="C1467" t="inlineStr">
        <is>
          <t>0004-0001</t>
        </is>
      </c>
      <c r="D1467" t="inlineStr">
        <is>
          <t>13001</t>
        </is>
      </c>
      <c r="E1467" t="inlineStr">
        <is>
          <t>2612487</t>
        </is>
      </c>
      <c r="F1467" t="inlineStr">
        <is>
          <t>3007075903</t>
        </is>
      </c>
      <c r="G1467" t="inlineStr">
        <is>
          <t>OC VISITA ROLLOS</t>
        </is>
      </c>
      <c r="H1467" t="inlineStr">
        <is>
          <t>BOLIVAR</t>
        </is>
      </c>
      <c r="I1467" t="inlineStr">
        <is>
          <t>CARTAGENA</t>
        </is>
      </c>
      <c r="J1467" t="inlineStr">
        <is>
          <t>BARRIO PUERTA DE LOS ALPES CAR</t>
        </is>
      </c>
      <c r="K1467" t="inlineStr">
        <is>
          <t>BANCOLOMBIA</t>
        </is>
      </c>
      <c r="L1467" t="inlineStr">
        <is>
          <t>FO-25-1394182</t>
        </is>
      </c>
      <c r="M1467" s="49" t="n">
        <v>45888.50925925926</v>
      </c>
      <c r="N1467" s="49" t="n">
        <v>45890.62986111111</v>
      </c>
      <c r="O1467" s="48" t="n">
        <v>0</v>
      </c>
      <c r="P1467" t="inlineStr">
        <is>
          <t>CB UNO A UNO</t>
        </is>
      </c>
      <c r="Q1467" t="inlineStr">
        <is>
          <t>CB UNO A UNO</t>
        </is>
      </c>
      <c r="R1467" t="inlineStr">
        <is>
          <t>EJECUTADO</t>
        </is>
      </c>
      <c r="S1467" t="inlineStr">
        <is>
          <t>EJECUTADO EXITOSO</t>
        </is>
      </c>
      <c r="T1467" t="inlineStr">
        <is>
          <t>VISITA TECNICA</t>
        </is>
      </c>
      <c r="V1467" t="inlineStr">
        <is>
          <t>TIPO I</t>
        </is>
      </c>
      <c r="W1467" t="inlineStr">
        <is>
          <t>TERRESTRE</t>
        </is>
      </c>
      <c r="X1467" t="inlineStr">
        <is>
          <t>CANEDO HERRERA ALEXANDER</t>
        </is>
      </c>
      <c r="Y1467" t="inlineStr">
        <is>
          <t>1</t>
        </is>
      </c>
      <c r="Z1467" t="inlineStr">
        <is>
          <t>0</t>
        </is>
      </c>
      <c r="AA1467" s="48" t="n">
        <v>35780</v>
      </c>
      <c r="AB1467" s="48" t="n">
        <v>0</v>
      </c>
    </row>
    <row r="1468">
      <c r="A1468" t="inlineStr">
        <is>
          <t>MEDELLIN</t>
        </is>
      </c>
      <c r="B1468" t="inlineStr">
        <is>
          <t>NOROCCIDENTE</t>
        </is>
      </c>
      <c r="C1468" t="inlineStr">
        <is>
          <t>0004-0005</t>
        </is>
      </c>
      <c r="D1468" t="inlineStr">
        <is>
          <t>5591</t>
        </is>
      </c>
      <c r="E1468" t="inlineStr">
        <is>
          <t>2612495</t>
        </is>
      </c>
      <c r="F1468" t="inlineStr">
        <is>
          <t>3007068666</t>
        </is>
      </c>
      <c r="G1468" t="inlineStr">
        <is>
          <t>OC ENVIO ROLLOS</t>
        </is>
      </c>
      <c r="H1468" t="inlineStr">
        <is>
          <t>ANTIOQUIA</t>
        </is>
      </c>
      <c r="I1468" t="inlineStr">
        <is>
          <t>PUERTO TRIUNFO</t>
        </is>
      </c>
      <c r="J1468" t="inlineStr">
        <is>
          <t>BARRIO LA ESPERANZA PUERTO TRI</t>
        </is>
      </c>
      <c r="K1468" t="inlineStr">
        <is>
          <t>BANCOLOMBIA</t>
        </is>
      </c>
      <c r="L1468" t="inlineStr">
        <is>
          <t>FO-25-1394243</t>
        </is>
      </c>
      <c r="M1468" s="49" t="n">
        <v>45888.51436342593</v>
      </c>
      <c r="N1468" s="49" t="n">
        <v>45895.34861111111</v>
      </c>
      <c r="O1468" s="48" t="n">
        <v>0</v>
      </c>
      <c r="P1468" t="inlineStr">
        <is>
          <t>CB UNO A UNO</t>
        </is>
      </c>
      <c r="Q1468" t="inlineStr">
        <is>
          <t>CB UNO A UNO</t>
        </is>
      </c>
      <c r="S1468" t="inlineStr">
        <is>
          <t>EJECUTADO EXITOSO</t>
        </is>
      </c>
      <c r="T1468" t="inlineStr">
        <is>
          <t>ENVIO</t>
        </is>
      </c>
      <c r="V1468" t="inlineStr">
        <is>
          <t>TIPO IV</t>
        </is>
      </c>
      <c r="W1468" t="inlineStr">
        <is>
          <t>TERRESTRE</t>
        </is>
      </c>
      <c r="Y1468" t="inlineStr">
        <is>
          <t>1</t>
        </is>
      </c>
      <c r="Z1468" t="inlineStr">
        <is>
          <t>0</t>
        </is>
      </c>
      <c r="AA1468" s="48" t="n">
        <v>35780</v>
      </c>
      <c r="AB1468" s="48" t="n">
        <v>0</v>
      </c>
    </row>
    <row r="1469">
      <c r="A1469" t="inlineStr">
        <is>
          <t>BOGOTA</t>
        </is>
      </c>
      <c r="B1469" t="inlineStr">
        <is>
          <t>CUNDINAMARCA</t>
        </is>
      </c>
      <c r="C1469" t="inlineStr">
        <is>
          <t>0004-0004</t>
        </is>
      </c>
      <c r="D1469" t="inlineStr">
        <is>
          <t>11001</t>
        </is>
      </c>
      <c r="E1469" t="inlineStr">
        <is>
          <t>2612513</t>
        </is>
      </c>
      <c r="F1469" t="inlineStr">
        <is>
          <t>3007073693</t>
        </is>
      </c>
      <c r="G1469" t="inlineStr">
        <is>
          <t>OC VISITA ROLLOS</t>
        </is>
      </c>
      <c r="H1469" t="inlineStr">
        <is>
          <t>CUNDINAMARCA</t>
        </is>
      </c>
      <c r="I1469" t="inlineStr">
        <is>
          <t>BOGOTA</t>
        </is>
      </c>
      <c r="J1469" t="inlineStr">
        <is>
          <t>BARRIO VILLA ALEXANDRA BOGOTA</t>
        </is>
      </c>
      <c r="K1469" t="inlineStr">
        <is>
          <t>BANCOLOMBIA</t>
        </is>
      </c>
      <c r="L1469" t="inlineStr">
        <is>
          <t>FO-25-1391570</t>
        </is>
      </c>
      <c r="M1469" s="49" t="n">
        <v>45888.5029050926</v>
      </c>
      <c r="N1469" s="49" t="n">
        <v>45890.64861111111</v>
      </c>
      <c r="O1469" s="48" t="n">
        <v>0</v>
      </c>
      <c r="P1469" t="inlineStr">
        <is>
          <t>CB UNO A UNO</t>
        </is>
      </c>
      <c r="Q1469" t="inlineStr">
        <is>
          <t>CB UNO A UNO</t>
        </is>
      </c>
      <c r="R1469" t="inlineStr">
        <is>
          <t>EJECUTADO</t>
        </is>
      </c>
      <c r="S1469" t="inlineStr">
        <is>
          <t>EJECUTADO EXITOSO</t>
        </is>
      </c>
      <c r="T1469" t="inlineStr">
        <is>
          <t>VISITA TECNICA</t>
        </is>
      </c>
      <c r="V1469" t="inlineStr">
        <is>
          <t>TIPO I</t>
        </is>
      </c>
      <c r="W1469" t="inlineStr">
        <is>
          <t>TERRESTRE</t>
        </is>
      </c>
      <c r="X1469" t="inlineStr">
        <is>
          <t>LOZADA ROJAS CHRISTIAN ANDRES</t>
        </is>
      </c>
      <c r="Y1469" t="inlineStr">
        <is>
          <t>1</t>
        </is>
      </c>
      <c r="Z1469" t="inlineStr">
        <is>
          <t>0</t>
        </is>
      </c>
      <c r="AA1469" s="48" t="n">
        <v>35780</v>
      </c>
      <c r="AB1469" s="48" t="n">
        <v>0</v>
      </c>
    </row>
    <row r="1470">
      <c r="A1470" t="inlineStr">
        <is>
          <t>VALLEDUPAR</t>
        </is>
      </c>
      <c r="B1470" t="inlineStr">
        <is>
          <t>COSTA</t>
        </is>
      </c>
      <c r="C1470" t="inlineStr">
        <is>
          <t>No encontrado</t>
        </is>
      </c>
      <c r="D1470" t="inlineStr">
        <is>
          <t>20011</t>
        </is>
      </c>
      <c r="E1470" t="inlineStr">
        <is>
          <t>2612539</t>
        </is>
      </c>
      <c r="F1470" t="inlineStr">
        <is>
          <t>3007079838</t>
        </is>
      </c>
      <c r="G1470" t="inlineStr">
        <is>
          <t>OC ENVIO ROLLOS</t>
        </is>
      </c>
      <c r="H1470" t="inlineStr">
        <is>
          <t>CESAR</t>
        </is>
      </c>
      <c r="I1470" t="inlineStr">
        <is>
          <t>AGUACHICA</t>
        </is>
      </c>
      <c r="J1470" t="inlineStr">
        <is>
          <t>BARRIO MARIA EUGENIA ALTO AGUACHICA  2</t>
        </is>
      </c>
      <c r="K1470" t="inlineStr">
        <is>
          <t>BANCOLOMBIA</t>
        </is>
      </c>
      <c r="L1470" t="inlineStr">
        <is>
          <t>FO-25-1394244</t>
        </is>
      </c>
      <c r="M1470" s="49" t="n">
        <v>45888.50686342592</v>
      </c>
      <c r="N1470" s="49" t="n">
        <v>45895.34861111111</v>
      </c>
      <c r="O1470" s="48" t="n">
        <v>0</v>
      </c>
      <c r="P1470" t="inlineStr">
        <is>
          <t>UNO A UNO</t>
        </is>
      </c>
      <c r="Q1470" t="inlineStr">
        <is>
          <t>UNO A UNO</t>
        </is>
      </c>
      <c r="S1470" t="inlineStr">
        <is>
          <t>EJECUTADO EXITOSO</t>
        </is>
      </c>
      <c r="T1470" t="inlineStr">
        <is>
          <t>ENVIO</t>
        </is>
      </c>
      <c r="V1470" t="inlineStr">
        <is>
          <t>TIPO IV</t>
        </is>
      </c>
      <c r="W1470" t="inlineStr">
        <is>
          <t>TERRESTRE</t>
        </is>
      </c>
      <c r="Y1470" t="inlineStr">
        <is>
          <t>1</t>
        </is>
      </c>
      <c r="Z1470" t="inlineStr">
        <is>
          <t>0</t>
        </is>
      </c>
      <c r="AA1470" s="48" t="n">
        <v>35780</v>
      </c>
      <c r="AB1470" s="48" t="n">
        <v>0</v>
      </c>
    </row>
    <row r="1471">
      <c r="A1471" t="inlineStr">
        <is>
          <t>MEDELLIN</t>
        </is>
      </c>
      <c r="B1471" t="inlineStr">
        <is>
          <t>NOROCCIDENTE</t>
        </is>
      </c>
      <c r="C1471" t="inlineStr">
        <is>
          <t>0004-0005</t>
        </is>
      </c>
      <c r="D1471" t="inlineStr">
        <is>
          <t>5615</t>
        </is>
      </c>
      <c r="E1471" t="inlineStr">
        <is>
          <t>2612553</t>
        </is>
      </c>
      <c r="F1471" t="inlineStr">
        <is>
          <t>3007044522</t>
        </is>
      </c>
      <c r="G1471" t="inlineStr">
        <is>
          <t>OC VISITA ROLLOS</t>
        </is>
      </c>
      <c r="H1471" t="inlineStr">
        <is>
          <t>ANTIOQUIA</t>
        </is>
      </c>
      <c r="I1471" t="inlineStr">
        <is>
          <t>RIONEGRO</t>
        </is>
      </c>
      <c r="J1471" t="inlineStr">
        <is>
          <t>DISTRICOL RESPONSIBLE MARKET</t>
        </is>
      </c>
      <c r="K1471" t="inlineStr">
        <is>
          <t>BANCOLOMBIA</t>
        </is>
      </c>
      <c r="L1471" t="inlineStr">
        <is>
          <t>FO-25-1392244</t>
        </is>
      </c>
      <c r="M1471" s="49" t="n">
        <v>45888.51009259259</v>
      </c>
      <c r="N1471" s="49" t="n">
        <v>45889.49513888889</v>
      </c>
      <c r="O1471" s="48" t="n">
        <v>0</v>
      </c>
      <c r="P1471" t="inlineStr">
        <is>
          <t>AGREGADOR</t>
        </is>
      </c>
      <c r="Q1471" t="inlineStr">
        <is>
          <t>DISTRICOL</t>
        </is>
      </c>
      <c r="R1471" t="inlineStr">
        <is>
          <t>EJECUTADO</t>
        </is>
      </c>
      <c r="S1471" t="inlineStr">
        <is>
          <t>EJECUTADO EXITOSO</t>
        </is>
      </c>
      <c r="T1471" t="inlineStr">
        <is>
          <t>VISITA TECNICA</t>
        </is>
      </c>
      <c r="V1471" t="inlineStr">
        <is>
          <t>TIPO II</t>
        </is>
      </c>
      <c r="W1471" t="inlineStr">
        <is>
          <t>TERRESTRE</t>
        </is>
      </c>
      <c r="X1471" t="inlineStr">
        <is>
          <t>BARRIENTOS HERNANDEZ CRISTIAN HORACIO</t>
        </is>
      </c>
      <c r="Y1471" t="inlineStr">
        <is>
          <t>1</t>
        </is>
      </c>
      <c r="Z1471" t="inlineStr">
        <is>
          <t>0</t>
        </is>
      </c>
      <c r="AA1471" s="48" t="n">
        <v>67654</v>
      </c>
      <c r="AB1471" s="48" t="n">
        <v>0</v>
      </c>
    </row>
    <row r="1472">
      <c r="A1472" t="inlineStr">
        <is>
          <t>CALI</t>
        </is>
      </c>
      <c r="B1472" t="inlineStr">
        <is>
          <t>SUROCCIDENTE Y EJE CAFETERO</t>
        </is>
      </c>
      <c r="C1472" t="inlineStr">
        <is>
          <t>0004-0003</t>
        </is>
      </c>
      <c r="D1472" t="inlineStr">
        <is>
          <t>76364</t>
        </is>
      </c>
      <c r="E1472" t="inlineStr">
        <is>
          <t>2612673</t>
        </is>
      </c>
      <c r="F1472" t="inlineStr">
        <is>
          <t>3007071242</t>
        </is>
      </c>
      <c r="G1472" t="inlineStr">
        <is>
          <t>OC VISITA ROLLOS</t>
        </is>
      </c>
      <c r="H1472" t="inlineStr">
        <is>
          <t>VALLE DEL CAUCA</t>
        </is>
      </c>
      <c r="I1472" t="inlineStr">
        <is>
          <t>JAMUNDI</t>
        </is>
      </c>
      <c r="J1472" t="inlineStr">
        <is>
          <t>JAMUNDI LOS ANTURIOS</t>
        </is>
      </c>
      <c r="K1472" t="inlineStr">
        <is>
          <t>BANCOLOMBIA</t>
        </is>
      </c>
      <c r="L1472" t="inlineStr">
        <is>
          <t>FO-25-1392227</t>
        </is>
      </c>
      <c r="M1472" s="49" t="n">
        <v>45888.53483796296</v>
      </c>
      <c r="N1472" s="49" t="n">
        <v>45890.64722222222</v>
      </c>
      <c r="O1472" s="48" t="n">
        <v>0</v>
      </c>
      <c r="P1472" t="inlineStr">
        <is>
          <t>CB UNO A UNO</t>
        </is>
      </c>
      <c r="Q1472" t="inlineStr">
        <is>
          <t>CB UNO A UNO</t>
        </is>
      </c>
      <c r="R1472" t="inlineStr">
        <is>
          <t>EJECUTADO</t>
        </is>
      </c>
      <c r="S1472" t="inlineStr">
        <is>
          <t>EJECUTADO EXITOSO</t>
        </is>
      </c>
      <c r="T1472" t="inlineStr">
        <is>
          <t>VISITA TECNICA</t>
        </is>
      </c>
      <c r="V1472" t="inlineStr">
        <is>
          <t>TIPO II</t>
        </is>
      </c>
      <c r="W1472" t="inlineStr">
        <is>
          <t>TERRESTRE</t>
        </is>
      </c>
      <c r="X1472" t="inlineStr">
        <is>
          <t>BOLAÑOS TABORDA JORGE ENRIQUE</t>
        </is>
      </c>
      <c r="Y1472" t="inlineStr">
        <is>
          <t>1</t>
        </is>
      </c>
      <c r="Z1472" t="inlineStr">
        <is>
          <t>0</t>
        </is>
      </c>
      <c r="AA1472" s="48" t="n">
        <v>67654</v>
      </c>
      <c r="AB1472" s="48" t="n">
        <v>0</v>
      </c>
    </row>
    <row r="1473">
      <c r="A1473" t="inlineStr">
        <is>
          <t>MEDELLIN</t>
        </is>
      </c>
      <c r="B1473" t="inlineStr">
        <is>
          <t>NOROCCIDENTE</t>
        </is>
      </c>
      <c r="C1473" t="inlineStr">
        <is>
          <t>0004-0005</t>
        </is>
      </c>
      <c r="D1473" t="inlineStr">
        <is>
          <t>5266</t>
        </is>
      </c>
      <c r="E1473" t="inlineStr">
        <is>
          <t>2612726</t>
        </is>
      </c>
      <c r="F1473" t="inlineStr">
        <is>
          <t>3007052714</t>
        </is>
      </c>
      <c r="G1473" t="inlineStr">
        <is>
          <t>OC VISITA ROLLOS</t>
        </is>
      </c>
      <c r="H1473" t="inlineStr">
        <is>
          <t>ANTIOQUIA</t>
        </is>
      </c>
      <c r="I1473" t="inlineStr">
        <is>
          <t>ENVIGADO</t>
        </is>
      </c>
      <c r="J1473" t="inlineStr">
        <is>
          <t>BARRIO URIBE ANGEL PARTE ALTA</t>
        </is>
      </c>
      <c r="K1473" t="inlineStr">
        <is>
          <t>BANCOLOMBIA</t>
        </is>
      </c>
      <c r="L1473" t="inlineStr">
        <is>
          <t>FO-25-1392241</t>
        </is>
      </c>
      <c r="M1473" s="49" t="n">
        <v>45888.52613425926</v>
      </c>
      <c r="N1473" s="49" t="n">
        <v>45891.625</v>
      </c>
      <c r="O1473" s="48" t="n">
        <v>0</v>
      </c>
      <c r="P1473" t="inlineStr">
        <is>
          <t>CB UNO A UNO</t>
        </is>
      </c>
      <c r="Q1473" t="inlineStr">
        <is>
          <t>CB UNO A UNO</t>
        </is>
      </c>
      <c r="S1473" t="inlineStr">
        <is>
          <t>EJECUTADO EXITOSO</t>
        </is>
      </c>
      <c r="T1473" t="inlineStr">
        <is>
          <t>VISITA TECNICA</t>
        </is>
      </c>
      <c r="V1473" t="inlineStr">
        <is>
          <t>TIPO I</t>
        </is>
      </c>
      <c r="W1473" t="inlineStr">
        <is>
          <t>TERRESTRE</t>
        </is>
      </c>
      <c r="X1473" t="inlineStr">
        <is>
          <t>GOMEZ FERRARO JOHANA</t>
        </is>
      </c>
      <c r="Y1473" t="inlineStr">
        <is>
          <t>1</t>
        </is>
      </c>
      <c r="Z1473" t="inlineStr">
        <is>
          <t>0</t>
        </is>
      </c>
      <c r="AA1473" s="48" t="n">
        <v>35780</v>
      </c>
      <c r="AB1473" s="48" t="n">
        <v>0</v>
      </c>
    </row>
    <row r="1474">
      <c r="A1474" t="inlineStr">
        <is>
          <t>IBAGUE</t>
        </is>
      </c>
      <c r="B1474" t="inlineStr">
        <is>
          <t>REMOTAS</t>
        </is>
      </c>
      <c r="C1474" t="inlineStr">
        <is>
          <t>0004-0007</t>
        </is>
      </c>
      <c r="D1474" t="inlineStr">
        <is>
          <t>73001</t>
        </is>
      </c>
      <c r="E1474" t="inlineStr">
        <is>
          <t>2612748</t>
        </is>
      </c>
      <c r="F1474" t="inlineStr">
        <is>
          <t>3007048800</t>
        </is>
      </c>
      <c r="G1474" t="inlineStr">
        <is>
          <t>OC VISITA ROLLOS</t>
        </is>
      </c>
      <c r="H1474" t="inlineStr">
        <is>
          <t>TOLIMA</t>
        </is>
      </c>
      <c r="I1474" t="inlineStr">
        <is>
          <t>IBAGUE</t>
        </is>
      </c>
      <c r="J1474" t="inlineStr">
        <is>
          <t>PTM IBAGUE  EVELYN ARIAS</t>
        </is>
      </c>
      <c r="K1474" t="inlineStr">
        <is>
          <t>BANCOLOMBIA</t>
        </is>
      </c>
      <c r="L1474" t="inlineStr">
        <is>
          <t>FO-25-1392232</t>
        </is>
      </c>
      <c r="M1474" s="49" t="n">
        <v>45888.53385416666</v>
      </c>
      <c r="N1474" s="49" t="n">
        <v>45889.34861111111</v>
      </c>
      <c r="O1474" s="48" t="n">
        <v>0</v>
      </c>
      <c r="P1474" t="inlineStr">
        <is>
          <t>AGREGADOR</t>
        </is>
      </c>
      <c r="Q1474" t="inlineStr">
        <is>
          <t>COMCARD - PTM</t>
        </is>
      </c>
      <c r="R1474" t="inlineStr">
        <is>
          <t>EJECUTADO</t>
        </is>
      </c>
      <c r="S1474" t="inlineStr">
        <is>
          <t>EJECUTADO EXITOSO</t>
        </is>
      </c>
      <c r="T1474" t="inlineStr">
        <is>
          <t>VISITA TECNICA</t>
        </is>
      </c>
      <c r="V1474" t="inlineStr">
        <is>
          <t>TIPO I</t>
        </is>
      </c>
      <c r="W1474" t="inlineStr">
        <is>
          <t>TERRESTRE</t>
        </is>
      </c>
      <c r="X1474" t="inlineStr">
        <is>
          <t>BARRAGAN TAFUR EDWIN ESTEBAN</t>
        </is>
      </c>
      <c r="Y1474" t="inlineStr">
        <is>
          <t>1</t>
        </is>
      </c>
      <c r="Z1474" t="inlineStr">
        <is>
          <t>0</t>
        </is>
      </c>
      <c r="AA1474" s="48" t="n">
        <v>35780</v>
      </c>
      <c r="AB1474" s="48" t="n">
        <v>0</v>
      </c>
    </row>
    <row r="1475">
      <c r="A1475" t="inlineStr">
        <is>
          <t>BOGOTA</t>
        </is>
      </c>
      <c r="B1475" t="inlineStr">
        <is>
          <t>CUNDINAMARCA</t>
        </is>
      </c>
      <c r="C1475" t="inlineStr">
        <is>
          <t>0004-0004</t>
        </is>
      </c>
      <c r="D1475" t="inlineStr">
        <is>
          <t>11001</t>
        </is>
      </c>
      <c r="E1475" t="inlineStr">
        <is>
          <t>2612783</t>
        </is>
      </c>
      <c r="F1475" t="inlineStr">
        <is>
          <t>3007055790</t>
        </is>
      </c>
      <c r="G1475" t="inlineStr">
        <is>
          <t>OC VISITA ROLLOS</t>
        </is>
      </c>
      <c r="H1475" t="inlineStr">
        <is>
          <t>CUNDINAMARCA</t>
        </is>
      </c>
      <c r="I1475" t="inlineStr">
        <is>
          <t>BOGOTA</t>
        </is>
      </c>
      <c r="J1475" t="inlineStr">
        <is>
          <t>BARRIO PERDOMO BOGOTA 10</t>
        </is>
      </c>
      <c r="K1475" t="inlineStr">
        <is>
          <t>BANCOLOMBIA</t>
        </is>
      </c>
      <c r="L1475" t="inlineStr">
        <is>
          <t>FO-25-1393025</t>
        </is>
      </c>
      <c r="M1475" s="49" t="n">
        <v>45888.55825231481</v>
      </c>
      <c r="N1475" s="49" t="n">
        <v>45892.54166666666</v>
      </c>
      <c r="O1475" s="48" t="n">
        <v>0</v>
      </c>
      <c r="P1475" t="inlineStr">
        <is>
          <t>CB UNO A UNO</t>
        </is>
      </c>
      <c r="Q1475" t="inlineStr">
        <is>
          <t>CB UNO A UNO</t>
        </is>
      </c>
      <c r="R1475" t="inlineStr">
        <is>
          <t>EJECUTADO</t>
        </is>
      </c>
      <c r="S1475" t="inlineStr">
        <is>
          <t>EJECUTADO EXITOSO</t>
        </is>
      </c>
      <c r="T1475" t="inlineStr">
        <is>
          <t>VISITA TECNICA</t>
        </is>
      </c>
      <c r="V1475" t="inlineStr">
        <is>
          <t>TIPO I</t>
        </is>
      </c>
      <c r="W1475" t="inlineStr">
        <is>
          <t>TERRESTRE</t>
        </is>
      </c>
      <c r="X1475" t="inlineStr">
        <is>
          <t>ORTIZ MARTINEZ STIVEN</t>
        </is>
      </c>
      <c r="Y1475" t="inlineStr">
        <is>
          <t>1</t>
        </is>
      </c>
      <c r="Z1475" t="inlineStr">
        <is>
          <t>0</t>
        </is>
      </c>
      <c r="AA1475" s="48" t="n">
        <v>35780</v>
      </c>
      <c r="AB1475" s="48" t="n">
        <v>0</v>
      </c>
    </row>
    <row r="1476">
      <c r="A1476" t="inlineStr">
        <is>
          <t>CARTAGENA</t>
        </is>
      </c>
      <c r="B1476" t="inlineStr">
        <is>
          <t>COSTA</t>
        </is>
      </c>
      <c r="C1476" t="inlineStr">
        <is>
          <t>0004-0001</t>
        </is>
      </c>
      <c r="D1476" t="inlineStr">
        <is>
          <t>13001</t>
        </is>
      </c>
      <c r="E1476" t="inlineStr">
        <is>
          <t>2612810</t>
        </is>
      </c>
      <c r="F1476" t="inlineStr">
        <is>
          <t>3007075897</t>
        </is>
      </c>
      <c r="G1476" t="inlineStr">
        <is>
          <t>OC VISITA ROLLOS</t>
        </is>
      </c>
      <c r="H1476" t="inlineStr">
        <is>
          <t>BOLIVAR</t>
        </is>
      </c>
      <c r="I1476" t="inlineStr">
        <is>
          <t>CARTAGENA</t>
        </is>
      </c>
      <c r="J1476" t="inlineStr">
        <is>
          <t>BARRIO BOSTON CARTAGENA DE IND</t>
        </is>
      </c>
      <c r="K1476" t="inlineStr">
        <is>
          <t>BANCOLOMBIA</t>
        </is>
      </c>
      <c r="L1476" t="inlineStr">
        <is>
          <t>FO-25-1392237</t>
        </is>
      </c>
      <c r="M1476" s="49" t="n">
        <v>45888.5268287037</v>
      </c>
      <c r="N1476" s="49" t="n">
        <v>45890.59930555556</v>
      </c>
      <c r="O1476" s="48" t="n">
        <v>0</v>
      </c>
      <c r="P1476" t="inlineStr">
        <is>
          <t>CB UNO A UNO</t>
        </is>
      </c>
      <c r="Q1476" t="inlineStr">
        <is>
          <t>CB UNO A UNO</t>
        </is>
      </c>
      <c r="R1476" t="inlineStr">
        <is>
          <t>EJECUTADO</t>
        </is>
      </c>
      <c r="S1476" t="inlineStr">
        <is>
          <t>EJECUTADO EXITOSO</t>
        </is>
      </c>
      <c r="T1476" t="inlineStr">
        <is>
          <t>VISITA TECNICA</t>
        </is>
      </c>
      <c r="V1476" t="inlineStr">
        <is>
          <t>TIPO I</t>
        </is>
      </c>
      <c r="W1476" t="inlineStr">
        <is>
          <t>TERRESTRE</t>
        </is>
      </c>
      <c r="X1476" t="inlineStr">
        <is>
          <t>CANEDO HERRERA ALEXANDER</t>
        </is>
      </c>
      <c r="Y1476" t="inlineStr">
        <is>
          <t>1</t>
        </is>
      </c>
      <c r="Z1476" t="inlineStr">
        <is>
          <t>0</t>
        </is>
      </c>
      <c r="AA1476" s="48" t="n">
        <v>35780</v>
      </c>
      <c r="AB1476" s="48" t="n">
        <v>0</v>
      </c>
    </row>
    <row r="1477">
      <c r="A1477" t="inlineStr">
        <is>
          <t>CUCUTA</t>
        </is>
      </c>
      <c r="B1477" t="inlineStr">
        <is>
          <t>SANTANDERES</t>
        </is>
      </c>
      <c r="C1477" t="inlineStr">
        <is>
          <t>0004-0008</t>
        </is>
      </c>
      <c r="D1477" t="inlineStr">
        <is>
          <t>54001</t>
        </is>
      </c>
      <c r="E1477" t="inlineStr">
        <is>
          <t>2612823</t>
        </is>
      </c>
      <c r="F1477" t="inlineStr">
        <is>
          <t>3007073175</t>
        </is>
      </c>
      <c r="G1477" t="inlineStr">
        <is>
          <t>OC VISITA ROLLOS</t>
        </is>
      </c>
      <c r="H1477" t="inlineStr">
        <is>
          <t>NORTE DE SANTANDER</t>
        </is>
      </c>
      <c r="I1477" t="inlineStr">
        <is>
          <t>CUCUTA</t>
        </is>
      </c>
      <c r="J1477" t="inlineStr">
        <is>
          <t>BARRIO AEROPUERTO CUCUTA 14</t>
        </is>
      </c>
      <c r="K1477" t="inlineStr">
        <is>
          <t>BANCOLOMBIA</t>
        </is>
      </c>
      <c r="L1477" t="inlineStr">
        <is>
          <t>FO-25-1392221</t>
        </is>
      </c>
      <c r="M1477" s="49" t="n">
        <v>45888.53653935185</v>
      </c>
      <c r="N1477" s="49" t="n">
        <v>45889.62777777778</v>
      </c>
      <c r="O1477" s="48" t="n">
        <v>0</v>
      </c>
      <c r="P1477" t="inlineStr">
        <is>
          <t>CB UNO A UNO</t>
        </is>
      </c>
      <c r="Q1477" t="inlineStr">
        <is>
          <t>CB UNO A UNO</t>
        </is>
      </c>
      <c r="R1477" t="inlineStr">
        <is>
          <t>EJECUTADO</t>
        </is>
      </c>
      <c r="S1477" t="inlineStr">
        <is>
          <t>EJECUTADO EXITOSO</t>
        </is>
      </c>
      <c r="T1477" t="inlineStr">
        <is>
          <t>VISITA TECNICA</t>
        </is>
      </c>
      <c r="V1477" t="inlineStr">
        <is>
          <t>TIPO I</t>
        </is>
      </c>
      <c r="W1477" t="inlineStr">
        <is>
          <t>TERRESTRE</t>
        </is>
      </c>
      <c r="X1477" t="inlineStr">
        <is>
          <t>DURAN ACOSTA FRANK YONNY</t>
        </is>
      </c>
      <c r="Y1477" t="inlineStr">
        <is>
          <t>1</t>
        </is>
      </c>
      <c r="Z1477" t="inlineStr">
        <is>
          <t>0</t>
        </is>
      </c>
      <c r="AA1477" s="48" t="n">
        <v>35780</v>
      </c>
      <c r="AB1477" s="48" t="n">
        <v>0</v>
      </c>
    </row>
    <row r="1478">
      <c r="A1478" t="inlineStr">
        <is>
          <t>MEDELLIN</t>
        </is>
      </c>
      <c r="B1478" t="inlineStr">
        <is>
          <t>NOROCCIDENTE</t>
        </is>
      </c>
      <c r="C1478" t="inlineStr">
        <is>
          <t>0004-0005</t>
        </is>
      </c>
      <c r="D1478" t="inlineStr">
        <is>
          <t>5360</t>
        </is>
      </c>
      <c r="E1478" t="inlineStr">
        <is>
          <t>2612832</t>
        </is>
      </c>
      <c r="F1478" t="inlineStr">
        <is>
          <t>3007079832</t>
        </is>
      </c>
      <c r="G1478" t="inlineStr">
        <is>
          <t>OC VISITA ROLLOS</t>
        </is>
      </c>
      <c r="H1478" t="inlineStr">
        <is>
          <t>ANTIOQUIA</t>
        </is>
      </c>
      <c r="I1478" t="inlineStr">
        <is>
          <t>ITAGUI</t>
        </is>
      </c>
      <c r="J1478" t="inlineStr">
        <is>
          <t>PTM ITAGUI CELUMASTER BT ITAGU</t>
        </is>
      </c>
      <c r="K1478" t="inlineStr">
        <is>
          <t>BANCOLOMBIA</t>
        </is>
      </c>
      <c r="L1478" t="inlineStr">
        <is>
          <t>FO-25-1394181</t>
        </is>
      </c>
      <c r="M1478" s="49" t="n">
        <v>45888.54184027778</v>
      </c>
      <c r="N1478" s="49" t="n">
        <v>45891.625</v>
      </c>
      <c r="O1478" s="48" t="n">
        <v>0</v>
      </c>
      <c r="P1478" t="inlineStr">
        <is>
          <t>AGREGADOR</t>
        </is>
      </c>
      <c r="Q1478" t="inlineStr">
        <is>
          <t>COMCARD - PTM</t>
        </is>
      </c>
      <c r="S1478" t="inlineStr">
        <is>
          <t>EJECUTADO EXITOSO</t>
        </is>
      </c>
      <c r="T1478" t="inlineStr">
        <is>
          <t>VISITA TECNICA</t>
        </is>
      </c>
      <c r="V1478" t="inlineStr">
        <is>
          <t>TIPO I</t>
        </is>
      </c>
      <c r="W1478" t="inlineStr">
        <is>
          <t>TERRESTRE</t>
        </is>
      </c>
      <c r="X1478" t="inlineStr">
        <is>
          <t>GOMEZ FERRARO JOHANA</t>
        </is>
      </c>
      <c r="Y1478" t="inlineStr">
        <is>
          <t>1</t>
        </is>
      </c>
      <c r="Z1478" t="inlineStr">
        <is>
          <t>0</t>
        </is>
      </c>
      <c r="AA1478" s="48" t="n">
        <v>35780</v>
      </c>
      <c r="AB1478" s="48" t="n">
        <v>0</v>
      </c>
    </row>
    <row r="1479">
      <c r="A1479" t="inlineStr">
        <is>
          <t>IBAGUE</t>
        </is>
      </c>
      <c r="B1479" t="inlineStr">
        <is>
          <t>REMOTAS</t>
        </is>
      </c>
      <c r="C1479" t="inlineStr">
        <is>
          <t>0004-0007</t>
        </is>
      </c>
      <c r="D1479" t="inlineStr">
        <is>
          <t>73001</t>
        </is>
      </c>
      <c r="E1479" t="inlineStr">
        <is>
          <t>2612847</t>
        </is>
      </c>
      <c r="F1479" t="inlineStr">
        <is>
          <t>3007079096</t>
        </is>
      </c>
      <c r="G1479" t="inlineStr">
        <is>
          <t>OC VISITA ROLLOS</t>
        </is>
      </c>
      <c r="H1479" t="inlineStr">
        <is>
          <t>TOLIMA</t>
        </is>
      </c>
      <c r="I1479" t="inlineStr">
        <is>
          <t>IBAGUE</t>
        </is>
      </c>
      <c r="J1479" t="inlineStr">
        <is>
          <t>BARRIO ANTARES 1 IBAGUE</t>
        </is>
      </c>
      <c r="K1479" t="inlineStr">
        <is>
          <t>BANCOLOMBIA</t>
        </is>
      </c>
      <c r="L1479" t="inlineStr">
        <is>
          <t>FO-25-1392217</t>
        </is>
      </c>
      <c r="M1479" s="49" t="n">
        <v>45888.54927083333</v>
      </c>
      <c r="N1479" s="49" t="n">
        <v>45889.35069444445</v>
      </c>
      <c r="O1479" s="48" t="n">
        <v>0</v>
      </c>
      <c r="P1479" t="inlineStr">
        <is>
          <t>CB UNO A UNO</t>
        </is>
      </c>
      <c r="Q1479" t="inlineStr">
        <is>
          <t>CB UNO A UNO</t>
        </is>
      </c>
      <c r="R1479" t="inlineStr">
        <is>
          <t>EJECUTADO</t>
        </is>
      </c>
      <c r="S1479" t="inlineStr">
        <is>
          <t>EJECUTADO EXITOSO</t>
        </is>
      </c>
      <c r="T1479" t="inlineStr">
        <is>
          <t>VISITA TECNICA</t>
        </is>
      </c>
      <c r="V1479" t="inlineStr">
        <is>
          <t>TIPO I</t>
        </is>
      </c>
      <c r="W1479" t="inlineStr">
        <is>
          <t>TERRESTRE</t>
        </is>
      </c>
      <c r="X1479" t="inlineStr">
        <is>
          <t>GUTIERREZ  CAMILO ANDRES</t>
        </is>
      </c>
      <c r="Y1479" t="inlineStr">
        <is>
          <t>1</t>
        </is>
      </c>
      <c r="Z1479" t="inlineStr">
        <is>
          <t>0</t>
        </is>
      </c>
      <c r="AA1479" s="48" t="n">
        <v>35780</v>
      </c>
      <c r="AB1479" s="48" t="n">
        <v>0</v>
      </c>
    </row>
    <row r="1480">
      <c r="A1480" t="inlineStr">
        <is>
          <t>CUCUTA</t>
        </is>
      </c>
      <c r="B1480" t="inlineStr">
        <is>
          <t>SANTANDERES</t>
        </is>
      </c>
      <c r="C1480" t="inlineStr">
        <is>
          <t>0004-0008</t>
        </is>
      </c>
      <c r="D1480" t="inlineStr">
        <is>
          <t>54001</t>
        </is>
      </c>
      <c r="E1480" t="inlineStr">
        <is>
          <t>2612920</t>
        </is>
      </c>
      <c r="F1480" t="inlineStr">
        <is>
          <t>3007076127</t>
        </is>
      </c>
      <c r="G1480" t="inlineStr">
        <is>
          <t>OC VISITA ROLLOS</t>
        </is>
      </c>
      <c r="H1480" t="inlineStr">
        <is>
          <t>NORTE DE SANTANDER</t>
        </is>
      </c>
      <c r="I1480" t="inlineStr">
        <is>
          <t>CUCUTA</t>
        </is>
      </c>
      <c r="J1480" t="inlineStr">
        <is>
          <t>BARRIO SAN RAFAEL  CUCUTA</t>
        </is>
      </c>
      <c r="K1480" t="inlineStr">
        <is>
          <t>BANCOLOMBIA</t>
        </is>
      </c>
      <c r="L1480" t="inlineStr">
        <is>
          <t>FO-25-1393008</t>
        </is>
      </c>
      <c r="M1480" s="49" t="n">
        <v>45888.56805555556</v>
      </c>
      <c r="N1480" s="49" t="n">
        <v>45892.54375</v>
      </c>
      <c r="O1480" s="48" t="n">
        <v>0</v>
      </c>
      <c r="P1480" t="inlineStr">
        <is>
          <t>CB UNO A UNO</t>
        </is>
      </c>
      <c r="Q1480" t="inlineStr">
        <is>
          <t>CB UNO A UNO</t>
        </is>
      </c>
      <c r="R1480" t="inlineStr">
        <is>
          <t>EJECUTADO</t>
        </is>
      </c>
      <c r="S1480" t="inlineStr">
        <is>
          <t>EJECUTADO EXITOSO</t>
        </is>
      </c>
      <c r="T1480" t="inlineStr">
        <is>
          <t>VISITA TECNICA</t>
        </is>
      </c>
      <c r="V1480" t="inlineStr">
        <is>
          <t>TIPO I</t>
        </is>
      </c>
      <c r="W1480" t="inlineStr">
        <is>
          <t>TERRESTRE</t>
        </is>
      </c>
      <c r="X1480" t="inlineStr">
        <is>
          <t>PACHECO BUITRAGO JAVIER ALONSO</t>
        </is>
      </c>
      <c r="Y1480" t="inlineStr">
        <is>
          <t>1</t>
        </is>
      </c>
      <c r="Z1480" t="inlineStr">
        <is>
          <t>0</t>
        </is>
      </c>
      <c r="AA1480" s="48" t="n">
        <v>35780</v>
      </c>
      <c r="AB1480" s="48" t="n">
        <v>0</v>
      </c>
    </row>
    <row r="1481">
      <c r="A1481" t="inlineStr">
        <is>
          <t>MEDELLIN</t>
        </is>
      </c>
      <c r="B1481" t="inlineStr">
        <is>
          <t>NOROCCIDENTE</t>
        </is>
      </c>
      <c r="C1481" t="inlineStr">
        <is>
          <t>0004-0005</t>
        </is>
      </c>
      <c r="D1481" t="inlineStr">
        <is>
          <t>5440</t>
        </is>
      </c>
      <c r="E1481" t="inlineStr">
        <is>
          <t>2613002</t>
        </is>
      </c>
      <c r="F1481" t="inlineStr">
        <is>
          <t>3007052755</t>
        </is>
      </c>
      <c r="G1481" t="inlineStr">
        <is>
          <t>OC VISITA ROLLOS</t>
        </is>
      </c>
      <c r="H1481" t="inlineStr">
        <is>
          <t>ANTIOQUIA</t>
        </is>
      </c>
      <c r="I1481" t="inlineStr">
        <is>
          <t>MARINILLA</t>
        </is>
      </c>
      <c r="J1481" t="inlineStr">
        <is>
          <t>DISTRICOL CAFE JUANITA</t>
        </is>
      </c>
      <c r="K1481" t="inlineStr">
        <is>
          <t>BANCOLOMBIA</t>
        </is>
      </c>
      <c r="L1481" t="inlineStr">
        <is>
          <t>FO-25-1393018</t>
        </is>
      </c>
      <c r="M1481" s="49" t="n">
        <v>45888.56612268519</v>
      </c>
      <c r="N1481" s="49" t="n">
        <v>45890.63958333333</v>
      </c>
      <c r="O1481" s="48" t="n">
        <v>0</v>
      </c>
      <c r="P1481" t="inlineStr">
        <is>
          <t>AGREGADOR</t>
        </is>
      </c>
      <c r="Q1481" t="inlineStr">
        <is>
          <t>DISTRICOL</t>
        </is>
      </c>
      <c r="R1481" t="inlineStr">
        <is>
          <t>EJECUTADO</t>
        </is>
      </c>
      <c r="S1481" t="inlineStr">
        <is>
          <t>EJECUTADO EXITOSO</t>
        </is>
      </c>
      <c r="T1481" t="inlineStr">
        <is>
          <t>VISITA TECNICA</t>
        </is>
      </c>
      <c r="V1481" t="inlineStr">
        <is>
          <t>TIPO II</t>
        </is>
      </c>
      <c r="W1481" t="inlineStr">
        <is>
          <t>TERRESTRE</t>
        </is>
      </c>
      <c r="X1481" t="inlineStr">
        <is>
          <t>RUA ALVAREZ RICHARD ANDRES</t>
        </is>
      </c>
      <c r="Y1481" t="inlineStr">
        <is>
          <t>1</t>
        </is>
      </c>
      <c r="Z1481" t="inlineStr">
        <is>
          <t>0</t>
        </is>
      </c>
      <c r="AA1481" s="48" t="n">
        <v>67654</v>
      </c>
      <c r="AB1481" s="48" t="n">
        <v>0</v>
      </c>
    </row>
    <row r="1482">
      <c r="A1482" t="inlineStr">
        <is>
          <t>PEREIRA</t>
        </is>
      </c>
      <c r="B1482" t="inlineStr">
        <is>
          <t>SUROCCIDENTE Y EJE CAFETERO</t>
        </is>
      </c>
      <c r="C1482" t="inlineStr">
        <is>
          <t>0004-0002</t>
        </is>
      </c>
      <c r="D1482" t="inlineStr">
        <is>
          <t>66001</t>
        </is>
      </c>
      <c r="E1482" t="inlineStr">
        <is>
          <t>2613006</t>
        </is>
      </c>
      <c r="F1482" t="inlineStr">
        <is>
          <t>3007070026</t>
        </is>
      </c>
      <c r="G1482" t="inlineStr">
        <is>
          <t>OC VISITA ROLLOS</t>
        </is>
      </c>
      <c r="H1482" t="inlineStr">
        <is>
          <t>RISARALDA</t>
        </is>
      </c>
      <c r="I1482" t="inlineStr">
        <is>
          <t>PEREIRA</t>
        </is>
      </c>
      <c r="J1482" t="inlineStr">
        <is>
          <t>REDY PEREIRA</t>
        </is>
      </c>
      <c r="K1482" t="inlineStr">
        <is>
          <t>BANCOLOMBIA</t>
        </is>
      </c>
      <c r="L1482" t="inlineStr">
        <is>
          <t>FO-25-1393002</t>
        </is>
      </c>
      <c r="M1482" s="49" t="n">
        <v>45888.56890046296</v>
      </c>
      <c r="N1482" s="49" t="n">
        <v>45889.50833333333</v>
      </c>
      <c r="O1482" s="48" t="n">
        <v>0</v>
      </c>
      <c r="P1482" t="inlineStr">
        <is>
          <t>ROBUSTO</t>
        </is>
      </c>
      <c r="Q1482" t="inlineStr">
        <is>
          <t>REDY</t>
        </is>
      </c>
      <c r="R1482" t="inlineStr">
        <is>
          <t>EJECUTADO</t>
        </is>
      </c>
      <c r="S1482" t="inlineStr">
        <is>
          <t>EJECUTADO EXITOSO</t>
        </is>
      </c>
      <c r="T1482" t="inlineStr">
        <is>
          <t>VISITA TECNICA</t>
        </is>
      </c>
      <c r="V1482" t="inlineStr">
        <is>
          <t>TIPO I</t>
        </is>
      </c>
      <c r="W1482" t="inlineStr">
        <is>
          <t>TERRESTRE</t>
        </is>
      </c>
      <c r="X1482" t="inlineStr">
        <is>
          <t>LOAIZA LOPEZ JHON FREDDY</t>
        </is>
      </c>
      <c r="Y1482" t="inlineStr">
        <is>
          <t>1</t>
        </is>
      </c>
      <c r="Z1482" t="inlineStr">
        <is>
          <t>0</t>
        </is>
      </c>
      <c r="AA1482" s="48" t="n">
        <v>35780</v>
      </c>
      <c r="AB1482" s="48" t="n">
        <v>0</v>
      </c>
    </row>
    <row r="1483">
      <c r="A1483" t="inlineStr">
        <is>
          <t>BOGOTA</t>
        </is>
      </c>
      <c r="B1483" t="inlineStr">
        <is>
          <t>CUNDINAMARCA</t>
        </is>
      </c>
      <c r="C1483" t="inlineStr">
        <is>
          <t>0004-0004</t>
        </is>
      </c>
      <c r="D1483" t="inlineStr">
        <is>
          <t>11001</t>
        </is>
      </c>
      <c r="E1483" t="inlineStr">
        <is>
          <t>2613010</t>
        </is>
      </c>
      <c r="F1483" t="inlineStr">
        <is>
          <t>3007072123</t>
        </is>
      </c>
      <c r="G1483" t="inlineStr">
        <is>
          <t>OC VISITA ROLLOS</t>
        </is>
      </c>
      <c r="H1483" t="inlineStr">
        <is>
          <t>CUNDINAMARCA</t>
        </is>
      </c>
      <c r="I1483" t="inlineStr">
        <is>
          <t>BOGOTA</t>
        </is>
      </c>
      <c r="J1483" t="inlineStr">
        <is>
          <t>PTM BOGOTA  DON PAGO FENIX</t>
        </is>
      </c>
      <c r="K1483" t="inlineStr">
        <is>
          <t>BANCOLOMBIA</t>
        </is>
      </c>
      <c r="L1483" t="inlineStr">
        <is>
          <t>FO-25-1392999</t>
        </is>
      </c>
      <c r="M1483" s="49" t="n">
        <v>45888.56975694445</v>
      </c>
      <c r="N1483" s="49" t="n">
        <v>45892.68680555555</v>
      </c>
      <c r="O1483" s="48" t="n">
        <v>0</v>
      </c>
      <c r="P1483" t="inlineStr">
        <is>
          <t>AGREGADOR</t>
        </is>
      </c>
      <c r="Q1483" t="inlineStr">
        <is>
          <t>COMCARD - PTM</t>
        </is>
      </c>
      <c r="R1483" t="inlineStr">
        <is>
          <t>EJECUTADO</t>
        </is>
      </c>
      <c r="S1483" t="inlineStr">
        <is>
          <t>EJECUTADO EXITOSO</t>
        </is>
      </c>
      <c r="T1483" t="inlineStr">
        <is>
          <t>VISITA TECNICA</t>
        </is>
      </c>
      <c r="V1483" t="inlineStr">
        <is>
          <t>TIPO I</t>
        </is>
      </c>
      <c r="W1483" t="inlineStr">
        <is>
          <t>TERRESTRE</t>
        </is>
      </c>
      <c r="X1483" t="inlineStr">
        <is>
          <t>GOMEZ VEGA DAVID SNEYDER</t>
        </is>
      </c>
      <c r="Y1483" t="inlineStr">
        <is>
          <t>1</t>
        </is>
      </c>
      <c r="Z1483" t="inlineStr">
        <is>
          <t>0</t>
        </is>
      </c>
      <c r="AA1483" s="48" t="n">
        <v>35780</v>
      </c>
      <c r="AB1483" s="48" t="n">
        <v>0</v>
      </c>
    </row>
    <row r="1484">
      <c r="A1484" t="inlineStr">
        <is>
          <t>MEDELLIN</t>
        </is>
      </c>
      <c r="B1484" t="inlineStr">
        <is>
          <t>NOROCCIDENTE</t>
        </is>
      </c>
      <c r="C1484" t="inlineStr">
        <is>
          <t>0004-0005</t>
        </is>
      </c>
      <c r="D1484" t="inlineStr">
        <is>
          <t>5318</t>
        </is>
      </c>
      <c r="E1484" t="inlineStr">
        <is>
          <t>2613024</t>
        </is>
      </c>
      <c r="F1484" t="inlineStr">
        <is>
          <t>3007028495</t>
        </is>
      </c>
      <c r="G1484" t="inlineStr">
        <is>
          <t>OC VISITA ROLLOS</t>
        </is>
      </c>
      <c r="H1484" t="inlineStr">
        <is>
          <t>ANTIOQUIA</t>
        </is>
      </c>
      <c r="I1484" t="inlineStr">
        <is>
          <t>GUARNE</t>
        </is>
      </c>
      <c r="J1484" t="inlineStr">
        <is>
          <t>BARRIO CHAPARRAL GUARNE</t>
        </is>
      </c>
      <c r="K1484" t="inlineStr">
        <is>
          <t>BANCOLOMBIA</t>
        </is>
      </c>
      <c r="L1484" t="inlineStr">
        <is>
          <t>FO-25-1392995</t>
        </is>
      </c>
      <c r="M1484" s="49" t="n">
        <v>45888.5734837963</v>
      </c>
      <c r="N1484" s="49" t="n">
        <v>45890.4875</v>
      </c>
      <c r="O1484" s="48" t="n">
        <v>0</v>
      </c>
      <c r="P1484" t="inlineStr">
        <is>
          <t>CB UNO A UNO</t>
        </is>
      </c>
      <c r="Q1484" t="inlineStr">
        <is>
          <t>CB UNO A UNO</t>
        </is>
      </c>
      <c r="R1484" t="inlineStr">
        <is>
          <t>EJECUTADO</t>
        </is>
      </c>
      <c r="S1484" t="inlineStr">
        <is>
          <t>EJECUTADO EXITOSO</t>
        </is>
      </c>
      <c r="T1484" t="inlineStr">
        <is>
          <t>VISITA TECNICA</t>
        </is>
      </c>
      <c r="V1484" t="inlineStr">
        <is>
          <t>TIPO II</t>
        </is>
      </c>
      <c r="W1484" t="inlineStr">
        <is>
          <t>TERRESTRE</t>
        </is>
      </c>
      <c r="X1484" t="inlineStr">
        <is>
          <t>RUA ALVAREZ RICHARD ANDRES</t>
        </is>
      </c>
      <c r="Y1484" t="inlineStr">
        <is>
          <t>1</t>
        </is>
      </c>
      <c r="Z1484" t="inlineStr">
        <is>
          <t>0</t>
        </is>
      </c>
      <c r="AA1484" s="48" t="n">
        <v>67654</v>
      </c>
      <c r="AB1484" s="48" t="n">
        <v>0</v>
      </c>
    </row>
    <row r="1485">
      <c r="A1485" t="inlineStr">
        <is>
          <t>MEDELLIN</t>
        </is>
      </c>
      <c r="B1485" t="inlineStr">
        <is>
          <t>NOROCCIDENTE</t>
        </is>
      </c>
      <c r="C1485" t="inlineStr">
        <is>
          <t>0004-0005</t>
        </is>
      </c>
      <c r="D1485" t="inlineStr">
        <is>
          <t>5212</t>
        </is>
      </c>
      <c r="E1485" t="inlineStr">
        <is>
          <t>2613026</t>
        </is>
      </c>
      <c r="F1485" t="inlineStr">
        <is>
          <t>3007027710</t>
        </is>
      </c>
      <c r="G1485" t="inlineStr">
        <is>
          <t>OC VISITA ROLLOS</t>
        </is>
      </c>
      <c r="H1485" t="inlineStr">
        <is>
          <t>ANTIOQUIA</t>
        </is>
      </c>
      <c r="I1485" t="inlineStr">
        <is>
          <t>COPACABANA</t>
        </is>
      </c>
      <c r="J1485" t="inlineStr">
        <is>
          <t>DISTRICOL PAPELERIA DJP</t>
        </is>
      </c>
      <c r="K1485" t="inlineStr">
        <is>
          <t>BANCOLOMBIA</t>
        </is>
      </c>
      <c r="L1485" t="inlineStr">
        <is>
          <t>FO-25-1394195</t>
        </is>
      </c>
      <c r="M1485" s="49" t="n">
        <v>45888.57430555556</v>
      </c>
      <c r="N1485" s="49" t="n">
        <v>45891.62847222222</v>
      </c>
      <c r="O1485" s="48" t="n">
        <v>0</v>
      </c>
      <c r="P1485" t="inlineStr">
        <is>
          <t>AGREGADOR</t>
        </is>
      </c>
      <c r="Q1485" t="inlineStr">
        <is>
          <t>DISTRICOL</t>
        </is>
      </c>
      <c r="S1485" t="inlineStr">
        <is>
          <t>EJECUTADO EXITOSO</t>
        </is>
      </c>
      <c r="T1485" t="inlineStr">
        <is>
          <t>VISITA TECNICA</t>
        </is>
      </c>
      <c r="V1485" t="inlineStr">
        <is>
          <t>TIPO I</t>
        </is>
      </c>
      <c r="W1485" t="inlineStr">
        <is>
          <t>TERRESTRE</t>
        </is>
      </c>
      <c r="X1485" t="inlineStr">
        <is>
          <t>GOMEZ FERRARO JOHANA</t>
        </is>
      </c>
      <c r="Y1485" t="inlineStr">
        <is>
          <t>1</t>
        </is>
      </c>
      <c r="Z1485" t="inlineStr">
        <is>
          <t>0</t>
        </is>
      </c>
      <c r="AA1485" s="48" t="n">
        <v>35780</v>
      </c>
      <c r="AB1485" s="48" t="n">
        <v>0</v>
      </c>
    </row>
    <row r="1486">
      <c r="A1486" t="inlineStr">
        <is>
          <t>SINCELEJO</t>
        </is>
      </c>
      <c r="B1486" t="inlineStr">
        <is>
          <t>COSTA</t>
        </is>
      </c>
      <c r="C1486" t="inlineStr">
        <is>
          <t>0004-0001</t>
        </is>
      </c>
      <c r="D1486" t="inlineStr">
        <is>
          <t>70742</t>
        </is>
      </c>
      <c r="E1486" t="inlineStr">
        <is>
          <t>2613052</t>
        </is>
      </c>
      <c r="F1486" t="inlineStr">
        <is>
          <t>3007072308</t>
        </is>
      </c>
      <c r="G1486" t="inlineStr">
        <is>
          <t>OC VISITA ROLLOS</t>
        </is>
      </c>
      <c r="H1486" t="inlineStr">
        <is>
          <t>SUCRE</t>
        </is>
      </c>
      <c r="I1486" t="inlineStr">
        <is>
          <t>SAN LUIS DE SINCE</t>
        </is>
      </c>
      <c r="J1486" t="inlineStr">
        <is>
          <t>SAN LUIS DE SINCE CASCAJITO</t>
        </is>
      </c>
      <c r="K1486" t="inlineStr">
        <is>
          <t>BANCOLOMBIA</t>
        </is>
      </c>
      <c r="L1486" t="inlineStr">
        <is>
          <t>FO-25-1394177</t>
        </is>
      </c>
      <c r="M1486" s="49" t="n">
        <v>45888.57903935185</v>
      </c>
      <c r="N1486" s="49" t="n">
        <v>45890.63194444445</v>
      </c>
      <c r="O1486" s="48" t="n">
        <v>0</v>
      </c>
      <c r="P1486" t="inlineStr">
        <is>
          <t>CB UNO A UNO</t>
        </is>
      </c>
      <c r="Q1486" t="inlineStr">
        <is>
          <t>CB UNO A UNO</t>
        </is>
      </c>
      <c r="R1486" t="inlineStr">
        <is>
          <t>EJECUTADO</t>
        </is>
      </c>
      <c r="S1486" t="inlineStr">
        <is>
          <t>EJECUTADO EXITOSO</t>
        </is>
      </c>
      <c r="T1486" t="inlineStr">
        <is>
          <t>VISITA TECNICA</t>
        </is>
      </c>
      <c r="V1486" t="inlineStr">
        <is>
          <t>TIPO II</t>
        </is>
      </c>
      <c r="W1486" t="inlineStr">
        <is>
          <t>TERRESTRE</t>
        </is>
      </c>
      <c r="X1486" t="inlineStr">
        <is>
          <t>CACERES HERNANDEZ ANDRES</t>
        </is>
      </c>
      <c r="Y1486" t="inlineStr">
        <is>
          <t>1</t>
        </is>
      </c>
      <c r="Z1486" t="inlineStr">
        <is>
          <t>0</t>
        </is>
      </c>
      <c r="AA1486" s="48" t="n">
        <v>67654</v>
      </c>
      <c r="AB1486" s="48" t="n">
        <v>0</v>
      </c>
    </row>
    <row r="1487">
      <c r="A1487" t="inlineStr">
        <is>
          <t>MEDELLIN</t>
        </is>
      </c>
      <c r="B1487" t="inlineStr">
        <is>
          <t>NOROCCIDENTE</t>
        </is>
      </c>
      <c r="C1487" t="inlineStr">
        <is>
          <t>0004-0005</t>
        </is>
      </c>
      <c r="D1487" t="inlineStr">
        <is>
          <t>5360</t>
        </is>
      </c>
      <c r="E1487" t="inlineStr">
        <is>
          <t>2613110</t>
        </is>
      </c>
      <c r="F1487" t="inlineStr">
        <is>
          <t>3007012337</t>
        </is>
      </c>
      <c r="G1487" t="inlineStr">
        <is>
          <t>OC VISITA ROLLOS</t>
        </is>
      </c>
      <c r="H1487" t="inlineStr">
        <is>
          <t>ANTIOQUIA</t>
        </is>
      </c>
      <c r="I1487" t="inlineStr">
        <is>
          <t>ITAGUI</t>
        </is>
      </c>
      <c r="J1487" t="inlineStr">
        <is>
          <t>BARRIO SANTA MARIA II - ITAGUI</t>
        </is>
      </c>
      <c r="K1487" t="inlineStr">
        <is>
          <t>BANCOLOMBIA</t>
        </is>
      </c>
      <c r="L1487" t="inlineStr">
        <is>
          <t>FO-25-1392993</t>
        </is>
      </c>
      <c r="M1487" s="49" t="n">
        <v>45888.5753125</v>
      </c>
      <c r="N1487" s="49" t="n">
        <v>45891.62777777778</v>
      </c>
      <c r="O1487" s="48" t="n">
        <v>0</v>
      </c>
      <c r="P1487" t="inlineStr">
        <is>
          <t>CB UNO A UNO</t>
        </is>
      </c>
      <c r="Q1487" t="inlineStr">
        <is>
          <t>CB UNO A UNO</t>
        </is>
      </c>
      <c r="S1487" t="inlineStr">
        <is>
          <t>EJECUTADO EXITOSO</t>
        </is>
      </c>
      <c r="T1487" t="inlineStr">
        <is>
          <t>VISITA TECNICA</t>
        </is>
      </c>
      <c r="V1487" t="inlineStr">
        <is>
          <t>TIPO I</t>
        </is>
      </c>
      <c r="W1487" t="inlineStr">
        <is>
          <t>TERRESTRE</t>
        </is>
      </c>
      <c r="X1487" t="inlineStr">
        <is>
          <t>GOMEZ FERRARO JOHANA</t>
        </is>
      </c>
      <c r="Y1487" t="inlineStr">
        <is>
          <t>1</t>
        </is>
      </c>
      <c r="Z1487" t="inlineStr">
        <is>
          <t>0</t>
        </is>
      </c>
      <c r="AA1487" s="48" t="n">
        <v>35780</v>
      </c>
      <c r="AB1487" s="48" t="n">
        <v>0</v>
      </c>
    </row>
    <row r="1488">
      <c r="A1488" t="inlineStr">
        <is>
          <t>BOGOTA</t>
        </is>
      </c>
      <c r="B1488" t="inlineStr">
        <is>
          <t>CUNDINAMARCA</t>
        </is>
      </c>
      <c r="C1488" t="inlineStr">
        <is>
          <t>0004-0004</t>
        </is>
      </c>
      <c r="D1488" t="inlineStr">
        <is>
          <t>11001</t>
        </is>
      </c>
      <c r="E1488" t="inlineStr">
        <is>
          <t>2613142</t>
        </is>
      </c>
      <c r="F1488" t="inlineStr">
        <is>
          <t>3007051332</t>
        </is>
      </c>
      <c r="G1488" t="inlineStr">
        <is>
          <t>OC VISITA ROLLOS</t>
        </is>
      </c>
      <c r="H1488" t="inlineStr">
        <is>
          <t>CUNDINAMARCA</t>
        </is>
      </c>
      <c r="I1488" t="inlineStr">
        <is>
          <t>BOGOTA</t>
        </is>
      </c>
      <c r="J1488" t="inlineStr">
        <is>
          <t>BARRIO VILLA SONIA BOGOTA</t>
        </is>
      </c>
      <c r="K1488" t="inlineStr">
        <is>
          <t>BANCOLOMBIA</t>
        </is>
      </c>
      <c r="L1488" t="inlineStr">
        <is>
          <t>FO-25-1392987</t>
        </is>
      </c>
      <c r="M1488" s="49" t="n">
        <v>45888.58769675926</v>
      </c>
      <c r="N1488" s="49" t="n">
        <v>45890.64236111111</v>
      </c>
      <c r="O1488" s="48" t="n">
        <v>0</v>
      </c>
      <c r="P1488" t="inlineStr">
        <is>
          <t>CB UNO A UNO</t>
        </is>
      </c>
      <c r="Q1488" t="inlineStr">
        <is>
          <t>CB UNO A UNO</t>
        </is>
      </c>
      <c r="R1488" t="inlineStr">
        <is>
          <t>EJECUTADO</t>
        </is>
      </c>
      <c r="S1488" t="inlineStr">
        <is>
          <t>EJECUTADO EXITOSO</t>
        </is>
      </c>
      <c r="T1488" t="inlineStr">
        <is>
          <t>VISITA TECNICA</t>
        </is>
      </c>
      <c r="V1488" t="inlineStr">
        <is>
          <t>TIPO I</t>
        </is>
      </c>
      <c r="W1488" t="inlineStr">
        <is>
          <t>TERRESTRE</t>
        </is>
      </c>
      <c r="X1488" t="inlineStr">
        <is>
          <t>GALINDO ROJAS LUIS FELIPE</t>
        </is>
      </c>
      <c r="Y1488" t="inlineStr">
        <is>
          <t>1</t>
        </is>
      </c>
      <c r="Z1488" t="inlineStr">
        <is>
          <t>0</t>
        </is>
      </c>
      <c r="AA1488" s="48" t="n">
        <v>35780</v>
      </c>
      <c r="AB1488" s="48" t="n">
        <v>0</v>
      </c>
    </row>
    <row r="1489">
      <c r="A1489" t="inlineStr">
        <is>
          <t>PEREIRA</t>
        </is>
      </c>
      <c r="B1489" t="inlineStr">
        <is>
          <t>SUROCCIDENTE Y EJE CAFETERO</t>
        </is>
      </c>
      <c r="C1489" t="inlineStr">
        <is>
          <t>0004-0002</t>
        </is>
      </c>
      <c r="D1489" t="inlineStr">
        <is>
          <t>66075</t>
        </is>
      </c>
      <c r="E1489" t="inlineStr">
        <is>
          <t>2613236</t>
        </is>
      </c>
      <c r="F1489" t="inlineStr">
        <is>
          <t>3007080114</t>
        </is>
      </c>
      <c r="G1489" t="inlineStr">
        <is>
          <t>OC VISITA ROLLOS</t>
        </is>
      </c>
      <c r="H1489" t="inlineStr">
        <is>
          <t>RISARALDA</t>
        </is>
      </c>
      <c r="I1489" t="inlineStr">
        <is>
          <t>BALBOA</t>
        </is>
      </c>
      <c r="J1489" t="inlineStr">
        <is>
          <t>BARRIO CENTRO BALBOA 4</t>
        </is>
      </c>
      <c r="K1489" t="inlineStr">
        <is>
          <t>BANCOLOMBIA</t>
        </is>
      </c>
      <c r="L1489" t="inlineStr">
        <is>
          <t>FO-25-1392984</t>
        </is>
      </c>
      <c r="M1489" s="49" t="n">
        <v>45888.59356481482</v>
      </c>
      <c r="N1489" s="49" t="n">
        <v>45890.64444444444</v>
      </c>
      <c r="O1489" s="48" t="n">
        <v>0</v>
      </c>
      <c r="P1489" t="inlineStr">
        <is>
          <t>UNO A UNO</t>
        </is>
      </c>
      <c r="Q1489" t="inlineStr">
        <is>
          <t>UNO A UNO</t>
        </is>
      </c>
      <c r="R1489" t="inlineStr">
        <is>
          <t>EJECUTADO</t>
        </is>
      </c>
      <c r="S1489" t="inlineStr">
        <is>
          <t>EJECUTADO EXITOSO</t>
        </is>
      </c>
      <c r="T1489" t="inlineStr">
        <is>
          <t>VISITA TECNICA</t>
        </is>
      </c>
      <c r="V1489" t="inlineStr">
        <is>
          <t>TIPO II</t>
        </is>
      </c>
      <c r="W1489" t="inlineStr">
        <is>
          <t>TERRESTRE</t>
        </is>
      </c>
      <c r="X1489" t="inlineStr">
        <is>
          <t>LOAIZA LOPEZ JHON FREDDY</t>
        </is>
      </c>
      <c r="Y1489" t="inlineStr">
        <is>
          <t>1</t>
        </is>
      </c>
      <c r="Z1489" t="inlineStr">
        <is>
          <t>0</t>
        </is>
      </c>
      <c r="AA1489" s="48" t="n">
        <v>67654</v>
      </c>
      <c r="AB1489" s="48" t="n">
        <v>0</v>
      </c>
    </row>
    <row r="1490">
      <c r="A1490" t="inlineStr">
        <is>
          <t>APARTADO</t>
        </is>
      </c>
      <c r="B1490" t="inlineStr">
        <is>
          <t>NOROCCIDENTE</t>
        </is>
      </c>
      <c r="C1490" t="inlineStr">
        <is>
          <t>0004-0005</t>
        </is>
      </c>
      <c r="D1490" t="inlineStr">
        <is>
          <t>27615</t>
        </is>
      </c>
      <c r="E1490" t="inlineStr">
        <is>
          <t>2613243</t>
        </is>
      </c>
      <c r="F1490" t="inlineStr">
        <is>
          <t>3007073824</t>
        </is>
      </c>
      <c r="G1490" t="inlineStr">
        <is>
          <t>OC ENVIO ROLLOS</t>
        </is>
      </c>
      <c r="H1490" t="inlineStr">
        <is>
          <t>CHOCO</t>
        </is>
      </c>
      <c r="I1490" t="inlineStr">
        <is>
          <t>RIOSUCIO</t>
        </is>
      </c>
      <c r="J1490" t="inlineStr">
        <is>
          <t>BARRIO RIO SUCIO RIO SUCIO</t>
        </is>
      </c>
      <c r="K1490" t="inlineStr">
        <is>
          <t>BANCOLOMBIA</t>
        </is>
      </c>
      <c r="L1490" t="inlineStr">
        <is>
          <t>FO-25-1394242</t>
        </is>
      </c>
      <c r="M1490" s="49" t="n">
        <v>45888.59466435185</v>
      </c>
      <c r="N1490" s="49" t="n">
        <v>45896.54444444444</v>
      </c>
      <c r="O1490" s="48" t="n">
        <v>0</v>
      </c>
      <c r="P1490" t="inlineStr">
        <is>
          <t>CB UNO A UNO</t>
        </is>
      </c>
      <c r="Q1490" t="inlineStr">
        <is>
          <t>CB UNO A UNO</t>
        </is>
      </c>
      <c r="S1490" t="inlineStr">
        <is>
          <t>EJECUTADO EXITOSO</t>
        </is>
      </c>
      <c r="T1490" t="inlineStr">
        <is>
          <t>ENVIO</t>
        </is>
      </c>
      <c r="V1490" t="inlineStr">
        <is>
          <t>TIPO IV ESPECIAL</t>
        </is>
      </c>
      <c r="W1490" t="inlineStr">
        <is>
          <t>TERRESTRE/FLUVIAL</t>
        </is>
      </c>
      <c r="Y1490" t="inlineStr">
        <is>
          <t>1</t>
        </is>
      </c>
      <c r="Z1490" t="inlineStr">
        <is>
          <t>0</t>
        </is>
      </c>
      <c r="AA1490" s="48" t="n">
        <v>35780</v>
      </c>
      <c r="AB1490" s="48" t="n">
        <v>0</v>
      </c>
    </row>
    <row r="1491">
      <c r="A1491" t="inlineStr">
        <is>
          <t>PASTO</t>
        </is>
      </c>
      <c r="B1491" t="inlineStr">
        <is>
          <t>SUROCCIDENTE Y EJE CAFETERO</t>
        </is>
      </c>
      <c r="C1491" t="inlineStr">
        <is>
          <t>No encontrado</t>
        </is>
      </c>
      <c r="D1491" t="inlineStr">
        <is>
          <t>52378</t>
        </is>
      </c>
      <c r="E1491" t="inlineStr">
        <is>
          <t>2613257</t>
        </is>
      </c>
      <c r="F1491" t="inlineStr">
        <is>
          <t>3007076547</t>
        </is>
      </c>
      <c r="G1491" t="inlineStr">
        <is>
          <t>OC ENVIO ROLLOS</t>
        </is>
      </c>
      <c r="H1491" t="inlineStr">
        <is>
          <t>NARIÑO</t>
        </is>
      </c>
      <c r="I1491" t="inlineStr">
        <is>
          <t>LA CRUZ</t>
        </is>
      </c>
      <c r="J1491" t="inlineStr">
        <is>
          <t>BARRIO CENTRO LA CRUZ 1</t>
        </is>
      </c>
      <c r="K1491" t="inlineStr">
        <is>
          <t>BANCOLOMBIA</t>
        </is>
      </c>
      <c r="L1491" t="inlineStr">
        <is>
          <t>FO-25-1394241</t>
        </is>
      </c>
      <c r="M1491" s="49" t="n">
        <v>45888.5986574074</v>
      </c>
      <c r="N1491" s="49" t="n">
        <v>45895.56041666667</v>
      </c>
      <c r="O1491" s="48" t="n">
        <v>0</v>
      </c>
      <c r="P1491" t="inlineStr">
        <is>
          <t>CB UNO A UNO</t>
        </is>
      </c>
      <c r="Q1491" t="inlineStr">
        <is>
          <t>CB UNO A UNO</t>
        </is>
      </c>
      <c r="S1491" t="inlineStr">
        <is>
          <t>EJECUTADO EXITOSO</t>
        </is>
      </c>
      <c r="T1491" t="inlineStr">
        <is>
          <t>ENVIO</t>
        </is>
      </c>
      <c r="V1491" t="inlineStr">
        <is>
          <t>TIPO III</t>
        </is>
      </c>
      <c r="W1491" t="inlineStr">
        <is>
          <t>TERRESTRE</t>
        </is>
      </c>
      <c r="Y1491" t="inlineStr">
        <is>
          <t>1</t>
        </is>
      </c>
      <c r="Z1491" t="inlineStr">
        <is>
          <t>0</t>
        </is>
      </c>
      <c r="AA1491" s="48" t="n">
        <v>35780</v>
      </c>
      <c r="AB1491" s="48" t="n">
        <v>0</v>
      </c>
    </row>
    <row r="1492">
      <c r="A1492" t="inlineStr">
        <is>
          <t>MEDELLIN</t>
        </is>
      </c>
      <c r="B1492" t="inlineStr">
        <is>
          <t>NOROCCIDENTE</t>
        </is>
      </c>
      <c r="C1492" t="inlineStr">
        <is>
          <t>0004-0005</t>
        </is>
      </c>
      <c r="D1492" t="inlineStr">
        <is>
          <t>5001</t>
        </is>
      </c>
      <c r="E1492" t="inlineStr">
        <is>
          <t>2613262</t>
        </is>
      </c>
      <c r="F1492" t="inlineStr">
        <is>
          <t>3007074176</t>
        </is>
      </c>
      <c r="G1492" t="inlineStr">
        <is>
          <t>OC VISITA ROLLOS</t>
        </is>
      </c>
      <c r="H1492" t="inlineStr">
        <is>
          <t>ANTIOQUIA</t>
        </is>
      </c>
      <c r="I1492" t="inlineStr">
        <is>
          <t>MEDELLIN</t>
        </is>
      </c>
      <c r="J1492" t="inlineStr">
        <is>
          <t>BARRIO ROBLEDO AURES MEDELLIN</t>
        </is>
      </c>
      <c r="K1492" t="inlineStr">
        <is>
          <t>BANCOLOMBIA</t>
        </is>
      </c>
      <c r="L1492" t="inlineStr">
        <is>
          <t>FO-25-1392981</t>
        </is>
      </c>
      <c r="M1492" s="49" t="n">
        <v>45888.59938657407</v>
      </c>
      <c r="N1492" s="49" t="n">
        <v>45895.45833333334</v>
      </c>
      <c r="O1492" s="48" t="n">
        <v>0</v>
      </c>
      <c r="P1492" t="inlineStr">
        <is>
          <t>CB UNO A UNO</t>
        </is>
      </c>
      <c r="Q1492" t="inlineStr">
        <is>
          <t>CB UNO A UNO</t>
        </is>
      </c>
      <c r="S1492" t="inlineStr">
        <is>
          <t>EJECUTADO EXITOSO</t>
        </is>
      </c>
      <c r="T1492" t="inlineStr">
        <is>
          <t>VISITA TECNICA</t>
        </is>
      </c>
      <c r="V1492" t="inlineStr">
        <is>
          <t>TIPO I</t>
        </is>
      </c>
      <c r="W1492" t="inlineStr">
        <is>
          <t>TERRESTRE</t>
        </is>
      </c>
      <c r="X1492" t="inlineStr">
        <is>
          <t>AYALA ROMERO MAYKOL DANILO</t>
        </is>
      </c>
      <c r="Y1492" t="inlineStr">
        <is>
          <t>1</t>
        </is>
      </c>
      <c r="Z1492" t="inlineStr">
        <is>
          <t>0</t>
        </is>
      </c>
      <c r="AA1492" s="48" t="n">
        <v>35780</v>
      </c>
      <c r="AB1492" s="48" t="n">
        <v>0</v>
      </c>
    </row>
    <row r="1493">
      <c r="A1493" t="inlineStr">
        <is>
          <t>BARRANQUILLA</t>
        </is>
      </c>
      <c r="B1493" t="inlineStr">
        <is>
          <t>COSTA</t>
        </is>
      </c>
      <c r="C1493" t="inlineStr">
        <is>
          <t>0004-0001</t>
        </is>
      </c>
      <c r="D1493" t="inlineStr">
        <is>
          <t>8296</t>
        </is>
      </c>
      <c r="E1493" t="inlineStr">
        <is>
          <t>2613265</t>
        </is>
      </c>
      <c r="F1493" t="inlineStr">
        <is>
          <t>3007071870</t>
        </is>
      </c>
      <c r="G1493" t="inlineStr">
        <is>
          <t>OC VISITA ROLLOS</t>
        </is>
      </c>
      <c r="H1493" t="inlineStr">
        <is>
          <t>ATLANTICO</t>
        </is>
      </c>
      <c r="I1493" t="inlineStr">
        <is>
          <t>GALAPA</t>
        </is>
      </c>
      <c r="J1493" t="inlineStr">
        <is>
          <t>PTM GALAPA  VARIEDADES ROSA MI</t>
        </is>
      </c>
      <c r="K1493" t="inlineStr">
        <is>
          <t>BANCOLOMBIA</t>
        </is>
      </c>
      <c r="L1493" t="inlineStr">
        <is>
          <t>FO-25-1392977</t>
        </is>
      </c>
      <c r="M1493" s="49" t="n">
        <v>45888.60006944444</v>
      </c>
      <c r="N1493" s="49" t="n">
        <v>45889.66805555556</v>
      </c>
      <c r="O1493" s="48" t="n">
        <v>0</v>
      </c>
      <c r="P1493" t="inlineStr">
        <is>
          <t>AGREGADOR</t>
        </is>
      </c>
      <c r="Q1493" t="inlineStr">
        <is>
          <t>COMCARD - PTM</t>
        </is>
      </c>
      <c r="R1493" t="inlineStr">
        <is>
          <t>EJECUTADO</t>
        </is>
      </c>
      <c r="S1493" t="inlineStr">
        <is>
          <t>EJECUTADO EXITOSO</t>
        </is>
      </c>
      <c r="T1493" t="inlineStr">
        <is>
          <t>VISITA TECNICA</t>
        </is>
      </c>
      <c r="V1493" t="inlineStr">
        <is>
          <t>TIPO I</t>
        </is>
      </c>
      <c r="W1493" t="inlineStr">
        <is>
          <t>TERRESTRE</t>
        </is>
      </c>
      <c r="X1493" t="inlineStr">
        <is>
          <t>VILLACOB VILLACOB ELKIN EDUARDO</t>
        </is>
      </c>
      <c r="Y1493" t="inlineStr">
        <is>
          <t>1</t>
        </is>
      </c>
      <c r="Z1493" t="inlineStr">
        <is>
          <t>0</t>
        </is>
      </c>
      <c r="AA1493" s="48" t="n">
        <v>35780</v>
      </c>
      <c r="AB1493" s="48" t="n">
        <v>0</v>
      </c>
    </row>
    <row r="1494">
      <c r="A1494" t="inlineStr">
        <is>
          <t>CUCUTA</t>
        </is>
      </c>
      <c r="B1494" t="inlineStr">
        <is>
          <t>SANTANDERES</t>
        </is>
      </c>
      <c r="C1494" t="inlineStr">
        <is>
          <t>No encontrado</t>
        </is>
      </c>
      <c r="D1494" t="inlineStr">
        <is>
          <t>54518</t>
        </is>
      </c>
      <c r="E1494" t="inlineStr">
        <is>
          <t>2613353</t>
        </is>
      </c>
      <c r="F1494" t="inlineStr">
        <is>
          <t>3007079820</t>
        </is>
      </c>
      <c r="G1494" t="inlineStr">
        <is>
          <t>OC ENVIO ROLLOS</t>
        </is>
      </c>
      <c r="H1494" t="inlineStr">
        <is>
          <t>NORTE DE SANTANDER</t>
        </is>
      </c>
      <c r="I1494" t="inlineStr">
        <is>
          <t>PAMPLONA</t>
        </is>
      </c>
      <c r="J1494" t="inlineStr">
        <is>
          <t>BARRIO CHAPINERO PAMPLONA 2</t>
        </is>
      </c>
      <c r="K1494" t="inlineStr">
        <is>
          <t>BANCOLOMBIA</t>
        </is>
      </c>
      <c r="L1494" t="inlineStr">
        <is>
          <t>FO-25-1394240</t>
        </is>
      </c>
      <c r="M1494" s="49" t="n">
        <v>45888.60071759259</v>
      </c>
      <c r="N1494" s="49" t="n">
        <v>45894.44513888889</v>
      </c>
      <c r="O1494" s="48" t="n">
        <v>0</v>
      </c>
      <c r="P1494" t="inlineStr">
        <is>
          <t>UNO A UNO</t>
        </is>
      </c>
      <c r="Q1494" t="inlineStr">
        <is>
          <t>UNO A UNO</t>
        </is>
      </c>
      <c r="S1494" t="inlineStr">
        <is>
          <t>EJECUTADO EXITOSO</t>
        </is>
      </c>
      <c r="T1494" t="inlineStr">
        <is>
          <t>ENVIO</t>
        </is>
      </c>
      <c r="V1494" t="inlineStr">
        <is>
          <t>TIPO III</t>
        </is>
      </c>
      <c r="W1494" t="inlineStr">
        <is>
          <t>TERRESTRE</t>
        </is>
      </c>
      <c r="Y1494" t="inlineStr">
        <is>
          <t>1</t>
        </is>
      </c>
      <c r="Z1494" t="inlineStr">
        <is>
          <t>0</t>
        </is>
      </c>
      <c r="AA1494" s="48" t="n">
        <v>35780</v>
      </c>
      <c r="AB1494" s="48" t="n">
        <v>0</v>
      </c>
    </row>
    <row r="1495">
      <c r="A1495" t="inlineStr">
        <is>
          <t>IBAGUE</t>
        </is>
      </c>
      <c r="B1495" t="inlineStr">
        <is>
          <t>REMOTAS</t>
        </is>
      </c>
      <c r="C1495" t="inlineStr">
        <is>
          <t>0004-0007</t>
        </is>
      </c>
      <c r="D1495" t="inlineStr">
        <is>
          <t>73001</t>
        </is>
      </c>
      <c r="E1495" t="inlineStr">
        <is>
          <t>2613392</t>
        </is>
      </c>
      <c r="F1495" t="inlineStr">
        <is>
          <t>3007069209</t>
        </is>
      </c>
      <c r="G1495" t="inlineStr">
        <is>
          <t>OC VISITA ROLLOS</t>
        </is>
      </c>
      <c r="H1495" t="inlineStr">
        <is>
          <t>TOLIMA</t>
        </is>
      </c>
      <c r="I1495" t="inlineStr">
        <is>
          <t>IBAGUE</t>
        </is>
      </c>
      <c r="J1495" t="inlineStr">
        <is>
          <t>PTM IBAGUE EL LOCAZO</t>
        </is>
      </c>
      <c r="K1495" t="inlineStr">
        <is>
          <t>BANCOLOMBIA</t>
        </is>
      </c>
      <c r="L1495" t="inlineStr">
        <is>
          <t>FO-25-1392969</t>
        </is>
      </c>
      <c r="M1495" s="49" t="n">
        <v>45888.60719907407</v>
      </c>
      <c r="N1495" s="49" t="n">
        <v>45889.34097222222</v>
      </c>
      <c r="O1495" s="48" t="n">
        <v>0</v>
      </c>
      <c r="P1495" t="inlineStr">
        <is>
          <t>AGREGADOR</t>
        </is>
      </c>
      <c r="Q1495" t="inlineStr">
        <is>
          <t>COMCARD - PTM</t>
        </is>
      </c>
      <c r="R1495" t="inlineStr">
        <is>
          <t>EJECUTADO</t>
        </is>
      </c>
      <c r="S1495" t="inlineStr">
        <is>
          <t>EJECUTADO EXITOSO</t>
        </is>
      </c>
      <c r="T1495" t="inlineStr">
        <is>
          <t>VISITA TECNICA</t>
        </is>
      </c>
      <c r="V1495" t="inlineStr">
        <is>
          <t>TIPO I</t>
        </is>
      </c>
      <c r="W1495" t="inlineStr">
        <is>
          <t>TERRESTRE</t>
        </is>
      </c>
      <c r="X1495" t="inlineStr">
        <is>
          <t>VARGAS HERRERA JHON JAIRO</t>
        </is>
      </c>
      <c r="Y1495" t="inlineStr">
        <is>
          <t>1</t>
        </is>
      </c>
      <c r="Z1495" t="inlineStr">
        <is>
          <t>0</t>
        </is>
      </c>
      <c r="AA1495" s="48" t="n">
        <v>35780</v>
      </c>
      <c r="AB1495" s="48" t="n">
        <v>0</v>
      </c>
    </row>
    <row r="1496">
      <c r="A1496" t="inlineStr">
        <is>
          <t>BARRANQUILLA</t>
        </is>
      </c>
      <c r="B1496" t="inlineStr">
        <is>
          <t>COSTA</t>
        </is>
      </c>
      <c r="C1496" t="inlineStr">
        <is>
          <t>0004-0001</t>
        </is>
      </c>
      <c r="D1496" t="inlineStr">
        <is>
          <t>8638</t>
        </is>
      </c>
      <c r="E1496" t="inlineStr">
        <is>
          <t>2613573</t>
        </is>
      </c>
      <c r="F1496" t="inlineStr">
        <is>
          <t>3007059232</t>
        </is>
      </c>
      <c r="G1496" t="inlineStr">
        <is>
          <t>OC VISITA ROLLOS</t>
        </is>
      </c>
      <c r="H1496" t="inlineStr">
        <is>
          <t>ATLANTICO</t>
        </is>
      </c>
      <c r="I1496" t="inlineStr">
        <is>
          <t>SABANALARGA</t>
        </is>
      </c>
      <c r="J1496" t="inlineStr">
        <is>
          <t>BARRIO LA CORDIALIDAD SABANALA</t>
        </is>
      </c>
      <c r="K1496" t="inlineStr">
        <is>
          <t>BANCOLOMBIA</t>
        </is>
      </c>
      <c r="L1496" t="inlineStr">
        <is>
          <t>FO-25-1392960</t>
        </is>
      </c>
      <c r="M1496" s="49" t="n">
        <v>45888.62171296297</v>
      </c>
      <c r="N1496" s="49" t="n">
        <v>45889.62430555555</v>
      </c>
      <c r="O1496" s="48" t="n">
        <v>0</v>
      </c>
      <c r="P1496" t="inlineStr">
        <is>
          <t>CB UNO A UNO</t>
        </is>
      </c>
      <c r="Q1496" t="inlineStr">
        <is>
          <t>CB UNO A UNO</t>
        </is>
      </c>
      <c r="R1496" t="inlineStr">
        <is>
          <t>EJECUTADO</t>
        </is>
      </c>
      <c r="S1496" t="inlineStr">
        <is>
          <t>EJECUTADO EXITOSO</t>
        </is>
      </c>
      <c r="T1496" t="inlineStr">
        <is>
          <t>VISITA TECNICA</t>
        </is>
      </c>
      <c r="V1496" t="inlineStr">
        <is>
          <t>TIPO II</t>
        </is>
      </c>
      <c r="W1496" t="inlineStr">
        <is>
          <t>TERRESTRE</t>
        </is>
      </c>
      <c r="X1496" t="inlineStr">
        <is>
          <t>DE AVILA SIADES ALBERTO ENRIQUE</t>
        </is>
      </c>
      <c r="Y1496" t="inlineStr">
        <is>
          <t>1</t>
        </is>
      </c>
      <c r="Z1496" t="inlineStr">
        <is>
          <t>0</t>
        </is>
      </c>
      <c r="AA1496" s="48" t="n">
        <v>67654</v>
      </c>
      <c r="AB1496" s="48" t="n">
        <v>0</v>
      </c>
    </row>
    <row r="1497">
      <c r="A1497" t="inlineStr">
        <is>
          <t>CALI</t>
        </is>
      </c>
      <c r="B1497" t="inlineStr">
        <is>
          <t>SUROCCIDENTE Y EJE CAFETERO</t>
        </is>
      </c>
      <c r="C1497" t="inlineStr">
        <is>
          <t>0004-0003</t>
        </is>
      </c>
      <c r="D1497" t="inlineStr">
        <is>
          <t>76001</t>
        </is>
      </c>
      <c r="E1497" t="inlineStr">
        <is>
          <t>2613602</t>
        </is>
      </c>
      <c r="F1497" t="inlineStr">
        <is>
          <t>3007079048</t>
        </is>
      </c>
      <c r="G1497" t="inlineStr">
        <is>
          <t>OC VISITA ROLLOS</t>
        </is>
      </c>
      <c r="H1497" t="inlineStr">
        <is>
          <t>VALLE DEL CAUCA</t>
        </is>
      </c>
      <c r="I1497" t="inlineStr">
        <is>
          <t>CALI</t>
        </is>
      </c>
      <c r="J1497" t="inlineStr">
        <is>
          <t>BARRIO LAS PALMAS CALI</t>
        </is>
      </c>
      <c r="K1497" t="inlineStr">
        <is>
          <t>BANCOLOMBIA</t>
        </is>
      </c>
      <c r="L1497" t="inlineStr">
        <is>
          <t>FO-25-1394174</t>
        </is>
      </c>
      <c r="M1497" s="49" t="n">
        <v>45888.60833333333</v>
      </c>
      <c r="N1497" s="49" t="n">
        <v>45890.63472222222</v>
      </c>
      <c r="O1497" s="48" t="n">
        <v>0</v>
      </c>
      <c r="P1497" t="inlineStr">
        <is>
          <t>CB UNO A UNO</t>
        </is>
      </c>
      <c r="Q1497" t="inlineStr">
        <is>
          <t>CB UNO A UNO</t>
        </is>
      </c>
      <c r="R1497" t="inlineStr">
        <is>
          <t>EJECUTADO</t>
        </is>
      </c>
      <c r="S1497" t="inlineStr">
        <is>
          <t>EJECUTADO EXITOSO</t>
        </is>
      </c>
      <c r="T1497" t="inlineStr">
        <is>
          <t>VISITA TECNICA</t>
        </is>
      </c>
      <c r="V1497" t="inlineStr">
        <is>
          <t>TIPO I</t>
        </is>
      </c>
      <c r="W1497" t="inlineStr">
        <is>
          <t>TERRESTRE</t>
        </is>
      </c>
      <c r="X1497" t="inlineStr">
        <is>
          <t>BENAVIDES ARANGO RAFAEL JOSE</t>
        </is>
      </c>
      <c r="Y1497" t="inlineStr">
        <is>
          <t>1</t>
        </is>
      </c>
      <c r="Z1497" t="inlineStr">
        <is>
          <t>0</t>
        </is>
      </c>
      <c r="AA1497" s="48" t="n">
        <v>35780</v>
      </c>
      <c r="AB1497" s="48" t="n">
        <v>0</v>
      </c>
    </row>
    <row r="1498">
      <c r="A1498" t="inlineStr">
        <is>
          <t>VILLAVICENCIO</t>
        </is>
      </c>
      <c r="B1498" t="inlineStr">
        <is>
          <t>REMOTAS</t>
        </is>
      </c>
      <c r="C1498" t="inlineStr">
        <is>
          <t>0004-0007</t>
        </is>
      </c>
      <c r="D1498" t="inlineStr">
        <is>
          <t>50001</t>
        </is>
      </c>
      <c r="E1498" t="inlineStr">
        <is>
          <t>2613619</t>
        </is>
      </c>
      <c r="F1498" t="inlineStr">
        <is>
          <t>3007036743</t>
        </is>
      </c>
      <c r="G1498" t="inlineStr">
        <is>
          <t>OC VISITA ROLLOS</t>
        </is>
      </c>
      <c r="H1498" t="inlineStr">
        <is>
          <t>META</t>
        </is>
      </c>
      <c r="I1498" t="inlineStr">
        <is>
          <t>VILLAVICENCIO</t>
        </is>
      </c>
      <c r="J1498" t="inlineStr">
        <is>
          <t>REVAL SNR VILLAVICENCIO</t>
        </is>
      </c>
      <c r="K1498" t="inlineStr">
        <is>
          <t>BANCOLOMBIA</t>
        </is>
      </c>
      <c r="L1498" t="inlineStr">
        <is>
          <t>FO-25-1392964</t>
        </is>
      </c>
      <c r="M1498" s="49" t="n">
        <v>45888.61017361111</v>
      </c>
      <c r="N1498" s="49" t="n">
        <v>45890.37083333333</v>
      </c>
      <c r="O1498" s="48" t="n">
        <v>0</v>
      </c>
      <c r="P1498" t="inlineStr">
        <is>
          <t>ROBUSTO</t>
        </is>
      </c>
      <c r="Q1498" t="inlineStr">
        <is>
          <t>REVAL</t>
        </is>
      </c>
      <c r="R1498" t="inlineStr">
        <is>
          <t>EJECUTADO</t>
        </is>
      </c>
      <c r="S1498" t="inlineStr">
        <is>
          <t>EJECUTADO EXITOSO</t>
        </is>
      </c>
      <c r="T1498" t="inlineStr">
        <is>
          <t>VISITA TECNICA</t>
        </is>
      </c>
      <c r="V1498" t="inlineStr">
        <is>
          <t>TIPO I</t>
        </is>
      </c>
      <c r="W1498" t="inlineStr">
        <is>
          <t>TERRESTRE</t>
        </is>
      </c>
      <c r="X1498" t="inlineStr">
        <is>
          <t>GARZON RUIZ LUIS MIGUEL</t>
        </is>
      </c>
      <c r="Y1498" t="inlineStr">
        <is>
          <t>1</t>
        </is>
      </c>
      <c r="Z1498" t="inlineStr">
        <is>
          <t>0</t>
        </is>
      </c>
      <c r="AA1498" s="48" t="n">
        <v>35780</v>
      </c>
      <c r="AB1498" s="48" t="n">
        <v>0</v>
      </c>
    </row>
    <row r="1499">
      <c r="A1499" t="inlineStr">
        <is>
          <t>BUCARAMANGA</t>
        </is>
      </c>
      <c r="B1499" t="inlineStr">
        <is>
          <t>SANTANDERES</t>
        </is>
      </c>
      <c r="C1499" t="inlineStr">
        <is>
          <t>0004-0008</t>
        </is>
      </c>
      <c r="D1499" t="inlineStr">
        <is>
          <t>13688</t>
        </is>
      </c>
      <c r="E1499" t="inlineStr">
        <is>
          <t>2613751</t>
        </is>
      </c>
      <c r="F1499" t="inlineStr">
        <is>
          <t>3007072568</t>
        </is>
      </c>
      <c r="G1499" t="inlineStr">
        <is>
          <t>OC ENVIO ROLLOS</t>
        </is>
      </c>
      <c r="H1499" t="inlineStr">
        <is>
          <t>BOLIVAR</t>
        </is>
      </c>
      <c r="I1499" t="inlineStr">
        <is>
          <t>SANTA ROSA DEL SUR</t>
        </is>
      </c>
      <c r="J1499" t="inlineStr">
        <is>
          <t>SAN PEDRO FRIO</t>
        </is>
      </c>
      <c r="K1499" t="inlineStr">
        <is>
          <t>BANCOLOMBIA</t>
        </is>
      </c>
      <c r="L1499" t="inlineStr">
        <is>
          <t>FO-25-1399371</t>
        </is>
      </c>
      <c r="M1499" s="49" t="n">
        <v>45888.62241898148</v>
      </c>
      <c r="N1499" s="49" t="n">
        <v>45895.56111111111</v>
      </c>
      <c r="O1499" s="48" t="n">
        <v>0</v>
      </c>
      <c r="P1499" t="inlineStr">
        <is>
          <t>CB UNO A UNO</t>
        </is>
      </c>
      <c r="Q1499" t="inlineStr">
        <is>
          <t>CB UNO A UNO</t>
        </is>
      </c>
      <c r="S1499" t="inlineStr">
        <is>
          <t>EJECUTADO EXITOSO</t>
        </is>
      </c>
      <c r="T1499" t="inlineStr">
        <is>
          <t>ENVIO</t>
        </is>
      </c>
      <c r="V1499" t="inlineStr">
        <is>
          <t>TIPO IV ESPECIAL</t>
        </is>
      </c>
      <c r="W1499" t="inlineStr">
        <is>
          <t>TERRESTRE/FLUVIAL</t>
        </is>
      </c>
      <c r="Y1499" t="inlineStr">
        <is>
          <t>1</t>
        </is>
      </c>
      <c r="Z1499" t="inlineStr">
        <is>
          <t>0</t>
        </is>
      </c>
      <c r="AA1499" s="48" t="n">
        <v>35780</v>
      </c>
      <c r="AB1499" s="48" t="n">
        <v>0</v>
      </c>
    </row>
    <row r="1500">
      <c r="A1500" t="inlineStr">
        <is>
          <t>BOGOTA</t>
        </is>
      </c>
      <c r="B1500" t="inlineStr">
        <is>
          <t>CUNDINAMARCA</t>
        </is>
      </c>
      <c r="C1500" t="inlineStr">
        <is>
          <t>0004-0004</t>
        </is>
      </c>
      <c r="D1500" t="inlineStr">
        <is>
          <t>11001</t>
        </is>
      </c>
      <c r="E1500" t="inlineStr">
        <is>
          <t>2613841</t>
        </is>
      </c>
      <c r="F1500" t="inlineStr">
        <is>
          <t>3007076934</t>
        </is>
      </c>
      <c r="G1500" t="inlineStr">
        <is>
          <t>OC VISITA ROLLOS</t>
        </is>
      </c>
      <c r="H1500" t="inlineStr">
        <is>
          <t>CUNDINAMARCA</t>
        </is>
      </c>
      <c r="I1500" t="inlineStr">
        <is>
          <t>BOGOTA</t>
        </is>
      </c>
      <c r="J1500" t="inlineStr">
        <is>
          <t>BARRIO BOSA CENTRO BOGOTA 5</t>
        </is>
      </c>
      <c r="K1500" t="inlineStr">
        <is>
          <t>BANCOLOMBIA</t>
        </is>
      </c>
      <c r="L1500" t="inlineStr">
        <is>
          <t>FO-25-1394171</t>
        </is>
      </c>
      <c r="M1500" s="49" t="n">
        <v>45888.63376157408</v>
      </c>
      <c r="N1500" s="49" t="n">
        <v>45892.68958333333</v>
      </c>
      <c r="O1500" s="48" t="n">
        <v>0</v>
      </c>
      <c r="P1500" t="inlineStr">
        <is>
          <t>CB UNO A UNO</t>
        </is>
      </c>
      <c r="Q1500" t="inlineStr">
        <is>
          <t>CB UNO A UNO</t>
        </is>
      </c>
      <c r="R1500" t="inlineStr">
        <is>
          <t>EJECUTADO</t>
        </is>
      </c>
      <c r="S1500" t="inlineStr">
        <is>
          <t>EJECUTADO EXITOSO</t>
        </is>
      </c>
      <c r="T1500" t="inlineStr">
        <is>
          <t>VISITA TECNICA</t>
        </is>
      </c>
      <c r="V1500" t="inlineStr">
        <is>
          <t>TIPO I</t>
        </is>
      </c>
      <c r="W1500" t="inlineStr">
        <is>
          <t>TERRESTRE</t>
        </is>
      </c>
      <c r="X1500" t="inlineStr">
        <is>
          <t>ORTIZ MARTINEZ STIVEN</t>
        </is>
      </c>
      <c r="Y1500" t="inlineStr">
        <is>
          <t>1</t>
        </is>
      </c>
      <c r="Z1500" t="inlineStr">
        <is>
          <t>0</t>
        </is>
      </c>
      <c r="AA1500" s="48" t="n">
        <v>35780</v>
      </c>
      <c r="AB1500" s="48" t="n">
        <v>0</v>
      </c>
    </row>
    <row r="1501">
      <c r="A1501" t="inlineStr">
        <is>
          <t>PEREIRA</t>
        </is>
      </c>
      <c r="B1501" t="inlineStr">
        <is>
          <t>SUROCCIDENTE Y EJE CAFETERO</t>
        </is>
      </c>
      <c r="C1501" t="inlineStr">
        <is>
          <t>0004-0002</t>
        </is>
      </c>
      <c r="D1501" t="inlineStr">
        <is>
          <t>76147</t>
        </is>
      </c>
      <c r="E1501" t="inlineStr">
        <is>
          <t>2614106</t>
        </is>
      </c>
      <c r="F1501" t="inlineStr">
        <is>
          <t>3007026546</t>
        </is>
      </c>
      <c r="G1501" t="inlineStr">
        <is>
          <t>OC VISITA ROLLOS</t>
        </is>
      </c>
      <c r="H1501" t="inlineStr">
        <is>
          <t>VALLE DEL CAUCA</t>
        </is>
      </c>
      <c r="I1501" t="inlineStr">
        <is>
          <t>CARTAGO</t>
        </is>
      </c>
      <c r="J1501" t="inlineStr">
        <is>
          <t>BARRIO ORTEZ CARTAGO</t>
        </is>
      </c>
      <c r="K1501" t="inlineStr">
        <is>
          <t>BANCOLOMBIA</t>
        </is>
      </c>
      <c r="L1501" t="inlineStr">
        <is>
          <t>FO-25-1394168</t>
        </is>
      </c>
      <c r="M1501" s="49" t="n">
        <v>45888.64696759259</v>
      </c>
      <c r="N1501" s="49" t="n">
        <v>45890.46319444444</v>
      </c>
      <c r="O1501" s="48" t="n">
        <v>0</v>
      </c>
      <c r="P1501" t="inlineStr">
        <is>
          <t>CB UNO A UNO</t>
        </is>
      </c>
      <c r="Q1501" t="inlineStr">
        <is>
          <t>CB UNO A UNO</t>
        </is>
      </c>
      <c r="R1501" t="inlineStr">
        <is>
          <t>EJECUTADO</t>
        </is>
      </c>
      <c r="S1501" t="inlineStr">
        <is>
          <t>EJECUTADO EXITOSO</t>
        </is>
      </c>
      <c r="T1501" t="inlineStr">
        <is>
          <t>VISITA TECNICA</t>
        </is>
      </c>
      <c r="V1501" t="inlineStr">
        <is>
          <t>TIPO I</t>
        </is>
      </c>
      <c r="W1501" t="inlineStr">
        <is>
          <t>TERRESTRE</t>
        </is>
      </c>
      <c r="X1501" t="inlineStr">
        <is>
          <t>ARROYAVE CANO MANUEL GUILLERMO</t>
        </is>
      </c>
      <c r="Y1501" t="inlineStr">
        <is>
          <t>1</t>
        </is>
      </c>
      <c r="Z1501" t="inlineStr">
        <is>
          <t>0</t>
        </is>
      </c>
      <c r="AA1501" s="48" t="n">
        <v>35780</v>
      </c>
      <c r="AB1501" s="48" t="n">
        <v>0</v>
      </c>
    </row>
    <row r="1502">
      <c r="A1502" t="inlineStr">
        <is>
          <t>PEREIRA</t>
        </is>
      </c>
      <c r="B1502" t="inlineStr">
        <is>
          <t>SUROCCIDENTE Y EJE CAFETERO</t>
        </is>
      </c>
      <c r="C1502" t="inlineStr">
        <is>
          <t>0004-0002</t>
        </is>
      </c>
      <c r="D1502" t="inlineStr">
        <is>
          <t>66001</t>
        </is>
      </c>
      <c r="E1502" t="inlineStr">
        <is>
          <t>2614126</t>
        </is>
      </c>
      <c r="F1502" t="inlineStr">
        <is>
          <t>3007045609</t>
        </is>
      </c>
      <c r="G1502" t="inlineStr">
        <is>
          <t>OC VISITA ROLLOS</t>
        </is>
      </c>
      <c r="H1502" t="inlineStr">
        <is>
          <t>RISARALDA</t>
        </is>
      </c>
      <c r="I1502" t="inlineStr">
        <is>
          <t>PEREIRA</t>
        </is>
      </c>
      <c r="J1502" t="inlineStr">
        <is>
          <t>BARRIO PEREIRA RISARALDA 1</t>
        </is>
      </c>
      <c r="K1502" t="inlineStr">
        <is>
          <t>BANCOLOMBIA</t>
        </is>
      </c>
      <c r="L1502" t="inlineStr">
        <is>
          <t>FO-25-1394165</t>
        </is>
      </c>
      <c r="M1502" s="49" t="n">
        <v>45888.65144675926</v>
      </c>
      <c r="N1502" s="49" t="n">
        <v>45889.47430555556</v>
      </c>
      <c r="O1502" s="48" t="n">
        <v>0</v>
      </c>
      <c r="P1502" t="inlineStr">
        <is>
          <t>CB UNO A UNO</t>
        </is>
      </c>
      <c r="Q1502" t="inlineStr">
        <is>
          <t>CB UNO A UNO</t>
        </is>
      </c>
      <c r="R1502" t="inlineStr">
        <is>
          <t>EJECUTADO</t>
        </is>
      </c>
      <c r="S1502" t="inlineStr">
        <is>
          <t>EJECUTADO EXITOSO</t>
        </is>
      </c>
      <c r="T1502" t="inlineStr">
        <is>
          <t>VISITA TECNICA</t>
        </is>
      </c>
      <c r="V1502" t="inlineStr">
        <is>
          <t>TIPO I</t>
        </is>
      </c>
      <c r="W1502" t="inlineStr">
        <is>
          <t>TERRESTRE</t>
        </is>
      </c>
      <c r="X1502" t="inlineStr">
        <is>
          <t>LOAIZA LOPEZ JHON FREDDY</t>
        </is>
      </c>
      <c r="Y1502" t="inlineStr">
        <is>
          <t>1</t>
        </is>
      </c>
      <c r="Z1502" t="inlineStr">
        <is>
          <t>0</t>
        </is>
      </c>
      <c r="AA1502" s="48" t="n">
        <v>35780</v>
      </c>
      <c r="AB1502" s="48" t="n">
        <v>0</v>
      </c>
    </row>
    <row r="1503">
      <c r="A1503" t="inlineStr">
        <is>
          <t>MEDELLIN</t>
        </is>
      </c>
      <c r="B1503" t="inlineStr">
        <is>
          <t>NOROCCIDENTE</t>
        </is>
      </c>
      <c r="C1503" t="inlineStr">
        <is>
          <t>0004-0005</t>
        </is>
      </c>
      <c r="D1503" t="inlineStr">
        <is>
          <t>5652</t>
        </is>
      </c>
      <c r="E1503" t="inlineStr">
        <is>
          <t>2614328</t>
        </is>
      </c>
      <c r="F1503" t="inlineStr">
        <is>
          <t>3007079226</t>
        </is>
      </c>
      <c r="G1503" t="inlineStr">
        <is>
          <t>OC VISITA ROLLOS</t>
        </is>
      </c>
      <c r="H1503" t="inlineStr">
        <is>
          <t>ANTIOQUIA</t>
        </is>
      </c>
      <c r="I1503" t="inlineStr">
        <is>
          <t>SAN FRANCISCO</t>
        </is>
      </c>
      <c r="J1503" t="inlineStr">
        <is>
          <t>DISTRICOL DROGUERIA SAN PACHO</t>
        </is>
      </c>
      <c r="K1503" t="inlineStr">
        <is>
          <t>BANCOLOMBIA</t>
        </is>
      </c>
      <c r="L1503" t="inlineStr">
        <is>
          <t>FO-25-1394237</t>
        </is>
      </c>
      <c r="M1503" s="49" t="n">
        <v>45888.65311342593</v>
      </c>
      <c r="N1503" s="49" t="n">
        <v>45894.67152777778</v>
      </c>
      <c r="O1503" s="48" t="n">
        <v>0</v>
      </c>
      <c r="P1503" t="inlineStr">
        <is>
          <t>AGREGADOR</t>
        </is>
      </c>
      <c r="Q1503" t="inlineStr">
        <is>
          <t>DISTRICOL</t>
        </is>
      </c>
      <c r="R1503" t="inlineStr">
        <is>
          <t>EJECUTADO</t>
        </is>
      </c>
      <c r="S1503" t="inlineStr">
        <is>
          <t>EJECUTADO EXITOSO</t>
        </is>
      </c>
      <c r="T1503" t="inlineStr">
        <is>
          <t>ENVIO FLOTA - OPERADOR LOGISTICO</t>
        </is>
      </c>
      <c r="V1503" t="inlineStr">
        <is>
          <t>TIPO III</t>
        </is>
      </c>
      <c r="W1503" t="inlineStr">
        <is>
          <t>TERRESTRE</t>
        </is>
      </c>
      <c r="X1503" t="inlineStr">
        <is>
          <t>ZAPATA LOPEZ EDWARD ASDRUBAL</t>
        </is>
      </c>
      <c r="Y1503" t="inlineStr">
        <is>
          <t>1</t>
        </is>
      </c>
      <c r="Z1503" t="inlineStr">
        <is>
          <t>0</t>
        </is>
      </c>
      <c r="AA1503" s="48" t="n">
        <v>35780</v>
      </c>
      <c r="AB1503" s="48" t="n">
        <v>0</v>
      </c>
    </row>
    <row r="1504">
      <c r="A1504" t="inlineStr">
        <is>
          <t>MEDELLIN</t>
        </is>
      </c>
      <c r="B1504" t="inlineStr">
        <is>
          <t>NOROCCIDENTE</t>
        </is>
      </c>
      <c r="C1504" t="inlineStr">
        <is>
          <t>0004-0005</t>
        </is>
      </c>
      <c r="D1504" t="inlineStr">
        <is>
          <t>5664</t>
        </is>
      </c>
      <c r="E1504" t="inlineStr">
        <is>
          <t>2614334</t>
        </is>
      </c>
      <c r="F1504" t="inlineStr">
        <is>
          <t>3007079297</t>
        </is>
      </c>
      <c r="G1504" t="inlineStr">
        <is>
          <t>OC VISITA ROLLOS</t>
        </is>
      </c>
      <c r="H1504" t="inlineStr">
        <is>
          <t>ANTIOQUIA</t>
        </is>
      </c>
      <c r="I1504" t="inlineStr">
        <is>
          <t>SAN PEDRO DE LOS MILAGROS</t>
        </is>
      </c>
      <c r="J1504" t="inlineStr">
        <is>
          <t>BARRIO GUAMURU SAN PEDRO DE LO</t>
        </is>
      </c>
      <c r="K1504" t="inlineStr">
        <is>
          <t>BANCOLOMBIA</t>
        </is>
      </c>
      <c r="L1504" t="inlineStr">
        <is>
          <t>FO-25-1394162</t>
        </is>
      </c>
      <c r="M1504" s="49" t="n">
        <v>45888.65465277778</v>
      </c>
      <c r="N1504" s="49" t="n">
        <v>45892.53680555556</v>
      </c>
      <c r="O1504" s="48" t="n">
        <v>0</v>
      </c>
      <c r="P1504" t="inlineStr">
        <is>
          <t>CB UNO A UNO</t>
        </is>
      </c>
      <c r="Q1504" t="inlineStr">
        <is>
          <t>CB UNO A UNO</t>
        </is>
      </c>
      <c r="R1504" t="inlineStr">
        <is>
          <t>EJECUTADO</t>
        </is>
      </c>
      <c r="S1504" t="inlineStr">
        <is>
          <t>EJECUTADO EXITOSO</t>
        </is>
      </c>
      <c r="T1504" t="inlineStr">
        <is>
          <t>ENVIO FLOTA - OPERADOR LOGISTICO</t>
        </is>
      </c>
      <c r="V1504" t="inlineStr">
        <is>
          <t>TIPO II</t>
        </is>
      </c>
      <c r="W1504" t="inlineStr">
        <is>
          <t>TERRESTRE</t>
        </is>
      </c>
      <c r="X1504" t="inlineStr">
        <is>
          <t>PAREJA ECHAVARRIA JHON DAVID</t>
        </is>
      </c>
      <c r="Y1504" t="inlineStr">
        <is>
          <t>1</t>
        </is>
      </c>
      <c r="Z1504" t="inlineStr">
        <is>
          <t>0</t>
        </is>
      </c>
      <c r="AA1504" s="48" t="n">
        <v>35780</v>
      </c>
      <c r="AB1504" s="48" t="n">
        <v>0</v>
      </c>
    </row>
    <row r="1505">
      <c r="A1505" t="inlineStr">
        <is>
          <t>CARTAGENA</t>
        </is>
      </c>
      <c r="B1505" t="inlineStr">
        <is>
          <t>COSTA</t>
        </is>
      </c>
      <c r="C1505" t="inlineStr">
        <is>
          <t>0004-0001</t>
        </is>
      </c>
      <c r="D1505" t="inlineStr">
        <is>
          <t>13001</t>
        </is>
      </c>
      <c r="E1505" t="inlineStr">
        <is>
          <t>2614414</t>
        </is>
      </c>
      <c r="F1505" t="inlineStr">
        <is>
          <t>3007047266</t>
        </is>
      </c>
      <c r="G1505" t="inlineStr">
        <is>
          <t>OC VISITA ROLLOS</t>
        </is>
      </c>
      <c r="H1505" t="inlineStr">
        <is>
          <t>BOLIVAR</t>
        </is>
      </c>
      <c r="I1505" t="inlineStr">
        <is>
          <t>CARTAGENA</t>
        </is>
      </c>
      <c r="J1505" t="inlineStr">
        <is>
          <t>BARRIO SAN FERNANDO CARTAGENA</t>
        </is>
      </c>
      <c r="K1505" t="inlineStr">
        <is>
          <t>BANCOLOMBIA</t>
        </is>
      </c>
      <c r="L1505" t="inlineStr">
        <is>
          <t>FO-25-1394158</t>
        </is>
      </c>
      <c r="M1505" s="49" t="n">
        <v>45888.66712962963</v>
      </c>
      <c r="N1505" s="49" t="n">
        <v>45895.48263888889</v>
      </c>
      <c r="O1505" s="48" t="n">
        <v>0</v>
      </c>
      <c r="P1505" t="inlineStr">
        <is>
          <t>CB UNO A UNO</t>
        </is>
      </c>
      <c r="Q1505" t="inlineStr">
        <is>
          <t>CB UNO A UNO</t>
        </is>
      </c>
      <c r="R1505" t="inlineStr">
        <is>
          <t>EJECUTADO</t>
        </is>
      </c>
      <c r="S1505" t="inlineStr">
        <is>
          <t>EJECUTADO EXITOSO</t>
        </is>
      </c>
      <c r="T1505" t="inlineStr">
        <is>
          <t>VISITA TECNICA</t>
        </is>
      </c>
      <c r="V1505" t="inlineStr">
        <is>
          <t>TIPO I</t>
        </is>
      </c>
      <c r="W1505" t="inlineStr">
        <is>
          <t>TERRESTRE</t>
        </is>
      </c>
      <c r="X1505" t="inlineStr">
        <is>
          <t>CANEDO HERRERA ALEXANDER</t>
        </is>
      </c>
      <c r="Y1505" t="inlineStr">
        <is>
          <t>1</t>
        </is>
      </c>
      <c r="Z1505" t="inlineStr">
        <is>
          <t>0</t>
        </is>
      </c>
      <c r="AA1505" s="48" t="n">
        <v>35780</v>
      </c>
      <c r="AB1505" s="48" t="n">
        <v>0</v>
      </c>
    </row>
    <row r="1506">
      <c r="A1506" t="inlineStr">
        <is>
          <t>BUCARAMANGA</t>
        </is>
      </c>
      <c r="B1506" t="inlineStr">
        <is>
          <t>SANTANDERES</t>
        </is>
      </c>
      <c r="C1506" t="inlineStr">
        <is>
          <t>0004-0008</t>
        </is>
      </c>
      <c r="D1506" t="inlineStr">
        <is>
          <t>68276</t>
        </is>
      </c>
      <c r="E1506" t="inlineStr">
        <is>
          <t>2614452</t>
        </is>
      </c>
      <c r="F1506" t="inlineStr">
        <is>
          <t>3007076005</t>
        </is>
      </c>
      <c r="G1506" t="inlineStr">
        <is>
          <t>OC VISITA ROLLOS</t>
        </is>
      </c>
      <c r="H1506" t="inlineStr">
        <is>
          <t>SANTANDER</t>
        </is>
      </c>
      <c r="I1506" t="inlineStr">
        <is>
          <t>FLORIDABLANCA</t>
        </is>
      </c>
      <c r="J1506" t="inlineStr">
        <is>
          <t>BARRIO TAYRONA UNO FLORIDABLAN</t>
        </is>
      </c>
      <c r="K1506" t="inlineStr">
        <is>
          <t>BANCOLOMBIA</t>
        </is>
      </c>
      <c r="L1506" t="inlineStr">
        <is>
          <t>FO-25-1394151</t>
        </is>
      </c>
      <c r="M1506" s="49" t="n">
        <v>45888.67148148148</v>
      </c>
      <c r="N1506" s="49" t="n">
        <v>45890.6375</v>
      </c>
      <c r="O1506" s="48" t="n">
        <v>0</v>
      </c>
      <c r="P1506" t="inlineStr">
        <is>
          <t>CB UNO A UNO</t>
        </is>
      </c>
      <c r="Q1506" t="inlineStr">
        <is>
          <t>CB UNO A UNO</t>
        </is>
      </c>
      <c r="R1506" t="inlineStr">
        <is>
          <t>EJECUTADO</t>
        </is>
      </c>
      <c r="S1506" t="inlineStr">
        <is>
          <t>EJECUTADO EXITOSO</t>
        </is>
      </c>
      <c r="T1506" t="inlineStr">
        <is>
          <t>VISITA TECNICA</t>
        </is>
      </c>
      <c r="V1506" t="inlineStr">
        <is>
          <t>TIPO I</t>
        </is>
      </c>
      <c r="W1506" t="inlineStr">
        <is>
          <t>TERRESTRE</t>
        </is>
      </c>
      <c r="X1506" t="inlineStr">
        <is>
          <t>PEÑA DIAZ IVAN YESID</t>
        </is>
      </c>
      <c r="Y1506" t="inlineStr">
        <is>
          <t>1</t>
        </is>
      </c>
      <c r="Z1506" t="inlineStr">
        <is>
          <t>0</t>
        </is>
      </c>
      <c r="AA1506" s="48" t="n">
        <v>35780</v>
      </c>
      <c r="AB1506" s="48" t="n">
        <v>0</v>
      </c>
    </row>
    <row r="1507">
      <c r="A1507" t="inlineStr">
        <is>
          <t>CARTAGENA</t>
        </is>
      </c>
      <c r="B1507" t="inlineStr">
        <is>
          <t>COSTA</t>
        </is>
      </c>
      <c r="C1507" t="inlineStr">
        <is>
          <t>0004-0001</t>
        </is>
      </c>
      <c r="D1507" t="inlineStr">
        <is>
          <t>13001</t>
        </is>
      </c>
      <c r="E1507" t="inlineStr">
        <is>
          <t>2614485</t>
        </is>
      </c>
      <c r="F1507" t="inlineStr">
        <is>
          <t>3007078867</t>
        </is>
      </c>
      <c r="G1507" t="inlineStr">
        <is>
          <t>OC VISITA ROLLOS</t>
        </is>
      </c>
      <c r="H1507" t="inlineStr">
        <is>
          <t>BOLIVAR</t>
        </is>
      </c>
      <c r="I1507" t="inlineStr">
        <is>
          <t>CARTAGENA</t>
        </is>
      </c>
      <c r="J1507" t="inlineStr">
        <is>
          <t>BARR SAN FERNANDO CARTAGENA DE</t>
        </is>
      </c>
      <c r="K1507" t="inlineStr">
        <is>
          <t>BANCOLOMBIA</t>
        </is>
      </c>
      <c r="L1507" t="inlineStr">
        <is>
          <t>FO-25-1394140</t>
        </is>
      </c>
      <c r="M1507" s="49" t="n">
        <v>45888.6832175926</v>
      </c>
      <c r="N1507" s="49" t="n">
        <v>45895.49513888889</v>
      </c>
      <c r="O1507" s="48" t="n">
        <v>0</v>
      </c>
      <c r="P1507" t="inlineStr">
        <is>
          <t>CB UNO A UNO</t>
        </is>
      </c>
      <c r="Q1507" t="inlineStr">
        <is>
          <t>CB UNO A UNO</t>
        </is>
      </c>
      <c r="R1507" t="inlineStr">
        <is>
          <t>EJECUTADO</t>
        </is>
      </c>
      <c r="S1507" t="inlineStr">
        <is>
          <t>EJECUTADO EXITOSO</t>
        </is>
      </c>
      <c r="T1507" t="inlineStr">
        <is>
          <t>VISITA TECNICA</t>
        </is>
      </c>
      <c r="V1507" t="inlineStr">
        <is>
          <t>TIPO I</t>
        </is>
      </c>
      <c r="W1507" t="inlineStr">
        <is>
          <t>TERRESTRE</t>
        </is>
      </c>
      <c r="X1507" t="inlineStr">
        <is>
          <t>CANEDO HERRERA ALEXANDER</t>
        </is>
      </c>
      <c r="Y1507" t="inlineStr">
        <is>
          <t>1</t>
        </is>
      </c>
      <c r="Z1507" t="inlineStr">
        <is>
          <t>0</t>
        </is>
      </c>
      <c r="AA1507" s="48" t="n">
        <v>35780</v>
      </c>
      <c r="AB1507" s="48" t="n">
        <v>0</v>
      </c>
    </row>
    <row r="1508">
      <c r="A1508" t="inlineStr">
        <is>
          <t>BUCARAMANGA</t>
        </is>
      </c>
      <c r="B1508" t="inlineStr">
        <is>
          <t>SANTANDERES</t>
        </is>
      </c>
      <c r="C1508" t="inlineStr">
        <is>
          <t>0004-0008</t>
        </is>
      </c>
      <c r="D1508" t="inlineStr">
        <is>
          <t>68001</t>
        </is>
      </c>
      <c r="E1508" t="inlineStr">
        <is>
          <t>2614524</t>
        </is>
      </c>
      <c r="F1508" t="inlineStr">
        <is>
          <t>3007079985</t>
        </is>
      </c>
      <c r="G1508" t="inlineStr">
        <is>
          <t>OC VISITA ROLLOS</t>
        </is>
      </c>
      <c r="H1508" t="inlineStr">
        <is>
          <t>SANTANDER</t>
        </is>
      </c>
      <c r="I1508" t="inlineStr">
        <is>
          <t>BUCARAMANGA</t>
        </is>
      </c>
      <c r="J1508" t="inlineStr">
        <is>
          <t>BARRIO SAN FRANCISCO BUCARAMANGA  19</t>
        </is>
      </c>
      <c r="K1508" t="inlineStr">
        <is>
          <t>BANCOLOMBIA</t>
        </is>
      </c>
      <c r="L1508" t="inlineStr">
        <is>
          <t>FO-25-1394154</t>
        </is>
      </c>
      <c r="M1508" s="49" t="n">
        <v>45888.67091435185</v>
      </c>
      <c r="N1508" s="49" t="n">
        <v>45890.48611111111</v>
      </c>
      <c r="O1508" s="48" t="n">
        <v>0</v>
      </c>
      <c r="P1508" t="inlineStr">
        <is>
          <t>UNO A UNO</t>
        </is>
      </c>
      <c r="Q1508" t="inlineStr">
        <is>
          <t>UNO A UNO</t>
        </is>
      </c>
      <c r="R1508" t="inlineStr">
        <is>
          <t>EJECUTADO</t>
        </is>
      </c>
      <c r="S1508" t="inlineStr">
        <is>
          <t>EJECUTADO EXITOSO</t>
        </is>
      </c>
      <c r="T1508" t="inlineStr">
        <is>
          <t>VISITA TECNICA</t>
        </is>
      </c>
      <c r="V1508" t="inlineStr">
        <is>
          <t>TIPO I</t>
        </is>
      </c>
      <c r="W1508" t="inlineStr">
        <is>
          <t>TERRESTRE</t>
        </is>
      </c>
      <c r="X1508" t="inlineStr">
        <is>
          <t>BARAJAS BERMUDEZ YAHIR MAURICIO</t>
        </is>
      </c>
      <c r="Y1508" t="inlineStr">
        <is>
          <t>1</t>
        </is>
      </c>
      <c r="Z1508" t="inlineStr">
        <is>
          <t>0</t>
        </is>
      </c>
      <c r="AA1508" s="48" t="n">
        <v>35780</v>
      </c>
      <c r="AB1508" s="48" t="n">
        <v>0</v>
      </c>
    </row>
    <row r="1509">
      <c r="A1509" t="inlineStr">
        <is>
          <t>BOGOTA</t>
        </is>
      </c>
      <c r="B1509" t="inlineStr">
        <is>
          <t>CUNDINAMARCA</t>
        </is>
      </c>
      <c r="C1509" t="inlineStr">
        <is>
          <t>0004-0004</t>
        </is>
      </c>
      <c r="D1509" t="inlineStr">
        <is>
          <t>11001</t>
        </is>
      </c>
      <c r="E1509" t="inlineStr">
        <is>
          <t>2614646</t>
        </is>
      </c>
      <c r="F1509" t="inlineStr">
        <is>
          <t>3007078636</t>
        </is>
      </c>
      <c r="G1509" t="inlineStr">
        <is>
          <t>OC VISITA ROLLOS</t>
        </is>
      </c>
      <c r="H1509" t="inlineStr">
        <is>
          <t>CUNDINAMARCA</t>
        </is>
      </c>
      <c r="I1509" t="inlineStr">
        <is>
          <t>BOGOTA</t>
        </is>
      </c>
      <c r="J1509" t="inlineStr">
        <is>
          <t>PTM BOGOTA PAPELERIA ALCALA</t>
        </is>
      </c>
      <c r="K1509" t="inlineStr">
        <is>
          <t>BANCOLOMBIA</t>
        </is>
      </c>
      <c r="L1509" t="inlineStr">
        <is>
          <t>FO-25-1394147</t>
        </is>
      </c>
      <c r="M1509" s="49" t="n">
        <v>45888.67427083333</v>
      </c>
      <c r="N1509" s="49" t="n">
        <v>45892.74861111111</v>
      </c>
      <c r="O1509" s="48" t="n">
        <v>0</v>
      </c>
      <c r="P1509" t="inlineStr">
        <is>
          <t>AGREGADOR</t>
        </is>
      </c>
      <c r="Q1509" t="inlineStr">
        <is>
          <t>COMCARD - PTM</t>
        </is>
      </c>
      <c r="R1509" t="inlineStr">
        <is>
          <t>EJECUTADO</t>
        </is>
      </c>
      <c r="S1509" t="inlineStr">
        <is>
          <t>EJECUTADO EXITOSO</t>
        </is>
      </c>
      <c r="T1509" t="inlineStr">
        <is>
          <t>VISITA TECNICA</t>
        </is>
      </c>
      <c r="V1509" t="inlineStr">
        <is>
          <t>TIPO I</t>
        </is>
      </c>
      <c r="W1509" t="inlineStr">
        <is>
          <t>TERRESTRE</t>
        </is>
      </c>
      <c r="X1509" t="inlineStr">
        <is>
          <t>VEGA MANRIQUE JONATAN MAURICIO</t>
        </is>
      </c>
      <c r="Y1509" t="inlineStr">
        <is>
          <t>1</t>
        </is>
      </c>
      <c r="Z1509" t="inlineStr">
        <is>
          <t>0</t>
        </is>
      </c>
      <c r="AA1509" s="48" t="n">
        <v>35780</v>
      </c>
      <c r="AB1509" s="48" t="n">
        <v>0</v>
      </c>
    </row>
    <row r="1510">
      <c r="A1510" t="inlineStr">
        <is>
          <t>CUCUTA</t>
        </is>
      </c>
      <c r="B1510" t="inlineStr">
        <is>
          <t>SANTANDERES</t>
        </is>
      </c>
      <c r="C1510" t="inlineStr">
        <is>
          <t>0004-0008</t>
        </is>
      </c>
      <c r="D1510" t="inlineStr">
        <is>
          <t>54001</t>
        </is>
      </c>
      <c r="E1510" t="inlineStr">
        <is>
          <t>2614684</t>
        </is>
      </c>
      <c r="F1510" t="inlineStr">
        <is>
          <t>3007065616</t>
        </is>
      </c>
      <c r="G1510" t="inlineStr">
        <is>
          <t>OC VISITA ROLLOS</t>
        </is>
      </c>
      <c r="H1510" t="inlineStr">
        <is>
          <t>NORTE DE SANTANDER</t>
        </is>
      </c>
      <c r="I1510" t="inlineStr">
        <is>
          <t>CUCUTA</t>
        </is>
      </c>
      <c r="J1510" t="inlineStr">
        <is>
          <t>BARRIO SAN LUIS CUCUTA 21</t>
        </is>
      </c>
      <c r="K1510" t="inlineStr">
        <is>
          <t>BANCOLOMBIA</t>
        </is>
      </c>
      <c r="L1510" t="inlineStr">
        <is>
          <t>FO-25-1394144</t>
        </is>
      </c>
      <c r="M1510" s="49" t="n">
        <v>45888.68271990741</v>
      </c>
      <c r="N1510" s="49" t="n">
        <v>45889.47986111111</v>
      </c>
      <c r="O1510" s="48" t="n">
        <v>0</v>
      </c>
      <c r="P1510" t="inlineStr">
        <is>
          <t>CB UNO A UNO</t>
        </is>
      </c>
      <c r="Q1510" t="inlineStr">
        <is>
          <t>CB UNO A UNO</t>
        </is>
      </c>
      <c r="R1510" t="inlineStr">
        <is>
          <t>EJECUTADO</t>
        </is>
      </c>
      <c r="S1510" t="inlineStr">
        <is>
          <t>EJECUTADO EXITOSO</t>
        </is>
      </c>
      <c r="T1510" t="inlineStr">
        <is>
          <t>VISITA TECNICA</t>
        </is>
      </c>
      <c r="V1510" t="inlineStr">
        <is>
          <t>TIPO I</t>
        </is>
      </c>
      <c r="W1510" t="inlineStr">
        <is>
          <t>TERRESTRE</t>
        </is>
      </c>
      <c r="X1510" t="inlineStr">
        <is>
          <t>MORA VEGA JEAMPIER</t>
        </is>
      </c>
      <c r="Y1510" t="inlineStr">
        <is>
          <t>1</t>
        </is>
      </c>
      <c r="Z1510" t="inlineStr">
        <is>
          <t>0</t>
        </is>
      </c>
      <c r="AA1510" s="48" t="n">
        <v>35780</v>
      </c>
      <c r="AB1510" s="48" t="n">
        <v>0</v>
      </c>
    </row>
    <row r="1511">
      <c r="A1511" t="inlineStr">
        <is>
          <t>MEDELLIN</t>
        </is>
      </c>
      <c r="B1511" t="inlineStr">
        <is>
          <t>NOROCCIDENTE</t>
        </is>
      </c>
      <c r="C1511" t="inlineStr">
        <is>
          <t>0004-0005</t>
        </is>
      </c>
      <c r="D1511" t="inlineStr">
        <is>
          <t>5088</t>
        </is>
      </c>
      <c r="E1511" t="inlineStr">
        <is>
          <t>2614688</t>
        </is>
      </c>
      <c r="F1511" t="inlineStr">
        <is>
          <t>3007078995</t>
        </is>
      </c>
      <c r="G1511" t="inlineStr">
        <is>
          <t>OC VISITA ROLLOS</t>
        </is>
      </c>
      <c r="H1511" t="inlineStr">
        <is>
          <t>ANTIOQUIA</t>
        </is>
      </c>
      <c r="I1511" t="inlineStr">
        <is>
          <t>BELLO</t>
        </is>
      </c>
      <c r="J1511" t="inlineStr">
        <is>
          <t>PTM BELLO REPLAY MS</t>
        </is>
      </c>
      <c r="K1511" t="inlineStr">
        <is>
          <t>BANCOLOMBIA</t>
        </is>
      </c>
      <c r="L1511" t="inlineStr">
        <is>
          <t>FO-25-1394139</t>
        </is>
      </c>
      <c r="M1511" s="49" t="n">
        <v>45888.68373842593</v>
      </c>
      <c r="N1511" s="49" t="n">
        <v>45895.45833333334</v>
      </c>
      <c r="O1511" s="48" t="n">
        <v>0</v>
      </c>
      <c r="P1511" t="inlineStr">
        <is>
          <t>AGREGADOR</t>
        </is>
      </c>
      <c r="Q1511" t="inlineStr">
        <is>
          <t>COMCARD - PTM</t>
        </is>
      </c>
      <c r="S1511" t="inlineStr">
        <is>
          <t>EJECUTADO EXITOSO</t>
        </is>
      </c>
      <c r="T1511" t="inlineStr">
        <is>
          <t>VISITA TECNICA</t>
        </is>
      </c>
      <c r="V1511" t="inlineStr">
        <is>
          <t>TIPO I</t>
        </is>
      </c>
      <c r="W1511" t="inlineStr">
        <is>
          <t>TERRESTRE</t>
        </is>
      </c>
      <c r="X1511" t="inlineStr">
        <is>
          <t>AYALA ROMERO MAYKOL DANILO</t>
        </is>
      </c>
      <c r="Y1511" t="inlineStr">
        <is>
          <t>1</t>
        </is>
      </c>
      <c r="Z1511" t="inlineStr">
        <is>
          <t>0</t>
        </is>
      </c>
      <c r="AA1511" s="48" t="n">
        <v>35780</v>
      </c>
      <c r="AB1511" s="48" t="n">
        <v>0</v>
      </c>
    </row>
    <row r="1512">
      <c r="A1512" t="inlineStr">
        <is>
          <t>MEDELLIN</t>
        </is>
      </c>
      <c r="B1512" t="inlineStr">
        <is>
          <t>NOROCCIDENTE</t>
        </is>
      </c>
      <c r="C1512" t="inlineStr">
        <is>
          <t>0004-0005</t>
        </is>
      </c>
      <c r="D1512" t="inlineStr">
        <is>
          <t>5001</t>
        </is>
      </c>
      <c r="E1512" t="inlineStr">
        <is>
          <t>2614802</t>
        </is>
      </c>
      <c r="F1512" t="inlineStr">
        <is>
          <t>3007049917</t>
        </is>
      </c>
      <c r="G1512" t="inlineStr">
        <is>
          <t>OC VISITA ROLLOS</t>
        </is>
      </c>
      <c r="H1512" t="inlineStr">
        <is>
          <t>ANTIOQUIA</t>
        </is>
      </c>
      <c r="I1512" t="inlineStr">
        <is>
          <t>MEDELLIN</t>
        </is>
      </c>
      <c r="J1512" t="inlineStr">
        <is>
          <t>BARRIO LOS CERROS MEDELLIN</t>
        </is>
      </c>
      <c r="K1512" t="inlineStr">
        <is>
          <t>BANCOLOMBIA</t>
        </is>
      </c>
      <c r="L1512" t="inlineStr">
        <is>
          <t>FO-25-1394138</t>
        </is>
      </c>
      <c r="M1512" s="49" t="n">
        <v>45888.68608796296</v>
      </c>
      <c r="N1512" s="49" t="n">
        <v>45895.45902777778</v>
      </c>
      <c r="O1512" s="48" t="n">
        <v>0</v>
      </c>
      <c r="P1512" t="inlineStr">
        <is>
          <t>CB UNO A UNO</t>
        </is>
      </c>
      <c r="Q1512" t="inlineStr">
        <is>
          <t>CB UNO A UNO</t>
        </is>
      </c>
      <c r="S1512" t="inlineStr">
        <is>
          <t>EJECUTADO EXITOSO</t>
        </is>
      </c>
      <c r="T1512" t="inlineStr">
        <is>
          <t>VISITA TECNICA</t>
        </is>
      </c>
      <c r="V1512" t="inlineStr">
        <is>
          <t>TIPO I</t>
        </is>
      </c>
      <c r="W1512" t="inlineStr">
        <is>
          <t>TERRESTRE</t>
        </is>
      </c>
      <c r="X1512" t="inlineStr">
        <is>
          <t>AYALA ROMERO MAYKOL DANILO</t>
        </is>
      </c>
      <c r="Y1512" t="inlineStr">
        <is>
          <t>1</t>
        </is>
      </c>
      <c r="Z1512" t="inlineStr">
        <is>
          <t>0</t>
        </is>
      </c>
      <c r="AA1512" s="48" t="n">
        <v>35780</v>
      </c>
      <c r="AB1512" s="48" t="n">
        <v>0</v>
      </c>
    </row>
    <row r="1513">
      <c r="A1513" t="inlineStr">
        <is>
          <t>MEDELLIN</t>
        </is>
      </c>
      <c r="B1513" t="inlineStr">
        <is>
          <t>NOROCCIDENTE</t>
        </is>
      </c>
      <c r="C1513" t="inlineStr">
        <is>
          <t>0004-0005</t>
        </is>
      </c>
      <c r="D1513" t="inlineStr">
        <is>
          <t>5088</t>
        </is>
      </c>
      <c r="E1513" t="inlineStr">
        <is>
          <t>2614806</t>
        </is>
      </c>
      <c r="F1513" t="inlineStr">
        <is>
          <t>3007045785</t>
        </is>
      </c>
      <c r="G1513" t="inlineStr">
        <is>
          <t>OC VISITA ROLLOS</t>
        </is>
      </c>
      <c r="H1513" t="inlineStr">
        <is>
          <t>ANTIOQUIA</t>
        </is>
      </c>
      <c r="I1513" t="inlineStr">
        <is>
          <t>BELLO</t>
        </is>
      </c>
      <c r="J1513" t="inlineStr">
        <is>
          <t>PTM  BELLO PAPELERIA Y VARIEDA</t>
        </is>
      </c>
      <c r="K1513" t="inlineStr">
        <is>
          <t>BANCOLOMBIA</t>
        </is>
      </c>
      <c r="L1513" t="inlineStr">
        <is>
          <t>FO-25-1394136</t>
        </is>
      </c>
      <c r="M1513" s="49" t="n">
        <v>45888.68653935185</v>
      </c>
      <c r="N1513" s="49" t="n">
        <v>45895.45902777778</v>
      </c>
      <c r="O1513" s="48" t="n">
        <v>0</v>
      </c>
      <c r="P1513" t="inlineStr">
        <is>
          <t>AGREGADOR</t>
        </is>
      </c>
      <c r="Q1513" t="inlineStr">
        <is>
          <t>COMCARD - PTM</t>
        </is>
      </c>
      <c r="S1513" t="inlineStr">
        <is>
          <t>EJECUTADO EXITOSO</t>
        </is>
      </c>
      <c r="T1513" t="inlineStr">
        <is>
          <t>VISITA TECNICA</t>
        </is>
      </c>
      <c r="V1513" t="inlineStr">
        <is>
          <t>TIPO I</t>
        </is>
      </c>
      <c r="W1513" t="inlineStr">
        <is>
          <t>TERRESTRE</t>
        </is>
      </c>
      <c r="X1513" t="inlineStr">
        <is>
          <t>AYALA ROMERO MAYKOL DANILO</t>
        </is>
      </c>
      <c r="Y1513" t="inlineStr">
        <is>
          <t>1</t>
        </is>
      </c>
      <c r="Z1513" t="inlineStr">
        <is>
          <t>0</t>
        </is>
      </c>
      <c r="AA1513" s="48" t="n">
        <v>35780</v>
      </c>
      <c r="AB1513" s="48" t="n">
        <v>0</v>
      </c>
    </row>
    <row r="1514">
      <c r="A1514" t="inlineStr">
        <is>
          <t>BOGOTA</t>
        </is>
      </c>
      <c r="B1514" t="inlineStr">
        <is>
          <t>CUNDINAMARCA</t>
        </is>
      </c>
      <c r="C1514" t="inlineStr">
        <is>
          <t>0004-0004</t>
        </is>
      </c>
      <c r="D1514" t="inlineStr">
        <is>
          <t>11001</t>
        </is>
      </c>
      <c r="E1514" t="inlineStr">
        <is>
          <t>2614811</t>
        </is>
      </c>
      <c r="F1514" t="inlineStr">
        <is>
          <t>3007048475</t>
        </is>
      </c>
      <c r="G1514" t="inlineStr">
        <is>
          <t>OC VISITA ROLLOS</t>
        </is>
      </c>
      <c r="H1514" t="inlineStr">
        <is>
          <t>CUNDINAMARCA</t>
        </is>
      </c>
      <c r="I1514" t="inlineStr">
        <is>
          <t>BOGOTA</t>
        </is>
      </c>
      <c r="J1514" t="inlineStr">
        <is>
          <t>BARRIO MOCHUELO BOGOTA</t>
        </is>
      </c>
      <c r="K1514" t="inlineStr">
        <is>
          <t>BANCOLOMBIA</t>
        </is>
      </c>
      <c r="L1514" t="inlineStr">
        <is>
          <t>FO-25-1394133</t>
        </is>
      </c>
      <c r="M1514" s="49" t="n">
        <v>45888.68704861111</v>
      </c>
      <c r="N1514" s="49" t="n">
        <v>45894.61666666667</v>
      </c>
      <c r="O1514" s="48" t="n">
        <v>0</v>
      </c>
      <c r="P1514" t="inlineStr">
        <is>
          <t>CB UNO A UNO</t>
        </is>
      </c>
      <c r="Q1514" t="inlineStr">
        <is>
          <t>CB UNO A UNO</t>
        </is>
      </c>
      <c r="R1514" t="inlineStr">
        <is>
          <t>EJECUTADO</t>
        </is>
      </c>
      <c r="S1514" t="inlineStr">
        <is>
          <t>EJECUTADO EXITOSO</t>
        </is>
      </c>
      <c r="T1514" t="inlineStr">
        <is>
          <t>VISITA TECNICA</t>
        </is>
      </c>
      <c r="V1514" t="inlineStr">
        <is>
          <t>TIPO I</t>
        </is>
      </c>
      <c r="W1514" t="inlineStr">
        <is>
          <t>TERRESTRE</t>
        </is>
      </c>
      <c r="X1514" t="inlineStr">
        <is>
          <t>LOZADA ROJAS CHRISTIAN ANDRES</t>
        </is>
      </c>
      <c r="Y1514" t="inlineStr">
        <is>
          <t>1</t>
        </is>
      </c>
      <c r="Z1514" t="inlineStr">
        <is>
          <t>0</t>
        </is>
      </c>
      <c r="AA1514" s="48" t="n">
        <v>35780</v>
      </c>
      <c r="AB1514" s="48" t="n">
        <v>0</v>
      </c>
    </row>
    <row r="1515">
      <c r="A1515" t="inlineStr">
        <is>
          <t>CUCUTA</t>
        </is>
      </c>
      <c r="B1515" t="inlineStr">
        <is>
          <t>SANTANDERES</t>
        </is>
      </c>
      <c r="C1515" t="inlineStr">
        <is>
          <t>0004-0008</t>
        </is>
      </c>
      <c r="D1515" t="inlineStr">
        <is>
          <t>54001</t>
        </is>
      </c>
      <c r="E1515" t="inlineStr">
        <is>
          <t>2614841</t>
        </is>
      </c>
      <c r="F1515" t="inlineStr">
        <is>
          <t>3007065493</t>
        </is>
      </c>
      <c r="G1515" t="inlineStr">
        <is>
          <t>OC VISITA ROLLOS</t>
        </is>
      </c>
      <c r="H1515" t="inlineStr">
        <is>
          <t>NORTE DE SANTANDER</t>
        </is>
      </c>
      <c r="I1515" t="inlineStr">
        <is>
          <t>CUCUTA</t>
        </is>
      </c>
      <c r="J1515" t="inlineStr">
        <is>
          <t>BARRIO SAN RAFAEL CUCUTA 4</t>
        </is>
      </c>
      <c r="K1515" t="inlineStr">
        <is>
          <t>BANCOLOMBIA</t>
        </is>
      </c>
      <c r="L1515" t="inlineStr">
        <is>
          <t>FO-25-1394130</t>
        </is>
      </c>
      <c r="M1515" s="49" t="n">
        <v>45888.69478009259</v>
      </c>
      <c r="N1515" s="49" t="n">
        <v>45889.67291666667</v>
      </c>
      <c r="O1515" s="48" t="n">
        <v>0</v>
      </c>
      <c r="P1515" t="inlineStr">
        <is>
          <t>CB UNO A UNO</t>
        </is>
      </c>
      <c r="Q1515" t="inlineStr">
        <is>
          <t>CB UNO A UNO</t>
        </is>
      </c>
      <c r="R1515" t="inlineStr">
        <is>
          <t>EJECUTADO</t>
        </is>
      </c>
      <c r="S1515" t="inlineStr">
        <is>
          <t>EJECUTADO EXITOSO</t>
        </is>
      </c>
      <c r="T1515" t="inlineStr">
        <is>
          <t>VISITA TECNICA</t>
        </is>
      </c>
      <c r="V1515" t="inlineStr">
        <is>
          <t>TIPO I</t>
        </is>
      </c>
      <c r="W1515" t="inlineStr">
        <is>
          <t>TERRESTRE</t>
        </is>
      </c>
      <c r="X1515" t="inlineStr">
        <is>
          <t>PACHECO BUITRAGO JAVIER ALONSO</t>
        </is>
      </c>
      <c r="Y1515" t="inlineStr">
        <is>
          <t>1</t>
        </is>
      </c>
      <c r="Z1515" t="inlineStr">
        <is>
          <t>0</t>
        </is>
      </c>
      <c r="AA1515" s="48" t="n">
        <v>35780</v>
      </c>
      <c r="AB1515" s="48" t="n">
        <v>0</v>
      </c>
    </row>
    <row r="1516">
      <c r="A1516" t="inlineStr">
        <is>
          <t>NEIVA</t>
        </is>
      </c>
      <c r="B1516" t="inlineStr">
        <is>
          <t>REMOTAS</t>
        </is>
      </c>
      <c r="C1516" t="inlineStr">
        <is>
          <t>No encontrado</t>
        </is>
      </c>
      <c r="D1516" t="inlineStr">
        <is>
          <t>41396</t>
        </is>
      </c>
      <c r="E1516" t="inlineStr">
        <is>
          <t>2614946</t>
        </is>
      </c>
      <c r="F1516" t="inlineStr">
        <is>
          <t>3007079305</t>
        </is>
      </c>
      <c r="G1516" t="inlineStr">
        <is>
          <t>OC ENVIO ROLLOS</t>
        </is>
      </c>
      <c r="H1516" t="inlineStr">
        <is>
          <t>HUILA</t>
        </is>
      </c>
      <c r="I1516" t="inlineStr">
        <is>
          <t>LA PLATA</t>
        </is>
      </c>
      <c r="J1516" t="inlineStr">
        <is>
          <t>BARRIO CENTRO POBLADO SAN ANDRES LA PLATA</t>
        </is>
      </c>
      <c r="K1516" t="inlineStr">
        <is>
          <t>BANCOLOMBIA</t>
        </is>
      </c>
      <c r="L1516" t="inlineStr">
        <is>
          <t>FO-25-1398762</t>
        </is>
      </c>
      <c r="M1516" s="49" t="n">
        <v>45888.6953125</v>
      </c>
      <c r="N1516" s="49" t="n">
        <v>45893.64166666667</v>
      </c>
      <c r="O1516" s="48" t="n">
        <v>0</v>
      </c>
      <c r="P1516" t="inlineStr">
        <is>
          <t>UNO A UNO</t>
        </is>
      </c>
      <c r="Q1516" t="inlineStr">
        <is>
          <t>UNO A UNO</t>
        </is>
      </c>
      <c r="S1516" t="inlineStr">
        <is>
          <t>EJECUTADO EXITOSO</t>
        </is>
      </c>
      <c r="T1516" t="inlineStr">
        <is>
          <t>ENVIO</t>
        </is>
      </c>
      <c r="V1516" t="inlineStr">
        <is>
          <t>TIPO III</t>
        </is>
      </c>
      <c r="W1516" t="inlineStr">
        <is>
          <t>TERRESTRE</t>
        </is>
      </c>
      <c r="Y1516" t="inlineStr">
        <is>
          <t>1</t>
        </is>
      </c>
      <c r="Z1516" t="inlineStr">
        <is>
          <t>0</t>
        </is>
      </c>
      <c r="AA1516" s="48" t="n">
        <v>35780</v>
      </c>
      <c r="AB1516" s="48" t="n">
        <v>0</v>
      </c>
    </row>
    <row r="1517">
      <c r="A1517" t="inlineStr">
        <is>
          <t>MEDELLIN</t>
        </is>
      </c>
      <c r="B1517" t="inlineStr">
        <is>
          <t>NOROCCIDENTE</t>
        </is>
      </c>
      <c r="C1517" t="inlineStr">
        <is>
          <t>0004-0005</t>
        </is>
      </c>
      <c r="D1517" t="inlineStr">
        <is>
          <t>5088</t>
        </is>
      </c>
      <c r="E1517" t="inlineStr">
        <is>
          <t>2614953</t>
        </is>
      </c>
      <c r="F1517" t="inlineStr">
        <is>
          <t>3007078160</t>
        </is>
      </c>
      <c r="G1517" t="inlineStr">
        <is>
          <t>OC VISITA ROLLOS</t>
        </is>
      </c>
      <c r="H1517" t="inlineStr">
        <is>
          <t>ANTIOQUIA</t>
        </is>
      </c>
      <c r="I1517" t="inlineStr">
        <is>
          <t>BELLO</t>
        </is>
      </c>
      <c r="J1517" t="inlineStr">
        <is>
          <t>BARRIO NIQUIA BELLO 23</t>
        </is>
      </c>
      <c r="K1517" t="inlineStr">
        <is>
          <t>BANCOLOMBIA</t>
        </is>
      </c>
      <c r="L1517" t="inlineStr">
        <is>
          <t>FO-25-1394129</t>
        </is>
      </c>
      <c r="M1517" s="49" t="n">
        <v>45888.69641203704</v>
      </c>
      <c r="N1517" s="49" t="n">
        <v>45895.45902777778</v>
      </c>
      <c r="O1517" s="48" t="n">
        <v>0</v>
      </c>
      <c r="P1517" t="inlineStr">
        <is>
          <t>CB UNO A UNO</t>
        </is>
      </c>
      <c r="Q1517" t="inlineStr">
        <is>
          <t>CB UNO A UNO</t>
        </is>
      </c>
      <c r="S1517" t="inlineStr">
        <is>
          <t>EJECUTADO EXITOSO</t>
        </is>
      </c>
      <c r="T1517" t="inlineStr">
        <is>
          <t>VISITA TECNICA</t>
        </is>
      </c>
      <c r="V1517" t="inlineStr">
        <is>
          <t>TIPO I</t>
        </is>
      </c>
      <c r="W1517" t="inlineStr">
        <is>
          <t>TERRESTRE</t>
        </is>
      </c>
      <c r="X1517" t="inlineStr">
        <is>
          <t>AYALA ROMERO MAYKOL DANILO</t>
        </is>
      </c>
      <c r="Y1517" t="inlineStr">
        <is>
          <t>1</t>
        </is>
      </c>
      <c r="Z1517" t="inlineStr">
        <is>
          <t>0</t>
        </is>
      </c>
      <c r="AA1517" s="48" t="n">
        <v>35780</v>
      </c>
      <c r="AB1517" s="48" t="n">
        <v>0</v>
      </c>
    </row>
    <row r="1518">
      <c r="A1518" t="inlineStr">
        <is>
          <t>APARTADO</t>
        </is>
      </c>
      <c r="B1518" t="inlineStr">
        <is>
          <t>NOROCCIDENTE</t>
        </is>
      </c>
      <c r="C1518" t="inlineStr">
        <is>
          <t>0004-0005</t>
        </is>
      </c>
      <c r="D1518" t="inlineStr">
        <is>
          <t>5837</t>
        </is>
      </c>
      <c r="E1518" t="inlineStr">
        <is>
          <t>2614960</t>
        </is>
      </c>
      <c r="F1518" t="inlineStr">
        <is>
          <t>3007037813</t>
        </is>
      </c>
      <c r="G1518" t="inlineStr">
        <is>
          <t>OC VISITA ROLLOS</t>
        </is>
      </c>
      <c r="H1518" t="inlineStr">
        <is>
          <t>ANTIOQUIA</t>
        </is>
      </c>
      <c r="I1518" t="inlineStr">
        <is>
          <t>TURBO</t>
        </is>
      </c>
      <c r="J1518" t="inlineStr">
        <is>
          <t>PTM TURBO SURTIVARIEDADES</t>
        </is>
      </c>
      <c r="K1518" t="inlineStr">
        <is>
          <t>BANCOLOMBIA</t>
        </is>
      </c>
      <c r="L1518" t="inlineStr">
        <is>
          <t>FO-25-1394126</t>
        </is>
      </c>
      <c r="M1518" s="49" t="n">
        <v>45888.69688657407</v>
      </c>
      <c r="N1518" s="49" t="n">
        <v>45892.53819444445</v>
      </c>
      <c r="O1518" s="48" t="n">
        <v>0</v>
      </c>
      <c r="P1518" t="inlineStr">
        <is>
          <t>AGREGADOR</t>
        </is>
      </c>
      <c r="Q1518" t="inlineStr">
        <is>
          <t>COMCARD - PTM</t>
        </is>
      </c>
      <c r="R1518" t="inlineStr">
        <is>
          <t>EJECUTADO</t>
        </is>
      </c>
      <c r="S1518" t="inlineStr">
        <is>
          <t>EJECUTADO EXITOSO</t>
        </is>
      </c>
      <c r="T1518" t="inlineStr">
        <is>
          <t>ENVIO FLOTA - OPERADOR LOGISTICO</t>
        </is>
      </c>
      <c r="V1518" t="inlineStr">
        <is>
          <t>TIPO II</t>
        </is>
      </c>
      <c r="W1518" t="inlineStr">
        <is>
          <t>TERRESTRE</t>
        </is>
      </c>
      <c r="X1518" t="inlineStr">
        <is>
          <t>CASTRO HENAO DANIEL ESTEBAN</t>
        </is>
      </c>
      <c r="Y1518" t="inlineStr">
        <is>
          <t>1</t>
        </is>
      </c>
      <c r="Z1518" t="inlineStr">
        <is>
          <t>0</t>
        </is>
      </c>
      <c r="AA1518" s="48" t="n">
        <v>35780</v>
      </c>
      <c r="AB1518" s="48" t="n">
        <v>0</v>
      </c>
    </row>
    <row r="1519">
      <c r="A1519" t="inlineStr">
        <is>
          <t>BARRANQUILLA</t>
        </is>
      </c>
      <c r="B1519" t="inlineStr">
        <is>
          <t>COSTA</t>
        </is>
      </c>
      <c r="C1519" t="inlineStr">
        <is>
          <t>0004-0001</t>
        </is>
      </c>
      <c r="D1519" t="inlineStr">
        <is>
          <t>8372</t>
        </is>
      </c>
      <c r="E1519" t="inlineStr">
        <is>
          <t>2615004</t>
        </is>
      </c>
      <c r="F1519" t="inlineStr">
        <is>
          <t>3007078904</t>
        </is>
      </c>
      <c r="G1519" t="inlineStr">
        <is>
          <t>OC VISITA ROLLOS</t>
        </is>
      </c>
      <c r="H1519" t="inlineStr">
        <is>
          <t>ATLANTICO</t>
        </is>
      </c>
      <c r="I1519" t="inlineStr">
        <is>
          <t>JUAN DE ACOSTA</t>
        </is>
      </c>
      <c r="J1519" t="inlineStr">
        <is>
          <t>BARRIO EL VAIVEN JUAN DE ACOST</t>
        </is>
      </c>
      <c r="K1519" t="inlineStr">
        <is>
          <t>BANCOLOMBIA</t>
        </is>
      </c>
      <c r="L1519" t="inlineStr">
        <is>
          <t>FO-25-1394123</t>
        </is>
      </c>
      <c r="M1519" s="49" t="n">
        <v>45888.70375</v>
      </c>
      <c r="N1519" s="49" t="n">
        <v>45890.59513888889</v>
      </c>
      <c r="O1519" s="48" t="n">
        <v>0</v>
      </c>
      <c r="P1519" t="inlineStr">
        <is>
          <t>CB UNO A UNO</t>
        </is>
      </c>
      <c r="Q1519" t="inlineStr">
        <is>
          <t>CB UNO A UNO</t>
        </is>
      </c>
      <c r="R1519" t="inlineStr">
        <is>
          <t>EJECUTADO</t>
        </is>
      </c>
      <c r="S1519" t="inlineStr">
        <is>
          <t>EJECUTADO EXITOSO</t>
        </is>
      </c>
      <c r="T1519" t="inlineStr">
        <is>
          <t>VISITA TECNICA</t>
        </is>
      </c>
      <c r="V1519" t="inlineStr">
        <is>
          <t>TIPO II</t>
        </is>
      </c>
      <c r="W1519" t="inlineStr">
        <is>
          <t>TERRESTRE</t>
        </is>
      </c>
      <c r="X1519" t="inlineStr">
        <is>
          <t>VILLACOB VILLACOB ELKIN EDUARDO</t>
        </is>
      </c>
      <c r="Y1519" t="inlineStr">
        <is>
          <t>1</t>
        </is>
      </c>
      <c r="Z1519" t="inlineStr">
        <is>
          <t>0</t>
        </is>
      </c>
      <c r="AA1519" s="48" t="n">
        <v>67654</v>
      </c>
      <c r="AB1519" s="48" t="n">
        <v>0</v>
      </c>
    </row>
    <row r="1520">
      <c r="A1520" t="inlineStr">
        <is>
          <t>BARRANQUILLA</t>
        </is>
      </c>
      <c r="B1520" t="inlineStr">
        <is>
          <t>COSTA</t>
        </is>
      </c>
      <c r="C1520" t="inlineStr">
        <is>
          <t>0004-0001</t>
        </is>
      </c>
      <c r="D1520" t="inlineStr">
        <is>
          <t>8638</t>
        </is>
      </c>
      <c r="E1520" t="inlineStr">
        <is>
          <t>2615006</t>
        </is>
      </c>
      <c r="F1520" t="inlineStr">
        <is>
          <t>3007077634</t>
        </is>
      </c>
      <c r="G1520" t="inlineStr">
        <is>
          <t>OC VISITA ROLLOS</t>
        </is>
      </c>
      <c r="H1520" t="inlineStr">
        <is>
          <t>ATLANTICO</t>
        </is>
      </c>
      <c r="I1520" t="inlineStr">
        <is>
          <t>SABANALARGA</t>
        </is>
      </c>
      <c r="J1520" t="inlineStr">
        <is>
          <t>BARRIO LA MARIA SABANALARGA</t>
        </is>
      </c>
      <c r="K1520" t="inlineStr">
        <is>
          <t>BANCOLOMBIA</t>
        </is>
      </c>
      <c r="L1520" t="inlineStr">
        <is>
          <t>FO-25-1394119</t>
        </is>
      </c>
      <c r="M1520" s="49" t="n">
        <v>45888.70427083333</v>
      </c>
      <c r="N1520" s="49" t="n">
        <v>45892.54027777778</v>
      </c>
      <c r="O1520" s="48" t="n">
        <v>0</v>
      </c>
      <c r="P1520" t="inlineStr">
        <is>
          <t>CB UNO A UNO</t>
        </is>
      </c>
      <c r="Q1520" t="inlineStr">
        <is>
          <t>CB UNO A UNO</t>
        </is>
      </c>
      <c r="R1520" t="inlineStr">
        <is>
          <t>EJECUTADO</t>
        </is>
      </c>
      <c r="S1520" t="inlineStr">
        <is>
          <t>EJECUTADO EXITOSO</t>
        </is>
      </c>
      <c r="T1520" t="inlineStr">
        <is>
          <t>VISITA TECNICA</t>
        </is>
      </c>
      <c r="V1520" t="inlineStr">
        <is>
          <t>TIPO II</t>
        </is>
      </c>
      <c r="W1520" t="inlineStr">
        <is>
          <t>TERRESTRE</t>
        </is>
      </c>
      <c r="X1520" t="inlineStr">
        <is>
          <t>DE AVILA SIADES ALBERTO ENRIQUE</t>
        </is>
      </c>
      <c r="Y1520" t="inlineStr">
        <is>
          <t>1</t>
        </is>
      </c>
      <c r="Z1520" t="inlineStr">
        <is>
          <t>0</t>
        </is>
      </c>
      <c r="AA1520" s="48" t="n">
        <v>67654</v>
      </c>
      <c r="AB1520" s="48" t="n">
        <v>0</v>
      </c>
    </row>
    <row r="1521">
      <c r="A1521" t="inlineStr">
        <is>
          <t>NEIVA</t>
        </is>
      </c>
      <c r="B1521" t="inlineStr">
        <is>
          <t>REMOTAS</t>
        </is>
      </c>
      <c r="C1521" t="inlineStr">
        <is>
          <t>0004-0007</t>
        </is>
      </c>
      <c r="D1521" t="inlineStr">
        <is>
          <t>41001</t>
        </is>
      </c>
      <c r="E1521" t="inlineStr">
        <is>
          <t>2615092</t>
        </is>
      </c>
      <c r="F1521" t="inlineStr">
        <is>
          <t>3007016115</t>
        </is>
      </c>
      <c r="G1521" t="inlineStr">
        <is>
          <t>OC VISITA ROLLOS</t>
        </is>
      </c>
      <c r="H1521" t="inlineStr">
        <is>
          <t>HUILA</t>
        </is>
      </c>
      <c r="I1521" t="inlineStr">
        <is>
          <t>NEIVA</t>
        </is>
      </c>
      <c r="J1521" t="inlineStr">
        <is>
          <t>BARRIO CENTRO XXV NEIVA</t>
        </is>
      </c>
      <c r="K1521" t="inlineStr">
        <is>
          <t>BANCOLOMBIA</t>
        </is>
      </c>
      <c r="L1521" t="inlineStr">
        <is>
          <t>FO-25-1394113</t>
        </is>
      </c>
      <c r="M1521" s="49" t="n">
        <v>45888.72752314815</v>
      </c>
      <c r="N1521" s="49" t="n">
        <v>45889.48958333334</v>
      </c>
      <c r="O1521" s="48" t="n">
        <v>0</v>
      </c>
      <c r="P1521" t="inlineStr">
        <is>
          <t>CB UNO A UNO</t>
        </is>
      </c>
      <c r="Q1521" t="inlineStr">
        <is>
          <t>CB UNO A UNO</t>
        </is>
      </c>
      <c r="R1521" t="inlineStr">
        <is>
          <t>EJECUTADO</t>
        </is>
      </c>
      <c r="S1521" t="inlineStr">
        <is>
          <t>EJECUTADO EXITOSO</t>
        </is>
      </c>
      <c r="T1521" t="inlineStr">
        <is>
          <t>VISITA TECNICA</t>
        </is>
      </c>
      <c r="V1521" t="inlineStr">
        <is>
          <t>TIPO I</t>
        </is>
      </c>
      <c r="W1521" t="inlineStr">
        <is>
          <t>TERRESTRE</t>
        </is>
      </c>
      <c r="X1521" t="inlineStr">
        <is>
          <t>ANDRADE HERNANDEZ JUAN CARLOS</t>
        </is>
      </c>
      <c r="Y1521" t="inlineStr">
        <is>
          <t>1</t>
        </is>
      </c>
      <c r="Z1521" t="inlineStr">
        <is>
          <t>0</t>
        </is>
      </c>
      <c r="AA1521" s="48" t="n">
        <v>35780</v>
      </c>
      <c r="AB1521" s="48" t="n">
        <v>0</v>
      </c>
    </row>
    <row r="1522">
      <c r="A1522" t="inlineStr">
        <is>
          <t>IBAGUE</t>
        </is>
      </c>
      <c r="B1522" t="inlineStr">
        <is>
          <t>REMOTAS</t>
        </is>
      </c>
      <c r="C1522" t="inlineStr">
        <is>
          <t>No encontrado</t>
        </is>
      </c>
      <c r="D1522" t="inlineStr">
        <is>
          <t>73443</t>
        </is>
      </c>
      <c r="E1522" t="inlineStr">
        <is>
          <t>2615143</t>
        </is>
      </c>
      <c r="F1522" t="inlineStr">
        <is>
          <t>3007079778</t>
        </is>
      </c>
      <c r="G1522" t="inlineStr">
        <is>
          <t>OC ENVIO ROLLOS</t>
        </is>
      </c>
      <c r="H1522" t="inlineStr">
        <is>
          <t>TOLIMA</t>
        </is>
      </c>
      <c r="I1522" t="inlineStr">
        <is>
          <t>MARIQUITA</t>
        </is>
      </c>
      <c r="J1522" t="inlineStr">
        <is>
          <t>BARRIO CENTRO SAN SEBASTIAN DE</t>
        </is>
      </c>
      <c r="K1522" t="inlineStr">
        <is>
          <t>BANCOLOMBIA</t>
        </is>
      </c>
      <c r="L1522" t="inlineStr">
        <is>
          <t>FO-25-1396813</t>
        </is>
      </c>
      <c r="M1522" s="49" t="n">
        <v>45888.71916666667</v>
      </c>
      <c r="N1522" s="49" t="n">
        <v>45893.64236111111</v>
      </c>
      <c r="O1522" s="48" t="n">
        <v>0</v>
      </c>
      <c r="P1522" t="inlineStr">
        <is>
          <t>CB UNO A UNO</t>
        </is>
      </c>
      <c r="Q1522" t="inlineStr">
        <is>
          <t>CB UNO A UNO</t>
        </is>
      </c>
      <c r="S1522" t="inlineStr">
        <is>
          <t>EJECUTADO EXITOSO</t>
        </is>
      </c>
      <c r="T1522" t="inlineStr">
        <is>
          <t>ENVIO</t>
        </is>
      </c>
      <c r="V1522" t="inlineStr">
        <is>
          <t>TIPO III</t>
        </is>
      </c>
      <c r="W1522" t="inlineStr">
        <is>
          <t>TERRESTRE</t>
        </is>
      </c>
      <c r="Y1522" t="inlineStr">
        <is>
          <t>1</t>
        </is>
      </c>
      <c r="Z1522" t="inlineStr">
        <is>
          <t>0</t>
        </is>
      </c>
      <c r="AA1522" s="48" t="n">
        <v>35780</v>
      </c>
      <c r="AB1522" s="48" t="n">
        <v>0</v>
      </c>
    </row>
    <row r="1523">
      <c r="A1523" t="inlineStr">
        <is>
          <t>CALI</t>
        </is>
      </c>
      <c r="B1523" t="inlineStr">
        <is>
          <t>SUROCCIDENTE Y EJE CAFETERO</t>
        </is>
      </c>
      <c r="C1523" t="inlineStr">
        <is>
          <t>0004-0003</t>
        </is>
      </c>
      <c r="D1523" t="inlineStr">
        <is>
          <t>19532</t>
        </is>
      </c>
      <c r="E1523" t="inlineStr">
        <is>
          <t>2615165</t>
        </is>
      </c>
      <c r="F1523" t="inlineStr">
        <is>
          <t>3007064764</t>
        </is>
      </c>
      <c r="G1523" t="inlineStr">
        <is>
          <t>OC ENVIO ROLLOS</t>
        </is>
      </c>
      <c r="H1523" t="inlineStr">
        <is>
          <t>CAUCA</t>
        </is>
      </c>
      <c r="I1523" t="inlineStr">
        <is>
          <t>PATIA</t>
        </is>
      </c>
      <c r="J1523" t="inlineStr">
        <is>
          <t>BARRIO EL HOSPITAL PATIA 1</t>
        </is>
      </c>
      <c r="K1523" t="inlineStr">
        <is>
          <t>BANCOLOMBIA</t>
        </is>
      </c>
      <c r="L1523" t="inlineStr">
        <is>
          <t>FO-25-1396811</t>
        </is>
      </c>
      <c r="M1523" s="49" t="n">
        <v>45888.72519675926</v>
      </c>
      <c r="N1523" s="49" t="n">
        <v>45895.56111111111</v>
      </c>
      <c r="O1523" s="48" t="n">
        <v>0</v>
      </c>
      <c r="P1523" t="inlineStr">
        <is>
          <t>CB UNO A UNO</t>
        </is>
      </c>
      <c r="Q1523" t="inlineStr">
        <is>
          <t>CB UNO A UNO</t>
        </is>
      </c>
      <c r="S1523" t="inlineStr">
        <is>
          <t>EJECUTADO EXITOSO</t>
        </is>
      </c>
      <c r="T1523" t="inlineStr">
        <is>
          <t>ENVIO</t>
        </is>
      </c>
      <c r="V1523" t="inlineStr">
        <is>
          <t>TIPO IV</t>
        </is>
      </c>
      <c r="W1523" t="inlineStr">
        <is>
          <t>TERRESTRE</t>
        </is>
      </c>
      <c r="Y1523" t="inlineStr">
        <is>
          <t>1</t>
        </is>
      </c>
      <c r="Z1523" t="inlineStr">
        <is>
          <t>0</t>
        </is>
      </c>
      <c r="AA1523" s="48" t="n">
        <v>35780</v>
      </c>
      <c r="AB1523" s="48" t="n">
        <v>0</v>
      </c>
    </row>
    <row r="1524">
      <c r="A1524" t="inlineStr">
        <is>
          <t>CUCUTA</t>
        </is>
      </c>
      <c r="B1524" t="inlineStr">
        <is>
          <t>SANTANDERES</t>
        </is>
      </c>
      <c r="C1524" t="inlineStr">
        <is>
          <t>0004-0008</t>
        </is>
      </c>
      <c r="D1524" t="inlineStr">
        <is>
          <t>54001</t>
        </is>
      </c>
      <c r="E1524" t="inlineStr">
        <is>
          <t>2615167</t>
        </is>
      </c>
      <c r="F1524" t="inlineStr">
        <is>
          <t>3007025134</t>
        </is>
      </c>
      <c r="G1524" t="inlineStr">
        <is>
          <t>OC VISITA ROLLOS</t>
        </is>
      </c>
      <c r="H1524" t="inlineStr">
        <is>
          <t>NORTE DE SANTANDER</t>
        </is>
      </c>
      <c r="I1524" t="inlineStr">
        <is>
          <t>CUCUTA</t>
        </is>
      </c>
      <c r="J1524" t="inlineStr">
        <is>
          <t>URB TORCOROMA SIGLO XXI CUCUTA</t>
        </is>
      </c>
      <c r="K1524" t="inlineStr">
        <is>
          <t>BANCOLOMBIA</t>
        </is>
      </c>
      <c r="L1524" t="inlineStr">
        <is>
          <t>FO-25-1394116</t>
        </is>
      </c>
      <c r="M1524" s="49" t="n">
        <v>45888.72625</v>
      </c>
      <c r="N1524" s="49" t="n">
        <v>45889.48541666667</v>
      </c>
      <c r="O1524" s="48" t="n">
        <v>0</v>
      </c>
      <c r="P1524" t="inlineStr">
        <is>
          <t>CB UNO A UNO</t>
        </is>
      </c>
      <c r="Q1524" t="inlineStr">
        <is>
          <t>CB UNO A UNO</t>
        </is>
      </c>
      <c r="R1524" t="inlineStr">
        <is>
          <t>EJECUTADO</t>
        </is>
      </c>
      <c r="S1524" t="inlineStr">
        <is>
          <t>EJECUTADO EXITOSO</t>
        </is>
      </c>
      <c r="T1524" t="inlineStr">
        <is>
          <t>VISITA TECNICA</t>
        </is>
      </c>
      <c r="V1524" t="inlineStr">
        <is>
          <t>TIPO I</t>
        </is>
      </c>
      <c r="W1524" t="inlineStr">
        <is>
          <t>TERRESTRE</t>
        </is>
      </c>
      <c r="X1524" t="inlineStr">
        <is>
          <t>MORA VEGA JEAMPIER</t>
        </is>
      </c>
      <c r="Y1524" t="inlineStr">
        <is>
          <t>1</t>
        </is>
      </c>
      <c r="Z1524" t="inlineStr">
        <is>
          <t>0</t>
        </is>
      </c>
      <c r="AA1524" s="48" t="n">
        <v>35780</v>
      </c>
      <c r="AB1524" s="48" t="n">
        <v>0</v>
      </c>
    </row>
    <row r="1525">
      <c r="A1525" t="inlineStr">
        <is>
          <t>CALI</t>
        </is>
      </c>
      <c r="B1525" t="inlineStr">
        <is>
          <t>SUROCCIDENTE Y EJE CAFETERO</t>
        </is>
      </c>
      <c r="C1525" t="inlineStr">
        <is>
          <t>0004-0003</t>
        </is>
      </c>
      <c r="D1525" t="inlineStr">
        <is>
          <t>19532</t>
        </is>
      </c>
      <c r="E1525" t="inlineStr">
        <is>
          <t>2615170</t>
        </is>
      </c>
      <c r="F1525" t="inlineStr">
        <is>
          <t>3007073547</t>
        </is>
      </c>
      <c r="G1525" t="inlineStr">
        <is>
          <t>OC ENVIO ROLLOS</t>
        </is>
      </c>
      <c r="H1525" t="inlineStr">
        <is>
          <t>CAUCA</t>
        </is>
      </c>
      <c r="I1525" t="inlineStr">
        <is>
          <t>PATIA</t>
        </is>
      </c>
      <c r="J1525" t="inlineStr">
        <is>
          <t>BARRIO BETANIA PATÍA</t>
        </is>
      </c>
      <c r="K1525" t="inlineStr">
        <is>
          <t>BANCOLOMBIA</t>
        </is>
      </c>
      <c r="L1525" t="inlineStr">
        <is>
          <t>FO-25-1396808</t>
        </is>
      </c>
      <c r="M1525" s="49" t="n">
        <v>45888.72663194445</v>
      </c>
      <c r="N1525" s="49" t="n">
        <v>45893.64236111111</v>
      </c>
      <c r="O1525" s="48" t="n">
        <v>0</v>
      </c>
      <c r="P1525" t="inlineStr">
        <is>
          <t>CB UNO A UNO</t>
        </is>
      </c>
      <c r="Q1525" t="inlineStr">
        <is>
          <t>CB UNO A UNO</t>
        </is>
      </c>
      <c r="S1525" t="inlineStr">
        <is>
          <t>EJECUTADO EXITOSO</t>
        </is>
      </c>
      <c r="T1525" t="inlineStr">
        <is>
          <t>ENVIO</t>
        </is>
      </c>
      <c r="V1525" t="inlineStr">
        <is>
          <t>TIPO IV</t>
        </is>
      </c>
      <c r="W1525" t="inlineStr">
        <is>
          <t>TERRESTRE</t>
        </is>
      </c>
      <c r="Y1525" t="inlineStr">
        <is>
          <t>1</t>
        </is>
      </c>
      <c r="Z1525" t="inlineStr">
        <is>
          <t>0</t>
        </is>
      </c>
      <c r="AA1525" s="48" t="n">
        <v>35780</v>
      </c>
      <c r="AB1525" s="48" t="n">
        <v>0</v>
      </c>
    </row>
    <row r="1526">
      <c r="A1526" t="inlineStr">
        <is>
          <t>CALI</t>
        </is>
      </c>
      <c r="B1526" t="inlineStr">
        <is>
          <t>SUROCCIDENTE Y EJE CAFETERO</t>
        </is>
      </c>
      <c r="C1526" t="inlineStr">
        <is>
          <t>0004-0003</t>
        </is>
      </c>
      <c r="D1526" t="inlineStr">
        <is>
          <t>19532</t>
        </is>
      </c>
      <c r="E1526" t="inlineStr">
        <is>
          <t>2615171</t>
        </is>
      </c>
      <c r="F1526" t="inlineStr">
        <is>
          <t>3007069562</t>
        </is>
      </c>
      <c r="G1526" t="inlineStr">
        <is>
          <t>OC ENVIO ROLLOS</t>
        </is>
      </c>
      <c r="H1526" t="inlineStr">
        <is>
          <t>CAUCA</t>
        </is>
      </c>
      <c r="I1526" t="inlineStr">
        <is>
          <t>PATIA</t>
        </is>
      </c>
      <c r="J1526" t="inlineStr">
        <is>
          <t>BARRIO BRISAS PATIA</t>
        </is>
      </c>
      <c r="K1526" t="inlineStr">
        <is>
          <t>BANCOLOMBIA</t>
        </is>
      </c>
      <c r="L1526" t="inlineStr">
        <is>
          <t>FO-25-1396806</t>
        </is>
      </c>
      <c r="M1526" s="49" t="n">
        <v>45888.72702546296</v>
      </c>
      <c r="N1526" s="49" t="n">
        <v>45890.50694444445</v>
      </c>
      <c r="O1526" s="48" t="n">
        <v>0</v>
      </c>
      <c r="P1526" t="inlineStr">
        <is>
          <t>CB UNO A UNO</t>
        </is>
      </c>
      <c r="Q1526" t="inlineStr">
        <is>
          <t>CB UNO A UNO</t>
        </is>
      </c>
      <c r="S1526" t="inlineStr">
        <is>
          <t>EJECUTADO EXITOSO</t>
        </is>
      </c>
      <c r="T1526" t="inlineStr">
        <is>
          <t>ENVIO</t>
        </is>
      </c>
      <c r="V1526" t="inlineStr">
        <is>
          <t>TIPO IV</t>
        </is>
      </c>
      <c r="W1526" t="inlineStr">
        <is>
          <t>TERRESTRE</t>
        </is>
      </c>
      <c r="Y1526" t="inlineStr">
        <is>
          <t>1</t>
        </is>
      </c>
      <c r="Z1526" t="inlineStr">
        <is>
          <t>0</t>
        </is>
      </c>
      <c r="AA1526" s="48" t="n">
        <v>35780</v>
      </c>
      <c r="AB1526" s="48" t="n">
        <v>0</v>
      </c>
    </row>
    <row r="1527">
      <c r="A1527" t="inlineStr">
        <is>
          <t>VILLAVICENCIO</t>
        </is>
      </c>
      <c r="B1527" t="inlineStr">
        <is>
          <t>REMOTAS</t>
        </is>
      </c>
      <c r="C1527" t="inlineStr">
        <is>
          <t>0004-0007</t>
        </is>
      </c>
      <c r="D1527" t="inlineStr">
        <is>
          <t>50001</t>
        </is>
      </c>
      <c r="E1527" t="inlineStr">
        <is>
          <t>2615176</t>
        </is>
      </c>
      <c r="F1527" t="inlineStr">
        <is>
          <t>3007074266</t>
        </is>
      </c>
      <c r="G1527" t="inlineStr">
        <is>
          <t>OC VISITA ROLLOS</t>
        </is>
      </c>
      <c r="H1527" t="inlineStr">
        <is>
          <t>META</t>
        </is>
      </c>
      <c r="I1527" t="inlineStr">
        <is>
          <t>VILLAVICENCIO</t>
        </is>
      </c>
      <c r="J1527" t="inlineStr">
        <is>
          <t>BARRIO SANTA JOSEFA VILLAVICEN</t>
        </is>
      </c>
      <c r="K1527" t="inlineStr">
        <is>
          <t>BANCOLOMBIA</t>
        </is>
      </c>
      <c r="L1527" t="inlineStr">
        <is>
          <t>FO-25-1394110</t>
        </is>
      </c>
      <c r="M1527" s="49" t="n">
        <v>45888.72836805556</v>
      </c>
      <c r="N1527" s="49" t="n">
        <v>45895.63125</v>
      </c>
      <c r="O1527" s="48" t="n">
        <v>0</v>
      </c>
      <c r="P1527" t="inlineStr">
        <is>
          <t>CB UNO A UNO</t>
        </is>
      </c>
      <c r="Q1527" t="inlineStr">
        <is>
          <t>CB UNO A UNO</t>
        </is>
      </c>
      <c r="R1527" t="inlineStr">
        <is>
          <t>EJECUTADO</t>
        </is>
      </c>
      <c r="S1527" t="inlineStr">
        <is>
          <t>EJECUTADO EXITOSO</t>
        </is>
      </c>
      <c r="T1527" t="inlineStr">
        <is>
          <t>VISITA TECNICA</t>
        </is>
      </c>
      <c r="V1527" t="inlineStr">
        <is>
          <t>TIPO I</t>
        </is>
      </c>
      <c r="W1527" t="inlineStr">
        <is>
          <t>TERRESTRE</t>
        </is>
      </c>
      <c r="X1527" t="inlineStr">
        <is>
          <t>GARZON RUIZ LUIS MIGUEL</t>
        </is>
      </c>
      <c r="Y1527" t="inlineStr">
        <is>
          <t>1</t>
        </is>
      </c>
      <c r="Z1527" t="inlineStr">
        <is>
          <t>0</t>
        </is>
      </c>
      <c r="AA1527" s="48" t="n">
        <v>35780</v>
      </c>
      <c r="AB1527" s="48" t="n">
        <v>0</v>
      </c>
    </row>
    <row r="1528">
      <c r="A1528" t="inlineStr">
        <is>
          <t>MEDELLIN</t>
        </is>
      </c>
      <c r="B1528" t="inlineStr">
        <is>
          <t>NOROCCIDENTE</t>
        </is>
      </c>
      <c r="C1528" t="inlineStr">
        <is>
          <t>0004-0005</t>
        </is>
      </c>
      <c r="D1528" t="inlineStr">
        <is>
          <t>5088</t>
        </is>
      </c>
      <c r="E1528" t="inlineStr">
        <is>
          <t>2615360</t>
        </is>
      </c>
      <c r="F1528" t="inlineStr">
        <is>
          <t>3007035359</t>
        </is>
      </c>
      <c r="G1528" t="inlineStr">
        <is>
          <t>OC VISITA ROLLOS</t>
        </is>
      </c>
      <c r="H1528" t="inlineStr">
        <is>
          <t>ANTIOQUIA</t>
        </is>
      </c>
      <c r="I1528" t="inlineStr">
        <is>
          <t>BELLO</t>
        </is>
      </c>
      <c r="J1528" t="inlineStr">
        <is>
          <t>COMCARD BELLO ROXY</t>
        </is>
      </c>
      <c r="K1528" t="inlineStr">
        <is>
          <t>BANCOLOMBIA</t>
        </is>
      </c>
      <c r="L1528" t="inlineStr">
        <is>
          <t>FO-25-1394206</t>
        </is>
      </c>
      <c r="M1528" s="49" t="n">
        <v>45889.33333333334</v>
      </c>
      <c r="N1528" s="49" t="n">
        <v>45895.45694444444</v>
      </c>
      <c r="O1528" s="48" t="n">
        <v>0</v>
      </c>
      <c r="P1528" t="inlineStr">
        <is>
          <t>AGREGADOR</t>
        </is>
      </c>
      <c r="Q1528" t="inlineStr">
        <is>
          <t>COMCARD - PTM</t>
        </is>
      </c>
      <c r="S1528" t="inlineStr">
        <is>
          <t>EJECUTADO EXITOSO</t>
        </is>
      </c>
      <c r="T1528" t="inlineStr">
        <is>
          <t>VISITA TECNICA</t>
        </is>
      </c>
      <c r="V1528" t="inlineStr">
        <is>
          <t>TIPO I</t>
        </is>
      </c>
      <c r="W1528" t="inlineStr">
        <is>
          <t>TERRESTRE</t>
        </is>
      </c>
      <c r="X1528" t="inlineStr">
        <is>
          <t>AYALA ROMERO MAYKOL DANILO</t>
        </is>
      </c>
      <c r="Y1528" t="inlineStr">
        <is>
          <t>1</t>
        </is>
      </c>
      <c r="Z1528" t="inlineStr">
        <is>
          <t>0</t>
        </is>
      </c>
      <c r="AA1528" s="48" t="n">
        <v>35780</v>
      </c>
      <c r="AB1528" s="48" t="n">
        <v>0</v>
      </c>
    </row>
    <row r="1529">
      <c r="A1529" t="inlineStr">
        <is>
          <t>VILLAVICENCIO</t>
        </is>
      </c>
      <c r="B1529" t="inlineStr">
        <is>
          <t>REMOTAS</t>
        </is>
      </c>
      <c r="C1529" t="inlineStr">
        <is>
          <t>0004-0007</t>
        </is>
      </c>
      <c r="D1529" t="inlineStr">
        <is>
          <t>50001</t>
        </is>
      </c>
      <c r="E1529" t="inlineStr">
        <is>
          <t>2615407</t>
        </is>
      </c>
      <c r="F1529" t="inlineStr">
        <is>
          <t>3007078921</t>
        </is>
      </c>
      <c r="G1529" t="inlineStr">
        <is>
          <t>OC VISITA ROLLOS</t>
        </is>
      </c>
      <c r="H1529" t="inlineStr">
        <is>
          <t>META</t>
        </is>
      </c>
      <c r="I1529" t="inlineStr">
        <is>
          <t>VILLAVICENCIO</t>
        </is>
      </c>
      <c r="J1529" t="inlineStr">
        <is>
          <t>BARRIO SAN ANTONIO VILLAVICENC</t>
        </is>
      </c>
      <c r="K1529" t="inlineStr">
        <is>
          <t>BANCOLOMBIA</t>
        </is>
      </c>
      <c r="L1529" t="inlineStr">
        <is>
          <t>FO-25-1394107</t>
        </is>
      </c>
      <c r="M1529" s="49" t="n">
        <v>45888.74261574074</v>
      </c>
      <c r="N1529" s="49" t="n">
        <v>45892.76805555556</v>
      </c>
      <c r="O1529" s="48" t="n">
        <v>0</v>
      </c>
      <c r="P1529" t="inlineStr">
        <is>
          <t>CB UNO A UNO</t>
        </is>
      </c>
      <c r="Q1529" t="inlineStr">
        <is>
          <t>CB UNO A UNO</t>
        </is>
      </c>
      <c r="R1529" t="inlineStr">
        <is>
          <t>EJECUTADO</t>
        </is>
      </c>
      <c r="S1529" t="inlineStr">
        <is>
          <t>EJECUTADO EXITOSO</t>
        </is>
      </c>
      <c r="T1529" t="inlineStr">
        <is>
          <t>VISITA TECNICA</t>
        </is>
      </c>
      <c r="V1529" t="inlineStr">
        <is>
          <t>TIPO I</t>
        </is>
      </c>
      <c r="W1529" t="inlineStr">
        <is>
          <t>TERRESTRE</t>
        </is>
      </c>
      <c r="X1529" t="inlineStr">
        <is>
          <t>GARZON RUIZ LUIS MIGUEL</t>
        </is>
      </c>
      <c r="Y1529" t="inlineStr">
        <is>
          <t>1</t>
        </is>
      </c>
      <c r="Z1529" t="inlineStr">
        <is>
          <t>0</t>
        </is>
      </c>
      <c r="AA1529" s="48" t="n">
        <v>35780</v>
      </c>
      <c r="AB1529" s="48" t="n">
        <v>0</v>
      </c>
    </row>
    <row r="1530">
      <c r="A1530" t="inlineStr">
        <is>
          <t>CALI</t>
        </is>
      </c>
      <c r="B1530" t="inlineStr">
        <is>
          <t>SUROCCIDENTE Y EJE CAFETERO</t>
        </is>
      </c>
      <c r="C1530" t="inlineStr">
        <is>
          <t>0004-0003</t>
        </is>
      </c>
      <c r="D1530" t="inlineStr">
        <is>
          <t>19532</t>
        </is>
      </c>
      <c r="E1530" t="inlineStr">
        <is>
          <t>2615421</t>
        </is>
      </c>
      <c r="F1530" t="inlineStr">
        <is>
          <t>3007063981</t>
        </is>
      </c>
      <c r="G1530" t="inlineStr">
        <is>
          <t>OC VISITA ROLLOS</t>
        </is>
      </c>
      <c r="H1530" t="inlineStr">
        <is>
          <t>CAUCA</t>
        </is>
      </c>
      <c r="I1530" t="inlineStr">
        <is>
          <t>PATIA</t>
        </is>
      </c>
      <c r="J1530" t="inlineStr">
        <is>
          <t>BARRIO LA FONDA PATIA PATIA</t>
        </is>
      </c>
      <c r="K1530" t="inlineStr">
        <is>
          <t>BANCOLOMBIA</t>
        </is>
      </c>
      <c r="L1530" t="inlineStr">
        <is>
          <t>FO-25-1398277</t>
        </is>
      </c>
      <c r="M1530" s="49" t="n">
        <v>45888.74898148148</v>
      </c>
      <c r="N1530" s="49" t="n">
        <v>45895.64027777778</v>
      </c>
      <c r="O1530" s="48" t="n">
        <v>0</v>
      </c>
      <c r="P1530" t="inlineStr">
        <is>
          <t>CB UNO A UNO</t>
        </is>
      </c>
      <c r="Q1530" t="inlineStr">
        <is>
          <t>CB UNO A UNO</t>
        </is>
      </c>
      <c r="R1530" t="inlineStr">
        <is>
          <t>EJECUTADO</t>
        </is>
      </c>
      <c r="S1530" t="inlineStr">
        <is>
          <t>EJECUTADO EXITOSO</t>
        </is>
      </c>
      <c r="T1530" t="inlineStr">
        <is>
          <t>VISITA TECNICA</t>
        </is>
      </c>
      <c r="V1530" t="inlineStr">
        <is>
          <t>TIPO IV</t>
        </is>
      </c>
      <c r="W1530" t="inlineStr">
        <is>
          <t>TERRESTRE</t>
        </is>
      </c>
      <c r="X1530" t="inlineStr">
        <is>
          <t>GIMBUEL LASSO LUIS GERMAN</t>
        </is>
      </c>
      <c r="Y1530" t="inlineStr">
        <is>
          <t>1</t>
        </is>
      </c>
      <c r="Z1530" t="inlineStr">
        <is>
          <t>0</t>
        </is>
      </c>
      <c r="AA1530" s="48" t="n">
        <v>35780</v>
      </c>
      <c r="AB1530" s="48" t="n">
        <v>0</v>
      </c>
    </row>
    <row r="1531">
      <c r="A1531" t="inlineStr">
        <is>
          <t>MANIZALES</t>
        </is>
      </c>
      <c r="B1531" t="inlineStr">
        <is>
          <t>SUROCCIDENTE Y EJE CAFETERO</t>
        </is>
      </c>
      <c r="C1531" t="inlineStr">
        <is>
          <t>0004-0002</t>
        </is>
      </c>
      <c r="D1531" t="inlineStr">
        <is>
          <t>17001</t>
        </is>
      </c>
      <c r="E1531" t="inlineStr">
        <is>
          <t>2615454</t>
        </is>
      </c>
      <c r="F1531" t="inlineStr">
        <is>
          <t>3007076505</t>
        </is>
      </c>
      <c r="G1531" t="inlineStr">
        <is>
          <t>OC VISITA ROLLOS</t>
        </is>
      </c>
      <c r="H1531" t="inlineStr">
        <is>
          <t>CALDAS</t>
        </is>
      </c>
      <c r="I1531" t="inlineStr">
        <is>
          <t>MANIZALES</t>
        </is>
      </c>
      <c r="J1531" t="inlineStr">
        <is>
          <t>BARRIO CENTRO MANIZALES  25</t>
        </is>
      </c>
      <c r="K1531" t="inlineStr">
        <is>
          <t>BANCOLOMBIA</t>
        </is>
      </c>
      <c r="L1531" t="inlineStr">
        <is>
          <t>FO-25-1394229</t>
        </is>
      </c>
      <c r="M1531" s="49" t="n">
        <v>45889.33333333334</v>
      </c>
      <c r="N1531" s="49" t="n">
        <v>45892.52916666667</v>
      </c>
      <c r="O1531" s="48" t="n">
        <v>0</v>
      </c>
      <c r="P1531" t="inlineStr">
        <is>
          <t>CB UNO A UNO</t>
        </is>
      </c>
      <c r="Q1531" t="inlineStr">
        <is>
          <t>CB UNO A UNO</t>
        </is>
      </c>
      <c r="R1531" t="inlineStr">
        <is>
          <t>EJECUTADO</t>
        </is>
      </c>
      <c r="S1531" t="inlineStr">
        <is>
          <t>EJECUTADO EXITOSO</t>
        </is>
      </c>
      <c r="T1531" t="inlineStr">
        <is>
          <t>VISITA TECNICA</t>
        </is>
      </c>
      <c r="V1531" t="inlineStr">
        <is>
          <t>TIPO I</t>
        </is>
      </c>
      <c r="W1531" t="inlineStr">
        <is>
          <t>TERRESTRE</t>
        </is>
      </c>
      <c r="X1531" t="inlineStr">
        <is>
          <t>LOAIZA LOPEZ JHON FREDDY</t>
        </is>
      </c>
      <c r="Y1531" t="inlineStr">
        <is>
          <t>1</t>
        </is>
      </c>
      <c r="Z1531" t="inlineStr">
        <is>
          <t>0</t>
        </is>
      </c>
      <c r="AA1531" s="48" t="n">
        <v>35780</v>
      </c>
      <c r="AB1531" s="48" t="n">
        <v>0</v>
      </c>
    </row>
    <row r="1532">
      <c r="A1532" t="inlineStr">
        <is>
          <t>BOGOTA</t>
        </is>
      </c>
      <c r="B1532" t="inlineStr">
        <is>
          <t>CUNDINAMARCA</t>
        </is>
      </c>
      <c r="C1532" t="inlineStr">
        <is>
          <t>0004-0004</t>
        </is>
      </c>
      <c r="D1532" t="inlineStr">
        <is>
          <t>25899</t>
        </is>
      </c>
      <c r="E1532" t="inlineStr">
        <is>
          <t>2615496</t>
        </is>
      </c>
      <c r="F1532" t="inlineStr">
        <is>
          <t>3007077718</t>
        </is>
      </c>
      <c r="G1532" t="inlineStr">
        <is>
          <t>OC VISITA ROLLOS</t>
        </is>
      </c>
      <c r="H1532" t="inlineStr">
        <is>
          <t>CUNDINAMARCA</t>
        </is>
      </c>
      <c r="I1532" t="inlineStr">
        <is>
          <t>ZIPAQUIRA</t>
        </is>
      </c>
      <c r="J1532" t="inlineStr">
        <is>
          <t>BARRIO LA LIBERTAD ZIPAQUIRA</t>
        </is>
      </c>
      <c r="K1532" t="inlineStr">
        <is>
          <t>BANCOLOMBIA</t>
        </is>
      </c>
      <c r="L1532" t="inlineStr">
        <is>
          <t>FO-25-1395214</t>
        </is>
      </c>
      <c r="M1532" s="49" t="n">
        <v>45889.33333333334</v>
      </c>
      <c r="N1532" s="49" t="n">
        <v>45890.53819444445</v>
      </c>
      <c r="O1532" s="48" t="n">
        <v>0</v>
      </c>
      <c r="P1532" t="inlineStr">
        <is>
          <t>CB UNO A UNO</t>
        </is>
      </c>
      <c r="Q1532" t="inlineStr">
        <is>
          <t>CB UNO A UNO</t>
        </is>
      </c>
      <c r="R1532" t="inlineStr">
        <is>
          <t>EJECUTADO</t>
        </is>
      </c>
      <c r="S1532" t="inlineStr">
        <is>
          <t>EJECUTADO EXITOSO</t>
        </is>
      </c>
      <c r="T1532" t="inlineStr">
        <is>
          <t>VISITA TECNICA</t>
        </is>
      </c>
      <c r="V1532" t="inlineStr">
        <is>
          <t>TIPO II</t>
        </is>
      </c>
      <c r="W1532" t="inlineStr">
        <is>
          <t>TERRESTRE</t>
        </is>
      </c>
      <c r="X1532" t="inlineStr">
        <is>
          <t>SOTO LONDOÑO FREDY ALEXANDER</t>
        </is>
      </c>
      <c r="Y1532" t="inlineStr">
        <is>
          <t>1</t>
        </is>
      </c>
      <c r="Z1532" t="inlineStr">
        <is>
          <t>0</t>
        </is>
      </c>
      <c r="AA1532" s="48" t="n">
        <v>67654</v>
      </c>
      <c r="AB1532" s="48" t="n">
        <v>0</v>
      </c>
    </row>
    <row r="1533">
      <c r="A1533" t="inlineStr">
        <is>
          <t>CARTAGENA</t>
        </is>
      </c>
      <c r="B1533" t="inlineStr">
        <is>
          <t>COSTA</t>
        </is>
      </c>
      <c r="C1533" t="inlineStr">
        <is>
          <t>0004-0001</t>
        </is>
      </c>
      <c r="D1533" t="inlineStr">
        <is>
          <t>13836</t>
        </is>
      </c>
      <c r="E1533" t="inlineStr">
        <is>
          <t>2615497</t>
        </is>
      </c>
      <c r="F1533" t="inlineStr">
        <is>
          <t>3007058754</t>
        </is>
      </c>
      <c r="G1533" t="inlineStr">
        <is>
          <t>OC VISITA ROLLOS</t>
        </is>
      </c>
      <c r="H1533" t="inlineStr">
        <is>
          <t>BOLIVAR</t>
        </is>
      </c>
      <c r="I1533" t="inlineStr">
        <is>
          <t>TURBACO</t>
        </is>
      </c>
      <c r="J1533" t="inlineStr">
        <is>
          <t>PTM TURBACO DROGUERIA Y VARIED</t>
        </is>
      </c>
      <c r="K1533" t="inlineStr">
        <is>
          <t>BANCOLOMBIA</t>
        </is>
      </c>
      <c r="L1533" t="inlineStr">
        <is>
          <t>FO-25-1395210</t>
        </is>
      </c>
      <c r="M1533" s="49" t="n">
        <v>45889.33333333334</v>
      </c>
      <c r="N1533" s="49" t="n">
        <v>45892.75625</v>
      </c>
      <c r="O1533" s="48" t="n">
        <v>0</v>
      </c>
      <c r="P1533" t="inlineStr">
        <is>
          <t>AGREGADOR</t>
        </is>
      </c>
      <c r="Q1533" t="inlineStr">
        <is>
          <t>COMCARD - PTM</t>
        </is>
      </c>
      <c r="R1533" t="inlineStr">
        <is>
          <t>EJECUTADO</t>
        </is>
      </c>
      <c r="S1533" t="inlineStr">
        <is>
          <t>EJECUTADO EXITOSO</t>
        </is>
      </c>
      <c r="T1533" t="inlineStr">
        <is>
          <t>VISITA TECNICA</t>
        </is>
      </c>
      <c r="V1533" t="inlineStr">
        <is>
          <t>TIPO II</t>
        </is>
      </c>
      <c r="W1533" t="inlineStr">
        <is>
          <t>TERRESTRE</t>
        </is>
      </c>
      <c r="X1533" t="inlineStr">
        <is>
          <t>MARTINEZ SALGUEDO ANDRES AUGUSTO</t>
        </is>
      </c>
      <c r="Y1533" t="inlineStr">
        <is>
          <t>1</t>
        </is>
      </c>
      <c r="Z1533" t="inlineStr">
        <is>
          <t>0</t>
        </is>
      </c>
      <c r="AA1533" s="48" t="n">
        <v>67654</v>
      </c>
      <c r="AB1533" s="48" t="n">
        <v>0</v>
      </c>
    </row>
    <row r="1534">
      <c r="A1534" t="inlineStr">
        <is>
          <t>MONTERIA</t>
        </is>
      </c>
      <c r="B1534" t="inlineStr">
        <is>
          <t>COSTA</t>
        </is>
      </c>
      <c r="C1534" t="inlineStr">
        <is>
          <t>0004-0001</t>
        </is>
      </c>
      <c r="D1534" t="inlineStr">
        <is>
          <t>23001</t>
        </is>
      </c>
      <c r="E1534" t="inlineStr">
        <is>
          <t>2615552</t>
        </is>
      </c>
      <c r="F1534" t="inlineStr">
        <is>
          <t>3007079109</t>
        </is>
      </c>
      <c r="G1534" t="inlineStr">
        <is>
          <t>OC VISITA ROLLOS</t>
        </is>
      </c>
      <c r="H1534" t="inlineStr">
        <is>
          <t>CORDOBA</t>
        </is>
      </c>
      <c r="I1534" t="inlineStr">
        <is>
          <t>MONTERIA</t>
        </is>
      </c>
      <c r="J1534" t="inlineStr">
        <is>
          <t>BARRIO VILLA ANA I MONTERIA</t>
        </is>
      </c>
      <c r="K1534" t="inlineStr">
        <is>
          <t>BANCOLOMBIA</t>
        </is>
      </c>
      <c r="L1534" t="inlineStr">
        <is>
          <t>FO-25-1395233</t>
        </is>
      </c>
      <c r="M1534" s="49" t="n">
        <v>45889.33333333334</v>
      </c>
      <c r="N1534" s="49" t="n">
        <v>45890.36111111111</v>
      </c>
      <c r="O1534" s="48" t="n">
        <v>0</v>
      </c>
      <c r="P1534" t="inlineStr">
        <is>
          <t>CB UNO A UNO</t>
        </is>
      </c>
      <c r="Q1534" t="inlineStr">
        <is>
          <t>CB UNO A UNO</t>
        </is>
      </c>
      <c r="R1534" t="inlineStr">
        <is>
          <t>EJECUTADO</t>
        </is>
      </c>
      <c r="S1534" t="inlineStr">
        <is>
          <t>EJECUTADO EXITOSO</t>
        </is>
      </c>
      <c r="T1534" t="inlineStr">
        <is>
          <t>VISITA TECNICA</t>
        </is>
      </c>
      <c r="V1534" t="inlineStr">
        <is>
          <t>TIPO I</t>
        </is>
      </c>
      <c r="W1534" t="inlineStr">
        <is>
          <t>TERRESTRE</t>
        </is>
      </c>
      <c r="X1534" t="inlineStr">
        <is>
          <t>ARRAZOLA HERNANDEZ NICOLAS AUGUSTO</t>
        </is>
      </c>
      <c r="Y1534" t="inlineStr">
        <is>
          <t>1</t>
        </is>
      </c>
      <c r="Z1534" t="inlineStr">
        <is>
          <t>0</t>
        </is>
      </c>
      <c r="AA1534" s="48" t="n">
        <v>35780</v>
      </c>
      <c r="AB1534" s="48" t="n">
        <v>0</v>
      </c>
    </row>
    <row r="1535">
      <c r="A1535" t="inlineStr">
        <is>
          <t>MEDELLIN</t>
        </is>
      </c>
      <c r="B1535" t="inlineStr">
        <is>
          <t>NOROCCIDENTE</t>
        </is>
      </c>
      <c r="C1535" t="inlineStr">
        <is>
          <t>0004-0005</t>
        </is>
      </c>
      <c r="D1535" t="inlineStr">
        <is>
          <t>5604</t>
        </is>
      </c>
      <c r="E1535" t="inlineStr">
        <is>
          <t>2615571</t>
        </is>
      </c>
      <c r="F1535" t="inlineStr">
        <is>
          <t>3007035912</t>
        </is>
      </c>
      <c r="G1535" t="inlineStr">
        <is>
          <t>OC ENVIO ROLLOS</t>
        </is>
      </c>
      <c r="H1535" t="inlineStr">
        <is>
          <t>ANTIOQUIA</t>
        </is>
      </c>
      <c r="I1535" t="inlineStr">
        <is>
          <t>REMEDIOS</t>
        </is>
      </c>
      <c r="J1535" t="inlineStr">
        <is>
          <t>DISTRICOL DROGUERIA LA ESTRELL</t>
        </is>
      </c>
      <c r="K1535" t="inlineStr">
        <is>
          <t>BANCOLOMBIA</t>
        </is>
      </c>
      <c r="L1535" t="inlineStr">
        <is>
          <t>FO-25-1398760</t>
        </is>
      </c>
      <c r="M1535" s="49" t="n">
        <v>45889.33333333334</v>
      </c>
      <c r="N1535" s="49" t="n">
        <v>45895.70277777778</v>
      </c>
      <c r="O1535" s="48" t="n">
        <v>0</v>
      </c>
      <c r="P1535" t="inlineStr">
        <is>
          <t>AGREGADOR</t>
        </is>
      </c>
      <c r="Q1535" t="inlineStr">
        <is>
          <t>DISTRICOL</t>
        </is>
      </c>
      <c r="S1535" t="inlineStr">
        <is>
          <t>EJECUTADO EXITOSO</t>
        </is>
      </c>
      <c r="T1535" t="inlineStr">
        <is>
          <t>ENVIO</t>
        </is>
      </c>
      <c r="V1535" t="inlineStr">
        <is>
          <t>TIPO IV</t>
        </is>
      </c>
      <c r="W1535" t="inlineStr">
        <is>
          <t>TERRESTRE</t>
        </is>
      </c>
      <c r="Y1535" t="inlineStr">
        <is>
          <t>1</t>
        </is>
      </c>
      <c r="Z1535" t="inlineStr">
        <is>
          <t>0</t>
        </is>
      </c>
      <c r="AA1535" s="48" t="n">
        <v>35780</v>
      </c>
      <c r="AB1535" s="48" t="n">
        <v>0</v>
      </c>
    </row>
    <row r="1536">
      <c r="A1536" t="inlineStr">
        <is>
          <t>CALI</t>
        </is>
      </c>
      <c r="B1536" t="inlineStr">
        <is>
          <t>SUROCCIDENTE Y EJE CAFETERO</t>
        </is>
      </c>
      <c r="C1536" t="inlineStr">
        <is>
          <t>0004-0003</t>
        </is>
      </c>
      <c r="D1536" t="inlineStr">
        <is>
          <t>76001</t>
        </is>
      </c>
      <c r="E1536" t="inlineStr">
        <is>
          <t>2615572</t>
        </is>
      </c>
      <c r="F1536" t="inlineStr">
        <is>
          <t>3007017188</t>
        </is>
      </c>
      <c r="G1536" t="inlineStr">
        <is>
          <t>OC VISITA ROLLOS</t>
        </is>
      </c>
      <c r="H1536" t="inlineStr">
        <is>
          <t>VALLE DEL CAUCA</t>
        </is>
      </c>
      <c r="I1536" t="inlineStr">
        <is>
          <t>CALI</t>
        </is>
      </c>
      <c r="J1536" t="inlineStr">
        <is>
          <t>SURTIFAMILIAR CANEY</t>
        </is>
      </c>
      <c r="K1536" t="inlineStr">
        <is>
          <t>BANCOLOMBIA</t>
        </is>
      </c>
      <c r="L1536" t="inlineStr">
        <is>
          <t>FO-25-1395226</t>
        </is>
      </c>
      <c r="M1536" s="49" t="n">
        <v>45889.33333333334</v>
      </c>
      <c r="N1536" s="49" t="n">
        <v>45890.36736111111</v>
      </c>
      <c r="O1536" s="48" t="n">
        <v>0</v>
      </c>
      <c r="P1536" t="inlineStr">
        <is>
          <t>CB UNO A UNO</t>
        </is>
      </c>
      <c r="Q1536" t="inlineStr">
        <is>
          <t>SURTIFAMILIAR</t>
        </is>
      </c>
      <c r="R1536" t="inlineStr">
        <is>
          <t>EJECUTADO</t>
        </is>
      </c>
      <c r="S1536" t="inlineStr">
        <is>
          <t>EJECUTADO EXITOSO</t>
        </is>
      </c>
      <c r="T1536" t="inlineStr">
        <is>
          <t>VISITA TECNICA</t>
        </is>
      </c>
      <c r="V1536" t="inlineStr">
        <is>
          <t>TIPO I</t>
        </is>
      </c>
      <c r="W1536" t="inlineStr">
        <is>
          <t>TERRESTRE</t>
        </is>
      </c>
      <c r="X1536" t="inlineStr">
        <is>
          <t>BENAVIDES ARANGO RAFAEL JOSE</t>
        </is>
      </c>
      <c r="Y1536" t="inlineStr">
        <is>
          <t>1</t>
        </is>
      </c>
      <c r="Z1536" t="inlineStr">
        <is>
          <t>0</t>
        </is>
      </c>
      <c r="AA1536" s="48" t="n">
        <v>35780</v>
      </c>
      <c r="AB1536" s="48" t="n">
        <v>0</v>
      </c>
    </row>
    <row r="1537">
      <c r="A1537" t="inlineStr">
        <is>
          <t>MEDELLIN</t>
        </is>
      </c>
      <c r="B1537" t="inlineStr">
        <is>
          <t>NOROCCIDENTE</t>
        </is>
      </c>
      <c r="C1537" t="inlineStr">
        <is>
          <t>0004-0005</t>
        </is>
      </c>
      <c r="D1537" t="inlineStr">
        <is>
          <t>5088</t>
        </is>
      </c>
      <c r="E1537" t="inlineStr">
        <is>
          <t>2615604</t>
        </is>
      </c>
      <c r="F1537" t="inlineStr">
        <is>
          <t>3007079154</t>
        </is>
      </c>
      <c r="G1537" t="inlineStr">
        <is>
          <t>OC VISITA ROLLOS</t>
        </is>
      </c>
      <c r="H1537" t="inlineStr">
        <is>
          <t>ANTIOQUIA</t>
        </is>
      </c>
      <c r="I1537" t="inlineStr">
        <is>
          <t>BELLO</t>
        </is>
      </c>
      <c r="J1537" t="inlineStr">
        <is>
          <t>BARRIO PARIS BELLO BELLO</t>
        </is>
      </c>
      <c r="K1537" t="inlineStr">
        <is>
          <t>BANCOLOMBIA</t>
        </is>
      </c>
      <c r="L1537" t="inlineStr">
        <is>
          <t>FO-25-1395229</t>
        </is>
      </c>
      <c r="M1537" s="49" t="n">
        <v>45889.33333333334</v>
      </c>
      <c r="N1537" s="49" t="n">
        <v>45895.45694444444</v>
      </c>
      <c r="O1537" s="48" t="n">
        <v>0</v>
      </c>
      <c r="P1537" t="inlineStr">
        <is>
          <t>CB UNO A UNO</t>
        </is>
      </c>
      <c r="Q1537" t="inlineStr">
        <is>
          <t>CB UNO A UNO</t>
        </is>
      </c>
      <c r="S1537" t="inlineStr">
        <is>
          <t>EJECUTADO EXITOSO</t>
        </is>
      </c>
      <c r="T1537" t="inlineStr">
        <is>
          <t>VISITA TECNICA</t>
        </is>
      </c>
      <c r="V1537" t="inlineStr">
        <is>
          <t>TIPO I</t>
        </is>
      </c>
      <c r="W1537" t="inlineStr">
        <is>
          <t>TERRESTRE</t>
        </is>
      </c>
      <c r="X1537" t="inlineStr">
        <is>
          <t>AYALA ROMERO MAYKOL DANILO</t>
        </is>
      </c>
      <c r="Y1537" t="inlineStr">
        <is>
          <t>1</t>
        </is>
      </c>
      <c r="Z1537" t="inlineStr">
        <is>
          <t>0</t>
        </is>
      </c>
      <c r="AA1537" s="48" t="n">
        <v>35780</v>
      </c>
      <c r="AB1537" s="48" t="n">
        <v>0</v>
      </c>
    </row>
    <row r="1538">
      <c r="A1538" t="inlineStr">
        <is>
          <t>BOGOTA</t>
        </is>
      </c>
      <c r="B1538" t="inlineStr">
        <is>
          <t>CUNDINAMARCA</t>
        </is>
      </c>
      <c r="C1538" t="inlineStr">
        <is>
          <t>0004-0004</t>
        </is>
      </c>
      <c r="D1538" t="inlineStr">
        <is>
          <t>11001</t>
        </is>
      </c>
      <c r="E1538" t="inlineStr">
        <is>
          <t>2615630</t>
        </is>
      </c>
      <c r="F1538" t="inlineStr">
        <is>
          <t>3007078637</t>
        </is>
      </c>
      <c r="G1538" t="inlineStr">
        <is>
          <t>OC VISITA ROLLOS</t>
        </is>
      </c>
      <c r="H1538" t="inlineStr">
        <is>
          <t>CUNDINAMARCA</t>
        </is>
      </c>
      <c r="I1538" t="inlineStr">
        <is>
          <t>BOGOTA</t>
        </is>
      </c>
      <c r="J1538" t="inlineStr">
        <is>
          <t>PTM BOGOTA TEAMS TECNOLOGY</t>
        </is>
      </c>
      <c r="K1538" t="inlineStr">
        <is>
          <t>BANCOLOMBIA</t>
        </is>
      </c>
      <c r="L1538" t="inlineStr">
        <is>
          <t>FO-25-1395221</t>
        </is>
      </c>
      <c r="M1538" s="49" t="n">
        <v>45889.33333333334</v>
      </c>
      <c r="N1538" s="49" t="n">
        <v>45894.55833333333</v>
      </c>
      <c r="O1538" s="48" t="n">
        <v>0</v>
      </c>
      <c r="P1538" t="inlineStr">
        <is>
          <t>AGREGADOR</t>
        </is>
      </c>
      <c r="Q1538" t="inlineStr">
        <is>
          <t>COMCARD - PTM</t>
        </is>
      </c>
      <c r="R1538" t="inlineStr">
        <is>
          <t>EJECUTADO</t>
        </is>
      </c>
      <c r="S1538" t="inlineStr">
        <is>
          <t>EJECUTADO EXITOSO</t>
        </is>
      </c>
      <c r="T1538" t="inlineStr">
        <is>
          <t>VISITA TECNICA</t>
        </is>
      </c>
      <c r="V1538" t="inlineStr">
        <is>
          <t>TIPO I</t>
        </is>
      </c>
      <c r="W1538" t="inlineStr">
        <is>
          <t>TERRESTRE</t>
        </is>
      </c>
      <c r="X1538" t="inlineStr">
        <is>
          <t>VEGA MANRIQUE JONATAN MAURICIO</t>
        </is>
      </c>
      <c r="Y1538" t="inlineStr">
        <is>
          <t>1</t>
        </is>
      </c>
      <c r="Z1538" t="inlineStr">
        <is>
          <t>0</t>
        </is>
      </c>
      <c r="AA1538" s="48" t="n">
        <v>35780</v>
      </c>
      <c r="AB1538" s="48" t="n">
        <v>0</v>
      </c>
    </row>
    <row r="1539">
      <c r="A1539" t="inlineStr">
        <is>
          <t>MEDELLIN</t>
        </is>
      </c>
      <c r="B1539" t="inlineStr">
        <is>
          <t>NOROCCIDENTE</t>
        </is>
      </c>
      <c r="C1539" t="inlineStr">
        <is>
          <t>0004-0005</t>
        </is>
      </c>
      <c r="D1539" t="inlineStr">
        <is>
          <t>5686</t>
        </is>
      </c>
      <c r="E1539" t="inlineStr">
        <is>
          <t>2615978</t>
        </is>
      </c>
      <c r="F1539" t="inlineStr">
        <is>
          <t>3007068500</t>
        </is>
      </c>
      <c r="G1539" t="inlineStr">
        <is>
          <t>OC VISITA ROLLOS</t>
        </is>
      </c>
      <c r="H1539" t="inlineStr">
        <is>
          <t>ANTIOQUIA</t>
        </is>
      </c>
      <c r="I1539" t="inlineStr">
        <is>
          <t>SANTA ROSA DE OSOS</t>
        </is>
      </c>
      <c r="J1539" t="inlineStr">
        <is>
          <t>DISTRICOL EXPRESS BOSTON</t>
        </is>
      </c>
      <c r="K1539" t="inlineStr">
        <is>
          <t>BANCOLOMBIA</t>
        </is>
      </c>
      <c r="L1539" t="inlineStr">
        <is>
          <t>FO-25-1395162</t>
        </is>
      </c>
      <c r="M1539" s="49" t="n">
        <v>45889.33333333334</v>
      </c>
      <c r="N1539" s="49" t="n">
        <v>45890.53958333333</v>
      </c>
      <c r="O1539" s="48" t="n">
        <v>0</v>
      </c>
      <c r="P1539" t="inlineStr">
        <is>
          <t>AGREGADOR</t>
        </is>
      </c>
      <c r="Q1539" t="inlineStr">
        <is>
          <t>DISTRICOL</t>
        </is>
      </c>
      <c r="R1539" t="inlineStr">
        <is>
          <t>EJECUTADO</t>
        </is>
      </c>
      <c r="S1539" t="inlineStr">
        <is>
          <t>EJECUTADO EXITOSO</t>
        </is>
      </c>
      <c r="T1539" t="inlineStr">
        <is>
          <t>VISITA TECNICA</t>
        </is>
      </c>
      <c r="V1539" t="inlineStr">
        <is>
          <t>TIPO II</t>
        </is>
      </c>
      <c r="W1539" t="inlineStr">
        <is>
          <t>TERRESTRE</t>
        </is>
      </c>
      <c r="X1539" t="inlineStr">
        <is>
          <t>DIAZ ZABALA FRANCIS DUBAN</t>
        </is>
      </c>
      <c r="Y1539" t="inlineStr">
        <is>
          <t>1</t>
        </is>
      </c>
      <c r="Z1539" t="inlineStr">
        <is>
          <t>0</t>
        </is>
      </c>
      <c r="AA1539" s="48" t="n">
        <v>67654</v>
      </c>
      <c r="AB1539" s="48" t="n">
        <v>0</v>
      </c>
    </row>
    <row r="1540">
      <c r="A1540" t="inlineStr">
        <is>
          <t>MEDELLIN</t>
        </is>
      </c>
      <c r="B1540" t="inlineStr">
        <is>
          <t>NOROCCIDENTE</t>
        </is>
      </c>
      <c r="C1540" t="inlineStr">
        <is>
          <t>0004-0005</t>
        </is>
      </c>
      <c r="D1540" t="inlineStr">
        <is>
          <t>5656</t>
        </is>
      </c>
      <c r="E1540" t="inlineStr">
        <is>
          <t>2616035</t>
        </is>
      </c>
      <c r="F1540" t="inlineStr">
        <is>
          <t>3007068763</t>
        </is>
      </c>
      <c r="G1540" t="inlineStr">
        <is>
          <t>OC VISITA ROLLOS</t>
        </is>
      </c>
      <c r="H1540" t="inlineStr">
        <is>
          <t>ANTIOQUIA</t>
        </is>
      </c>
      <c r="I1540" t="inlineStr">
        <is>
          <t>SAN JERONIMO</t>
        </is>
      </c>
      <c r="J1540" t="inlineStr">
        <is>
          <t>SAN JERONIMO SAN JERONIMO</t>
        </is>
      </c>
      <c r="K1540" t="inlineStr">
        <is>
          <t>BANCOLOMBIA</t>
        </is>
      </c>
      <c r="L1540" t="inlineStr">
        <is>
          <t>FO-25-1395189</t>
        </is>
      </c>
      <c r="M1540" s="49" t="n">
        <v>45889.33333333334</v>
      </c>
      <c r="N1540" s="49" t="n">
        <v>45892.68055555555</v>
      </c>
      <c r="O1540" s="48" t="n">
        <v>0</v>
      </c>
      <c r="P1540" t="inlineStr">
        <is>
          <t>CB UNO A UNO</t>
        </is>
      </c>
      <c r="Q1540" t="inlineStr">
        <is>
          <t>CB UNO A UNO</t>
        </is>
      </c>
      <c r="R1540" t="inlineStr">
        <is>
          <t>EJECUTADO</t>
        </is>
      </c>
      <c r="S1540" t="inlineStr">
        <is>
          <t>EJECUTADO EXITOSO</t>
        </is>
      </c>
      <c r="T1540" t="inlineStr">
        <is>
          <t>VISITA TECNICA</t>
        </is>
      </c>
      <c r="V1540" t="inlineStr">
        <is>
          <t>TIPO II</t>
        </is>
      </c>
      <c r="W1540" t="inlineStr">
        <is>
          <t>TERRESTRE</t>
        </is>
      </c>
      <c r="X1540" t="inlineStr">
        <is>
          <t>ALVAREZ ARENAS VICTOR HUGO</t>
        </is>
      </c>
      <c r="Y1540" t="inlineStr">
        <is>
          <t>1</t>
        </is>
      </c>
      <c r="Z1540" t="inlineStr">
        <is>
          <t>0</t>
        </is>
      </c>
      <c r="AA1540" s="48" t="n">
        <v>67654</v>
      </c>
      <c r="AB1540" s="48" t="n">
        <v>0</v>
      </c>
    </row>
    <row r="1541">
      <c r="A1541" t="inlineStr">
        <is>
          <t>BOGOTA</t>
        </is>
      </c>
      <c r="B1541" t="inlineStr">
        <is>
          <t>CUNDINAMARCA</t>
        </is>
      </c>
      <c r="C1541" t="inlineStr">
        <is>
          <t>0004-0004</t>
        </is>
      </c>
      <c r="D1541" t="inlineStr">
        <is>
          <t>11001</t>
        </is>
      </c>
      <c r="E1541" t="inlineStr">
        <is>
          <t>2616054</t>
        </is>
      </c>
      <c r="F1541" t="inlineStr">
        <is>
          <t>3007079281</t>
        </is>
      </c>
      <c r="G1541" t="inlineStr">
        <is>
          <t>OC VISITA ROLLOS</t>
        </is>
      </c>
      <c r="H1541" t="inlineStr">
        <is>
          <t>CUNDINAMARCA</t>
        </is>
      </c>
      <c r="I1541" t="inlineStr">
        <is>
          <t>BOGOTA</t>
        </is>
      </c>
      <c r="J1541" t="inlineStr">
        <is>
          <t>BARRIO LOMBARDIA BOGOTA</t>
        </is>
      </c>
      <c r="K1541" t="inlineStr">
        <is>
          <t>BANCOLOMBIA</t>
        </is>
      </c>
      <c r="L1541" t="inlineStr">
        <is>
          <t>FO-25-1395237</t>
        </is>
      </c>
      <c r="M1541" s="49" t="n">
        <v>45889.33333333334</v>
      </c>
      <c r="N1541" s="49" t="n">
        <v>45892.52083333334</v>
      </c>
      <c r="O1541" s="48" t="n">
        <v>0</v>
      </c>
      <c r="P1541" t="inlineStr">
        <is>
          <t>CB UNO A UNO</t>
        </is>
      </c>
      <c r="Q1541" t="inlineStr">
        <is>
          <t>CB UNO A UNO</t>
        </is>
      </c>
      <c r="R1541" t="inlineStr">
        <is>
          <t>EJECUTADO</t>
        </is>
      </c>
      <c r="S1541" t="inlineStr">
        <is>
          <t>EJECUTADO EXITOSO</t>
        </is>
      </c>
      <c r="T1541" t="inlineStr">
        <is>
          <t>VISITA TECNICA</t>
        </is>
      </c>
      <c r="V1541" t="inlineStr">
        <is>
          <t>TIPO I</t>
        </is>
      </c>
      <c r="W1541" t="inlineStr">
        <is>
          <t>TERRESTRE</t>
        </is>
      </c>
      <c r="X1541" t="inlineStr">
        <is>
          <t>VEGA MANRIQUE JONATAN MAURICIO</t>
        </is>
      </c>
      <c r="Y1541" t="inlineStr">
        <is>
          <t>1</t>
        </is>
      </c>
      <c r="Z1541" t="inlineStr">
        <is>
          <t>0</t>
        </is>
      </c>
      <c r="AA1541" s="48" t="n">
        <v>35780</v>
      </c>
      <c r="AB1541" s="48" t="n">
        <v>0</v>
      </c>
    </row>
    <row r="1542">
      <c r="A1542" t="inlineStr">
        <is>
          <t>CALI</t>
        </is>
      </c>
      <c r="B1542" t="inlineStr">
        <is>
          <t>SUROCCIDENTE Y EJE CAFETERO</t>
        </is>
      </c>
      <c r="C1542" t="inlineStr">
        <is>
          <t>0004-0003</t>
        </is>
      </c>
      <c r="D1542" t="inlineStr">
        <is>
          <t>76364</t>
        </is>
      </c>
      <c r="E1542" t="inlineStr">
        <is>
          <t>2616125</t>
        </is>
      </c>
      <c r="F1542" t="inlineStr">
        <is>
          <t>3007067630</t>
        </is>
      </c>
      <c r="G1542" t="inlineStr">
        <is>
          <t>OC VISITA ROLLOS</t>
        </is>
      </c>
      <c r="H1542" t="inlineStr">
        <is>
          <t>VALLE DEL CAUCA</t>
        </is>
      </c>
      <c r="I1542" t="inlineStr">
        <is>
          <t>JAMUNDI</t>
        </is>
      </c>
      <c r="J1542" t="inlineStr">
        <is>
          <t>BARRIO TERRANOVA ETAPA 6 JAMUN</t>
        </is>
      </c>
      <c r="K1542" t="inlineStr">
        <is>
          <t>BANCOLOMBIA</t>
        </is>
      </c>
      <c r="L1542" t="inlineStr">
        <is>
          <t>FO-25-1395144</t>
        </is>
      </c>
      <c r="M1542" s="49" t="n">
        <v>45889.33416666667</v>
      </c>
      <c r="N1542" s="49" t="n">
        <v>45890.59305555555</v>
      </c>
      <c r="O1542" s="48" t="n">
        <v>0</v>
      </c>
      <c r="P1542" t="inlineStr">
        <is>
          <t>CB UNO A UNO</t>
        </is>
      </c>
      <c r="Q1542" t="inlineStr">
        <is>
          <t>CB UNO A UNO</t>
        </is>
      </c>
      <c r="R1542" t="inlineStr">
        <is>
          <t>EJECUTADO</t>
        </is>
      </c>
      <c r="T1542" t="inlineStr">
        <is>
          <t>VISITA TECNICA</t>
        </is>
      </c>
      <c r="V1542" t="inlineStr">
        <is>
          <t>TIPO II</t>
        </is>
      </c>
      <c r="W1542" t="inlineStr">
        <is>
          <t>TERRESTRE</t>
        </is>
      </c>
      <c r="X1542" t="inlineStr">
        <is>
          <t>BOLAÑOS TABORDA JORGE ENRIQUE</t>
        </is>
      </c>
      <c r="Y1542" t="inlineStr">
        <is>
          <t>1</t>
        </is>
      </c>
      <c r="Z1542" t="inlineStr">
        <is>
          <t>0</t>
        </is>
      </c>
      <c r="AA1542" s="48" t="n">
        <v>67654</v>
      </c>
      <c r="AB1542" s="48" t="n">
        <v>0</v>
      </c>
    </row>
    <row r="1543">
      <c r="A1543" t="inlineStr">
        <is>
          <t>MEDELLIN</t>
        </is>
      </c>
      <c r="B1543" t="inlineStr">
        <is>
          <t>NOROCCIDENTE</t>
        </is>
      </c>
      <c r="C1543" t="inlineStr">
        <is>
          <t>0004-0005</t>
        </is>
      </c>
      <c r="D1543" t="inlineStr">
        <is>
          <t>5649</t>
        </is>
      </c>
      <c r="E1543" t="inlineStr">
        <is>
          <t>2616127</t>
        </is>
      </c>
      <c r="F1543" t="inlineStr">
        <is>
          <t>3007074674</t>
        </is>
      </c>
      <c r="G1543" t="inlineStr">
        <is>
          <t>OC ENVIO ROLLOS</t>
        </is>
      </c>
      <c r="H1543" t="inlineStr">
        <is>
          <t>ANTIOQUIA</t>
        </is>
      </c>
      <c r="I1543" t="inlineStr">
        <is>
          <t>SAN CARLOS</t>
        </is>
      </c>
      <c r="J1543" t="inlineStr">
        <is>
          <t>PTM SAN CARLOS SALSAMENTARIA P</t>
        </is>
      </c>
      <c r="K1543" t="inlineStr">
        <is>
          <t>BANCOLOMBIA</t>
        </is>
      </c>
      <c r="L1543" t="inlineStr">
        <is>
          <t>FO-25-1398757</t>
        </is>
      </c>
      <c r="M1543" s="49" t="n">
        <v>45889.33487268518</v>
      </c>
      <c r="N1543" s="49" t="n">
        <v>45898.65972222222</v>
      </c>
      <c r="O1543" s="48" t="n">
        <v>0</v>
      </c>
      <c r="P1543" t="inlineStr">
        <is>
          <t>AGREGADOR</t>
        </is>
      </c>
      <c r="Q1543" t="inlineStr">
        <is>
          <t>COMCARD - PTM</t>
        </is>
      </c>
      <c r="S1543" t="inlineStr">
        <is>
          <t>EJECUTADO EXITOSO</t>
        </is>
      </c>
      <c r="T1543" t="inlineStr">
        <is>
          <t>ENVIO</t>
        </is>
      </c>
      <c r="V1543" t="inlineStr">
        <is>
          <t>TIPO III</t>
        </is>
      </c>
      <c r="W1543" t="inlineStr">
        <is>
          <t>TERRESTRE</t>
        </is>
      </c>
      <c r="Y1543" t="inlineStr">
        <is>
          <t>1</t>
        </is>
      </c>
      <c r="Z1543" t="inlineStr">
        <is>
          <t>0</t>
        </is>
      </c>
      <c r="AA1543" s="48" t="n">
        <v>35780</v>
      </c>
      <c r="AB1543" s="48" t="n">
        <v>0</v>
      </c>
    </row>
    <row r="1544">
      <c r="A1544" t="inlineStr">
        <is>
          <t>MEDELLIN</t>
        </is>
      </c>
      <c r="B1544" t="inlineStr">
        <is>
          <t>NOROCCIDENTE</t>
        </is>
      </c>
      <c r="C1544" t="inlineStr">
        <is>
          <t>0004-0005</t>
        </is>
      </c>
      <c r="D1544" t="inlineStr">
        <is>
          <t>5308</t>
        </is>
      </c>
      <c r="E1544" t="inlineStr">
        <is>
          <t>2616153</t>
        </is>
      </c>
      <c r="F1544" t="inlineStr">
        <is>
          <t>3007018623</t>
        </is>
      </c>
      <c r="G1544" t="inlineStr">
        <is>
          <t>OC VISITA ROLLOS</t>
        </is>
      </c>
      <c r="H1544" t="inlineStr">
        <is>
          <t>ANTIOQUIA</t>
        </is>
      </c>
      <c r="I1544" t="inlineStr">
        <is>
          <t>GIRARDOTA</t>
        </is>
      </c>
      <c r="J1544" t="inlineStr">
        <is>
          <t>BARRIO VEREDA PORTACHUELO GIRA</t>
        </is>
      </c>
      <c r="K1544" t="inlineStr">
        <is>
          <t>BANCOLOMBIA</t>
        </is>
      </c>
      <c r="L1544" t="inlineStr">
        <is>
          <t>FO-25-1395112</t>
        </is>
      </c>
      <c r="M1544" s="49" t="n">
        <v>45889.34253472222</v>
      </c>
      <c r="N1544" s="49" t="n">
        <v>45895.45694444444</v>
      </c>
      <c r="O1544" s="48" t="n">
        <v>0</v>
      </c>
      <c r="P1544" t="inlineStr">
        <is>
          <t>CB UNO A UNO</t>
        </is>
      </c>
      <c r="Q1544" t="inlineStr">
        <is>
          <t>CB UNO A UNO</t>
        </is>
      </c>
      <c r="S1544" t="inlineStr">
        <is>
          <t>EJECUTADO EXITOSO</t>
        </is>
      </c>
      <c r="T1544" t="inlineStr">
        <is>
          <t>VISITA TECNICA</t>
        </is>
      </c>
      <c r="V1544" t="inlineStr">
        <is>
          <t>TIPO I</t>
        </is>
      </c>
      <c r="W1544" t="inlineStr">
        <is>
          <t>TERRESTRE</t>
        </is>
      </c>
      <c r="X1544" t="inlineStr">
        <is>
          <t>AYALA ROMERO MAYKOL DANILO</t>
        </is>
      </c>
      <c r="Y1544" t="inlineStr">
        <is>
          <t>1</t>
        </is>
      </c>
      <c r="Z1544" t="inlineStr">
        <is>
          <t>0</t>
        </is>
      </c>
      <c r="AA1544" s="48" t="n">
        <v>35780</v>
      </c>
      <c r="AB1544" s="48" t="n">
        <v>0</v>
      </c>
    </row>
    <row r="1545">
      <c r="A1545" t="inlineStr">
        <is>
          <t>VILLAVICENCIO</t>
        </is>
      </c>
      <c r="B1545" t="inlineStr">
        <is>
          <t>REMOTAS</t>
        </is>
      </c>
      <c r="C1545" t="inlineStr">
        <is>
          <t>0004-0007</t>
        </is>
      </c>
      <c r="D1545" t="inlineStr">
        <is>
          <t>50001</t>
        </is>
      </c>
      <c r="E1545" t="inlineStr">
        <is>
          <t>2616300</t>
        </is>
      </c>
      <c r="F1545" t="inlineStr">
        <is>
          <t>3007036037</t>
        </is>
      </c>
      <c r="G1545" t="inlineStr">
        <is>
          <t>OC VISITA ROLLOS</t>
        </is>
      </c>
      <c r="H1545" t="inlineStr">
        <is>
          <t>META</t>
        </is>
      </c>
      <c r="I1545" t="inlineStr">
        <is>
          <t>VILLAVICENCIO</t>
        </is>
      </c>
      <c r="J1545" t="inlineStr">
        <is>
          <t>COMCARD VILLAVICENCIO FLOR</t>
        </is>
      </c>
      <c r="K1545" t="inlineStr">
        <is>
          <t>BANCOLOMBIA</t>
        </is>
      </c>
      <c r="L1545" t="inlineStr">
        <is>
          <t>FO-25-1395123</t>
        </is>
      </c>
      <c r="M1545" s="49" t="n">
        <v>45889.34103009259</v>
      </c>
      <c r="N1545" s="49" t="n">
        <v>45892.52222222222</v>
      </c>
      <c r="O1545" s="48" t="n">
        <v>0</v>
      </c>
      <c r="P1545" t="inlineStr">
        <is>
          <t>AGREGADOR</t>
        </is>
      </c>
      <c r="Q1545" t="inlineStr">
        <is>
          <t>COMCARD - PTM</t>
        </is>
      </c>
      <c r="R1545" t="inlineStr">
        <is>
          <t>EJECUTADO</t>
        </is>
      </c>
      <c r="S1545" t="inlineStr">
        <is>
          <t>EJECUTADO EXITOSO</t>
        </is>
      </c>
      <c r="T1545" t="inlineStr">
        <is>
          <t>VISITA TECNICA</t>
        </is>
      </c>
      <c r="V1545" t="inlineStr">
        <is>
          <t>TIPO I</t>
        </is>
      </c>
      <c r="W1545" t="inlineStr">
        <is>
          <t>TERRESTRE</t>
        </is>
      </c>
      <c r="X1545" t="inlineStr">
        <is>
          <t>GARZON RUIZ LUIS MIGUEL</t>
        </is>
      </c>
      <c r="Y1545" t="inlineStr">
        <is>
          <t>1</t>
        </is>
      </c>
      <c r="Z1545" t="inlineStr">
        <is>
          <t>0</t>
        </is>
      </c>
      <c r="AA1545" s="48" t="n">
        <v>35780</v>
      </c>
      <c r="AB1545" s="48" t="n">
        <v>0</v>
      </c>
    </row>
    <row r="1546">
      <c r="A1546" t="inlineStr">
        <is>
          <t>CUCUTA</t>
        </is>
      </c>
      <c r="B1546" t="inlineStr">
        <is>
          <t>SANTANDERES</t>
        </is>
      </c>
      <c r="C1546" t="inlineStr">
        <is>
          <t>0004-0008</t>
        </is>
      </c>
      <c r="D1546" t="inlineStr">
        <is>
          <t>54001</t>
        </is>
      </c>
      <c r="E1546" t="inlineStr">
        <is>
          <t>2616359</t>
        </is>
      </c>
      <c r="F1546" t="inlineStr">
        <is>
          <t>3007040642</t>
        </is>
      </c>
      <c r="G1546" t="inlineStr">
        <is>
          <t>OC VISITA ROLLOS</t>
        </is>
      </c>
      <c r="H1546" t="inlineStr">
        <is>
          <t>NORTE DE SANTANDER</t>
        </is>
      </c>
      <c r="I1546" t="inlineStr">
        <is>
          <t>CUCUTA</t>
        </is>
      </c>
      <c r="J1546" t="inlineStr">
        <is>
          <t>BARRIO FUERA DEL MUNICIPIO DE</t>
        </is>
      </c>
      <c r="K1546" t="inlineStr">
        <is>
          <t>BANCOLOMBIA</t>
        </is>
      </c>
      <c r="L1546" t="inlineStr">
        <is>
          <t>FO-25-1395095</t>
        </is>
      </c>
      <c r="M1546" s="49" t="n">
        <v>45889.35152777778</v>
      </c>
      <c r="N1546" s="49" t="n">
        <v>45892.525</v>
      </c>
      <c r="O1546" s="48" t="n">
        <v>0</v>
      </c>
      <c r="P1546" t="inlineStr">
        <is>
          <t>CB UNO A UNO</t>
        </is>
      </c>
      <c r="Q1546" t="inlineStr">
        <is>
          <t>CB UNO A UNO</t>
        </is>
      </c>
      <c r="R1546" t="inlineStr">
        <is>
          <t>EJECUTADO</t>
        </is>
      </c>
      <c r="S1546" t="inlineStr">
        <is>
          <t>EJECUTADO EXITOSO</t>
        </is>
      </c>
      <c r="T1546" t="inlineStr">
        <is>
          <t>VISITA TECNICA</t>
        </is>
      </c>
      <c r="V1546" t="inlineStr">
        <is>
          <t>TIPO I</t>
        </is>
      </c>
      <c r="W1546" t="inlineStr">
        <is>
          <t>TERRESTRE</t>
        </is>
      </c>
      <c r="X1546" t="inlineStr">
        <is>
          <t>DURAN ACOSTA FRANK YONNY</t>
        </is>
      </c>
      <c r="Y1546" t="inlineStr">
        <is>
          <t>1</t>
        </is>
      </c>
      <c r="Z1546" t="inlineStr">
        <is>
          <t>0</t>
        </is>
      </c>
      <c r="AA1546" s="48" t="n">
        <v>35780</v>
      </c>
      <c r="AB1546" s="48" t="n">
        <v>0</v>
      </c>
    </row>
    <row r="1547">
      <c r="A1547" t="inlineStr">
        <is>
          <t>MEDELLIN</t>
        </is>
      </c>
      <c r="B1547" t="inlineStr">
        <is>
          <t>NOROCCIDENTE</t>
        </is>
      </c>
      <c r="C1547" t="inlineStr">
        <is>
          <t>0004-0005</t>
        </is>
      </c>
      <c r="D1547" t="inlineStr">
        <is>
          <t>5001</t>
        </is>
      </c>
      <c r="E1547" t="inlineStr">
        <is>
          <t>2616484</t>
        </is>
      </c>
      <c r="F1547" t="inlineStr">
        <is>
          <t>3007053051</t>
        </is>
      </c>
      <c r="G1547" t="inlineStr">
        <is>
          <t>OC VISITA ROLLOS</t>
        </is>
      </c>
      <c r="H1547" t="inlineStr">
        <is>
          <t>ANTIOQUIA</t>
        </is>
      </c>
      <c r="I1547" t="inlineStr">
        <is>
          <t>MEDELLIN</t>
        </is>
      </c>
      <c r="J1547" t="inlineStr">
        <is>
          <t>PTM MEDELLIN MERCATEADERO</t>
        </is>
      </c>
      <c r="K1547" t="inlineStr">
        <is>
          <t>BANCOLOMBIA</t>
        </is>
      </c>
      <c r="L1547" t="inlineStr">
        <is>
          <t>FO-25-1395858</t>
        </is>
      </c>
      <c r="M1547" s="49" t="n">
        <v>45889.3672337963</v>
      </c>
      <c r="N1547" s="49" t="n">
        <v>45895.45763888889</v>
      </c>
      <c r="O1547" s="48" t="n">
        <v>0</v>
      </c>
      <c r="P1547" t="inlineStr">
        <is>
          <t>AGREGADOR</t>
        </is>
      </c>
      <c r="Q1547" t="inlineStr">
        <is>
          <t>COMCARD - PTM</t>
        </is>
      </c>
      <c r="S1547" t="inlineStr">
        <is>
          <t>EJECUTADO EXITOSO</t>
        </is>
      </c>
      <c r="T1547" t="inlineStr">
        <is>
          <t>VISITA TECNICA</t>
        </is>
      </c>
      <c r="V1547" t="inlineStr">
        <is>
          <t>TIPO I</t>
        </is>
      </c>
      <c r="W1547" t="inlineStr">
        <is>
          <t>TERRESTRE</t>
        </is>
      </c>
      <c r="X1547" t="inlineStr">
        <is>
          <t>AYALA ROMERO MAYKOL DANILO</t>
        </is>
      </c>
      <c r="Y1547" t="inlineStr">
        <is>
          <t>1</t>
        </is>
      </c>
      <c r="Z1547" t="inlineStr">
        <is>
          <t>0</t>
        </is>
      </c>
      <c r="AA1547" s="48" t="n">
        <v>35780</v>
      </c>
      <c r="AB1547" s="48" t="n">
        <v>0</v>
      </c>
    </row>
    <row r="1548">
      <c r="A1548" t="inlineStr">
        <is>
          <t>TUNJA</t>
        </is>
      </c>
      <c r="B1548" t="inlineStr">
        <is>
          <t>SANTANDERES</t>
        </is>
      </c>
      <c r="C1548" t="inlineStr">
        <is>
          <t>0004-0008</t>
        </is>
      </c>
      <c r="D1548" t="inlineStr">
        <is>
          <t>15759</t>
        </is>
      </c>
      <c r="E1548" t="inlineStr">
        <is>
          <t>2616493</t>
        </is>
      </c>
      <c r="F1548" t="inlineStr">
        <is>
          <t>3007076042</t>
        </is>
      </c>
      <c r="G1548" t="inlineStr">
        <is>
          <t>OC VISITA ROLLOS</t>
        </is>
      </c>
      <c r="H1548" t="inlineStr">
        <is>
          <t>BOYACA</t>
        </is>
      </c>
      <c r="I1548" t="inlineStr">
        <is>
          <t>SOGAMOSO</t>
        </is>
      </c>
      <c r="J1548" t="inlineStr">
        <is>
          <t>BARRIO CHAPINERO SOGAMOSO  2</t>
        </is>
      </c>
      <c r="K1548" t="inlineStr">
        <is>
          <t>BANCOLOMBIA</t>
        </is>
      </c>
      <c r="L1548" t="inlineStr">
        <is>
          <t>FO-25-1395851</t>
        </is>
      </c>
      <c r="M1548" s="49" t="n">
        <v>45889.36829861111</v>
      </c>
      <c r="N1548" s="49" t="n">
        <v>45889.62013888889</v>
      </c>
      <c r="O1548" s="48" t="n">
        <v>0</v>
      </c>
      <c r="P1548" t="inlineStr">
        <is>
          <t>CB UNO A UNO</t>
        </is>
      </c>
      <c r="Q1548" t="inlineStr">
        <is>
          <t>CB UNO A UNO</t>
        </is>
      </c>
      <c r="R1548" t="inlineStr">
        <is>
          <t>EJECUTADO</t>
        </is>
      </c>
      <c r="S1548" t="inlineStr">
        <is>
          <t>EJECUTADO EXITOSO</t>
        </is>
      </c>
      <c r="T1548" t="inlineStr">
        <is>
          <t>VISITA TECNICA</t>
        </is>
      </c>
      <c r="V1548" t="inlineStr">
        <is>
          <t>TIPO II</t>
        </is>
      </c>
      <c r="W1548" t="inlineStr">
        <is>
          <t>TERRESTRE</t>
        </is>
      </c>
      <c r="X1548" t="inlineStr">
        <is>
          <t>RODRIGUEZ MURCIA YERSON IVAN</t>
        </is>
      </c>
      <c r="Y1548" t="inlineStr">
        <is>
          <t>1</t>
        </is>
      </c>
      <c r="Z1548" t="inlineStr">
        <is>
          <t>0</t>
        </is>
      </c>
      <c r="AA1548" s="48" t="n">
        <v>67654</v>
      </c>
      <c r="AB1548" s="48" t="n">
        <v>0</v>
      </c>
    </row>
    <row r="1549">
      <c r="A1549" t="inlineStr">
        <is>
          <t>BOGOTA</t>
        </is>
      </c>
      <c r="B1549" t="inlineStr">
        <is>
          <t>CUNDINAMARCA</t>
        </is>
      </c>
      <c r="C1549" t="inlineStr">
        <is>
          <t>0004-0004</t>
        </is>
      </c>
      <c r="D1549" t="inlineStr">
        <is>
          <t>25754</t>
        </is>
      </c>
      <c r="E1549" t="inlineStr">
        <is>
          <t>2616592</t>
        </is>
      </c>
      <c r="F1549" t="inlineStr">
        <is>
          <t>3007012879</t>
        </is>
      </c>
      <c r="G1549" t="inlineStr">
        <is>
          <t>OC VISITA ROLLOS</t>
        </is>
      </c>
      <c r="H1549" t="inlineStr">
        <is>
          <t>CUNDINAMARCA</t>
        </is>
      </c>
      <c r="I1549" t="inlineStr">
        <is>
          <t>SOACHA</t>
        </is>
      </c>
      <c r="J1549" t="inlineStr">
        <is>
          <t>BARRIO COMPARTIR SOACHA</t>
        </is>
      </c>
      <c r="K1549" t="inlineStr">
        <is>
          <t>BANCOLOMBIA</t>
        </is>
      </c>
      <c r="L1549" t="inlineStr">
        <is>
          <t>FO-25-1395841</t>
        </is>
      </c>
      <c r="M1549" s="49" t="n">
        <v>45889.37157407407</v>
      </c>
      <c r="N1549" s="49" t="n">
        <v>45892.73333333333</v>
      </c>
      <c r="O1549" s="48" t="n">
        <v>0</v>
      </c>
      <c r="P1549" t="inlineStr">
        <is>
          <t>CB UNO A UNO</t>
        </is>
      </c>
      <c r="Q1549" t="inlineStr">
        <is>
          <t>CB UNO A UNO</t>
        </is>
      </c>
      <c r="R1549" t="inlineStr">
        <is>
          <t>EJECUTADO</t>
        </is>
      </c>
      <c r="S1549" t="inlineStr">
        <is>
          <t>EJECUTADO EXITOSO</t>
        </is>
      </c>
      <c r="T1549" t="inlineStr">
        <is>
          <t>VISITA TECNICA</t>
        </is>
      </c>
      <c r="V1549" t="inlineStr">
        <is>
          <t>TIPO I</t>
        </is>
      </c>
      <c r="W1549" t="inlineStr">
        <is>
          <t>TERRESTRE</t>
        </is>
      </c>
      <c r="X1549" t="inlineStr">
        <is>
          <t>HERNANDEZ NARANJO OSCAR EDUARDO</t>
        </is>
      </c>
      <c r="Y1549" t="inlineStr">
        <is>
          <t>1</t>
        </is>
      </c>
      <c r="Z1549" t="inlineStr">
        <is>
          <t>0</t>
        </is>
      </c>
      <c r="AA1549" s="48" t="n">
        <v>35780</v>
      </c>
      <c r="AB1549" s="48" t="n">
        <v>0</v>
      </c>
    </row>
    <row r="1550">
      <c r="A1550" t="inlineStr">
        <is>
          <t>NEIVA</t>
        </is>
      </c>
      <c r="B1550" t="inlineStr">
        <is>
          <t>REMOTAS</t>
        </is>
      </c>
      <c r="C1550" t="inlineStr">
        <is>
          <t>0004-0007</t>
        </is>
      </c>
      <c r="D1550" t="inlineStr">
        <is>
          <t>41001</t>
        </is>
      </c>
      <c r="E1550" t="inlineStr">
        <is>
          <t>2616652</t>
        </is>
      </c>
      <c r="F1550" t="inlineStr">
        <is>
          <t>3007058897</t>
        </is>
      </c>
      <c r="G1550" t="inlineStr">
        <is>
          <t>OC VISITA ROLLOS</t>
        </is>
      </c>
      <c r="H1550" t="inlineStr">
        <is>
          <t>HUILA</t>
        </is>
      </c>
      <c r="I1550" t="inlineStr">
        <is>
          <t>NEIVA</t>
        </is>
      </c>
      <c r="J1550" t="inlineStr">
        <is>
          <t>BARRIO MANZANARES NEIVA</t>
        </is>
      </c>
      <c r="K1550" t="inlineStr">
        <is>
          <t>BANCOLOMBIA</t>
        </is>
      </c>
      <c r="L1550" t="inlineStr">
        <is>
          <t>FO-25-1395866</t>
        </is>
      </c>
      <c r="M1550" s="49" t="n">
        <v>45889.36354166667</v>
      </c>
      <c r="N1550" s="49" t="n">
        <v>45892.51597222222</v>
      </c>
      <c r="O1550" s="48" t="n">
        <v>0</v>
      </c>
      <c r="P1550" t="inlineStr">
        <is>
          <t>CB UNO A UNO</t>
        </is>
      </c>
      <c r="Q1550" t="inlineStr">
        <is>
          <t>CB UNO A UNO</t>
        </is>
      </c>
      <c r="R1550" t="inlineStr">
        <is>
          <t>EJECUTADO</t>
        </is>
      </c>
      <c r="S1550" t="inlineStr">
        <is>
          <t>EJECUTADO EXITOSO</t>
        </is>
      </c>
      <c r="T1550" t="inlineStr">
        <is>
          <t>VISITA TECNICA</t>
        </is>
      </c>
      <c r="V1550" t="inlineStr">
        <is>
          <t>TIPO I</t>
        </is>
      </c>
      <c r="W1550" t="inlineStr">
        <is>
          <t>TERRESTRE</t>
        </is>
      </c>
      <c r="X1550" t="inlineStr">
        <is>
          <t>DIAZ VARGAS JONATHAN MIGUEL</t>
        </is>
      </c>
      <c r="Y1550" t="inlineStr">
        <is>
          <t>1</t>
        </is>
      </c>
      <c r="Z1550" t="inlineStr">
        <is>
          <t>0</t>
        </is>
      </c>
      <c r="AA1550" s="48" t="n">
        <v>35780</v>
      </c>
      <c r="AB1550" s="48" t="n">
        <v>0</v>
      </c>
    </row>
    <row r="1551">
      <c r="A1551" t="inlineStr">
        <is>
          <t>NEIVA</t>
        </is>
      </c>
      <c r="B1551" t="inlineStr">
        <is>
          <t>REMOTAS</t>
        </is>
      </c>
      <c r="C1551" t="inlineStr">
        <is>
          <t>0004-0007</t>
        </is>
      </c>
      <c r="D1551" t="inlineStr">
        <is>
          <t>41001</t>
        </is>
      </c>
      <c r="E1551" t="inlineStr">
        <is>
          <t>2616668</t>
        </is>
      </c>
      <c r="F1551" t="inlineStr">
        <is>
          <t>3007058897</t>
        </is>
      </c>
      <c r="G1551" t="inlineStr">
        <is>
          <t>OC VISITA ROLLOS</t>
        </is>
      </c>
      <c r="H1551" t="inlineStr">
        <is>
          <t>HUILA</t>
        </is>
      </c>
      <c r="I1551" t="inlineStr">
        <is>
          <t>NEIVA</t>
        </is>
      </c>
      <c r="J1551" t="inlineStr">
        <is>
          <t>BARRIO MANZANARES NEIVA</t>
        </is>
      </c>
      <c r="K1551" t="inlineStr">
        <is>
          <t>BANCOLOMBIA</t>
        </is>
      </c>
      <c r="L1551" t="inlineStr">
        <is>
          <t>FO-25-1395859</t>
        </is>
      </c>
      <c r="M1551" s="49" t="n">
        <v>45889.3665625</v>
      </c>
      <c r="N1551" s="49" t="n">
        <v>45889.65069444444</v>
      </c>
      <c r="O1551" s="48" t="n">
        <v>0</v>
      </c>
      <c r="P1551" t="inlineStr">
        <is>
          <t>CB UNO A UNO</t>
        </is>
      </c>
      <c r="Q1551" t="inlineStr">
        <is>
          <t>CB UNO A UNO</t>
        </is>
      </c>
      <c r="R1551" t="inlineStr">
        <is>
          <t>EJECUTADO</t>
        </is>
      </c>
      <c r="S1551" t="inlineStr">
        <is>
          <t>EJECUTADO EXITOSO</t>
        </is>
      </c>
      <c r="T1551" t="inlineStr">
        <is>
          <t>VISITA TECNICA</t>
        </is>
      </c>
      <c r="V1551" t="inlineStr">
        <is>
          <t>TIPO I</t>
        </is>
      </c>
      <c r="W1551" t="inlineStr">
        <is>
          <t>TERRESTRE</t>
        </is>
      </c>
      <c r="X1551" t="inlineStr">
        <is>
          <t>ANDRADE HERNANDEZ JUAN CARLOS</t>
        </is>
      </c>
      <c r="Y1551" t="inlineStr">
        <is>
          <t>1</t>
        </is>
      </c>
      <c r="Z1551" t="inlineStr">
        <is>
          <t>0</t>
        </is>
      </c>
      <c r="AA1551" s="48" t="n">
        <v>35780</v>
      </c>
      <c r="AB1551" s="48" t="n">
        <v>0</v>
      </c>
    </row>
    <row r="1552">
      <c r="A1552" t="inlineStr">
        <is>
          <t>CARTAGENA</t>
        </is>
      </c>
      <c r="B1552" t="inlineStr">
        <is>
          <t>COSTA</t>
        </is>
      </c>
      <c r="C1552" t="inlineStr">
        <is>
          <t>0004-0001</t>
        </is>
      </c>
      <c r="D1552" t="inlineStr">
        <is>
          <t>13001</t>
        </is>
      </c>
      <c r="E1552" t="inlineStr">
        <is>
          <t>2616890</t>
        </is>
      </c>
      <c r="F1552" t="inlineStr">
        <is>
          <t>3007066684</t>
        </is>
      </c>
      <c r="G1552" t="inlineStr">
        <is>
          <t>OC VISITA ROLLOS</t>
        </is>
      </c>
      <c r="H1552" t="inlineStr">
        <is>
          <t>BOLIVAR</t>
        </is>
      </c>
      <c r="I1552" t="inlineStr">
        <is>
          <t>CARTAGENA</t>
        </is>
      </c>
      <c r="J1552" t="inlineStr">
        <is>
          <t>PAGAFACIL RAMBLAS</t>
        </is>
      </c>
      <c r="K1552" t="inlineStr">
        <is>
          <t>BANCOLOMBIA</t>
        </is>
      </c>
      <c r="L1552" t="inlineStr">
        <is>
          <t>FO-25-1395828</t>
        </is>
      </c>
      <c r="M1552" s="49" t="n">
        <v>45889.38922453704</v>
      </c>
      <c r="N1552" s="49" t="n">
        <v>45895.56805555556</v>
      </c>
      <c r="O1552" s="48" t="n">
        <v>0</v>
      </c>
      <c r="P1552" t="inlineStr">
        <is>
          <t>ROBUSTO</t>
        </is>
      </c>
      <c r="Q1552" t="inlineStr">
        <is>
          <t>PAGAFACIL</t>
        </is>
      </c>
      <c r="R1552" t="inlineStr">
        <is>
          <t>EJECUTADO</t>
        </is>
      </c>
      <c r="S1552" t="inlineStr">
        <is>
          <t>EJECUTADO EXITOSO</t>
        </is>
      </c>
      <c r="T1552" t="inlineStr">
        <is>
          <t>VISITA TECNICA</t>
        </is>
      </c>
      <c r="V1552" t="inlineStr">
        <is>
          <t>TIPO I</t>
        </is>
      </c>
      <c r="W1552" t="inlineStr">
        <is>
          <t>TERRESTRE</t>
        </is>
      </c>
      <c r="X1552" t="inlineStr">
        <is>
          <t>CANEDO HERRERA ALEXANDER</t>
        </is>
      </c>
      <c r="Y1552" t="inlineStr">
        <is>
          <t>1</t>
        </is>
      </c>
      <c r="Z1552" t="inlineStr">
        <is>
          <t>0</t>
        </is>
      </c>
      <c r="AA1552" s="48" t="n">
        <v>35780</v>
      </c>
      <c r="AB1552" s="48" t="n">
        <v>0</v>
      </c>
    </row>
    <row r="1553">
      <c r="A1553" t="inlineStr">
        <is>
          <t>MEDELLIN</t>
        </is>
      </c>
      <c r="B1553" t="inlineStr">
        <is>
          <t>NOROCCIDENTE</t>
        </is>
      </c>
      <c r="C1553" t="inlineStr">
        <is>
          <t>0004-0005</t>
        </is>
      </c>
      <c r="D1553" t="inlineStr">
        <is>
          <t>5001</t>
        </is>
      </c>
      <c r="E1553" t="inlineStr">
        <is>
          <t>2616899</t>
        </is>
      </c>
      <c r="F1553" t="inlineStr">
        <is>
          <t>3007042358</t>
        </is>
      </c>
      <c r="G1553" t="inlineStr">
        <is>
          <t>OC VISITA ROLLOS</t>
        </is>
      </c>
      <c r="H1553" t="inlineStr">
        <is>
          <t>ANTIOQUIA</t>
        </is>
      </c>
      <c r="I1553" t="inlineStr">
        <is>
          <t>MEDELLIN</t>
        </is>
      </c>
      <c r="J1553" t="inlineStr">
        <is>
          <t>BARRIO ROBLEDO MEDELLIN 8</t>
        </is>
      </c>
      <c r="K1553" t="inlineStr">
        <is>
          <t>BANCOLOMBIA</t>
        </is>
      </c>
      <c r="L1553" t="inlineStr">
        <is>
          <t>FO-25-1395821</t>
        </is>
      </c>
      <c r="M1553" s="49" t="n">
        <v>45889.39150462963</v>
      </c>
      <c r="N1553" s="49" t="n">
        <v>45895.45763888889</v>
      </c>
      <c r="O1553" s="48" t="n">
        <v>0</v>
      </c>
      <c r="P1553" t="inlineStr">
        <is>
          <t>CB UNO A UNO</t>
        </is>
      </c>
      <c r="Q1553" t="inlineStr">
        <is>
          <t>CB UNO A UNO</t>
        </is>
      </c>
      <c r="S1553" t="inlineStr">
        <is>
          <t>EJECUTADO EXITOSO</t>
        </is>
      </c>
      <c r="T1553" t="inlineStr">
        <is>
          <t>VISITA TECNICA</t>
        </is>
      </c>
      <c r="V1553" t="inlineStr">
        <is>
          <t>TIPO I</t>
        </is>
      </c>
      <c r="W1553" t="inlineStr">
        <is>
          <t>TERRESTRE</t>
        </is>
      </c>
      <c r="X1553" t="inlineStr">
        <is>
          <t>AYALA ROMERO MAYKOL DANILO</t>
        </is>
      </c>
      <c r="Y1553" t="inlineStr">
        <is>
          <t>1</t>
        </is>
      </c>
      <c r="Z1553" t="inlineStr">
        <is>
          <t>0</t>
        </is>
      </c>
      <c r="AA1553" s="48" t="n">
        <v>35780</v>
      </c>
      <c r="AB1553" s="48" t="n">
        <v>0</v>
      </c>
    </row>
    <row r="1554">
      <c r="A1554" t="inlineStr">
        <is>
          <t>MEDELLIN</t>
        </is>
      </c>
      <c r="B1554" t="inlineStr">
        <is>
          <t>NOROCCIDENTE</t>
        </is>
      </c>
      <c r="C1554" t="inlineStr">
        <is>
          <t>0004-0005</t>
        </is>
      </c>
      <c r="D1554" t="inlineStr">
        <is>
          <t>5670</t>
        </is>
      </c>
      <c r="E1554" t="inlineStr">
        <is>
          <t>2617042</t>
        </is>
      </c>
      <c r="F1554" t="inlineStr">
        <is>
          <t>3007037080</t>
        </is>
      </c>
      <c r="G1554" t="inlineStr">
        <is>
          <t>OC ENVIO ROLLOS</t>
        </is>
      </c>
      <c r="H1554" t="inlineStr">
        <is>
          <t>ANTIOQUIA</t>
        </is>
      </c>
      <c r="I1554" t="inlineStr">
        <is>
          <t>SAN ROQUE</t>
        </is>
      </c>
      <c r="J1554" t="inlineStr">
        <is>
          <t>DISTRICOL CACHARRERIA EL BUEN</t>
        </is>
      </c>
      <c r="K1554" t="inlineStr">
        <is>
          <t>BANCOLOMBIA</t>
        </is>
      </c>
      <c r="L1554" t="inlineStr">
        <is>
          <t>FO-25-1399370</t>
        </is>
      </c>
      <c r="M1554" s="49" t="n">
        <v>45889.38983796296</v>
      </c>
      <c r="N1554" s="49" t="n">
        <v>45895.34861111111</v>
      </c>
      <c r="O1554" s="48" t="n">
        <v>0</v>
      </c>
      <c r="P1554" t="inlineStr">
        <is>
          <t>AGREGADOR</t>
        </is>
      </c>
      <c r="Q1554" t="inlineStr">
        <is>
          <t>DISTRICOL</t>
        </is>
      </c>
      <c r="S1554" t="inlineStr">
        <is>
          <t>EJECUTADO EXITOSO</t>
        </is>
      </c>
      <c r="T1554" t="inlineStr">
        <is>
          <t>ENVIO</t>
        </is>
      </c>
      <c r="V1554" t="inlineStr">
        <is>
          <t>TIPO III</t>
        </is>
      </c>
      <c r="W1554" t="inlineStr">
        <is>
          <t>TERRESTRE</t>
        </is>
      </c>
      <c r="Y1554" t="inlineStr">
        <is>
          <t>1</t>
        </is>
      </c>
      <c r="Z1554" t="inlineStr">
        <is>
          <t>0</t>
        </is>
      </c>
      <c r="AA1554" s="48" t="n">
        <v>35780</v>
      </c>
      <c r="AB1554" s="48" t="n">
        <v>0</v>
      </c>
    </row>
    <row r="1555">
      <c r="A1555" t="inlineStr">
        <is>
          <t>VALLEDUPAR</t>
        </is>
      </c>
      <c r="B1555" t="inlineStr">
        <is>
          <t>COSTA</t>
        </is>
      </c>
      <c r="C1555" t="inlineStr">
        <is>
          <t>0004-0001</t>
        </is>
      </c>
      <c r="D1555" t="inlineStr">
        <is>
          <t>20001</t>
        </is>
      </c>
      <c r="E1555" t="inlineStr">
        <is>
          <t>2617045</t>
        </is>
      </c>
      <c r="F1555" t="inlineStr">
        <is>
          <t>3007079803</t>
        </is>
      </c>
      <c r="G1555" t="inlineStr">
        <is>
          <t>OC VISITA ROLLOS</t>
        </is>
      </c>
      <c r="H1555" t="inlineStr">
        <is>
          <t>CESAR</t>
        </is>
      </c>
      <c r="I1555" t="inlineStr">
        <is>
          <t>VALLEDUPAR</t>
        </is>
      </c>
      <c r="J1555" t="inlineStr">
        <is>
          <t>BARRIO VALLE MEZA VALLEDUPAR 1</t>
        </is>
      </c>
      <c r="K1555" t="inlineStr">
        <is>
          <t>BANCOLOMBIA</t>
        </is>
      </c>
      <c r="L1555" t="inlineStr">
        <is>
          <t>FO-25-1395822</t>
        </is>
      </c>
      <c r="M1555" s="49" t="n">
        <v>45889.39050925926</v>
      </c>
      <c r="N1555" s="49" t="n">
        <v>45892.51736111111</v>
      </c>
      <c r="O1555" s="48" t="n">
        <v>0</v>
      </c>
      <c r="P1555" t="inlineStr">
        <is>
          <t>CB UNO A UNO</t>
        </is>
      </c>
      <c r="Q1555" t="inlineStr">
        <is>
          <t>CB UNO A UNO</t>
        </is>
      </c>
      <c r="R1555" t="inlineStr">
        <is>
          <t>EJECUTADO</t>
        </is>
      </c>
      <c r="S1555" t="inlineStr">
        <is>
          <t>EJECUTADO EXITOSO</t>
        </is>
      </c>
      <c r="T1555" t="inlineStr">
        <is>
          <t>VISITA TECNICA</t>
        </is>
      </c>
      <c r="V1555" t="inlineStr">
        <is>
          <t>TIPO I</t>
        </is>
      </c>
      <c r="W1555" t="inlineStr">
        <is>
          <t>TERRESTRE</t>
        </is>
      </c>
      <c r="X1555" t="inlineStr">
        <is>
          <t>BENITEZ CARVAJAL ALVARO JAVIER</t>
        </is>
      </c>
      <c r="Y1555" t="inlineStr">
        <is>
          <t>1</t>
        </is>
      </c>
      <c r="Z1555" t="inlineStr">
        <is>
          <t>0</t>
        </is>
      </c>
      <c r="AA1555" s="48" t="n">
        <v>35780</v>
      </c>
      <c r="AB1555" s="48" t="n">
        <v>0</v>
      </c>
    </row>
    <row r="1556">
      <c r="A1556" t="inlineStr">
        <is>
          <t>APARTADO</t>
        </is>
      </c>
      <c r="B1556" t="inlineStr">
        <is>
          <t>NOROCCIDENTE</t>
        </is>
      </c>
      <c r="C1556" t="inlineStr">
        <is>
          <t>0004-0005</t>
        </is>
      </c>
      <c r="D1556" t="inlineStr">
        <is>
          <t>5490</t>
        </is>
      </c>
      <c r="E1556" t="inlineStr">
        <is>
          <t>2617118</t>
        </is>
      </c>
      <c r="F1556" t="inlineStr">
        <is>
          <t>3007049762</t>
        </is>
      </c>
      <c r="G1556" t="inlineStr">
        <is>
          <t>OC VISITA ROLLOS</t>
        </is>
      </c>
      <c r="H1556" t="inlineStr">
        <is>
          <t>ANTIOQUIA</t>
        </is>
      </c>
      <c r="I1556" t="inlineStr">
        <is>
          <t>NECOCLI</t>
        </is>
      </c>
      <c r="J1556" t="inlineStr">
        <is>
          <t>BARRIO SAN FRANCISCO NECOCLI</t>
        </is>
      </c>
      <c r="K1556" t="inlineStr">
        <is>
          <t>BANCOLOMBIA</t>
        </is>
      </c>
      <c r="L1556" t="inlineStr">
        <is>
          <t>FO-25-1395834</t>
        </is>
      </c>
      <c r="M1556" s="49" t="n">
        <v>45889.38854166667</v>
      </c>
      <c r="N1556" s="49" t="n">
        <v>45894.53194444445</v>
      </c>
      <c r="O1556" s="48" t="n">
        <v>0</v>
      </c>
      <c r="P1556" t="inlineStr">
        <is>
          <t>CB UNO A UNO</t>
        </is>
      </c>
      <c r="Q1556" t="inlineStr">
        <is>
          <t>CB UNO A UNO</t>
        </is>
      </c>
      <c r="R1556" t="inlineStr">
        <is>
          <t>EJECUTADO</t>
        </is>
      </c>
      <c r="S1556" t="inlineStr">
        <is>
          <t>EJECUTADO EXITOSO</t>
        </is>
      </c>
      <c r="T1556" t="inlineStr">
        <is>
          <t>ENVIO FLOTA - OPERADOR LOGISTICO</t>
        </is>
      </c>
      <c r="V1556" t="inlineStr">
        <is>
          <t>TIPO II</t>
        </is>
      </c>
      <c r="W1556" t="inlineStr">
        <is>
          <t>TERRESTRE</t>
        </is>
      </c>
      <c r="X1556" t="inlineStr">
        <is>
          <t>CASTRO HENAO DANIEL ESTEBAN</t>
        </is>
      </c>
      <c r="Y1556" t="inlineStr">
        <is>
          <t>1</t>
        </is>
      </c>
      <c r="Z1556" t="inlineStr">
        <is>
          <t>0</t>
        </is>
      </c>
      <c r="AA1556" s="48" t="n">
        <v>35780</v>
      </c>
      <c r="AB1556" s="48" t="n">
        <v>0</v>
      </c>
    </row>
    <row r="1557">
      <c r="A1557" t="inlineStr">
        <is>
          <t>CUCUTA</t>
        </is>
      </c>
      <c r="B1557" t="inlineStr">
        <is>
          <t>SANTANDERES</t>
        </is>
      </c>
      <c r="C1557" t="inlineStr">
        <is>
          <t>0004-0008</t>
        </is>
      </c>
      <c r="D1557" t="inlineStr">
        <is>
          <t>54874</t>
        </is>
      </c>
      <c r="E1557" t="inlineStr">
        <is>
          <t>2617146</t>
        </is>
      </c>
      <c r="F1557" t="inlineStr">
        <is>
          <t>3007065033</t>
        </is>
      </c>
      <c r="G1557" t="inlineStr">
        <is>
          <t>OC VISITA ROLLOS</t>
        </is>
      </c>
      <c r="H1557" t="inlineStr">
        <is>
          <t>NORTE DE SANTANDER</t>
        </is>
      </c>
      <c r="I1557" t="inlineStr">
        <is>
          <t>VILLA DEL ROSARIO</t>
        </is>
      </c>
      <c r="J1557" t="inlineStr">
        <is>
          <t>DISTRICOL GEO SPORT STYLO</t>
        </is>
      </c>
      <c r="K1557" t="inlineStr">
        <is>
          <t>BANCOLOMBIA</t>
        </is>
      </c>
      <c r="L1557" t="inlineStr">
        <is>
          <t>FO-25-1395815</t>
        </is>
      </c>
      <c r="M1557" s="49" t="n">
        <v>45889.39270833333</v>
      </c>
      <c r="N1557" s="49" t="n">
        <v>45892.51944444444</v>
      </c>
      <c r="O1557" s="48" t="n">
        <v>0</v>
      </c>
      <c r="P1557" t="inlineStr">
        <is>
          <t>AGREGADOR</t>
        </is>
      </c>
      <c r="Q1557" t="inlineStr">
        <is>
          <t>DISTRICOL</t>
        </is>
      </c>
      <c r="R1557" t="inlineStr">
        <is>
          <t>EJECUTADO</t>
        </is>
      </c>
      <c r="S1557" t="inlineStr">
        <is>
          <t>EJECUTADO EXITOSO</t>
        </is>
      </c>
      <c r="T1557" t="inlineStr">
        <is>
          <t>VISITA TECNICA</t>
        </is>
      </c>
      <c r="V1557" t="inlineStr">
        <is>
          <t>TIPO I</t>
        </is>
      </c>
      <c r="W1557" t="inlineStr">
        <is>
          <t>TERRESTRE</t>
        </is>
      </c>
      <c r="X1557" t="inlineStr">
        <is>
          <t>NARANJO AFANADOR RUBEN JESUS</t>
        </is>
      </c>
      <c r="Y1557" t="inlineStr">
        <is>
          <t>1</t>
        </is>
      </c>
      <c r="Z1557" t="inlineStr">
        <is>
          <t>0</t>
        </is>
      </c>
      <c r="AA1557" s="48" t="n">
        <v>35780</v>
      </c>
      <c r="AB1557" s="48" t="n">
        <v>0</v>
      </c>
    </row>
    <row r="1558">
      <c r="A1558" t="inlineStr">
        <is>
          <t>MEDELLIN</t>
        </is>
      </c>
      <c r="B1558" t="inlineStr">
        <is>
          <t>NOROCCIDENTE</t>
        </is>
      </c>
      <c r="C1558" t="inlineStr">
        <is>
          <t>0004-0005</t>
        </is>
      </c>
      <c r="D1558" t="inlineStr">
        <is>
          <t>5001</t>
        </is>
      </c>
      <c r="E1558" t="inlineStr">
        <is>
          <t>2617241</t>
        </is>
      </c>
      <c r="F1558" t="inlineStr">
        <is>
          <t>3007013005</t>
        </is>
      </c>
      <c r="G1558" t="inlineStr">
        <is>
          <t>OC VISITA ROLLOS</t>
        </is>
      </c>
      <c r="H1558" t="inlineStr">
        <is>
          <t>ANTIOQUIA</t>
        </is>
      </c>
      <c r="I1558" t="inlineStr">
        <is>
          <t>MEDELLIN</t>
        </is>
      </c>
      <c r="J1558" t="inlineStr">
        <is>
          <t>TERMINAL COORDINADORA MEDELLIN</t>
        </is>
      </c>
      <c r="K1558" t="inlineStr">
        <is>
          <t>BANCOLOMBIA</t>
        </is>
      </c>
      <c r="L1558" t="inlineStr">
        <is>
          <t>FO-25-1395810</t>
        </is>
      </c>
      <c r="M1558" s="49" t="n">
        <v>45889.39628472222</v>
      </c>
      <c r="N1558" s="49" t="n">
        <v>45895.45763888889</v>
      </c>
      <c r="O1558" s="48" t="n">
        <v>0</v>
      </c>
      <c r="P1558" t="inlineStr">
        <is>
          <t>UNO A UNO</t>
        </is>
      </c>
      <c r="Q1558" t="inlineStr">
        <is>
          <t>CB UNO A UNO</t>
        </is>
      </c>
      <c r="S1558" t="inlineStr">
        <is>
          <t>EJECUTADO EXITOSO</t>
        </is>
      </c>
      <c r="T1558" t="inlineStr">
        <is>
          <t>VISITA TECNICA</t>
        </is>
      </c>
      <c r="V1558" t="inlineStr">
        <is>
          <t>TIPO I</t>
        </is>
      </c>
      <c r="W1558" t="inlineStr">
        <is>
          <t>TERRESTRE</t>
        </is>
      </c>
      <c r="X1558" t="inlineStr">
        <is>
          <t>AYALA ROMERO MAYKOL DANILO</t>
        </is>
      </c>
      <c r="Y1558" t="inlineStr">
        <is>
          <t>1</t>
        </is>
      </c>
      <c r="Z1558" t="inlineStr">
        <is>
          <t>0</t>
        </is>
      </c>
      <c r="AA1558" s="48" t="n">
        <v>35780</v>
      </c>
      <c r="AB1558" s="48" t="n">
        <v>0</v>
      </c>
    </row>
    <row r="1559">
      <c r="A1559" t="inlineStr">
        <is>
          <t>CALI</t>
        </is>
      </c>
      <c r="B1559" t="inlineStr">
        <is>
          <t>SUROCCIDENTE Y EJE CAFETERO</t>
        </is>
      </c>
      <c r="C1559" t="inlineStr">
        <is>
          <t>0004-0003</t>
        </is>
      </c>
      <c r="D1559" t="inlineStr">
        <is>
          <t>76248</t>
        </is>
      </c>
      <c r="E1559" t="inlineStr">
        <is>
          <t>2617260</t>
        </is>
      </c>
      <c r="F1559" t="inlineStr">
        <is>
          <t>3007034820</t>
        </is>
      </c>
      <c r="G1559" t="inlineStr">
        <is>
          <t>OC VISITA ROLLOS</t>
        </is>
      </c>
      <c r="H1559" t="inlineStr">
        <is>
          <t>VALLE DEL CAUCA</t>
        </is>
      </c>
      <c r="I1559" t="inlineStr">
        <is>
          <t>EL CERRITO</t>
        </is>
      </c>
      <c r="J1559" t="inlineStr">
        <is>
          <t>BARRIO EL PLACER EL CERRITO</t>
        </is>
      </c>
      <c r="K1559" t="inlineStr">
        <is>
          <t>BANCOLOMBIA</t>
        </is>
      </c>
      <c r="L1559" t="inlineStr">
        <is>
          <t>FO-25-1395801</t>
        </is>
      </c>
      <c r="M1559" s="49" t="n">
        <v>45889.39881944445</v>
      </c>
      <c r="N1559" s="49" t="n">
        <v>45890.62847222222</v>
      </c>
      <c r="O1559" s="48" t="n">
        <v>0</v>
      </c>
      <c r="P1559" t="inlineStr">
        <is>
          <t>CB UNO A UNO</t>
        </is>
      </c>
      <c r="Q1559" t="inlineStr">
        <is>
          <t>CB UNO A UNO</t>
        </is>
      </c>
      <c r="R1559" t="inlineStr">
        <is>
          <t>EJECUTADO</t>
        </is>
      </c>
      <c r="S1559" t="inlineStr">
        <is>
          <t>EJECUTADO EXITOSO</t>
        </is>
      </c>
      <c r="T1559" t="inlineStr">
        <is>
          <t>VISITA TECNICA</t>
        </is>
      </c>
      <c r="V1559" t="inlineStr">
        <is>
          <t>TIPO II</t>
        </is>
      </c>
      <c r="W1559" t="inlineStr">
        <is>
          <t>TERRESTRE</t>
        </is>
      </c>
      <c r="X1559" t="inlineStr">
        <is>
          <t>SANCHEZ URREGO ROBINSON DAVID</t>
        </is>
      </c>
      <c r="Y1559" t="inlineStr">
        <is>
          <t>1</t>
        </is>
      </c>
      <c r="Z1559" t="inlineStr">
        <is>
          <t>0</t>
        </is>
      </c>
      <c r="AA1559" s="48" t="n">
        <v>67654</v>
      </c>
      <c r="AB1559" s="48" t="n">
        <v>0</v>
      </c>
    </row>
    <row r="1560">
      <c r="A1560" t="inlineStr">
        <is>
          <t>MEDELLIN</t>
        </is>
      </c>
      <c r="B1560" t="inlineStr">
        <is>
          <t>NOROCCIDENTE</t>
        </is>
      </c>
      <c r="C1560" t="inlineStr">
        <is>
          <t>0004-0005</t>
        </is>
      </c>
      <c r="D1560" t="inlineStr">
        <is>
          <t>5001</t>
        </is>
      </c>
      <c r="E1560" t="inlineStr">
        <is>
          <t>2617267</t>
        </is>
      </c>
      <c r="F1560" t="inlineStr">
        <is>
          <t>3007073715</t>
        </is>
      </c>
      <c r="G1560" t="inlineStr">
        <is>
          <t>OC VISITA ROLLOS</t>
        </is>
      </c>
      <c r="H1560" t="inlineStr">
        <is>
          <t>ANTIOQUIA</t>
        </is>
      </c>
      <c r="I1560" t="inlineStr">
        <is>
          <t>MEDELLIN</t>
        </is>
      </c>
      <c r="J1560" t="inlineStr">
        <is>
          <t>BARRIO ENCISO MEDELLIN 20</t>
        </is>
      </c>
      <c r="K1560" t="inlineStr">
        <is>
          <t>BANCOLOMBIA</t>
        </is>
      </c>
      <c r="L1560" t="inlineStr">
        <is>
          <t>FO-25-1395800</t>
        </is>
      </c>
      <c r="M1560" s="49" t="n">
        <v>45889.39967592592</v>
      </c>
      <c r="N1560" s="49" t="n">
        <v>45895.45763888889</v>
      </c>
      <c r="O1560" s="48" t="n">
        <v>0</v>
      </c>
      <c r="P1560" t="inlineStr">
        <is>
          <t>CB UNO A UNO</t>
        </is>
      </c>
      <c r="Q1560" t="inlineStr">
        <is>
          <t>CB UNO A UNO</t>
        </is>
      </c>
      <c r="S1560" t="inlineStr">
        <is>
          <t>EJECUTADO EXITOSO</t>
        </is>
      </c>
      <c r="T1560" t="inlineStr">
        <is>
          <t>VISITA TECNICA</t>
        </is>
      </c>
      <c r="V1560" t="inlineStr">
        <is>
          <t>TIPO I</t>
        </is>
      </c>
      <c r="W1560" t="inlineStr">
        <is>
          <t>TERRESTRE</t>
        </is>
      </c>
      <c r="X1560" t="inlineStr">
        <is>
          <t>AYALA ROMERO MAYKOL DANILO</t>
        </is>
      </c>
      <c r="Y1560" t="inlineStr">
        <is>
          <t>1</t>
        </is>
      </c>
      <c r="Z1560" t="inlineStr">
        <is>
          <t>0</t>
        </is>
      </c>
      <c r="AA1560" s="48" t="n">
        <v>35780</v>
      </c>
      <c r="AB1560" s="48" t="n">
        <v>0</v>
      </c>
    </row>
    <row r="1561">
      <c r="A1561" t="inlineStr">
        <is>
          <t>BUCARAMANGA</t>
        </is>
      </c>
      <c r="B1561" t="inlineStr">
        <is>
          <t>SANTANDERES</t>
        </is>
      </c>
      <c r="C1561" t="inlineStr">
        <is>
          <t>0004-0008</t>
        </is>
      </c>
      <c r="D1561" t="inlineStr">
        <is>
          <t>68001</t>
        </is>
      </c>
      <c r="E1561" t="inlineStr">
        <is>
          <t>2617279</t>
        </is>
      </c>
      <c r="F1561" t="inlineStr">
        <is>
          <t>3007074094</t>
        </is>
      </c>
      <c r="G1561" t="inlineStr">
        <is>
          <t>OC VISITA ROLLOS</t>
        </is>
      </c>
      <c r="H1561" t="inlineStr">
        <is>
          <t>SANTANDER</t>
        </is>
      </c>
      <c r="I1561" t="inlineStr">
        <is>
          <t>BUCARAMANGA</t>
        </is>
      </c>
      <c r="J1561" t="inlineStr">
        <is>
          <t>BARRIO CONCORDIA BUCARAMANGA 4</t>
        </is>
      </c>
      <c r="K1561" t="inlineStr">
        <is>
          <t>BANCOLOMBIA</t>
        </is>
      </c>
      <c r="L1561" t="inlineStr">
        <is>
          <t>FO-25-1395795</t>
        </is>
      </c>
      <c r="M1561" s="49" t="n">
        <v>45889.40137731482</v>
      </c>
      <c r="N1561" s="49" t="n">
        <v>45890.46041666667</v>
      </c>
      <c r="O1561" s="48" t="n">
        <v>0</v>
      </c>
      <c r="P1561" t="inlineStr">
        <is>
          <t>CB UNO A UNO</t>
        </is>
      </c>
      <c r="Q1561" t="inlineStr">
        <is>
          <t>CB UNO A UNO</t>
        </is>
      </c>
      <c r="R1561" t="inlineStr">
        <is>
          <t>EJECUTADO</t>
        </is>
      </c>
      <c r="S1561" t="inlineStr">
        <is>
          <t>EJECUTADO EXITOSO</t>
        </is>
      </c>
      <c r="T1561" t="inlineStr">
        <is>
          <t>VISITA TECNICA</t>
        </is>
      </c>
      <c r="V1561" t="inlineStr">
        <is>
          <t>TIPO I</t>
        </is>
      </c>
      <c r="W1561" t="inlineStr">
        <is>
          <t>TERRESTRE</t>
        </is>
      </c>
      <c r="X1561" t="inlineStr">
        <is>
          <t>SANTOS GONZALEZ JOHAN FABIAN</t>
        </is>
      </c>
      <c r="Y1561" t="inlineStr">
        <is>
          <t>1</t>
        </is>
      </c>
      <c r="Z1561" t="inlineStr">
        <is>
          <t>0</t>
        </is>
      </c>
      <c r="AA1561" s="48" t="n">
        <v>35780</v>
      </c>
      <c r="AB1561" s="48" t="n">
        <v>0</v>
      </c>
    </row>
    <row r="1562">
      <c r="A1562" t="inlineStr">
        <is>
          <t>CALI</t>
        </is>
      </c>
      <c r="B1562" t="inlineStr">
        <is>
          <t>SUROCCIDENTE Y EJE CAFETERO</t>
        </is>
      </c>
      <c r="C1562" t="inlineStr">
        <is>
          <t>0004-0003</t>
        </is>
      </c>
      <c r="D1562" t="inlineStr">
        <is>
          <t>76248</t>
        </is>
      </c>
      <c r="E1562" t="inlineStr">
        <is>
          <t>2617326</t>
        </is>
      </c>
      <c r="F1562" t="inlineStr">
        <is>
          <t>3007079299</t>
        </is>
      </c>
      <c r="G1562" t="inlineStr">
        <is>
          <t>OC VISITA ROLLOS</t>
        </is>
      </c>
      <c r="H1562" t="inlineStr">
        <is>
          <t>VALLE DEL CAUCA</t>
        </is>
      </c>
      <c r="I1562" t="inlineStr">
        <is>
          <t>EL CERRITO</t>
        </is>
      </c>
      <c r="J1562" t="inlineStr">
        <is>
          <t>BARRIO LA ESTRELLA EL CERRITO</t>
        </is>
      </c>
      <c r="K1562" t="inlineStr">
        <is>
          <t>BANCOLOMBIA</t>
        </is>
      </c>
      <c r="L1562" t="inlineStr">
        <is>
          <t>FO-25-1395788</t>
        </is>
      </c>
      <c r="M1562" s="49" t="n">
        <v>45889.40459490741</v>
      </c>
      <c r="N1562" s="49" t="n">
        <v>45890.53680555556</v>
      </c>
      <c r="O1562" s="48" t="n">
        <v>0</v>
      </c>
      <c r="P1562" t="inlineStr">
        <is>
          <t>CB UNO A UNO</t>
        </is>
      </c>
      <c r="Q1562" t="inlineStr">
        <is>
          <t>CB UNO A UNO</t>
        </is>
      </c>
      <c r="R1562" t="inlineStr">
        <is>
          <t>EJECUTADO</t>
        </is>
      </c>
      <c r="S1562" t="inlineStr">
        <is>
          <t>EJECUTADO EXITOSO</t>
        </is>
      </c>
      <c r="T1562" t="inlineStr">
        <is>
          <t>VISITA TECNICA</t>
        </is>
      </c>
      <c r="V1562" t="inlineStr">
        <is>
          <t>TIPO II</t>
        </is>
      </c>
      <c r="W1562" t="inlineStr">
        <is>
          <t>TERRESTRE</t>
        </is>
      </c>
      <c r="X1562" t="inlineStr">
        <is>
          <t>SANCHEZ URREGO ROBINSON DAVID</t>
        </is>
      </c>
      <c r="Y1562" t="inlineStr">
        <is>
          <t>1</t>
        </is>
      </c>
      <c r="Z1562" t="inlineStr">
        <is>
          <t>0</t>
        </is>
      </c>
      <c r="AA1562" s="48" t="n">
        <v>67654</v>
      </c>
      <c r="AB1562" s="48" t="n">
        <v>0</v>
      </c>
    </row>
    <row r="1563">
      <c r="A1563" t="inlineStr">
        <is>
          <t>VILLAVICENCIO</t>
        </is>
      </c>
      <c r="B1563" t="inlineStr">
        <is>
          <t>REMOTAS</t>
        </is>
      </c>
      <c r="C1563" t="inlineStr">
        <is>
          <t>No encontrado</t>
        </is>
      </c>
      <c r="D1563" t="inlineStr">
        <is>
          <t>50683</t>
        </is>
      </c>
      <c r="E1563" t="inlineStr">
        <is>
          <t>2617368</t>
        </is>
      </c>
      <c r="F1563" t="inlineStr">
        <is>
          <t>3007077567</t>
        </is>
      </c>
      <c r="G1563" t="inlineStr">
        <is>
          <t>OC ENVIO ROLLOS</t>
        </is>
      </c>
      <c r="H1563" t="inlineStr">
        <is>
          <t>META</t>
        </is>
      </c>
      <c r="I1563" t="inlineStr">
        <is>
          <t>SAN JUAN DE ARAMA</t>
        </is>
      </c>
      <c r="J1563" t="inlineStr">
        <is>
          <t>BARRIO CENTRO SAN JUAN DE ARAM</t>
        </is>
      </c>
      <c r="K1563" t="inlineStr">
        <is>
          <t>BANCOLOMBIA</t>
        </is>
      </c>
      <c r="L1563" t="inlineStr">
        <is>
          <t>FO-25-1399369</t>
        </is>
      </c>
      <c r="M1563" s="49" t="n">
        <v>45889.41078703704</v>
      </c>
      <c r="N1563" s="49" t="n">
        <v>45893.64166666667</v>
      </c>
      <c r="O1563" s="48" t="n">
        <v>0</v>
      </c>
      <c r="P1563" t="inlineStr">
        <is>
          <t>CB UNO A UNO</t>
        </is>
      </c>
      <c r="Q1563" t="inlineStr">
        <is>
          <t>CB UNO A UNO</t>
        </is>
      </c>
      <c r="S1563" t="inlineStr">
        <is>
          <t>EJECUTADO EXITOSO</t>
        </is>
      </c>
      <c r="T1563" t="inlineStr">
        <is>
          <t>ENVIO</t>
        </is>
      </c>
      <c r="V1563" t="inlineStr">
        <is>
          <t>TIPO III</t>
        </is>
      </c>
      <c r="W1563" t="inlineStr">
        <is>
          <t>TERRESTRE</t>
        </is>
      </c>
      <c r="Y1563" t="inlineStr">
        <is>
          <t>1</t>
        </is>
      </c>
      <c r="Z1563" t="inlineStr">
        <is>
          <t>0</t>
        </is>
      </c>
      <c r="AA1563" s="48" t="n">
        <v>35780</v>
      </c>
      <c r="AB1563" s="48" t="n">
        <v>0</v>
      </c>
    </row>
    <row r="1564">
      <c r="A1564" t="inlineStr">
        <is>
          <t>CARTAGENA</t>
        </is>
      </c>
      <c r="B1564" t="inlineStr">
        <is>
          <t>COSTA</t>
        </is>
      </c>
      <c r="C1564" t="inlineStr">
        <is>
          <t>0004-0001</t>
        </is>
      </c>
      <c r="D1564" t="inlineStr">
        <is>
          <t>13001</t>
        </is>
      </c>
      <c r="E1564" t="inlineStr">
        <is>
          <t>2617448</t>
        </is>
      </c>
      <c r="F1564" t="inlineStr">
        <is>
          <t>3007052677</t>
        </is>
      </c>
      <c r="G1564" t="inlineStr">
        <is>
          <t>OC VISITA ROLLOS</t>
        </is>
      </c>
      <c r="H1564" t="inlineStr">
        <is>
          <t>BOLIVAR</t>
        </is>
      </c>
      <c r="I1564" t="inlineStr">
        <is>
          <t>CARTAGENA</t>
        </is>
      </c>
      <c r="J1564" t="inlineStr">
        <is>
          <t>PTM CARTAGENA SUPERFARMAX</t>
        </is>
      </c>
      <c r="K1564" t="inlineStr">
        <is>
          <t>BANCOLOMBIA</t>
        </is>
      </c>
      <c r="L1564" t="inlineStr">
        <is>
          <t>FO-25-1395784</t>
        </is>
      </c>
      <c r="M1564" s="49" t="n">
        <v>45889.40704861111</v>
      </c>
      <c r="N1564" s="49" t="n">
        <v>45890.41111111111</v>
      </c>
      <c r="O1564" s="48" t="n">
        <v>0</v>
      </c>
      <c r="P1564" t="inlineStr">
        <is>
          <t>AGREGADOR</t>
        </is>
      </c>
      <c r="Q1564" t="inlineStr">
        <is>
          <t>COMCARD - PTM</t>
        </is>
      </c>
      <c r="R1564" t="inlineStr">
        <is>
          <t>EJECUTADO</t>
        </is>
      </c>
      <c r="S1564" t="inlineStr">
        <is>
          <t>EJECUTADO EXITOSO</t>
        </is>
      </c>
      <c r="T1564" t="inlineStr">
        <is>
          <t>VISITA TECNICA</t>
        </is>
      </c>
      <c r="V1564" t="inlineStr">
        <is>
          <t>TIPO I</t>
        </is>
      </c>
      <c r="W1564" t="inlineStr">
        <is>
          <t>TERRESTRE</t>
        </is>
      </c>
      <c r="X1564" t="inlineStr">
        <is>
          <t>CANEDO HERRERA ALEXANDER</t>
        </is>
      </c>
      <c r="Y1564" t="inlineStr">
        <is>
          <t>1</t>
        </is>
      </c>
      <c r="Z1564" t="inlineStr">
        <is>
          <t>0</t>
        </is>
      </c>
      <c r="AA1564" s="48" t="n">
        <v>35780</v>
      </c>
      <c r="AB1564" s="48" t="n">
        <v>0</v>
      </c>
    </row>
    <row r="1565">
      <c r="A1565" t="inlineStr">
        <is>
          <t>TUNJA</t>
        </is>
      </c>
      <c r="B1565" t="inlineStr">
        <is>
          <t>SANTANDERES</t>
        </is>
      </c>
      <c r="C1565" t="inlineStr">
        <is>
          <t>No encontrado</t>
        </is>
      </c>
      <c r="D1565" t="inlineStr">
        <is>
          <t>15757</t>
        </is>
      </c>
      <c r="E1565" t="inlineStr">
        <is>
          <t>2617599</t>
        </is>
      </c>
      <c r="F1565" t="inlineStr">
        <is>
          <t>3007080307</t>
        </is>
      </c>
      <c r="G1565" t="inlineStr">
        <is>
          <t>OC ENVIO ROLLOS</t>
        </is>
      </c>
      <c r="H1565" t="inlineStr">
        <is>
          <t>BOYACA</t>
        </is>
      </c>
      <c r="I1565" t="inlineStr">
        <is>
          <t>SOCHA</t>
        </is>
      </c>
      <c r="J1565" t="inlineStr">
        <is>
          <t>BARRIO CENTRO SOCHA 2</t>
        </is>
      </c>
      <c r="K1565" t="inlineStr">
        <is>
          <t>BANCOLOMBIA</t>
        </is>
      </c>
      <c r="L1565" t="inlineStr">
        <is>
          <t>FO-25-1398756</t>
        </is>
      </c>
      <c r="M1565" s="49" t="n">
        <v>45889.42456018519</v>
      </c>
      <c r="N1565" s="49" t="n">
        <v>45893.64236111111</v>
      </c>
      <c r="O1565" s="48" t="n">
        <v>0</v>
      </c>
      <c r="P1565" t="inlineStr">
        <is>
          <t>UNO A UNO</t>
        </is>
      </c>
      <c r="Q1565" t="inlineStr">
        <is>
          <t>UNO A UNO</t>
        </is>
      </c>
      <c r="S1565" t="inlineStr">
        <is>
          <t>EJECUTADO EXITOSO</t>
        </is>
      </c>
      <c r="T1565" t="inlineStr">
        <is>
          <t>ENVIO</t>
        </is>
      </c>
      <c r="V1565" t="inlineStr">
        <is>
          <t>TIPO III</t>
        </is>
      </c>
      <c r="W1565" t="inlineStr">
        <is>
          <t>TERRESTRE</t>
        </is>
      </c>
      <c r="Y1565" t="inlineStr">
        <is>
          <t>1</t>
        </is>
      </c>
      <c r="Z1565" t="inlineStr">
        <is>
          <t>0</t>
        </is>
      </c>
      <c r="AA1565" s="48" t="n">
        <v>35780</v>
      </c>
      <c r="AB1565" s="48" t="n">
        <v>0</v>
      </c>
    </row>
    <row r="1566">
      <c r="A1566" t="inlineStr">
        <is>
          <t>CUCUTA</t>
        </is>
      </c>
      <c r="B1566" t="inlineStr">
        <is>
          <t>SANTANDERES</t>
        </is>
      </c>
      <c r="C1566" t="inlineStr">
        <is>
          <t>No encontrado</t>
        </is>
      </c>
      <c r="D1566" t="inlineStr">
        <is>
          <t>54498</t>
        </is>
      </c>
      <c r="E1566" t="inlineStr">
        <is>
          <t>2617641</t>
        </is>
      </c>
      <c r="F1566" t="inlineStr">
        <is>
          <t>3007042524</t>
        </is>
      </c>
      <c r="G1566" t="inlineStr">
        <is>
          <t>OC ENVIO ROLLOS</t>
        </is>
      </c>
      <c r="H1566" t="inlineStr">
        <is>
          <t>NORTE DE SANTANDER</t>
        </is>
      </c>
      <c r="I1566" t="inlineStr">
        <is>
          <t>OCAÑA</t>
        </is>
      </c>
      <c r="J1566" t="inlineStr">
        <is>
          <t>BARRIO SANTA CLARA OCANA 1</t>
        </is>
      </c>
      <c r="K1566" t="inlineStr">
        <is>
          <t>BANCOLOMBIA</t>
        </is>
      </c>
      <c r="L1566" t="inlineStr">
        <is>
          <t>FO-25-1399381</t>
        </is>
      </c>
      <c r="M1566" s="49" t="n">
        <v>45889.41916666667</v>
      </c>
      <c r="N1566" s="49" t="n">
        <v>45895.34861111111</v>
      </c>
      <c r="O1566" s="48" t="n">
        <v>0</v>
      </c>
      <c r="P1566" t="inlineStr">
        <is>
          <t>CB UNO A UNO</t>
        </is>
      </c>
      <c r="Q1566" t="inlineStr">
        <is>
          <t>CB UNO A UNO</t>
        </is>
      </c>
      <c r="S1566" t="inlineStr">
        <is>
          <t>EJECUTADO EXITOSO</t>
        </is>
      </c>
      <c r="T1566" t="inlineStr">
        <is>
          <t>ENVIO</t>
        </is>
      </c>
      <c r="V1566" t="inlineStr">
        <is>
          <t>TIPO IV</t>
        </is>
      </c>
      <c r="W1566" t="inlineStr">
        <is>
          <t>TERRESTRE</t>
        </is>
      </c>
      <c r="Y1566" t="inlineStr">
        <is>
          <t>1</t>
        </is>
      </c>
      <c r="Z1566" t="inlineStr">
        <is>
          <t>0</t>
        </is>
      </c>
      <c r="AA1566" s="48" t="n">
        <v>35780</v>
      </c>
      <c r="AB1566" s="48" t="n">
        <v>0</v>
      </c>
    </row>
    <row r="1567">
      <c r="A1567" t="inlineStr">
        <is>
          <t>BOGOTA</t>
        </is>
      </c>
      <c r="B1567" t="inlineStr">
        <is>
          <t>CUNDINAMARCA</t>
        </is>
      </c>
      <c r="C1567" t="inlineStr">
        <is>
          <t>0004-0004</t>
        </is>
      </c>
      <c r="D1567" t="inlineStr">
        <is>
          <t>11001</t>
        </is>
      </c>
      <c r="E1567" t="inlineStr">
        <is>
          <t>2617672</t>
        </is>
      </c>
      <c r="F1567" t="inlineStr">
        <is>
          <t>3007079352</t>
        </is>
      </c>
      <c r="G1567" t="inlineStr">
        <is>
          <t>OC VISITA ROLLOS</t>
        </is>
      </c>
      <c r="H1567" t="inlineStr">
        <is>
          <t>CUNDINAMARCA</t>
        </is>
      </c>
      <c r="I1567" t="inlineStr">
        <is>
          <t>BOGOTA</t>
        </is>
      </c>
      <c r="J1567" t="inlineStr">
        <is>
          <t>BARRIO LA PEPITA BOGOTA 5</t>
        </is>
      </c>
      <c r="K1567" t="inlineStr">
        <is>
          <t>BANCOLOMBIA</t>
        </is>
      </c>
      <c r="L1567" t="inlineStr">
        <is>
          <t>FO-25-1396561</t>
        </is>
      </c>
      <c r="M1567" s="49" t="n">
        <v>45889.42378472222</v>
      </c>
      <c r="N1567" s="49" t="n">
        <v>45892.5125</v>
      </c>
      <c r="O1567" s="48" t="n">
        <v>0</v>
      </c>
      <c r="P1567" t="inlineStr">
        <is>
          <t>CB UNO A UNO</t>
        </is>
      </c>
      <c r="Q1567" t="inlineStr">
        <is>
          <t>CB UNO A UNO</t>
        </is>
      </c>
      <c r="R1567" t="inlineStr">
        <is>
          <t>EJECUTADO</t>
        </is>
      </c>
      <c r="S1567" t="inlineStr">
        <is>
          <t>EJECUTADO EXITOSO</t>
        </is>
      </c>
      <c r="T1567" t="inlineStr">
        <is>
          <t>VISITA TECNICA</t>
        </is>
      </c>
      <c r="V1567" t="inlineStr">
        <is>
          <t>TIPO I</t>
        </is>
      </c>
      <c r="W1567" t="inlineStr">
        <is>
          <t>TERRESTRE</t>
        </is>
      </c>
      <c r="X1567" t="inlineStr">
        <is>
          <t>SOTO LONDOÑO FREDY ALEXANDER</t>
        </is>
      </c>
      <c r="Y1567" t="inlineStr">
        <is>
          <t>1</t>
        </is>
      </c>
      <c r="Z1567" t="inlineStr">
        <is>
          <t>0</t>
        </is>
      </c>
      <c r="AA1567" s="48" t="n">
        <v>35780</v>
      </c>
      <c r="AB1567" s="48" t="n">
        <v>0</v>
      </c>
    </row>
    <row r="1568">
      <c r="A1568" t="inlineStr">
        <is>
          <t>BARRANQUILLA</t>
        </is>
      </c>
      <c r="B1568" t="inlineStr">
        <is>
          <t>COSTA</t>
        </is>
      </c>
      <c r="C1568" t="inlineStr">
        <is>
          <t>0004-0001</t>
        </is>
      </c>
      <c r="D1568" t="inlineStr">
        <is>
          <t>8001</t>
        </is>
      </c>
      <c r="E1568" t="inlineStr">
        <is>
          <t>2617695</t>
        </is>
      </c>
      <c r="F1568" t="inlineStr">
        <is>
          <t>3007079840</t>
        </is>
      </c>
      <c r="G1568" t="inlineStr">
        <is>
          <t>OC VISITA ROLLOS</t>
        </is>
      </c>
      <c r="H1568" t="inlineStr">
        <is>
          <t>ATLANTICO</t>
        </is>
      </c>
      <c r="I1568" t="inlineStr">
        <is>
          <t>BARRANQUILLA</t>
        </is>
      </c>
      <c r="J1568" t="inlineStr">
        <is>
          <t>BARRIO CIUDADELA 20 DE JULIO BARRANQUILLA  11</t>
        </is>
      </c>
      <c r="K1568" t="inlineStr">
        <is>
          <t>BANCOLOMBIA</t>
        </is>
      </c>
      <c r="L1568" t="inlineStr">
        <is>
          <t>FO-25-1396557</t>
        </is>
      </c>
      <c r="M1568" s="49" t="n">
        <v>45889.4271875</v>
      </c>
      <c r="N1568" s="49" t="n">
        <v>45892.51388888889</v>
      </c>
      <c r="O1568" s="48" t="n">
        <v>0</v>
      </c>
      <c r="P1568" t="inlineStr">
        <is>
          <t>UNO A UNO</t>
        </is>
      </c>
      <c r="Q1568" t="inlineStr">
        <is>
          <t>UNO A UNO</t>
        </is>
      </c>
      <c r="R1568" t="inlineStr">
        <is>
          <t>EJECUTADO</t>
        </is>
      </c>
      <c r="S1568" t="inlineStr">
        <is>
          <t>EJECUTADO EXITOSO</t>
        </is>
      </c>
      <c r="T1568" t="inlineStr">
        <is>
          <t>VISITA TECNICA</t>
        </is>
      </c>
      <c r="V1568" t="inlineStr">
        <is>
          <t>TIPO I</t>
        </is>
      </c>
      <c r="W1568" t="inlineStr">
        <is>
          <t>TERRESTRE</t>
        </is>
      </c>
      <c r="X1568" t="inlineStr">
        <is>
          <t>VILLACOB VILLACOB ELKIN EDUARDO</t>
        </is>
      </c>
      <c r="Y1568" t="inlineStr">
        <is>
          <t>1</t>
        </is>
      </c>
      <c r="Z1568" t="inlineStr">
        <is>
          <t>0</t>
        </is>
      </c>
      <c r="AA1568" s="48" t="n">
        <v>35780</v>
      </c>
      <c r="AB1568" s="48" t="n">
        <v>0</v>
      </c>
    </row>
    <row r="1569">
      <c r="A1569" t="inlineStr">
        <is>
          <t>VALLEDUPAR</t>
        </is>
      </c>
      <c r="B1569" t="inlineStr">
        <is>
          <t>COSTA</t>
        </is>
      </c>
      <c r="C1569" t="inlineStr">
        <is>
          <t>No encontrado</t>
        </is>
      </c>
      <c r="D1569" t="inlineStr">
        <is>
          <t>20011</t>
        </is>
      </c>
      <c r="E1569" t="inlineStr">
        <is>
          <t>2617810</t>
        </is>
      </c>
      <c r="F1569" t="inlineStr">
        <is>
          <t>3007010865</t>
        </is>
      </c>
      <c r="G1569" t="inlineStr">
        <is>
          <t>OC ENVIO ROLLOS</t>
        </is>
      </c>
      <c r="H1569" t="inlineStr">
        <is>
          <t>CESAR</t>
        </is>
      </c>
      <c r="I1569" t="inlineStr">
        <is>
          <t>AGUACHICA</t>
        </is>
      </c>
      <c r="J1569" t="inlineStr">
        <is>
          <t>AGUACHICA I</t>
        </is>
      </c>
      <c r="K1569" t="inlineStr">
        <is>
          <t>BANCOLOMBIA</t>
        </is>
      </c>
      <c r="L1569" t="inlineStr">
        <is>
          <t>FO-25-1399368</t>
        </is>
      </c>
      <c r="M1569" s="49" t="n">
        <v>45889.42641203704</v>
      </c>
      <c r="N1569" s="49" t="n">
        <v>45895.34861111111</v>
      </c>
      <c r="O1569" s="48" t="n">
        <v>0</v>
      </c>
      <c r="P1569" t="inlineStr">
        <is>
          <t>CB UNO A UNO</t>
        </is>
      </c>
      <c r="Q1569" t="inlineStr">
        <is>
          <t>CB UNO A UNO</t>
        </is>
      </c>
      <c r="S1569" t="inlineStr">
        <is>
          <t>EJECUTADO EXITOSO</t>
        </is>
      </c>
      <c r="T1569" t="inlineStr">
        <is>
          <t>ENVIO</t>
        </is>
      </c>
      <c r="V1569" t="inlineStr">
        <is>
          <t>TIPO IV</t>
        </is>
      </c>
      <c r="W1569" t="inlineStr">
        <is>
          <t>TERRESTRE</t>
        </is>
      </c>
      <c r="Y1569" t="inlineStr">
        <is>
          <t>1</t>
        </is>
      </c>
      <c r="Z1569" t="inlineStr">
        <is>
          <t>0</t>
        </is>
      </c>
      <c r="AA1569" s="48" t="n">
        <v>35780</v>
      </c>
      <c r="AB1569" s="48" t="n">
        <v>0</v>
      </c>
    </row>
    <row r="1570">
      <c r="A1570" t="inlineStr">
        <is>
          <t>BOGOTA</t>
        </is>
      </c>
      <c r="B1570" t="inlineStr">
        <is>
          <t>CUNDINAMARCA</t>
        </is>
      </c>
      <c r="C1570" t="inlineStr">
        <is>
          <t>0004-0004</t>
        </is>
      </c>
      <c r="D1570" t="inlineStr">
        <is>
          <t>11001</t>
        </is>
      </c>
      <c r="E1570" t="inlineStr">
        <is>
          <t>2617901</t>
        </is>
      </c>
      <c r="F1570" t="inlineStr">
        <is>
          <t>3007080118</t>
        </is>
      </c>
      <c r="G1570" t="inlineStr">
        <is>
          <t>OC VISITA ROLLOS</t>
        </is>
      </c>
      <c r="H1570" t="inlineStr">
        <is>
          <t>CUNDINAMARCA</t>
        </is>
      </c>
      <c r="I1570" t="inlineStr">
        <is>
          <t>BOGOTA</t>
        </is>
      </c>
      <c r="J1570" t="inlineStr">
        <is>
          <t>BARRIO SAN FRANCISCO BOGOTA 14</t>
        </is>
      </c>
      <c r="K1570" t="inlineStr">
        <is>
          <t>BANCOLOMBIA</t>
        </is>
      </c>
      <c r="L1570" t="inlineStr">
        <is>
          <t>FO-25-1397512</t>
        </is>
      </c>
      <c r="M1570" s="49" t="n">
        <v>45889.42847222222</v>
      </c>
      <c r="N1570" s="49" t="n">
        <v>45892.50902777778</v>
      </c>
      <c r="O1570" s="48" t="n">
        <v>0</v>
      </c>
      <c r="P1570" t="inlineStr">
        <is>
          <t>UNO A UNO</t>
        </is>
      </c>
      <c r="Q1570" t="inlineStr">
        <is>
          <t>UNO A UNO</t>
        </is>
      </c>
      <c r="R1570" t="inlineStr">
        <is>
          <t>EJECUTADO</t>
        </is>
      </c>
      <c r="S1570" t="inlineStr">
        <is>
          <t>EJECUTADO EXITOSO</t>
        </is>
      </c>
      <c r="T1570" t="inlineStr">
        <is>
          <t>VISITA TECNICA</t>
        </is>
      </c>
      <c r="V1570" t="inlineStr">
        <is>
          <t>TIPO I</t>
        </is>
      </c>
      <c r="W1570" t="inlineStr">
        <is>
          <t>TERRESTRE</t>
        </is>
      </c>
      <c r="X1570" t="inlineStr">
        <is>
          <t>ORTIZ MARTINEZ STIVEN</t>
        </is>
      </c>
      <c r="Y1570" t="inlineStr">
        <is>
          <t>1</t>
        </is>
      </c>
      <c r="Z1570" t="inlineStr">
        <is>
          <t>0</t>
        </is>
      </c>
      <c r="AA1570" s="48" t="n">
        <v>35780</v>
      </c>
      <c r="AB1570" s="48" t="n">
        <v>0</v>
      </c>
    </row>
    <row r="1571">
      <c r="A1571" t="inlineStr">
        <is>
          <t>PASTO</t>
        </is>
      </c>
      <c r="B1571" t="inlineStr">
        <is>
          <t>SUROCCIDENTE Y EJE CAFETERO</t>
        </is>
      </c>
      <c r="C1571" t="inlineStr">
        <is>
          <t>0004-0003</t>
        </is>
      </c>
      <c r="D1571" t="inlineStr">
        <is>
          <t>52835</t>
        </is>
      </c>
      <c r="E1571" t="inlineStr">
        <is>
          <t>2617909</t>
        </is>
      </c>
      <c r="F1571" t="inlineStr">
        <is>
          <t>3007072902</t>
        </is>
      </c>
      <c r="G1571" t="inlineStr">
        <is>
          <t>OC VISITA ROLLOS</t>
        </is>
      </c>
      <c r="H1571" t="inlineStr">
        <is>
          <t>NARIÑO</t>
        </is>
      </c>
      <c r="I1571" t="inlineStr">
        <is>
          <t>SAN ANDRES DE TUMACO</t>
        </is>
      </c>
      <c r="J1571" t="inlineStr">
        <is>
          <t>NARI#O SAN ANDRES DE TUMACO</t>
        </is>
      </c>
      <c r="K1571" t="inlineStr">
        <is>
          <t>BANCOLOMBIA</t>
        </is>
      </c>
      <c r="L1571" t="inlineStr">
        <is>
          <t>FO-25-1398750</t>
        </is>
      </c>
      <c r="M1571" s="49" t="n">
        <v>45889.43096064815</v>
      </c>
      <c r="N1571" s="49" t="n">
        <v>45893.61736111111</v>
      </c>
      <c r="O1571" s="48" t="n">
        <v>0</v>
      </c>
      <c r="P1571" t="inlineStr">
        <is>
          <t>CB UNO A UNO</t>
        </is>
      </c>
      <c r="Q1571" t="inlineStr">
        <is>
          <t>CB UNO A UNO</t>
        </is>
      </c>
      <c r="R1571" t="inlineStr">
        <is>
          <t>EJECUTADO</t>
        </is>
      </c>
      <c r="S1571" t="inlineStr">
        <is>
          <t>EJECUTADO EXITOSO</t>
        </is>
      </c>
      <c r="T1571" t="inlineStr">
        <is>
          <t>ENVIO FLOTA - OPERADOR LOGISTICO</t>
        </is>
      </c>
      <c r="V1571" t="inlineStr">
        <is>
          <t>TIPO IV</t>
        </is>
      </c>
      <c r="W1571" t="inlineStr">
        <is>
          <t>TERRESTRE</t>
        </is>
      </c>
      <c r="X1571" t="inlineStr">
        <is>
          <t>BRAVO MADROÑERO OSCAR ESTEBAN</t>
        </is>
      </c>
      <c r="Y1571" t="inlineStr">
        <is>
          <t>1</t>
        </is>
      </c>
      <c r="Z1571" t="inlineStr">
        <is>
          <t>0</t>
        </is>
      </c>
      <c r="AA1571" s="48" t="n">
        <v>35780</v>
      </c>
      <c r="AB1571" s="48" t="n">
        <v>0</v>
      </c>
    </row>
    <row r="1572">
      <c r="A1572" t="inlineStr">
        <is>
          <t>BUCARAMANGA</t>
        </is>
      </c>
      <c r="B1572" t="inlineStr">
        <is>
          <t>SANTANDERES</t>
        </is>
      </c>
      <c r="C1572" t="inlineStr">
        <is>
          <t>0004-0008</t>
        </is>
      </c>
      <c r="D1572" t="inlineStr">
        <is>
          <t>68217</t>
        </is>
      </c>
      <c r="E1572" t="inlineStr">
        <is>
          <t>2617964</t>
        </is>
      </c>
      <c r="F1572" t="inlineStr">
        <is>
          <t>3007044212</t>
        </is>
      </c>
      <c r="G1572" t="inlineStr">
        <is>
          <t>OC ENVIO ROLLOS</t>
        </is>
      </c>
      <c r="H1572" t="inlineStr">
        <is>
          <t>SANTANDER</t>
        </is>
      </c>
      <c r="I1572" t="inlineStr">
        <is>
          <t>COROMORO</t>
        </is>
      </c>
      <c r="J1572" t="inlineStr">
        <is>
          <t>DISTRICOL SUPERMERCADO ALCANCI</t>
        </is>
      </c>
      <c r="K1572" t="inlineStr">
        <is>
          <t>BANCOLOMBIA</t>
        </is>
      </c>
      <c r="L1572" t="inlineStr">
        <is>
          <t>FO-25-1399367</t>
        </is>
      </c>
      <c r="M1572" s="49" t="n">
        <v>45889.4390625</v>
      </c>
      <c r="N1572" s="49" t="n">
        <v>45895.34861111111</v>
      </c>
      <c r="O1572" s="48" t="n">
        <v>0</v>
      </c>
      <c r="P1572" t="inlineStr">
        <is>
          <t>AGREGADOR</t>
        </is>
      </c>
      <c r="Q1572" t="inlineStr">
        <is>
          <t>DISTRICOL</t>
        </is>
      </c>
      <c r="S1572" t="inlineStr">
        <is>
          <t>EJECUTADO EXITOSO</t>
        </is>
      </c>
      <c r="T1572" t="inlineStr">
        <is>
          <t>ENVIO</t>
        </is>
      </c>
      <c r="V1572" t="inlineStr">
        <is>
          <t>TIPO IV</t>
        </is>
      </c>
      <c r="W1572" t="inlineStr">
        <is>
          <t>TERRESTRE</t>
        </is>
      </c>
      <c r="Y1572" t="inlineStr">
        <is>
          <t>1</t>
        </is>
      </c>
      <c r="Z1572" t="inlineStr">
        <is>
          <t>0</t>
        </is>
      </c>
      <c r="AA1572" s="48" t="n">
        <v>35780</v>
      </c>
      <c r="AB1572" s="48" t="n">
        <v>0</v>
      </c>
    </row>
    <row r="1573">
      <c r="A1573" t="inlineStr">
        <is>
          <t>CUCUTA</t>
        </is>
      </c>
      <c r="B1573" t="inlineStr">
        <is>
          <t>SANTANDERES</t>
        </is>
      </c>
      <c r="C1573" t="inlineStr">
        <is>
          <t>0004-0008</t>
        </is>
      </c>
      <c r="D1573" t="inlineStr">
        <is>
          <t>54001</t>
        </is>
      </c>
      <c r="E1573" t="inlineStr">
        <is>
          <t>2618095</t>
        </is>
      </c>
      <c r="F1573" t="inlineStr">
        <is>
          <t>3007079066</t>
        </is>
      </c>
      <c r="G1573" t="inlineStr">
        <is>
          <t>OC VISITA ROLLOS</t>
        </is>
      </c>
      <c r="H1573" t="inlineStr">
        <is>
          <t>NORTE DE SANTANDER</t>
        </is>
      </c>
      <c r="I1573" t="inlineStr">
        <is>
          <t>CUCUTA</t>
        </is>
      </c>
      <c r="J1573" t="inlineStr">
        <is>
          <t>BARRIO AEROPUERTO CUCUTA 20</t>
        </is>
      </c>
      <c r="K1573" t="inlineStr">
        <is>
          <t>BANCOLOMBIA</t>
        </is>
      </c>
      <c r="L1573" t="inlineStr">
        <is>
          <t>FO-25-1396552</t>
        </is>
      </c>
      <c r="M1573" s="49" t="n">
        <v>45889.44546296296</v>
      </c>
      <c r="N1573" s="49" t="n">
        <v>45890.34930555556</v>
      </c>
      <c r="O1573" s="48" t="n">
        <v>0</v>
      </c>
      <c r="P1573" t="inlineStr">
        <is>
          <t>CB UNO A UNO</t>
        </is>
      </c>
      <c r="Q1573" t="inlineStr">
        <is>
          <t>CB UNO A UNO</t>
        </is>
      </c>
      <c r="R1573" t="inlineStr">
        <is>
          <t>EJECUTADO</t>
        </is>
      </c>
      <c r="S1573" t="inlineStr">
        <is>
          <t>EJECUTADO EXITOSO</t>
        </is>
      </c>
      <c r="T1573" t="inlineStr">
        <is>
          <t>VISITA TECNICA</t>
        </is>
      </c>
      <c r="V1573" t="inlineStr">
        <is>
          <t>TIPO I</t>
        </is>
      </c>
      <c r="W1573" t="inlineStr">
        <is>
          <t>TERRESTRE</t>
        </is>
      </c>
      <c r="X1573" t="inlineStr">
        <is>
          <t>DURAN ACOSTA FRANK YONNY</t>
        </is>
      </c>
      <c r="Y1573" t="inlineStr">
        <is>
          <t>1</t>
        </is>
      </c>
      <c r="Z1573" t="inlineStr">
        <is>
          <t>0</t>
        </is>
      </c>
      <c r="AA1573" s="48" t="n">
        <v>35780</v>
      </c>
      <c r="AB1573" s="48" t="n">
        <v>0</v>
      </c>
    </row>
    <row r="1574">
      <c r="A1574" t="inlineStr">
        <is>
          <t>IBAGUE</t>
        </is>
      </c>
      <c r="B1574" t="inlineStr">
        <is>
          <t>REMOTAS</t>
        </is>
      </c>
      <c r="C1574" t="inlineStr">
        <is>
          <t>0004-0007</t>
        </is>
      </c>
      <c r="D1574" t="inlineStr">
        <is>
          <t>73001</t>
        </is>
      </c>
      <c r="E1574" t="inlineStr">
        <is>
          <t>2618228</t>
        </is>
      </c>
      <c r="F1574" t="inlineStr">
        <is>
          <t>3007067848</t>
        </is>
      </c>
      <c r="G1574" t="inlineStr">
        <is>
          <t>OC VISITA ROLLOS</t>
        </is>
      </c>
      <c r="H1574" t="inlineStr">
        <is>
          <t>TOLIMA</t>
        </is>
      </c>
      <c r="I1574" t="inlineStr">
        <is>
          <t>IBAGUE</t>
        </is>
      </c>
      <c r="J1574" t="inlineStr">
        <is>
          <t>OPRAP ÉXITO IBAGUÉ CENTRO</t>
        </is>
      </c>
      <c r="K1574" t="inlineStr">
        <is>
          <t>BANCOLOMBIA</t>
        </is>
      </c>
      <c r="L1574" t="inlineStr">
        <is>
          <t>FO-25-1397842</t>
        </is>
      </c>
      <c r="M1574" s="49" t="n">
        <v>45889.45195601852</v>
      </c>
      <c r="N1574" s="49" t="n">
        <v>45889.67916666667</v>
      </c>
      <c r="O1574" s="48" t="n">
        <v>0</v>
      </c>
      <c r="P1574" t="inlineStr">
        <is>
          <t>ROBUSTO</t>
        </is>
      </c>
      <c r="Q1574" t="inlineStr">
        <is>
          <t>OPRAP</t>
        </is>
      </c>
      <c r="R1574" t="inlineStr">
        <is>
          <t>EJECUTADO</t>
        </is>
      </c>
      <c r="S1574" t="inlineStr">
        <is>
          <t>EJECUTADO EXITOSO</t>
        </is>
      </c>
      <c r="T1574" t="inlineStr">
        <is>
          <t>VISITA TECNICA</t>
        </is>
      </c>
      <c r="V1574" t="inlineStr">
        <is>
          <t>TIPO I</t>
        </is>
      </c>
      <c r="W1574" t="inlineStr">
        <is>
          <t>TERRESTRE</t>
        </is>
      </c>
      <c r="X1574" t="inlineStr">
        <is>
          <t>BARRAGAN TAFUR EDWIN ESTEBAN</t>
        </is>
      </c>
      <c r="Y1574" t="inlineStr">
        <is>
          <t>1</t>
        </is>
      </c>
      <c r="Z1574" t="inlineStr">
        <is>
          <t>0</t>
        </is>
      </c>
      <c r="AA1574" s="48" t="n">
        <v>35780</v>
      </c>
      <c r="AB1574" s="48" t="n">
        <v>0</v>
      </c>
    </row>
    <row r="1575">
      <c r="A1575" t="inlineStr">
        <is>
          <t>CARTAGENA</t>
        </is>
      </c>
      <c r="B1575" t="inlineStr">
        <is>
          <t>COSTA</t>
        </is>
      </c>
      <c r="C1575" t="inlineStr">
        <is>
          <t>0004-0001</t>
        </is>
      </c>
      <c r="D1575" t="inlineStr">
        <is>
          <t>13001</t>
        </is>
      </c>
      <c r="E1575" t="inlineStr">
        <is>
          <t>2618313</t>
        </is>
      </c>
      <c r="F1575" t="inlineStr">
        <is>
          <t>3007074492</t>
        </is>
      </c>
      <c r="G1575" t="inlineStr">
        <is>
          <t>OC VISITA ROLLOS</t>
        </is>
      </c>
      <c r="H1575" t="inlineStr">
        <is>
          <t>BOLIVAR</t>
        </is>
      </c>
      <c r="I1575" t="inlineStr">
        <is>
          <t>CARTAGENA</t>
        </is>
      </c>
      <c r="J1575" t="inlineStr">
        <is>
          <t>BARRIO OLAYA SECTOR CENTRAL CA</t>
        </is>
      </c>
      <c r="K1575" t="inlineStr">
        <is>
          <t>BANCOLOMBIA</t>
        </is>
      </c>
      <c r="L1575" t="inlineStr">
        <is>
          <t>FO-25-1396547</t>
        </is>
      </c>
      <c r="M1575" s="49" t="n">
        <v>45889.44881944444</v>
      </c>
      <c r="N1575" s="49" t="n">
        <v>45890.53472222222</v>
      </c>
      <c r="O1575" s="48" t="n">
        <v>0</v>
      </c>
      <c r="P1575" t="inlineStr">
        <is>
          <t>CB UNO A UNO</t>
        </is>
      </c>
      <c r="Q1575" t="inlineStr">
        <is>
          <t>CB UNO A UNO</t>
        </is>
      </c>
      <c r="R1575" t="inlineStr">
        <is>
          <t>EJECUTADO</t>
        </is>
      </c>
      <c r="S1575" t="inlineStr">
        <is>
          <t>EJECUTADO EXITOSO</t>
        </is>
      </c>
      <c r="T1575" t="inlineStr">
        <is>
          <t>VISITA TECNICA</t>
        </is>
      </c>
      <c r="V1575" t="inlineStr">
        <is>
          <t>TIPO I</t>
        </is>
      </c>
      <c r="W1575" t="inlineStr">
        <is>
          <t>TERRESTRE</t>
        </is>
      </c>
      <c r="X1575" t="inlineStr">
        <is>
          <t>CANEDO HERRERA ALEXANDER</t>
        </is>
      </c>
      <c r="Y1575" t="inlineStr">
        <is>
          <t>1</t>
        </is>
      </c>
      <c r="Z1575" t="inlineStr">
        <is>
          <t>0</t>
        </is>
      </c>
      <c r="AA1575" s="48" t="n">
        <v>35780</v>
      </c>
      <c r="AB1575" s="48" t="n">
        <v>0</v>
      </c>
    </row>
    <row r="1576">
      <c r="A1576" t="inlineStr">
        <is>
          <t>BOGOTA</t>
        </is>
      </c>
      <c r="B1576" t="inlineStr">
        <is>
          <t>CUNDINAMARCA</t>
        </is>
      </c>
      <c r="C1576" t="inlineStr">
        <is>
          <t>0004-0004</t>
        </is>
      </c>
      <c r="D1576" t="inlineStr">
        <is>
          <t>11001</t>
        </is>
      </c>
      <c r="E1576" t="inlineStr">
        <is>
          <t>2618352</t>
        </is>
      </c>
      <c r="F1576" t="inlineStr">
        <is>
          <t>3007070388</t>
        </is>
      </c>
      <c r="G1576" t="inlineStr">
        <is>
          <t>OC VISITA ROLLOS</t>
        </is>
      </c>
      <c r="H1576" t="inlineStr">
        <is>
          <t>CUNDINAMARCA</t>
        </is>
      </c>
      <c r="I1576" t="inlineStr">
        <is>
          <t>BOGOTA</t>
        </is>
      </c>
      <c r="J1576" t="inlineStr">
        <is>
          <t>PTM BOGOTA MINIMARKET LA FORTU</t>
        </is>
      </c>
      <c r="K1576" t="inlineStr">
        <is>
          <t>BANCOLOMBIA</t>
        </is>
      </c>
      <c r="L1576" t="inlineStr">
        <is>
          <t>FO-25-1397838</t>
        </is>
      </c>
      <c r="M1576" s="49" t="n">
        <v>45889.45322916667</v>
      </c>
      <c r="N1576" s="49" t="n">
        <v>45890.51666666667</v>
      </c>
      <c r="O1576" s="48" t="n">
        <v>0</v>
      </c>
      <c r="P1576" t="inlineStr">
        <is>
          <t>AGREGADOR</t>
        </is>
      </c>
      <c r="Q1576" t="inlineStr">
        <is>
          <t>COMCARD - PTM</t>
        </is>
      </c>
      <c r="R1576" t="inlineStr">
        <is>
          <t>EJECUTADO</t>
        </is>
      </c>
      <c r="S1576" t="inlineStr">
        <is>
          <t>EJECUTADO EXITOSO</t>
        </is>
      </c>
      <c r="T1576" t="inlineStr">
        <is>
          <t>VISITA TECNICA</t>
        </is>
      </c>
      <c r="V1576" t="inlineStr">
        <is>
          <t>TIPO I</t>
        </is>
      </c>
      <c r="W1576" t="inlineStr">
        <is>
          <t>TERRESTRE</t>
        </is>
      </c>
      <c r="X1576" t="inlineStr">
        <is>
          <t>LOZADA ROJAS CHRISTIAN ANDRES</t>
        </is>
      </c>
      <c r="Y1576" t="inlineStr">
        <is>
          <t>1</t>
        </is>
      </c>
      <c r="Z1576" t="inlineStr">
        <is>
          <t>0</t>
        </is>
      </c>
      <c r="AA1576" s="48" t="n">
        <v>35780</v>
      </c>
      <c r="AB1576" s="48" t="n">
        <v>0</v>
      </c>
    </row>
    <row r="1577">
      <c r="A1577" t="inlineStr">
        <is>
          <t>MEDELLIN</t>
        </is>
      </c>
      <c r="B1577" t="inlineStr">
        <is>
          <t>NOROCCIDENTE</t>
        </is>
      </c>
      <c r="C1577" t="inlineStr">
        <is>
          <t>0004-0005</t>
        </is>
      </c>
      <c r="D1577" t="inlineStr">
        <is>
          <t>5756</t>
        </is>
      </c>
      <c r="E1577" t="inlineStr">
        <is>
          <t>2618379</t>
        </is>
      </c>
      <c r="F1577" t="inlineStr">
        <is>
          <t>3007071714</t>
        </is>
      </c>
      <c r="G1577" t="inlineStr">
        <is>
          <t>OC VISITA ROLLOS</t>
        </is>
      </c>
      <c r="H1577" t="inlineStr">
        <is>
          <t>ANTIOQUIA</t>
        </is>
      </c>
      <c r="I1577" t="inlineStr">
        <is>
          <t>SONSON</t>
        </is>
      </c>
      <c r="J1577" t="inlineStr">
        <is>
          <t>DISTRICOL VARIEDADES LAS CA#AS</t>
        </is>
      </c>
      <c r="K1577" t="inlineStr">
        <is>
          <t>BANCOLOMBIA</t>
        </is>
      </c>
      <c r="L1577" t="inlineStr">
        <is>
          <t>FO-25-1404643</t>
        </is>
      </c>
      <c r="M1577" s="49" t="n">
        <v>45889.45672453703</v>
      </c>
      <c r="N1577" s="49" t="n">
        <v>45892.39097222222</v>
      </c>
      <c r="O1577" s="48" t="n">
        <v>0</v>
      </c>
      <c r="P1577" t="inlineStr">
        <is>
          <t>AGREGADOR</t>
        </is>
      </c>
      <c r="Q1577" t="inlineStr">
        <is>
          <t>DISTRICOL</t>
        </is>
      </c>
      <c r="R1577" t="inlineStr">
        <is>
          <t>EJECUTADO</t>
        </is>
      </c>
      <c r="S1577" t="inlineStr">
        <is>
          <t>EJECUTADO EXITOSO</t>
        </is>
      </c>
      <c r="T1577" t="inlineStr">
        <is>
          <t>ENVIO FLOTA - OPERADOR LOGISTICO</t>
        </is>
      </c>
      <c r="V1577" t="inlineStr">
        <is>
          <t>TIPO III</t>
        </is>
      </c>
      <c r="W1577" t="inlineStr">
        <is>
          <t>TERRESTRE</t>
        </is>
      </c>
      <c r="X1577" t="inlineStr">
        <is>
          <t>PAREJA ECHAVARRIA JHON DAVID</t>
        </is>
      </c>
      <c r="Y1577" t="inlineStr">
        <is>
          <t>1</t>
        </is>
      </c>
      <c r="Z1577" t="inlineStr">
        <is>
          <t>0</t>
        </is>
      </c>
      <c r="AA1577" s="48" t="n">
        <v>35780</v>
      </c>
      <c r="AB1577" s="48" t="n">
        <v>0</v>
      </c>
    </row>
    <row r="1578">
      <c r="A1578" t="inlineStr">
        <is>
          <t>CUCUTA</t>
        </is>
      </c>
      <c r="B1578" t="inlineStr">
        <is>
          <t>SANTANDERES</t>
        </is>
      </c>
      <c r="C1578" t="inlineStr">
        <is>
          <t>0004-0008</t>
        </is>
      </c>
      <c r="D1578" t="inlineStr">
        <is>
          <t>54001</t>
        </is>
      </c>
      <c r="E1578" t="inlineStr">
        <is>
          <t>2618402</t>
        </is>
      </c>
      <c r="F1578" t="inlineStr">
        <is>
          <t>3007058266</t>
        </is>
      </c>
      <c r="G1578" t="inlineStr">
        <is>
          <t>OC VISITA ROLLOS</t>
        </is>
      </c>
      <c r="H1578" t="inlineStr">
        <is>
          <t>NORTE DE SANTANDER</t>
        </is>
      </c>
      <c r="I1578" t="inlineStr">
        <is>
          <t>CUCUTA</t>
        </is>
      </c>
      <c r="J1578" t="inlineStr">
        <is>
          <t>DISTRICOL VENTA SUMINISTROS CA</t>
        </is>
      </c>
      <c r="K1578" t="inlineStr">
        <is>
          <t>BANCOLOMBIA</t>
        </is>
      </c>
      <c r="L1578" t="inlineStr">
        <is>
          <t>FO-25-1399378</t>
        </is>
      </c>
      <c r="M1578" s="49" t="n">
        <v>45889.46123842592</v>
      </c>
      <c r="N1578" s="49" t="n">
        <v>45892.44583333333</v>
      </c>
      <c r="O1578" s="48" t="n">
        <v>0</v>
      </c>
      <c r="P1578" t="inlineStr">
        <is>
          <t>AGREGADOR</t>
        </is>
      </c>
      <c r="Q1578" t="inlineStr">
        <is>
          <t>DISTRICOL</t>
        </is>
      </c>
      <c r="R1578" t="inlineStr">
        <is>
          <t>EJECUTADO</t>
        </is>
      </c>
      <c r="S1578" t="inlineStr">
        <is>
          <t>EJECUTADO EXITOSO</t>
        </is>
      </c>
      <c r="T1578" t="inlineStr">
        <is>
          <t>VISITA TECNICA</t>
        </is>
      </c>
      <c r="V1578" t="inlineStr">
        <is>
          <t>TIPO I</t>
        </is>
      </c>
      <c r="W1578" t="inlineStr">
        <is>
          <t>TERRESTRE</t>
        </is>
      </c>
      <c r="X1578" t="inlineStr">
        <is>
          <t>DURAN ACOSTA FRANK YONNY</t>
        </is>
      </c>
      <c r="Y1578" t="inlineStr">
        <is>
          <t>1</t>
        </is>
      </c>
      <c r="Z1578" t="inlineStr">
        <is>
          <t>0</t>
        </is>
      </c>
      <c r="AA1578" s="48" t="n">
        <v>35780</v>
      </c>
      <c r="AB1578" s="48" t="n">
        <v>0</v>
      </c>
    </row>
    <row r="1579">
      <c r="A1579" t="inlineStr">
        <is>
          <t>MONTERIA</t>
        </is>
      </c>
      <c r="B1579" t="inlineStr">
        <is>
          <t>COSTA</t>
        </is>
      </c>
      <c r="C1579" t="inlineStr">
        <is>
          <t>0004-0001</t>
        </is>
      </c>
      <c r="D1579" t="inlineStr">
        <is>
          <t>23555</t>
        </is>
      </c>
      <c r="E1579" t="inlineStr">
        <is>
          <t>2618440</t>
        </is>
      </c>
      <c r="F1579" t="inlineStr">
        <is>
          <t>3007060001</t>
        </is>
      </c>
      <c r="G1579" t="inlineStr">
        <is>
          <t>OC VISITA ROLLOS</t>
        </is>
      </c>
      <c r="H1579" t="inlineStr">
        <is>
          <t>CORDOBA</t>
        </is>
      </c>
      <c r="I1579" t="inlineStr">
        <is>
          <t>PLANETA RICA</t>
        </is>
      </c>
      <c r="J1579" t="inlineStr">
        <is>
          <t>PTM PLANETA RICA AGENCIA INMO</t>
        </is>
      </c>
      <c r="K1579" t="inlineStr">
        <is>
          <t>BANCOLOMBIA</t>
        </is>
      </c>
      <c r="L1579" t="inlineStr">
        <is>
          <t>FO-25-1397834</t>
        </is>
      </c>
      <c r="M1579" s="49" t="n">
        <v>45889.4655787037</v>
      </c>
      <c r="N1579" s="49" t="n">
        <v>45896.32222222222</v>
      </c>
      <c r="O1579" s="48" t="n">
        <v>0</v>
      </c>
      <c r="P1579" t="inlineStr">
        <is>
          <t>AGREGADOR</t>
        </is>
      </c>
      <c r="Q1579" t="inlineStr">
        <is>
          <t>COMCARD - PTM</t>
        </is>
      </c>
      <c r="R1579" t="inlineStr">
        <is>
          <t>EJECUTADO</t>
        </is>
      </c>
      <c r="S1579" t="inlineStr">
        <is>
          <t>EJECUTADO EXITOSO</t>
        </is>
      </c>
      <c r="T1579" t="inlineStr">
        <is>
          <t>VISITA TECNICA</t>
        </is>
      </c>
      <c r="V1579" t="inlineStr">
        <is>
          <t>TIPO II</t>
        </is>
      </c>
      <c r="W1579" t="inlineStr">
        <is>
          <t>TERRESTRE</t>
        </is>
      </c>
      <c r="X1579" t="inlineStr">
        <is>
          <t>ARRAZOLA HERNANDEZ NICOLAS AUGUSTO</t>
        </is>
      </c>
      <c r="Y1579" t="inlineStr">
        <is>
          <t>1</t>
        </is>
      </c>
      <c r="Z1579" t="inlineStr">
        <is>
          <t>0</t>
        </is>
      </c>
      <c r="AA1579" s="48" t="n">
        <v>67654</v>
      </c>
      <c r="AB1579" s="48" t="n">
        <v>0</v>
      </c>
    </row>
    <row r="1580">
      <c r="A1580" t="inlineStr">
        <is>
          <t>BOGOTA</t>
        </is>
      </c>
      <c r="B1580" t="inlineStr">
        <is>
          <t>CUNDINAMARCA</t>
        </is>
      </c>
      <c r="C1580" t="inlineStr">
        <is>
          <t>0004-0004</t>
        </is>
      </c>
      <c r="D1580" t="inlineStr">
        <is>
          <t>25430</t>
        </is>
      </c>
      <c r="E1580" t="inlineStr">
        <is>
          <t>2618563</t>
        </is>
      </c>
      <c r="F1580" t="inlineStr">
        <is>
          <t>3007072693</t>
        </is>
      </c>
      <c r="G1580" t="inlineStr">
        <is>
          <t>OC VISITA ROLLOS</t>
        </is>
      </c>
      <c r="H1580" t="inlineStr">
        <is>
          <t>CUNDINAMARCA</t>
        </is>
      </c>
      <c r="I1580" t="inlineStr">
        <is>
          <t>MADRID</t>
        </is>
      </c>
      <c r="J1580" t="inlineStr">
        <is>
          <t>MADRID PLAZA MADRID</t>
        </is>
      </c>
      <c r="K1580" t="inlineStr">
        <is>
          <t>BANCOLOMBIA</t>
        </is>
      </c>
      <c r="L1580" t="inlineStr">
        <is>
          <t>FO-25-1397825</t>
        </is>
      </c>
      <c r="M1580" s="49" t="n">
        <v>45889.47299768519</v>
      </c>
      <c r="N1580" s="49" t="n">
        <v>45892.45555555556</v>
      </c>
      <c r="O1580" s="48" t="n">
        <v>0</v>
      </c>
      <c r="P1580" t="inlineStr">
        <is>
          <t>CB UNO A UNO</t>
        </is>
      </c>
      <c r="Q1580" t="inlineStr">
        <is>
          <t>CB UNO A UNO</t>
        </is>
      </c>
      <c r="R1580" t="inlineStr">
        <is>
          <t>EJECUTADO</t>
        </is>
      </c>
      <c r="S1580" t="inlineStr">
        <is>
          <t>EJECUTADO EXITOSO</t>
        </is>
      </c>
      <c r="T1580" t="inlineStr">
        <is>
          <t>VISITA TECNICA</t>
        </is>
      </c>
      <c r="V1580" t="inlineStr">
        <is>
          <t>TIPO II</t>
        </is>
      </c>
      <c r="W1580" t="inlineStr">
        <is>
          <t>TERRESTRE</t>
        </is>
      </c>
      <c r="X1580" t="inlineStr">
        <is>
          <t>GOMEZ VEGA DAVID SNEYDER</t>
        </is>
      </c>
      <c r="Y1580" t="inlineStr">
        <is>
          <t>1</t>
        </is>
      </c>
      <c r="Z1580" t="inlineStr">
        <is>
          <t>0</t>
        </is>
      </c>
      <c r="AA1580" s="48" t="n">
        <v>67654</v>
      </c>
      <c r="AB1580" s="48" t="n">
        <v>0</v>
      </c>
    </row>
    <row r="1581">
      <c r="A1581" t="inlineStr">
        <is>
          <t>MEDELLIN</t>
        </is>
      </c>
      <c r="B1581" t="inlineStr">
        <is>
          <t>NOROCCIDENTE</t>
        </is>
      </c>
      <c r="C1581" t="inlineStr">
        <is>
          <t>0004-0005</t>
        </is>
      </c>
      <c r="D1581" t="inlineStr">
        <is>
          <t>5001</t>
        </is>
      </c>
      <c r="E1581" t="inlineStr">
        <is>
          <t>2618639</t>
        </is>
      </c>
      <c r="F1581" t="inlineStr">
        <is>
          <t>3007065935</t>
        </is>
      </c>
      <c r="G1581" t="inlineStr">
        <is>
          <t>OC VISITA ROLLOS</t>
        </is>
      </c>
      <c r="H1581" t="inlineStr">
        <is>
          <t>ANTIOQUIA</t>
        </is>
      </c>
      <c r="I1581" t="inlineStr">
        <is>
          <t>MEDELLIN</t>
        </is>
      </c>
      <c r="J1581" t="inlineStr">
        <is>
          <t>DISTRICOL CHARCUTERIA 3 MMM</t>
        </is>
      </c>
      <c r="K1581" t="inlineStr">
        <is>
          <t>BANCOLOMBIA</t>
        </is>
      </c>
      <c r="L1581" t="inlineStr">
        <is>
          <t>FO-25-1397831</t>
        </is>
      </c>
      <c r="M1581" s="49" t="n">
        <v>45889.46697916667</v>
      </c>
      <c r="N1581" s="49" t="n">
        <v>45895.45763888889</v>
      </c>
      <c r="O1581" s="48" t="n">
        <v>0</v>
      </c>
      <c r="P1581" t="inlineStr">
        <is>
          <t>AGREGADOR</t>
        </is>
      </c>
      <c r="Q1581" t="inlineStr">
        <is>
          <t>DISTRICOL</t>
        </is>
      </c>
      <c r="S1581" t="inlineStr">
        <is>
          <t>EJECUTADO EXITOSO</t>
        </is>
      </c>
      <c r="T1581" t="inlineStr">
        <is>
          <t>VISITA TECNICA</t>
        </is>
      </c>
      <c r="V1581" t="inlineStr">
        <is>
          <t>TIPO I</t>
        </is>
      </c>
      <c r="W1581" t="inlineStr">
        <is>
          <t>TERRESTRE</t>
        </is>
      </c>
      <c r="X1581" t="inlineStr">
        <is>
          <t>AYALA ROMERO MAYKOL DANILO</t>
        </is>
      </c>
      <c r="Y1581" t="inlineStr">
        <is>
          <t>1</t>
        </is>
      </c>
      <c r="Z1581" t="inlineStr">
        <is>
          <t>0</t>
        </is>
      </c>
      <c r="AA1581" s="48" t="n">
        <v>35780</v>
      </c>
      <c r="AB1581" s="48" t="n">
        <v>0</v>
      </c>
    </row>
    <row r="1582">
      <c r="A1582" t="inlineStr">
        <is>
          <t>MEDELLIN</t>
        </is>
      </c>
      <c r="B1582" t="inlineStr">
        <is>
          <t>NOROCCIDENTE</t>
        </is>
      </c>
      <c r="C1582" t="inlineStr">
        <is>
          <t>0004-0005</t>
        </is>
      </c>
      <c r="D1582" t="inlineStr">
        <is>
          <t>5360</t>
        </is>
      </c>
      <c r="E1582" t="inlineStr">
        <is>
          <t>2618651</t>
        </is>
      </c>
      <c r="F1582" t="inlineStr">
        <is>
          <t>3007048139</t>
        </is>
      </c>
      <c r="G1582" t="inlineStr">
        <is>
          <t>OC VISITA ROLLOS</t>
        </is>
      </c>
      <c r="H1582" t="inlineStr">
        <is>
          <t>ANTIOQUIA</t>
        </is>
      </c>
      <c r="I1582" t="inlineStr">
        <is>
          <t>ITAGUI</t>
        </is>
      </c>
      <c r="J1582" t="inlineStr">
        <is>
          <t>DISTRICOL DISTRICOR ANTIOQUIA</t>
        </is>
      </c>
      <c r="K1582" t="inlineStr">
        <is>
          <t>BANCOLOMBIA</t>
        </is>
      </c>
      <c r="L1582" t="inlineStr">
        <is>
          <t>FO-25-1397830</t>
        </is>
      </c>
      <c r="M1582" s="49" t="n">
        <v>45889.46835648148</v>
      </c>
      <c r="N1582" s="49" t="n">
        <v>45895.45694444444</v>
      </c>
      <c r="O1582" s="48" t="n">
        <v>0</v>
      </c>
      <c r="P1582" t="inlineStr">
        <is>
          <t>AGREGADOR</t>
        </is>
      </c>
      <c r="Q1582" t="inlineStr">
        <is>
          <t>DISTRICOL</t>
        </is>
      </c>
      <c r="S1582" t="inlineStr">
        <is>
          <t>EJECUTADO EXITOSO</t>
        </is>
      </c>
      <c r="T1582" t="inlineStr">
        <is>
          <t>VISITA TECNICA</t>
        </is>
      </c>
      <c r="V1582" t="inlineStr">
        <is>
          <t>TIPO I</t>
        </is>
      </c>
      <c r="W1582" t="inlineStr">
        <is>
          <t>TERRESTRE</t>
        </is>
      </c>
      <c r="X1582" t="inlineStr">
        <is>
          <t>AYALA ROMERO MAYKOL DANILO</t>
        </is>
      </c>
      <c r="Y1582" t="inlineStr">
        <is>
          <t>1</t>
        </is>
      </c>
      <c r="Z1582" t="inlineStr">
        <is>
          <t>0</t>
        </is>
      </c>
      <c r="AA1582" s="48" t="n">
        <v>35780</v>
      </c>
      <c r="AB1582" s="48" t="n">
        <v>0</v>
      </c>
    </row>
    <row r="1583">
      <c r="A1583" t="inlineStr">
        <is>
          <t>MEDELLIN</t>
        </is>
      </c>
      <c r="B1583" t="inlineStr">
        <is>
          <t>NOROCCIDENTE</t>
        </is>
      </c>
      <c r="C1583" t="inlineStr">
        <is>
          <t>0004-0005</t>
        </is>
      </c>
      <c r="D1583" t="inlineStr">
        <is>
          <t>5001</t>
        </is>
      </c>
      <c r="E1583" t="inlineStr">
        <is>
          <t>2618686</t>
        </is>
      </c>
      <c r="F1583" t="inlineStr">
        <is>
          <t>3007079161</t>
        </is>
      </c>
      <c r="G1583" t="inlineStr">
        <is>
          <t>OC VISITA ROLLOS</t>
        </is>
      </c>
      <c r="H1583" t="inlineStr">
        <is>
          <t>ANTIOQUIA</t>
        </is>
      </c>
      <c r="I1583" t="inlineStr">
        <is>
          <t>MEDELLIN</t>
        </is>
      </c>
      <c r="J1583" t="inlineStr">
        <is>
          <t>BARR FLORENCIA MEDELLIN</t>
        </is>
      </c>
      <c r="K1583" t="inlineStr">
        <is>
          <t>BANCOLOMBIA</t>
        </is>
      </c>
      <c r="L1583" t="inlineStr">
        <is>
          <t>FO-25-1399377</t>
        </is>
      </c>
      <c r="M1583" s="49" t="n">
        <v>45889.47234953703</v>
      </c>
      <c r="N1583" s="49" t="n">
        <v>45895.45763888889</v>
      </c>
      <c r="O1583" s="48" t="n">
        <v>0</v>
      </c>
      <c r="P1583" t="inlineStr">
        <is>
          <t>CB UNO A UNO</t>
        </is>
      </c>
      <c r="Q1583" t="inlineStr">
        <is>
          <t>CB UNO A UNO</t>
        </is>
      </c>
      <c r="S1583" t="inlineStr">
        <is>
          <t>EJECUTADO EXITOSO</t>
        </is>
      </c>
      <c r="T1583" t="inlineStr">
        <is>
          <t>VISITA TECNICA</t>
        </is>
      </c>
      <c r="V1583" t="inlineStr">
        <is>
          <t>TIPO I</t>
        </is>
      </c>
      <c r="W1583" t="inlineStr">
        <is>
          <t>TERRESTRE</t>
        </is>
      </c>
      <c r="X1583" t="inlineStr">
        <is>
          <t>AYALA ROMERO MAYKOL DANILO</t>
        </is>
      </c>
      <c r="Y1583" t="inlineStr">
        <is>
          <t>1</t>
        </is>
      </c>
      <c r="Z1583" t="inlineStr">
        <is>
          <t>0</t>
        </is>
      </c>
      <c r="AA1583" s="48" t="n">
        <v>35780</v>
      </c>
      <c r="AB1583" s="48" t="n">
        <v>0</v>
      </c>
    </row>
    <row r="1584">
      <c r="A1584" t="inlineStr">
        <is>
          <t>BOGOTA</t>
        </is>
      </c>
      <c r="B1584" t="inlineStr">
        <is>
          <t>CUNDINAMARCA</t>
        </is>
      </c>
      <c r="C1584" t="inlineStr">
        <is>
          <t>0004-0004</t>
        </is>
      </c>
      <c r="D1584" t="inlineStr">
        <is>
          <t>11001</t>
        </is>
      </c>
      <c r="E1584" t="inlineStr">
        <is>
          <t>2618849</t>
        </is>
      </c>
      <c r="F1584" t="inlineStr">
        <is>
          <t>3007041306</t>
        </is>
      </c>
      <c r="G1584" t="inlineStr">
        <is>
          <t>OC VISITA ROLLOS</t>
        </is>
      </c>
      <c r="H1584" t="inlineStr">
        <is>
          <t>CUNDINAMARCA</t>
        </is>
      </c>
      <c r="I1584" t="inlineStr">
        <is>
          <t>BOGOTA</t>
        </is>
      </c>
      <c r="J1584" t="inlineStr">
        <is>
          <t>BARRIO FONTIBON BOGOTA 6</t>
        </is>
      </c>
      <c r="K1584" t="inlineStr">
        <is>
          <t>BANCOLOMBIA</t>
        </is>
      </c>
      <c r="L1584" t="inlineStr">
        <is>
          <t>FO-25-1397816</t>
        </is>
      </c>
      <c r="M1584" s="49" t="n">
        <v>45889.48814814815</v>
      </c>
      <c r="N1584" s="49" t="n">
        <v>45892.45902777778</v>
      </c>
      <c r="O1584" s="48" t="n">
        <v>0</v>
      </c>
      <c r="P1584" t="inlineStr">
        <is>
          <t>CB UNO A UNO</t>
        </is>
      </c>
      <c r="Q1584" t="inlineStr">
        <is>
          <t>CB UNO A UNO</t>
        </is>
      </c>
      <c r="R1584" t="inlineStr">
        <is>
          <t>EJECUTADO</t>
        </is>
      </c>
      <c r="S1584" t="inlineStr">
        <is>
          <t>EJECUTADO EXITOSO</t>
        </is>
      </c>
      <c r="T1584" t="inlineStr">
        <is>
          <t>VISITA TECNICA</t>
        </is>
      </c>
      <c r="V1584" t="inlineStr">
        <is>
          <t>TIPO I</t>
        </is>
      </c>
      <c r="W1584" t="inlineStr">
        <is>
          <t>TERRESTRE</t>
        </is>
      </c>
      <c r="X1584" t="inlineStr">
        <is>
          <t>VEGA MANRIQUE JONATAN MAURICIO</t>
        </is>
      </c>
      <c r="Y1584" t="inlineStr">
        <is>
          <t>1</t>
        </is>
      </c>
      <c r="Z1584" t="inlineStr">
        <is>
          <t>0</t>
        </is>
      </c>
      <c r="AA1584" s="48" t="n">
        <v>35780</v>
      </c>
      <c r="AB1584" s="48" t="n">
        <v>0</v>
      </c>
    </row>
    <row r="1585">
      <c r="A1585" t="inlineStr">
        <is>
          <t>MEDELLIN</t>
        </is>
      </c>
      <c r="B1585" t="inlineStr">
        <is>
          <t>NOROCCIDENTE</t>
        </is>
      </c>
      <c r="C1585" t="inlineStr">
        <is>
          <t>0004-0005</t>
        </is>
      </c>
      <c r="D1585" t="inlineStr">
        <is>
          <t>5266</t>
        </is>
      </c>
      <c r="E1585" t="inlineStr">
        <is>
          <t>2619008</t>
        </is>
      </c>
      <c r="F1585" t="inlineStr">
        <is>
          <t>3007033059</t>
        </is>
      </c>
      <c r="G1585" t="inlineStr">
        <is>
          <t>OC VISITA ROLLOS</t>
        </is>
      </c>
      <c r="H1585" t="inlineStr">
        <is>
          <t>ANTIOQUIA</t>
        </is>
      </c>
      <c r="I1585" t="inlineStr">
        <is>
          <t>ENVIGADO</t>
        </is>
      </c>
      <c r="J1585" t="inlineStr">
        <is>
          <t>OPRAP CC VIVA ENVIGADO NORTE</t>
        </is>
      </c>
      <c r="K1585" t="inlineStr">
        <is>
          <t>BANCOLOMBIA</t>
        </is>
      </c>
      <c r="L1585" t="inlineStr">
        <is>
          <t>FO-25-1397474</t>
        </is>
      </c>
      <c r="M1585" s="49" t="n">
        <v>45889.49513888889</v>
      </c>
      <c r="N1585" s="49" t="n">
        <v>45895.45694444444</v>
      </c>
      <c r="O1585" s="48" t="n">
        <v>0</v>
      </c>
      <c r="P1585" t="inlineStr">
        <is>
          <t>ROBUSTO</t>
        </is>
      </c>
      <c r="Q1585" t="inlineStr">
        <is>
          <t>OPRAP</t>
        </is>
      </c>
      <c r="S1585" t="inlineStr">
        <is>
          <t>EJECUTADO EXITOSO</t>
        </is>
      </c>
      <c r="T1585" t="inlineStr">
        <is>
          <t>VISITA TECNICA</t>
        </is>
      </c>
      <c r="V1585" t="inlineStr">
        <is>
          <t>TIPO I</t>
        </is>
      </c>
      <c r="W1585" t="inlineStr">
        <is>
          <t>TERRESTRE</t>
        </is>
      </c>
      <c r="X1585" t="inlineStr">
        <is>
          <t>AYALA ROMERO MAYKOL DANILO</t>
        </is>
      </c>
      <c r="Y1585" t="inlineStr">
        <is>
          <t>1</t>
        </is>
      </c>
      <c r="Z1585" t="inlineStr">
        <is>
          <t>0</t>
        </is>
      </c>
      <c r="AA1585" s="48" t="n">
        <v>35780</v>
      </c>
      <c r="AB1585" s="48" t="n">
        <v>0</v>
      </c>
    </row>
    <row r="1586">
      <c r="A1586" t="inlineStr">
        <is>
          <t>CALI</t>
        </is>
      </c>
      <c r="B1586" t="inlineStr">
        <is>
          <t>SUROCCIDENTE Y EJE CAFETERO</t>
        </is>
      </c>
      <c r="C1586" t="inlineStr">
        <is>
          <t>0004-0003</t>
        </is>
      </c>
      <c r="D1586" t="inlineStr">
        <is>
          <t>76001</t>
        </is>
      </c>
      <c r="E1586" t="inlineStr">
        <is>
          <t>2619013</t>
        </is>
      </c>
      <c r="F1586" t="inlineStr">
        <is>
          <t>3007078981</t>
        </is>
      </c>
      <c r="G1586" t="inlineStr">
        <is>
          <t>OC VISITA ROLLOS</t>
        </is>
      </c>
      <c r="H1586" t="inlineStr">
        <is>
          <t>VALLE DEL CAUCA</t>
        </is>
      </c>
      <c r="I1586" t="inlineStr">
        <is>
          <t>CALI</t>
        </is>
      </c>
      <c r="J1586" t="inlineStr">
        <is>
          <t>PTM CALI VARIEDADES LUISANGEL</t>
        </is>
      </c>
      <c r="K1586" t="inlineStr">
        <is>
          <t>BANCOLOMBIA</t>
        </is>
      </c>
      <c r="L1586" t="inlineStr">
        <is>
          <t>FO-25-1397471</t>
        </is>
      </c>
      <c r="M1586" s="49" t="n">
        <v>45889.49583333333</v>
      </c>
      <c r="N1586" s="49" t="n">
        <v>45890.62430555555</v>
      </c>
      <c r="O1586" s="48" t="n">
        <v>0</v>
      </c>
      <c r="P1586" t="inlineStr">
        <is>
          <t>AGREGADOR</t>
        </is>
      </c>
      <c r="Q1586" t="inlineStr">
        <is>
          <t>COMCARD - PTM</t>
        </is>
      </c>
      <c r="R1586" t="inlineStr">
        <is>
          <t>EJECUTADO</t>
        </is>
      </c>
      <c r="S1586" t="inlineStr">
        <is>
          <t>EJECUTADO EXITOSO</t>
        </is>
      </c>
      <c r="T1586" t="inlineStr">
        <is>
          <t>VISITA TECNICA</t>
        </is>
      </c>
      <c r="V1586" t="inlineStr">
        <is>
          <t>TIPO I</t>
        </is>
      </c>
      <c r="W1586" t="inlineStr">
        <is>
          <t>TERRESTRE</t>
        </is>
      </c>
      <c r="X1586" t="inlineStr">
        <is>
          <t>CUERO RUIZ JHONNY</t>
        </is>
      </c>
      <c r="Y1586" t="inlineStr">
        <is>
          <t>1</t>
        </is>
      </c>
      <c r="Z1586" t="inlineStr">
        <is>
          <t>0</t>
        </is>
      </c>
      <c r="AA1586" s="48" t="n">
        <v>35780</v>
      </c>
      <c r="AB1586" s="48" t="n">
        <v>0</v>
      </c>
    </row>
    <row r="1587">
      <c r="A1587" t="inlineStr">
        <is>
          <t>BOGOTA</t>
        </is>
      </c>
      <c r="B1587" t="inlineStr">
        <is>
          <t>CUNDINAMARCA</t>
        </is>
      </c>
      <c r="C1587" t="inlineStr">
        <is>
          <t>0004-0004</t>
        </is>
      </c>
      <c r="D1587" t="inlineStr">
        <is>
          <t>25754</t>
        </is>
      </c>
      <c r="E1587" t="inlineStr">
        <is>
          <t>2619041</t>
        </is>
      </c>
      <c r="F1587" t="inlineStr">
        <is>
          <t>3007079018</t>
        </is>
      </c>
      <c r="G1587" t="inlineStr">
        <is>
          <t>OC VISITA ROLLOS</t>
        </is>
      </c>
      <c r="H1587" t="inlineStr">
        <is>
          <t>CUNDINAMARCA</t>
        </is>
      </c>
      <c r="I1587" t="inlineStr">
        <is>
          <t>SOACHA</t>
        </is>
      </c>
      <c r="J1587" t="inlineStr">
        <is>
          <t>PTM SOACHA DON PAGO PAGA TODO</t>
        </is>
      </c>
      <c r="K1587" t="inlineStr">
        <is>
          <t>BANCOLOMBIA</t>
        </is>
      </c>
      <c r="L1587" t="inlineStr">
        <is>
          <t>FO-25-1397458</t>
        </is>
      </c>
      <c r="M1587" s="49" t="n">
        <v>45889.50208333333</v>
      </c>
      <c r="N1587" s="49" t="n">
        <v>45892.75208333333</v>
      </c>
      <c r="O1587" s="48" t="n">
        <v>0</v>
      </c>
      <c r="P1587" t="inlineStr">
        <is>
          <t>AGREGADOR</t>
        </is>
      </c>
      <c r="Q1587" t="inlineStr">
        <is>
          <t>COMCARD - PTM</t>
        </is>
      </c>
      <c r="R1587" t="inlineStr">
        <is>
          <t>EJECUTADO</t>
        </is>
      </c>
      <c r="S1587" t="inlineStr">
        <is>
          <t>EJECUTADO EXITOSO</t>
        </is>
      </c>
      <c r="T1587" t="inlineStr">
        <is>
          <t>VISITA TECNICA</t>
        </is>
      </c>
      <c r="V1587" t="inlineStr">
        <is>
          <t>TIPO I</t>
        </is>
      </c>
      <c r="W1587" t="inlineStr">
        <is>
          <t>TERRESTRE</t>
        </is>
      </c>
      <c r="X1587" t="inlineStr">
        <is>
          <t>GALEANO SORIANO JUAN DAVID</t>
        </is>
      </c>
      <c r="Y1587" t="inlineStr">
        <is>
          <t>1</t>
        </is>
      </c>
      <c r="Z1587" t="inlineStr">
        <is>
          <t>0</t>
        </is>
      </c>
      <c r="AA1587" s="48" t="n">
        <v>35780</v>
      </c>
      <c r="AB1587" s="48" t="n">
        <v>0</v>
      </c>
    </row>
    <row r="1588">
      <c r="A1588" t="inlineStr">
        <is>
          <t>CUCUTA</t>
        </is>
      </c>
      <c r="B1588" t="inlineStr">
        <is>
          <t>SANTANDERES</t>
        </is>
      </c>
      <c r="C1588" t="inlineStr">
        <is>
          <t>0004-0008</t>
        </is>
      </c>
      <c r="D1588" t="inlineStr">
        <is>
          <t>54001</t>
        </is>
      </c>
      <c r="E1588" t="inlineStr">
        <is>
          <t>2619102</t>
        </is>
      </c>
      <c r="F1588" t="inlineStr">
        <is>
          <t>3007059304</t>
        </is>
      </c>
      <c r="G1588" t="inlineStr">
        <is>
          <t>OC VISITA ROLLOS</t>
        </is>
      </c>
      <c r="H1588" t="inlineStr">
        <is>
          <t>NORTE DE SANTANDER</t>
        </is>
      </c>
      <c r="I1588" t="inlineStr">
        <is>
          <t>CUCUTA</t>
        </is>
      </c>
      <c r="J1588" t="inlineStr">
        <is>
          <t>PTM CUCUTA PAPELERIA MOKI</t>
        </is>
      </c>
      <c r="K1588" t="inlineStr">
        <is>
          <t>BANCOLOMBIA</t>
        </is>
      </c>
      <c r="L1588" t="inlineStr">
        <is>
          <t>FO-25-1397468</t>
        </is>
      </c>
      <c r="M1588" s="49" t="n">
        <v>45889.49791666667</v>
      </c>
      <c r="N1588" s="49" t="n">
        <v>45890.34375</v>
      </c>
      <c r="O1588" s="48" t="n">
        <v>0</v>
      </c>
      <c r="P1588" t="inlineStr">
        <is>
          <t>AGREGADOR</t>
        </is>
      </c>
      <c r="Q1588" t="inlineStr">
        <is>
          <t>COMCARD - PTM</t>
        </is>
      </c>
      <c r="R1588" t="inlineStr">
        <is>
          <t>EJECUTADO</t>
        </is>
      </c>
      <c r="S1588" t="inlineStr">
        <is>
          <t>EJECUTADO EXITOSO</t>
        </is>
      </c>
      <c r="T1588" t="inlineStr">
        <is>
          <t>VISITA TECNICA</t>
        </is>
      </c>
      <c r="V1588" t="inlineStr">
        <is>
          <t>TIPO I</t>
        </is>
      </c>
      <c r="W1588" t="inlineStr">
        <is>
          <t>TERRESTRE</t>
        </is>
      </c>
      <c r="X1588" t="inlineStr">
        <is>
          <t>DURAN ACOSTA FRANK YONNY</t>
        </is>
      </c>
      <c r="Y1588" t="inlineStr">
        <is>
          <t>1</t>
        </is>
      </c>
      <c r="Z1588" t="inlineStr">
        <is>
          <t>0</t>
        </is>
      </c>
      <c r="AA1588" s="48" t="n">
        <v>35780</v>
      </c>
      <c r="AB1588" s="48" t="n">
        <v>0</v>
      </c>
    </row>
    <row r="1589">
      <c r="A1589" t="inlineStr">
        <is>
          <t>PASTO</t>
        </is>
      </c>
      <c r="B1589" t="inlineStr">
        <is>
          <t>SUROCCIDENTE Y EJE CAFETERO</t>
        </is>
      </c>
      <c r="C1589" t="inlineStr">
        <is>
          <t>0004-0003</t>
        </is>
      </c>
      <c r="D1589" t="inlineStr">
        <is>
          <t>52573</t>
        </is>
      </c>
      <c r="E1589" t="inlineStr">
        <is>
          <t>2619110</t>
        </is>
      </c>
      <c r="F1589" t="inlineStr">
        <is>
          <t>3007062115</t>
        </is>
      </c>
      <c r="G1589" t="inlineStr">
        <is>
          <t>OC VISITA ROLLOS</t>
        </is>
      </c>
      <c r="H1589" t="inlineStr">
        <is>
          <t>NARIÑO</t>
        </is>
      </c>
      <c r="I1589" t="inlineStr">
        <is>
          <t>PUERRES</t>
        </is>
      </c>
      <c r="J1589" t="inlineStr">
        <is>
          <t>BARRIO SAN FERNANDO PUERRES</t>
        </is>
      </c>
      <c r="K1589" t="inlineStr">
        <is>
          <t>BANCOLOMBIA</t>
        </is>
      </c>
      <c r="L1589" t="inlineStr">
        <is>
          <t>FO-25-1397463</t>
        </is>
      </c>
      <c r="M1589" s="49" t="n">
        <v>45889.49930555555</v>
      </c>
      <c r="N1589" s="49" t="n">
        <v>45892.51041666666</v>
      </c>
      <c r="O1589" s="48" t="n">
        <v>0</v>
      </c>
      <c r="P1589" t="inlineStr">
        <is>
          <t>CB UNO A UNO</t>
        </is>
      </c>
      <c r="Q1589" t="inlineStr">
        <is>
          <t>CB UNO A UNO</t>
        </is>
      </c>
      <c r="R1589" t="inlineStr">
        <is>
          <t>EJECUTADO</t>
        </is>
      </c>
      <c r="S1589" t="inlineStr">
        <is>
          <t>EJECUTADO EXITOSO</t>
        </is>
      </c>
      <c r="T1589" t="inlineStr">
        <is>
          <t>ENVIO FLOTA - OPERADOR LOGISTICO</t>
        </is>
      </c>
      <c r="V1589" t="inlineStr">
        <is>
          <t>TIPO II</t>
        </is>
      </c>
      <c r="W1589" t="inlineStr">
        <is>
          <t>TERRESTRE</t>
        </is>
      </c>
      <c r="X1589" t="inlineStr">
        <is>
          <t>PAZ MARTINEZ RICHARD HUMBERTO</t>
        </is>
      </c>
      <c r="Y1589" t="inlineStr">
        <is>
          <t>1</t>
        </is>
      </c>
      <c r="Z1589" t="inlineStr">
        <is>
          <t>0</t>
        </is>
      </c>
      <c r="AA1589" s="48" t="n">
        <v>35780</v>
      </c>
      <c r="AB1589" s="48" t="n">
        <v>0</v>
      </c>
    </row>
    <row r="1590">
      <c r="A1590" t="inlineStr">
        <is>
          <t>IBAGUE</t>
        </is>
      </c>
      <c r="B1590" t="inlineStr">
        <is>
          <t>REMOTAS</t>
        </is>
      </c>
      <c r="C1590" t="inlineStr">
        <is>
          <t>0004-0007</t>
        </is>
      </c>
      <c r="D1590" t="inlineStr">
        <is>
          <t>73001</t>
        </is>
      </c>
      <c r="E1590" t="inlineStr">
        <is>
          <t>2619123</t>
        </is>
      </c>
      <c r="F1590" t="inlineStr">
        <is>
          <t>3007062018</t>
        </is>
      </c>
      <c r="G1590" t="inlineStr">
        <is>
          <t>OC VISITA ROLLOS</t>
        </is>
      </c>
      <c r="H1590" t="inlineStr">
        <is>
          <t>TOLIMA</t>
        </is>
      </c>
      <c r="I1590" t="inlineStr">
        <is>
          <t>IBAGUE</t>
        </is>
      </c>
      <c r="J1590" t="inlineStr">
        <is>
          <t>PTM IBAGUE VARIEDADES JENNY '</t>
        </is>
      </c>
      <c r="K1590" t="inlineStr">
        <is>
          <t>BANCOLOMBIA</t>
        </is>
      </c>
      <c r="L1590" t="inlineStr">
        <is>
          <t>FO-25-1397455</t>
        </is>
      </c>
      <c r="M1590" s="49" t="n">
        <v>45889.50347222222</v>
      </c>
      <c r="N1590" s="49" t="n">
        <v>45890.34513888889</v>
      </c>
      <c r="O1590" s="48" t="n">
        <v>0</v>
      </c>
      <c r="P1590" t="inlineStr">
        <is>
          <t>AGREGADOR</t>
        </is>
      </c>
      <c r="Q1590" t="inlineStr">
        <is>
          <t>COMCARD - PTM</t>
        </is>
      </c>
      <c r="R1590" t="inlineStr">
        <is>
          <t>EJECUTADO</t>
        </is>
      </c>
      <c r="S1590" t="inlineStr">
        <is>
          <t>EJECUTADO EXITOSO</t>
        </is>
      </c>
      <c r="T1590" t="inlineStr">
        <is>
          <t>VISITA TECNICA</t>
        </is>
      </c>
      <c r="V1590" t="inlineStr">
        <is>
          <t>TIPO I</t>
        </is>
      </c>
      <c r="W1590" t="inlineStr">
        <is>
          <t>TERRESTRE</t>
        </is>
      </c>
      <c r="X1590" t="inlineStr">
        <is>
          <t>BARRAGAN TAFUR EDWIN ESTEBAN</t>
        </is>
      </c>
      <c r="Y1590" t="inlineStr">
        <is>
          <t>1</t>
        </is>
      </c>
      <c r="Z1590" t="inlineStr">
        <is>
          <t>0</t>
        </is>
      </c>
      <c r="AA1590" s="48" t="n">
        <v>35780</v>
      </c>
      <c r="AB1590" s="48" t="n">
        <v>0</v>
      </c>
    </row>
    <row r="1591">
      <c r="A1591" t="inlineStr">
        <is>
          <t>BOGOTA</t>
        </is>
      </c>
      <c r="B1591" t="inlineStr">
        <is>
          <t>CUNDINAMARCA</t>
        </is>
      </c>
      <c r="C1591" t="inlineStr">
        <is>
          <t>0004-0004</t>
        </is>
      </c>
      <c r="D1591" t="inlineStr">
        <is>
          <t>11001</t>
        </is>
      </c>
      <c r="E1591" t="inlineStr">
        <is>
          <t>2619192</t>
        </is>
      </c>
      <c r="F1591" t="inlineStr">
        <is>
          <t>3007027295</t>
        </is>
      </c>
      <c r="G1591" t="inlineStr">
        <is>
          <t>OC VISITA ROLLOS</t>
        </is>
      </c>
      <c r="H1591" t="inlineStr">
        <is>
          <t>CUNDINAMARCA</t>
        </is>
      </c>
      <c r="I1591" t="inlineStr">
        <is>
          <t>BOGOTA</t>
        </is>
      </c>
      <c r="J1591" t="inlineStr">
        <is>
          <t>BARRIO BARRIO TERRA GRANDE   B</t>
        </is>
      </c>
      <c r="K1591" t="inlineStr">
        <is>
          <t>BANCOLOMBIA</t>
        </is>
      </c>
      <c r="L1591" t="inlineStr">
        <is>
          <t>FO-25-1397450</t>
        </is>
      </c>
      <c r="M1591" s="49" t="n">
        <v>45889.51319444444</v>
      </c>
      <c r="N1591" s="49" t="n">
        <v>45890.52986111111</v>
      </c>
      <c r="O1591" s="48" t="n">
        <v>0</v>
      </c>
      <c r="P1591" t="inlineStr">
        <is>
          <t>CB UNO A UNO</t>
        </is>
      </c>
      <c r="Q1591" t="inlineStr">
        <is>
          <t>CB UNO A UNO</t>
        </is>
      </c>
      <c r="R1591" t="inlineStr">
        <is>
          <t>EJECUTADO / CANCELADO</t>
        </is>
      </c>
      <c r="S1591" t="inlineStr">
        <is>
          <t>CANCELADO POR EL USUARIO</t>
        </is>
      </c>
      <c r="T1591" t="inlineStr">
        <is>
          <t>SOPORTE TELEFONICO</t>
        </is>
      </c>
      <c r="V1591" t="inlineStr">
        <is>
          <t>TIPO I</t>
        </is>
      </c>
      <c r="W1591" t="inlineStr">
        <is>
          <t>TERRESTRE</t>
        </is>
      </c>
      <c r="X1591" t="inlineStr">
        <is>
          <t>GALINDO ROJAS LUIS FELIPE</t>
        </is>
      </c>
      <c r="Y1591" t="inlineStr">
        <is>
          <t>1</t>
        </is>
      </c>
      <c r="Z1591" t="inlineStr">
        <is>
          <t>0</t>
        </is>
      </c>
      <c r="AA1591" s="48" t="n">
        <v>41241</v>
      </c>
      <c r="AB1591" s="48" t="n">
        <v>0</v>
      </c>
    </row>
    <row r="1592">
      <c r="A1592" t="inlineStr">
        <is>
          <t>PEREIRA</t>
        </is>
      </c>
      <c r="B1592" t="inlineStr">
        <is>
          <t>SUROCCIDENTE Y EJE CAFETERO</t>
        </is>
      </c>
      <c r="C1592" t="inlineStr">
        <is>
          <t>0004-0002</t>
        </is>
      </c>
      <c r="D1592" t="inlineStr">
        <is>
          <t>66001</t>
        </is>
      </c>
      <c r="E1592" t="inlineStr">
        <is>
          <t>2619193</t>
        </is>
      </c>
      <c r="F1592" t="inlineStr">
        <is>
          <t>3007071140</t>
        </is>
      </c>
      <c r="G1592" t="inlineStr">
        <is>
          <t>OC VISITA ROLLOS</t>
        </is>
      </c>
      <c r="H1592" t="inlineStr">
        <is>
          <t>RISARALDA</t>
        </is>
      </c>
      <c r="I1592" t="inlineStr">
        <is>
          <t>PEREIRA</t>
        </is>
      </c>
      <c r="J1592" t="inlineStr">
        <is>
          <t>BARRIO EL PORVENIR PUERTO CALD</t>
        </is>
      </c>
      <c r="K1592" t="inlineStr">
        <is>
          <t>BANCOLOMBIA</t>
        </is>
      </c>
      <c r="L1592" t="inlineStr">
        <is>
          <t>FO-25-1397447</t>
        </is>
      </c>
      <c r="M1592" s="49" t="n">
        <v>45889.51388888889</v>
      </c>
      <c r="N1592" s="49" t="n">
        <v>45890.45416666667</v>
      </c>
      <c r="O1592" s="48" t="n">
        <v>0</v>
      </c>
      <c r="P1592" t="inlineStr">
        <is>
          <t>CB UNO A UNO</t>
        </is>
      </c>
      <c r="Q1592" t="inlineStr">
        <is>
          <t>CB UNO A UNO</t>
        </is>
      </c>
      <c r="R1592" t="inlineStr">
        <is>
          <t>EJECUTADO</t>
        </is>
      </c>
      <c r="S1592" t="inlineStr">
        <is>
          <t>EJECUTADO EXITOSO</t>
        </is>
      </c>
      <c r="T1592" t="inlineStr">
        <is>
          <t>VISITA TECNICA</t>
        </is>
      </c>
      <c r="V1592" t="inlineStr">
        <is>
          <t>TIPO I</t>
        </is>
      </c>
      <c r="W1592" t="inlineStr">
        <is>
          <t>TERRESTRE</t>
        </is>
      </c>
      <c r="X1592" t="inlineStr">
        <is>
          <t>ARROYAVE CANO MANUEL GUILLERMO</t>
        </is>
      </c>
      <c r="Y1592" t="inlineStr">
        <is>
          <t>1</t>
        </is>
      </c>
      <c r="Z1592" t="inlineStr">
        <is>
          <t>0</t>
        </is>
      </c>
      <c r="AA1592" s="48" t="n">
        <v>35780</v>
      </c>
      <c r="AB1592" s="48" t="n">
        <v>0</v>
      </c>
    </row>
    <row r="1593">
      <c r="A1593" t="inlineStr">
        <is>
          <t>MEDELLIN</t>
        </is>
      </c>
      <c r="B1593" t="inlineStr">
        <is>
          <t>NOROCCIDENTE</t>
        </is>
      </c>
      <c r="C1593" t="inlineStr">
        <is>
          <t>0004-0005</t>
        </is>
      </c>
      <c r="D1593" t="inlineStr">
        <is>
          <t>5360</t>
        </is>
      </c>
      <c r="E1593" t="inlineStr">
        <is>
          <t>2619363</t>
        </is>
      </c>
      <c r="F1593" t="inlineStr">
        <is>
          <t>3007013988</t>
        </is>
      </c>
      <c r="G1593" t="inlineStr">
        <is>
          <t>OC VISITA ROLLOS</t>
        </is>
      </c>
      <c r="H1593" t="inlineStr">
        <is>
          <t>ANTIOQUIA</t>
        </is>
      </c>
      <c r="I1593" t="inlineStr">
        <is>
          <t>ITAGUI</t>
        </is>
      </c>
      <c r="J1593" t="inlineStr">
        <is>
          <t>CENTRAL MAYORISTA ITAGUI</t>
        </is>
      </c>
      <c r="K1593" t="inlineStr">
        <is>
          <t>BANCOLOMBIA</t>
        </is>
      </c>
      <c r="L1593" t="inlineStr">
        <is>
          <t>FO-25-1397445</t>
        </is>
      </c>
      <c r="M1593" s="49" t="n">
        <v>45889.52847222222</v>
      </c>
      <c r="N1593" s="49" t="n">
        <v>45896.38541666666</v>
      </c>
      <c r="O1593" s="48" t="n">
        <v>0</v>
      </c>
      <c r="P1593" t="inlineStr">
        <is>
          <t>CB UNO A UNO</t>
        </is>
      </c>
      <c r="Q1593" t="inlineStr">
        <is>
          <t>CB UNO A UNO</t>
        </is>
      </c>
      <c r="S1593" t="inlineStr">
        <is>
          <t>EJECUTADO EXITOSO</t>
        </is>
      </c>
      <c r="T1593" t="inlineStr">
        <is>
          <t>VISITA TECNICA</t>
        </is>
      </c>
      <c r="V1593" t="inlineStr">
        <is>
          <t>TIPO I</t>
        </is>
      </c>
      <c r="W1593" t="inlineStr">
        <is>
          <t>TERRESTRE</t>
        </is>
      </c>
      <c r="X1593" t="inlineStr">
        <is>
          <t>AYALA ROMERO MAYKOL DANILO</t>
        </is>
      </c>
      <c r="Y1593" t="inlineStr">
        <is>
          <t>1</t>
        </is>
      </c>
      <c r="Z1593" t="inlineStr">
        <is>
          <t>0</t>
        </is>
      </c>
      <c r="AA1593" s="48" t="n">
        <v>35780</v>
      </c>
      <c r="AB1593" s="48" t="n">
        <v>0</v>
      </c>
    </row>
    <row r="1594">
      <c r="A1594" t="inlineStr">
        <is>
          <t>BOGOTA</t>
        </is>
      </c>
      <c r="B1594" t="inlineStr">
        <is>
          <t>CUNDINAMARCA</t>
        </is>
      </c>
      <c r="C1594" t="inlineStr">
        <is>
          <t>0004-0004</t>
        </is>
      </c>
      <c r="D1594" t="inlineStr">
        <is>
          <t>25817</t>
        </is>
      </c>
      <c r="E1594" t="inlineStr">
        <is>
          <t>2619383</t>
        </is>
      </c>
      <c r="F1594" t="inlineStr">
        <is>
          <t>3007077419</t>
        </is>
      </c>
      <c r="G1594" t="inlineStr">
        <is>
          <t>OC VISITA ROLLOS</t>
        </is>
      </c>
      <c r="H1594" t="inlineStr">
        <is>
          <t>CUNDINAMARCA</t>
        </is>
      </c>
      <c r="I1594" t="inlineStr">
        <is>
          <t>TOCANCIPA</t>
        </is>
      </c>
      <c r="J1594" t="inlineStr">
        <is>
          <t>BARRIO VRD VERGANZO SECTOR GOM</t>
        </is>
      </c>
      <c r="K1594" t="inlineStr">
        <is>
          <t>BANCOLOMBIA</t>
        </is>
      </c>
      <c r="L1594" t="inlineStr">
        <is>
          <t>FO-25-1397439</t>
        </is>
      </c>
      <c r="M1594" s="49" t="n">
        <v>45889.53680555556</v>
      </c>
      <c r="N1594" s="49" t="n">
        <v>45890.62638888889</v>
      </c>
      <c r="O1594" s="48" t="n">
        <v>0</v>
      </c>
      <c r="P1594" t="inlineStr">
        <is>
          <t>CB UNO A UNO</t>
        </is>
      </c>
      <c r="Q1594" t="inlineStr">
        <is>
          <t>CB UNO A UNO</t>
        </is>
      </c>
      <c r="R1594" t="inlineStr">
        <is>
          <t>EJECUTADO</t>
        </is>
      </c>
      <c r="S1594" t="inlineStr">
        <is>
          <t>EJECUTADO EXITOSO</t>
        </is>
      </c>
      <c r="T1594" t="inlineStr">
        <is>
          <t>VISITA TECNICA</t>
        </is>
      </c>
      <c r="V1594" t="inlineStr">
        <is>
          <t>TIPO II</t>
        </is>
      </c>
      <c r="W1594" t="inlineStr">
        <is>
          <t>TERRESTRE</t>
        </is>
      </c>
      <c r="X1594" t="inlineStr">
        <is>
          <t>GOMEZ VEGA DAVID SNEYDER</t>
        </is>
      </c>
      <c r="Y1594" t="inlineStr">
        <is>
          <t>1</t>
        </is>
      </c>
      <c r="Z1594" t="inlineStr">
        <is>
          <t>0</t>
        </is>
      </c>
      <c r="AA1594" s="48" t="n">
        <v>67654</v>
      </c>
      <c r="AB1594" s="48" t="n">
        <v>0</v>
      </c>
    </row>
    <row r="1595">
      <c r="A1595" t="inlineStr">
        <is>
          <t>BARRANQUILLA</t>
        </is>
      </c>
      <c r="B1595" t="inlineStr">
        <is>
          <t>COSTA</t>
        </is>
      </c>
      <c r="C1595" t="inlineStr">
        <is>
          <t>0004-0001</t>
        </is>
      </c>
      <c r="D1595" t="inlineStr">
        <is>
          <t>8421</t>
        </is>
      </c>
      <c r="E1595" t="inlineStr">
        <is>
          <t>2619397</t>
        </is>
      </c>
      <c r="F1595" t="inlineStr">
        <is>
          <t>3007062828</t>
        </is>
      </c>
      <c r="G1595" t="inlineStr">
        <is>
          <t>OC VISITA ROLLOS</t>
        </is>
      </c>
      <c r="H1595" t="inlineStr">
        <is>
          <t>ATLANTICO</t>
        </is>
      </c>
      <c r="I1595" t="inlineStr">
        <is>
          <t>LURUACO</t>
        </is>
      </c>
      <c r="J1595" t="inlineStr">
        <is>
          <t>BARRIO CENTRO LURUACO 5</t>
        </is>
      </c>
      <c r="K1595" t="inlineStr">
        <is>
          <t>BANCOLOMBIA</t>
        </is>
      </c>
      <c r="L1595" t="inlineStr">
        <is>
          <t>FO-25-1397433</t>
        </is>
      </c>
      <c r="M1595" s="49" t="n">
        <v>45889.54097222222</v>
      </c>
      <c r="N1595" s="49" t="n">
        <v>45894.54930555556</v>
      </c>
      <c r="O1595" s="48" t="n">
        <v>0</v>
      </c>
      <c r="P1595" t="inlineStr">
        <is>
          <t>CB UNO A UNO</t>
        </is>
      </c>
      <c r="Q1595" t="inlineStr">
        <is>
          <t>CB UNO A UNO</t>
        </is>
      </c>
      <c r="R1595" t="inlineStr">
        <is>
          <t>EJECUTADO</t>
        </is>
      </c>
      <c r="S1595" t="inlineStr">
        <is>
          <t>EJECUTADO EXITOSO</t>
        </is>
      </c>
      <c r="T1595" t="inlineStr">
        <is>
          <t>VISITA TECNICA</t>
        </is>
      </c>
      <c r="V1595" t="inlineStr">
        <is>
          <t>TIPO II</t>
        </is>
      </c>
      <c r="W1595" t="inlineStr">
        <is>
          <t>TERRESTRE</t>
        </is>
      </c>
      <c r="X1595" t="inlineStr">
        <is>
          <t>DE AGUAS MUÑOZ DAVID JOSE</t>
        </is>
      </c>
      <c r="Y1595" t="inlineStr">
        <is>
          <t>1</t>
        </is>
      </c>
      <c r="Z1595" t="inlineStr">
        <is>
          <t>0</t>
        </is>
      </c>
      <c r="AA1595" s="48" t="n">
        <v>67654</v>
      </c>
      <c r="AB1595" s="48" t="n">
        <v>0</v>
      </c>
    </row>
    <row r="1596">
      <c r="A1596" t="inlineStr">
        <is>
          <t>PEREIRA</t>
        </is>
      </c>
      <c r="B1596" t="inlineStr">
        <is>
          <t>SUROCCIDENTE Y EJE CAFETERO</t>
        </is>
      </c>
      <c r="C1596" t="inlineStr">
        <is>
          <t>0004-0002</t>
        </is>
      </c>
      <c r="D1596" t="inlineStr">
        <is>
          <t>66001</t>
        </is>
      </c>
      <c r="E1596" t="inlineStr">
        <is>
          <t>2619462</t>
        </is>
      </c>
      <c r="F1596" t="inlineStr">
        <is>
          <t>3007059520</t>
        </is>
      </c>
      <c r="G1596" t="inlineStr">
        <is>
          <t>OC VISITA ROLLOS</t>
        </is>
      </c>
      <c r="H1596" t="inlineStr">
        <is>
          <t>RISARALDA</t>
        </is>
      </c>
      <c r="I1596" t="inlineStr">
        <is>
          <t>PEREIRA</t>
        </is>
      </c>
      <c r="J1596" t="inlineStr">
        <is>
          <t>BARRIO ALTAGRACIA PEREIRA</t>
        </is>
      </c>
      <c r="K1596" t="inlineStr">
        <is>
          <t>BANCOLOMBIA</t>
        </is>
      </c>
      <c r="L1596" t="inlineStr">
        <is>
          <t>FO-25-1397436</t>
        </is>
      </c>
      <c r="M1596" s="49" t="n">
        <v>45889.54027777778</v>
      </c>
      <c r="N1596" s="49" t="n">
        <v>45890.45694444444</v>
      </c>
      <c r="O1596" s="48" t="n">
        <v>0</v>
      </c>
      <c r="P1596" t="inlineStr">
        <is>
          <t>UNO A UNO</t>
        </is>
      </c>
      <c r="Q1596" t="inlineStr">
        <is>
          <t>CB UNO A UNO</t>
        </is>
      </c>
      <c r="R1596" t="inlineStr">
        <is>
          <t>EJECUTADO</t>
        </is>
      </c>
      <c r="S1596" t="inlineStr">
        <is>
          <t>EJECUTADO EXITOSO</t>
        </is>
      </c>
      <c r="T1596" t="inlineStr">
        <is>
          <t>VISITA TECNICA</t>
        </is>
      </c>
      <c r="V1596" t="inlineStr">
        <is>
          <t>TIPO I</t>
        </is>
      </c>
      <c r="W1596" t="inlineStr">
        <is>
          <t>TERRESTRE</t>
        </is>
      </c>
      <c r="X1596" t="inlineStr">
        <is>
          <t>ARROYAVE CANO MANUEL GUILLERMO</t>
        </is>
      </c>
      <c r="Y1596" t="inlineStr">
        <is>
          <t>1</t>
        </is>
      </c>
      <c r="Z1596" t="inlineStr">
        <is>
          <t>0</t>
        </is>
      </c>
      <c r="AA1596" s="48" t="n">
        <v>35780</v>
      </c>
      <c r="AB1596" s="48" t="n">
        <v>0</v>
      </c>
    </row>
    <row r="1597">
      <c r="A1597" t="inlineStr">
        <is>
          <t>MEDELLIN</t>
        </is>
      </c>
      <c r="B1597" t="inlineStr">
        <is>
          <t>NOROCCIDENTE</t>
        </is>
      </c>
      <c r="C1597" t="inlineStr">
        <is>
          <t>0004-0005</t>
        </is>
      </c>
      <c r="D1597" t="inlineStr">
        <is>
          <t>5360</t>
        </is>
      </c>
      <c r="E1597" t="inlineStr">
        <is>
          <t>2619514</t>
        </is>
      </c>
      <c r="F1597" t="inlineStr">
        <is>
          <t>3007079628</t>
        </is>
      </c>
      <c r="G1597" t="inlineStr">
        <is>
          <t>OC VISITA ROLLOS</t>
        </is>
      </c>
      <c r="H1597" t="inlineStr">
        <is>
          <t>ANTIOQUIA</t>
        </is>
      </c>
      <c r="I1597" t="inlineStr">
        <is>
          <t>ITAGUI</t>
        </is>
      </c>
      <c r="J1597" t="inlineStr">
        <is>
          <t>BARRIO ITAGUI ITAGUI 33</t>
        </is>
      </c>
      <c r="K1597" t="inlineStr">
        <is>
          <t>BANCOLOMBIA</t>
        </is>
      </c>
      <c r="L1597" t="inlineStr">
        <is>
          <t>FO-25-1397446</t>
        </is>
      </c>
      <c r="M1597" s="49" t="n">
        <v>45889.525</v>
      </c>
      <c r="N1597" s="49" t="n">
        <v>45895.45763888889</v>
      </c>
      <c r="O1597" s="48" t="n">
        <v>0</v>
      </c>
      <c r="P1597" t="inlineStr">
        <is>
          <t>CB UNO A UNO</t>
        </is>
      </c>
      <c r="Q1597" t="inlineStr">
        <is>
          <t>CB UNO A UNO</t>
        </is>
      </c>
      <c r="S1597" t="inlineStr">
        <is>
          <t>EJECUTADO EXITOSO</t>
        </is>
      </c>
      <c r="T1597" t="inlineStr">
        <is>
          <t>VISITA TECNICA</t>
        </is>
      </c>
      <c r="V1597" t="inlineStr">
        <is>
          <t>TIPO I</t>
        </is>
      </c>
      <c r="W1597" t="inlineStr">
        <is>
          <t>TERRESTRE</t>
        </is>
      </c>
      <c r="X1597" t="inlineStr">
        <is>
          <t>AYALA ROMERO MAYKOL DANILO</t>
        </is>
      </c>
      <c r="Y1597" t="inlineStr">
        <is>
          <t>1</t>
        </is>
      </c>
      <c r="Z1597" t="inlineStr">
        <is>
          <t>0</t>
        </is>
      </c>
      <c r="AA1597" s="48" t="n">
        <v>35780</v>
      </c>
      <c r="AB1597" s="48" t="n">
        <v>0</v>
      </c>
    </row>
    <row r="1598">
      <c r="A1598" t="inlineStr">
        <is>
          <t>YOPAL</t>
        </is>
      </c>
      <c r="B1598" t="inlineStr">
        <is>
          <t>REMOTAS</t>
        </is>
      </c>
      <c r="C1598" t="inlineStr">
        <is>
          <t>0004-0007</t>
        </is>
      </c>
      <c r="D1598" t="inlineStr">
        <is>
          <t>85225</t>
        </is>
      </c>
      <c r="E1598" t="inlineStr">
        <is>
          <t>2619533</t>
        </is>
      </c>
      <c r="F1598" t="inlineStr">
        <is>
          <t>3007078094</t>
        </is>
      </c>
      <c r="G1598" t="inlineStr">
        <is>
          <t>OC VISITA ROLLOS</t>
        </is>
      </c>
      <c r="H1598" t="inlineStr">
        <is>
          <t>CASANARE</t>
        </is>
      </c>
      <c r="I1598" t="inlineStr">
        <is>
          <t>NUNCHIA</t>
        </is>
      </c>
      <c r="J1598" t="inlineStr">
        <is>
          <t>BARRIO CENTRO NUNCHIA  4</t>
        </is>
      </c>
      <c r="K1598" t="inlineStr">
        <is>
          <t>BANCOLOMBIA</t>
        </is>
      </c>
      <c r="L1598" t="inlineStr">
        <is>
          <t>FO-25-1397442</t>
        </is>
      </c>
      <c r="M1598" s="49" t="n">
        <v>45889.53055555555</v>
      </c>
      <c r="N1598" s="49" t="n">
        <v>45890.40972222222</v>
      </c>
      <c r="O1598" s="48" t="n">
        <v>0</v>
      </c>
      <c r="P1598" t="inlineStr">
        <is>
          <t>CB UNO A UNO</t>
        </is>
      </c>
      <c r="Q1598" t="inlineStr">
        <is>
          <t>CB UNO A UNO</t>
        </is>
      </c>
      <c r="R1598" t="inlineStr">
        <is>
          <t>EJECUTADO</t>
        </is>
      </c>
      <c r="S1598" t="inlineStr">
        <is>
          <t>EJECUTADO EXITOSO</t>
        </is>
      </c>
      <c r="T1598" t="inlineStr">
        <is>
          <t>ENVIO FLOTA - OPERADOR LOGISTICO</t>
        </is>
      </c>
      <c r="V1598" t="inlineStr">
        <is>
          <t>TIPO II</t>
        </is>
      </c>
      <c r="W1598" t="inlineStr">
        <is>
          <t>TERRESTRE</t>
        </is>
      </c>
      <c r="X1598" t="inlineStr">
        <is>
          <t>BERNAL ELAICA EDGAR ALEXIS</t>
        </is>
      </c>
      <c r="Y1598" t="inlineStr">
        <is>
          <t>1</t>
        </is>
      </c>
      <c r="Z1598" t="inlineStr">
        <is>
          <t>0</t>
        </is>
      </c>
      <c r="AA1598" s="48" t="n">
        <v>35780</v>
      </c>
      <c r="AB1598" s="48" t="n">
        <v>0</v>
      </c>
    </row>
    <row r="1599">
      <c r="A1599" t="inlineStr">
        <is>
          <t>CALI</t>
        </is>
      </c>
      <c r="B1599" t="inlineStr">
        <is>
          <t>SUROCCIDENTE Y EJE CAFETERO</t>
        </is>
      </c>
      <c r="C1599" t="inlineStr">
        <is>
          <t>0004-0003</t>
        </is>
      </c>
      <c r="D1599" t="inlineStr">
        <is>
          <t>76001</t>
        </is>
      </c>
      <c r="E1599" t="inlineStr">
        <is>
          <t>2619580</t>
        </is>
      </c>
      <c r="F1599" t="inlineStr">
        <is>
          <t>3007075022</t>
        </is>
      </c>
      <c r="G1599" t="inlineStr">
        <is>
          <t>OC VISITA ROLLOS</t>
        </is>
      </c>
      <c r="H1599" t="inlineStr">
        <is>
          <t>VALLE DEL CAUCA</t>
        </is>
      </c>
      <c r="I1599" t="inlineStr">
        <is>
          <t>CALI</t>
        </is>
      </c>
      <c r="J1599" t="inlineStr">
        <is>
          <t>PTM CALI PAPELERIA &amp; DETALLES</t>
        </is>
      </c>
      <c r="K1599" t="inlineStr">
        <is>
          <t>BANCOLOMBIA</t>
        </is>
      </c>
      <c r="L1599" t="inlineStr">
        <is>
          <t>FO-25-1397509</t>
        </is>
      </c>
      <c r="M1599" s="49" t="n">
        <v>45889.55694444444</v>
      </c>
      <c r="N1599" s="49" t="n">
        <v>45890.40625</v>
      </c>
      <c r="O1599" s="48" t="n">
        <v>0</v>
      </c>
      <c r="P1599" t="inlineStr">
        <is>
          <t>AGREGADOR</t>
        </is>
      </c>
      <c r="Q1599" t="inlineStr">
        <is>
          <t>COMCARD - PTM</t>
        </is>
      </c>
      <c r="R1599" t="inlineStr">
        <is>
          <t>EJECUTADO</t>
        </is>
      </c>
      <c r="S1599" t="inlineStr">
        <is>
          <t>EJECUTADO EXITOSO</t>
        </is>
      </c>
      <c r="T1599" t="inlineStr">
        <is>
          <t>VISITA TECNICA</t>
        </is>
      </c>
      <c r="V1599" t="inlineStr">
        <is>
          <t>TIPO I</t>
        </is>
      </c>
      <c r="W1599" t="inlineStr">
        <is>
          <t>TERRESTRE</t>
        </is>
      </c>
      <c r="X1599" t="inlineStr">
        <is>
          <t>CUERO RUIZ JHONNY</t>
        </is>
      </c>
      <c r="Y1599" t="inlineStr">
        <is>
          <t>1</t>
        </is>
      </c>
      <c r="Z1599" t="inlineStr">
        <is>
          <t>0</t>
        </is>
      </c>
      <c r="AA1599" s="48" t="n">
        <v>35780</v>
      </c>
      <c r="AB1599" s="48" t="n">
        <v>0</v>
      </c>
    </row>
    <row r="1600">
      <c r="A1600" t="inlineStr">
        <is>
          <t>VALLEDUPAR</t>
        </is>
      </c>
      <c r="B1600" t="inlineStr">
        <is>
          <t>COSTA</t>
        </is>
      </c>
      <c r="C1600" t="inlineStr">
        <is>
          <t>0004-0001</t>
        </is>
      </c>
      <c r="D1600" t="inlineStr">
        <is>
          <t>20001</t>
        </is>
      </c>
      <c r="E1600" t="inlineStr">
        <is>
          <t>2619598</t>
        </is>
      </c>
      <c r="F1600" t="inlineStr">
        <is>
          <t>3007079152</t>
        </is>
      </c>
      <c r="G1600" t="inlineStr">
        <is>
          <t>OC VISITA ROLLOS</t>
        </is>
      </c>
      <c r="H1600" t="inlineStr">
        <is>
          <t>CESAR</t>
        </is>
      </c>
      <c r="I1600" t="inlineStr">
        <is>
          <t>VALLEDUPAR</t>
        </is>
      </c>
      <c r="J1600" t="inlineStr">
        <is>
          <t>BARRIO LAS DELICIAS VALLEDUPAR</t>
        </is>
      </c>
      <c r="K1600" t="inlineStr">
        <is>
          <t>BANCOLOMBIA</t>
        </is>
      </c>
      <c r="L1600" t="inlineStr">
        <is>
          <t>FO-25-1397813</t>
        </is>
      </c>
      <c r="M1600" s="49" t="n">
        <v>45889.56482638889</v>
      </c>
      <c r="N1600" s="49" t="n">
        <v>45892.46180555555</v>
      </c>
      <c r="O1600" s="48" t="n">
        <v>0</v>
      </c>
      <c r="P1600" t="inlineStr">
        <is>
          <t>CB UNO A UNO</t>
        </is>
      </c>
      <c r="Q1600" t="inlineStr">
        <is>
          <t>CB UNO A UNO</t>
        </is>
      </c>
      <c r="R1600" t="inlineStr">
        <is>
          <t>EJECUTADO</t>
        </is>
      </c>
      <c r="S1600" t="inlineStr">
        <is>
          <t>EJECUTADO EXITOSO</t>
        </is>
      </c>
      <c r="T1600" t="inlineStr">
        <is>
          <t>VISITA TECNICA</t>
        </is>
      </c>
      <c r="V1600" t="inlineStr">
        <is>
          <t>TIPO I</t>
        </is>
      </c>
      <c r="W1600" t="inlineStr">
        <is>
          <t>TERRESTRE</t>
        </is>
      </c>
      <c r="X1600" t="inlineStr">
        <is>
          <t>BENITEZ CARVAJAL ALVARO JAVIER</t>
        </is>
      </c>
      <c r="Y1600" t="inlineStr">
        <is>
          <t>1</t>
        </is>
      </c>
      <c r="Z1600" t="inlineStr">
        <is>
          <t>0</t>
        </is>
      </c>
      <c r="AA1600" s="48" t="n">
        <v>35780</v>
      </c>
      <c r="AB1600" s="48" t="n">
        <v>0</v>
      </c>
    </row>
    <row r="1601">
      <c r="A1601" t="inlineStr">
        <is>
          <t>MEDELLIN</t>
        </is>
      </c>
      <c r="B1601" t="inlineStr">
        <is>
          <t>NOROCCIDENTE</t>
        </is>
      </c>
      <c r="C1601" t="inlineStr">
        <is>
          <t>0004-0005</t>
        </is>
      </c>
      <c r="D1601" t="inlineStr">
        <is>
          <t>5360</t>
        </is>
      </c>
      <c r="E1601" t="inlineStr">
        <is>
          <t>2619632</t>
        </is>
      </c>
      <c r="F1601" t="inlineStr">
        <is>
          <t>3007044132</t>
        </is>
      </c>
      <c r="G1601" t="inlineStr">
        <is>
          <t>OC VISITA ROLLOS</t>
        </is>
      </c>
      <c r="H1601" t="inlineStr">
        <is>
          <t>ANTIOQUIA</t>
        </is>
      </c>
      <c r="I1601" t="inlineStr">
        <is>
          <t>ITAGUI</t>
        </is>
      </c>
      <c r="J1601" t="inlineStr">
        <is>
          <t>BARRIO ITAGUI ITAGUI 4</t>
        </is>
      </c>
      <c r="K1601" t="inlineStr">
        <is>
          <t>BANCOLOMBIA</t>
        </is>
      </c>
      <c r="L1601" t="inlineStr">
        <is>
          <t>FO-25-1397507</t>
        </is>
      </c>
      <c r="M1601" s="49" t="n">
        <v>45889.55763888889</v>
      </c>
      <c r="N1601" s="49" t="n">
        <v>45895.45763888889</v>
      </c>
      <c r="O1601" s="48" t="n">
        <v>0</v>
      </c>
      <c r="P1601" t="inlineStr">
        <is>
          <t>CB UNO A UNO</t>
        </is>
      </c>
      <c r="Q1601" t="inlineStr">
        <is>
          <t>CB UNO A UNO</t>
        </is>
      </c>
      <c r="S1601" t="inlineStr">
        <is>
          <t>EJECUTADO EXITOSO</t>
        </is>
      </c>
      <c r="T1601" t="inlineStr">
        <is>
          <t>VISITA TECNICA</t>
        </is>
      </c>
      <c r="V1601" t="inlineStr">
        <is>
          <t>TIPO I</t>
        </is>
      </c>
      <c r="W1601" t="inlineStr">
        <is>
          <t>TERRESTRE</t>
        </is>
      </c>
      <c r="X1601" t="inlineStr">
        <is>
          <t>AYALA ROMERO MAYKOL DANILO</t>
        </is>
      </c>
      <c r="Y1601" t="inlineStr">
        <is>
          <t>1</t>
        </is>
      </c>
      <c r="Z1601" t="inlineStr">
        <is>
          <t>0</t>
        </is>
      </c>
      <c r="AA1601" s="48" t="n">
        <v>35780</v>
      </c>
      <c r="AB1601" s="48" t="n">
        <v>0</v>
      </c>
    </row>
    <row r="1602">
      <c r="A1602" t="inlineStr">
        <is>
          <t>BUCARAMANGA</t>
        </is>
      </c>
      <c r="B1602" t="inlineStr">
        <is>
          <t>SANTANDERES</t>
        </is>
      </c>
      <c r="C1602" t="inlineStr">
        <is>
          <t>0004-0008</t>
        </is>
      </c>
      <c r="D1602" t="inlineStr">
        <is>
          <t>68276</t>
        </is>
      </c>
      <c r="E1602" t="inlineStr">
        <is>
          <t>2619652</t>
        </is>
      </c>
      <c r="F1602" t="inlineStr">
        <is>
          <t>3007066491</t>
        </is>
      </c>
      <c r="G1602" t="inlineStr">
        <is>
          <t>OC VISITA ROLLOS</t>
        </is>
      </c>
      <c r="H1602" t="inlineStr">
        <is>
          <t>SANTANDER</t>
        </is>
      </c>
      <c r="I1602" t="inlineStr">
        <is>
          <t>FLORIDABLANCA</t>
        </is>
      </c>
      <c r="J1602" t="inlineStr">
        <is>
          <t>BARRIO EL DORADO FLORIDABLANCA</t>
        </is>
      </c>
      <c r="K1602" t="inlineStr">
        <is>
          <t>BANCOLOMBIA</t>
        </is>
      </c>
      <c r="L1602" t="inlineStr">
        <is>
          <t>FO-25-1397809</t>
        </is>
      </c>
      <c r="M1602" s="49" t="n">
        <v>45889.57234953704</v>
      </c>
      <c r="N1602" s="49" t="n">
        <v>45889.68402777778</v>
      </c>
      <c r="O1602" s="48" t="n">
        <v>0</v>
      </c>
      <c r="P1602" t="inlineStr">
        <is>
          <t>CB UNO A UNO</t>
        </is>
      </c>
      <c r="Q1602" t="inlineStr">
        <is>
          <t>CB UNO A UNO</t>
        </is>
      </c>
      <c r="R1602" t="inlineStr">
        <is>
          <t>EJECUTADO</t>
        </is>
      </c>
      <c r="S1602" t="inlineStr">
        <is>
          <t>EJECUTADO EXITOSO</t>
        </is>
      </c>
      <c r="T1602" t="inlineStr">
        <is>
          <t>VISITA TECNICA</t>
        </is>
      </c>
      <c r="V1602" t="inlineStr">
        <is>
          <t>TIPO I</t>
        </is>
      </c>
      <c r="W1602" t="inlineStr">
        <is>
          <t>TERRESTRE</t>
        </is>
      </c>
      <c r="X1602" t="inlineStr">
        <is>
          <t>GELVEZ MOGOLLON JOSE ELISEO</t>
        </is>
      </c>
      <c r="Y1602" t="inlineStr">
        <is>
          <t>1</t>
        </is>
      </c>
      <c r="Z1602" t="inlineStr">
        <is>
          <t>0</t>
        </is>
      </c>
      <c r="AA1602" s="48" t="n">
        <v>35780</v>
      </c>
      <c r="AB1602" s="48" t="n">
        <v>0</v>
      </c>
    </row>
    <row r="1603">
      <c r="A1603" t="inlineStr">
        <is>
          <t>VILLAVICENCIO</t>
        </is>
      </c>
      <c r="B1603" t="inlineStr">
        <is>
          <t>REMOTAS</t>
        </is>
      </c>
      <c r="C1603" t="inlineStr">
        <is>
          <t>0004-0007</t>
        </is>
      </c>
      <c r="D1603" t="inlineStr">
        <is>
          <t>50001</t>
        </is>
      </c>
      <c r="E1603" t="inlineStr">
        <is>
          <t>2619654</t>
        </is>
      </c>
      <c r="F1603" t="inlineStr">
        <is>
          <t>3007079664</t>
        </is>
      </c>
      <c r="G1603" t="inlineStr">
        <is>
          <t>OC VISITA ROLLOS</t>
        </is>
      </c>
      <c r="H1603" t="inlineStr">
        <is>
          <t>META</t>
        </is>
      </c>
      <c r="I1603" t="inlineStr">
        <is>
          <t>VILLAVICENCIO</t>
        </is>
      </c>
      <c r="J1603" t="inlineStr">
        <is>
          <t>BARRIO VILLA DEL ORIENTE VILLA</t>
        </is>
      </c>
      <c r="K1603" t="inlineStr">
        <is>
          <t>BANCOLOMBIA</t>
        </is>
      </c>
      <c r="L1603" t="inlineStr">
        <is>
          <t>FO-25-1399374</t>
        </is>
      </c>
      <c r="M1603" s="49" t="n">
        <v>45889.57309027778</v>
      </c>
      <c r="N1603" s="49" t="n">
        <v>45890.50486111111</v>
      </c>
      <c r="O1603" s="48" t="n">
        <v>0</v>
      </c>
      <c r="P1603" t="inlineStr">
        <is>
          <t>CB UNO A UNO</t>
        </is>
      </c>
      <c r="Q1603" t="inlineStr">
        <is>
          <t>CB UNO A UNO</t>
        </is>
      </c>
      <c r="R1603" t="inlineStr">
        <is>
          <t>EJECUTADO</t>
        </is>
      </c>
      <c r="S1603" t="inlineStr">
        <is>
          <t>EJECUTADO EXITOSO</t>
        </is>
      </c>
      <c r="T1603" t="inlineStr">
        <is>
          <t>VISITA TECNICA</t>
        </is>
      </c>
      <c r="V1603" t="inlineStr">
        <is>
          <t>TIPO I</t>
        </is>
      </c>
      <c r="W1603" t="inlineStr">
        <is>
          <t>TERRESTRE</t>
        </is>
      </c>
      <c r="X1603" t="inlineStr">
        <is>
          <t>GARZON RUIZ LUIS MIGUEL</t>
        </is>
      </c>
      <c r="Y1603" t="inlineStr">
        <is>
          <t>1</t>
        </is>
      </c>
      <c r="Z1603" t="inlineStr">
        <is>
          <t>0</t>
        </is>
      </c>
      <c r="AA1603" s="48" t="n">
        <v>35780</v>
      </c>
      <c r="AB1603" s="48" t="n">
        <v>0</v>
      </c>
    </row>
    <row r="1604">
      <c r="A1604" t="inlineStr">
        <is>
          <t>CUCUTA</t>
        </is>
      </c>
      <c r="B1604" t="inlineStr">
        <is>
          <t>SANTANDERES</t>
        </is>
      </c>
      <c r="C1604" t="inlineStr">
        <is>
          <t>0004-0008</t>
        </is>
      </c>
      <c r="D1604" t="inlineStr">
        <is>
          <t>54001</t>
        </is>
      </c>
      <c r="E1604" t="inlineStr">
        <is>
          <t>2619834</t>
        </is>
      </c>
      <c r="F1604" t="inlineStr">
        <is>
          <t>3007078799</t>
        </is>
      </c>
      <c r="G1604" t="inlineStr">
        <is>
          <t>OC VISITA ROLLOS</t>
        </is>
      </c>
      <c r="H1604" t="inlineStr">
        <is>
          <t>NORTE DE SANTANDER</t>
        </is>
      </c>
      <c r="I1604" t="inlineStr">
        <is>
          <t>CUCUTA</t>
        </is>
      </c>
      <c r="J1604" t="inlineStr">
        <is>
          <t>BARRIO BELLAVISTA CUCUTA 4</t>
        </is>
      </c>
      <c r="K1604" t="inlineStr">
        <is>
          <t>BANCOLOMBIA</t>
        </is>
      </c>
      <c r="L1604" t="inlineStr">
        <is>
          <t>FO-25-1397804</t>
        </is>
      </c>
      <c r="M1604" s="49" t="n">
        <v>45889.58185185185</v>
      </c>
      <c r="N1604" s="49" t="n">
        <v>45890.45</v>
      </c>
      <c r="O1604" s="48" t="n">
        <v>0</v>
      </c>
      <c r="P1604" t="inlineStr">
        <is>
          <t>CB UNO A UNO</t>
        </is>
      </c>
      <c r="Q1604" t="inlineStr">
        <is>
          <t>CB UNO A UNO</t>
        </is>
      </c>
      <c r="R1604" t="inlineStr">
        <is>
          <t>EJECUTADO</t>
        </is>
      </c>
      <c r="S1604" t="inlineStr">
        <is>
          <t>EJECUTADO EXITOSO</t>
        </is>
      </c>
      <c r="T1604" t="inlineStr">
        <is>
          <t>VISITA TECNICA</t>
        </is>
      </c>
      <c r="V1604" t="inlineStr">
        <is>
          <t>TIPO I</t>
        </is>
      </c>
      <c r="W1604" t="inlineStr">
        <is>
          <t>TERRESTRE</t>
        </is>
      </c>
      <c r="X1604" t="inlineStr">
        <is>
          <t>DURAN ACOSTA FRANK YONNY</t>
        </is>
      </c>
      <c r="Y1604" t="inlineStr">
        <is>
          <t>1</t>
        </is>
      </c>
      <c r="Z1604" t="inlineStr">
        <is>
          <t>0</t>
        </is>
      </c>
      <c r="AA1604" s="48" t="n">
        <v>35780</v>
      </c>
      <c r="AB1604" s="48" t="n">
        <v>0</v>
      </c>
    </row>
    <row r="1605">
      <c r="A1605" t="inlineStr">
        <is>
          <t>SANTA MARTA</t>
        </is>
      </c>
      <c r="B1605" t="inlineStr">
        <is>
          <t>COSTA</t>
        </is>
      </c>
      <c r="C1605" t="inlineStr">
        <is>
          <t>0004-0001</t>
        </is>
      </c>
      <c r="D1605" t="inlineStr">
        <is>
          <t>47001</t>
        </is>
      </c>
      <c r="E1605" t="inlineStr">
        <is>
          <t>2619843</t>
        </is>
      </c>
      <c r="F1605" t="inlineStr">
        <is>
          <t>3007038397</t>
        </is>
      </c>
      <c r="G1605" t="inlineStr">
        <is>
          <t>OC VISITA ROLLOS</t>
        </is>
      </c>
      <c r="H1605" t="inlineStr">
        <is>
          <t>MAGDALENA</t>
        </is>
      </c>
      <c r="I1605" t="inlineStr">
        <is>
          <t>SANTA MARTA</t>
        </is>
      </c>
      <c r="J1605" t="inlineStr">
        <is>
          <t>BARRIO VEREDA DON DIEGO SANTA</t>
        </is>
      </c>
      <c r="K1605" t="inlineStr">
        <is>
          <t>BANCOLOMBIA</t>
        </is>
      </c>
      <c r="L1605" t="inlineStr">
        <is>
          <t>FO-25-1397796</t>
        </is>
      </c>
      <c r="M1605" s="49" t="n">
        <v>45889.58427083334</v>
      </c>
      <c r="N1605" s="49" t="n">
        <v>45892.76944444444</v>
      </c>
      <c r="O1605" s="48" t="n">
        <v>0</v>
      </c>
      <c r="P1605" t="inlineStr">
        <is>
          <t>CB UNO A UNO</t>
        </is>
      </c>
      <c r="Q1605" t="inlineStr">
        <is>
          <t>CB UNO A UNO</t>
        </is>
      </c>
      <c r="R1605" t="inlineStr">
        <is>
          <t>EJECUTADO</t>
        </is>
      </c>
      <c r="S1605" t="inlineStr">
        <is>
          <t>EJECUTADO EXITOSO</t>
        </is>
      </c>
      <c r="T1605" t="inlineStr">
        <is>
          <t>ENVIO FLOTA - OPERADOR LOGISTICO</t>
        </is>
      </c>
      <c r="V1605" t="inlineStr">
        <is>
          <t>TIPO I</t>
        </is>
      </c>
      <c r="W1605" t="inlineStr">
        <is>
          <t>TERRESTRE</t>
        </is>
      </c>
      <c r="X1605" t="inlineStr">
        <is>
          <t>THOMAS  CAMPO SIGIFREDO SEGUNDO</t>
        </is>
      </c>
      <c r="Y1605" t="inlineStr">
        <is>
          <t>1</t>
        </is>
      </c>
      <c r="Z1605" t="inlineStr">
        <is>
          <t>0</t>
        </is>
      </c>
      <c r="AA1605" s="48" t="n">
        <v>35780</v>
      </c>
      <c r="AB1605" s="48" t="n">
        <v>0</v>
      </c>
    </row>
    <row r="1606">
      <c r="A1606" t="inlineStr">
        <is>
          <t>MEDELLIN</t>
        </is>
      </c>
      <c r="B1606" t="inlineStr">
        <is>
          <t>NOROCCIDENTE</t>
        </is>
      </c>
      <c r="C1606" t="inlineStr">
        <is>
          <t>0004-0005</t>
        </is>
      </c>
      <c r="D1606" t="inlineStr">
        <is>
          <t>5266</t>
        </is>
      </c>
      <c r="E1606" t="inlineStr">
        <is>
          <t>2619884</t>
        </is>
      </c>
      <c r="F1606" t="inlineStr">
        <is>
          <t>3007078664</t>
        </is>
      </c>
      <c r="G1606" t="inlineStr">
        <is>
          <t>OC VISITA ROLLOS</t>
        </is>
      </c>
      <c r="H1606" t="inlineStr">
        <is>
          <t>ANTIOQUIA</t>
        </is>
      </c>
      <c r="I1606" t="inlineStr">
        <is>
          <t>ENVIGADO</t>
        </is>
      </c>
      <c r="J1606" t="inlineStr">
        <is>
          <t>PTM ENVIGADO R V DISTRIBUDORES</t>
        </is>
      </c>
      <c r="K1606" t="inlineStr">
        <is>
          <t>BANCOLOMBIA</t>
        </is>
      </c>
      <c r="L1606" t="inlineStr">
        <is>
          <t>FO-25-1398560</t>
        </is>
      </c>
      <c r="M1606" s="49" t="n">
        <v>45889.59431712963</v>
      </c>
      <c r="N1606" s="49" t="n">
        <v>45895.45694444444</v>
      </c>
      <c r="O1606" s="48" t="n">
        <v>0</v>
      </c>
      <c r="P1606" t="inlineStr">
        <is>
          <t>AGREGADOR</t>
        </is>
      </c>
      <c r="Q1606" t="inlineStr">
        <is>
          <t>COMCARD - PTM</t>
        </is>
      </c>
      <c r="S1606" t="inlineStr">
        <is>
          <t>EJECUTADO EXITOSO</t>
        </is>
      </c>
      <c r="T1606" t="inlineStr">
        <is>
          <t>VISITA TECNICA</t>
        </is>
      </c>
      <c r="V1606" t="inlineStr">
        <is>
          <t>TIPO I</t>
        </is>
      </c>
      <c r="W1606" t="inlineStr">
        <is>
          <t>TERRESTRE</t>
        </is>
      </c>
      <c r="X1606" t="inlineStr">
        <is>
          <t>AYALA ROMERO MAYKOL DANILO</t>
        </is>
      </c>
      <c r="Y1606" t="inlineStr">
        <is>
          <t>1</t>
        </is>
      </c>
      <c r="Z1606" t="inlineStr">
        <is>
          <t>0</t>
        </is>
      </c>
      <c r="AA1606" s="48" t="n">
        <v>35780</v>
      </c>
      <c r="AB1606" s="48" t="n">
        <v>0</v>
      </c>
    </row>
    <row r="1607">
      <c r="A1607" t="inlineStr">
        <is>
          <t>PASTO</t>
        </is>
      </c>
      <c r="B1607" t="inlineStr">
        <is>
          <t>SUROCCIDENTE Y EJE CAFETERO</t>
        </is>
      </c>
      <c r="C1607" t="inlineStr">
        <is>
          <t>No encontrado</t>
        </is>
      </c>
      <c r="D1607" t="inlineStr">
        <is>
          <t>52203</t>
        </is>
      </c>
      <c r="E1607" t="inlineStr">
        <is>
          <t>2619955</t>
        </is>
      </c>
      <c r="F1607" t="inlineStr">
        <is>
          <t>3007065964</t>
        </is>
      </c>
      <c r="G1607" t="inlineStr">
        <is>
          <t>OC ENVIO ROLLOS</t>
        </is>
      </c>
      <c r="H1607" t="inlineStr">
        <is>
          <t>NARIÑO</t>
        </is>
      </c>
      <c r="I1607" t="inlineStr">
        <is>
          <t>COLON</t>
        </is>
      </c>
      <c r="J1607" t="inlineStr">
        <is>
          <t>DISTRICOL DROGUERIA DAMIAN</t>
        </is>
      </c>
      <c r="K1607" t="inlineStr">
        <is>
          <t>BANCOLOMBIA</t>
        </is>
      </c>
      <c r="L1607" t="inlineStr">
        <is>
          <t>FO-25-1399366</t>
        </is>
      </c>
      <c r="M1607" s="49" t="n">
        <v>45889.59944444444</v>
      </c>
      <c r="N1607" s="49" t="n">
        <v>45896.54513888889</v>
      </c>
      <c r="O1607" s="48" t="n">
        <v>0</v>
      </c>
      <c r="P1607" t="inlineStr">
        <is>
          <t>AGREGADOR</t>
        </is>
      </c>
      <c r="Q1607" t="inlineStr">
        <is>
          <t>DISTRICOL</t>
        </is>
      </c>
      <c r="S1607" t="inlineStr">
        <is>
          <t>EJECUTADO EXITOSO</t>
        </is>
      </c>
      <c r="T1607" t="inlineStr">
        <is>
          <t>ENVIO</t>
        </is>
      </c>
      <c r="V1607" t="inlineStr">
        <is>
          <t>TIPO IV</t>
        </is>
      </c>
      <c r="W1607" t="inlineStr">
        <is>
          <t>TERRESTRE</t>
        </is>
      </c>
      <c r="Y1607" t="inlineStr">
        <is>
          <t>1</t>
        </is>
      </c>
      <c r="Z1607" t="inlineStr">
        <is>
          <t>0</t>
        </is>
      </c>
      <c r="AA1607" s="48" t="n">
        <v>35780</v>
      </c>
      <c r="AB1607" s="48" t="n">
        <v>0</v>
      </c>
    </row>
    <row r="1608">
      <c r="A1608" t="inlineStr">
        <is>
          <t>MEDELLIN</t>
        </is>
      </c>
      <c r="B1608" t="inlineStr">
        <is>
          <t>NOROCCIDENTE</t>
        </is>
      </c>
      <c r="C1608" t="inlineStr">
        <is>
          <t>0004-0005</t>
        </is>
      </c>
      <c r="D1608" t="inlineStr">
        <is>
          <t>5001</t>
        </is>
      </c>
      <c r="E1608" t="inlineStr">
        <is>
          <t>2620022</t>
        </is>
      </c>
      <c r="F1608" t="inlineStr">
        <is>
          <t>3007012705</t>
        </is>
      </c>
      <c r="G1608" t="inlineStr">
        <is>
          <t>OC VISITA ROLLOS</t>
        </is>
      </c>
      <c r="H1608" t="inlineStr">
        <is>
          <t>ANTIOQUIA</t>
        </is>
      </c>
      <c r="I1608" t="inlineStr">
        <is>
          <t>MEDELLIN</t>
        </is>
      </c>
      <c r="J1608" t="inlineStr">
        <is>
          <t>PAGAFACIL SAN ANTONIO DE PRADO</t>
        </is>
      </c>
      <c r="K1608" t="inlineStr">
        <is>
          <t>BANCOLOMBIA</t>
        </is>
      </c>
      <c r="L1608" t="inlineStr">
        <is>
          <t>FO-25-1398558</t>
        </is>
      </c>
      <c r="M1608" s="49" t="n">
        <v>45889.60318287037</v>
      </c>
      <c r="N1608" s="49" t="n">
        <v>45895.45763888889</v>
      </c>
      <c r="O1608" s="48" t="n">
        <v>0</v>
      </c>
      <c r="P1608" t="inlineStr">
        <is>
          <t>ROBUSTO</t>
        </is>
      </c>
      <c r="Q1608" t="inlineStr">
        <is>
          <t>PAGAFACIL</t>
        </is>
      </c>
      <c r="S1608" t="inlineStr">
        <is>
          <t>EJECUTADO EXITOSO</t>
        </is>
      </c>
      <c r="T1608" t="inlineStr">
        <is>
          <t>VISITA TECNICA</t>
        </is>
      </c>
      <c r="V1608" t="inlineStr">
        <is>
          <t>TIPO I</t>
        </is>
      </c>
      <c r="W1608" t="inlineStr">
        <is>
          <t>TERRESTRE</t>
        </is>
      </c>
      <c r="X1608" t="inlineStr">
        <is>
          <t>AYALA ROMERO MAYKOL DANILO</t>
        </is>
      </c>
      <c r="Y1608" t="inlineStr">
        <is>
          <t>1</t>
        </is>
      </c>
      <c r="Z1608" t="inlineStr">
        <is>
          <t>0</t>
        </is>
      </c>
      <c r="AA1608" s="48" t="n">
        <v>35780</v>
      </c>
      <c r="AB1608" s="48" t="n">
        <v>0</v>
      </c>
    </row>
    <row r="1609">
      <c r="A1609" t="inlineStr">
        <is>
          <t>SANTA MARTA</t>
        </is>
      </c>
      <c r="B1609" t="inlineStr">
        <is>
          <t>COSTA</t>
        </is>
      </c>
      <c r="C1609" t="inlineStr">
        <is>
          <t>No encontrado</t>
        </is>
      </c>
      <c r="D1609" t="inlineStr">
        <is>
          <t>44430</t>
        </is>
      </c>
      <c r="E1609" t="inlineStr">
        <is>
          <t>2620056</t>
        </is>
      </c>
      <c r="F1609" t="inlineStr">
        <is>
          <t>3007071746</t>
        </is>
      </c>
      <c r="G1609" t="inlineStr">
        <is>
          <t>OC ENVIO ROLLOS</t>
        </is>
      </c>
      <c r="H1609" t="inlineStr">
        <is>
          <t>LA GUAJIRA</t>
        </is>
      </c>
      <c r="I1609" t="inlineStr">
        <is>
          <t>MAICAO</t>
        </is>
      </c>
      <c r="J1609" t="inlineStr">
        <is>
          <t>DISTRICOL TRAM Y SERV SD</t>
        </is>
      </c>
      <c r="K1609" t="inlineStr">
        <is>
          <t>BANCOLOMBIA</t>
        </is>
      </c>
      <c r="L1609" t="inlineStr">
        <is>
          <t>FO-25-1398748</t>
        </is>
      </c>
      <c r="M1609" s="49" t="n">
        <v>45889.60741898148</v>
      </c>
      <c r="N1609" s="49" t="n">
        <v>45893.64236111111</v>
      </c>
      <c r="O1609" s="48" t="n">
        <v>0</v>
      </c>
      <c r="P1609" t="inlineStr">
        <is>
          <t>AGREGADOR</t>
        </is>
      </c>
      <c r="Q1609" t="inlineStr">
        <is>
          <t>DISTRICOL</t>
        </is>
      </c>
      <c r="S1609" t="inlineStr">
        <is>
          <t>EJECUTADO EXITOSO</t>
        </is>
      </c>
      <c r="T1609" t="inlineStr">
        <is>
          <t>ENVIO</t>
        </is>
      </c>
      <c r="V1609" t="inlineStr">
        <is>
          <t>TIPO IV</t>
        </is>
      </c>
      <c r="W1609" t="inlineStr">
        <is>
          <t>TERRESTRE</t>
        </is>
      </c>
      <c r="Y1609" t="inlineStr">
        <is>
          <t>1</t>
        </is>
      </c>
      <c r="Z1609" t="inlineStr">
        <is>
          <t>0</t>
        </is>
      </c>
      <c r="AA1609" s="48" t="n">
        <v>35780</v>
      </c>
      <c r="AB1609" s="48" t="n">
        <v>0</v>
      </c>
    </row>
    <row r="1610">
      <c r="A1610" t="inlineStr">
        <is>
          <t>CALI</t>
        </is>
      </c>
      <c r="B1610" t="inlineStr">
        <is>
          <t>SUROCCIDENTE Y EJE CAFETERO</t>
        </is>
      </c>
      <c r="C1610" t="inlineStr">
        <is>
          <t>0004-0003</t>
        </is>
      </c>
      <c r="D1610" t="inlineStr">
        <is>
          <t>76890</t>
        </is>
      </c>
      <c r="E1610" t="inlineStr">
        <is>
          <t>2620157</t>
        </is>
      </c>
      <c r="F1610" t="inlineStr">
        <is>
          <t>3007017403</t>
        </is>
      </c>
      <c r="G1610" t="inlineStr">
        <is>
          <t>OC VISITA ROLLOS</t>
        </is>
      </c>
      <c r="H1610" t="inlineStr">
        <is>
          <t>VALLE DEL CAUCA</t>
        </is>
      </c>
      <c r="I1610" t="inlineStr">
        <is>
          <t>YOTOCO</t>
        </is>
      </c>
      <c r="J1610" t="inlineStr">
        <is>
          <t>BARRIO CENTRO II YOTOCO</t>
        </is>
      </c>
      <c r="K1610" t="inlineStr">
        <is>
          <t>BANCOLOMBIA</t>
        </is>
      </c>
      <c r="L1610" t="inlineStr">
        <is>
          <t>FO-25-1398554</t>
        </is>
      </c>
      <c r="M1610" s="49" t="n">
        <v>45889.60954861111</v>
      </c>
      <c r="N1610" s="49" t="n">
        <v>45894.63541666666</v>
      </c>
      <c r="O1610" s="48" t="n">
        <v>0</v>
      </c>
      <c r="P1610" t="inlineStr">
        <is>
          <t>CB UNO A UNO</t>
        </is>
      </c>
      <c r="Q1610" t="inlineStr">
        <is>
          <t>CB UNO A UNO</t>
        </is>
      </c>
      <c r="R1610" t="inlineStr">
        <is>
          <t>EJECUTADO</t>
        </is>
      </c>
      <c r="S1610" t="inlineStr">
        <is>
          <t>EJECUTADO EXITOSO</t>
        </is>
      </c>
      <c r="T1610" t="inlineStr">
        <is>
          <t>VISITA TECNICA</t>
        </is>
      </c>
      <c r="V1610" t="inlineStr">
        <is>
          <t>TIPO II</t>
        </is>
      </c>
      <c r="W1610" t="inlineStr">
        <is>
          <t>TERRESTRE</t>
        </is>
      </c>
      <c r="X1610" t="inlineStr">
        <is>
          <t>TORRES GARCIA JENDRY JOSE</t>
        </is>
      </c>
      <c r="Y1610" t="inlineStr">
        <is>
          <t>1</t>
        </is>
      </c>
      <c r="Z1610" t="inlineStr">
        <is>
          <t>0</t>
        </is>
      </c>
      <c r="AA1610" s="48" t="n">
        <v>67654</v>
      </c>
      <c r="AB1610" s="48" t="n">
        <v>0</v>
      </c>
    </row>
    <row r="1611">
      <c r="A1611" t="inlineStr">
        <is>
          <t>BUCARAMANGA</t>
        </is>
      </c>
      <c r="B1611" t="inlineStr">
        <is>
          <t>SANTANDERES</t>
        </is>
      </c>
      <c r="C1611" t="inlineStr">
        <is>
          <t>0004-0008</t>
        </is>
      </c>
      <c r="D1611" t="inlineStr">
        <is>
          <t>68001</t>
        </is>
      </c>
      <c r="E1611" t="inlineStr">
        <is>
          <t>2620192</t>
        </is>
      </c>
      <c r="F1611" t="inlineStr">
        <is>
          <t>3007075730</t>
        </is>
      </c>
      <c r="G1611" t="inlineStr">
        <is>
          <t>OC VISITA ROLLOS</t>
        </is>
      </c>
      <c r="H1611" t="inlineStr">
        <is>
          <t>SANTANDER</t>
        </is>
      </c>
      <c r="I1611" t="inlineStr">
        <is>
          <t>BUCARAMANGA</t>
        </is>
      </c>
      <c r="J1611" t="inlineStr">
        <is>
          <t>BARRIO CLAVERIANO BUCARAMANGA</t>
        </is>
      </c>
      <c r="K1611" t="inlineStr">
        <is>
          <t>BANCOLOMBIA</t>
        </is>
      </c>
      <c r="L1611" t="inlineStr">
        <is>
          <t>FO-25-1398549</t>
        </is>
      </c>
      <c r="M1611" s="49" t="n">
        <v>45889.61752314815</v>
      </c>
      <c r="N1611" s="49" t="n">
        <v>45890.50902777778</v>
      </c>
      <c r="O1611" s="48" t="n">
        <v>0</v>
      </c>
      <c r="P1611" t="inlineStr">
        <is>
          <t>CB UNO A UNO</t>
        </is>
      </c>
      <c r="Q1611" t="inlineStr">
        <is>
          <t>CB UNO A UNO</t>
        </is>
      </c>
      <c r="R1611" t="inlineStr">
        <is>
          <t>EJECUTADO</t>
        </is>
      </c>
      <c r="S1611" t="inlineStr">
        <is>
          <t>EJECUTADO EXITOSO</t>
        </is>
      </c>
      <c r="T1611" t="inlineStr">
        <is>
          <t>VISITA TECNICA</t>
        </is>
      </c>
      <c r="V1611" t="inlineStr">
        <is>
          <t>TIPO I</t>
        </is>
      </c>
      <c r="W1611" t="inlineStr">
        <is>
          <t>TERRESTRE</t>
        </is>
      </c>
      <c r="X1611" t="inlineStr">
        <is>
          <t>HERRERA LUQUE SAUL JAVIER</t>
        </is>
      </c>
      <c r="Y1611" t="inlineStr">
        <is>
          <t>1</t>
        </is>
      </c>
      <c r="Z1611" t="inlineStr">
        <is>
          <t>0</t>
        </is>
      </c>
      <c r="AA1611" s="48" t="n">
        <v>35780</v>
      </c>
      <c r="AB1611" s="48" t="n">
        <v>0</v>
      </c>
    </row>
    <row r="1612">
      <c r="A1612" t="inlineStr">
        <is>
          <t>MEDELLIN</t>
        </is>
      </c>
      <c r="B1612" t="inlineStr">
        <is>
          <t>NOROCCIDENTE</t>
        </is>
      </c>
      <c r="C1612" t="inlineStr">
        <is>
          <t>0004-0005</t>
        </is>
      </c>
      <c r="D1612" t="inlineStr">
        <is>
          <t>5001</t>
        </is>
      </c>
      <c r="E1612" t="inlineStr">
        <is>
          <t>2620434</t>
        </is>
      </c>
      <c r="F1612" t="inlineStr">
        <is>
          <t>3007035461</t>
        </is>
      </c>
      <c r="G1612" t="inlineStr">
        <is>
          <t>OC VISITA ROLLOS</t>
        </is>
      </c>
      <c r="H1612" t="inlineStr">
        <is>
          <t>ANTIOQUIA</t>
        </is>
      </c>
      <c r="I1612" t="inlineStr">
        <is>
          <t>MEDELLIN</t>
        </is>
      </c>
      <c r="J1612" t="inlineStr">
        <is>
          <t>COMCARD MED 3800</t>
        </is>
      </c>
      <c r="K1612" t="inlineStr">
        <is>
          <t>BANCOLOMBIA</t>
        </is>
      </c>
      <c r="L1612" t="inlineStr">
        <is>
          <t>FO-25-1398545</t>
        </is>
      </c>
      <c r="M1612" s="49" t="n">
        <v>45889.62356481481</v>
      </c>
      <c r="N1612" s="49" t="n">
        <v>45895.45763888889</v>
      </c>
      <c r="O1612" s="48" t="n">
        <v>0</v>
      </c>
      <c r="P1612" t="inlineStr">
        <is>
          <t>AGREGADOR</t>
        </is>
      </c>
      <c r="Q1612" t="inlineStr">
        <is>
          <t>COMCARD - PTM</t>
        </is>
      </c>
      <c r="S1612" t="inlineStr">
        <is>
          <t>EJECUTADO EXITOSO</t>
        </is>
      </c>
      <c r="T1612" t="inlineStr">
        <is>
          <t>VISITA TECNICA</t>
        </is>
      </c>
      <c r="V1612" t="inlineStr">
        <is>
          <t>TIPO I</t>
        </is>
      </c>
      <c r="W1612" t="inlineStr">
        <is>
          <t>TERRESTRE</t>
        </is>
      </c>
      <c r="X1612" t="inlineStr">
        <is>
          <t>AYALA ROMERO MAYKOL DANILO</t>
        </is>
      </c>
      <c r="Y1612" t="inlineStr">
        <is>
          <t>1</t>
        </is>
      </c>
      <c r="Z1612" t="inlineStr">
        <is>
          <t>0</t>
        </is>
      </c>
      <c r="AA1612" s="48" t="n">
        <v>35780</v>
      </c>
      <c r="AB1612" s="48" t="n">
        <v>0</v>
      </c>
    </row>
    <row r="1613">
      <c r="A1613" t="inlineStr">
        <is>
          <t>MEDELLIN</t>
        </is>
      </c>
      <c r="B1613" t="inlineStr">
        <is>
          <t>NOROCCIDENTE</t>
        </is>
      </c>
      <c r="C1613" t="inlineStr">
        <is>
          <t>0004-0005</t>
        </is>
      </c>
      <c r="D1613" t="inlineStr">
        <is>
          <t>5001</t>
        </is>
      </c>
      <c r="E1613" t="inlineStr">
        <is>
          <t>2620470</t>
        </is>
      </c>
      <c r="F1613" t="inlineStr">
        <is>
          <t>3007071254</t>
        </is>
      </c>
      <c r="G1613" t="inlineStr">
        <is>
          <t>OC VISITA ROLLOS</t>
        </is>
      </c>
      <c r="H1613" t="inlineStr">
        <is>
          <t>ANTIOQUIA</t>
        </is>
      </c>
      <c r="I1613" t="inlineStr">
        <is>
          <t>MEDELLIN</t>
        </is>
      </c>
      <c r="J1613" t="inlineStr">
        <is>
          <t>PTM MEDELLIN  DROGUERIA MAKRO</t>
        </is>
      </c>
      <c r="K1613" t="inlineStr">
        <is>
          <t>BANCOLOMBIA</t>
        </is>
      </c>
      <c r="L1613" t="inlineStr">
        <is>
          <t>FO-25-1398538</t>
        </is>
      </c>
      <c r="M1613" s="49" t="n">
        <v>45889.63347222222</v>
      </c>
      <c r="N1613" s="49" t="n">
        <v>45896.62083333333</v>
      </c>
      <c r="O1613" s="48" t="n">
        <v>0</v>
      </c>
      <c r="P1613" t="inlineStr">
        <is>
          <t>AGREGADOR</t>
        </is>
      </c>
      <c r="Q1613" t="inlineStr">
        <is>
          <t>COMCARD - PTM</t>
        </is>
      </c>
      <c r="S1613" t="inlineStr">
        <is>
          <t>EJECUTADO EXITOSO</t>
        </is>
      </c>
      <c r="T1613" t="inlineStr">
        <is>
          <t>VISITA TECNICA</t>
        </is>
      </c>
      <c r="V1613" t="inlineStr">
        <is>
          <t>TIPO I</t>
        </is>
      </c>
      <c r="W1613" t="inlineStr">
        <is>
          <t>TERRESTRE</t>
        </is>
      </c>
      <c r="X1613" t="inlineStr">
        <is>
          <t>AYALA ROMERO MAYKOL DANILO</t>
        </is>
      </c>
      <c r="Y1613" t="inlineStr">
        <is>
          <t>1</t>
        </is>
      </c>
      <c r="Z1613" t="inlineStr">
        <is>
          <t>0</t>
        </is>
      </c>
      <c r="AA1613" s="48" t="n">
        <v>35780</v>
      </c>
      <c r="AB1613" s="48" t="n">
        <v>0</v>
      </c>
    </row>
    <row r="1614">
      <c r="A1614" t="inlineStr">
        <is>
          <t>BUCARAMANGA</t>
        </is>
      </c>
      <c r="B1614" t="inlineStr">
        <is>
          <t>SANTANDERES</t>
        </is>
      </c>
      <c r="C1614" t="inlineStr">
        <is>
          <t>0004-0008</t>
        </is>
      </c>
      <c r="D1614" t="inlineStr">
        <is>
          <t>68001</t>
        </is>
      </c>
      <c r="E1614" t="inlineStr">
        <is>
          <t>2620472</t>
        </is>
      </c>
      <c r="F1614" t="inlineStr">
        <is>
          <t>3007073832</t>
        </is>
      </c>
      <c r="G1614" t="inlineStr">
        <is>
          <t>OC VISITA ROLLOS</t>
        </is>
      </c>
      <c r="H1614" t="inlineStr">
        <is>
          <t>SANTANDER</t>
        </is>
      </c>
      <c r="I1614" t="inlineStr">
        <is>
          <t>BUCARAMANGA</t>
        </is>
      </c>
      <c r="J1614" t="inlineStr">
        <is>
          <t>BARRIO BUCARAMANGA BUCARAMANGA</t>
        </is>
      </c>
      <c r="K1614" t="inlineStr">
        <is>
          <t>BANCOLOMBIA</t>
        </is>
      </c>
      <c r="L1614" t="inlineStr">
        <is>
          <t>FO-25-1398530</t>
        </is>
      </c>
      <c r="M1614" s="49" t="n">
        <v>45889.63402777778</v>
      </c>
      <c r="N1614" s="49" t="n">
        <v>45890.51041666666</v>
      </c>
      <c r="O1614" s="48" t="n">
        <v>0</v>
      </c>
      <c r="P1614" t="inlineStr">
        <is>
          <t>CB UNO A UNO</t>
        </is>
      </c>
      <c r="Q1614" t="inlineStr">
        <is>
          <t>CB UNO A UNO</t>
        </is>
      </c>
      <c r="R1614" t="inlineStr">
        <is>
          <t>EJECUTADO</t>
        </is>
      </c>
      <c r="S1614" t="inlineStr">
        <is>
          <t>EJECUTADO EXITOSO</t>
        </is>
      </c>
      <c r="T1614" t="inlineStr">
        <is>
          <t>VISITA TECNICA</t>
        </is>
      </c>
      <c r="V1614" t="inlineStr">
        <is>
          <t>TIPO I</t>
        </is>
      </c>
      <c r="W1614" t="inlineStr">
        <is>
          <t>TERRESTRE</t>
        </is>
      </c>
      <c r="X1614" t="inlineStr">
        <is>
          <t>PEÑA DIAZ IVAN YESID</t>
        </is>
      </c>
      <c r="Y1614" t="inlineStr">
        <is>
          <t>1</t>
        </is>
      </c>
      <c r="Z1614" t="inlineStr">
        <is>
          <t>0</t>
        </is>
      </c>
      <c r="AA1614" s="48" t="n">
        <v>35780</v>
      </c>
      <c r="AB1614" s="48" t="n">
        <v>0</v>
      </c>
    </row>
    <row r="1615">
      <c r="A1615" t="inlineStr">
        <is>
          <t>PEREIRA</t>
        </is>
      </c>
      <c r="B1615" t="inlineStr">
        <is>
          <t>SUROCCIDENTE Y EJE CAFETERO</t>
        </is>
      </c>
      <c r="C1615" t="inlineStr">
        <is>
          <t>0004-0002</t>
        </is>
      </c>
      <c r="D1615" t="inlineStr">
        <is>
          <t>66400</t>
        </is>
      </c>
      <c r="E1615" t="inlineStr">
        <is>
          <t>2620487</t>
        </is>
      </c>
      <c r="F1615" t="inlineStr">
        <is>
          <t>3007078535</t>
        </is>
      </c>
      <c r="G1615" t="inlineStr">
        <is>
          <t>OC VISITA ROLLOS</t>
        </is>
      </c>
      <c r="H1615" t="inlineStr">
        <is>
          <t>RISARALDA</t>
        </is>
      </c>
      <c r="I1615" t="inlineStr">
        <is>
          <t>LA VIRGINIA</t>
        </is>
      </c>
      <c r="J1615" t="inlineStr">
        <is>
          <t>BARRIO RESTREPO LA VIRGINIA</t>
        </is>
      </c>
      <c r="K1615" t="inlineStr">
        <is>
          <t>BANCOLOMBIA</t>
        </is>
      </c>
      <c r="L1615" t="inlineStr">
        <is>
          <t>FO-25-1398518</t>
        </is>
      </c>
      <c r="M1615" s="49" t="n">
        <v>45889.63748842593</v>
      </c>
      <c r="N1615" s="49" t="n">
        <v>45890.51319444444</v>
      </c>
      <c r="O1615" s="48" t="n">
        <v>0</v>
      </c>
      <c r="P1615" t="inlineStr">
        <is>
          <t>CB UNO A UNO</t>
        </is>
      </c>
      <c r="Q1615" t="inlineStr">
        <is>
          <t>CB UNO A UNO</t>
        </is>
      </c>
      <c r="R1615" t="inlineStr">
        <is>
          <t>EJECUTADO</t>
        </is>
      </c>
      <c r="S1615" t="inlineStr">
        <is>
          <t>EJECUTADO EXITOSO</t>
        </is>
      </c>
      <c r="T1615" t="inlineStr">
        <is>
          <t>VISITA TECNICA</t>
        </is>
      </c>
      <c r="V1615" t="inlineStr">
        <is>
          <t>TIPO I</t>
        </is>
      </c>
      <c r="W1615" t="inlineStr">
        <is>
          <t>TERRESTRE</t>
        </is>
      </c>
      <c r="X1615" t="inlineStr">
        <is>
          <t>LOAIZA LOPEZ JHON FREDDY</t>
        </is>
      </c>
      <c r="Y1615" t="inlineStr">
        <is>
          <t>1</t>
        </is>
      </c>
      <c r="Z1615" t="inlineStr">
        <is>
          <t>0</t>
        </is>
      </c>
      <c r="AA1615" s="48" t="n">
        <v>35780</v>
      </c>
      <c r="AB1615" s="48" t="n">
        <v>0</v>
      </c>
    </row>
    <row r="1616">
      <c r="A1616" t="inlineStr">
        <is>
          <t>MANIZALES</t>
        </is>
      </c>
      <c r="B1616" t="inlineStr">
        <is>
          <t>SUROCCIDENTE Y EJE CAFETERO</t>
        </is>
      </c>
      <c r="C1616" t="inlineStr">
        <is>
          <t>0004-0002</t>
        </is>
      </c>
      <c r="D1616" t="inlineStr">
        <is>
          <t>17653</t>
        </is>
      </c>
      <c r="E1616" t="inlineStr">
        <is>
          <t>2620588</t>
        </is>
      </c>
      <c r="F1616" t="inlineStr">
        <is>
          <t>3007075132</t>
        </is>
      </c>
      <c r="G1616" t="inlineStr">
        <is>
          <t>OC VISITA ROLLOS</t>
        </is>
      </c>
      <c r="H1616" t="inlineStr">
        <is>
          <t>CALDAS</t>
        </is>
      </c>
      <c r="I1616" t="inlineStr">
        <is>
          <t>SALAMINA</t>
        </is>
      </c>
      <c r="J1616" t="inlineStr">
        <is>
          <t>BARRIO CENTRO SALAMINA4</t>
        </is>
      </c>
      <c r="K1616" t="inlineStr">
        <is>
          <t>BANCOLOMBIA</t>
        </is>
      </c>
      <c r="L1616" t="inlineStr">
        <is>
          <t>FO-25-1398523</t>
        </is>
      </c>
      <c r="M1616" s="49" t="n">
        <v>45889.63565972223</v>
      </c>
      <c r="N1616" s="49" t="n">
        <v>45892.73055555556</v>
      </c>
      <c r="O1616" s="48" t="n">
        <v>0</v>
      </c>
      <c r="P1616" t="inlineStr">
        <is>
          <t>CB UNO A UNO</t>
        </is>
      </c>
      <c r="Q1616" t="inlineStr">
        <is>
          <t>CB UNO A UNO</t>
        </is>
      </c>
      <c r="R1616" t="inlineStr">
        <is>
          <t>EJECUTADO</t>
        </is>
      </c>
      <c r="S1616" t="inlineStr">
        <is>
          <t>EJECUTADO EXITOSO</t>
        </is>
      </c>
      <c r="T1616" t="inlineStr">
        <is>
          <t>VISITA TECNICA</t>
        </is>
      </c>
      <c r="V1616" t="inlineStr">
        <is>
          <t>TIPO II</t>
        </is>
      </c>
      <c r="W1616" t="inlineStr">
        <is>
          <t>TERRESTRE</t>
        </is>
      </c>
      <c r="X1616" t="inlineStr">
        <is>
          <t>AGUIRRE HENAO RAUL EDUARDO</t>
        </is>
      </c>
      <c r="Y1616" t="inlineStr">
        <is>
          <t>1</t>
        </is>
      </c>
      <c r="Z1616" t="inlineStr">
        <is>
          <t>0</t>
        </is>
      </c>
      <c r="AA1616" s="48" t="n">
        <v>67654</v>
      </c>
      <c r="AB1616" s="48" t="n">
        <v>0</v>
      </c>
    </row>
    <row r="1617">
      <c r="A1617" t="inlineStr">
        <is>
          <t>CALI</t>
        </is>
      </c>
      <c r="B1617" t="inlineStr">
        <is>
          <t>SUROCCIDENTE Y EJE CAFETERO</t>
        </is>
      </c>
      <c r="C1617" t="inlineStr">
        <is>
          <t>0004-0003</t>
        </is>
      </c>
      <c r="D1617" t="inlineStr">
        <is>
          <t>19075</t>
        </is>
      </c>
      <c r="E1617" t="inlineStr">
        <is>
          <t>2620604</t>
        </is>
      </c>
      <c r="F1617" t="inlineStr">
        <is>
          <t>3007063761</t>
        </is>
      </c>
      <c r="G1617" t="inlineStr">
        <is>
          <t>OC ENVIO ROLLOS</t>
        </is>
      </c>
      <c r="H1617" t="inlineStr">
        <is>
          <t>CAUCA</t>
        </is>
      </c>
      <c r="I1617" t="inlineStr">
        <is>
          <t>BALBOA</t>
        </is>
      </c>
      <c r="J1617" t="inlineStr">
        <is>
          <t>BARRIO LAS PALMAS BALBOA</t>
        </is>
      </c>
      <c r="K1617" t="inlineStr">
        <is>
          <t>BANCOLOMBIA</t>
        </is>
      </c>
      <c r="L1617" t="inlineStr">
        <is>
          <t>FO-25-1399365</t>
        </is>
      </c>
      <c r="M1617" s="49" t="n">
        <v>45889.63288194445</v>
      </c>
      <c r="N1617" s="49" t="n">
        <v>45896.54513888889</v>
      </c>
      <c r="O1617" s="48" t="n">
        <v>0</v>
      </c>
      <c r="P1617" t="inlineStr">
        <is>
          <t>UNO A UNO</t>
        </is>
      </c>
      <c r="Q1617" t="inlineStr">
        <is>
          <t>CB UNO A UNO</t>
        </is>
      </c>
      <c r="S1617" t="inlineStr">
        <is>
          <t>EJECUTADO EXITOSO</t>
        </is>
      </c>
      <c r="T1617" t="inlineStr">
        <is>
          <t>ENVIO</t>
        </is>
      </c>
      <c r="V1617" t="inlineStr">
        <is>
          <t>TIPO IV</t>
        </is>
      </c>
      <c r="W1617" t="inlineStr">
        <is>
          <t>TERRESTRE</t>
        </is>
      </c>
      <c r="Y1617" t="inlineStr">
        <is>
          <t>1</t>
        </is>
      </c>
      <c r="Z1617" t="inlineStr">
        <is>
          <t>0</t>
        </is>
      </c>
      <c r="AA1617" s="48" t="n">
        <v>35780</v>
      </c>
      <c r="AB1617" s="48" t="n">
        <v>0</v>
      </c>
    </row>
    <row r="1618">
      <c r="A1618" t="inlineStr">
        <is>
          <t>MEDELLIN</t>
        </is>
      </c>
      <c r="B1618" t="inlineStr">
        <is>
          <t>NOROCCIDENTE</t>
        </is>
      </c>
      <c r="C1618" t="inlineStr">
        <is>
          <t>0004-0005</t>
        </is>
      </c>
      <c r="D1618" t="inlineStr">
        <is>
          <t>5001</t>
        </is>
      </c>
      <c r="E1618" t="inlineStr">
        <is>
          <t>2620638</t>
        </is>
      </c>
      <c r="F1618" t="inlineStr">
        <is>
          <t>3007031834</t>
        </is>
      </c>
      <c r="G1618" t="inlineStr">
        <is>
          <t>OC VISITA ROLLOS</t>
        </is>
      </c>
      <c r="H1618" t="inlineStr">
        <is>
          <t>ANTIOQUIA</t>
        </is>
      </c>
      <c r="I1618" t="inlineStr">
        <is>
          <t>MEDELLIN</t>
        </is>
      </c>
      <c r="J1618" t="inlineStr">
        <is>
          <t>OPRAP CARULLA SAN LUCAS</t>
        </is>
      </c>
      <c r="K1618" t="inlineStr">
        <is>
          <t>BANCOLOMBIA</t>
        </is>
      </c>
      <c r="L1618" t="inlineStr">
        <is>
          <t>FO-25-1398633</t>
        </is>
      </c>
      <c r="M1618" s="49" t="n">
        <v>45889.64059027778</v>
      </c>
      <c r="N1618" s="49" t="n">
        <v>45896.41111111111</v>
      </c>
      <c r="O1618" s="48" t="n">
        <v>0</v>
      </c>
      <c r="P1618" t="inlineStr">
        <is>
          <t>ROBUSTO</t>
        </is>
      </c>
      <c r="Q1618" t="inlineStr">
        <is>
          <t>OPRAP</t>
        </is>
      </c>
      <c r="S1618" t="inlineStr">
        <is>
          <t>EJECUTADO EXITOSO</t>
        </is>
      </c>
      <c r="T1618" t="inlineStr">
        <is>
          <t>VISITA TECNICA</t>
        </is>
      </c>
      <c r="V1618" t="inlineStr">
        <is>
          <t>TIPO I</t>
        </is>
      </c>
      <c r="W1618" t="inlineStr">
        <is>
          <t>TERRESTRE</t>
        </is>
      </c>
      <c r="X1618" t="inlineStr">
        <is>
          <t>AYALA ROMERO MAYKOL DANILO</t>
        </is>
      </c>
      <c r="Y1618" t="inlineStr">
        <is>
          <t>1</t>
        </is>
      </c>
      <c r="Z1618" t="inlineStr">
        <is>
          <t>0</t>
        </is>
      </c>
      <c r="AA1618" s="48" t="n">
        <v>35780</v>
      </c>
      <c r="AB1618" s="48" t="n">
        <v>0</v>
      </c>
    </row>
    <row r="1619">
      <c r="A1619" t="inlineStr">
        <is>
          <t>CALI</t>
        </is>
      </c>
      <c r="B1619" t="inlineStr">
        <is>
          <t>SUROCCIDENTE Y EJE CAFETERO</t>
        </is>
      </c>
      <c r="C1619" t="inlineStr">
        <is>
          <t>0004-0003</t>
        </is>
      </c>
      <c r="D1619" t="inlineStr">
        <is>
          <t>19001</t>
        </is>
      </c>
      <c r="E1619" t="inlineStr">
        <is>
          <t>2621114</t>
        </is>
      </c>
      <c r="F1619" t="inlineStr">
        <is>
          <t>3007077247</t>
        </is>
      </c>
      <c r="G1619" t="inlineStr">
        <is>
          <t>OC VISITA ROLLOS</t>
        </is>
      </c>
      <c r="H1619" t="inlineStr">
        <is>
          <t>CAUCA</t>
        </is>
      </c>
      <c r="I1619" t="inlineStr">
        <is>
          <t>POPAYAN</t>
        </is>
      </c>
      <c r="J1619" t="inlineStr">
        <is>
          <t>BARRIO VRD DE TORRES POPAYAN</t>
        </is>
      </c>
      <c r="K1619" t="inlineStr">
        <is>
          <t>BANCOLOMBIA</t>
        </is>
      </c>
      <c r="L1619" t="inlineStr">
        <is>
          <t>FO-25-1399086</t>
        </is>
      </c>
      <c r="M1619" s="49" t="n">
        <v>45889.65731481482</v>
      </c>
      <c r="N1619" s="49" t="n">
        <v>45896.50694444445</v>
      </c>
      <c r="O1619" s="48" t="n">
        <v>0</v>
      </c>
      <c r="P1619" t="inlineStr">
        <is>
          <t>CB UNO A UNO</t>
        </is>
      </c>
      <c r="Q1619" t="inlineStr">
        <is>
          <t>CB UNO A UNO</t>
        </is>
      </c>
      <c r="R1619" t="inlineStr">
        <is>
          <t>EJECUTADO</t>
        </is>
      </c>
      <c r="S1619" t="inlineStr">
        <is>
          <t>EJECUTADO EXITOSO</t>
        </is>
      </c>
      <c r="T1619" t="inlineStr">
        <is>
          <t>VISITA TECNICA</t>
        </is>
      </c>
      <c r="V1619" t="inlineStr">
        <is>
          <t>TIPO III</t>
        </is>
      </c>
      <c r="W1619" t="inlineStr">
        <is>
          <t>TERRESTRE</t>
        </is>
      </c>
      <c r="X1619" t="inlineStr">
        <is>
          <t>GIMBUEL LASSO LUIS GERMAN</t>
        </is>
      </c>
      <c r="Y1619" t="inlineStr">
        <is>
          <t>1</t>
        </is>
      </c>
      <c r="Z1619" t="inlineStr">
        <is>
          <t>0</t>
        </is>
      </c>
      <c r="AA1619" s="48" t="n">
        <v>35780</v>
      </c>
      <c r="AB1619" s="48" t="n">
        <v>0</v>
      </c>
    </row>
    <row r="1620">
      <c r="A1620" t="inlineStr">
        <is>
          <t>CALI</t>
        </is>
      </c>
      <c r="B1620" t="inlineStr">
        <is>
          <t>SUROCCIDENTE Y EJE CAFETERO</t>
        </is>
      </c>
      <c r="C1620" t="inlineStr">
        <is>
          <t>0004-0003</t>
        </is>
      </c>
      <c r="D1620" t="inlineStr">
        <is>
          <t>76001</t>
        </is>
      </c>
      <c r="E1620" t="inlineStr">
        <is>
          <t>2621314</t>
        </is>
      </c>
      <c r="F1620" t="inlineStr">
        <is>
          <t>3007021773</t>
        </is>
      </c>
      <c r="G1620" t="inlineStr">
        <is>
          <t>OC VISITA ROLLOS</t>
        </is>
      </c>
      <c r="H1620" t="inlineStr">
        <is>
          <t>VALLE DEL CAUCA</t>
        </is>
      </c>
      <c r="I1620" t="inlineStr">
        <is>
          <t>CALI</t>
        </is>
      </c>
      <c r="J1620" t="inlineStr">
        <is>
          <t>BARRIO ALAMEDA VII CALI</t>
        </is>
      </c>
      <c r="K1620" t="inlineStr">
        <is>
          <t>BANCOLOMBIA</t>
        </is>
      </c>
      <c r="L1620" t="inlineStr">
        <is>
          <t>FO-25-1399083</t>
        </is>
      </c>
      <c r="M1620" s="49" t="n">
        <v>45889.66688657407</v>
      </c>
      <c r="N1620" s="49" t="n">
        <v>45890.62222222222</v>
      </c>
      <c r="O1620" s="48" t="n">
        <v>0</v>
      </c>
      <c r="P1620" t="inlineStr">
        <is>
          <t>CB UNO A UNO</t>
        </is>
      </c>
      <c r="Q1620" t="inlineStr">
        <is>
          <t>CB UNO A UNO</t>
        </is>
      </c>
      <c r="R1620" t="inlineStr">
        <is>
          <t>EJECUTADO</t>
        </is>
      </c>
      <c r="S1620" t="inlineStr">
        <is>
          <t>EJECUTADO EXITOSO</t>
        </is>
      </c>
      <c r="T1620" t="inlineStr">
        <is>
          <t>VISITA TECNICA</t>
        </is>
      </c>
      <c r="V1620" t="inlineStr">
        <is>
          <t>TIPO I</t>
        </is>
      </c>
      <c r="W1620" t="inlineStr">
        <is>
          <t>TERRESTRE</t>
        </is>
      </c>
      <c r="X1620" t="inlineStr">
        <is>
          <t>BENAVIDES ARANGO RAFAEL JOSE</t>
        </is>
      </c>
      <c r="Y1620" t="inlineStr">
        <is>
          <t>1</t>
        </is>
      </c>
      <c r="Z1620" t="inlineStr">
        <is>
          <t>0</t>
        </is>
      </c>
      <c r="AA1620" s="48" t="n">
        <v>35780</v>
      </c>
      <c r="AB1620" s="48" t="n">
        <v>0</v>
      </c>
    </row>
    <row r="1621">
      <c r="A1621" t="inlineStr">
        <is>
          <t>SINCELEJO</t>
        </is>
      </c>
      <c r="B1621" t="inlineStr">
        <is>
          <t>COSTA</t>
        </is>
      </c>
      <c r="C1621" t="inlineStr">
        <is>
          <t>0004-0001</t>
        </is>
      </c>
      <c r="D1621" t="inlineStr">
        <is>
          <t>70742</t>
        </is>
      </c>
      <c r="E1621" t="inlineStr">
        <is>
          <t>2621399</t>
        </is>
      </c>
      <c r="F1621" t="inlineStr">
        <is>
          <t>3007026482</t>
        </is>
      </c>
      <c r="G1621" t="inlineStr">
        <is>
          <t>OC VISITA ROLLOS</t>
        </is>
      </c>
      <c r="H1621" t="inlineStr">
        <is>
          <t>SUCRE</t>
        </is>
      </c>
      <c r="I1621" t="inlineStr">
        <is>
          <t>SAN LUIS DE SINCE</t>
        </is>
      </c>
      <c r="J1621" t="inlineStr">
        <is>
          <t>COMCARD SINCE MAJU</t>
        </is>
      </c>
      <c r="K1621" t="inlineStr">
        <is>
          <t>BANCOLOMBIA</t>
        </is>
      </c>
      <c r="L1621" t="inlineStr">
        <is>
          <t>FO-25-1399079</t>
        </is>
      </c>
      <c r="M1621" s="49" t="n">
        <v>45889.68383101852</v>
      </c>
      <c r="N1621" s="49" t="n">
        <v>45896.42916666667</v>
      </c>
      <c r="O1621" s="48" t="n">
        <v>0</v>
      </c>
      <c r="P1621" t="inlineStr">
        <is>
          <t>AGREGADOR</t>
        </is>
      </c>
      <c r="Q1621" t="inlineStr">
        <is>
          <t>COMCARD - PTM</t>
        </is>
      </c>
      <c r="R1621" t="inlineStr">
        <is>
          <t>EJECUTADO</t>
        </is>
      </c>
      <c r="S1621" t="inlineStr">
        <is>
          <t>EJECUTADO EXITOSO</t>
        </is>
      </c>
      <c r="T1621" t="inlineStr">
        <is>
          <t>ENVIO FLOTA - OPERADOR LOGISTICO</t>
        </is>
      </c>
      <c r="V1621" t="inlineStr">
        <is>
          <t>TIPO II</t>
        </is>
      </c>
      <c r="W1621" t="inlineStr">
        <is>
          <t>TERRESTRE</t>
        </is>
      </c>
      <c r="X1621" t="inlineStr">
        <is>
          <t>CACERES HERNANDEZ ANDRES</t>
        </is>
      </c>
      <c r="Y1621" t="inlineStr">
        <is>
          <t>1</t>
        </is>
      </c>
      <c r="Z1621" t="inlineStr">
        <is>
          <t>0</t>
        </is>
      </c>
      <c r="AA1621" s="48" t="n">
        <v>35780</v>
      </c>
      <c r="AB1621" s="48" t="n">
        <v>0</v>
      </c>
    </row>
    <row r="1622">
      <c r="A1622" t="inlineStr">
        <is>
          <t>MEDELLIN</t>
        </is>
      </c>
      <c r="B1622" t="inlineStr">
        <is>
          <t>NOROCCIDENTE</t>
        </is>
      </c>
      <c r="C1622" t="inlineStr">
        <is>
          <t>0004-0005</t>
        </is>
      </c>
      <c r="D1622" t="inlineStr">
        <is>
          <t>5360</t>
        </is>
      </c>
      <c r="E1622" t="inlineStr">
        <is>
          <t>2621739</t>
        </is>
      </c>
      <c r="F1622" t="inlineStr">
        <is>
          <t>3007041162</t>
        </is>
      </c>
      <c r="G1622" t="inlineStr">
        <is>
          <t>OC VISITA ROLLOS</t>
        </is>
      </c>
      <c r="H1622" t="inlineStr">
        <is>
          <t>ANTIOQUIA</t>
        </is>
      </c>
      <c r="I1622" t="inlineStr">
        <is>
          <t>ITAGUI</t>
        </is>
      </c>
      <c r="J1622" t="inlineStr">
        <is>
          <t>PAGAFACIL ARRAYANES</t>
        </is>
      </c>
      <c r="K1622" t="inlineStr">
        <is>
          <t>BANCOLOMBIA</t>
        </is>
      </c>
      <c r="L1622" t="inlineStr">
        <is>
          <t>FO-25-1399076</t>
        </is>
      </c>
      <c r="M1622" s="49" t="n">
        <v>45889.70070601852</v>
      </c>
      <c r="N1622" s="49" t="n">
        <v>45896.62083333333</v>
      </c>
      <c r="O1622" s="48" t="n">
        <v>0</v>
      </c>
      <c r="P1622" t="inlineStr">
        <is>
          <t>ROBUSTO</t>
        </is>
      </c>
      <c r="Q1622" t="inlineStr">
        <is>
          <t>PAGAFACIL</t>
        </is>
      </c>
      <c r="S1622" t="inlineStr">
        <is>
          <t>EJECUTADO EXITOSO</t>
        </is>
      </c>
      <c r="T1622" t="inlineStr">
        <is>
          <t>VISITA TECNICA</t>
        </is>
      </c>
      <c r="V1622" t="inlineStr">
        <is>
          <t>TIPO I</t>
        </is>
      </c>
      <c r="W1622" t="inlineStr">
        <is>
          <t>TERRESTRE</t>
        </is>
      </c>
      <c r="X1622" t="inlineStr">
        <is>
          <t>AYALA ROMERO MAYKOL DANILO</t>
        </is>
      </c>
      <c r="Y1622" t="inlineStr">
        <is>
          <t>1</t>
        </is>
      </c>
      <c r="Z1622" t="inlineStr">
        <is>
          <t>0</t>
        </is>
      </c>
      <c r="AA1622" s="48" t="n">
        <v>35780</v>
      </c>
      <c r="AB1622" s="48" t="n">
        <v>0</v>
      </c>
    </row>
    <row r="1623">
      <c r="A1623" t="inlineStr">
        <is>
          <t>BUCARAMANGA</t>
        </is>
      </c>
      <c r="B1623" t="inlineStr">
        <is>
          <t>SANTANDERES</t>
        </is>
      </c>
      <c r="C1623" t="inlineStr">
        <is>
          <t>0004-0008</t>
        </is>
      </c>
      <c r="D1623" t="inlineStr">
        <is>
          <t>68001</t>
        </is>
      </c>
      <c r="E1623" t="inlineStr">
        <is>
          <t>2621802</t>
        </is>
      </c>
      <c r="F1623" t="inlineStr">
        <is>
          <t>3007067006</t>
        </is>
      </c>
      <c r="G1623" t="inlineStr">
        <is>
          <t>OC VISITA ROLLOS</t>
        </is>
      </c>
      <c r="H1623" t="inlineStr">
        <is>
          <t>SANTANDER</t>
        </is>
      </c>
      <c r="I1623" t="inlineStr">
        <is>
          <t>BUCARAMANGA</t>
        </is>
      </c>
      <c r="J1623" t="inlineStr">
        <is>
          <t>PTM BUCARAMNAGA TIENDA SURTY F</t>
        </is>
      </c>
      <c r="K1623" t="inlineStr">
        <is>
          <t>BANCOLOMBIA</t>
        </is>
      </c>
      <c r="L1623" t="inlineStr">
        <is>
          <t>FO-25-1399406</t>
        </is>
      </c>
      <c r="M1623" s="49" t="n">
        <v>45889.71145833333</v>
      </c>
      <c r="N1623" s="49" t="n">
        <v>45890.61875</v>
      </c>
      <c r="O1623" s="48" t="n">
        <v>0</v>
      </c>
      <c r="P1623" t="inlineStr">
        <is>
          <t>AGREGADOR</t>
        </is>
      </c>
      <c r="Q1623" t="inlineStr">
        <is>
          <t>COMCARD - PTM</t>
        </is>
      </c>
      <c r="R1623" t="inlineStr">
        <is>
          <t>EJECUTADO</t>
        </is>
      </c>
      <c r="S1623" t="inlineStr">
        <is>
          <t>EJECUTADO EXITOSO</t>
        </is>
      </c>
      <c r="T1623" t="inlineStr">
        <is>
          <t>VISITA TECNICA</t>
        </is>
      </c>
      <c r="V1623" t="inlineStr">
        <is>
          <t>TIPO I</t>
        </is>
      </c>
      <c r="W1623" t="inlineStr">
        <is>
          <t>TERRESTRE</t>
        </is>
      </c>
      <c r="X1623" t="inlineStr">
        <is>
          <t>HERRERA LUQUE SAUL JAVIER</t>
        </is>
      </c>
      <c r="Y1623" t="inlineStr">
        <is>
          <t>1</t>
        </is>
      </c>
      <c r="Z1623" t="inlineStr">
        <is>
          <t>0</t>
        </is>
      </c>
      <c r="AA1623" s="48" t="n">
        <v>35780</v>
      </c>
      <c r="AB1623" s="48" t="n">
        <v>0</v>
      </c>
    </row>
    <row r="1624">
      <c r="A1624" t="inlineStr">
        <is>
          <t>BUCARAMANGA</t>
        </is>
      </c>
      <c r="B1624" t="inlineStr">
        <is>
          <t>SANTANDERES</t>
        </is>
      </c>
      <c r="C1624" t="inlineStr">
        <is>
          <t>0004-0008</t>
        </is>
      </c>
      <c r="D1624" t="inlineStr">
        <is>
          <t>68615</t>
        </is>
      </c>
      <c r="E1624" t="inlineStr">
        <is>
          <t>2621832</t>
        </is>
      </c>
      <c r="F1624" t="inlineStr">
        <is>
          <t>3007047588</t>
        </is>
      </c>
      <c r="G1624" t="inlineStr">
        <is>
          <t>OC VISITA ROLLOS</t>
        </is>
      </c>
      <c r="H1624" t="inlineStr">
        <is>
          <t>SANTANDER</t>
        </is>
      </c>
      <c r="I1624" t="inlineStr">
        <is>
          <t>RIONEGRO</t>
        </is>
      </c>
      <c r="J1624" t="inlineStr">
        <is>
          <t>BARRIO LAS VILLAS RIONEGRO SAN</t>
        </is>
      </c>
      <c r="K1624" t="inlineStr">
        <is>
          <t>BANCOLOMBIA</t>
        </is>
      </c>
      <c r="L1624" t="inlineStr">
        <is>
          <t>FO-25-1399400</t>
        </is>
      </c>
      <c r="M1624" s="49" t="n">
        <v>45889.71954861111</v>
      </c>
      <c r="N1624" s="49" t="n">
        <v>45892.43888888889</v>
      </c>
      <c r="O1624" s="48" t="n">
        <v>0</v>
      </c>
      <c r="P1624" t="inlineStr">
        <is>
          <t>CB UNO A UNO</t>
        </is>
      </c>
      <c r="Q1624" t="inlineStr">
        <is>
          <t>CB UNO A UNO</t>
        </is>
      </c>
      <c r="R1624" t="inlineStr">
        <is>
          <t>EJECUTADO</t>
        </is>
      </c>
      <c r="S1624" t="inlineStr">
        <is>
          <t>EJECUTADO EXITOSO</t>
        </is>
      </c>
      <c r="T1624" t="inlineStr">
        <is>
          <t>ENVIO FLOTA - OPERADOR LOGISTICO</t>
        </is>
      </c>
      <c r="V1624" t="inlineStr">
        <is>
          <t>TIPO II</t>
        </is>
      </c>
      <c r="W1624" t="inlineStr">
        <is>
          <t>TERRESTRE</t>
        </is>
      </c>
      <c r="X1624" t="inlineStr">
        <is>
          <t>HERRERA LUQUE SAUL JAVIER</t>
        </is>
      </c>
      <c r="Y1624" t="inlineStr">
        <is>
          <t>1</t>
        </is>
      </c>
      <c r="Z1624" t="inlineStr">
        <is>
          <t>0</t>
        </is>
      </c>
      <c r="AA1624" s="48" t="n">
        <v>35780</v>
      </c>
      <c r="AB1624" s="48" t="n">
        <v>0</v>
      </c>
    </row>
    <row r="1625">
      <c r="A1625" t="inlineStr">
        <is>
          <t>BOGOTA</t>
        </is>
      </c>
      <c r="B1625" t="inlineStr">
        <is>
          <t>CUNDINAMARCA</t>
        </is>
      </c>
      <c r="C1625" t="inlineStr">
        <is>
          <t>0004-0004</t>
        </is>
      </c>
      <c r="D1625" t="inlineStr">
        <is>
          <t>11001</t>
        </is>
      </c>
      <c r="E1625" t="inlineStr">
        <is>
          <t>2621850</t>
        </is>
      </c>
      <c r="F1625" t="inlineStr">
        <is>
          <t>3007071500</t>
        </is>
      </c>
      <c r="G1625" t="inlineStr">
        <is>
          <t>OC VISITA ROLLOS</t>
        </is>
      </c>
      <c r="H1625" t="inlineStr">
        <is>
          <t>CUNDINAMARCA</t>
        </is>
      </c>
      <c r="I1625" t="inlineStr">
        <is>
          <t>BOGOTA</t>
        </is>
      </c>
      <c r="J1625" t="inlineStr">
        <is>
          <t>PTM BOGOTA  MERKATODO LAS DELI</t>
        </is>
      </c>
      <c r="K1625" t="inlineStr">
        <is>
          <t>BANCOLOMBIA</t>
        </is>
      </c>
      <c r="L1625" t="inlineStr">
        <is>
          <t>FO-25-1399397</t>
        </is>
      </c>
      <c r="M1625" s="49" t="n">
        <v>45889.72712962963</v>
      </c>
      <c r="N1625" s="49" t="n">
        <v>45892.43611111111</v>
      </c>
      <c r="O1625" s="48" t="n">
        <v>0</v>
      </c>
      <c r="P1625" t="inlineStr">
        <is>
          <t>AGREGADOR</t>
        </is>
      </c>
      <c r="Q1625" t="inlineStr">
        <is>
          <t>COMCARD - PTM</t>
        </is>
      </c>
      <c r="R1625" t="inlineStr">
        <is>
          <t>EJECUTADO</t>
        </is>
      </c>
      <c r="S1625" t="inlineStr">
        <is>
          <t>EJECUTADO EXITOSO</t>
        </is>
      </c>
      <c r="T1625" t="inlineStr">
        <is>
          <t>VISITA TECNICA</t>
        </is>
      </c>
      <c r="V1625" t="inlineStr">
        <is>
          <t>TIPO I</t>
        </is>
      </c>
      <c r="W1625" t="inlineStr">
        <is>
          <t>TERRESTRE</t>
        </is>
      </c>
      <c r="X1625" t="inlineStr">
        <is>
          <t>ROMERO ROJAS BREIDY JHOHAN</t>
        </is>
      </c>
      <c r="Y1625" t="inlineStr">
        <is>
          <t>1</t>
        </is>
      </c>
      <c r="Z1625" t="inlineStr">
        <is>
          <t>0</t>
        </is>
      </c>
      <c r="AA1625" s="48" t="n">
        <v>35780</v>
      </c>
      <c r="AB1625" s="48" t="n">
        <v>0</v>
      </c>
    </row>
    <row r="1626">
      <c r="A1626" t="inlineStr">
        <is>
          <t>CUCUTA</t>
        </is>
      </c>
      <c r="B1626" t="inlineStr">
        <is>
          <t>SANTANDERES</t>
        </is>
      </c>
      <c r="C1626" t="inlineStr">
        <is>
          <t>0004-0008</t>
        </is>
      </c>
      <c r="D1626" t="inlineStr">
        <is>
          <t>54498</t>
        </is>
      </c>
      <c r="E1626" t="inlineStr">
        <is>
          <t>2621852</t>
        </is>
      </c>
      <c r="F1626" t="inlineStr">
        <is>
          <t>3007071623</t>
        </is>
      </c>
      <c r="G1626" t="inlineStr">
        <is>
          <t>OC VISITA ROLLOS</t>
        </is>
      </c>
      <c r="H1626" t="inlineStr">
        <is>
          <t>NORTE DE SANTANDER</t>
        </is>
      </c>
      <c r="I1626" t="inlineStr">
        <is>
          <t>OCAÑA</t>
        </is>
      </c>
      <c r="J1626" t="inlineStr">
        <is>
          <t>BARRIO OCANA OCANA</t>
        </is>
      </c>
      <c r="K1626" t="inlineStr">
        <is>
          <t>BANCOLOMBIA</t>
        </is>
      </c>
      <c r="L1626" t="inlineStr">
        <is>
          <t>FO-25-1404638</t>
        </is>
      </c>
      <c r="M1626" s="49" t="n">
        <v>45889.72811342592</v>
      </c>
      <c r="N1626" s="49" t="n">
        <v>45895.65277777778</v>
      </c>
      <c r="O1626" s="48" t="n">
        <v>0</v>
      </c>
      <c r="P1626" t="inlineStr">
        <is>
          <t>CB UNO A UNO</t>
        </is>
      </c>
      <c r="Q1626" t="inlineStr">
        <is>
          <t>CB UNO A UNO</t>
        </is>
      </c>
      <c r="R1626" t="inlineStr">
        <is>
          <t>EJECUTADO</t>
        </is>
      </c>
      <c r="S1626" t="inlineStr">
        <is>
          <t>EJECUTADO EXITOSO</t>
        </is>
      </c>
      <c r="T1626" t="inlineStr">
        <is>
          <t>ENVIO FLOTA - OPERADOR LOGISTICO</t>
        </is>
      </c>
      <c r="V1626" t="inlineStr">
        <is>
          <t>TIPO IV</t>
        </is>
      </c>
      <c r="W1626" t="inlineStr">
        <is>
          <t>TERRESTRE</t>
        </is>
      </c>
      <c r="X1626" t="inlineStr">
        <is>
          <t>DURAN ACOSTA FRANK YONNY</t>
        </is>
      </c>
      <c r="Y1626" t="inlineStr">
        <is>
          <t>1</t>
        </is>
      </c>
      <c r="Z1626" t="inlineStr">
        <is>
          <t>0</t>
        </is>
      </c>
      <c r="AA1626" s="48" t="n">
        <v>35780</v>
      </c>
      <c r="AB1626" s="48" t="n">
        <v>0</v>
      </c>
    </row>
    <row r="1627">
      <c r="A1627" t="inlineStr">
        <is>
          <t>BUCARAMANGA</t>
        </is>
      </c>
      <c r="B1627" t="inlineStr">
        <is>
          <t>SANTANDERES</t>
        </is>
      </c>
      <c r="C1627" t="inlineStr">
        <is>
          <t>0004-0008</t>
        </is>
      </c>
      <c r="D1627" t="inlineStr">
        <is>
          <t>68615</t>
        </is>
      </c>
      <c r="E1627" t="inlineStr">
        <is>
          <t>2621908</t>
        </is>
      </c>
      <c r="F1627" t="inlineStr">
        <is>
          <t>3007069616</t>
        </is>
      </c>
      <c r="G1627" t="inlineStr">
        <is>
          <t>OC VISITA ROLLOS</t>
        </is>
      </c>
      <c r="H1627" t="inlineStr">
        <is>
          <t>SANTANDER</t>
        </is>
      </c>
      <c r="I1627" t="inlineStr">
        <is>
          <t>RIONEGRO</t>
        </is>
      </c>
      <c r="J1627" t="inlineStr">
        <is>
          <t>BARRIO UNIDO RIONEGRO</t>
        </is>
      </c>
      <c r="K1627" t="inlineStr">
        <is>
          <t>BANCOLOMBIA</t>
        </is>
      </c>
      <c r="L1627" t="inlineStr">
        <is>
          <t>FO-25-1399403</t>
        </is>
      </c>
      <c r="M1627" s="49" t="n">
        <v>45889.71429398148</v>
      </c>
      <c r="N1627" s="49" t="n">
        <v>45892.43402777778</v>
      </c>
      <c r="O1627" s="48" t="n">
        <v>0</v>
      </c>
      <c r="P1627" t="inlineStr">
        <is>
          <t>CB UNO A UNO</t>
        </is>
      </c>
      <c r="Q1627" t="inlineStr">
        <is>
          <t>CB UNO A UNO</t>
        </is>
      </c>
      <c r="R1627" t="inlineStr">
        <is>
          <t>EJECUTADO</t>
        </is>
      </c>
      <c r="S1627" t="inlineStr">
        <is>
          <t>EJECUTADO EXITOSO</t>
        </is>
      </c>
      <c r="T1627" t="inlineStr">
        <is>
          <t>ENVIO FLOTA - OPERADOR LOGISTICO</t>
        </is>
      </c>
      <c r="V1627" t="inlineStr">
        <is>
          <t>TIPO II</t>
        </is>
      </c>
      <c r="W1627" t="inlineStr">
        <is>
          <t>TERRESTRE</t>
        </is>
      </c>
      <c r="X1627" t="inlineStr">
        <is>
          <t>HERRERA LUQUE SAUL JAVIER</t>
        </is>
      </c>
      <c r="Y1627" t="inlineStr">
        <is>
          <t>1</t>
        </is>
      </c>
      <c r="Z1627" t="inlineStr">
        <is>
          <t>0</t>
        </is>
      </c>
      <c r="AA1627" s="48" t="n">
        <v>35780</v>
      </c>
      <c r="AB1627" s="48" t="n">
        <v>0</v>
      </c>
    </row>
    <row r="1628">
      <c r="A1628" t="inlineStr">
        <is>
          <t>PASTO</t>
        </is>
      </c>
      <c r="B1628" t="inlineStr">
        <is>
          <t>SUROCCIDENTE Y EJE CAFETERO</t>
        </is>
      </c>
      <c r="C1628" t="inlineStr">
        <is>
          <t>0004-0003</t>
        </is>
      </c>
      <c r="D1628" t="inlineStr">
        <is>
          <t>52835</t>
        </is>
      </c>
      <c r="E1628" t="inlineStr">
        <is>
          <t>2621994</t>
        </is>
      </c>
      <c r="F1628" t="inlineStr">
        <is>
          <t>3007060486</t>
        </is>
      </c>
      <c r="G1628" t="inlineStr">
        <is>
          <t>OC VISITA ROLLOS</t>
        </is>
      </c>
      <c r="H1628" t="inlineStr">
        <is>
          <t>NARIÑO</t>
        </is>
      </c>
      <c r="I1628" t="inlineStr">
        <is>
          <t>SAN ANDRES DE TUMACO</t>
        </is>
      </c>
      <c r="J1628" t="inlineStr">
        <is>
          <t>BARRIO LLORENTE SAN ANDRES DE</t>
        </is>
      </c>
      <c r="K1628" t="inlineStr">
        <is>
          <t>BANCOLOMBIA</t>
        </is>
      </c>
      <c r="L1628" t="inlineStr">
        <is>
          <t>FO-25-1404634</t>
        </is>
      </c>
      <c r="M1628" s="49" t="n">
        <v>45890.33333333334</v>
      </c>
      <c r="N1628" s="49" t="n">
        <v>45894.38194444445</v>
      </c>
      <c r="O1628" s="48" t="n">
        <v>0</v>
      </c>
      <c r="P1628" t="inlineStr">
        <is>
          <t>CB UNO A UNO</t>
        </is>
      </c>
      <c r="Q1628" t="inlineStr">
        <is>
          <t>CB UNO A UNO</t>
        </is>
      </c>
      <c r="R1628" t="inlineStr">
        <is>
          <t>EJECUTADO</t>
        </is>
      </c>
      <c r="S1628" t="inlineStr">
        <is>
          <t>EJECUTADO EXITOSO</t>
        </is>
      </c>
      <c r="T1628" t="inlineStr">
        <is>
          <t>ENVIO FLOTA - OPERADOR LOGISTICO</t>
        </is>
      </c>
      <c r="V1628" t="inlineStr">
        <is>
          <t>TIPO IV</t>
        </is>
      </c>
      <c r="W1628" t="inlineStr">
        <is>
          <t>TERRESTRE</t>
        </is>
      </c>
      <c r="X1628" t="inlineStr">
        <is>
          <t>BRAVO MADROÑERO OSCAR ESTEBAN</t>
        </is>
      </c>
      <c r="Y1628" t="inlineStr">
        <is>
          <t>1</t>
        </is>
      </c>
      <c r="Z1628" t="inlineStr">
        <is>
          <t>0</t>
        </is>
      </c>
      <c r="AA1628" s="48" t="n">
        <v>35780</v>
      </c>
      <c r="AB1628" s="48" t="n">
        <v>0</v>
      </c>
    </row>
    <row r="1629">
      <c r="A1629" t="inlineStr">
        <is>
          <t>TUNJA</t>
        </is>
      </c>
      <c r="B1629" t="inlineStr">
        <is>
          <t>SANTANDERES</t>
        </is>
      </c>
      <c r="C1629" t="inlineStr">
        <is>
          <t>0004-0008</t>
        </is>
      </c>
      <c r="D1629" t="inlineStr">
        <is>
          <t>15001</t>
        </is>
      </c>
      <c r="E1629" t="inlineStr">
        <is>
          <t>2621996</t>
        </is>
      </c>
      <c r="F1629" t="inlineStr">
        <is>
          <t>3007078441</t>
        </is>
      </c>
      <c r="G1629" t="inlineStr">
        <is>
          <t>OC VISITA ROLLOS</t>
        </is>
      </c>
      <c r="H1629" t="inlineStr">
        <is>
          <t>BOYACA</t>
        </is>
      </c>
      <c r="I1629" t="inlineStr">
        <is>
          <t>TUNJA</t>
        </is>
      </c>
      <c r="J1629" t="inlineStr">
        <is>
          <t>BARRIO VEINTE DE JULIO TUNJA 2</t>
        </is>
      </c>
      <c r="K1629" t="inlineStr">
        <is>
          <t>BANCOLOMBIA</t>
        </is>
      </c>
      <c r="L1629" t="inlineStr">
        <is>
          <t>FO-25-1399386</t>
        </is>
      </c>
      <c r="M1629" s="49" t="n">
        <v>45890.33333333334</v>
      </c>
      <c r="N1629" s="49" t="n">
        <v>45890.68472222222</v>
      </c>
      <c r="O1629" s="48" t="n">
        <v>0</v>
      </c>
      <c r="P1629" t="inlineStr">
        <is>
          <t>CB UNO A UNO</t>
        </is>
      </c>
      <c r="Q1629" t="inlineStr">
        <is>
          <t>CB UNO A UNO</t>
        </is>
      </c>
      <c r="R1629" t="inlineStr">
        <is>
          <t>EJECUTADO</t>
        </is>
      </c>
      <c r="S1629" t="inlineStr">
        <is>
          <t>EJECUTADO EXITOSO</t>
        </is>
      </c>
      <c r="T1629" t="inlineStr">
        <is>
          <t>VISITA TECNICA</t>
        </is>
      </c>
      <c r="V1629" t="inlineStr">
        <is>
          <t>TIPO I</t>
        </is>
      </c>
      <c r="W1629" t="inlineStr">
        <is>
          <t>TERRESTRE</t>
        </is>
      </c>
      <c r="X1629" t="inlineStr">
        <is>
          <t>RODRIGUEZ MURCIA YERSON IVAN</t>
        </is>
      </c>
      <c r="Y1629" t="inlineStr">
        <is>
          <t>1</t>
        </is>
      </c>
      <c r="Z1629" t="inlineStr">
        <is>
          <t>0</t>
        </is>
      </c>
      <c r="AA1629" s="48" t="n">
        <v>35780</v>
      </c>
      <c r="AB1629" s="48" t="n">
        <v>0</v>
      </c>
    </row>
    <row r="1630">
      <c r="A1630" t="inlineStr">
        <is>
          <t>CUCUTA</t>
        </is>
      </c>
      <c r="B1630" t="inlineStr">
        <is>
          <t>SANTANDERES</t>
        </is>
      </c>
      <c r="C1630" t="inlineStr">
        <is>
          <t>No encontrado</t>
        </is>
      </c>
      <c r="D1630" t="inlineStr">
        <is>
          <t>54810</t>
        </is>
      </c>
      <c r="E1630" t="inlineStr">
        <is>
          <t>2622021</t>
        </is>
      </c>
      <c r="F1630" t="inlineStr">
        <is>
          <t>3007056139</t>
        </is>
      </c>
      <c r="G1630" t="inlineStr">
        <is>
          <t>OC ENVIO ROLLOS</t>
        </is>
      </c>
      <c r="H1630" t="inlineStr">
        <is>
          <t>NORTE DE SANTANDER</t>
        </is>
      </c>
      <c r="I1630" t="inlineStr">
        <is>
          <t>TIBU</t>
        </is>
      </c>
      <c r="J1630" t="inlineStr">
        <is>
          <t>BARRIO LIBERTADORES TIBU 4</t>
        </is>
      </c>
      <c r="K1630" t="inlineStr">
        <is>
          <t>BANCOLOMBIA</t>
        </is>
      </c>
      <c r="L1630" t="inlineStr">
        <is>
          <t>FO-25-1404642</t>
        </is>
      </c>
      <c r="M1630" s="49" t="n">
        <v>45889.72765046296</v>
      </c>
      <c r="N1630" s="49" t="n">
        <v>45896.54513888889</v>
      </c>
      <c r="O1630" s="48" t="n">
        <v>0</v>
      </c>
      <c r="P1630" t="inlineStr">
        <is>
          <t>CB UNO A UNO</t>
        </is>
      </c>
      <c r="Q1630" t="inlineStr">
        <is>
          <t>CB UNO A UNO</t>
        </is>
      </c>
      <c r="S1630" t="inlineStr">
        <is>
          <t>EJECUTADO EXITOSO</t>
        </is>
      </c>
      <c r="T1630" t="inlineStr">
        <is>
          <t>ENVIO</t>
        </is>
      </c>
      <c r="V1630" t="inlineStr">
        <is>
          <t>TIPO IV ESPECIAL</t>
        </is>
      </c>
      <c r="W1630" t="inlineStr">
        <is>
          <t>TERRESTRE</t>
        </is>
      </c>
      <c r="Y1630" t="inlineStr">
        <is>
          <t>1</t>
        </is>
      </c>
      <c r="Z1630" t="inlineStr">
        <is>
          <t>0</t>
        </is>
      </c>
      <c r="AA1630" s="48" t="n">
        <v>35780</v>
      </c>
      <c r="AB1630" s="48" t="n">
        <v>0</v>
      </c>
    </row>
    <row r="1631">
      <c r="A1631" t="inlineStr">
        <is>
          <t>CUCUTA</t>
        </is>
      </c>
      <c r="B1631" t="inlineStr">
        <is>
          <t>SANTANDERES</t>
        </is>
      </c>
      <c r="C1631" t="inlineStr">
        <is>
          <t>No encontrado</t>
        </is>
      </c>
      <c r="D1631" t="inlineStr">
        <is>
          <t>54810</t>
        </is>
      </c>
      <c r="E1631" t="inlineStr">
        <is>
          <t>2622027</t>
        </is>
      </c>
      <c r="F1631" t="inlineStr">
        <is>
          <t>3007064906</t>
        </is>
      </c>
      <c r="G1631" t="inlineStr">
        <is>
          <t>OC ENVIO ROLLOS</t>
        </is>
      </c>
      <c r="H1631" t="inlineStr">
        <is>
          <t>NORTE DE SANTANDER</t>
        </is>
      </c>
      <c r="I1631" t="inlineStr">
        <is>
          <t>TIBU</t>
        </is>
      </c>
      <c r="J1631" t="inlineStr">
        <is>
          <t>BARRIO BARCO TIBU</t>
        </is>
      </c>
      <c r="K1631" t="inlineStr">
        <is>
          <t>BANCOLOMBIA</t>
        </is>
      </c>
      <c r="L1631" t="inlineStr">
        <is>
          <t>FO-25-1404637</t>
        </is>
      </c>
      <c r="M1631" s="49" t="n">
        <v>45889.72969907407</v>
      </c>
      <c r="N1631" s="49" t="n">
        <v>45896.54513888889</v>
      </c>
      <c r="O1631" s="48" t="n">
        <v>0</v>
      </c>
      <c r="P1631" t="inlineStr">
        <is>
          <t>CB UNO A UNO</t>
        </is>
      </c>
      <c r="Q1631" t="inlineStr">
        <is>
          <t>CB UNO A UNO</t>
        </is>
      </c>
      <c r="S1631" t="inlineStr">
        <is>
          <t>EJECUTADO EXITOSO</t>
        </is>
      </c>
      <c r="T1631" t="inlineStr">
        <is>
          <t>ENVIO</t>
        </is>
      </c>
      <c r="V1631" t="inlineStr">
        <is>
          <t>TIPO IV ESPECIAL</t>
        </is>
      </c>
      <c r="W1631" t="inlineStr">
        <is>
          <t>TERRESTRE</t>
        </is>
      </c>
      <c r="Y1631" t="inlineStr">
        <is>
          <t>1</t>
        </is>
      </c>
      <c r="Z1631" t="inlineStr">
        <is>
          <t>0</t>
        </is>
      </c>
      <c r="AA1631" s="48" t="n">
        <v>35780</v>
      </c>
      <c r="AB1631" s="48" t="n">
        <v>0</v>
      </c>
    </row>
    <row r="1632">
      <c r="A1632" t="inlineStr">
        <is>
          <t>BUCARAMANGA</t>
        </is>
      </c>
      <c r="B1632" t="inlineStr">
        <is>
          <t>SANTANDERES</t>
        </is>
      </c>
      <c r="C1632" t="inlineStr">
        <is>
          <t>0004-0008</t>
        </is>
      </c>
      <c r="D1632" t="inlineStr">
        <is>
          <t>68001</t>
        </is>
      </c>
      <c r="E1632" t="inlineStr">
        <is>
          <t>2622072</t>
        </is>
      </c>
      <c r="F1632" t="inlineStr">
        <is>
          <t>3007071257</t>
        </is>
      </c>
      <c r="G1632" t="inlineStr">
        <is>
          <t>OC VISITA ROLLOS</t>
        </is>
      </c>
      <c r="H1632" t="inlineStr">
        <is>
          <t>SANTANDER</t>
        </is>
      </c>
      <c r="I1632" t="inlineStr">
        <is>
          <t>BUCARAMANGA</t>
        </is>
      </c>
      <c r="J1632" t="inlineStr">
        <is>
          <t>PTM BUCARAMANGA PAPELERIA Y MI</t>
        </is>
      </c>
      <c r="K1632" t="inlineStr">
        <is>
          <t>BANCOLOMBIA</t>
        </is>
      </c>
      <c r="L1632" t="inlineStr">
        <is>
          <t>FO-25-1399393</t>
        </is>
      </c>
      <c r="M1632" s="49" t="n">
        <v>45890.33333333334</v>
      </c>
      <c r="N1632" s="49" t="n">
        <v>45890.68055555555</v>
      </c>
      <c r="O1632" s="48" t="n">
        <v>0</v>
      </c>
      <c r="P1632" t="inlineStr">
        <is>
          <t>AGREGADOR</t>
        </is>
      </c>
      <c r="Q1632" t="inlineStr">
        <is>
          <t>COMCARD - PTM</t>
        </is>
      </c>
      <c r="R1632" t="inlineStr">
        <is>
          <t>EJECUTADO</t>
        </is>
      </c>
      <c r="S1632" t="inlineStr">
        <is>
          <t>EJECUTADO EXITOSO</t>
        </is>
      </c>
      <c r="T1632" t="inlineStr">
        <is>
          <t>VISITA TECNICA</t>
        </is>
      </c>
      <c r="V1632" t="inlineStr">
        <is>
          <t>TIPO I</t>
        </is>
      </c>
      <c r="W1632" t="inlineStr">
        <is>
          <t>TERRESTRE</t>
        </is>
      </c>
      <c r="X1632" t="inlineStr">
        <is>
          <t>MARTINEZ FLOREZ DONIS ALBERTO</t>
        </is>
      </c>
      <c r="Y1632" t="inlineStr">
        <is>
          <t>1</t>
        </is>
      </c>
      <c r="Z1632" t="inlineStr">
        <is>
          <t>0</t>
        </is>
      </c>
      <c r="AA1632" s="48" t="n">
        <v>35780</v>
      </c>
      <c r="AB1632" s="48" t="n">
        <v>0</v>
      </c>
    </row>
    <row r="1633">
      <c r="A1633" t="inlineStr">
        <is>
          <t>BOGOTA</t>
        </is>
      </c>
      <c r="B1633" t="inlineStr">
        <is>
          <t>CUNDINAMARCA</t>
        </is>
      </c>
      <c r="C1633" t="inlineStr">
        <is>
          <t>0004-0004</t>
        </is>
      </c>
      <c r="D1633" t="inlineStr">
        <is>
          <t>11001</t>
        </is>
      </c>
      <c r="E1633" t="inlineStr">
        <is>
          <t>2622074</t>
        </is>
      </c>
      <c r="F1633" t="inlineStr">
        <is>
          <t>3007037041</t>
        </is>
      </c>
      <c r="G1633" t="inlineStr">
        <is>
          <t>OC VISITA ROLLOS</t>
        </is>
      </c>
      <c r="H1633" t="inlineStr">
        <is>
          <t>CUNDINAMARCA</t>
        </is>
      </c>
      <c r="I1633" t="inlineStr">
        <is>
          <t>BOGOTA</t>
        </is>
      </c>
      <c r="J1633" t="inlineStr">
        <is>
          <t>BARRIO EL MUELLE ENGATIVA BOGO</t>
        </is>
      </c>
      <c r="K1633" t="inlineStr">
        <is>
          <t>BANCOLOMBIA</t>
        </is>
      </c>
      <c r="L1633" t="inlineStr">
        <is>
          <t>FO-25-1399390</t>
        </is>
      </c>
      <c r="M1633" s="49" t="n">
        <v>45890.33333333334</v>
      </c>
      <c r="N1633" s="49" t="n">
        <v>45892.44097222222</v>
      </c>
      <c r="O1633" s="48" t="n">
        <v>0</v>
      </c>
      <c r="P1633" t="inlineStr">
        <is>
          <t>UNO A UNO</t>
        </is>
      </c>
      <c r="Q1633" t="inlineStr">
        <is>
          <t>UNO A UNO</t>
        </is>
      </c>
      <c r="R1633" t="inlineStr">
        <is>
          <t>EJECUTADO</t>
        </is>
      </c>
      <c r="S1633" t="inlineStr">
        <is>
          <t>EJECUTADO EXITOSO</t>
        </is>
      </c>
      <c r="T1633" t="inlineStr">
        <is>
          <t>VISITA TECNICA</t>
        </is>
      </c>
      <c r="V1633" t="inlineStr">
        <is>
          <t>TIPO I</t>
        </is>
      </c>
      <c r="W1633" t="inlineStr">
        <is>
          <t>TERRESTRE</t>
        </is>
      </c>
      <c r="X1633" t="inlineStr">
        <is>
          <t>VEGA MANRIQUE JONATAN MAURICIO</t>
        </is>
      </c>
      <c r="Y1633" t="inlineStr">
        <is>
          <t>1</t>
        </is>
      </c>
      <c r="Z1633" t="inlineStr">
        <is>
          <t>0</t>
        </is>
      </c>
      <c r="AA1633" s="48" t="n">
        <v>35780</v>
      </c>
      <c r="AB1633" s="48" t="n">
        <v>0</v>
      </c>
    </row>
    <row r="1634">
      <c r="A1634" t="inlineStr">
        <is>
          <t>CALI</t>
        </is>
      </c>
      <c r="B1634" t="inlineStr">
        <is>
          <t>SUROCCIDENTE Y EJE CAFETERO</t>
        </is>
      </c>
      <c r="C1634" t="inlineStr">
        <is>
          <t>0004-0003</t>
        </is>
      </c>
      <c r="D1634" t="inlineStr">
        <is>
          <t>76001</t>
        </is>
      </c>
      <c r="E1634" t="inlineStr">
        <is>
          <t>2622205</t>
        </is>
      </c>
      <c r="F1634" t="inlineStr">
        <is>
          <t>3007060211</t>
        </is>
      </c>
      <c r="G1634" t="inlineStr">
        <is>
          <t>OC VISITA ROLLOS</t>
        </is>
      </c>
      <c r="H1634" t="inlineStr">
        <is>
          <t>VALLE DEL CAUCA</t>
        </is>
      </c>
      <c r="I1634" t="inlineStr">
        <is>
          <t>CALI</t>
        </is>
      </c>
      <c r="J1634" t="inlineStr">
        <is>
          <t>BARRIO C C ACUARELA CALI</t>
        </is>
      </c>
      <c r="K1634" t="inlineStr">
        <is>
          <t>BANCOLOMBIA</t>
        </is>
      </c>
      <c r="L1634" t="inlineStr">
        <is>
          <t>FO-25-1401857</t>
        </is>
      </c>
      <c r="M1634" s="49" t="n">
        <v>45890.33333333334</v>
      </c>
      <c r="N1634" s="49" t="n">
        <v>45894.72291666667</v>
      </c>
      <c r="O1634" s="48" t="n">
        <v>0</v>
      </c>
      <c r="P1634" t="inlineStr">
        <is>
          <t>CB UNO A UNO</t>
        </is>
      </c>
      <c r="Q1634" t="inlineStr">
        <is>
          <t>CB UNO A UNO</t>
        </is>
      </c>
      <c r="R1634" t="inlineStr">
        <is>
          <t>EJECUTADO</t>
        </is>
      </c>
      <c r="S1634" t="inlineStr">
        <is>
          <t>EJECUTADO EXITOSO</t>
        </is>
      </c>
      <c r="T1634" t="inlineStr">
        <is>
          <t>VISITA TECNICA</t>
        </is>
      </c>
      <c r="V1634" t="inlineStr">
        <is>
          <t>TIPO I</t>
        </is>
      </c>
      <c r="W1634" t="inlineStr">
        <is>
          <t>TERRESTRE</t>
        </is>
      </c>
      <c r="X1634" t="inlineStr">
        <is>
          <t>BOLAÑOS TABORDA JORGE ENRIQUE</t>
        </is>
      </c>
      <c r="Y1634" t="inlineStr">
        <is>
          <t>1</t>
        </is>
      </c>
      <c r="Z1634" t="inlineStr">
        <is>
          <t>0</t>
        </is>
      </c>
      <c r="AA1634" s="48" t="n">
        <v>35780</v>
      </c>
      <c r="AB1634" s="48" t="n">
        <v>0</v>
      </c>
    </row>
    <row r="1635">
      <c r="A1635" t="inlineStr">
        <is>
          <t>NEIVA</t>
        </is>
      </c>
      <c r="B1635" t="inlineStr">
        <is>
          <t>REMOTAS</t>
        </is>
      </c>
      <c r="C1635" t="inlineStr">
        <is>
          <t>No encontrado</t>
        </is>
      </c>
      <c r="D1635" t="inlineStr">
        <is>
          <t>41359</t>
        </is>
      </c>
      <c r="E1635" t="inlineStr">
        <is>
          <t>2622312</t>
        </is>
      </c>
      <c r="F1635" t="inlineStr">
        <is>
          <t>3007078957</t>
        </is>
      </c>
      <c r="G1635" t="inlineStr">
        <is>
          <t>OC ENVIO ROLLOS</t>
        </is>
      </c>
      <c r="H1635" t="inlineStr">
        <is>
          <t>HUILA</t>
        </is>
      </c>
      <c r="I1635" t="inlineStr">
        <is>
          <t>ISNOS</t>
        </is>
      </c>
      <c r="J1635" t="inlineStr">
        <is>
          <t>BARRIO ASOPROVICFO ISNOS</t>
        </is>
      </c>
      <c r="K1635" t="inlineStr">
        <is>
          <t>BANCOLOMBIA</t>
        </is>
      </c>
      <c r="L1635" t="inlineStr">
        <is>
          <t>FO-25-1404633</t>
        </is>
      </c>
      <c r="M1635" s="49" t="n">
        <v>45890.33333333334</v>
      </c>
      <c r="N1635" s="49" t="n">
        <v>45896.54513888889</v>
      </c>
      <c r="O1635" s="48" t="n">
        <v>0</v>
      </c>
      <c r="P1635" t="inlineStr">
        <is>
          <t>CB UNO A UNO</t>
        </is>
      </c>
      <c r="Q1635" t="inlineStr">
        <is>
          <t>CB UNO A UNO</t>
        </is>
      </c>
      <c r="S1635" t="inlineStr">
        <is>
          <t>EJECUTADO EXITOSO</t>
        </is>
      </c>
      <c r="T1635" t="inlineStr">
        <is>
          <t>ENVIO</t>
        </is>
      </c>
      <c r="V1635" t="inlineStr">
        <is>
          <t>TIPO IV</t>
        </is>
      </c>
      <c r="W1635" t="inlineStr">
        <is>
          <t>TERRESTRE</t>
        </is>
      </c>
      <c r="Y1635" t="inlineStr">
        <is>
          <t>1</t>
        </is>
      </c>
      <c r="Z1635" t="inlineStr">
        <is>
          <t>0</t>
        </is>
      </c>
      <c r="AA1635" s="48" t="n">
        <v>35780</v>
      </c>
      <c r="AB1635" s="48" t="n">
        <v>0</v>
      </c>
    </row>
    <row r="1636">
      <c r="A1636" t="inlineStr">
        <is>
          <t>BARRANQUILLA</t>
        </is>
      </c>
      <c r="B1636" t="inlineStr">
        <is>
          <t>COSTA</t>
        </is>
      </c>
      <c r="C1636" t="inlineStr">
        <is>
          <t>0004-0001</t>
        </is>
      </c>
      <c r="D1636" t="inlineStr">
        <is>
          <t>8001</t>
        </is>
      </c>
      <c r="E1636" t="inlineStr">
        <is>
          <t>2622751</t>
        </is>
      </c>
      <c r="F1636" t="inlineStr">
        <is>
          <t>3007077194</t>
        </is>
      </c>
      <c r="G1636" t="inlineStr">
        <is>
          <t>OC VISITA ROLLOS</t>
        </is>
      </c>
      <c r="H1636" t="inlineStr">
        <is>
          <t>ATLANTICO</t>
        </is>
      </c>
      <c r="I1636" t="inlineStr">
        <is>
          <t>BARRANQUILLA</t>
        </is>
      </c>
      <c r="J1636" t="inlineStr">
        <is>
          <t>BARRIO VILLANUEVA BARRANQUILLA</t>
        </is>
      </c>
      <c r="K1636" t="inlineStr">
        <is>
          <t>BANCOLOMBIA</t>
        </is>
      </c>
      <c r="L1636" t="inlineStr">
        <is>
          <t>FO-25-1401845</t>
        </is>
      </c>
      <c r="M1636" s="49" t="n">
        <v>45890.33333333334</v>
      </c>
      <c r="N1636" s="49" t="n">
        <v>45892.43055555555</v>
      </c>
      <c r="O1636" s="48" t="n">
        <v>0</v>
      </c>
      <c r="P1636" t="inlineStr">
        <is>
          <t>CB UNO A UNO</t>
        </is>
      </c>
      <c r="Q1636" t="inlineStr">
        <is>
          <t>CB UNO A UNO</t>
        </is>
      </c>
      <c r="R1636" t="inlineStr">
        <is>
          <t>EJECUTADO</t>
        </is>
      </c>
      <c r="S1636" t="inlineStr">
        <is>
          <t>EJECUTADO EXITOSO</t>
        </is>
      </c>
      <c r="T1636" t="inlineStr">
        <is>
          <t>VISITA TECNICA</t>
        </is>
      </c>
      <c r="V1636" t="inlineStr">
        <is>
          <t>TIPO I</t>
        </is>
      </c>
      <c r="W1636" t="inlineStr">
        <is>
          <t>TERRESTRE</t>
        </is>
      </c>
      <c r="X1636" t="inlineStr">
        <is>
          <t>VILLACOB VILLACOB ELKIN EDUARDO</t>
        </is>
      </c>
      <c r="Y1636" t="inlineStr">
        <is>
          <t>1</t>
        </is>
      </c>
      <c r="Z1636" t="inlineStr">
        <is>
          <t>0</t>
        </is>
      </c>
      <c r="AA1636" s="48" t="n">
        <v>35780</v>
      </c>
      <c r="AB1636" s="48" t="n">
        <v>0</v>
      </c>
    </row>
    <row r="1637">
      <c r="A1637" t="inlineStr">
        <is>
          <t>BOGOTA</t>
        </is>
      </c>
      <c r="B1637" t="inlineStr">
        <is>
          <t>CUNDINAMARCA</t>
        </is>
      </c>
      <c r="C1637" t="inlineStr">
        <is>
          <t>0004-0004</t>
        </is>
      </c>
      <c r="D1637" t="inlineStr">
        <is>
          <t>11001</t>
        </is>
      </c>
      <c r="E1637" t="inlineStr">
        <is>
          <t>2622870</t>
        </is>
      </c>
      <c r="F1637" t="inlineStr">
        <is>
          <t>3007036414</t>
        </is>
      </c>
      <c r="G1637" t="inlineStr">
        <is>
          <t>OC VISITA ROLLOS</t>
        </is>
      </c>
      <c r="H1637" t="inlineStr">
        <is>
          <t>CUNDINAMARCA</t>
        </is>
      </c>
      <c r="I1637" t="inlineStr">
        <is>
          <t>BOGOTA</t>
        </is>
      </c>
      <c r="J1637" t="inlineStr">
        <is>
          <t>BARRIO CASTILLA BOGOTA 5</t>
        </is>
      </c>
      <c r="K1637" t="inlineStr">
        <is>
          <t>BANCOLOMBIA</t>
        </is>
      </c>
      <c r="L1637" t="inlineStr">
        <is>
          <t>FO-25-1401837</t>
        </is>
      </c>
      <c r="M1637" s="49" t="n">
        <v>45890.34358796296</v>
      </c>
      <c r="N1637" s="49" t="n">
        <v>45892.70208333333</v>
      </c>
      <c r="O1637" s="48" t="n">
        <v>0</v>
      </c>
      <c r="P1637" t="inlineStr">
        <is>
          <t>CB UNO A UNO</t>
        </is>
      </c>
      <c r="Q1637" t="inlineStr">
        <is>
          <t>CB UNO A UNO</t>
        </is>
      </c>
      <c r="R1637" t="inlineStr">
        <is>
          <t>EJECUTADO</t>
        </is>
      </c>
      <c r="S1637" t="inlineStr">
        <is>
          <t>EJECUTADO EXITOSO</t>
        </is>
      </c>
      <c r="T1637" t="inlineStr">
        <is>
          <t>VISITA TECNICA</t>
        </is>
      </c>
      <c r="V1637" t="inlineStr">
        <is>
          <t>TIPO I</t>
        </is>
      </c>
      <c r="W1637" t="inlineStr">
        <is>
          <t>TERRESTRE</t>
        </is>
      </c>
      <c r="X1637" t="inlineStr">
        <is>
          <t>INFANTE SIERRA MANUEL FERNANDO</t>
        </is>
      </c>
      <c r="Y1637" t="inlineStr">
        <is>
          <t>1</t>
        </is>
      </c>
      <c r="Z1637" t="inlineStr">
        <is>
          <t>0</t>
        </is>
      </c>
      <c r="AA1637" s="48" t="n">
        <v>35780</v>
      </c>
      <c r="AB1637" s="48" t="n">
        <v>0</v>
      </c>
    </row>
    <row r="1638">
      <c r="A1638" t="inlineStr">
        <is>
          <t>CALI</t>
        </is>
      </c>
      <c r="B1638" t="inlineStr">
        <is>
          <t>SUROCCIDENTE Y EJE CAFETERO</t>
        </is>
      </c>
      <c r="C1638" t="inlineStr">
        <is>
          <t>0004-0003</t>
        </is>
      </c>
      <c r="D1638" t="inlineStr">
        <is>
          <t>76109</t>
        </is>
      </c>
      <c r="E1638" t="inlineStr">
        <is>
          <t>2623094</t>
        </is>
      </c>
      <c r="F1638" t="inlineStr">
        <is>
          <t>3007062722</t>
        </is>
      </c>
      <c r="G1638" t="inlineStr">
        <is>
          <t>OC ENVIO ROLLOS</t>
        </is>
      </c>
      <c r="H1638" t="inlineStr">
        <is>
          <t>VALLE DEL CAUCA</t>
        </is>
      </c>
      <c r="I1638" t="inlineStr">
        <is>
          <t>BUENAVENTURA</t>
        </is>
      </c>
      <c r="J1638" t="inlineStr">
        <is>
          <t>PTM BUENAVENTURA VARIEDADES HO</t>
        </is>
      </c>
      <c r="K1638" t="inlineStr">
        <is>
          <t>BANCOLOMBIA</t>
        </is>
      </c>
      <c r="L1638" t="inlineStr">
        <is>
          <t>FO-25-1406142</t>
        </is>
      </c>
      <c r="M1638" s="49" t="n">
        <v>45890.36064814815</v>
      </c>
      <c r="N1638" s="49" t="n">
        <v>45896.54513888889</v>
      </c>
      <c r="O1638" s="48" t="n">
        <v>0</v>
      </c>
      <c r="P1638" t="inlineStr">
        <is>
          <t>AGREGADOR</t>
        </is>
      </c>
      <c r="Q1638" t="inlineStr">
        <is>
          <t>COMCARD - PTM</t>
        </is>
      </c>
      <c r="S1638" t="inlineStr">
        <is>
          <t>EJECUTADO EXITOSO</t>
        </is>
      </c>
      <c r="T1638" t="inlineStr">
        <is>
          <t>ENVIO</t>
        </is>
      </c>
      <c r="V1638" t="inlineStr">
        <is>
          <t>TIPO III</t>
        </is>
      </c>
      <c r="W1638" t="inlineStr">
        <is>
          <t>TERRESTRE</t>
        </is>
      </c>
      <c r="Y1638" t="inlineStr">
        <is>
          <t>1</t>
        </is>
      </c>
      <c r="Z1638" t="inlineStr">
        <is>
          <t>0</t>
        </is>
      </c>
      <c r="AA1638" s="48" t="n">
        <v>35780</v>
      </c>
      <c r="AB1638" s="48" t="n">
        <v>0</v>
      </c>
    </row>
    <row r="1639">
      <c r="A1639" t="inlineStr">
        <is>
          <t>CALI</t>
        </is>
      </c>
      <c r="B1639" t="inlineStr">
        <is>
          <t>SUROCCIDENTE Y EJE CAFETERO</t>
        </is>
      </c>
      <c r="C1639" t="inlineStr">
        <is>
          <t>0004-0003</t>
        </is>
      </c>
      <c r="D1639" t="inlineStr">
        <is>
          <t>19110</t>
        </is>
      </c>
      <c r="E1639" t="inlineStr">
        <is>
          <t>2623105</t>
        </is>
      </c>
      <c r="F1639" t="inlineStr">
        <is>
          <t>3007044111</t>
        </is>
      </c>
      <c r="G1639" t="inlineStr">
        <is>
          <t>OC VISITA ROLLOS</t>
        </is>
      </c>
      <c r="H1639" t="inlineStr">
        <is>
          <t>CAUCA</t>
        </is>
      </c>
      <c r="I1639" t="inlineStr">
        <is>
          <t>BUENOS AIRES</t>
        </is>
      </c>
      <c r="J1639" t="inlineStr">
        <is>
          <t>DISTRICOL VARIEDADES Y ESTILOS</t>
        </is>
      </c>
      <c r="K1639" t="inlineStr">
        <is>
          <t>BANCOLOMBIA</t>
        </is>
      </c>
      <c r="L1639" t="inlineStr">
        <is>
          <t>FO-25-1401831</t>
        </is>
      </c>
      <c r="M1639" s="49" t="n">
        <v>45890.35924768518</v>
      </c>
      <c r="N1639" s="49" t="n">
        <v>45892.72916666666</v>
      </c>
      <c r="O1639" s="48" t="n">
        <v>0</v>
      </c>
      <c r="P1639" t="inlineStr">
        <is>
          <t>AGREGADOR</t>
        </is>
      </c>
      <c r="Q1639" t="inlineStr">
        <is>
          <t>DISTRICOL</t>
        </is>
      </c>
      <c r="R1639" t="inlineStr">
        <is>
          <t>EJECUTADO</t>
        </is>
      </c>
      <c r="S1639" t="inlineStr">
        <is>
          <t>EJECUTADO EXITOSO</t>
        </is>
      </c>
      <c r="T1639" t="inlineStr">
        <is>
          <t>VISITA TECNICA</t>
        </is>
      </c>
      <c r="V1639" t="inlineStr">
        <is>
          <t>TIPO II</t>
        </is>
      </c>
      <c r="W1639" t="inlineStr">
        <is>
          <t>TERRESTRE</t>
        </is>
      </c>
      <c r="X1639" t="inlineStr">
        <is>
          <t>PAREDES CASTILLO DIEGO</t>
        </is>
      </c>
      <c r="Y1639" t="inlineStr">
        <is>
          <t>1</t>
        </is>
      </c>
      <c r="Z1639" t="inlineStr">
        <is>
          <t>0</t>
        </is>
      </c>
      <c r="AA1639" s="48" t="n">
        <v>67654</v>
      </c>
      <c r="AB1639" s="48" t="n">
        <v>0</v>
      </c>
    </row>
    <row r="1640">
      <c r="A1640" t="inlineStr">
        <is>
          <t>BOGOTA</t>
        </is>
      </c>
      <c r="B1640" t="inlineStr">
        <is>
          <t>CUNDINAMARCA</t>
        </is>
      </c>
      <c r="C1640" t="inlineStr">
        <is>
          <t>0004-0004</t>
        </is>
      </c>
      <c r="D1640" t="inlineStr">
        <is>
          <t>25754</t>
        </is>
      </c>
      <c r="E1640" t="inlineStr">
        <is>
          <t>2623259</t>
        </is>
      </c>
      <c r="F1640" t="inlineStr">
        <is>
          <t>3007064082</t>
        </is>
      </c>
      <c r="G1640" t="inlineStr">
        <is>
          <t>OC VISITA ROLLOS</t>
        </is>
      </c>
      <c r="H1640" t="inlineStr">
        <is>
          <t>CUNDINAMARCA</t>
        </is>
      </c>
      <c r="I1640" t="inlineStr">
        <is>
          <t>SOACHA</t>
        </is>
      </c>
      <c r="J1640" t="inlineStr">
        <is>
          <t>BARRIO SOACHA SOACHA 12</t>
        </is>
      </c>
      <c r="K1640" t="inlineStr">
        <is>
          <t>BANCOLOMBIA</t>
        </is>
      </c>
      <c r="L1640" t="inlineStr">
        <is>
          <t>FO-25-1401826</t>
        </is>
      </c>
      <c r="M1640" s="49" t="n">
        <v>45890.36458333334</v>
      </c>
      <c r="N1640" s="49" t="n">
        <v>45892.73194444444</v>
      </c>
      <c r="O1640" s="48" t="n">
        <v>0</v>
      </c>
      <c r="P1640" t="inlineStr">
        <is>
          <t>CB UNO A UNO</t>
        </is>
      </c>
      <c r="Q1640" t="inlineStr">
        <is>
          <t>CB UNO A UNO</t>
        </is>
      </c>
      <c r="R1640" t="inlineStr">
        <is>
          <t>EJECUTADO</t>
        </is>
      </c>
      <c r="S1640" t="inlineStr">
        <is>
          <t>EJECUTADO EXITOSO</t>
        </is>
      </c>
      <c r="T1640" t="inlineStr">
        <is>
          <t>VISITA TECNICA</t>
        </is>
      </c>
      <c r="V1640" t="inlineStr">
        <is>
          <t>TIPO I</t>
        </is>
      </c>
      <c r="W1640" t="inlineStr">
        <is>
          <t>TERRESTRE</t>
        </is>
      </c>
      <c r="X1640" t="inlineStr">
        <is>
          <t>GALEANO SORIANO JUAN DAVID</t>
        </is>
      </c>
      <c r="Y1640" t="inlineStr">
        <is>
          <t>1</t>
        </is>
      </c>
      <c r="Z1640" t="inlineStr">
        <is>
          <t>0</t>
        </is>
      </c>
      <c r="AA1640" s="48" t="n">
        <v>35780</v>
      </c>
      <c r="AB1640" s="48" t="n">
        <v>0</v>
      </c>
    </row>
    <row r="1641">
      <c r="A1641" t="inlineStr">
        <is>
          <t>BOGOTA</t>
        </is>
      </c>
      <c r="B1641" t="inlineStr">
        <is>
          <t>CUNDINAMARCA</t>
        </is>
      </c>
      <c r="C1641" t="inlineStr">
        <is>
          <t>0004-0004</t>
        </is>
      </c>
      <c r="D1641" t="inlineStr">
        <is>
          <t>25754</t>
        </is>
      </c>
      <c r="E1641" t="inlineStr">
        <is>
          <t>2623321</t>
        </is>
      </c>
      <c r="F1641" t="inlineStr">
        <is>
          <t>3007067533</t>
        </is>
      </c>
      <c r="G1641" t="inlineStr">
        <is>
          <t>OC VISITA ROLLOS</t>
        </is>
      </c>
      <c r="H1641" t="inlineStr">
        <is>
          <t>CUNDINAMARCA</t>
        </is>
      </c>
      <c r="I1641" t="inlineStr">
        <is>
          <t>SOACHA</t>
        </is>
      </c>
      <c r="J1641" t="inlineStr">
        <is>
          <t>BARRIO PORTO ALEGRE SOACHA SOA</t>
        </is>
      </c>
      <c r="K1641" t="inlineStr">
        <is>
          <t>BANCOLOMBIA</t>
        </is>
      </c>
      <c r="L1641" t="inlineStr">
        <is>
          <t>FO-25-1401818</t>
        </is>
      </c>
      <c r="M1641" s="49" t="n">
        <v>45890.36641203704</v>
      </c>
      <c r="N1641" s="49" t="n">
        <v>45892.71319444444</v>
      </c>
      <c r="O1641" s="48" t="n">
        <v>0</v>
      </c>
      <c r="P1641" t="inlineStr">
        <is>
          <t>CB UNO A UNO</t>
        </is>
      </c>
      <c r="Q1641" t="inlineStr">
        <is>
          <t>CB UNO A UNO</t>
        </is>
      </c>
      <c r="R1641" t="inlineStr">
        <is>
          <t>EJECUTADO</t>
        </is>
      </c>
      <c r="S1641" t="inlineStr">
        <is>
          <t>EJECUTADO EXITOSO</t>
        </is>
      </c>
      <c r="T1641" t="inlineStr">
        <is>
          <t>VISITA TECNICA</t>
        </is>
      </c>
      <c r="V1641" t="inlineStr">
        <is>
          <t>TIPO I</t>
        </is>
      </c>
      <c r="W1641" t="inlineStr">
        <is>
          <t>TERRESTRE</t>
        </is>
      </c>
      <c r="X1641" t="inlineStr">
        <is>
          <t>GALEANO SORIANO JUAN DAVID</t>
        </is>
      </c>
      <c r="Y1641" t="inlineStr">
        <is>
          <t>1</t>
        </is>
      </c>
      <c r="Z1641" t="inlineStr">
        <is>
          <t>0</t>
        </is>
      </c>
      <c r="AA1641" s="48" t="n">
        <v>35780</v>
      </c>
      <c r="AB1641" s="48" t="n">
        <v>0</v>
      </c>
    </row>
    <row r="1642">
      <c r="A1642" t="inlineStr">
        <is>
          <t>TUNJA</t>
        </is>
      </c>
      <c r="B1642" t="inlineStr">
        <is>
          <t>SANTANDERES</t>
        </is>
      </c>
      <c r="C1642" t="inlineStr">
        <is>
          <t>0004-0008</t>
        </is>
      </c>
      <c r="D1642" t="inlineStr">
        <is>
          <t>15367</t>
        </is>
      </c>
      <c r="E1642" t="inlineStr">
        <is>
          <t>2623345</t>
        </is>
      </c>
      <c r="F1642" t="inlineStr">
        <is>
          <t>3007079853</t>
        </is>
      </c>
      <c r="G1642" t="inlineStr">
        <is>
          <t>OC VISITA ROLLOS</t>
        </is>
      </c>
      <c r="H1642" t="inlineStr">
        <is>
          <t>BOYACA</t>
        </is>
      </c>
      <c r="I1642" t="inlineStr">
        <is>
          <t>JENESANO</t>
        </is>
      </c>
      <c r="J1642" t="inlineStr">
        <is>
          <t>BARRIO CENTRO JENESANO  6</t>
        </is>
      </c>
      <c r="K1642" t="inlineStr">
        <is>
          <t>BANCOLOMBIA</t>
        </is>
      </c>
      <c r="L1642" t="inlineStr">
        <is>
          <t>FO-25-1401809</t>
        </is>
      </c>
      <c r="M1642" s="49" t="n">
        <v>45890.37012731482</v>
      </c>
      <c r="N1642" s="49" t="n">
        <v>45893.61111111111</v>
      </c>
      <c r="O1642" s="48" t="n">
        <v>0</v>
      </c>
      <c r="P1642" t="inlineStr">
        <is>
          <t>CB UNO A UNO</t>
        </is>
      </c>
      <c r="Q1642" t="inlineStr">
        <is>
          <t>CB UNO A UNO</t>
        </is>
      </c>
      <c r="R1642" t="inlineStr">
        <is>
          <t>EJECUTADO</t>
        </is>
      </c>
      <c r="S1642" t="inlineStr">
        <is>
          <t>EJECUTADO EXITOSO</t>
        </is>
      </c>
      <c r="T1642" t="inlineStr">
        <is>
          <t>ENVIO FLOTA - OPERADOR LOGISTICO</t>
        </is>
      </c>
      <c r="V1642" t="inlineStr">
        <is>
          <t>TIPO II</t>
        </is>
      </c>
      <c r="W1642" t="inlineStr">
        <is>
          <t>TERRESTRE</t>
        </is>
      </c>
      <c r="X1642" t="inlineStr">
        <is>
          <t>SOLER HOYOS CRISTIAN LEONARDO</t>
        </is>
      </c>
      <c r="Y1642" t="inlineStr">
        <is>
          <t>1</t>
        </is>
      </c>
      <c r="Z1642" t="inlineStr">
        <is>
          <t>0</t>
        </is>
      </c>
      <c r="AA1642" s="48" t="n">
        <v>35780</v>
      </c>
      <c r="AB1642" s="48" t="n">
        <v>0</v>
      </c>
    </row>
    <row r="1643">
      <c r="A1643" t="inlineStr">
        <is>
          <t>BUCARAMANGA</t>
        </is>
      </c>
      <c r="B1643" t="inlineStr">
        <is>
          <t>SANTANDERES</t>
        </is>
      </c>
      <c r="C1643" t="inlineStr">
        <is>
          <t>0004-0008</t>
        </is>
      </c>
      <c r="D1643" t="inlineStr">
        <is>
          <t>68001</t>
        </is>
      </c>
      <c r="E1643" t="inlineStr">
        <is>
          <t>2623360</t>
        </is>
      </c>
      <c r="F1643" t="inlineStr">
        <is>
          <t>3007074340</t>
        </is>
      </c>
      <c r="G1643" t="inlineStr">
        <is>
          <t>OC VISITA ROLLOS</t>
        </is>
      </c>
      <c r="H1643" t="inlineStr">
        <is>
          <t>SANTANDER</t>
        </is>
      </c>
      <c r="I1643" t="inlineStr">
        <is>
          <t>BUCARAMANGA</t>
        </is>
      </c>
      <c r="J1643" t="inlineStr">
        <is>
          <t>PTM BUCARAMANGA DESPENSA LA OR</t>
        </is>
      </c>
      <c r="K1643" t="inlineStr">
        <is>
          <t>BANCOLOMBIA</t>
        </is>
      </c>
      <c r="L1643" t="inlineStr">
        <is>
          <t>FO-25-1401800</t>
        </is>
      </c>
      <c r="M1643" s="49" t="n">
        <v>45890.3713425926</v>
      </c>
      <c r="N1643" s="49" t="n">
        <v>45890.61736111111</v>
      </c>
      <c r="O1643" s="48" t="n">
        <v>0</v>
      </c>
      <c r="P1643" t="inlineStr">
        <is>
          <t>AGREGADOR</t>
        </is>
      </c>
      <c r="Q1643" t="inlineStr">
        <is>
          <t>COMCARD - PTM</t>
        </is>
      </c>
      <c r="R1643" t="inlineStr">
        <is>
          <t>EJECUTADO</t>
        </is>
      </c>
      <c r="S1643" t="inlineStr">
        <is>
          <t>EJECUTADO EXITOSO</t>
        </is>
      </c>
      <c r="T1643" t="inlineStr">
        <is>
          <t>VISITA TECNICA</t>
        </is>
      </c>
      <c r="V1643" t="inlineStr">
        <is>
          <t>TIPO I</t>
        </is>
      </c>
      <c r="W1643" t="inlineStr">
        <is>
          <t>TERRESTRE</t>
        </is>
      </c>
      <c r="X1643" t="inlineStr">
        <is>
          <t>MARIÑO PABON JORGE ENRIQUE</t>
        </is>
      </c>
      <c r="Y1643" t="inlineStr">
        <is>
          <t>1</t>
        </is>
      </c>
      <c r="Z1643" t="inlineStr">
        <is>
          <t>0</t>
        </is>
      </c>
      <c r="AA1643" s="48" t="n">
        <v>35780</v>
      </c>
      <c r="AB1643" s="48" t="n">
        <v>0</v>
      </c>
    </row>
    <row r="1644">
      <c r="A1644" t="inlineStr">
        <is>
          <t>BOGOTA</t>
        </is>
      </c>
      <c r="B1644" t="inlineStr">
        <is>
          <t>CUNDINAMARCA</t>
        </is>
      </c>
      <c r="C1644" t="inlineStr">
        <is>
          <t>0004-0004</t>
        </is>
      </c>
      <c r="D1644" t="inlineStr">
        <is>
          <t>11001</t>
        </is>
      </c>
      <c r="E1644" t="inlineStr">
        <is>
          <t>2623466</t>
        </is>
      </c>
      <c r="F1644" t="inlineStr">
        <is>
          <t>3007079743</t>
        </is>
      </c>
      <c r="G1644" t="inlineStr">
        <is>
          <t>OC VISITA ROLLOS</t>
        </is>
      </c>
      <c r="H1644" t="inlineStr">
        <is>
          <t>CUNDINAMARCA</t>
        </is>
      </c>
      <c r="I1644" t="inlineStr">
        <is>
          <t>BOGOTA</t>
        </is>
      </c>
      <c r="J1644" t="inlineStr">
        <is>
          <t>BARRIO BOSA LAURELES BOGOTA 4</t>
        </is>
      </c>
      <c r="K1644" t="inlineStr">
        <is>
          <t>BANCOLOMBIA</t>
        </is>
      </c>
      <c r="L1644" t="inlineStr">
        <is>
          <t>FO-25-1401792</t>
        </is>
      </c>
      <c r="M1644" s="49" t="n">
        <v>45890.38168981481</v>
      </c>
      <c r="N1644" s="49" t="n">
        <v>45892.69305555556</v>
      </c>
      <c r="O1644" s="48" t="n">
        <v>0</v>
      </c>
      <c r="P1644" t="inlineStr">
        <is>
          <t>CB UNO A UNO</t>
        </is>
      </c>
      <c r="Q1644" t="inlineStr">
        <is>
          <t>CB UNO A UNO</t>
        </is>
      </c>
      <c r="R1644" t="inlineStr">
        <is>
          <t>EJECUTADO</t>
        </is>
      </c>
      <c r="S1644" t="inlineStr">
        <is>
          <t>EJECUTADO EXITOSO</t>
        </is>
      </c>
      <c r="T1644" t="inlineStr">
        <is>
          <t>VISITA TECNICA</t>
        </is>
      </c>
      <c r="V1644" t="inlineStr">
        <is>
          <t>TIPO I</t>
        </is>
      </c>
      <c r="W1644" t="inlineStr">
        <is>
          <t>TERRESTRE</t>
        </is>
      </c>
      <c r="X1644" t="inlineStr">
        <is>
          <t>ORTIZ MARTINEZ STIVEN</t>
        </is>
      </c>
      <c r="Y1644" t="inlineStr">
        <is>
          <t>1</t>
        </is>
      </c>
      <c r="Z1644" t="inlineStr">
        <is>
          <t>0</t>
        </is>
      </c>
      <c r="AA1644" s="48" t="n">
        <v>35780</v>
      </c>
      <c r="AB1644" s="48" t="n">
        <v>0</v>
      </c>
    </row>
    <row r="1645">
      <c r="A1645" t="inlineStr">
        <is>
          <t>SINCELEJO</t>
        </is>
      </c>
      <c r="B1645" t="inlineStr">
        <is>
          <t>COSTA</t>
        </is>
      </c>
      <c r="C1645" t="inlineStr">
        <is>
          <t>0004-0001</t>
        </is>
      </c>
      <c r="D1645" t="inlineStr">
        <is>
          <t>70001</t>
        </is>
      </c>
      <c r="E1645" t="inlineStr">
        <is>
          <t>2623668</t>
        </is>
      </c>
      <c r="F1645" t="inlineStr">
        <is>
          <t>3007079914</t>
        </is>
      </c>
      <c r="G1645" t="inlineStr">
        <is>
          <t>OC VISITA ROLLOS</t>
        </is>
      </c>
      <c r="H1645" t="inlineStr">
        <is>
          <t>SUCRE</t>
        </is>
      </c>
      <c r="I1645" t="inlineStr">
        <is>
          <t>SINCELEJO</t>
        </is>
      </c>
      <c r="J1645" t="inlineStr">
        <is>
          <t>DISTRICOL LA VICTORIA DROGUERI</t>
        </is>
      </c>
      <c r="K1645" t="inlineStr">
        <is>
          <t>BANCOLOMBIA</t>
        </is>
      </c>
      <c r="L1645" t="inlineStr">
        <is>
          <t>FO-25-1402306</t>
        </is>
      </c>
      <c r="M1645" s="49" t="n">
        <v>45890.39135416667</v>
      </c>
      <c r="N1645" s="49" t="n">
        <v>45892.76736111111</v>
      </c>
      <c r="O1645" s="48" t="n">
        <v>0</v>
      </c>
      <c r="P1645" t="inlineStr">
        <is>
          <t>AGREGADOR</t>
        </is>
      </c>
      <c r="Q1645" t="inlineStr">
        <is>
          <t>DISTRICOL</t>
        </is>
      </c>
      <c r="R1645" t="inlineStr">
        <is>
          <t>EJECUTADO</t>
        </is>
      </c>
      <c r="S1645" t="inlineStr">
        <is>
          <t>EJECUTADO EXITOSO</t>
        </is>
      </c>
      <c r="T1645" t="inlineStr">
        <is>
          <t>VISITA TECNICA</t>
        </is>
      </c>
      <c r="V1645" t="inlineStr">
        <is>
          <t>TIPO I</t>
        </is>
      </c>
      <c r="W1645" t="inlineStr">
        <is>
          <t>TERRESTRE</t>
        </is>
      </c>
      <c r="X1645" t="inlineStr">
        <is>
          <t>SANTOS GUZMAN CHRISTIAN FELIPE</t>
        </is>
      </c>
      <c r="Y1645" t="inlineStr">
        <is>
          <t>1</t>
        </is>
      </c>
      <c r="Z1645" t="inlineStr">
        <is>
          <t>0</t>
        </is>
      </c>
      <c r="AA1645" s="48" t="n">
        <v>35780</v>
      </c>
      <c r="AB1645" s="48" t="n">
        <v>0</v>
      </c>
    </row>
    <row r="1646">
      <c r="A1646" t="inlineStr">
        <is>
          <t>BOGOTA</t>
        </is>
      </c>
      <c r="B1646" t="inlineStr">
        <is>
          <t>CUNDINAMARCA</t>
        </is>
      </c>
      <c r="C1646" t="inlineStr">
        <is>
          <t>0004-0004</t>
        </is>
      </c>
      <c r="D1646" t="inlineStr">
        <is>
          <t>25754</t>
        </is>
      </c>
      <c r="E1646" t="inlineStr">
        <is>
          <t>2623674</t>
        </is>
      </c>
      <c r="F1646" t="inlineStr">
        <is>
          <t>3007050837</t>
        </is>
      </c>
      <c r="G1646" t="inlineStr">
        <is>
          <t>OC VISITA ROLLOS</t>
        </is>
      </c>
      <c r="H1646" t="inlineStr">
        <is>
          <t>CUNDINAMARCA</t>
        </is>
      </c>
      <c r="I1646" t="inlineStr">
        <is>
          <t>SOACHA</t>
        </is>
      </c>
      <c r="J1646" t="inlineStr">
        <is>
          <t>BARRIO BOCHICA SOACHA</t>
        </is>
      </c>
      <c r="K1646" t="inlineStr">
        <is>
          <t>BANCOLOMBIA</t>
        </is>
      </c>
      <c r="L1646" t="inlineStr">
        <is>
          <t>FO-25-1402301</t>
        </is>
      </c>
      <c r="M1646" s="49" t="n">
        <v>45890.39300925926</v>
      </c>
      <c r="N1646" s="49" t="n">
        <v>45892.72777777778</v>
      </c>
      <c r="O1646" s="48" t="n">
        <v>0</v>
      </c>
      <c r="P1646" t="inlineStr">
        <is>
          <t>CB UNO A UNO</t>
        </is>
      </c>
      <c r="Q1646" t="inlineStr">
        <is>
          <t>CB UNO A UNO</t>
        </is>
      </c>
      <c r="R1646" t="inlineStr">
        <is>
          <t>EJECUTADO</t>
        </is>
      </c>
      <c r="S1646" t="inlineStr">
        <is>
          <t>EJECUTADO EXITOSO</t>
        </is>
      </c>
      <c r="T1646" t="inlineStr">
        <is>
          <t>VISITA TECNICA</t>
        </is>
      </c>
      <c r="V1646" t="inlineStr">
        <is>
          <t>TIPO I</t>
        </is>
      </c>
      <c r="W1646" t="inlineStr">
        <is>
          <t>TERRESTRE</t>
        </is>
      </c>
      <c r="X1646" t="inlineStr">
        <is>
          <t>GALEANO SORIANO JUAN DAVID</t>
        </is>
      </c>
      <c r="Y1646" t="inlineStr">
        <is>
          <t>1</t>
        </is>
      </c>
      <c r="Z1646" t="inlineStr">
        <is>
          <t>0</t>
        </is>
      </c>
      <c r="AA1646" s="48" t="n">
        <v>35780</v>
      </c>
      <c r="AB1646" s="48" t="n">
        <v>0</v>
      </c>
    </row>
    <row r="1647">
      <c r="A1647" t="inlineStr">
        <is>
          <t>MONTERIA</t>
        </is>
      </c>
      <c r="B1647" t="inlineStr">
        <is>
          <t>COSTA</t>
        </is>
      </c>
      <c r="C1647" t="inlineStr">
        <is>
          <t>0004-0001</t>
        </is>
      </c>
      <c r="D1647" t="inlineStr">
        <is>
          <t>5154</t>
        </is>
      </c>
      <c r="E1647" t="inlineStr">
        <is>
          <t>2623692</t>
        </is>
      </c>
      <c r="F1647" t="inlineStr">
        <is>
          <t>3007079761</t>
        </is>
      </c>
      <c r="G1647" t="inlineStr">
        <is>
          <t>OC VISITA ROLLOS</t>
        </is>
      </c>
      <c r="H1647" t="inlineStr">
        <is>
          <t>ANTIOQUIA</t>
        </is>
      </c>
      <c r="I1647" t="inlineStr">
        <is>
          <t>CAUCASIA</t>
        </is>
      </c>
      <c r="J1647" t="inlineStr">
        <is>
          <t>BARRIO AV EL PAJONA - PALACIO MUN CAUCASIA</t>
        </is>
      </c>
      <c r="K1647" t="inlineStr">
        <is>
          <t>BANCOLOMBIA</t>
        </is>
      </c>
      <c r="L1647" t="inlineStr">
        <is>
          <t>FO-25-1402294</t>
        </is>
      </c>
      <c r="M1647" s="49" t="n">
        <v>45890.39457175926</v>
      </c>
      <c r="N1647" s="49" t="n">
        <v>45894.64375</v>
      </c>
      <c r="O1647" s="48" t="n">
        <v>0</v>
      </c>
      <c r="P1647" t="inlineStr">
        <is>
          <t>UNO A UNO</t>
        </is>
      </c>
      <c r="Q1647" t="inlineStr">
        <is>
          <t>UNO A UNO</t>
        </is>
      </c>
      <c r="R1647" t="inlineStr">
        <is>
          <t>EJECUTADO</t>
        </is>
      </c>
      <c r="S1647" t="inlineStr">
        <is>
          <t>EJECUTADO EXITOSO</t>
        </is>
      </c>
      <c r="T1647" t="inlineStr">
        <is>
          <t>VISITA TECNICA</t>
        </is>
      </c>
      <c r="V1647" t="inlineStr">
        <is>
          <t>TIPO II</t>
        </is>
      </c>
      <c r="W1647" t="inlineStr">
        <is>
          <t>TERRESTRE</t>
        </is>
      </c>
      <c r="X1647" t="inlineStr">
        <is>
          <t>CALDERA SALCEDO CARLOS JULIO</t>
        </is>
      </c>
      <c r="Y1647" t="inlineStr">
        <is>
          <t>1</t>
        </is>
      </c>
      <c r="Z1647" t="inlineStr">
        <is>
          <t>0</t>
        </is>
      </c>
      <c r="AA1647" s="48" t="n">
        <v>67654</v>
      </c>
      <c r="AB1647" s="48" t="n">
        <v>0</v>
      </c>
    </row>
    <row r="1648">
      <c r="A1648" t="inlineStr">
        <is>
          <t>VALLEDUPAR</t>
        </is>
      </c>
      <c r="B1648" t="inlineStr">
        <is>
          <t>COSTA</t>
        </is>
      </c>
      <c r="C1648" t="inlineStr">
        <is>
          <t>No encontrado</t>
        </is>
      </c>
      <c r="D1648" t="inlineStr">
        <is>
          <t>44378</t>
        </is>
      </c>
      <c r="E1648" t="inlineStr">
        <is>
          <t>2623759</t>
        </is>
      </c>
      <c r="F1648" t="inlineStr">
        <is>
          <t>3007076832</t>
        </is>
      </c>
      <c r="G1648" t="inlineStr">
        <is>
          <t>OC ENVIO ROLLOS</t>
        </is>
      </c>
      <c r="H1648" t="inlineStr">
        <is>
          <t>LA GUAJIRA</t>
        </is>
      </c>
      <c r="I1648" t="inlineStr">
        <is>
          <t>HATONUEVO</t>
        </is>
      </c>
      <c r="J1648" t="inlineStr">
        <is>
          <t>PTM HATONUEVO LA GUAJIRA ALFA</t>
        </is>
      </c>
      <c r="K1648" t="inlineStr">
        <is>
          <t>BANCOLOMBIA</t>
        </is>
      </c>
      <c r="L1648" t="inlineStr">
        <is>
          <t>FO-25-1404632</t>
        </is>
      </c>
      <c r="M1648" s="49" t="n">
        <v>45890.39623842593</v>
      </c>
      <c r="N1648" s="49" t="n">
        <v>45893.64166666667</v>
      </c>
      <c r="O1648" s="48" t="n">
        <v>0</v>
      </c>
      <c r="P1648" t="inlineStr">
        <is>
          <t>AGREGADOR</t>
        </is>
      </c>
      <c r="Q1648" t="inlineStr">
        <is>
          <t>COMCARD - PTM</t>
        </is>
      </c>
      <c r="S1648" t="inlineStr">
        <is>
          <t>EJECUTADO EXITOSO</t>
        </is>
      </c>
      <c r="T1648" t="inlineStr">
        <is>
          <t>ENVIO</t>
        </is>
      </c>
      <c r="V1648" t="inlineStr">
        <is>
          <t>TIPO III</t>
        </is>
      </c>
      <c r="W1648" t="inlineStr">
        <is>
          <t>TERRESTRE</t>
        </is>
      </c>
      <c r="Y1648" t="inlineStr">
        <is>
          <t>1</t>
        </is>
      </c>
      <c r="Z1648" t="inlineStr">
        <is>
          <t>0</t>
        </is>
      </c>
      <c r="AA1648" s="48" t="n">
        <v>35780</v>
      </c>
      <c r="AB1648" s="48" t="n">
        <v>0</v>
      </c>
    </row>
    <row r="1649">
      <c r="A1649" t="inlineStr">
        <is>
          <t>PEREIRA</t>
        </is>
      </c>
      <c r="B1649" t="inlineStr">
        <is>
          <t>SUROCCIDENTE Y EJE CAFETERO</t>
        </is>
      </c>
      <c r="C1649" t="inlineStr">
        <is>
          <t>0004-0002</t>
        </is>
      </c>
      <c r="D1649" t="inlineStr">
        <is>
          <t>66170</t>
        </is>
      </c>
      <c r="E1649" t="inlineStr">
        <is>
          <t>2623845</t>
        </is>
      </c>
      <c r="F1649" t="inlineStr">
        <is>
          <t>3007079380</t>
        </is>
      </c>
      <c r="G1649" t="inlineStr">
        <is>
          <t>OC VISITA ROLLOS</t>
        </is>
      </c>
      <c r="H1649" t="inlineStr">
        <is>
          <t>RISARALDA</t>
        </is>
      </c>
      <c r="I1649" t="inlineStr">
        <is>
          <t>DOSQUEBRADAS</t>
        </is>
      </c>
      <c r="J1649" t="inlineStr">
        <is>
          <t>BARRIO ZONA INDUSTRIALES LA MA</t>
        </is>
      </c>
      <c r="K1649" t="inlineStr">
        <is>
          <t>BANCOLOMBIA</t>
        </is>
      </c>
      <c r="L1649" t="inlineStr">
        <is>
          <t>FO-25-1402287</t>
        </is>
      </c>
      <c r="M1649" s="49" t="n">
        <v>45890.39525462963</v>
      </c>
      <c r="N1649" s="49" t="n">
        <v>45892.67847222222</v>
      </c>
      <c r="O1649" s="48" t="n">
        <v>0</v>
      </c>
      <c r="P1649" t="inlineStr">
        <is>
          <t>CB UNO A UNO</t>
        </is>
      </c>
      <c r="Q1649" t="inlineStr">
        <is>
          <t>CB UNO A UNO</t>
        </is>
      </c>
      <c r="R1649" t="inlineStr">
        <is>
          <t>EJECUTADO</t>
        </is>
      </c>
      <c r="S1649" t="inlineStr">
        <is>
          <t>EJECUTADO EXITOSO</t>
        </is>
      </c>
      <c r="T1649" t="inlineStr">
        <is>
          <t>VISITA TECNICA</t>
        </is>
      </c>
      <c r="V1649" t="inlineStr">
        <is>
          <t>TIPO I</t>
        </is>
      </c>
      <c r="W1649" t="inlineStr">
        <is>
          <t>TERRESTRE</t>
        </is>
      </c>
      <c r="X1649" t="inlineStr">
        <is>
          <t>ARROYAVE CANO MANUEL GUILLERMO</t>
        </is>
      </c>
      <c r="Y1649" t="inlineStr">
        <is>
          <t>1</t>
        </is>
      </c>
      <c r="Z1649" t="inlineStr">
        <is>
          <t>0</t>
        </is>
      </c>
      <c r="AA1649" s="48" t="n">
        <v>35780</v>
      </c>
      <c r="AB1649" s="48" t="n">
        <v>0</v>
      </c>
    </row>
    <row r="1650">
      <c r="A1650" t="inlineStr">
        <is>
          <t>TUNJA</t>
        </is>
      </c>
      <c r="B1650" t="inlineStr">
        <is>
          <t>SANTANDERES</t>
        </is>
      </c>
      <c r="C1650" t="inlineStr">
        <is>
          <t>0004-0008</t>
        </is>
      </c>
      <c r="D1650" t="inlineStr">
        <is>
          <t>15759</t>
        </is>
      </c>
      <c r="E1650" t="inlineStr">
        <is>
          <t>2623860</t>
        </is>
      </c>
      <c r="F1650" t="inlineStr">
        <is>
          <t>3007073160</t>
        </is>
      </c>
      <c r="G1650" t="inlineStr">
        <is>
          <t>OC VISITA ROLLOS</t>
        </is>
      </c>
      <c r="H1650" t="inlineStr">
        <is>
          <t>BOYACA</t>
        </is>
      </c>
      <c r="I1650" t="inlineStr">
        <is>
          <t>SOGAMOSO</t>
        </is>
      </c>
      <c r="J1650" t="inlineStr">
        <is>
          <t>DISTRICOL VARIEDADES Y PAPELER</t>
        </is>
      </c>
      <c r="K1650" t="inlineStr">
        <is>
          <t>BANCOLOMBIA</t>
        </is>
      </c>
      <c r="L1650" t="inlineStr">
        <is>
          <t>FO-25-1402281</t>
        </is>
      </c>
      <c r="M1650" s="49" t="n">
        <v>45890.39825231482</v>
      </c>
      <c r="N1650" s="49" t="n">
        <v>45892.67013888889</v>
      </c>
      <c r="O1650" s="48" t="n">
        <v>0</v>
      </c>
      <c r="P1650" t="inlineStr">
        <is>
          <t>AGREGADOR</t>
        </is>
      </c>
      <c r="Q1650" t="inlineStr">
        <is>
          <t>DISTRICOL</t>
        </is>
      </c>
      <c r="R1650" t="inlineStr">
        <is>
          <t>EJECUTADO</t>
        </is>
      </c>
      <c r="S1650" t="inlineStr">
        <is>
          <t>EJECUTADO EXITOSO</t>
        </is>
      </c>
      <c r="T1650" t="inlineStr">
        <is>
          <t>ENVIO FLOTA - OPERADOR LOGISTICO</t>
        </is>
      </c>
      <c r="V1650" t="inlineStr">
        <is>
          <t>TIPO II</t>
        </is>
      </c>
      <c r="W1650" t="inlineStr">
        <is>
          <t>TERRESTRE</t>
        </is>
      </c>
      <c r="X1650" t="inlineStr">
        <is>
          <t>HERRERA GARZON JEYSON STEVENT</t>
        </is>
      </c>
      <c r="Y1650" t="inlineStr">
        <is>
          <t>1</t>
        </is>
      </c>
      <c r="Z1650" t="inlineStr">
        <is>
          <t>0</t>
        </is>
      </c>
      <c r="AA1650" s="48" t="n">
        <v>35780</v>
      </c>
      <c r="AB1650" s="48" t="n">
        <v>0</v>
      </c>
    </row>
    <row r="1651">
      <c r="A1651" t="inlineStr">
        <is>
          <t>CARTAGENA</t>
        </is>
      </c>
      <c r="B1651" t="inlineStr">
        <is>
          <t>COSTA</t>
        </is>
      </c>
      <c r="C1651" t="inlineStr">
        <is>
          <t>0004-0001</t>
        </is>
      </c>
      <c r="D1651" t="inlineStr">
        <is>
          <t>13001</t>
        </is>
      </c>
      <c r="E1651" t="inlineStr">
        <is>
          <t>2623865</t>
        </is>
      </c>
      <c r="F1651" t="inlineStr">
        <is>
          <t>3007071719</t>
        </is>
      </c>
      <c r="G1651" t="inlineStr">
        <is>
          <t>OC VISITA ROLLOS</t>
        </is>
      </c>
      <c r="H1651" t="inlineStr">
        <is>
          <t>BOLIVAR</t>
        </is>
      </c>
      <c r="I1651" t="inlineStr">
        <is>
          <t>CARTAGENA</t>
        </is>
      </c>
      <c r="J1651" t="inlineStr">
        <is>
          <t>BARRIO ALCIBIA CARTEGENA DE IN</t>
        </is>
      </c>
      <c r="K1651" t="inlineStr">
        <is>
          <t>BANCOLOMBIA</t>
        </is>
      </c>
      <c r="L1651" t="inlineStr">
        <is>
          <t>FO-25-1402274</t>
        </is>
      </c>
      <c r="M1651" s="49" t="n">
        <v>45890.399375</v>
      </c>
      <c r="N1651" s="49" t="n">
        <v>45896.55277777778</v>
      </c>
      <c r="O1651" s="48" t="n">
        <v>0</v>
      </c>
      <c r="P1651" t="inlineStr">
        <is>
          <t>CB UNO A UNO</t>
        </is>
      </c>
      <c r="Q1651" t="inlineStr">
        <is>
          <t>CB UNO A UNO</t>
        </is>
      </c>
      <c r="R1651" t="inlineStr">
        <is>
          <t>EJECUTADO</t>
        </is>
      </c>
      <c r="S1651" t="inlineStr">
        <is>
          <t>EJECUTADO EXITOSO</t>
        </is>
      </c>
      <c r="T1651" t="inlineStr">
        <is>
          <t>VISITA TECNICA</t>
        </is>
      </c>
      <c r="V1651" t="inlineStr">
        <is>
          <t>TIPO I</t>
        </is>
      </c>
      <c r="W1651" t="inlineStr">
        <is>
          <t>TERRESTRE</t>
        </is>
      </c>
      <c r="X1651" t="inlineStr">
        <is>
          <t>CANEDO HERRERA ALEXANDER</t>
        </is>
      </c>
      <c r="Y1651" t="inlineStr">
        <is>
          <t>1</t>
        </is>
      </c>
      <c r="Z1651" t="inlineStr">
        <is>
          <t>0</t>
        </is>
      </c>
      <c r="AA1651" s="48" t="n">
        <v>35780</v>
      </c>
      <c r="AB1651" s="48" t="n">
        <v>0</v>
      </c>
    </row>
    <row r="1652">
      <c r="A1652" t="inlineStr">
        <is>
          <t>CARTAGENA</t>
        </is>
      </c>
      <c r="B1652" t="inlineStr">
        <is>
          <t>COSTA</t>
        </is>
      </c>
      <c r="C1652" t="inlineStr">
        <is>
          <t>0004-0001</t>
        </is>
      </c>
      <c r="D1652" t="inlineStr">
        <is>
          <t>13001</t>
        </is>
      </c>
      <c r="E1652" t="inlineStr">
        <is>
          <t>2623885</t>
        </is>
      </c>
      <c r="F1652" t="inlineStr">
        <is>
          <t>3007035961</t>
        </is>
      </c>
      <c r="G1652" t="inlineStr">
        <is>
          <t>OC VISITA ROLLOS</t>
        </is>
      </c>
      <c r="H1652" t="inlineStr">
        <is>
          <t>BOLIVAR</t>
        </is>
      </c>
      <c r="I1652" t="inlineStr">
        <is>
          <t>CARTAGENA</t>
        </is>
      </c>
      <c r="J1652" t="inlineStr">
        <is>
          <t>BARRIO LA CONSOLATA SECT VILLA</t>
        </is>
      </c>
      <c r="K1652" t="inlineStr">
        <is>
          <t>BANCOLOMBIA</t>
        </is>
      </c>
      <c r="L1652" t="inlineStr">
        <is>
          <t>FO-25-1402266</t>
        </is>
      </c>
      <c r="M1652" s="49" t="n">
        <v>45890.40407407407</v>
      </c>
      <c r="N1652" s="49" t="n">
        <v>45896.53611111111</v>
      </c>
      <c r="O1652" s="48" t="n">
        <v>0</v>
      </c>
      <c r="P1652" t="inlineStr">
        <is>
          <t>CB UNO A UNO</t>
        </is>
      </c>
      <c r="Q1652" t="inlineStr">
        <is>
          <t>CB UNO A UNO</t>
        </is>
      </c>
      <c r="R1652" t="inlineStr">
        <is>
          <t>EJECUTADO</t>
        </is>
      </c>
      <c r="S1652" t="inlineStr">
        <is>
          <t>EJECUTADO EXITOSO</t>
        </is>
      </c>
      <c r="T1652" t="inlineStr">
        <is>
          <t>VISITA TECNICA</t>
        </is>
      </c>
      <c r="V1652" t="inlineStr">
        <is>
          <t>TIPO I</t>
        </is>
      </c>
      <c r="W1652" t="inlineStr">
        <is>
          <t>TERRESTRE</t>
        </is>
      </c>
      <c r="X1652" t="inlineStr">
        <is>
          <t>MARTINEZ SALGUEDO ANDRES AUGUSTO</t>
        </is>
      </c>
      <c r="Y1652" t="inlineStr">
        <is>
          <t>1</t>
        </is>
      </c>
      <c r="Z1652" t="inlineStr">
        <is>
          <t>0</t>
        </is>
      </c>
      <c r="AA1652" s="48" t="n">
        <v>35780</v>
      </c>
      <c r="AB1652" s="48" t="n">
        <v>0</v>
      </c>
    </row>
    <row r="1653">
      <c r="A1653" t="inlineStr">
        <is>
          <t>MEDELLIN</t>
        </is>
      </c>
      <c r="B1653" t="inlineStr">
        <is>
          <t>NOROCCIDENTE</t>
        </is>
      </c>
      <c r="C1653" t="inlineStr">
        <is>
          <t>0004-0005</t>
        </is>
      </c>
      <c r="D1653" t="inlineStr">
        <is>
          <t>5579</t>
        </is>
      </c>
      <c r="E1653" t="inlineStr">
        <is>
          <t>2623893</t>
        </is>
      </c>
      <c r="F1653" t="inlineStr">
        <is>
          <t>3007067654</t>
        </is>
      </c>
      <c r="G1653" t="inlineStr">
        <is>
          <t>OC ENVIO ROLLOS</t>
        </is>
      </c>
      <c r="H1653" t="inlineStr">
        <is>
          <t>ANTIOQUIA</t>
        </is>
      </c>
      <c r="I1653" t="inlineStr">
        <is>
          <t>PUERTO BERRIO</t>
        </is>
      </c>
      <c r="J1653" t="inlineStr">
        <is>
          <t>BARRIO VRA MINAS DEL VAPOR PUE</t>
        </is>
      </c>
      <c r="K1653" t="inlineStr">
        <is>
          <t>BANCOLOMBIA</t>
        </is>
      </c>
      <c r="L1653" t="inlineStr">
        <is>
          <t>FO-25-1404628</t>
        </is>
      </c>
      <c r="M1653" s="49" t="n">
        <v>45890.40511574074</v>
      </c>
      <c r="N1653" s="49" t="n">
        <v>45898.65972222222</v>
      </c>
      <c r="O1653" s="48" t="n">
        <v>0</v>
      </c>
      <c r="P1653" t="inlineStr">
        <is>
          <t>CB UNO A UNO</t>
        </is>
      </c>
      <c r="Q1653" t="inlineStr">
        <is>
          <t>CB UNO A UNO</t>
        </is>
      </c>
      <c r="S1653" t="inlineStr">
        <is>
          <t>EJECUTADO EXITOSO</t>
        </is>
      </c>
      <c r="T1653" t="inlineStr">
        <is>
          <t>ENVIO</t>
        </is>
      </c>
      <c r="V1653" t="inlineStr">
        <is>
          <t>TIPO III</t>
        </is>
      </c>
      <c r="W1653" t="inlineStr">
        <is>
          <t>TERRESTRE</t>
        </is>
      </c>
      <c r="Y1653" t="inlineStr">
        <is>
          <t>1</t>
        </is>
      </c>
      <c r="Z1653" t="inlineStr">
        <is>
          <t>0</t>
        </is>
      </c>
      <c r="AA1653" s="48" t="n">
        <v>35780</v>
      </c>
      <c r="AB1653" s="48" t="n">
        <v>0</v>
      </c>
    </row>
    <row r="1654">
      <c r="A1654" t="inlineStr">
        <is>
          <t>NEIVA</t>
        </is>
      </c>
      <c r="B1654" t="inlineStr">
        <is>
          <t>REMOTAS</t>
        </is>
      </c>
      <c r="C1654" t="inlineStr">
        <is>
          <t>No encontrado</t>
        </is>
      </c>
      <c r="D1654" t="inlineStr">
        <is>
          <t>41668</t>
        </is>
      </c>
      <c r="E1654" t="inlineStr">
        <is>
          <t>2623977</t>
        </is>
      </c>
      <c r="F1654" t="inlineStr">
        <is>
          <t>3007067998</t>
        </is>
      </c>
      <c r="G1654" t="inlineStr">
        <is>
          <t>OC ENVIO ROLLOS</t>
        </is>
      </c>
      <c r="H1654" t="inlineStr">
        <is>
          <t>HUILA</t>
        </is>
      </c>
      <c r="I1654" t="inlineStr">
        <is>
          <t>SAN AGUSTIN</t>
        </is>
      </c>
      <c r="J1654" t="inlineStr">
        <is>
          <t>LOS CAUCHOS SAN AGUSTIN 1</t>
        </is>
      </c>
      <c r="K1654" t="inlineStr">
        <is>
          <t>BANCOLOMBIA</t>
        </is>
      </c>
      <c r="L1654" t="inlineStr">
        <is>
          <t>FO-25-1404627</t>
        </is>
      </c>
      <c r="M1654" s="49" t="n">
        <v>45890.4094675926</v>
      </c>
      <c r="N1654" s="49" t="n">
        <v>45897.68472222222</v>
      </c>
      <c r="O1654" s="48" t="n">
        <v>0</v>
      </c>
      <c r="P1654" t="inlineStr">
        <is>
          <t>CB UNO A UNO</t>
        </is>
      </c>
      <c r="Q1654" t="inlineStr">
        <is>
          <t>CB UNO A UNO</t>
        </is>
      </c>
      <c r="S1654" t="inlineStr">
        <is>
          <t>EJECUTADO EXITOSO</t>
        </is>
      </c>
      <c r="T1654" t="inlineStr">
        <is>
          <t>ENVIO</t>
        </is>
      </c>
      <c r="V1654" t="inlineStr">
        <is>
          <t>TIPO IV</t>
        </is>
      </c>
      <c r="W1654" t="inlineStr">
        <is>
          <t>TERRESTRE</t>
        </is>
      </c>
      <c r="Y1654" t="inlineStr">
        <is>
          <t>1</t>
        </is>
      </c>
      <c r="Z1654" t="inlineStr">
        <is>
          <t>0</t>
        </is>
      </c>
      <c r="AA1654" s="48" t="n">
        <v>35780</v>
      </c>
      <c r="AB1654" s="48" t="n">
        <v>0</v>
      </c>
    </row>
    <row r="1655">
      <c r="A1655" t="inlineStr">
        <is>
          <t>BOGOTA</t>
        </is>
      </c>
      <c r="B1655" t="inlineStr">
        <is>
          <t>CUNDINAMARCA</t>
        </is>
      </c>
      <c r="C1655" t="inlineStr">
        <is>
          <t>0004-0004</t>
        </is>
      </c>
      <c r="D1655" t="inlineStr">
        <is>
          <t>25843</t>
        </is>
      </c>
      <c r="E1655" t="inlineStr">
        <is>
          <t>2624041</t>
        </is>
      </c>
      <c r="F1655" t="inlineStr">
        <is>
          <t>3007079329</t>
        </is>
      </c>
      <c r="G1655" t="inlineStr">
        <is>
          <t>OC VISITA ROLLOS</t>
        </is>
      </c>
      <c r="H1655" t="inlineStr">
        <is>
          <t>CUNDINAMARCA</t>
        </is>
      </c>
      <c r="I1655" t="inlineStr">
        <is>
          <t>VILLA DE SAN DIEGO DE UBATE</t>
        </is>
      </c>
      <c r="J1655" t="inlineStr">
        <is>
          <t>BARRIO NORTE VILLA DE SAN DIEG</t>
        </is>
      </c>
      <c r="K1655" t="inlineStr">
        <is>
          <t>BANCOLOMBIA</t>
        </is>
      </c>
      <c r="L1655" t="inlineStr">
        <is>
          <t>FO-25-1402260</t>
        </is>
      </c>
      <c r="M1655" s="49" t="n">
        <v>45890.41019675926</v>
      </c>
      <c r="N1655" s="49" t="n">
        <v>45894.62361111111</v>
      </c>
      <c r="O1655" s="48" t="n">
        <v>0</v>
      </c>
      <c r="P1655" t="inlineStr">
        <is>
          <t>CB UNO A UNO</t>
        </is>
      </c>
      <c r="Q1655" t="inlineStr">
        <is>
          <t>CB UNO A UNO</t>
        </is>
      </c>
      <c r="R1655" t="inlineStr">
        <is>
          <t>EJECUTADO</t>
        </is>
      </c>
      <c r="S1655" t="inlineStr">
        <is>
          <t>EJECUTADO EXITOSO</t>
        </is>
      </c>
      <c r="T1655" t="inlineStr">
        <is>
          <t>VISITA TECNICA</t>
        </is>
      </c>
      <c r="V1655" t="inlineStr">
        <is>
          <t>TIPO II</t>
        </is>
      </c>
      <c r="W1655" t="inlineStr">
        <is>
          <t>TERRESTRE</t>
        </is>
      </c>
      <c r="X1655" t="inlineStr">
        <is>
          <t>GALEANO SORIANO JUAN DAVID</t>
        </is>
      </c>
      <c r="Y1655" t="inlineStr">
        <is>
          <t>1</t>
        </is>
      </c>
      <c r="Z1655" t="inlineStr">
        <is>
          <t>0</t>
        </is>
      </c>
      <c r="AA1655" s="48" t="n">
        <v>67654</v>
      </c>
      <c r="AB1655" s="48" t="n">
        <v>0</v>
      </c>
    </row>
    <row r="1656">
      <c r="A1656" t="inlineStr">
        <is>
          <t>CALI</t>
        </is>
      </c>
      <c r="B1656" t="inlineStr">
        <is>
          <t>SUROCCIDENTE Y EJE CAFETERO</t>
        </is>
      </c>
      <c r="C1656" t="inlineStr">
        <is>
          <t>0004-0003</t>
        </is>
      </c>
      <c r="D1656" t="inlineStr">
        <is>
          <t>76001</t>
        </is>
      </c>
      <c r="E1656" t="inlineStr">
        <is>
          <t>2624165</t>
        </is>
      </c>
      <c r="F1656" t="inlineStr">
        <is>
          <t>3007070538</t>
        </is>
      </c>
      <c r="G1656" t="inlineStr">
        <is>
          <t>OC VISITA ROLLOS</t>
        </is>
      </c>
      <c r="H1656" t="inlineStr">
        <is>
          <t>VALLE DEL CAUCA</t>
        </is>
      </c>
      <c r="I1656" t="inlineStr">
        <is>
          <t>CALI</t>
        </is>
      </c>
      <c r="J1656" t="inlineStr">
        <is>
          <t>EL CANEY CALI 3</t>
        </is>
      </c>
      <c r="K1656" t="inlineStr">
        <is>
          <t>BANCOLOMBIA</t>
        </is>
      </c>
      <c r="L1656" t="inlineStr">
        <is>
          <t>FO-25-1402254</t>
        </is>
      </c>
      <c r="M1656" s="49" t="n">
        <v>45890.41686342593</v>
      </c>
      <c r="N1656" s="49" t="n">
        <v>45892.41111111111</v>
      </c>
      <c r="O1656" s="48" t="n">
        <v>0</v>
      </c>
      <c r="P1656" t="inlineStr">
        <is>
          <t>CB UNO A UNO</t>
        </is>
      </c>
      <c r="Q1656" t="inlineStr">
        <is>
          <t>CB UNO A UNO</t>
        </is>
      </c>
      <c r="R1656" t="inlineStr">
        <is>
          <t>EJECUTADO</t>
        </is>
      </c>
      <c r="S1656" t="inlineStr">
        <is>
          <t>EJECUTADO EXITOSO</t>
        </is>
      </c>
      <c r="T1656" t="inlineStr">
        <is>
          <t>VISITA TECNICA</t>
        </is>
      </c>
      <c r="V1656" t="inlineStr">
        <is>
          <t>TIPO I</t>
        </is>
      </c>
      <c r="W1656" t="inlineStr">
        <is>
          <t>TERRESTRE</t>
        </is>
      </c>
      <c r="X1656" t="inlineStr">
        <is>
          <t>HERRERA MONAR GEOVANNY</t>
        </is>
      </c>
      <c r="Y1656" t="inlineStr">
        <is>
          <t>1</t>
        </is>
      </c>
      <c r="Z1656" t="inlineStr">
        <is>
          <t>0</t>
        </is>
      </c>
      <c r="AA1656" s="48" t="n">
        <v>35780</v>
      </c>
      <c r="AB1656" s="48" t="n">
        <v>0</v>
      </c>
    </row>
    <row r="1657">
      <c r="A1657" t="inlineStr">
        <is>
          <t>BUCARAMANGA</t>
        </is>
      </c>
      <c r="B1657" t="inlineStr">
        <is>
          <t>SANTANDERES</t>
        </is>
      </c>
      <c r="C1657" t="inlineStr">
        <is>
          <t>0004-0008</t>
        </is>
      </c>
      <c r="D1657" t="inlineStr">
        <is>
          <t>68001</t>
        </is>
      </c>
      <c r="E1657" t="inlineStr">
        <is>
          <t>2624259</t>
        </is>
      </c>
      <c r="F1657" t="inlineStr">
        <is>
          <t>3007075992</t>
        </is>
      </c>
      <c r="G1657" t="inlineStr">
        <is>
          <t>OC VISITA ROLLOS</t>
        </is>
      </c>
      <c r="H1657" t="inlineStr">
        <is>
          <t>SANTANDER</t>
        </is>
      </c>
      <c r="I1657" t="inlineStr">
        <is>
          <t>BUCARAMANGA</t>
        </is>
      </c>
      <c r="J1657" t="inlineStr">
        <is>
          <t>BARRIO CANDILES BUCARAMANGA 1</t>
        </is>
      </c>
      <c r="K1657" t="inlineStr">
        <is>
          <t>BANCOLOMBIA</t>
        </is>
      </c>
      <c r="L1657" t="inlineStr">
        <is>
          <t>FO-25-1403198</t>
        </is>
      </c>
      <c r="M1657" s="49" t="n">
        <v>45890.42353009259</v>
      </c>
      <c r="N1657" s="49" t="n">
        <v>45892.40763888889</v>
      </c>
      <c r="O1657" s="48" t="n">
        <v>0</v>
      </c>
      <c r="P1657" t="inlineStr">
        <is>
          <t>CB UNO A UNO</t>
        </is>
      </c>
      <c r="Q1657" t="inlineStr">
        <is>
          <t>CB UNO A UNO</t>
        </is>
      </c>
      <c r="R1657" t="inlineStr">
        <is>
          <t>EJECUTADO</t>
        </is>
      </c>
      <c r="S1657" t="inlineStr">
        <is>
          <t>EJECUTADO EXITOSO</t>
        </is>
      </c>
      <c r="T1657" t="inlineStr">
        <is>
          <t>VISITA TECNICA</t>
        </is>
      </c>
      <c r="V1657" t="inlineStr">
        <is>
          <t>TIPO I</t>
        </is>
      </c>
      <c r="W1657" t="inlineStr">
        <is>
          <t>TERRESTRE</t>
        </is>
      </c>
      <c r="X1657" t="inlineStr">
        <is>
          <t>MARTINEZ FLOREZ DONIS ALBERTO</t>
        </is>
      </c>
      <c r="Y1657" t="inlineStr">
        <is>
          <t>1</t>
        </is>
      </c>
      <c r="Z1657" t="inlineStr">
        <is>
          <t>0</t>
        </is>
      </c>
      <c r="AA1657" s="48" t="n">
        <v>35780</v>
      </c>
      <c r="AB1657" s="48" t="n">
        <v>0</v>
      </c>
    </row>
    <row r="1658">
      <c r="A1658" t="inlineStr">
        <is>
          <t>APARTADO</t>
        </is>
      </c>
      <c r="B1658" t="inlineStr">
        <is>
          <t>NOROCCIDENTE</t>
        </is>
      </c>
      <c r="C1658" t="inlineStr">
        <is>
          <t>0004-0005</t>
        </is>
      </c>
      <c r="D1658" t="inlineStr">
        <is>
          <t>5490</t>
        </is>
      </c>
      <c r="E1658" t="inlineStr">
        <is>
          <t>2624267</t>
        </is>
      </c>
      <c r="F1658" t="inlineStr">
        <is>
          <t>3007077956</t>
        </is>
      </c>
      <c r="G1658" t="inlineStr">
        <is>
          <t>OC VISITA ROLLOS</t>
        </is>
      </c>
      <c r="H1658" t="inlineStr">
        <is>
          <t>ANTIOQUIA</t>
        </is>
      </c>
      <c r="I1658" t="inlineStr">
        <is>
          <t>NECOCLI</t>
        </is>
      </c>
      <c r="J1658" t="inlineStr">
        <is>
          <t>BARRIO  AUTOPISTA AL MAR 2 NEC</t>
        </is>
      </c>
      <c r="K1658" t="inlineStr">
        <is>
          <t>BANCOLOMBIA</t>
        </is>
      </c>
      <c r="L1658" t="inlineStr">
        <is>
          <t>FO-25-1403192</t>
        </is>
      </c>
      <c r="M1658" s="49" t="n">
        <v>45890.4250925926</v>
      </c>
      <c r="N1658" s="49" t="n">
        <v>45895.49652777778</v>
      </c>
      <c r="O1658" s="48" t="n">
        <v>0</v>
      </c>
      <c r="P1658" t="inlineStr">
        <is>
          <t>CB UNO A UNO</t>
        </is>
      </c>
      <c r="Q1658" t="inlineStr">
        <is>
          <t>CB UNO A UNO</t>
        </is>
      </c>
      <c r="R1658" t="inlineStr">
        <is>
          <t>EJECUTADO</t>
        </is>
      </c>
      <c r="S1658" t="inlineStr">
        <is>
          <t>EJECUTADO EXITOSO</t>
        </is>
      </c>
      <c r="T1658" t="inlineStr">
        <is>
          <t>VISITA TECNICA</t>
        </is>
      </c>
      <c r="V1658" t="inlineStr">
        <is>
          <t>TIPO II</t>
        </is>
      </c>
      <c r="W1658" t="inlineStr">
        <is>
          <t>TERRESTRE</t>
        </is>
      </c>
      <c r="X1658" t="inlineStr">
        <is>
          <t>GONZALEZ FERRER JESUS ALEXANDER</t>
        </is>
      </c>
      <c r="Y1658" t="inlineStr">
        <is>
          <t>1</t>
        </is>
      </c>
      <c r="Z1658" t="inlineStr">
        <is>
          <t>0</t>
        </is>
      </c>
      <c r="AA1658" s="48" t="n">
        <v>67654</v>
      </c>
      <c r="AB1658" s="48" t="n">
        <v>0</v>
      </c>
    </row>
    <row r="1659">
      <c r="A1659" t="inlineStr">
        <is>
          <t>BOGOTA</t>
        </is>
      </c>
      <c r="B1659" t="inlineStr">
        <is>
          <t>CUNDINAMARCA</t>
        </is>
      </c>
      <c r="C1659" t="inlineStr">
        <is>
          <t>0004-0004</t>
        </is>
      </c>
      <c r="D1659" t="inlineStr">
        <is>
          <t>11001</t>
        </is>
      </c>
      <c r="E1659" t="inlineStr">
        <is>
          <t>2624273</t>
        </is>
      </c>
      <c r="F1659" t="inlineStr">
        <is>
          <t>3007079540</t>
        </is>
      </c>
      <c r="G1659" t="inlineStr">
        <is>
          <t>OC VISITA ROLLOS</t>
        </is>
      </c>
      <c r="H1659" t="inlineStr">
        <is>
          <t>CUNDINAMARCA</t>
        </is>
      </c>
      <c r="I1659" t="inlineStr">
        <is>
          <t>BOGOTA</t>
        </is>
      </c>
      <c r="J1659" t="inlineStr">
        <is>
          <t>BARRIO RUBI   ROMA BOGOTA</t>
        </is>
      </c>
      <c r="K1659" t="inlineStr">
        <is>
          <t>BANCOLOMBIA</t>
        </is>
      </c>
      <c r="L1659" t="inlineStr">
        <is>
          <t>FO-25-1403183</t>
        </is>
      </c>
      <c r="M1659" s="49" t="n">
        <v>45890.42578703703</v>
      </c>
      <c r="N1659" s="49" t="n">
        <v>45892.68263888889</v>
      </c>
      <c r="O1659" s="48" t="n">
        <v>0</v>
      </c>
      <c r="P1659" t="inlineStr">
        <is>
          <t>CB UNO A UNO</t>
        </is>
      </c>
      <c r="Q1659" t="inlineStr">
        <is>
          <t>CB UNO A UNO</t>
        </is>
      </c>
      <c r="R1659" t="inlineStr">
        <is>
          <t>EJECUTADO</t>
        </is>
      </c>
      <c r="S1659" t="inlineStr">
        <is>
          <t>EJECUTADO EXITOSO</t>
        </is>
      </c>
      <c r="T1659" t="inlineStr">
        <is>
          <t>VISITA TECNICA</t>
        </is>
      </c>
      <c r="V1659" t="inlineStr">
        <is>
          <t>TIPO I</t>
        </is>
      </c>
      <c r="W1659" t="inlineStr">
        <is>
          <t>TERRESTRE</t>
        </is>
      </c>
      <c r="X1659" t="inlineStr">
        <is>
          <t>ORTIZ MARTINEZ STIVEN</t>
        </is>
      </c>
      <c r="Y1659" t="inlineStr">
        <is>
          <t>1</t>
        </is>
      </c>
      <c r="Z1659" t="inlineStr">
        <is>
          <t>0</t>
        </is>
      </c>
      <c r="AA1659" s="48" t="n">
        <v>35780</v>
      </c>
      <c r="AB1659" s="48" t="n">
        <v>0</v>
      </c>
    </row>
    <row r="1660">
      <c r="A1660" t="inlineStr">
        <is>
          <t>MEDELLIN</t>
        </is>
      </c>
      <c r="B1660" t="inlineStr">
        <is>
          <t>NOROCCIDENTE</t>
        </is>
      </c>
      <c r="C1660" t="inlineStr">
        <is>
          <t>0004-0005</t>
        </is>
      </c>
      <c r="D1660" t="inlineStr">
        <is>
          <t>5001</t>
        </is>
      </c>
      <c r="E1660" t="inlineStr">
        <is>
          <t>2624346</t>
        </is>
      </c>
      <c r="F1660" t="inlineStr">
        <is>
          <t>3007023656</t>
        </is>
      </c>
      <c r="G1660" t="inlineStr">
        <is>
          <t>OC VISITA ROLLOS</t>
        </is>
      </c>
      <c r="H1660" t="inlineStr">
        <is>
          <t>ANTIOQUIA</t>
        </is>
      </c>
      <c r="I1660" t="inlineStr">
        <is>
          <t>MEDELLIN</t>
        </is>
      </c>
      <c r="J1660" t="inlineStr">
        <is>
          <t>COMCARD MED GUADALUPE VINA LUZ</t>
        </is>
      </c>
      <c r="K1660" t="inlineStr">
        <is>
          <t>BANCOLOMBIA</t>
        </is>
      </c>
      <c r="L1660" t="inlineStr">
        <is>
          <t>FO-25-1403196</t>
        </is>
      </c>
      <c r="M1660" s="49" t="n">
        <v>45890.42435185185</v>
      </c>
      <c r="N1660" s="49" t="n">
        <v>45897.36805555555</v>
      </c>
      <c r="O1660" s="48" t="n">
        <v>0</v>
      </c>
      <c r="P1660" t="inlineStr">
        <is>
          <t>AGREGADOR</t>
        </is>
      </c>
      <c r="Q1660" t="inlineStr">
        <is>
          <t>COMCARD - PTM</t>
        </is>
      </c>
      <c r="S1660" t="inlineStr">
        <is>
          <t>EJECUTADO EXITOSO</t>
        </is>
      </c>
      <c r="T1660" t="inlineStr">
        <is>
          <t>VISITA TECNICA</t>
        </is>
      </c>
      <c r="V1660" t="inlineStr">
        <is>
          <t>TIPO I</t>
        </is>
      </c>
      <c r="W1660" t="inlineStr">
        <is>
          <t>TERRESTRE</t>
        </is>
      </c>
      <c r="X1660" t="inlineStr">
        <is>
          <t>AYALA ROMERO MAYKOL DANILO</t>
        </is>
      </c>
      <c r="Y1660" t="inlineStr">
        <is>
          <t>1</t>
        </is>
      </c>
      <c r="Z1660" t="inlineStr">
        <is>
          <t>0</t>
        </is>
      </c>
      <c r="AA1660" s="48" t="n">
        <v>35780</v>
      </c>
      <c r="AB1660" s="48" t="n">
        <v>0</v>
      </c>
    </row>
    <row r="1661">
      <c r="A1661" t="inlineStr">
        <is>
          <t>NEIVA</t>
        </is>
      </c>
      <c r="B1661" t="inlineStr">
        <is>
          <t>REMOTAS</t>
        </is>
      </c>
      <c r="C1661" t="inlineStr">
        <is>
          <t>0004-0007</t>
        </is>
      </c>
      <c r="D1661" t="inlineStr">
        <is>
          <t>18001</t>
        </is>
      </c>
      <c r="E1661" t="inlineStr">
        <is>
          <t>2624459</t>
        </is>
      </c>
      <c r="F1661" t="inlineStr">
        <is>
          <t>3007033978</t>
        </is>
      </c>
      <c r="G1661" t="inlineStr">
        <is>
          <t>OC VISITA ROLLOS</t>
        </is>
      </c>
      <c r="H1661" t="inlineStr">
        <is>
          <t>CAQUETA</t>
        </is>
      </c>
      <c r="I1661" t="inlineStr">
        <is>
          <t>FLORENCIA</t>
        </is>
      </c>
      <c r="J1661" t="inlineStr">
        <is>
          <t>BARRIO EL ROBLE FLORENCIA</t>
        </is>
      </c>
      <c r="K1661" t="inlineStr">
        <is>
          <t>BANCOLOMBIA</t>
        </is>
      </c>
      <c r="L1661" t="inlineStr">
        <is>
          <t>FO-25-1404619</t>
        </is>
      </c>
      <c r="M1661" s="49" t="n">
        <v>45890.44050925926</v>
      </c>
      <c r="N1661" s="49" t="n">
        <v>45892.39722222222</v>
      </c>
      <c r="O1661" s="48" t="n">
        <v>0</v>
      </c>
      <c r="P1661" t="inlineStr">
        <is>
          <t>CB UNO A UNO</t>
        </is>
      </c>
      <c r="Q1661" t="inlineStr">
        <is>
          <t>CB UNO A UNO</t>
        </is>
      </c>
      <c r="R1661" t="inlineStr">
        <is>
          <t>EJECUTADO</t>
        </is>
      </c>
      <c r="S1661" t="inlineStr">
        <is>
          <t>EJECUTADO EXITOSO</t>
        </is>
      </c>
      <c r="T1661" t="inlineStr">
        <is>
          <t>VISITA TECNICA</t>
        </is>
      </c>
      <c r="V1661" t="inlineStr">
        <is>
          <t>TIPO IV</t>
        </is>
      </c>
      <c r="W1661" t="inlineStr">
        <is>
          <t>TERRESTRE</t>
        </is>
      </c>
      <c r="X1661" t="inlineStr">
        <is>
          <t>BERMUDEZ SANCHEZ JOSE NEYBER</t>
        </is>
      </c>
      <c r="Y1661" t="inlineStr">
        <is>
          <t>1</t>
        </is>
      </c>
      <c r="Z1661" t="inlineStr">
        <is>
          <t>0</t>
        </is>
      </c>
      <c r="AA1661" s="48" t="n">
        <v>35780</v>
      </c>
      <c r="AB1661" s="48" t="n">
        <v>0</v>
      </c>
    </row>
    <row r="1662">
      <c r="A1662" t="inlineStr">
        <is>
          <t>MEDELLIN</t>
        </is>
      </c>
      <c r="B1662" t="inlineStr">
        <is>
          <t>NOROCCIDENTE</t>
        </is>
      </c>
      <c r="C1662" t="inlineStr">
        <is>
          <t>0004-0005</t>
        </is>
      </c>
      <c r="D1662" t="inlineStr">
        <is>
          <t>27075</t>
        </is>
      </c>
      <c r="E1662" t="inlineStr">
        <is>
          <t>2624502</t>
        </is>
      </c>
      <c r="F1662" t="inlineStr">
        <is>
          <t>3007067431</t>
        </is>
      </c>
      <c r="G1662" t="inlineStr">
        <is>
          <t>OC VISITA ROLLOS</t>
        </is>
      </c>
      <c r="H1662" t="inlineStr">
        <is>
          <t>CHOCO</t>
        </is>
      </c>
      <c r="I1662" t="inlineStr">
        <is>
          <t>BAHIA SOLANO</t>
        </is>
      </c>
      <c r="J1662" t="inlineStr">
        <is>
          <t>BARRIO EL CARMEN LA ESQUINA DO</t>
        </is>
      </c>
      <c r="K1662" t="inlineStr">
        <is>
          <t>BANCOLOMBIA</t>
        </is>
      </c>
      <c r="L1662" t="inlineStr">
        <is>
          <t>FO-25-1404623</t>
        </is>
      </c>
      <c r="M1662" s="49" t="n">
        <v>45890.42788194444</v>
      </c>
      <c r="N1662" s="49" t="n">
        <v>45895.65625</v>
      </c>
      <c r="O1662" s="48" t="n">
        <v>0</v>
      </c>
      <c r="P1662" t="inlineStr">
        <is>
          <t>CB UNO A UNO</t>
        </is>
      </c>
      <c r="Q1662" t="inlineStr">
        <is>
          <t>CB UNO A UNO</t>
        </is>
      </c>
      <c r="R1662" t="inlineStr">
        <is>
          <t>EJECUTADO</t>
        </is>
      </c>
      <c r="S1662" t="inlineStr">
        <is>
          <t>EJECUTADO EXITOSO</t>
        </is>
      </c>
      <c r="T1662" t="inlineStr">
        <is>
          <t>ENVIO FLOTA - OPERADOR LOGISTICO</t>
        </is>
      </c>
      <c r="V1662" t="inlineStr">
        <is>
          <t>TIPO IV ESPECIAL</t>
        </is>
      </c>
      <c r="W1662" t="inlineStr">
        <is>
          <t>AEREO</t>
        </is>
      </c>
      <c r="X1662" t="inlineStr">
        <is>
          <t>CASTAÑEDA PALACIO CARLOS FELIPE</t>
        </is>
      </c>
      <c r="Y1662" t="inlineStr">
        <is>
          <t>1</t>
        </is>
      </c>
      <c r="Z1662" t="inlineStr">
        <is>
          <t>0</t>
        </is>
      </c>
      <c r="AA1662" s="48" t="n">
        <v>35780</v>
      </c>
      <c r="AB1662" s="48" t="n">
        <v>0</v>
      </c>
    </row>
    <row r="1663">
      <c r="A1663" t="inlineStr">
        <is>
          <t>NEIVA</t>
        </is>
      </c>
      <c r="B1663" t="inlineStr">
        <is>
          <t>REMOTAS</t>
        </is>
      </c>
      <c r="C1663" t="inlineStr">
        <is>
          <t>No encontrado</t>
        </is>
      </c>
      <c r="D1663" t="inlineStr">
        <is>
          <t>41298</t>
        </is>
      </c>
      <c r="E1663" t="inlineStr">
        <is>
          <t>2624565</t>
        </is>
      </c>
      <c r="F1663" t="inlineStr">
        <is>
          <t>3007079890</t>
        </is>
      </c>
      <c r="G1663" t="inlineStr">
        <is>
          <t>OC ENVIO ROLLOS</t>
        </is>
      </c>
      <c r="H1663" t="inlineStr">
        <is>
          <t>HUILA</t>
        </is>
      </c>
      <c r="I1663" t="inlineStr">
        <is>
          <t>GARZON</t>
        </is>
      </c>
      <c r="J1663" t="inlineStr">
        <is>
          <t>DISTRICOL REY DE LA ECONOMÍA</t>
        </is>
      </c>
      <c r="K1663" t="inlineStr">
        <is>
          <t>BANCOLOMBIA</t>
        </is>
      </c>
      <c r="L1663" t="inlineStr">
        <is>
          <t>FO-25-1405854</t>
        </is>
      </c>
      <c r="M1663" s="49" t="n">
        <v>45890.43563657408</v>
      </c>
      <c r="N1663" s="49" t="n">
        <v>45893.64166666667</v>
      </c>
      <c r="O1663" s="48" t="n">
        <v>0</v>
      </c>
      <c r="P1663" t="inlineStr">
        <is>
          <t>AGREGADOR</t>
        </is>
      </c>
      <c r="Q1663" t="inlineStr">
        <is>
          <t>DISTRICOL</t>
        </is>
      </c>
      <c r="S1663" t="inlineStr">
        <is>
          <t>EJECUTADO EXITOSO</t>
        </is>
      </c>
      <c r="T1663" t="inlineStr">
        <is>
          <t>ENVIO</t>
        </is>
      </c>
      <c r="V1663" t="inlineStr">
        <is>
          <t>TIPO III</t>
        </is>
      </c>
      <c r="W1663" t="inlineStr">
        <is>
          <t>TERRESTRE</t>
        </is>
      </c>
      <c r="Y1663" t="inlineStr">
        <is>
          <t>1</t>
        </is>
      </c>
      <c r="Z1663" t="inlineStr">
        <is>
          <t>0</t>
        </is>
      </c>
      <c r="AA1663" s="48" t="n">
        <v>35780</v>
      </c>
      <c r="AB1663" s="48" t="n">
        <v>0</v>
      </c>
    </row>
    <row r="1664">
      <c r="A1664" t="inlineStr">
        <is>
          <t>MANIZALES</t>
        </is>
      </c>
      <c r="B1664" t="inlineStr">
        <is>
          <t>SUROCCIDENTE Y EJE CAFETERO</t>
        </is>
      </c>
      <c r="C1664" t="inlineStr">
        <is>
          <t>0004-0002</t>
        </is>
      </c>
      <c r="D1664" t="inlineStr">
        <is>
          <t>17001</t>
        </is>
      </c>
      <c r="E1664" t="inlineStr">
        <is>
          <t>2624581</t>
        </is>
      </c>
      <c r="F1664" t="inlineStr">
        <is>
          <t>3007078539</t>
        </is>
      </c>
      <c r="G1664" t="inlineStr">
        <is>
          <t>OC VISITA ROLLOS</t>
        </is>
      </c>
      <c r="H1664" t="inlineStr">
        <is>
          <t>CALDAS</t>
        </is>
      </c>
      <c r="I1664" t="inlineStr">
        <is>
          <t>MANIZALES</t>
        </is>
      </c>
      <c r="J1664" t="inlineStr">
        <is>
          <t>BARRIO CENTRO MANIZALES  26</t>
        </is>
      </c>
      <c r="K1664" t="inlineStr">
        <is>
          <t>BANCOLOMBIA</t>
        </is>
      </c>
      <c r="L1664" t="inlineStr">
        <is>
          <t>FO-25-1403845</t>
        </is>
      </c>
      <c r="M1664" s="49" t="n">
        <v>45890.43903935186</v>
      </c>
      <c r="N1664" s="49" t="n">
        <v>45892.40138888889</v>
      </c>
      <c r="O1664" s="48" t="n">
        <v>0</v>
      </c>
      <c r="P1664" t="inlineStr">
        <is>
          <t>CB UNO A UNO</t>
        </is>
      </c>
      <c r="Q1664" t="inlineStr">
        <is>
          <t>CB UNO A UNO</t>
        </is>
      </c>
      <c r="R1664" t="inlineStr">
        <is>
          <t>EJECUTADO</t>
        </is>
      </c>
      <c r="S1664" t="inlineStr">
        <is>
          <t>EJECUTADO EXITOSO</t>
        </is>
      </c>
      <c r="T1664" t="inlineStr">
        <is>
          <t>VISITA TECNICA</t>
        </is>
      </c>
      <c r="V1664" t="inlineStr">
        <is>
          <t>TIPO I</t>
        </is>
      </c>
      <c r="W1664" t="inlineStr">
        <is>
          <t>TERRESTRE</t>
        </is>
      </c>
      <c r="X1664" t="inlineStr">
        <is>
          <t>LOAIZA LOPEZ JHON FREDDY</t>
        </is>
      </c>
      <c r="Y1664" t="inlineStr">
        <is>
          <t>1</t>
        </is>
      </c>
      <c r="Z1664" t="inlineStr">
        <is>
          <t>0</t>
        </is>
      </c>
      <c r="AA1664" s="48" t="n">
        <v>35780</v>
      </c>
      <c r="AB1664" s="48" t="n">
        <v>0</v>
      </c>
    </row>
    <row r="1665">
      <c r="A1665" t="inlineStr">
        <is>
          <t>MEDELLIN</t>
        </is>
      </c>
      <c r="B1665" t="inlineStr">
        <is>
          <t>NOROCCIDENTE</t>
        </is>
      </c>
      <c r="C1665" t="inlineStr">
        <is>
          <t>0004-0005</t>
        </is>
      </c>
      <c r="D1665" t="inlineStr">
        <is>
          <t>5088</t>
        </is>
      </c>
      <c r="E1665" t="inlineStr">
        <is>
          <t>2624645</t>
        </is>
      </c>
      <c r="F1665" t="inlineStr">
        <is>
          <t>3007071505</t>
        </is>
      </c>
      <c r="G1665" t="inlineStr">
        <is>
          <t>OC VISITA ROLLOS</t>
        </is>
      </c>
      <c r="H1665" t="inlineStr">
        <is>
          <t>ANTIOQUIA</t>
        </is>
      </c>
      <c r="I1665" t="inlineStr">
        <is>
          <t>BELLO</t>
        </is>
      </c>
      <c r="J1665" t="inlineStr">
        <is>
          <t>PTM BELLO MOTORUN74</t>
        </is>
      </c>
      <c r="K1665" t="inlineStr">
        <is>
          <t>BANCOLOMBIA</t>
        </is>
      </c>
      <c r="L1665" t="inlineStr">
        <is>
          <t>FO-25-1403840</t>
        </is>
      </c>
      <c r="M1665" s="49" t="n">
        <v>45890.43978009259</v>
      </c>
      <c r="N1665" s="49" t="n">
        <v>45896.41111111111</v>
      </c>
      <c r="O1665" s="48" t="n">
        <v>0</v>
      </c>
      <c r="P1665" t="inlineStr">
        <is>
          <t>AGREGADOR</t>
        </is>
      </c>
      <c r="Q1665" t="inlineStr">
        <is>
          <t>COMCARD - PTM</t>
        </is>
      </c>
      <c r="S1665" t="inlineStr">
        <is>
          <t>EJECUTADO EXITOSO</t>
        </is>
      </c>
      <c r="T1665" t="inlineStr">
        <is>
          <t>VISITA TECNICA</t>
        </is>
      </c>
      <c r="V1665" t="inlineStr">
        <is>
          <t>TIPO I</t>
        </is>
      </c>
      <c r="W1665" t="inlineStr">
        <is>
          <t>TERRESTRE</t>
        </is>
      </c>
      <c r="X1665" t="inlineStr">
        <is>
          <t>AYALA ROMERO MAYKOL DANILO</t>
        </is>
      </c>
      <c r="Y1665" t="inlineStr">
        <is>
          <t>1</t>
        </is>
      </c>
      <c r="Z1665" t="inlineStr">
        <is>
          <t>0</t>
        </is>
      </c>
      <c r="AA1665" s="48" t="n">
        <v>35780</v>
      </c>
      <c r="AB1665" s="48" t="n">
        <v>0</v>
      </c>
    </row>
    <row r="1666">
      <c r="A1666" t="inlineStr">
        <is>
          <t>MEDELLIN</t>
        </is>
      </c>
      <c r="B1666" t="inlineStr">
        <is>
          <t>NOROCCIDENTE</t>
        </is>
      </c>
      <c r="C1666" t="inlineStr">
        <is>
          <t>0004-0005</t>
        </is>
      </c>
      <c r="D1666" t="inlineStr">
        <is>
          <t>5212</t>
        </is>
      </c>
      <c r="E1666" t="inlineStr">
        <is>
          <t>2624914</t>
        </is>
      </c>
      <c r="F1666" t="inlineStr">
        <is>
          <t>3007021434</t>
        </is>
      </c>
      <c r="G1666" t="inlineStr">
        <is>
          <t>OC VISITA ROLLOS</t>
        </is>
      </c>
      <c r="H1666" t="inlineStr">
        <is>
          <t>ANTIOQUIA</t>
        </is>
      </c>
      <c r="I1666" t="inlineStr">
        <is>
          <t>COPACABANA</t>
        </is>
      </c>
      <c r="J1666" t="inlineStr">
        <is>
          <t>MULTIPAGAS COPACABANA</t>
        </is>
      </c>
      <c r="K1666" t="inlineStr">
        <is>
          <t>BANCOLOMBIA</t>
        </is>
      </c>
      <c r="L1666" t="inlineStr">
        <is>
          <t>FO-25-1403838</t>
        </is>
      </c>
      <c r="M1666" s="49" t="n">
        <v>45890.45929398148</v>
      </c>
      <c r="N1666" s="49" t="n">
        <v>45897.36875</v>
      </c>
      <c r="O1666" s="48" t="n">
        <v>0</v>
      </c>
      <c r="P1666" t="inlineStr">
        <is>
          <t>ROBUSTO</t>
        </is>
      </c>
      <c r="Q1666" t="inlineStr">
        <is>
          <t>MULTIPAGAS</t>
        </is>
      </c>
      <c r="S1666" t="inlineStr">
        <is>
          <t>EJECUTADO EXITOSO</t>
        </is>
      </c>
      <c r="T1666" t="inlineStr">
        <is>
          <t>VISITA TECNICA</t>
        </is>
      </c>
      <c r="V1666" t="inlineStr">
        <is>
          <t>TIPO I</t>
        </is>
      </c>
      <c r="W1666" t="inlineStr">
        <is>
          <t>TERRESTRE</t>
        </is>
      </c>
      <c r="X1666" t="inlineStr">
        <is>
          <t>AYALA ROMERO MAYKOL DANILO</t>
        </is>
      </c>
      <c r="Y1666" t="inlineStr">
        <is>
          <t>1</t>
        </is>
      </c>
      <c r="Z1666" t="inlineStr">
        <is>
          <t>0</t>
        </is>
      </c>
      <c r="AA1666" s="48" t="n">
        <v>35780</v>
      </c>
      <c r="AB1666" s="48" t="n">
        <v>0</v>
      </c>
    </row>
    <row r="1667">
      <c r="A1667" t="inlineStr">
        <is>
          <t>PEREIRA</t>
        </is>
      </c>
      <c r="B1667" t="inlineStr">
        <is>
          <t>SUROCCIDENTE Y EJE CAFETERO</t>
        </is>
      </c>
      <c r="C1667" t="inlineStr">
        <is>
          <t>0004-0002</t>
        </is>
      </c>
      <c r="D1667" t="inlineStr">
        <is>
          <t>76122</t>
        </is>
      </c>
      <c r="E1667" t="inlineStr">
        <is>
          <t>2624919</t>
        </is>
      </c>
      <c r="F1667" t="inlineStr">
        <is>
          <t>3007079357</t>
        </is>
      </c>
      <c r="G1667" t="inlineStr">
        <is>
          <t>OC VISITA ROLLOS</t>
        </is>
      </c>
      <c r="H1667" t="inlineStr">
        <is>
          <t>VALLE DEL CAUCA</t>
        </is>
      </c>
      <c r="I1667" t="inlineStr">
        <is>
          <t>CAICEDONIA</t>
        </is>
      </c>
      <c r="J1667" t="inlineStr">
        <is>
          <t>BARRIO TORRES DEL SURCO CAICED</t>
        </is>
      </c>
      <c r="K1667" t="inlineStr">
        <is>
          <t>BANCOLOMBIA</t>
        </is>
      </c>
      <c r="L1667" t="inlineStr">
        <is>
          <t>FO-25-1403833</t>
        </is>
      </c>
      <c r="M1667" s="49" t="n">
        <v>45890.45993055555</v>
      </c>
      <c r="N1667" s="49" t="n">
        <v>45892.40347222222</v>
      </c>
      <c r="O1667" s="48" t="n">
        <v>0</v>
      </c>
      <c r="P1667" t="inlineStr">
        <is>
          <t>CB UNO A UNO</t>
        </is>
      </c>
      <c r="Q1667" t="inlineStr">
        <is>
          <t>CB UNO A UNO</t>
        </is>
      </c>
      <c r="R1667" t="inlineStr">
        <is>
          <t>EJECUTADO</t>
        </is>
      </c>
      <c r="S1667" t="inlineStr">
        <is>
          <t>EJECUTADO EXITOSO</t>
        </is>
      </c>
      <c r="T1667" t="inlineStr">
        <is>
          <t>VISITA TECNICA</t>
        </is>
      </c>
      <c r="V1667" t="inlineStr">
        <is>
          <t>TIPO II</t>
        </is>
      </c>
      <c r="W1667" t="inlineStr">
        <is>
          <t>TERRESTRE</t>
        </is>
      </c>
      <c r="X1667" t="inlineStr">
        <is>
          <t>SANCHEZ SOLORZANO JUAN SEBASTIAN</t>
        </is>
      </c>
      <c r="Y1667" t="inlineStr">
        <is>
          <t>1</t>
        </is>
      </c>
      <c r="Z1667" t="inlineStr">
        <is>
          <t>0</t>
        </is>
      </c>
      <c r="AA1667" s="48" t="n">
        <v>67654</v>
      </c>
      <c r="AB1667" s="48" t="n">
        <v>0</v>
      </c>
    </row>
    <row r="1668">
      <c r="A1668" t="inlineStr">
        <is>
          <t>NEIVA</t>
        </is>
      </c>
      <c r="B1668" t="inlineStr">
        <is>
          <t>REMOTAS</t>
        </is>
      </c>
      <c r="C1668" t="inlineStr">
        <is>
          <t>0004-0007</t>
        </is>
      </c>
      <c r="D1668" t="inlineStr">
        <is>
          <t>18753</t>
        </is>
      </c>
      <c r="E1668" t="inlineStr">
        <is>
          <t>2624927</t>
        </is>
      </c>
      <c r="F1668" t="inlineStr">
        <is>
          <t>3007053707</t>
        </is>
      </c>
      <c r="G1668" t="inlineStr">
        <is>
          <t>OC VISITA ROLLOS</t>
        </is>
      </c>
      <c r="H1668" t="inlineStr">
        <is>
          <t>CAQUETA</t>
        </is>
      </c>
      <c r="I1668" t="inlineStr">
        <is>
          <t>SAN VICENTE DEL CAGUAN</t>
        </is>
      </c>
      <c r="J1668" t="inlineStr">
        <is>
          <t>BARRIO VEREDA LAS DAMAS SAN VI</t>
        </is>
      </c>
      <c r="K1668" t="inlineStr">
        <is>
          <t>BANCOLOMBIA</t>
        </is>
      </c>
      <c r="L1668" t="inlineStr">
        <is>
          <t>FO-25-1406139</t>
        </is>
      </c>
      <c r="M1668" s="49" t="n">
        <v>45890.46101851852</v>
      </c>
      <c r="N1668" s="49" t="n">
        <v>45894.7125</v>
      </c>
      <c r="O1668" s="48" t="n">
        <v>0</v>
      </c>
      <c r="P1668" t="inlineStr">
        <is>
          <t>CB UNO A UNO</t>
        </is>
      </c>
      <c r="Q1668" t="inlineStr">
        <is>
          <t>CB UNO A UNO</t>
        </is>
      </c>
      <c r="R1668" t="inlineStr">
        <is>
          <t>EJECUTADO</t>
        </is>
      </c>
      <c r="S1668" t="inlineStr">
        <is>
          <t>EJECUTADO EXITOSO</t>
        </is>
      </c>
      <c r="T1668" t="inlineStr">
        <is>
          <t>VISITA TECNICA</t>
        </is>
      </c>
      <c r="V1668" t="inlineStr">
        <is>
          <t>TIPO IV ESPECIAL</t>
        </is>
      </c>
      <c r="W1668" t="inlineStr">
        <is>
          <t>TERRESTRE / AEREO</t>
        </is>
      </c>
      <c r="X1668" t="inlineStr">
        <is>
          <t>BERMUDEZ SANCHEZ JOSE NEYBER</t>
        </is>
      </c>
      <c r="Y1668" t="inlineStr">
        <is>
          <t>1</t>
        </is>
      </c>
      <c r="Z1668" t="inlineStr">
        <is>
          <t>0</t>
        </is>
      </c>
      <c r="AA1668" s="48" t="n">
        <v>35780</v>
      </c>
      <c r="AB1668" s="48" t="n">
        <v>0</v>
      </c>
    </row>
    <row r="1669">
      <c r="A1669" t="inlineStr">
        <is>
          <t>TUNJA</t>
        </is>
      </c>
      <c r="B1669" t="inlineStr">
        <is>
          <t>SANTANDERES</t>
        </is>
      </c>
      <c r="C1669" t="inlineStr">
        <is>
          <t>0004-0008</t>
        </is>
      </c>
      <c r="D1669" t="inlineStr">
        <is>
          <t>15212</t>
        </is>
      </c>
      <c r="E1669" t="inlineStr">
        <is>
          <t>2624971</t>
        </is>
      </c>
      <c r="F1669" t="inlineStr">
        <is>
          <t>3007079734</t>
        </is>
      </c>
      <c r="G1669" t="inlineStr">
        <is>
          <t>OC VISITA ROLLOS</t>
        </is>
      </c>
      <c r="H1669" t="inlineStr">
        <is>
          <t>BOYACA</t>
        </is>
      </c>
      <c r="I1669" t="inlineStr">
        <is>
          <t>COPER</t>
        </is>
      </c>
      <c r="J1669" t="inlineStr">
        <is>
          <t>BARRIO CENTRO COPER 1</t>
        </is>
      </c>
      <c r="K1669" t="inlineStr">
        <is>
          <t>BANCOLOMBIA</t>
        </is>
      </c>
      <c r="L1669" t="inlineStr">
        <is>
          <t>FO-25-1404616</t>
        </is>
      </c>
      <c r="M1669" s="49" t="n">
        <v>45890.46711805555</v>
      </c>
      <c r="N1669" s="49" t="n">
        <v>45895.65833333333</v>
      </c>
      <c r="O1669" s="48" t="n">
        <v>0</v>
      </c>
      <c r="P1669" t="inlineStr">
        <is>
          <t>UNO A UNO</t>
        </is>
      </c>
      <c r="Q1669" t="inlineStr">
        <is>
          <t>UNO A UNO</t>
        </is>
      </c>
      <c r="R1669" t="inlineStr">
        <is>
          <t>EJECUTADO</t>
        </is>
      </c>
      <c r="S1669" t="inlineStr">
        <is>
          <t>EJECUTADO EXITOSO</t>
        </is>
      </c>
      <c r="T1669" t="inlineStr">
        <is>
          <t>ENVIO FLOTA - OPERADOR LOGISTICO</t>
        </is>
      </c>
      <c r="V1669" t="inlineStr">
        <is>
          <t>TIPO III</t>
        </is>
      </c>
      <c r="W1669" t="inlineStr">
        <is>
          <t>TERRESTRE</t>
        </is>
      </c>
      <c r="X1669" t="inlineStr">
        <is>
          <t>GONZALEZ GONZALEZ MARIO ALBERTO</t>
        </is>
      </c>
      <c r="Y1669" t="inlineStr">
        <is>
          <t>1</t>
        </is>
      </c>
      <c r="Z1669" t="inlineStr">
        <is>
          <t>0</t>
        </is>
      </c>
      <c r="AA1669" s="48" t="n">
        <v>35780</v>
      </c>
      <c r="AB1669" s="48" t="n">
        <v>0</v>
      </c>
    </row>
    <row r="1670">
      <c r="A1670" t="inlineStr">
        <is>
          <t>MEDELLIN</t>
        </is>
      </c>
      <c r="B1670" t="inlineStr">
        <is>
          <t>NOROCCIDENTE</t>
        </is>
      </c>
      <c r="C1670" t="inlineStr">
        <is>
          <t>0004-0005</t>
        </is>
      </c>
      <c r="D1670" t="inlineStr">
        <is>
          <t>5001</t>
        </is>
      </c>
      <c r="E1670" t="inlineStr">
        <is>
          <t>2625033</t>
        </is>
      </c>
      <c r="F1670" t="inlineStr">
        <is>
          <t>3007015746</t>
        </is>
      </c>
      <c r="G1670" t="inlineStr">
        <is>
          <t>OC VISITA ROLLOS</t>
        </is>
      </c>
      <c r="H1670" t="inlineStr">
        <is>
          <t>ANTIOQUIA</t>
        </is>
      </c>
      <c r="I1670" t="inlineStr">
        <is>
          <t>MEDELLIN</t>
        </is>
      </c>
      <c r="J1670" t="inlineStr">
        <is>
          <t>OPRAP EXITO BELEN MEDELLIN</t>
        </is>
      </c>
      <c r="K1670" t="inlineStr">
        <is>
          <t>BANCOLOMBIA</t>
        </is>
      </c>
      <c r="L1670" t="inlineStr">
        <is>
          <t>FO-25-1403831</t>
        </is>
      </c>
      <c r="M1670" s="49" t="n">
        <v>45890.4678125</v>
      </c>
      <c r="N1670" s="49" t="n">
        <v>45897.36805555555</v>
      </c>
      <c r="O1670" s="48" t="n">
        <v>0</v>
      </c>
      <c r="P1670" t="inlineStr">
        <is>
          <t>ROBUSTO</t>
        </is>
      </c>
      <c r="Q1670" t="inlineStr">
        <is>
          <t>OPRAP</t>
        </is>
      </c>
      <c r="S1670" t="inlineStr">
        <is>
          <t>EJECUTADO EXITOSO</t>
        </is>
      </c>
      <c r="T1670" t="inlineStr">
        <is>
          <t>VISITA TECNICA</t>
        </is>
      </c>
      <c r="V1670" t="inlineStr">
        <is>
          <t>TIPO I</t>
        </is>
      </c>
      <c r="W1670" t="inlineStr">
        <is>
          <t>TERRESTRE</t>
        </is>
      </c>
      <c r="X1670" t="inlineStr">
        <is>
          <t>AYALA ROMERO MAYKOL DANILO</t>
        </is>
      </c>
      <c r="Y1670" t="inlineStr">
        <is>
          <t>1</t>
        </is>
      </c>
      <c r="Z1670" t="inlineStr">
        <is>
          <t>0</t>
        </is>
      </c>
      <c r="AA1670" s="48" t="n">
        <v>35780</v>
      </c>
      <c r="AB1670" s="48" t="n">
        <v>0</v>
      </c>
    </row>
    <row r="1671">
      <c r="A1671" t="inlineStr">
        <is>
          <t>MEDELLIN</t>
        </is>
      </c>
      <c r="B1671" t="inlineStr">
        <is>
          <t>NOROCCIDENTE</t>
        </is>
      </c>
      <c r="C1671" t="inlineStr">
        <is>
          <t>0004-0005</t>
        </is>
      </c>
      <c r="D1671" t="inlineStr">
        <is>
          <t>5001</t>
        </is>
      </c>
      <c r="E1671" t="inlineStr">
        <is>
          <t>2625043</t>
        </is>
      </c>
      <c r="F1671" t="inlineStr">
        <is>
          <t>3007032336</t>
        </is>
      </c>
      <c r="G1671" t="inlineStr">
        <is>
          <t>OC VISITA ROLLOS</t>
        </is>
      </c>
      <c r="H1671" t="inlineStr">
        <is>
          <t>ANTIOQUIA</t>
        </is>
      </c>
      <c r="I1671" t="inlineStr">
        <is>
          <t>MEDELLIN</t>
        </is>
      </c>
      <c r="J1671" t="inlineStr">
        <is>
          <t>OPRAP GRAN PLAZA</t>
        </is>
      </c>
      <c r="K1671" t="inlineStr">
        <is>
          <t>BANCOLOMBIA</t>
        </is>
      </c>
      <c r="L1671" t="inlineStr">
        <is>
          <t>FO-25-1403828</t>
        </is>
      </c>
      <c r="M1671" s="49" t="n">
        <v>45890.46849537037</v>
      </c>
      <c r="N1671" s="49" t="n">
        <v>45897.36805555555</v>
      </c>
      <c r="O1671" s="48" t="n">
        <v>0</v>
      </c>
      <c r="P1671" t="inlineStr">
        <is>
          <t>ROBUSTO</t>
        </is>
      </c>
      <c r="Q1671" t="inlineStr">
        <is>
          <t>OPRAP</t>
        </is>
      </c>
      <c r="S1671" t="inlineStr">
        <is>
          <t>EJECUTADO EXITOSO</t>
        </is>
      </c>
      <c r="T1671" t="inlineStr">
        <is>
          <t>VISITA TECNICA</t>
        </is>
      </c>
      <c r="V1671" t="inlineStr">
        <is>
          <t>TIPO I</t>
        </is>
      </c>
      <c r="W1671" t="inlineStr">
        <is>
          <t>TERRESTRE</t>
        </is>
      </c>
      <c r="X1671" t="inlineStr">
        <is>
          <t>AYALA ROMERO MAYKOL DANILO</t>
        </is>
      </c>
      <c r="Y1671" t="inlineStr">
        <is>
          <t>1</t>
        </is>
      </c>
      <c r="Z1671" t="inlineStr">
        <is>
          <t>0</t>
        </is>
      </c>
      <c r="AA1671" s="48" t="n">
        <v>35780</v>
      </c>
      <c r="AB1671" s="48" t="n">
        <v>0</v>
      </c>
    </row>
    <row r="1672">
      <c r="A1672" t="inlineStr">
        <is>
          <t>PEREIRA</t>
        </is>
      </c>
      <c r="B1672" t="inlineStr">
        <is>
          <t>SUROCCIDENTE Y EJE CAFETERO</t>
        </is>
      </c>
      <c r="C1672" t="inlineStr">
        <is>
          <t>0004-0002</t>
        </is>
      </c>
      <c r="D1672" t="inlineStr">
        <is>
          <t>66594</t>
        </is>
      </c>
      <c r="E1672" t="inlineStr">
        <is>
          <t>2625046</t>
        </is>
      </c>
      <c r="F1672" t="inlineStr">
        <is>
          <t>3007024847</t>
        </is>
      </c>
      <c r="G1672" t="inlineStr">
        <is>
          <t>OC VISITA ROLLOS</t>
        </is>
      </c>
      <c r="H1672" t="inlineStr">
        <is>
          <t>RISARALDA</t>
        </is>
      </c>
      <c r="I1672" t="inlineStr">
        <is>
          <t>QUINCHIA</t>
        </is>
      </c>
      <c r="J1672" t="inlineStr">
        <is>
          <t>CENTRO II QUINCHIA RISARALDA</t>
        </is>
      </c>
      <c r="K1672" t="inlineStr">
        <is>
          <t>BANCOLOMBIA</t>
        </is>
      </c>
      <c r="L1672" t="inlineStr">
        <is>
          <t>FO-25-1403824</t>
        </is>
      </c>
      <c r="M1672" s="49" t="n">
        <v>45890.46921296296</v>
      </c>
      <c r="N1672" s="49" t="n">
        <v>45892.70416666667</v>
      </c>
      <c r="O1672" s="48" t="n">
        <v>0</v>
      </c>
      <c r="P1672" t="inlineStr">
        <is>
          <t>CB UNO A UNO</t>
        </is>
      </c>
      <c r="Q1672" t="inlineStr">
        <is>
          <t>CB UNO A UNO</t>
        </is>
      </c>
      <c r="R1672" t="inlineStr">
        <is>
          <t>EJECUTADO</t>
        </is>
      </c>
      <c r="S1672" t="inlineStr">
        <is>
          <t>EJECUTADO EXITOSO</t>
        </is>
      </c>
      <c r="T1672" t="inlineStr">
        <is>
          <t>VISITA TECNICA</t>
        </is>
      </c>
      <c r="V1672" t="inlineStr">
        <is>
          <t>TIPO II</t>
        </is>
      </c>
      <c r="W1672" t="inlineStr">
        <is>
          <t>TERRESTRE</t>
        </is>
      </c>
      <c r="X1672" t="inlineStr">
        <is>
          <t>ARROYAVE CANO MANUEL GUILLERMO</t>
        </is>
      </c>
      <c r="Y1672" t="inlineStr">
        <is>
          <t>1</t>
        </is>
      </c>
      <c r="Z1672" t="inlineStr">
        <is>
          <t>0</t>
        </is>
      </c>
      <c r="AA1672" s="48" t="n">
        <v>67654</v>
      </c>
      <c r="AB1672" s="48" t="n">
        <v>0</v>
      </c>
    </row>
    <row r="1673">
      <c r="A1673" t="inlineStr">
        <is>
          <t>BUCARAMANGA</t>
        </is>
      </c>
      <c r="B1673" t="inlineStr">
        <is>
          <t>SANTANDERES</t>
        </is>
      </c>
      <c r="C1673" t="inlineStr">
        <is>
          <t>0004-0008</t>
        </is>
      </c>
      <c r="D1673" t="inlineStr">
        <is>
          <t>68307</t>
        </is>
      </c>
      <c r="E1673" t="inlineStr">
        <is>
          <t>2625052</t>
        </is>
      </c>
      <c r="F1673" t="inlineStr">
        <is>
          <t>3007073319</t>
        </is>
      </c>
      <c r="G1673" t="inlineStr">
        <is>
          <t>OC VISITA ROLLOS</t>
        </is>
      </c>
      <c r="H1673" t="inlineStr">
        <is>
          <t>SANTANDER</t>
        </is>
      </c>
      <c r="I1673" t="inlineStr">
        <is>
          <t>GIRON</t>
        </is>
      </c>
      <c r="J1673" t="inlineStr">
        <is>
          <t>PTM GIRON TIENDA MULTISERVICIO</t>
        </is>
      </c>
      <c r="K1673" t="inlineStr">
        <is>
          <t>BANCOLOMBIA</t>
        </is>
      </c>
      <c r="L1673" t="inlineStr">
        <is>
          <t>FO-25-1403817</t>
        </is>
      </c>
      <c r="M1673" s="49" t="n">
        <v>45890.4699537037</v>
      </c>
      <c r="N1673" s="49" t="n">
        <v>45892.40555555555</v>
      </c>
      <c r="O1673" s="48" t="n">
        <v>0</v>
      </c>
      <c r="P1673" t="inlineStr">
        <is>
          <t>AGREGADOR</t>
        </is>
      </c>
      <c r="Q1673" t="inlineStr">
        <is>
          <t>COMCARD - PTM</t>
        </is>
      </c>
      <c r="R1673" t="inlineStr">
        <is>
          <t>EJECUTADO</t>
        </is>
      </c>
      <c r="S1673" t="inlineStr">
        <is>
          <t>EJECUTADO EXITOSO</t>
        </is>
      </c>
      <c r="T1673" t="inlineStr">
        <is>
          <t>VISITA TECNICA</t>
        </is>
      </c>
      <c r="V1673" t="inlineStr">
        <is>
          <t>TIPO I</t>
        </is>
      </c>
      <c r="W1673" t="inlineStr">
        <is>
          <t>TERRESTRE</t>
        </is>
      </c>
      <c r="X1673" t="inlineStr">
        <is>
          <t>SANTOS GONZALEZ JOHAN FABIAN</t>
        </is>
      </c>
      <c r="Y1673" t="inlineStr">
        <is>
          <t>1</t>
        </is>
      </c>
      <c r="Z1673" t="inlineStr">
        <is>
          <t>0</t>
        </is>
      </c>
      <c r="AA1673" s="48" t="n">
        <v>35780</v>
      </c>
      <c r="AB1673" s="48" t="n">
        <v>0</v>
      </c>
    </row>
    <row r="1674">
      <c r="A1674" t="inlineStr">
        <is>
          <t>BARRANQUILLA</t>
        </is>
      </c>
      <c r="B1674" t="inlineStr">
        <is>
          <t>COSTA</t>
        </is>
      </c>
      <c r="C1674" t="inlineStr">
        <is>
          <t>0004-0001</t>
        </is>
      </c>
      <c r="D1674" t="inlineStr">
        <is>
          <t>8001</t>
        </is>
      </c>
      <c r="E1674" t="inlineStr">
        <is>
          <t>2625088</t>
        </is>
      </c>
      <c r="F1674" t="inlineStr">
        <is>
          <t>3007079598</t>
        </is>
      </c>
      <c r="G1674" t="inlineStr">
        <is>
          <t>OC VISITA ROLLOS</t>
        </is>
      </c>
      <c r="H1674" t="inlineStr">
        <is>
          <t>ATLANTICO</t>
        </is>
      </c>
      <c r="I1674" t="inlineStr">
        <is>
          <t>BARRANQUILLA</t>
        </is>
      </c>
      <c r="J1674" t="inlineStr">
        <is>
          <t>BARRIO LA MAGDALENA BARRANQUILLA  4</t>
        </is>
      </c>
      <c r="K1674" t="inlineStr">
        <is>
          <t>BANCOLOMBIA</t>
        </is>
      </c>
      <c r="L1674" t="inlineStr">
        <is>
          <t>FO-25-1405849</t>
        </is>
      </c>
      <c r="M1674" s="49" t="n">
        <v>45890.47614583333</v>
      </c>
      <c r="N1674" s="49" t="n">
        <v>45894.54166666666</v>
      </c>
      <c r="O1674" s="48" t="n">
        <v>0</v>
      </c>
      <c r="P1674" t="inlineStr">
        <is>
          <t>UNO A UNO</t>
        </is>
      </c>
      <c r="Q1674" t="inlineStr">
        <is>
          <t>UNO A UNO</t>
        </is>
      </c>
      <c r="R1674" t="inlineStr">
        <is>
          <t>EJECUTADO</t>
        </is>
      </c>
      <c r="S1674" t="inlineStr">
        <is>
          <t>EJECUTADO EXITOSO</t>
        </is>
      </c>
      <c r="T1674" t="inlineStr">
        <is>
          <t>VISITA TECNICA</t>
        </is>
      </c>
      <c r="V1674" t="inlineStr">
        <is>
          <t>TIPO I</t>
        </is>
      </c>
      <c r="W1674" t="inlineStr">
        <is>
          <t>TERRESTRE</t>
        </is>
      </c>
      <c r="X1674" t="inlineStr">
        <is>
          <t>PEÑALOZA GUTIERREZ RAFAEL GUSTAVO</t>
        </is>
      </c>
      <c r="Y1674" t="inlineStr">
        <is>
          <t>1</t>
        </is>
      </c>
      <c r="Z1674" t="inlineStr">
        <is>
          <t>0</t>
        </is>
      </c>
      <c r="AA1674" s="48" t="n">
        <v>35780</v>
      </c>
      <c r="AB1674" s="48" t="n">
        <v>0</v>
      </c>
    </row>
    <row r="1675">
      <c r="A1675" t="inlineStr">
        <is>
          <t>CALI</t>
        </is>
      </c>
      <c r="B1675" t="inlineStr">
        <is>
          <t>SUROCCIDENTE Y EJE CAFETERO</t>
        </is>
      </c>
      <c r="C1675" t="inlineStr">
        <is>
          <t>0004-0003</t>
        </is>
      </c>
      <c r="D1675" t="inlineStr">
        <is>
          <t>76001</t>
        </is>
      </c>
      <c r="E1675" t="inlineStr">
        <is>
          <t>2625154</t>
        </is>
      </c>
      <c r="F1675" t="inlineStr">
        <is>
          <t>3007070355</t>
        </is>
      </c>
      <c r="G1675" t="inlineStr">
        <is>
          <t>OC VISITA ROLLOS</t>
        </is>
      </c>
      <c r="H1675" t="inlineStr">
        <is>
          <t>VALLE DEL CAUCA</t>
        </is>
      </c>
      <c r="I1675" t="inlineStr">
        <is>
          <t>CALI</t>
        </is>
      </c>
      <c r="J1675" t="inlineStr">
        <is>
          <t>BARRIO EL BOSQUE CALI</t>
        </is>
      </c>
      <c r="K1675" t="inlineStr">
        <is>
          <t>BANCOLOMBIA</t>
        </is>
      </c>
      <c r="L1675" t="inlineStr">
        <is>
          <t>FO-25-1403811</t>
        </is>
      </c>
      <c r="M1675" s="49" t="n">
        <v>45890.47253472222</v>
      </c>
      <c r="N1675" s="49" t="n">
        <v>45894.54027777778</v>
      </c>
      <c r="O1675" s="48" t="n">
        <v>0</v>
      </c>
      <c r="P1675" t="inlineStr">
        <is>
          <t>CB UNO A UNO</t>
        </is>
      </c>
      <c r="Q1675" t="inlineStr">
        <is>
          <t>CB UNO A UNO</t>
        </is>
      </c>
      <c r="R1675" t="inlineStr">
        <is>
          <t>EJECUTADO</t>
        </is>
      </c>
      <c r="S1675" t="inlineStr">
        <is>
          <t>EJECUTADO EXITOSO</t>
        </is>
      </c>
      <c r="T1675" t="inlineStr">
        <is>
          <t>VISITA TECNICA</t>
        </is>
      </c>
      <c r="V1675" t="inlineStr">
        <is>
          <t>TIPO I</t>
        </is>
      </c>
      <c r="W1675" t="inlineStr">
        <is>
          <t>TERRESTRE</t>
        </is>
      </c>
      <c r="X1675" t="inlineStr">
        <is>
          <t>CUERO RUIZ JHONNY</t>
        </is>
      </c>
      <c r="Y1675" t="inlineStr">
        <is>
          <t>1</t>
        </is>
      </c>
      <c r="Z1675" t="inlineStr">
        <is>
          <t>0</t>
        </is>
      </c>
      <c r="AA1675" s="48" t="n">
        <v>35780</v>
      </c>
      <c r="AB1675" s="48" t="n">
        <v>0</v>
      </c>
    </row>
    <row r="1676">
      <c r="A1676" t="inlineStr">
        <is>
          <t>MEDELLIN</t>
        </is>
      </c>
      <c r="B1676" t="inlineStr">
        <is>
          <t>NOROCCIDENTE</t>
        </is>
      </c>
      <c r="C1676" t="inlineStr">
        <is>
          <t>0004-0005</t>
        </is>
      </c>
      <c r="D1676" t="inlineStr">
        <is>
          <t>5266</t>
        </is>
      </c>
      <c r="E1676" t="inlineStr">
        <is>
          <t>2625161</t>
        </is>
      </c>
      <c r="F1676" t="inlineStr">
        <is>
          <t>3007036942</t>
        </is>
      </c>
      <c r="G1676" t="inlineStr">
        <is>
          <t>OC VISITA ROLLOS</t>
        </is>
      </c>
      <c r="H1676" t="inlineStr">
        <is>
          <t>ANTIOQUIA</t>
        </is>
      </c>
      <c r="I1676" t="inlineStr">
        <is>
          <t>ENVIGADO</t>
        </is>
      </c>
      <c r="J1676" t="inlineStr">
        <is>
          <t>DISTRICOL 1115 SOLUCIONES</t>
        </is>
      </c>
      <c r="K1676" t="inlineStr">
        <is>
          <t>BANCOLOMBIA</t>
        </is>
      </c>
      <c r="L1676" t="inlineStr">
        <is>
          <t>FO-25-1403809</t>
        </is>
      </c>
      <c r="M1676" s="49" t="n">
        <v>45890.47495370371</v>
      </c>
      <c r="N1676" s="49" t="n">
        <v>45896.41111111111</v>
      </c>
      <c r="O1676" s="48" t="n">
        <v>0</v>
      </c>
      <c r="P1676" t="inlineStr">
        <is>
          <t>AGREGADOR</t>
        </is>
      </c>
      <c r="Q1676" t="inlineStr">
        <is>
          <t>DISTRICOL</t>
        </is>
      </c>
      <c r="S1676" t="inlineStr">
        <is>
          <t>EJECUTADO EXITOSO</t>
        </is>
      </c>
      <c r="T1676" t="inlineStr">
        <is>
          <t>VISITA TECNICA</t>
        </is>
      </c>
      <c r="V1676" t="inlineStr">
        <is>
          <t>TIPO I</t>
        </is>
      </c>
      <c r="W1676" t="inlineStr">
        <is>
          <t>TERRESTRE</t>
        </is>
      </c>
      <c r="X1676" t="inlineStr">
        <is>
          <t>AYALA ROMERO MAYKOL DANILO</t>
        </is>
      </c>
      <c r="Y1676" t="inlineStr">
        <is>
          <t>1</t>
        </is>
      </c>
      <c r="Z1676" t="inlineStr">
        <is>
          <t>0</t>
        </is>
      </c>
      <c r="AA1676" s="48" t="n">
        <v>35780</v>
      </c>
      <c r="AB1676" s="48" t="n">
        <v>0</v>
      </c>
    </row>
    <row r="1677">
      <c r="A1677" t="inlineStr">
        <is>
          <t>MEDELLIN</t>
        </is>
      </c>
      <c r="B1677" t="inlineStr">
        <is>
          <t>NOROCCIDENTE</t>
        </is>
      </c>
      <c r="C1677" t="inlineStr">
        <is>
          <t>0004-0005</t>
        </is>
      </c>
      <c r="D1677" t="inlineStr">
        <is>
          <t>5001</t>
        </is>
      </c>
      <c r="E1677" t="inlineStr">
        <is>
          <t>2625201</t>
        </is>
      </c>
      <c r="F1677" t="inlineStr">
        <is>
          <t>3007059314</t>
        </is>
      </c>
      <c r="G1677" t="inlineStr">
        <is>
          <t>OC VISITA ROLLOS</t>
        </is>
      </c>
      <c r="H1677" t="inlineStr">
        <is>
          <t>ANTIOQUIA</t>
        </is>
      </c>
      <c r="I1677" t="inlineStr">
        <is>
          <t>MEDELLIN</t>
        </is>
      </c>
      <c r="J1677" t="inlineStr">
        <is>
          <t>PTM MEDELLIN CARNES TAURINA</t>
        </is>
      </c>
      <c r="K1677" t="inlineStr">
        <is>
          <t>BANCOLOMBIA</t>
        </is>
      </c>
      <c r="L1677" t="inlineStr">
        <is>
          <t>FO-25-1403810</t>
        </is>
      </c>
      <c r="M1677" s="49" t="n">
        <v>45890.47324074074</v>
      </c>
      <c r="N1677" s="49" t="n">
        <v>45896.41111111111</v>
      </c>
      <c r="O1677" s="48" t="n">
        <v>0</v>
      </c>
      <c r="P1677" t="inlineStr">
        <is>
          <t>AGREGADOR</t>
        </is>
      </c>
      <c r="Q1677" t="inlineStr">
        <is>
          <t>COMCARD - PTM</t>
        </is>
      </c>
      <c r="S1677" t="inlineStr">
        <is>
          <t>EJECUTADO EXITOSO</t>
        </is>
      </c>
      <c r="T1677" t="inlineStr">
        <is>
          <t>VISITA TECNICA</t>
        </is>
      </c>
      <c r="V1677" t="inlineStr">
        <is>
          <t>TIPO I</t>
        </is>
      </c>
      <c r="W1677" t="inlineStr">
        <is>
          <t>TERRESTRE</t>
        </is>
      </c>
      <c r="X1677" t="inlineStr">
        <is>
          <t>AYALA ROMERO MAYKOL DANILO</t>
        </is>
      </c>
      <c r="Y1677" t="inlineStr">
        <is>
          <t>1</t>
        </is>
      </c>
      <c r="Z1677" t="inlineStr">
        <is>
          <t>0</t>
        </is>
      </c>
      <c r="AA1677" s="48" t="n">
        <v>35780</v>
      </c>
      <c r="AB1677" s="48" t="n">
        <v>0</v>
      </c>
    </row>
    <row r="1678">
      <c r="A1678" t="inlineStr">
        <is>
          <t>MEDELLIN</t>
        </is>
      </c>
      <c r="B1678" t="inlineStr">
        <is>
          <t>NOROCCIDENTE</t>
        </is>
      </c>
      <c r="C1678" t="inlineStr">
        <is>
          <t>0004-0005</t>
        </is>
      </c>
      <c r="D1678" t="inlineStr">
        <is>
          <t>5001</t>
        </is>
      </c>
      <c r="E1678" t="inlineStr">
        <is>
          <t>2625365</t>
        </is>
      </c>
      <c r="F1678" t="inlineStr">
        <is>
          <t>3007051119</t>
        </is>
      </c>
      <c r="G1678" t="inlineStr">
        <is>
          <t>OC VISITA ROLLOS</t>
        </is>
      </c>
      <c r="H1678" t="inlineStr">
        <is>
          <t>ANTIOQUIA</t>
        </is>
      </c>
      <c r="I1678" t="inlineStr">
        <is>
          <t>MEDELLIN</t>
        </is>
      </c>
      <c r="J1678" t="inlineStr">
        <is>
          <t>PTM MEDELLIN NOVOCELL ACCESORI</t>
        </is>
      </c>
      <c r="K1678" t="inlineStr">
        <is>
          <t>BANCOLOMBIA</t>
        </is>
      </c>
      <c r="L1678" t="inlineStr">
        <is>
          <t>FO-25-1404528</t>
        </is>
      </c>
      <c r="M1678" s="49" t="n">
        <v>45890.4892824074</v>
      </c>
      <c r="N1678" s="49" t="n">
        <v>45897.36805555555</v>
      </c>
      <c r="O1678" s="48" t="n">
        <v>0</v>
      </c>
      <c r="P1678" t="inlineStr">
        <is>
          <t>AGREGADOR</t>
        </is>
      </c>
      <c r="Q1678" t="inlineStr">
        <is>
          <t>COMCARD - PTM</t>
        </is>
      </c>
      <c r="S1678" t="inlineStr">
        <is>
          <t>EJECUTADO EXITOSO</t>
        </is>
      </c>
      <c r="T1678" t="inlineStr">
        <is>
          <t>VISITA TECNICA</t>
        </is>
      </c>
      <c r="V1678" t="inlineStr">
        <is>
          <t>TIPO I</t>
        </is>
      </c>
      <c r="W1678" t="inlineStr">
        <is>
          <t>TERRESTRE</t>
        </is>
      </c>
      <c r="X1678" t="inlineStr">
        <is>
          <t>AYALA ROMERO MAYKOL DANILO</t>
        </is>
      </c>
      <c r="Y1678" t="inlineStr">
        <is>
          <t>1</t>
        </is>
      </c>
      <c r="Z1678" t="inlineStr">
        <is>
          <t>0</t>
        </is>
      </c>
      <c r="AA1678" s="48" t="n">
        <v>35780</v>
      </c>
      <c r="AB1678" s="48" t="n">
        <v>0</v>
      </c>
    </row>
    <row r="1679">
      <c r="A1679" t="inlineStr">
        <is>
          <t>NEIVA</t>
        </is>
      </c>
      <c r="B1679" t="inlineStr">
        <is>
          <t>REMOTAS</t>
        </is>
      </c>
      <c r="C1679" t="inlineStr">
        <is>
          <t>No encontrado</t>
        </is>
      </c>
      <c r="D1679" t="inlineStr">
        <is>
          <t>18753</t>
        </is>
      </c>
      <c r="E1679" t="inlineStr">
        <is>
          <t>2625601</t>
        </is>
      </c>
      <c r="F1679" t="inlineStr">
        <is>
          <t>3007041343</t>
        </is>
      </c>
      <c r="G1679" t="inlineStr">
        <is>
          <t>OC ENVIO ROLLOS</t>
        </is>
      </c>
      <c r="H1679" t="inlineStr">
        <is>
          <t>CAQUETA</t>
        </is>
      </c>
      <c r="I1679" t="inlineStr">
        <is>
          <t>SAN VICENTE DEL CAGUAN</t>
        </is>
      </c>
      <c r="J1679" t="inlineStr">
        <is>
          <t>DISTRICOL CELU PARTES CAGUAN</t>
        </is>
      </c>
      <c r="K1679" t="inlineStr">
        <is>
          <t>BANCOLOMBIA</t>
        </is>
      </c>
      <c r="L1679" t="inlineStr">
        <is>
          <t>FO-25-1404615</t>
        </is>
      </c>
      <c r="M1679" s="49" t="n">
        <v>45890.49527777778</v>
      </c>
      <c r="N1679" s="49" t="n">
        <v>45893.64166666667</v>
      </c>
      <c r="O1679" s="48" t="n">
        <v>0</v>
      </c>
      <c r="P1679" t="inlineStr">
        <is>
          <t>AGREGADOR</t>
        </is>
      </c>
      <c r="Q1679" t="inlineStr">
        <is>
          <t>DISTRICOL</t>
        </is>
      </c>
      <c r="S1679" t="inlineStr">
        <is>
          <t>EJECUTADO EXITOSO</t>
        </is>
      </c>
      <c r="T1679" t="inlineStr">
        <is>
          <t>ENVIO</t>
        </is>
      </c>
      <c r="V1679" t="inlineStr">
        <is>
          <t>TIPO IV ESPECIAL</t>
        </is>
      </c>
      <c r="W1679" t="inlineStr">
        <is>
          <t>TERRESTRE / AEREO</t>
        </is>
      </c>
      <c r="Y1679" t="inlineStr">
        <is>
          <t>1</t>
        </is>
      </c>
      <c r="Z1679" t="inlineStr">
        <is>
          <t>0</t>
        </is>
      </c>
      <c r="AA1679" s="48" t="n">
        <v>35780</v>
      </c>
      <c r="AB1679" s="48" t="n">
        <v>0</v>
      </c>
    </row>
    <row r="1680">
      <c r="A1680" t="inlineStr">
        <is>
          <t>MEDELLIN</t>
        </is>
      </c>
      <c r="B1680" t="inlineStr">
        <is>
          <t>NOROCCIDENTE</t>
        </is>
      </c>
      <c r="C1680" t="inlineStr">
        <is>
          <t>0004-0005</t>
        </is>
      </c>
      <c r="D1680" t="inlineStr">
        <is>
          <t>5360</t>
        </is>
      </c>
      <c r="E1680" t="inlineStr">
        <is>
          <t>2625705</t>
        </is>
      </c>
      <c r="F1680" t="inlineStr">
        <is>
          <t>3007016104</t>
        </is>
      </c>
      <c r="G1680" t="inlineStr">
        <is>
          <t>OC VISITA ROLLOS</t>
        </is>
      </c>
      <c r="H1680" t="inlineStr">
        <is>
          <t>ANTIOQUIA</t>
        </is>
      </c>
      <c r="I1680" t="inlineStr">
        <is>
          <t>ITAGUI</t>
        </is>
      </c>
      <c r="J1680" t="inlineStr">
        <is>
          <t>BARRIO PLAYA RICA ITAGUI</t>
        </is>
      </c>
      <c r="K1680" t="inlineStr">
        <is>
          <t>BANCOLOMBIA</t>
        </is>
      </c>
      <c r="L1680" t="inlineStr">
        <is>
          <t>FO-25-1404526</t>
        </is>
      </c>
      <c r="M1680" s="49" t="n">
        <v>45890.49837962963</v>
      </c>
      <c r="N1680" s="49" t="n">
        <v>45897.36875</v>
      </c>
      <c r="O1680" s="48" t="n">
        <v>0</v>
      </c>
      <c r="P1680" t="inlineStr">
        <is>
          <t>CB UNO A UNO</t>
        </is>
      </c>
      <c r="Q1680" t="inlineStr">
        <is>
          <t>CB UNO A UNO</t>
        </is>
      </c>
      <c r="S1680" t="inlineStr">
        <is>
          <t>EJECUTADO EXITOSO</t>
        </is>
      </c>
      <c r="T1680" t="inlineStr">
        <is>
          <t>VISITA TECNICA</t>
        </is>
      </c>
      <c r="V1680" t="inlineStr">
        <is>
          <t>TIPO I</t>
        </is>
      </c>
      <c r="W1680" t="inlineStr">
        <is>
          <t>TERRESTRE</t>
        </is>
      </c>
      <c r="X1680" t="inlineStr">
        <is>
          <t>AYALA ROMERO MAYKOL DANILO</t>
        </is>
      </c>
      <c r="Y1680" t="inlineStr">
        <is>
          <t>1</t>
        </is>
      </c>
      <c r="Z1680" t="inlineStr">
        <is>
          <t>0</t>
        </is>
      </c>
      <c r="AA1680" s="48" t="n">
        <v>35780</v>
      </c>
      <c r="AB1680" s="48" t="n">
        <v>0</v>
      </c>
    </row>
    <row r="1681">
      <c r="A1681" t="inlineStr">
        <is>
          <t>BOGOTA</t>
        </is>
      </c>
      <c r="B1681" t="inlineStr">
        <is>
          <t>CUNDINAMARCA</t>
        </is>
      </c>
      <c r="C1681" t="inlineStr">
        <is>
          <t>0004-0004</t>
        </is>
      </c>
      <c r="D1681" t="inlineStr">
        <is>
          <t>11001</t>
        </is>
      </c>
      <c r="E1681" t="inlineStr">
        <is>
          <t>2625726</t>
        </is>
      </c>
      <c r="F1681" t="inlineStr">
        <is>
          <t>3007034384</t>
        </is>
      </c>
      <c r="G1681" t="inlineStr">
        <is>
          <t>OC VISITA ROLLOS</t>
        </is>
      </c>
      <c r="H1681" t="inlineStr">
        <is>
          <t>CUNDINAMARCA</t>
        </is>
      </c>
      <c r="I1681" t="inlineStr">
        <is>
          <t>BOGOTA</t>
        </is>
      </c>
      <c r="J1681" t="inlineStr">
        <is>
          <t>REVAL SAN JOSE</t>
        </is>
      </c>
      <c r="K1681" t="inlineStr">
        <is>
          <t>BANCOLOMBIA</t>
        </is>
      </c>
      <c r="L1681" t="inlineStr">
        <is>
          <t>FO-25-1404523</t>
        </is>
      </c>
      <c r="M1681" s="49" t="n">
        <v>45890.50034722222</v>
      </c>
      <c r="N1681" s="49" t="n">
        <v>45892.39930555555</v>
      </c>
      <c r="O1681" s="48" t="n">
        <v>0</v>
      </c>
      <c r="P1681" t="inlineStr">
        <is>
          <t>ROBUSTO</t>
        </is>
      </c>
      <c r="Q1681" t="inlineStr">
        <is>
          <t>REVAL</t>
        </is>
      </c>
      <c r="R1681" t="inlineStr">
        <is>
          <t>EJECUTADO</t>
        </is>
      </c>
      <c r="S1681" t="inlineStr">
        <is>
          <t>EJECUTADO EXITOSO</t>
        </is>
      </c>
      <c r="T1681" t="inlineStr">
        <is>
          <t>VISITA TECNICA</t>
        </is>
      </c>
      <c r="V1681" t="inlineStr">
        <is>
          <t>TIPO I</t>
        </is>
      </c>
      <c r="W1681" t="inlineStr">
        <is>
          <t>TERRESTRE</t>
        </is>
      </c>
      <c r="X1681" t="inlineStr">
        <is>
          <t>SOTO LONDOÑO FREDY ALEXANDER</t>
        </is>
      </c>
      <c r="Y1681" t="inlineStr">
        <is>
          <t>1</t>
        </is>
      </c>
      <c r="Z1681" t="inlineStr">
        <is>
          <t>0</t>
        </is>
      </c>
      <c r="AA1681" s="48" t="n">
        <v>35780</v>
      </c>
      <c r="AB1681" s="48" t="n">
        <v>0</v>
      </c>
    </row>
    <row r="1682">
      <c r="A1682" t="inlineStr">
        <is>
          <t>MONTERIA</t>
        </is>
      </c>
      <c r="B1682" t="inlineStr">
        <is>
          <t>COSTA</t>
        </is>
      </c>
      <c r="C1682" t="inlineStr">
        <is>
          <t>0004-0001</t>
        </is>
      </c>
      <c r="D1682" t="inlineStr">
        <is>
          <t>23001</t>
        </is>
      </c>
      <c r="E1682" t="inlineStr">
        <is>
          <t>2625756</t>
        </is>
      </c>
      <c r="F1682" t="inlineStr">
        <is>
          <t>3007080219</t>
        </is>
      </c>
      <c r="G1682" t="inlineStr">
        <is>
          <t>OC VISITA ROLLOS</t>
        </is>
      </c>
      <c r="H1682" t="inlineStr">
        <is>
          <t>CORDOBA</t>
        </is>
      </c>
      <c r="I1682" t="inlineStr">
        <is>
          <t>MONTERIA</t>
        </is>
      </c>
      <c r="J1682" t="inlineStr">
        <is>
          <t>PTM MONTERIA VARIEDADES EL IMP</t>
        </is>
      </c>
      <c r="K1682" t="inlineStr">
        <is>
          <t>BANCOLOMBIA</t>
        </is>
      </c>
      <c r="L1682" t="inlineStr">
        <is>
          <t>FO-25-1404519</t>
        </is>
      </c>
      <c r="M1682" s="49" t="n">
        <v>45890.50342592593</v>
      </c>
      <c r="N1682" s="49" t="n">
        <v>45892.71041666667</v>
      </c>
      <c r="O1682" s="48" t="n">
        <v>0</v>
      </c>
      <c r="P1682" t="inlineStr">
        <is>
          <t>AGREGADOR</t>
        </is>
      </c>
      <c r="Q1682" t="inlineStr">
        <is>
          <t>COMCARD - PTM</t>
        </is>
      </c>
      <c r="R1682" t="inlineStr">
        <is>
          <t>EJECUTADO</t>
        </is>
      </c>
      <c r="S1682" t="inlineStr">
        <is>
          <t>EJECUTADO EXITOSO</t>
        </is>
      </c>
      <c r="T1682" t="inlineStr">
        <is>
          <t>VISITA TECNICA</t>
        </is>
      </c>
      <c r="V1682" t="inlineStr">
        <is>
          <t>TIPO I</t>
        </is>
      </c>
      <c r="W1682" t="inlineStr">
        <is>
          <t>TERRESTRE</t>
        </is>
      </c>
      <c r="X1682" t="inlineStr">
        <is>
          <t>COGOLLO VERTEL EDER LUIS</t>
        </is>
      </c>
      <c r="Y1682" t="inlineStr">
        <is>
          <t>1</t>
        </is>
      </c>
      <c r="Z1682" t="inlineStr">
        <is>
          <t>0</t>
        </is>
      </c>
      <c r="AA1682" s="48" t="n">
        <v>35780</v>
      </c>
      <c r="AB1682" s="48" t="n">
        <v>0</v>
      </c>
    </row>
    <row r="1683">
      <c r="A1683" t="inlineStr">
        <is>
          <t>MEDELLIN</t>
        </is>
      </c>
      <c r="B1683" t="inlineStr">
        <is>
          <t>NOROCCIDENTE</t>
        </is>
      </c>
      <c r="C1683" t="inlineStr">
        <is>
          <t>0004-0005</t>
        </is>
      </c>
      <c r="D1683" t="inlineStr">
        <is>
          <t>5266</t>
        </is>
      </c>
      <c r="E1683" t="inlineStr">
        <is>
          <t>2625887</t>
        </is>
      </c>
      <c r="F1683" t="inlineStr">
        <is>
          <t>3007052601</t>
        </is>
      </c>
      <c r="G1683" t="inlineStr">
        <is>
          <t>OC VISITA ROLLOS</t>
        </is>
      </c>
      <c r="H1683" t="inlineStr">
        <is>
          <t>ANTIOQUIA</t>
        </is>
      </c>
      <c r="I1683" t="inlineStr">
        <is>
          <t>ENVIGADO</t>
        </is>
      </c>
      <c r="J1683" t="inlineStr">
        <is>
          <t>BARRIO URIBE ANGEL ENVIGADO</t>
        </is>
      </c>
      <c r="K1683" t="inlineStr">
        <is>
          <t>BANCOLOMBIA</t>
        </is>
      </c>
      <c r="L1683" t="inlineStr">
        <is>
          <t>FO-25-1404512</t>
        </is>
      </c>
      <c r="M1683" s="49" t="n">
        <v>45890.53462962963</v>
      </c>
      <c r="N1683" s="49" t="n">
        <v>45896.41111111111</v>
      </c>
      <c r="O1683" s="48" t="n">
        <v>0</v>
      </c>
      <c r="P1683" t="inlineStr">
        <is>
          <t>CB UNO A UNO</t>
        </is>
      </c>
      <c r="Q1683" t="inlineStr">
        <is>
          <t>CB UNO A UNO</t>
        </is>
      </c>
      <c r="S1683" t="inlineStr">
        <is>
          <t>EJECUTADO EXITOSO</t>
        </is>
      </c>
      <c r="T1683" t="inlineStr">
        <is>
          <t>VISITA TECNICA</t>
        </is>
      </c>
      <c r="V1683" t="inlineStr">
        <is>
          <t>TIPO I</t>
        </is>
      </c>
      <c r="W1683" t="inlineStr">
        <is>
          <t>TERRESTRE</t>
        </is>
      </c>
      <c r="X1683" t="inlineStr">
        <is>
          <t>AYALA ROMERO MAYKOL DANILO</t>
        </is>
      </c>
      <c r="Y1683" t="inlineStr">
        <is>
          <t>1</t>
        </is>
      </c>
      <c r="Z1683" t="inlineStr">
        <is>
          <t>0</t>
        </is>
      </c>
      <c r="AA1683" s="48" t="n">
        <v>35780</v>
      </c>
      <c r="AB1683" s="48" t="n">
        <v>0</v>
      </c>
    </row>
    <row r="1684">
      <c r="A1684" t="inlineStr">
        <is>
          <t>SINCELEJO</t>
        </is>
      </c>
      <c r="B1684" t="inlineStr">
        <is>
          <t>COSTA</t>
        </is>
      </c>
      <c r="C1684" t="inlineStr">
        <is>
          <t>0004-0001</t>
        </is>
      </c>
      <c r="D1684" t="inlineStr">
        <is>
          <t>70001</t>
        </is>
      </c>
      <c r="E1684" t="inlineStr">
        <is>
          <t>2625889</t>
        </is>
      </c>
      <c r="F1684" t="inlineStr">
        <is>
          <t>3007079137</t>
        </is>
      </c>
      <c r="G1684" t="inlineStr">
        <is>
          <t>OC VISITA ROLLOS</t>
        </is>
      </c>
      <c r="H1684" t="inlineStr">
        <is>
          <t>SUCRE</t>
        </is>
      </c>
      <c r="I1684" t="inlineStr">
        <is>
          <t>SINCELEJO</t>
        </is>
      </c>
      <c r="J1684" t="inlineStr">
        <is>
          <t>BARRIO VILLA MADY SINCELEJO</t>
        </is>
      </c>
      <c r="K1684" t="inlineStr">
        <is>
          <t>BANCOLOMBIA</t>
        </is>
      </c>
      <c r="L1684" t="inlineStr">
        <is>
          <t>FO-25-1405844</t>
        </is>
      </c>
      <c r="M1684" s="49" t="n">
        <v>45890.53539351852</v>
      </c>
      <c r="N1684" s="49" t="n">
        <v>45894.69861111111</v>
      </c>
      <c r="O1684" s="48" t="n">
        <v>0</v>
      </c>
      <c r="P1684" t="inlineStr">
        <is>
          <t>CB UNO A UNO</t>
        </is>
      </c>
      <c r="Q1684" t="inlineStr">
        <is>
          <t>CB UNO A UNO</t>
        </is>
      </c>
      <c r="R1684" t="inlineStr">
        <is>
          <t>EJECUTADO</t>
        </is>
      </c>
      <c r="S1684" t="inlineStr">
        <is>
          <t>EJECUTADO EXITOSO</t>
        </is>
      </c>
      <c r="T1684" t="inlineStr">
        <is>
          <t>VISITA TECNICA</t>
        </is>
      </c>
      <c r="V1684" t="inlineStr">
        <is>
          <t>TIPO I</t>
        </is>
      </c>
      <c r="W1684" t="inlineStr">
        <is>
          <t>TERRESTRE</t>
        </is>
      </c>
      <c r="X1684" t="inlineStr">
        <is>
          <t>SANTOS GUZMAN CHRISTIAN FELIPE</t>
        </is>
      </c>
      <c r="Y1684" t="inlineStr">
        <is>
          <t>1</t>
        </is>
      </c>
      <c r="Z1684" t="inlineStr">
        <is>
          <t>0</t>
        </is>
      </c>
      <c r="AA1684" s="48" t="n">
        <v>35780</v>
      </c>
      <c r="AB1684" s="48" t="n">
        <v>0</v>
      </c>
    </row>
    <row r="1685">
      <c r="A1685" t="inlineStr">
        <is>
          <t>VILLAVICENCIO</t>
        </is>
      </c>
      <c r="B1685" t="inlineStr">
        <is>
          <t>REMOTAS</t>
        </is>
      </c>
      <c r="C1685" t="inlineStr">
        <is>
          <t>0004-0007</t>
        </is>
      </c>
      <c r="D1685" t="inlineStr">
        <is>
          <t>50001</t>
        </is>
      </c>
      <c r="E1685" t="inlineStr">
        <is>
          <t>2625951</t>
        </is>
      </c>
      <c r="F1685" t="inlineStr">
        <is>
          <t>3007017692</t>
        </is>
      </c>
      <c r="G1685" t="inlineStr">
        <is>
          <t>OC VISITA ROLLOS</t>
        </is>
      </c>
      <c r="H1685" t="inlineStr">
        <is>
          <t>META</t>
        </is>
      </c>
      <c r="I1685" t="inlineStr">
        <is>
          <t>VILLAVICENCIO</t>
        </is>
      </c>
      <c r="J1685" t="inlineStr">
        <is>
          <t>OPRAP SUC 395 VIVA VILLAVICENC</t>
        </is>
      </c>
      <c r="K1685" t="inlineStr">
        <is>
          <t>BANCOLOMBIA</t>
        </is>
      </c>
      <c r="L1685" t="inlineStr">
        <is>
          <t>FO-25-1404515</t>
        </is>
      </c>
      <c r="M1685" s="49" t="n">
        <v>45890.52982638889</v>
      </c>
      <c r="N1685" s="49" t="n">
        <v>45895.56875</v>
      </c>
      <c r="O1685" s="48" t="n">
        <v>0</v>
      </c>
      <c r="P1685" t="inlineStr">
        <is>
          <t>ROBUSTO</t>
        </is>
      </c>
      <c r="Q1685" t="inlineStr">
        <is>
          <t>OPRAP</t>
        </is>
      </c>
      <c r="R1685" t="inlineStr">
        <is>
          <t>EJECUTADO</t>
        </is>
      </c>
      <c r="S1685" t="inlineStr">
        <is>
          <t>EJECUTADO EXITOSO</t>
        </is>
      </c>
      <c r="T1685" t="inlineStr">
        <is>
          <t>VISITA TECNICA</t>
        </is>
      </c>
      <c r="V1685" t="inlineStr">
        <is>
          <t>TIPO I</t>
        </is>
      </c>
      <c r="W1685" t="inlineStr">
        <is>
          <t>TERRESTRE</t>
        </is>
      </c>
      <c r="X1685" t="inlineStr">
        <is>
          <t>GARZON RUIZ LUIS MIGUEL</t>
        </is>
      </c>
      <c r="Y1685" t="inlineStr">
        <is>
          <t>1</t>
        </is>
      </c>
      <c r="Z1685" t="inlineStr">
        <is>
          <t>0</t>
        </is>
      </c>
      <c r="AA1685" s="48" t="n">
        <v>35780</v>
      </c>
      <c r="AB1685" s="48" t="n">
        <v>0</v>
      </c>
    </row>
    <row r="1686">
      <c r="A1686" t="inlineStr">
        <is>
          <t>BOGOTA</t>
        </is>
      </c>
      <c r="B1686" t="inlineStr">
        <is>
          <t>CUNDINAMARCA</t>
        </is>
      </c>
      <c r="C1686" t="inlineStr">
        <is>
          <t>0004-0004</t>
        </is>
      </c>
      <c r="D1686" t="inlineStr">
        <is>
          <t>25286</t>
        </is>
      </c>
      <c r="E1686" t="inlineStr">
        <is>
          <t>2626019</t>
        </is>
      </c>
      <c r="F1686" t="inlineStr">
        <is>
          <t>3007079889</t>
        </is>
      </c>
      <c r="G1686" t="inlineStr">
        <is>
          <t>OC VISITA ROLLOS</t>
        </is>
      </c>
      <c r="H1686" t="inlineStr">
        <is>
          <t>CUNDINAMARCA</t>
        </is>
      </c>
      <c r="I1686" t="inlineStr">
        <is>
          <t>FUNZA</t>
        </is>
      </c>
      <c r="J1686" t="inlineStr">
        <is>
          <t>DISTRICOL PHARMACYPC</t>
        </is>
      </c>
      <c r="K1686" t="inlineStr">
        <is>
          <t>BANCOLOMBIA</t>
        </is>
      </c>
      <c r="L1686" t="inlineStr">
        <is>
          <t>FO-25-1404509</t>
        </is>
      </c>
      <c r="M1686" s="49" t="n">
        <v>45890.53607638889</v>
      </c>
      <c r="N1686" s="49" t="n">
        <v>45894.64513888889</v>
      </c>
      <c r="O1686" s="48" t="n">
        <v>0</v>
      </c>
      <c r="P1686" t="inlineStr">
        <is>
          <t>AGREGADOR</t>
        </is>
      </c>
      <c r="Q1686" t="inlineStr">
        <is>
          <t>DISTRICOL</t>
        </is>
      </c>
      <c r="R1686" t="inlineStr">
        <is>
          <t>EJECUTADO</t>
        </is>
      </c>
      <c r="S1686" t="inlineStr">
        <is>
          <t>EJECUTADO EXITOSO</t>
        </is>
      </c>
      <c r="T1686" t="inlineStr">
        <is>
          <t>VISITA TECNICA</t>
        </is>
      </c>
      <c r="V1686" t="inlineStr">
        <is>
          <t>TIPO II</t>
        </is>
      </c>
      <c r="W1686" t="inlineStr">
        <is>
          <t>TERRESTRE</t>
        </is>
      </c>
      <c r="X1686" t="inlineStr">
        <is>
          <t>ROMERO ROJAS BREIDY JHOHAN</t>
        </is>
      </c>
      <c r="Y1686" t="inlineStr">
        <is>
          <t>1</t>
        </is>
      </c>
      <c r="Z1686" t="inlineStr">
        <is>
          <t>0</t>
        </is>
      </c>
      <c r="AA1686" s="48" t="n">
        <v>67654</v>
      </c>
      <c r="AB1686" s="48" t="n">
        <v>0</v>
      </c>
    </row>
    <row r="1687">
      <c r="A1687" t="inlineStr">
        <is>
          <t>BOGOTA</t>
        </is>
      </c>
      <c r="B1687" t="inlineStr">
        <is>
          <t>CUNDINAMARCA</t>
        </is>
      </c>
      <c r="C1687" t="inlineStr">
        <is>
          <t>0004-0004</t>
        </is>
      </c>
      <c r="D1687" t="inlineStr">
        <is>
          <t>11001</t>
        </is>
      </c>
      <c r="E1687" t="inlineStr">
        <is>
          <t>2626026</t>
        </is>
      </c>
      <c r="F1687" t="inlineStr">
        <is>
          <t>3007027650</t>
        </is>
      </c>
      <c r="G1687" t="inlineStr">
        <is>
          <t>OC VISITA ROLLOS</t>
        </is>
      </c>
      <c r="H1687" t="inlineStr">
        <is>
          <t>CUNDINAMARCA</t>
        </is>
      </c>
      <c r="I1687" t="inlineStr">
        <is>
          <t>BOGOTA</t>
        </is>
      </c>
      <c r="J1687" t="inlineStr">
        <is>
          <t>BARRIO SUBA RINCON 9   BOGOTA</t>
        </is>
      </c>
      <c r="K1687" t="inlineStr">
        <is>
          <t>BANCOLOMBIA</t>
        </is>
      </c>
      <c r="L1687" t="inlineStr">
        <is>
          <t>FO-25-1405840</t>
        </is>
      </c>
      <c r="M1687" s="49" t="n">
        <v>45890.53724537037</v>
      </c>
      <c r="N1687" s="49" t="n">
        <v>45892.38125</v>
      </c>
      <c r="O1687" s="48" t="n">
        <v>0</v>
      </c>
      <c r="P1687" t="inlineStr">
        <is>
          <t>CB UNO A UNO</t>
        </is>
      </c>
      <c r="Q1687" t="inlineStr">
        <is>
          <t>CB UNO A UNO</t>
        </is>
      </c>
      <c r="R1687" t="inlineStr">
        <is>
          <t>EJECUTADO</t>
        </is>
      </c>
      <c r="S1687" t="inlineStr">
        <is>
          <t>EJECUTADO EXITOSO</t>
        </is>
      </c>
      <c r="T1687" t="inlineStr">
        <is>
          <t>VISITA TECNICA</t>
        </is>
      </c>
      <c r="V1687" t="inlineStr">
        <is>
          <t>TIPO I</t>
        </is>
      </c>
      <c r="W1687" t="inlineStr">
        <is>
          <t>TERRESTRE</t>
        </is>
      </c>
      <c r="X1687" t="inlineStr">
        <is>
          <t>VEGA MANRIQUE JONATAN MAURICIO</t>
        </is>
      </c>
      <c r="Y1687" t="inlineStr">
        <is>
          <t>1</t>
        </is>
      </c>
      <c r="Z1687" t="inlineStr">
        <is>
          <t>0</t>
        </is>
      </c>
      <c r="AA1687" s="48" t="n">
        <v>35780</v>
      </c>
      <c r="AB1687" s="48" t="n">
        <v>0</v>
      </c>
    </row>
    <row r="1688">
      <c r="A1688" t="inlineStr">
        <is>
          <t>MEDELLIN</t>
        </is>
      </c>
      <c r="B1688" t="inlineStr">
        <is>
          <t>NOROCCIDENTE</t>
        </is>
      </c>
      <c r="C1688" t="inlineStr">
        <is>
          <t>0004-0005</t>
        </is>
      </c>
      <c r="D1688" t="inlineStr">
        <is>
          <t>5088</t>
        </is>
      </c>
      <c r="E1688" t="inlineStr">
        <is>
          <t>2626032</t>
        </is>
      </c>
      <c r="F1688" t="inlineStr">
        <is>
          <t>3007077043</t>
        </is>
      </c>
      <c r="G1688" t="inlineStr">
        <is>
          <t>OC VISITA ROLLOS</t>
        </is>
      </c>
      <c r="H1688" t="inlineStr">
        <is>
          <t>ANTIOQUIA</t>
        </is>
      </c>
      <c r="I1688" t="inlineStr">
        <is>
          <t>BELLO</t>
        </is>
      </c>
      <c r="J1688" t="inlineStr">
        <is>
          <t>DISTRICOL MINI LA FRONTERA</t>
        </is>
      </c>
      <c r="K1688" t="inlineStr">
        <is>
          <t>BANCOLOMBIA</t>
        </is>
      </c>
      <c r="L1688" t="inlineStr">
        <is>
          <t>FO-25-1404507</t>
        </is>
      </c>
      <c r="M1688" s="49" t="n">
        <v>45890.54133101852</v>
      </c>
      <c r="N1688" s="49" t="n">
        <v>45896.41111111111</v>
      </c>
      <c r="O1688" s="48" t="n">
        <v>0</v>
      </c>
      <c r="P1688" t="inlineStr">
        <is>
          <t>AGREGADOR</t>
        </is>
      </c>
      <c r="Q1688" t="inlineStr">
        <is>
          <t>DISTRICOL</t>
        </is>
      </c>
      <c r="S1688" t="inlineStr">
        <is>
          <t>EJECUTADO EXITOSO</t>
        </is>
      </c>
      <c r="T1688" t="inlineStr">
        <is>
          <t>VISITA TECNICA</t>
        </is>
      </c>
      <c r="V1688" t="inlineStr">
        <is>
          <t>TIPO I</t>
        </is>
      </c>
      <c r="W1688" t="inlineStr">
        <is>
          <t>TERRESTRE</t>
        </is>
      </c>
      <c r="X1688" t="inlineStr">
        <is>
          <t>AYALA ROMERO MAYKOL DANILO</t>
        </is>
      </c>
      <c r="Y1688" t="inlineStr">
        <is>
          <t>1</t>
        </is>
      </c>
      <c r="Z1688" t="inlineStr">
        <is>
          <t>0</t>
        </is>
      </c>
      <c r="AA1688" s="48" t="n">
        <v>35780</v>
      </c>
      <c r="AB1688" s="48" t="n">
        <v>0</v>
      </c>
    </row>
    <row r="1689">
      <c r="A1689" t="inlineStr">
        <is>
          <t>BOGOTA</t>
        </is>
      </c>
      <c r="B1689" t="inlineStr">
        <is>
          <t>CUNDINAMARCA</t>
        </is>
      </c>
      <c r="C1689" t="inlineStr">
        <is>
          <t>0004-0004</t>
        </is>
      </c>
      <c r="D1689" t="inlineStr">
        <is>
          <t>11001</t>
        </is>
      </c>
      <c r="E1689" t="inlineStr">
        <is>
          <t>2626036</t>
        </is>
      </c>
      <c r="F1689" t="inlineStr">
        <is>
          <t>3007075299</t>
        </is>
      </c>
      <c r="G1689" t="inlineStr">
        <is>
          <t>OC VISITA ROLLOS</t>
        </is>
      </c>
      <c r="H1689" t="inlineStr">
        <is>
          <t>CUNDINAMARCA</t>
        </is>
      </c>
      <c r="I1689" t="inlineStr">
        <is>
          <t>BOGOTA</t>
        </is>
      </c>
      <c r="J1689" t="inlineStr">
        <is>
          <t>BARRIO LA CHUCUA BOGOTA 2</t>
        </is>
      </c>
      <c r="K1689" t="inlineStr">
        <is>
          <t>BANCOLOMBIA</t>
        </is>
      </c>
      <c r="L1689" t="inlineStr">
        <is>
          <t>FO-25-1405240</t>
        </is>
      </c>
      <c r="M1689" s="49" t="n">
        <v>45890.54204861111</v>
      </c>
      <c r="N1689" s="49" t="n">
        <v>45892.38958333333</v>
      </c>
      <c r="O1689" s="48" t="n">
        <v>0</v>
      </c>
      <c r="P1689" t="inlineStr">
        <is>
          <t>UNO A UNO</t>
        </is>
      </c>
      <c r="Q1689" t="inlineStr">
        <is>
          <t>UNO A UNO</t>
        </is>
      </c>
      <c r="R1689" t="inlineStr">
        <is>
          <t>EJECUTADO</t>
        </is>
      </c>
      <c r="S1689" t="inlineStr">
        <is>
          <t>EJECUTADO EXITOSO</t>
        </is>
      </c>
      <c r="T1689" t="inlineStr">
        <is>
          <t>VISITA TECNICA</t>
        </is>
      </c>
      <c r="V1689" t="inlineStr">
        <is>
          <t>TIPO I</t>
        </is>
      </c>
      <c r="W1689" t="inlineStr">
        <is>
          <t>TERRESTRE</t>
        </is>
      </c>
      <c r="X1689" t="inlineStr">
        <is>
          <t>VEGA MANRIQUE JONATAN MAURICIO</t>
        </is>
      </c>
      <c r="Y1689" t="inlineStr">
        <is>
          <t>1</t>
        </is>
      </c>
      <c r="Z1689" t="inlineStr">
        <is>
          <t>0</t>
        </is>
      </c>
      <c r="AA1689" s="48" t="n">
        <v>35780</v>
      </c>
      <c r="AB1689" s="48" t="n">
        <v>0</v>
      </c>
    </row>
    <row r="1690">
      <c r="A1690" t="inlineStr">
        <is>
          <t>MEDELLIN</t>
        </is>
      </c>
      <c r="B1690" t="inlineStr">
        <is>
          <t>NOROCCIDENTE</t>
        </is>
      </c>
      <c r="C1690" t="inlineStr">
        <is>
          <t>0004-0005</t>
        </is>
      </c>
      <c r="D1690" t="inlineStr">
        <is>
          <t>5001</t>
        </is>
      </c>
      <c r="E1690" t="inlineStr">
        <is>
          <t>2626049</t>
        </is>
      </c>
      <c r="F1690" t="inlineStr">
        <is>
          <t>3007032917</t>
        </is>
      </c>
      <c r="G1690" t="inlineStr">
        <is>
          <t>OC VISITA ROLLOS</t>
        </is>
      </c>
      <c r="H1690" t="inlineStr">
        <is>
          <t>ANTIOQUIA</t>
        </is>
      </c>
      <c r="I1690" t="inlineStr">
        <is>
          <t>MEDELLIN</t>
        </is>
      </c>
      <c r="J1690" t="inlineStr">
        <is>
          <t>COMCARD MED PINK CHERRY</t>
        </is>
      </c>
      <c r="K1690" t="inlineStr">
        <is>
          <t>BANCOLOMBIA</t>
        </is>
      </c>
      <c r="L1690" t="inlineStr">
        <is>
          <t>FO-25-1404553</t>
        </is>
      </c>
      <c r="M1690" s="49" t="n">
        <v>45890.55020833333</v>
      </c>
      <c r="N1690" s="49" t="n">
        <v>45897.36875</v>
      </c>
      <c r="O1690" s="48" t="n">
        <v>0</v>
      </c>
      <c r="P1690" t="inlineStr">
        <is>
          <t>AGREGADOR</t>
        </is>
      </c>
      <c r="Q1690" t="inlineStr">
        <is>
          <t>COMCARD - PTM</t>
        </is>
      </c>
      <c r="S1690" t="inlineStr">
        <is>
          <t>EJECUTADO EXITOSO</t>
        </is>
      </c>
      <c r="T1690" t="inlineStr">
        <is>
          <t>VISITA TECNICA</t>
        </is>
      </c>
      <c r="V1690" t="inlineStr">
        <is>
          <t>TIPO I</t>
        </is>
      </c>
      <c r="W1690" t="inlineStr">
        <is>
          <t>TERRESTRE</t>
        </is>
      </c>
      <c r="X1690" t="inlineStr">
        <is>
          <t>AYALA ROMERO MAYKOL DANILO</t>
        </is>
      </c>
      <c r="Y1690" t="inlineStr">
        <is>
          <t>1</t>
        </is>
      </c>
      <c r="Z1690" t="inlineStr">
        <is>
          <t>0</t>
        </is>
      </c>
      <c r="AA1690" s="48" t="n">
        <v>35780</v>
      </c>
      <c r="AB1690" s="48" t="n">
        <v>0</v>
      </c>
    </row>
    <row r="1691">
      <c r="A1691" t="inlineStr">
        <is>
          <t>MEDELLIN</t>
        </is>
      </c>
      <c r="B1691" t="inlineStr">
        <is>
          <t>NOROCCIDENTE</t>
        </is>
      </c>
      <c r="C1691" t="inlineStr">
        <is>
          <t>0004-0005</t>
        </is>
      </c>
      <c r="D1691" t="inlineStr">
        <is>
          <t>5380</t>
        </is>
      </c>
      <c r="E1691" t="inlineStr">
        <is>
          <t>2626113</t>
        </is>
      </c>
      <c r="F1691" t="inlineStr">
        <is>
          <t>3007074904</t>
        </is>
      </c>
      <c r="G1691" t="inlineStr">
        <is>
          <t>OC VISITA ROLLOS</t>
        </is>
      </c>
      <c r="H1691" t="inlineStr">
        <is>
          <t>ANTIOQUIA</t>
        </is>
      </c>
      <c r="I1691" t="inlineStr">
        <is>
          <t>LA ESTRELLA</t>
        </is>
      </c>
      <c r="J1691" t="inlineStr">
        <is>
          <t>BARRIO TABLAZA LA ESTRELLA 2</t>
        </is>
      </c>
      <c r="K1691" t="inlineStr">
        <is>
          <t>BANCOLOMBIA</t>
        </is>
      </c>
      <c r="L1691" t="inlineStr">
        <is>
          <t>FO-25-1404554</t>
        </is>
      </c>
      <c r="M1691" s="49" t="n">
        <v>45890.54912037037</v>
      </c>
      <c r="N1691" s="49" t="n">
        <v>45896.41180555556</v>
      </c>
      <c r="O1691" s="48" t="n">
        <v>0</v>
      </c>
      <c r="P1691" t="inlineStr">
        <is>
          <t>CB UNO A UNO</t>
        </is>
      </c>
      <c r="Q1691" t="inlineStr">
        <is>
          <t>CB UNO A UNO</t>
        </is>
      </c>
      <c r="S1691" t="inlineStr">
        <is>
          <t>EJECUTADO EXITOSO</t>
        </is>
      </c>
      <c r="T1691" t="inlineStr">
        <is>
          <t>VISITA TECNICA</t>
        </is>
      </c>
      <c r="V1691" t="inlineStr">
        <is>
          <t>TIPO I</t>
        </is>
      </c>
      <c r="W1691" t="inlineStr">
        <is>
          <t>TERRESTRE</t>
        </is>
      </c>
      <c r="X1691" t="inlineStr">
        <is>
          <t>AYALA ROMERO MAYKOL DANILO</t>
        </is>
      </c>
      <c r="Y1691" t="inlineStr">
        <is>
          <t>1</t>
        </is>
      </c>
      <c r="Z1691" t="inlineStr">
        <is>
          <t>0</t>
        </is>
      </c>
      <c r="AA1691" s="48" t="n">
        <v>35780</v>
      </c>
      <c r="AB1691" s="48" t="n">
        <v>0</v>
      </c>
    </row>
    <row r="1692">
      <c r="A1692" t="inlineStr">
        <is>
          <t>MEDELLIN</t>
        </is>
      </c>
      <c r="B1692" t="inlineStr">
        <is>
          <t>NOROCCIDENTE</t>
        </is>
      </c>
      <c r="C1692" t="inlineStr">
        <is>
          <t>0004-0005</t>
        </is>
      </c>
      <c r="D1692" t="inlineStr">
        <is>
          <t>5001</t>
        </is>
      </c>
      <c r="E1692" t="inlineStr">
        <is>
          <t>2626152</t>
        </is>
      </c>
      <c r="F1692" t="inlineStr">
        <is>
          <t>3007076780</t>
        </is>
      </c>
      <c r="G1692" t="inlineStr">
        <is>
          <t>OC VISITA ROLLOS</t>
        </is>
      </c>
      <c r="H1692" t="inlineStr">
        <is>
          <t>ANTIOQUIA</t>
        </is>
      </c>
      <c r="I1692" t="inlineStr">
        <is>
          <t>MEDELLIN</t>
        </is>
      </c>
      <c r="J1692" t="inlineStr">
        <is>
          <t>BARRIO ANDALUCIA LA FRANCIA ME</t>
        </is>
      </c>
      <c r="K1692" t="inlineStr">
        <is>
          <t>BANCOLOMBIA</t>
        </is>
      </c>
      <c r="L1692" t="inlineStr">
        <is>
          <t>FO-25-1405230</t>
        </is>
      </c>
      <c r="M1692" s="49" t="n">
        <v>45890.56388888889</v>
      </c>
      <c r="N1692" s="49" t="n">
        <v>45897.36875</v>
      </c>
      <c r="O1692" s="48" t="n">
        <v>0</v>
      </c>
      <c r="P1692" t="inlineStr">
        <is>
          <t>CB UNO A UNO</t>
        </is>
      </c>
      <c r="Q1692" t="inlineStr">
        <is>
          <t>CB UNO A UNO</t>
        </is>
      </c>
      <c r="S1692" t="inlineStr">
        <is>
          <t>EJECUTADO EXITOSO</t>
        </is>
      </c>
      <c r="T1692" t="inlineStr">
        <is>
          <t>VISITA TECNICA</t>
        </is>
      </c>
      <c r="V1692" t="inlineStr">
        <is>
          <t>TIPO I</t>
        </is>
      </c>
      <c r="W1692" t="inlineStr">
        <is>
          <t>TERRESTRE</t>
        </is>
      </c>
      <c r="X1692" t="inlineStr">
        <is>
          <t>AYALA ROMERO MAYKOL DANILO</t>
        </is>
      </c>
      <c r="Y1692" t="inlineStr">
        <is>
          <t>1</t>
        </is>
      </c>
      <c r="Z1692" t="inlineStr">
        <is>
          <t>0</t>
        </is>
      </c>
      <c r="AA1692" s="48" t="n">
        <v>35780</v>
      </c>
      <c r="AB1692" s="48" t="n">
        <v>0</v>
      </c>
    </row>
    <row r="1693">
      <c r="A1693" t="inlineStr">
        <is>
          <t>NEIVA</t>
        </is>
      </c>
      <c r="B1693" t="inlineStr">
        <is>
          <t>REMOTAS</t>
        </is>
      </c>
      <c r="C1693" t="inlineStr">
        <is>
          <t>0004-0007</t>
        </is>
      </c>
      <c r="D1693" t="inlineStr">
        <is>
          <t>41396</t>
        </is>
      </c>
      <c r="E1693" t="inlineStr">
        <is>
          <t>2626247</t>
        </is>
      </c>
      <c r="F1693" t="inlineStr">
        <is>
          <t>3007054253</t>
        </is>
      </c>
      <c r="G1693" t="inlineStr">
        <is>
          <t>OC VISITA ROLLOS</t>
        </is>
      </c>
      <c r="H1693" t="inlineStr">
        <is>
          <t>HUILA</t>
        </is>
      </c>
      <c r="I1693" t="inlineStr">
        <is>
          <t>LA PLATA</t>
        </is>
      </c>
      <c r="J1693" t="inlineStr">
        <is>
          <t>BARRIO CENTRO POBLADO VILLA LO</t>
        </is>
      </c>
      <c r="K1693" t="inlineStr">
        <is>
          <t>BANCOLOMBIA</t>
        </is>
      </c>
      <c r="L1693" t="inlineStr">
        <is>
          <t>FO-25-1406132</t>
        </is>
      </c>
      <c r="M1693" s="49" t="n">
        <v>45890.57467592593</v>
      </c>
      <c r="N1693" s="49" t="n">
        <v>45895.65972222222</v>
      </c>
      <c r="O1693" s="48" t="n">
        <v>0</v>
      </c>
      <c r="P1693" t="inlineStr">
        <is>
          <t>CB UNO A UNO</t>
        </is>
      </c>
      <c r="Q1693" t="inlineStr">
        <is>
          <t>CB UNO A UNO</t>
        </is>
      </c>
      <c r="R1693" t="inlineStr">
        <is>
          <t>EJECUTADO</t>
        </is>
      </c>
      <c r="S1693" t="inlineStr">
        <is>
          <t>EJECUTADO EXITOSO</t>
        </is>
      </c>
      <c r="T1693" t="inlineStr">
        <is>
          <t>ENVIO FLOTA - OPERADOR LOGISTICO</t>
        </is>
      </c>
      <c r="V1693" t="inlineStr">
        <is>
          <t>TIPO III</t>
        </is>
      </c>
      <c r="W1693" t="inlineStr">
        <is>
          <t>TERRESTRE</t>
        </is>
      </c>
      <c r="X1693" t="inlineStr">
        <is>
          <t>DIAZ VARGAS JONATHAN MIGUEL</t>
        </is>
      </c>
      <c r="Y1693" t="inlineStr">
        <is>
          <t>1</t>
        </is>
      </c>
      <c r="Z1693" t="inlineStr">
        <is>
          <t>0</t>
        </is>
      </c>
      <c r="AA1693" s="48" t="n">
        <v>35780</v>
      </c>
      <c r="AB1693" s="48" t="n">
        <v>0</v>
      </c>
    </row>
    <row r="1694">
      <c r="A1694" t="inlineStr">
        <is>
          <t>CUCUTA</t>
        </is>
      </c>
      <c r="B1694" t="inlineStr">
        <is>
          <t>SANTANDERES</t>
        </is>
      </c>
      <c r="C1694" t="inlineStr">
        <is>
          <t>0004-0008</t>
        </is>
      </c>
      <c r="D1694" t="inlineStr">
        <is>
          <t>54261</t>
        </is>
      </c>
      <c r="E1694" t="inlineStr">
        <is>
          <t>2626251</t>
        </is>
      </c>
      <c r="F1694" t="inlineStr">
        <is>
          <t>3007079513</t>
        </is>
      </c>
      <c r="G1694" t="inlineStr">
        <is>
          <t>OC VISITA ROLLOS</t>
        </is>
      </c>
      <c r="H1694" t="inlineStr">
        <is>
          <t>NORTE DE SANTANDER</t>
        </is>
      </c>
      <c r="I1694" t="inlineStr">
        <is>
          <t>EL ZULIA</t>
        </is>
      </c>
      <c r="J1694" t="inlineStr">
        <is>
          <t>BARRIO CORREGIMIENTO LA Y EL ZULIA</t>
        </is>
      </c>
      <c r="K1694" t="inlineStr">
        <is>
          <t>BANCOLOMBIA</t>
        </is>
      </c>
      <c r="L1694" t="inlineStr">
        <is>
          <t>FO-25-1405224</t>
        </is>
      </c>
      <c r="M1694" s="49" t="n">
        <v>45890.57671296296</v>
      </c>
      <c r="N1694" s="49" t="n">
        <v>45892.75069444445</v>
      </c>
      <c r="O1694" s="48" t="n">
        <v>0</v>
      </c>
      <c r="P1694" t="inlineStr">
        <is>
          <t>UNO A UNO</t>
        </is>
      </c>
      <c r="Q1694" t="inlineStr">
        <is>
          <t>UNO A UNO</t>
        </is>
      </c>
      <c r="R1694" t="inlineStr">
        <is>
          <t>EJECUTADO</t>
        </is>
      </c>
      <c r="S1694" t="inlineStr">
        <is>
          <t>EJECUTADO EXITOSO</t>
        </is>
      </c>
      <c r="T1694" t="inlineStr">
        <is>
          <t>VISITA TECNICA</t>
        </is>
      </c>
      <c r="V1694" t="inlineStr">
        <is>
          <t>TIPO II</t>
        </is>
      </c>
      <c r="W1694" t="inlineStr">
        <is>
          <t>TERRESTRE</t>
        </is>
      </c>
      <c r="X1694" t="inlineStr">
        <is>
          <t>PACHECO BUITRAGO JAVIER ALONSO</t>
        </is>
      </c>
      <c r="Y1694" t="inlineStr">
        <is>
          <t>1</t>
        </is>
      </c>
      <c r="Z1694" t="inlineStr">
        <is>
          <t>0</t>
        </is>
      </c>
      <c r="AA1694" s="48" t="n">
        <v>67654</v>
      </c>
      <c r="AB1694" s="48" t="n">
        <v>0</v>
      </c>
    </row>
    <row r="1695">
      <c r="A1695" t="inlineStr">
        <is>
          <t>BOGOTA</t>
        </is>
      </c>
      <c r="B1695" t="inlineStr">
        <is>
          <t>CUNDINAMARCA</t>
        </is>
      </c>
      <c r="C1695" t="inlineStr">
        <is>
          <t>0004-0004</t>
        </is>
      </c>
      <c r="D1695" t="inlineStr">
        <is>
          <t>11001</t>
        </is>
      </c>
      <c r="E1695" t="inlineStr">
        <is>
          <t>2626330</t>
        </is>
      </c>
      <c r="F1695" t="inlineStr">
        <is>
          <t>3007079534</t>
        </is>
      </c>
      <c r="G1695" t="inlineStr">
        <is>
          <t>OC VISITA ROLLOS</t>
        </is>
      </c>
      <c r="H1695" t="inlineStr">
        <is>
          <t>CUNDINAMARCA</t>
        </is>
      </c>
      <c r="I1695" t="inlineStr">
        <is>
          <t>BOGOTA</t>
        </is>
      </c>
      <c r="J1695" t="inlineStr">
        <is>
          <t>BARRIO LA ESTANCIA BOGOTA 3</t>
        </is>
      </c>
      <c r="K1695" t="inlineStr">
        <is>
          <t>BANCOLOMBIA</t>
        </is>
      </c>
      <c r="L1695" t="inlineStr">
        <is>
          <t>FO-25-1405834</t>
        </is>
      </c>
      <c r="M1695" s="49" t="n">
        <v>45890.59006944444</v>
      </c>
      <c r="N1695" s="49" t="n">
        <v>45892.74236111111</v>
      </c>
      <c r="O1695" s="48" t="n">
        <v>0</v>
      </c>
      <c r="P1695" t="inlineStr">
        <is>
          <t>CB UNO A UNO</t>
        </is>
      </c>
      <c r="Q1695" t="inlineStr">
        <is>
          <t>CB UNO A UNO</t>
        </is>
      </c>
      <c r="R1695" t="inlineStr">
        <is>
          <t>EJECUTADO / CANCELADO</t>
        </is>
      </c>
      <c r="S1695" t="inlineStr">
        <is>
          <t>PETICIÓN USUARIO</t>
        </is>
      </c>
      <c r="T1695" t="inlineStr">
        <is>
          <t>VISITA TECNICA</t>
        </is>
      </c>
      <c r="V1695" t="inlineStr">
        <is>
          <t>TIPO I</t>
        </is>
      </c>
      <c r="W1695" t="inlineStr">
        <is>
          <t>TERRESTRE</t>
        </is>
      </c>
      <c r="X1695" t="inlineStr">
        <is>
          <t>GOMEZ VEGA DAVID SNEYDER</t>
        </is>
      </c>
      <c r="Y1695" t="inlineStr">
        <is>
          <t>1</t>
        </is>
      </c>
      <c r="Z1695" t="inlineStr">
        <is>
          <t>0</t>
        </is>
      </c>
      <c r="AA1695" s="48" t="n">
        <v>35780</v>
      </c>
      <c r="AB1695" s="48" t="n">
        <v>0</v>
      </c>
    </row>
    <row r="1696">
      <c r="A1696" t="inlineStr">
        <is>
          <t>CALI</t>
        </is>
      </c>
      <c r="B1696" t="inlineStr">
        <is>
          <t>SUROCCIDENTE Y EJE CAFETERO</t>
        </is>
      </c>
      <c r="C1696" t="inlineStr">
        <is>
          <t>0004-0003</t>
        </is>
      </c>
      <c r="D1696" t="inlineStr">
        <is>
          <t>76248</t>
        </is>
      </c>
      <c r="E1696" t="inlineStr">
        <is>
          <t>2626398</t>
        </is>
      </c>
      <c r="F1696" t="inlineStr">
        <is>
          <t>3007027592</t>
        </is>
      </c>
      <c r="G1696" t="inlineStr">
        <is>
          <t>OC VISITA ROLLOS</t>
        </is>
      </c>
      <c r="H1696" t="inlineStr">
        <is>
          <t>VALLE DEL CAUCA</t>
        </is>
      </c>
      <c r="I1696" t="inlineStr">
        <is>
          <t>EL CERRITO</t>
        </is>
      </c>
      <c r="J1696" t="inlineStr">
        <is>
          <t>BARRIO EL PLACER   EL CERRITO</t>
        </is>
      </c>
      <c r="K1696" t="inlineStr">
        <is>
          <t>BANCOLOMBIA</t>
        </is>
      </c>
      <c r="L1696" t="inlineStr">
        <is>
          <t>FO-25-1405208</t>
        </is>
      </c>
      <c r="M1696" s="49" t="n">
        <v>45890.60283564815</v>
      </c>
      <c r="N1696" s="49" t="n">
        <v>45890.67708333334</v>
      </c>
      <c r="O1696" s="48" t="n">
        <v>0</v>
      </c>
      <c r="P1696" t="inlineStr">
        <is>
          <t>CB UNO A UNO</t>
        </is>
      </c>
      <c r="Q1696" t="inlineStr">
        <is>
          <t>CB UNO A UNO</t>
        </is>
      </c>
      <c r="R1696" t="inlineStr">
        <is>
          <t>EJECUTADO</t>
        </is>
      </c>
      <c r="S1696" t="inlineStr">
        <is>
          <t>EJECUTADO EXITOSO</t>
        </is>
      </c>
      <c r="T1696" t="inlineStr">
        <is>
          <t>VISITA TECNICA</t>
        </is>
      </c>
      <c r="V1696" t="inlineStr">
        <is>
          <t>TIPO II</t>
        </is>
      </c>
      <c r="W1696" t="inlineStr">
        <is>
          <t>TERRESTRE</t>
        </is>
      </c>
      <c r="X1696" t="inlineStr">
        <is>
          <t>SANCHEZ URREGO ROBINSON DAVID</t>
        </is>
      </c>
      <c r="Y1696" t="inlineStr">
        <is>
          <t>1</t>
        </is>
      </c>
      <c r="Z1696" t="inlineStr">
        <is>
          <t>0</t>
        </is>
      </c>
      <c r="AA1696" s="48" t="n">
        <v>67654</v>
      </c>
      <c r="AB1696" s="48" t="n">
        <v>0</v>
      </c>
    </row>
    <row r="1697">
      <c r="A1697" t="inlineStr">
        <is>
          <t>BOGOTA</t>
        </is>
      </c>
      <c r="B1697" t="inlineStr">
        <is>
          <t>CUNDINAMARCA</t>
        </is>
      </c>
      <c r="C1697" t="inlineStr">
        <is>
          <t>0004-0004</t>
        </is>
      </c>
      <c r="D1697" t="inlineStr">
        <is>
          <t>11001</t>
        </is>
      </c>
      <c r="E1697" t="inlineStr">
        <is>
          <t>2626504</t>
        </is>
      </c>
      <c r="F1697" t="inlineStr">
        <is>
          <t>3007079532</t>
        </is>
      </c>
      <c r="G1697" t="inlineStr">
        <is>
          <t>OC VISITA ROLLOS</t>
        </is>
      </c>
      <c r="H1697" t="inlineStr">
        <is>
          <t>CUNDINAMARCA</t>
        </is>
      </c>
      <c r="I1697" t="inlineStr">
        <is>
          <t>BOGOTA</t>
        </is>
      </c>
      <c r="J1697" t="inlineStr">
        <is>
          <t>BARRIO BOSA BASILIA BOGOTA</t>
        </is>
      </c>
      <c r="K1697" t="inlineStr">
        <is>
          <t>BANCOLOMBIA</t>
        </is>
      </c>
      <c r="L1697" t="inlineStr">
        <is>
          <t>FO-25-1405216</t>
        </is>
      </c>
      <c r="M1697" s="49" t="n">
        <v>45890.59244212963</v>
      </c>
      <c r="N1697" s="49" t="n">
        <v>45892.74375</v>
      </c>
      <c r="O1697" s="48" t="n">
        <v>0</v>
      </c>
      <c r="P1697" t="inlineStr">
        <is>
          <t>CB UNO A UNO</t>
        </is>
      </c>
      <c r="Q1697" t="inlineStr">
        <is>
          <t>CB UNO A UNO</t>
        </is>
      </c>
      <c r="R1697" t="inlineStr">
        <is>
          <t>EJECUTADO</t>
        </is>
      </c>
      <c r="S1697" t="inlineStr">
        <is>
          <t>EJECUTADO EXITOSO</t>
        </is>
      </c>
      <c r="T1697" t="inlineStr">
        <is>
          <t>VISITA TECNICA</t>
        </is>
      </c>
      <c r="V1697" t="inlineStr">
        <is>
          <t>TIPO I</t>
        </is>
      </c>
      <c r="W1697" t="inlineStr">
        <is>
          <t>TERRESTRE</t>
        </is>
      </c>
      <c r="X1697" t="inlineStr">
        <is>
          <t>GARCIA PASTRANA KEVIN FERNANDO</t>
        </is>
      </c>
      <c r="Y1697" t="inlineStr">
        <is>
          <t>1</t>
        </is>
      </c>
      <c r="Z1697" t="inlineStr">
        <is>
          <t>0</t>
        </is>
      </c>
      <c r="AA1697" s="48" t="n">
        <v>35780</v>
      </c>
      <c r="AB1697" s="48" t="n">
        <v>0</v>
      </c>
    </row>
    <row r="1698">
      <c r="A1698" t="inlineStr">
        <is>
          <t>MEDELLIN</t>
        </is>
      </c>
      <c r="B1698" t="inlineStr">
        <is>
          <t>NOROCCIDENTE</t>
        </is>
      </c>
      <c r="C1698" t="inlineStr">
        <is>
          <t>0004-0005</t>
        </is>
      </c>
      <c r="D1698" t="inlineStr">
        <is>
          <t>5088</t>
        </is>
      </c>
      <c r="E1698" t="inlineStr">
        <is>
          <t>2626605</t>
        </is>
      </c>
      <c r="F1698" t="inlineStr">
        <is>
          <t>3007077873</t>
        </is>
      </c>
      <c r="G1698" t="inlineStr">
        <is>
          <t>OC VISITA ROLLOS</t>
        </is>
      </c>
      <c r="H1698" t="inlineStr">
        <is>
          <t>ANTIOQUIA</t>
        </is>
      </c>
      <c r="I1698" t="inlineStr">
        <is>
          <t>BELLO</t>
        </is>
      </c>
      <c r="J1698" t="inlineStr">
        <is>
          <t>PTM BELLO ZEA COSMETICS</t>
        </is>
      </c>
      <c r="K1698" t="inlineStr">
        <is>
          <t>BANCOLOMBIA</t>
        </is>
      </c>
      <c r="L1698" t="inlineStr">
        <is>
          <t>FO-25-1405205</t>
        </is>
      </c>
      <c r="M1698" s="49" t="n">
        <v>45890.60425925926</v>
      </c>
      <c r="N1698" s="49" t="n">
        <v>45896.41111111111</v>
      </c>
      <c r="O1698" s="48" t="n">
        <v>0</v>
      </c>
      <c r="P1698" t="inlineStr">
        <is>
          <t>AGREGADOR</t>
        </is>
      </c>
      <c r="Q1698" t="inlineStr">
        <is>
          <t>COMCARD - PTM</t>
        </is>
      </c>
      <c r="S1698" t="inlineStr">
        <is>
          <t>EJECUTADO EXITOSO</t>
        </is>
      </c>
      <c r="T1698" t="inlineStr">
        <is>
          <t>VISITA TECNICA</t>
        </is>
      </c>
      <c r="V1698" t="inlineStr">
        <is>
          <t>TIPO I</t>
        </is>
      </c>
      <c r="W1698" t="inlineStr">
        <is>
          <t>TERRESTRE</t>
        </is>
      </c>
      <c r="X1698" t="inlineStr">
        <is>
          <t>AYALA ROMERO MAYKOL DANILO</t>
        </is>
      </c>
      <c r="Y1698" t="inlineStr">
        <is>
          <t>1</t>
        </is>
      </c>
      <c r="Z1698" t="inlineStr">
        <is>
          <t>0</t>
        </is>
      </c>
      <c r="AA1698" s="48" t="n">
        <v>35780</v>
      </c>
      <c r="AB1698" s="48" t="n">
        <v>0</v>
      </c>
    </row>
    <row r="1699">
      <c r="A1699" t="inlineStr">
        <is>
          <t>VILLAVICENCIO</t>
        </is>
      </c>
      <c r="B1699" t="inlineStr">
        <is>
          <t>REMOTAS</t>
        </is>
      </c>
      <c r="C1699" t="inlineStr">
        <is>
          <t>0004-0007</t>
        </is>
      </c>
      <c r="D1699" t="inlineStr">
        <is>
          <t>50001</t>
        </is>
      </c>
      <c r="E1699" t="inlineStr">
        <is>
          <t>2626961</t>
        </is>
      </c>
      <c r="F1699" t="inlineStr">
        <is>
          <t>3007078123</t>
        </is>
      </c>
      <c r="G1699" t="inlineStr">
        <is>
          <t>OC VISITA ROLLOS</t>
        </is>
      </c>
      <c r="H1699" t="inlineStr">
        <is>
          <t>META</t>
        </is>
      </c>
      <c r="I1699" t="inlineStr">
        <is>
          <t>VILLAVICENCIO</t>
        </is>
      </c>
      <c r="J1699" t="inlineStr">
        <is>
          <t>BARRIO  VEREDA LA CECILIA VILL</t>
        </is>
      </c>
      <c r="K1699" t="inlineStr">
        <is>
          <t>BANCOLOMBIA</t>
        </is>
      </c>
      <c r="L1699" t="inlineStr">
        <is>
          <t>FO-25-1405732</t>
        </is>
      </c>
      <c r="M1699" s="49" t="n">
        <v>45890.63142361111</v>
      </c>
      <c r="N1699" s="49" t="n">
        <v>45895.62847222222</v>
      </c>
      <c r="O1699" s="48" t="n">
        <v>0</v>
      </c>
      <c r="P1699" t="inlineStr">
        <is>
          <t>CB UNO A UNO</t>
        </is>
      </c>
      <c r="Q1699" t="inlineStr">
        <is>
          <t>CB UNO A UNO</t>
        </is>
      </c>
      <c r="R1699" t="inlineStr">
        <is>
          <t>EJECUTADO</t>
        </is>
      </c>
      <c r="S1699" t="inlineStr">
        <is>
          <t>EJECUTADO EXITOSO</t>
        </is>
      </c>
      <c r="T1699" t="inlineStr">
        <is>
          <t>VISITA TECNICA</t>
        </is>
      </c>
      <c r="V1699" t="inlineStr">
        <is>
          <t>TIPO I</t>
        </is>
      </c>
      <c r="W1699" t="inlineStr">
        <is>
          <t>TERRESTRE</t>
        </is>
      </c>
      <c r="X1699" t="inlineStr">
        <is>
          <t>GARZON RUIZ LUIS MIGUEL</t>
        </is>
      </c>
      <c r="Y1699" t="inlineStr">
        <is>
          <t>1</t>
        </is>
      </c>
      <c r="Z1699" t="inlineStr">
        <is>
          <t>0</t>
        </is>
      </c>
      <c r="AA1699" s="48" t="n">
        <v>35780</v>
      </c>
      <c r="AB1699" s="48" t="n">
        <v>0</v>
      </c>
    </row>
    <row r="1700">
      <c r="A1700" t="inlineStr">
        <is>
          <t>BOGOTA</t>
        </is>
      </c>
      <c r="B1700" t="inlineStr">
        <is>
          <t>CUNDINAMARCA</t>
        </is>
      </c>
      <c r="C1700" t="inlineStr">
        <is>
          <t>0004-0004</t>
        </is>
      </c>
      <c r="D1700" t="inlineStr">
        <is>
          <t>25797</t>
        </is>
      </c>
      <c r="E1700" t="inlineStr">
        <is>
          <t>2627058</t>
        </is>
      </c>
      <c r="F1700" t="inlineStr">
        <is>
          <t>3007023995</t>
        </is>
      </c>
      <c r="G1700" t="inlineStr">
        <is>
          <t>OC VISITA ROLLOS</t>
        </is>
      </c>
      <c r="H1700" t="inlineStr">
        <is>
          <t>CUNDINAMARCA</t>
        </is>
      </c>
      <c r="I1700" t="inlineStr">
        <is>
          <t>TENA</t>
        </is>
      </c>
      <c r="J1700" t="inlineStr">
        <is>
          <t>BARRIO CENTRO  TENA</t>
        </is>
      </c>
      <c r="K1700" t="inlineStr">
        <is>
          <t>BANCOLOMBIA</t>
        </is>
      </c>
      <c r="L1700" t="inlineStr">
        <is>
          <t>FO-25-1405728</t>
        </is>
      </c>
      <c r="M1700" s="49" t="n">
        <v>45890.63932870371</v>
      </c>
      <c r="N1700" s="49" t="n">
        <v>45892.38472222222</v>
      </c>
      <c r="O1700" s="48" t="n">
        <v>0</v>
      </c>
      <c r="P1700" t="inlineStr">
        <is>
          <t>UNO A UNO</t>
        </is>
      </c>
      <c r="Q1700" t="inlineStr">
        <is>
          <t>UNO A UNO</t>
        </is>
      </c>
      <c r="R1700" t="inlineStr">
        <is>
          <t>EJECUTADO</t>
        </is>
      </c>
      <c r="S1700" t="inlineStr">
        <is>
          <t>EJECUTADO EXITOSO</t>
        </is>
      </c>
      <c r="T1700" t="inlineStr">
        <is>
          <t>VISITA TECNICA</t>
        </is>
      </c>
      <c r="V1700" t="inlineStr">
        <is>
          <t>TIPO II</t>
        </is>
      </c>
      <c r="W1700" t="inlineStr">
        <is>
          <t>TERRESTRE</t>
        </is>
      </c>
      <c r="X1700" t="inlineStr">
        <is>
          <t>GALEANO SORIANO JUAN DAVID</t>
        </is>
      </c>
      <c r="Y1700" t="inlineStr">
        <is>
          <t>1</t>
        </is>
      </c>
      <c r="Z1700" t="inlineStr">
        <is>
          <t>0</t>
        </is>
      </c>
      <c r="AA1700" s="48" t="n">
        <v>67654</v>
      </c>
      <c r="AB1700" s="48" t="n">
        <v>0</v>
      </c>
    </row>
    <row r="1701">
      <c r="A1701" t="inlineStr">
        <is>
          <t>BUCARAMANGA</t>
        </is>
      </c>
      <c r="B1701" t="inlineStr">
        <is>
          <t>SANTANDERES</t>
        </is>
      </c>
      <c r="C1701" t="inlineStr">
        <is>
          <t>0004-0008</t>
        </is>
      </c>
      <c r="D1701" t="inlineStr">
        <is>
          <t>68001</t>
        </is>
      </c>
      <c r="E1701" t="inlineStr">
        <is>
          <t>2627173</t>
        </is>
      </c>
      <c r="F1701" t="inlineStr">
        <is>
          <t>3007079691</t>
        </is>
      </c>
      <c r="G1701" t="inlineStr">
        <is>
          <t>OC VISITA ROLLOS</t>
        </is>
      </c>
      <c r="H1701" t="inlineStr">
        <is>
          <t>SANTANDER</t>
        </is>
      </c>
      <c r="I1701" t="inlineStr">
        <is>
          <t>BUCARAMANGA</t>
        </is>
      </c>
      <c r="J1701" t="inlineStr">
        <is>
          <t>PTM BUCARAMANGA PHONE REPAIR M</t>
        </is>
      </c>
      <c r="K1701" t="inlineStr">
        <is>
          <t>BANCOLOMBIA</t>
        </is>
      </c>
      <c r="L1701" t="inlineStr">
        <is>
          <t>FO-25-1405723</t>
        </is>
      </c>
      <c r="M1701" s="49" t="n">
        <v>45890.64978009259</v>
      </c>
      <c r="N1701" s="49" t="n">
        <v>45892.38333333333</v>
      </c>
      <c r="O1701" s="48" t="n">
        <v>0</v>
      </c>
      <c r="P1701" t="inlineStr">
        <is>
          <t>AGREGADOR</t>
        </is>
      </c>
      <c r="Q1701" t="inlineStr">
        <is>
          <t>COMCARD - PTM</t>
        </is>
      </c>
      <c r="R1701" t="inlineStr">
        <is>
          <t>EJECUTADO</t>
        </is>
      </c>
      <c r="S1701" t="inlineStr">
        <is>
          <t>EJECUTADO EXITOSO</t>
        </is>
      </c>
      <c r="T1701" t="inlineStr">
        <is>
          <t>VISITA TECNICA</t>
        </is>
      </c>
      <c r="V1701" t="inlineStr">
        <is>
          <t>TIPO I</t>
        </is>
      </c>
      <c r="W1701" t="inlineStr">
        <is>
          <t>TERRESTRE</t>
        </is>
      </c>
      <c r="X1701" t="inlineStr">
        <is>
          <t>GELVEZ MOGOLLON JOSE ELISEO</t>
        </is>
      </c>
      <c r="Y1701" t="inlineStr">
        <is>
          <t>1</t>
        </is>
      </c>
      <c r="Z1701" t="inlineStr">
        <is>
          <t>0</t>
        </is>
      </c>
      <c r="AA1701" s="48" t="n">
        <v>35780</v>
      </c>
      <c r="AB1701" s="48" t="n">
        <v>0</v>
      </c>
    </row>
    <row r="1702">
      <c r="A1702" t="inlineStr">
        <is>
          <t>MEDELLIN</t>
        </is>
      </c>
      <c r="B1702" t="inlineStr">
        <is>
          <t>NOROCCIDENTE</t>
        </is>
      </c>
      <c r="C1702" t="inlineStr">
        <is>
          <t>0004-0005</t>
        </is>
      </c>
      <c r="D1702" t="inlineStr">
        <is>
          <t>27075</t>
        </is>
      </c>
      <c r="E1702" t="inlineStr">
        <is>
          <t>2627176</t>
        </is>
      </c>
      <c r="F1702" t="inlineStr">
        <is>
          <t>3007037637</t>
        </is>
      </c>
      <c r="G1702" t="inlineStr">
        <is>
          <t>OC ENVIO ROLLOS</t>
        </is>
      </c>
      <c r="H1702" t="inlineStr">
        <is>
          <t>CHOCO</t>
        </is>
      </c>
      <c r="I1702" t="inlineStr">
        <is>
          <t>BAHIA SOLANO</t>
        </is>
      </c>
      <c r="J1702" t="inlineStr">
        <is>
          <t>DISTRICOL CEL PACIFICO</t>
        </is>
      </c>
      <c r="K1702" t="inlineStr">
        <is>
          <t>BANCOLOMBIA</t>
        </is>
      </c>
      <c r="L1702" t="inlineStr">
        <is>
          <t>FO-25-1406131</t>
        </is>
      </c>
      <c r="M1702" s="49" t="n">
        <v>45890.65030092592</v>
      </c>
      <c r="N1702" s="49" t="n">
        <v>45898.66041666667</v>
      </c>
      <c r="O1702" s="48" t="n">
        <v>0</v>
      </c>
      <c r="P1702" t="inlineStr">
        <is>
          <t>AGREGADOR</t>
        </is>
      </c>
      <c r="Q1702" t="inlineStr">
        <is>
          <t>DISTRICOL</t>
        </is>
      </c>
      <c r="S1702" t="inlineStr">
        <is>
          <t>EJECUTADO EXITOSO</t>
        </is>
      </c>
      <c r="T1702" t="inlineStr">
        <is>
          <t>ENVIO</t>
        </is>
      </c>
      <c r="V1702" t="inlineStr">
        <is>
          <t>TIPO IV ESPECIAL</t>
        </is>
      </c>
      <c r="W1702" t="inlineStr">
        <is>
          <t>AEREO</t>
        </is>
      </c>
      <c r="Y1702" t="inlineStr">
        <is>
          <t>1</t>
        </is>
      </c>
      <c r="Z1702" t="inlineStr">
        <is>
          <t>0</t>
        </is>
      </c>
      <c r="AA1702" s="48" t="n">
        <v>35780</v>
      </c>
      <c r="AB1702" s="48" t="n">
        <v>0</v>
      </c>
    </row>
    <row r="1703">
      <c r="A1703" t="inlineStr">
        <is>
          <t>CALI</t>
        </is>
      </c>
      <c r="B1703" t="inlineStr">
        <is>
          <t>SUROCCIDENTE Y EJE CAFETERO</t>
        </is>
      </c>
      <c r="C1703" t="inlineStr">
        <is>
          <t>0004-0003</t>
        </is>
      </c>
      <c r="D1703" t="inlineStr">
        <is>
          <t>76892</t>
        </is>
      </c>
      <c r="E1703" t="inlineStr">
        <is>
          <t>2627232</t>
        </is>
      </c>
      <c r="F1703" t="inlineStr">
        <is>
          <t>3007079709</t>
        </is>
      </c>
      <c r="G1703" t="inlineStr">
        <is>
          <t>OC VISITA ROLLOS</t>
        </is>
      </c>
      <c r="H1703" t="inlineStr">
        <is>
          <t>VALLE DEL CAUCA</t>
        </is>
      </c>
      <c r="I1703" t="inlineStr">
        <is>
          <t>YUMBO</t>
        </is>
      </c>
      <c r="J1703" t="inlineStr">
        <is>
          <t>PTM YUMBO PAPELERIA MILU YUMBO</t>
        </is>
      </c>
      <c r="K1703" t="inlineStr">
        <is>
          <t>BANCOLOMBIA</t>
        </is>
      </c>
      <c r="L1703" t="inlineStr">
        <is>
          <t>FO-25-1405719</t>
        </is>
      </c>
      <c r="M1703" s="49" t="n">
        <v>45890.64940972222</v>
      </c>
      <c r="N1703" s="49" t="n">
        <v>45892.69097222222</v>
      </c>
      <c r="O1703" s="48" t="n">
        <v>0</v>
      </c>
      <c r="P1703" t="inlineStr">
        <is>
          <t>AGREGADOR</t>
        </is>
      </c>
      <c r="Q1703" t="inlineStr">
        <is>
          <t>COMCARD - PTM</t>
        </is>
      </c>
      <c r="R1703" t="inlineStr">
        <is>
          <t>EJECUTADO</t>
        </is>
      </c>
      <c r="S1703" t="inlineStr">
        <is>
          <t>EJECUTADO EXITOSO</t>
        </is>
      </c>
      <c r="T1703" t="inlineStr">
        <is>
          <t>VISITA TECNICA</t>
        </is>
      </c>
      <c r="V1703" t="inlineStr">
        <is>
          <t>TIPO I</t>
        </is>
      </c>
      <c r="W1703" t="inlineStr">
        <is>
          <t>TERRESTRE</t>
        </is>
      </c>
      <c r="X1703" t="inlineStr">
        <is>
          <t>HERRERA MONAR GEOVANNY</t>
        </is>
      </c>
      <c r="Y1703" t="inlineStr">
        <is>
          <t>1</t>
        </is>
      </c>
      <c r="Z1703" t="inlineStr">
        <is>
          <t>0</t>
        </is>
      </c>
      <c r="AA1703" s="48" t="n">
        <v>35780</v>
      </c>
      <c r="AB1703" s="48" t="n">
        <v>0</v>
      </c>
    </row>
    <row r="1704">
      <c r="A1704" t="inlineStr">
        <is>
          <t>BUCARAMANGA</t>
        </is>
      </c>
      <c r="B1704" t="inlineStr">
        <is>
          <t>SANTANDERES</t>
        </is>
      </c>
      <c r="C1704" t="inlineStr">
        <is>
          <t>0004-0008</t>
        </is>
      </c>
      <c r="D1704" t="inlineStr">
        <is>
          <t>68615</t>
        </is>
      </c>
      <c r="E1704" t="inlineStr">
        <is>
          <t>2627259</t>
        </is>
      </c>
      <c r="F1704" t="inlineStr">
        <is>
          <t>3007030062</t>
        </is>
      </c>
      <c r="G1704" t="inlineStr">
        <is>
          <t>OC VISITA ROLLOS</t>
        </is>
      </c>
      <c r="H1704" t="inlineStr">
        <is>
          <t>SANTANDER</t>
        </is>
      </c>
      <c r="I1704" t="inlineStr">
        <is>
          <t>RIONEGRO</t>
        </is>
      </c>
      <c r="J1704" t="inlineStr">
        <is>
          <t>COMCARD RIONEGRO MAS CHIC</t>
        </is>
      </c>
      <c r="K1704" t="inlineStr">
        <is>
          <t>BANCOLOMBIA</t>
        </is>
      </c>
      <c r="L1704" t="inlineStr">
        <is>
          <t>FO-25-1405715</t>
        </is>
      </c>
      <c r="M1704" s="49" t="n">
        <v>45890.65729166667</v>
      </c>
      <c r="N1704" s="49" t="n">
        <v>45892.38680555556</v>
      </c>
      <c r="O1704" s="48" t="n">
        <v>0</v>
      </c>
      <c r="P1704" t="inlineStr">
        <is>
          <t>AGREGADOR</t>
        </is>
      </c>
      <c r="Q1704" t="inlineStr">
        <is>
          <t>COMCARD - PTM</t>
        </is>
      </c>
      <c r="R1704" t="inlineStr">
        <is>
          <t>EJECUTADO</t>
        </is>
      </c>
      <c r="S1704" t="inlineStr">
        <is>
          <t>EJECUTADO EXITOSO</t>
        </is>
      </c>
      <c r="T1704" t="inlineStr">
        <is>
          <t>VISITA TECNICA</t>
        </is>
      </c>
      <c r="V1704" t="inlineStr">
        <is>
          <t>TIPO II</t>
        </is>
      </c>
      <c r="W1704" t="inlineStr">
        <is>
          <t>TERRESTRE</t>
        </is>
      </c>
      <c r="X1704" t="inlineStr">
        <is>
          <t>SANTOS GONZALEZ JOHAN FABIAN</t>
        </is>
      </c>
      <c r="Y1704" t="inlineStr">
        <is>
          <t>1</t>
        </is>
      </c>
      <c r="Z1704" t="inlineStr">
        <is>
          <t>0</t>
        </is>
      </c>
      <c r="AA1704" s="48" t="n">
        <v>67654</v>
      </c>
      <c r="AB1704" s="48" t="n">
        <v>0</v>
      </c>
    </row>
    <row r="1705">
      <c r="A1705" t="inlineStr">
        <is>
          <t>PASTO</t>
        </is>
      </c>
      <c r="B1705" t="inlineStr">
        <is>
          <t>SUROCCIDENTE Y EJE CAFETERO</t>
        </is>
      </c>
      <c r="C1705" t="inlineStr">
        <is>
          <t>0004-0003</t>
        </is>
      </c>
      <c r="D1705" t="inlineStr">
        <is>
          <t>52786</t>
        </is>
      </c>
      <c r="E1705" t="inlineStr">
        <is>
          <t>2627282</t>
        </is>
      </c>
      <c r="F1705" t="inlineStr">
        <is>
          <t>3007063154</t>
        </is>
      </c>
      <c r="G1705" t="inlineStr">
        <is>
          <t>OC VISITA ROLLOS</t>
        </is>
      </c>
      <c r="H1705" t="inlineStr">
        <is>
          <t>NARIÑO</t>
        </is>
      </c>
      <c r="I1705" t="inlineStr">
        <is>
          <t>TAMINANGO</t>
        </is>
      </c>
      <c r="J1705" t="inlineStr">
        <is>
          <t>BARRIO KENNEDY TAMINANGO 1</t>
        </is>
      </c>
      <c r="K1705" t="inlineStr">
        <is>
          <t>BANCOLOMBIA</t>
        </is>
      </c>
      <c r="L1705" t="inlineStr">
        <is>
          <t>FO-25-1405829</t>
        </is>
      </c>
      <c r="M1705" s="49" t="n">
        <v>45890.66517361111</v>
      </c>
      <c r="N1705" s="49" t="n">
        <v>45892.37847222222</v>
      </c>
      <c r="O1705" s="48" t="n">
        <v>0</v>
      </c>
      <c r="P1705" t="inlineStr">
        <is>
          <t>CB UNO A UNO</t>
        </is>
      </c>
      <c r="Q1705" t="inlineStr">
        <is>
          <t>CB UNO A UNO</t>
        </is>
      </c>
      <c r="R1705" t="inlineStr">
        <is>
          <t>EJECUTADO</t>
        </is>
      </c>
      <c r="S1705" t="inlineStr">
        <is>
          <t>EJECUTADO EXITOSO</t>
        </is>
      </c>
      <c r="T1705" t="inlineStr">
        <is>
          <t>ENVIO FLOTA - OPERADOR LOGISTICO</t>
        </is>
      </c>
      <c r="V1705" t="inlineStr">
        <is>
          <t>TIPO II</t>
        </is>
      </c>
      <c r="W1705" t="inlineStr">
        <is>
          <t>TERRESTRE</t>
        </is>
      </c>
      <c r="X1705" t="inlineStr">
        <is>
          <t>BRAVO MADROÑERO OSCAR ESTEBAN</t>
        </is>
      </c>
      <c r="Y1705" t="inlineStr">
        <is>
          <t>1</t>
        </is>
      </c>
      <c r="Z1705" t="inlineStr">
        <is>
          <t>0</t>
        </is>
      </c>
      <c r="AA1705" s="48" t="n">
        <v>35780</v>
      </c>
      <c r="AB1705" s="48" t="n">
        <v>0</v>
      </c>
    </row>
    <row r="1706">
      <c r="A1706" t="inlineStr">
        <is>
          <t>MEDELLIN</t>
        </is>
      </c>
      <c r="B1706" t="inlineStr">
        <is>
          <t>NOROCCIDENTE</t>
        </is>
      </c>
      <c r="C1706" t="inlineStr">
        <is>
          <t>0004-0005</t>
        </is>
      </c>
      <c r="D1706" t="inlineStr">
        <is>
          <t>5674</t>
        </is>
      </c>
      <c r="E1706" t="inlineStr">
        <is>
          <t>2627290</t>
        </is>
      </c>
      <c r="F1706" t="inlineStr">
        <is>
          <t>3007077474</t>
        </is>
      </c>
      <c r="G1706" t="inlineStr">
        <is>
          <t>OC VISITA ROLLOS</t>
        </is>
      </c>
      <c r="H1706" t="inlineStr">
        <is>
          <t>ANTIOQUIA</t>
        </is>
      </c>
      <c r="I1706" t="inlineStr">
        <is>
          <t>SAN VICENTE</t>
        </is>
      </c>
      <c r="J1706" t="inlineStr">
        <is>
          <t>BARRIO LA VIRGEN SAN VICENTE D</t>
        </is>
      </c>
      <c r="K1706" t="inlineStr">
        <is>
          <t>BANCOLOMBIA</t>
        </is>
      </c>
      <c r="L1706" t="inlineStr">
        <is>
          <t>FO-25-1405825</t>
        </is>
      </c>
      <c r="M1706" s="49" t="n">
        <v>45890.66623842593</v>
      </c>
      <c r="N1706" s="49" t="n">
        <v>45895.625</v>
      </c>
      <c r="O1706" s="48" t="n">
        <v>0</v>
      </c>
      <c r="P1706" t="inlineStr">
        <is>
          <t>CB UNO A UNO</t>
        </is>
      </c>
      <c r="Q1706" t="inlineStr">
        <is>
          <t>CB UNO A UNO</t>
        </is>
      </c>
      <c r="R1706" t="inlineStr">
        <is>
          <t>EJECUTADO</t>
        </is>
      </c>
      <c r="S1706" t="inlineStr">
        <is>
          <t>EJECUTADO EXITOSO</t>
        </is>
      </c>
      <c r="T1706" t="inlineStr">
        <is>
          <t>ENVIO FLOTA - OPERADOR LOGISTICO</t>
        </is>
      </c>
      <c r="V1706" t="inlineStr">
        <is>
          <t>TIPO II</t>
        </is>
      </c>
      <c r="W1706" t="inlineStr">
        <is>
          <t>TERRESTRE</t>
        </is>
      </c>
      <c r="X1706" t="inlineStr">
        <is>
          <t>QUINTERO SANCHEZ JUAN SEBASTIAN</t>
        </is>
      </c>
      <c r="Y1706" t="inlineStr">
        <is>
          <t>1</t>
        </is>
      </c>
      <c r="Z1706" t="inlineStr">
        <is>
          <t>0</t>
        </is>
      </c>
      <c r="AA1706" s="48" t="n">
        <v>35780</v>
      </c>
      <c r="AB1706" s="48" t="n">
        <v>0</v>
      </c>
    </row>
    <row r="1707">
      <c r="A1707" t="inlineStr">
        <is>
          <t>VILLAVICENCIO</t>
        </is>
      </c>
      <c r="B1707" t="inlineStr">
        <is>
          <t>REMOTAS</t>
        </is>
      </c>
      <c r="C1707" t="inlineStr">
        <is>
          <t>0004-0007</t>
        </is>
      </c>
      <c r="D1707" t="inlineStr">
        <is>
          <t>50001</t>
        </is>
      </c>
      <c r="E1707" t="inlineStr">
        <is>
          <t>2627536</t>
        </is>
      </c>
      <c r="F1707" t="inlineStr">
        <is>
          <t>3007013774</t>
        </is>
      </c>
      <c r="G1707" t="inlineStr">
        <is>
          <t>OC VISITA ROLLOS</t>
        </is>
      </c>
      <c r="H1707" t="inlineStr">
        <is>
          <t>META</t>
        </is>
      </c>
      <c r="I1707" t="inlineStr">
        <is>
          <t>VILLAVICENCIO</t>
        </is>
      </c>
      <c r="J1707" t="inlineStr">
        <is>
          <t>BARRIO URB LA SABANA VILLAV</t>
        </is>
      </c>
      <c r="K1707" t="inlineStr">
        <is>
          <t>BANCOLOMBIA</t>
        </is>
      </c>
      <c r="L1707" t="inlineStr">
        <is>
          <t>FO-25-1405871</t>
        </is>
      </c>
      <c r="M1707" s="49" t="n">
        <v>45890.6750462963</v>
      </c>
      <c r="N1707" s="49" t="n">
        <v>45892.76388888889</v>
      </c>
      <c r="O1707" s="48" t="n">
        <v>0</v>
      </c>
      <c r="P1707" t="inlineStr">
        <is>
          <t>CB UNO A UNO</t>
        </is>
      </c>
      <c r="Q1707" t="inlineStr">
        <is>
          <t>CB UNO A UNO</t>
        </is>
      </c>
      <c r="R1707" t="inlineStr">
        <is>
          <t>EJECUTADO</t>
        </is>
      </c>
      <c r="S1707" t="inlineStr">
        <is>
          <t>EJECUTADO EXITOSO</t>
        </is>
      </c>
      <c r="T1707" t="inlineStr">
        <is>
          <t>VISITA TECNICA</t>
        </is>
      </c>
      <c r="V1707" t="inlineStr">
        <is>
          <t>TIPO I</t>
        </is>
      </c>
      <c r="W1707" t="inlineStr">
        <is>
          <t>TERRESTRE</t>
        </is>
      </c>
      <c r="X1707" t="inlineStr">
        <is>
          <t>GARZON RUIZ LUIS MIGUEL</t>
        </is>
      </c>
      <c r="Y1707" t="inlineStr">
        <is>
          <t>1</t>
        </is>
      </c>
      <c r="Z1707" t="inlineStr">
        <is>
          <t>0</t>
        </is>
      </c>
      <c r="AA1707" s="48" t="n">
        <v>35780</v>
      </c>
      <c r="AB1707" s="48" t="n">
        <v>0</v>
      </c>
    </row>
    <row r="1708">
      <c r="A1708" t="inlineStr">
        <is>
          <t>BARRANQUILLA</t>
        </is>
      </c>
      <c r="B1708" t="inlineStr">
        <is>
          <t>COSTA</t>
        </is>
      </c>
      <c r="C1708" t="inlineStr">
        <is>
          <t>0004-0001</t>
        </is>
      </c>
      <c r="D1708" t="inlineStr">
        <is>
          <t>8758</t>
        </is>
      </c>
      <c r="E1708" t="inlineStr">
        <is>
          <t>2627652</t>
        </is>
      </c>
      <c r="F1708" t="inlineStr">
        <is>
          <t>3007033104</t>
        </is>
      </c>
      <c r="G1708" t="inlineStr">
        <is>
          <t>OC VISITA ROLLOS</t>
        </is>
      </c>
      <c r="H1708" t="inlineStr">
        <is>
          <t>ATLANTICO</t>
        </is>
      </c>
      <c r="I1708" t="inlineStr">
        <is>
          <t>SOLEDAD</t>
        </is>
      </c>
      <c r="J1708" t="inlineStr">
        <is>
          <t>BARRIO SALAMANCA SOLEDAD 1</t>
        </is>
      </c>
      <c r="K1708" t="inlineStr">
        <is>
          <t>BANCOLOMBIA</t>
        </is>
      </c>
      <c r="L1708" t="inlineStr">
        <is>
          <t>FO-25-1406110</t>
        </is>
      </c>
      <c r="M1708" s="49" t="n">
        <v>45890.6825462963</v>
      </c>
      <c r="N1708" s="49" t="n">
        <v>45895.49166666667</v>
      </c>
      <c r="O1708" s="48" t="n">
        <v>0</v>
      </c>
      <c r="P1708" t="inlineStr">
        <is>
          <t>CB UNO A UNO</t>
        </is>
      </c>
      <c r="Q1708" t="inlineStr">
        <is>
          <t>CB UNO A UNO</t>
        </is>
      </c>
      <c r="R1708" t="inlineStr">
        <is>
          <t>EJECUTADO</t>
        </is>
      </c>
      <c r="S1708" t="inlineStr">
        <is>
          <t>EJECUTADO EXITOSO</t>
        </is>
      </c>
      <c r="T1708" t="inlineStr">
        <is>
          <t>VISITA TECNICA</t>
        </is>
      </c>
      <c r="V1708" t="inlineStr">
        <is>
          <t>TIPO I</t>
        </is>
      </c>
      <c r="W1708" t="inlineStr">
        <is>
          <t>TERRESTRE</t>
        </is>
      </c>
      <c r="X1708" t="inlineStr">
        <is>
          <t>PEÑALOZA GUTIERREZ RAFAEL GUSTAVO</t>
        </is>
      </c>
      <c r="Y1708" t="inlineStr">
        <is>
          <t>1</t>
        </is>
      </c>
      <c r="Z1708" t="inlineStr">
        <is>
          <t>0</t>
        </is>
      </c>
      <c r="AA1708" s="48" t="n">
        <v>35780</v>
      </c>
      <c r="AB1708" s="48" t="n">
        <v>0</v>
      </c>
    </row>
    <row r="1709">
      <c r="A1709" t="inlineStr">
        <is>
          <t>PASTO</t>
        </is>
      </c>
      <c r="B1709" t="inlineStr">
        <is>
          <t>SUROCCIDENTE Y EJE CAFETERO</t>
        </is>
      </c>
      <c r="C1709" t="inlineStr">
        <is>
          <t>0004-0003</t>
        </is>
      </c>
      <c r="D1709" t="inlineStr">
        <is>
          <t>52356</t>
        </is>
      </c>
      <c r="E1709" t="inlineStr">
        <is>
          <t>2627679</t>
        </is>
      </c>
      <c r="F1709" t="inlineStr">
        <is>
          <t>3007079242</t>
        </is>
      </c>
      <c r="G1709" t="inlineStr">
        <is>
          <t>OC VISITA ROLLOS</t>
        </is>
      </c>
      <c r="H1709" t="inlineStr">
        <is>
          <t>NARIÑO</t>
        </is>
      </c>
      <c r="I1709" t="inlineStr">
        <is>
          <t>IPIALES</t>
        </is>
      </c>
      <c r="J1709" t="inlineStr">
        <is>
          <t>DISTRICOL DROG LA MERCED</t>
        </is>
      </c>
      <c r="K1709" t="inlineStr">
        <is>
          <t>BANCOLOMBIA</t>
        </is>
      </c>
      <c r="L1709" t="inlineStr">
        <is>
          <t>FO-25-1406106</t>
        </is>
      </c>
      <c r="M1709" s="49" t="n">
        <v>45890.68681712963</v>
      </c>
      <c r="N1709" s="49" t="n">
        <v>45892.37638888889</v>
      </c>
      <c r="O1709" s="48" t="n">
        <v>0</v>
      </c>
      <c r="P1709" t="inlineStr">
        <is>
          <t>AGREGADOR</t>
        </is>
      </c>
      <c r="Q1709" t="inlineStr">
        <is>
          <t>DISTRICOL</t>
        </is>
      </c>
      <c r="R1709" t="inlineStr">
        <is>
          <t>EJECUTADO</t>
        </is>
      </c>
      <c r="S1709" t="inlineStr">
        <is>
          <t>EJECUTADO EXITOSO</t>
        </is>
      </c>
      <c r="T1709" t="inlineStr">
        <is>
          <t>VISITA TECNICA</t>
        </is>
      </c>
      <c r="V1709" t="inlineStr">
        <is>
          <t>TIPO II</t>
        </is>
      </c>
      <c r="W1709" t="inlineStr">
        <is>
          <t>TERRESTRE</t>
        </is>
      </c>
      <c r="X1709" t="inlineStr">
        <is>
          <t>PAZ MARTINEZ RICHARD HUMBERTO</t>
        </is>
      </c>
      <c r="Y1709" t="inlineStr">
        <is>
          <t>1</t>
        </is>
      </c>
      <c r="Z1709" t="inlineStr">
        <is>
          <t>0</t>
        </is>
      </c>
      <c r="AA1709" s="48" t="n">
        <v>67654</v>
      </c>
      <c r="AB1709" s="48" t="n">
        <v>0</v>
      </c>
    </row>
    <row r="1710">
      <c r="A1710" t="inlineStr">
        <is>
          <t>BUCARAMANGA</t>
        </is>
      </c>
      <c r="B1710" t="inlineStr">
        <is>
          <t>SANTANDERES</t>
        </is>
      </c>
      <c r="C1710" t="inlineStr">
        <is>
          <t>0004-0008</t>
        </is>
      </c>
      <c r="D1710" t="inlineStr">
        <is>
          <t>68001</t>
        </is>
      </c>
      <c r="E1710" t="inlineStr">
        <is>
          <t>2627861</t>
        </is>
      </c>
      <c r="F1710" t="inlineStr">
        <is>
          <t>3007010016</t>
        </is>
      </c>
      <c r="G1710" t="inlineStr">
        <is>
          <t>OC VISITA ROLLOS</t>
        </is>
      </c>
      <c r="H1710" t="inlineStr">
        <is>
          <t>SANTANDER</t>
        </is>
      </c>
      <c r="I1710" t="inlineStr">
        <is>
          <t>BUCARAMANGA</t>
        </is>
      </c>
      <c r="J1710" t="inlineStr">
        <is>
          <t>BARRIO SAN FRANCISCO - BUCARAM</t>
        </is>
      </c>
      <c r="K1710" t="inlineStr">
        <is>
          <t>BANCOLOMBIA</t>
        </is>
      </c>
      <c r="L1710" t="inlineStr">
        <is>
          <t>FO-25-1406119</t>
        </is>
      </c>
      <c r="M1710" s="49" t="n">
        <v>45890.70011574074</v>
      </c>
      <c r="N1710" s="49" t="n">
        <v>45892.37361111111</v>
      </c>
      <c r="O1710" s="48" t="n">
        <v>0</v>
      </c>
      <c r="P1710" t="inlineStr">
        <is>
          <t>CB UNO A UNO</t>
        </is>
      </c>
      <c r="Q1710" t="inlineStr">
        <is>
          <t>CB UNO A UNO</t>
        </is>
      </c>
      <c r="R1710" t="inlineStr">
        <is>
          <t>EJECUTADO</t>
        </is>
      </c>
      <c r="S1710" t="inlineStr">
        <is>
          <t>EJECUTADO EXITOSO</t>
        </is>
      </c>
      <c r="T1710" t="inlineStr">
        <is>
          <t>VISITA TECNICA</t>
        </is>
      </c>
      <c r="V1710" t="inlineStr">
        <is>
          <t>TIPO I</t>
        </is>
      </c>
      <c r="W1710" t="inlineStr">
        <is>
          <t>TERRESTRE</t>
        </is>
      </c>
      <c r="X1710" t="inlineStr">
        <is>
          <t>MARIÑO PABON JORGE ENRIQUE</t>
        </is>
      </c>
      <c r="Y1710" t="inlineStr">
        <is>
          <t>1</t>
        </is>
      </c>
      <c r="Z1710" t="inlineStr">
        <is>
          <t>0</t>
        </is>
      </c>
      <c r="AA1710" s="48" t="n">
        <v>35780</v>
      </c>
      <c r="AB1710" s="48" t="n">
        <v>0</v>
      </c>
    </row>
    <row r="1711">
      <c r="A1711" t="inlineStr">
        <is>
          <t>MEDELLIN</t>
        </is>
      </c>
      <c r="B1711" t="inlineStr">
        <is>
          <t>NOROCCIDENTE</t>
        </is>
      </c>
      <c r="C1711" t="inlineStr">
        <is>
          <t>0004-0005</t>
        </is>
      </c>
      <c r="D1711" t="inlineStr">
        <is>
          <t>5736</t>
        </is>
      </c>
      <c r="E1711" t="inlineStr">
        <is>
          <t>2628017</t>
        </is>
      </c>
      <c r="F1711" t="inlineStr">
        <is>
          <t>3007079249</t>
        </is>
      </c>
      <c r="G1711" t="inlineStr">
        <is>
          <t>OC ENVIO ROLLOS</t>
        </is>
      </c>
      <c r="H1711" t="inlineStr">
        <is>
          <t>ANTIOQUIA</t>
        </is>
      </c>
      <c r="I1711" t="inlineStr">
        <is>
          <t>SEGOVIA</t>
        </is>
      </c>
      <c r="J1711" t="inlineStr">
        <is>
          <t>DISTRICOL FERRO IND MILAN</t>
        </is>
      </c>
      <c r="K1711" t="inlineStr">
        <is>
          <t>BANCOLOMBIA</t>
        </is>
      </c>
      <c r="L1711" t="inlineStr">
        <is>
          <t>FO-25-1409846</t>
        </is>
      </c>
      <c r="M1711" s="49" t="n">
        <v>45890.70276620371</v>
      </c>
      <c r="N1711" s="49" t="n">
        <v>45898.66041666667</v>
      </c>
      <c r="O1711" s="48" t="n">
        <v>0</v>
      </c>
      <c r="P1711" t="inlineStr">
        <is>
          <t>AGREGADOR</t>
        </is>
      </c>
      <c r="Q1711" t="inlineStr">
        <is>
          <t>DISTRICOL</t>
        </is>
      </c>
      <c r="S1711" t="inlineStr">
        <is>
          <t>EJECUTADO EXITOSO</t>
        </is>
      </c>
      <c r="T1711" t="inlineStr">
        <is>
          <t>ENVIO</t>
        </is>
      </c>
      <c r="V1711" t="inlineStr">
        <is>
          <t>TIPO IV</t>
        </is>
      </c>
      <c r="W1711" t="inlineStr">
        <is>
          <t>TERRESTRE</t>
        </is>
      </c>
      <c r="Y1711" t="inlineStr">
        <is>
          <t>1</t>
        </is>
      </c>
      <c r="Z1711" t="inlineStr">
        <is>
          <t>0</t>
        </is>
      </c>
      <c r="AA1711" s="48" t="n">
        <v>35780</v>
      </c>
      <c r="AB1711" s="48" t="n">
        <v>0</v>
      </c>
    </row>
    <row r="1712">
      <c r="A1712" t="inlineStr">
        <is>
          <t>CARTAGENA</t>
        </is>
      </c>
      <c r="B1712" t="inlineStr">
        <is>
          <t>COSTA</t>
        </is>
      </c>
      <c r="C1712" t="inlineStr">
        <is>
          <t>0004-0001</t>
        </is>
      </c>
      <c r="D1712" t="inlineStr">
        <is>
          <t>13001</t>
        </is>
      </c>
      <c r="E1712" t="inlineStr">
        <is>
          <t>2628020</t>
        </is>
      </c>
      <c r="F1712" t="inlineStr">
        <is>
          <t>3007078171</t>
        </is>
      </c>
      <c r="G1712" t="inlineStr">
        <is>
          <t>OC VISITA ROLLOS</t>
        </is>
      </c>
      <c r="H1712" t="inlineStr">
        <is>
          <t>BOLIVAR</t>
        </is>
      </c>
      <c r="I1712" t="inlineStr">
        <is>
          <t>CARTAGENA</t>
        </is>
      </c>
      <c r="J1712" t="inlineStr">
        <is>
          <t>PTM CARTAGENA TALLER OPTICO BU</t>
        </is>
      </c>
      <c r="K1712" t="inlineStr">
        <is>
          <t>BANCOLOMBIA</t>
        </is>
      </c>
      <c r="L1712" t="inlineStr">
        <is>
          <t>FO-25-1406191</t>
        </is>
      </c>
      <c r="M1712" s="49" t="n">
        <v>45890.70319444445</v>
      </c>
      <c r="N1712" s="49" t="n">
        <v>45896.43680555555</v>
      </c>
      <c r="O1712" s="48" t="n">
        <v>0</v>
      </c>
      <c r="P1712" t="inlineStr">
        <is>
          <t>AGREGADOR</t>
        </is>
      </c>
      <c r="Q1712" t="inlineStr">
        <is>
          <t>COMCARD - PTM</t>
        </is>
      </c>
      <c r="R1712" t="inlineStr">
        <is>
          <t>EJECUTADO</t>
        </is>
      </c>
      <c r="S1712" t="inlineStr">
        <is>
          <t>EJECUTADO EXITOSO</t>
        </is>
      </c>
      <c r="T1712" t="inlineStr">
        <is>
          <t>VISITA TECNICA</t>
        </is>
      </c>
      <c r="V1712" t="inlineStr">
        <is>
          <t>TIPO I</t>
        </is>
      </c>
      <c r="W1712" t="inlineStr">
        <is>
          <t>TERRESTRE</t>
        </is>
      </c>
      <c r="X1712" t="inlineStr">
        <is>
          <t>CANEDO HERRERA ALEXANDER</t>
        </is>
      </c>
      <c r="Y1712" t="inlineStr">
        <is>
          <t>1</t>
        </is>
      </c>
      <c r="Z1712" t="inlineStr">
        <is>
          <t>0</t>
        </is>
      </c>
      <c r="AA1712" s="48" t="n">
        <v>35780</v>
      </c>
      <c r="AB1712" s="48" t="n">
        <v>0</v>
      </c>
    </row>
    <row r="1713">
      <c r="A1713" t="inlineStr">
        <is>
          <t>APARTADO</t>
        </is>
      </c>
      <c r="B1713" t="inlineStr">
        <is>
          <t>NOROCCIDENTE</t>
        </is>
      </c>
      <c r="C1713" t="inlineStr">
        <is>
          <t>0004-0005</t>
        </is>
      </c>
      <c r="D1713" t="inlineStr">
        <is>
          <t>5837</t>
        </is>
      </c>
      <c r="E1713" t="inlineStr">
        <is>
          <t>2628023</t>
        </is>
      </c>
      <c r="F1713" t="inlineStr">
        <is>
          <t>3007062542</t>
        </is>
      </c>
      <c r="G1713" t="inlineStr">
        <is>
          <t>OC VISITA ROLLOS</t>
        </is>
      </c>
      <c r="H1713" t="inlineStr">
        <is>
          <t>ANTIOQUIA</t>
        </is>
      </c>
      <c r="I1713" t="inlineStr">
        <is>
          <t>TURBO</t>
        </is>
      </c>
      <c r="J1713" t="inlineStr">
        <is>
          <t>PTM TURBO AGROINSUMOS NUEVO AN</t>
        </is>
      </c>
      <c r="K1713" t="inlineStr">
        <is>
          <t>BANCOLOMBIA</t>
        </is>
      </c>
      <c r="L1713" t="inlineStr">
        <is>
          <t>FO-25-1406187</t>
        </is>
      </c>
      <c r="M1713" s="49" t="n">
        <v>45890.70376157408</v>
      </c>
      <c r="N1713" s="49" t="n">
        <v>45895.72083333333</v>
      </c>
      <c r="O1713" s="48" t="n">
        <v>0</v>
      </c>
      <c r="P1713" t="inlineStr">
        <is>
          <t>AGREGADOR</t>
        </is>
      </c>
      <c r="Q1713" t="inlineStr">
        <is>
          <t>COMCARD - PTM</t>
        </is>
      </c>
      <c r="R1713" t="inlineStr">
        <is>
          <t>EJECUTADO</t>
        </is>
      </c>
      <c r="S1713" t="inlineStr">
        <is>
          <t>EJECUTADO EXITOSO</t>
        </is>
      </c>
      <c r="T1713" t="inlineStr">
        <is>
          <t>ENVIO FLOTA - OPERADOR LOGISTICO</t>
        </is>
      </c>
      <c r="V1713" t="inlineStr">
        <is>
          <t>TIPO II</t>
        </is>
      </c>
      <c r="W1713" t="inlineStr">
        <is>
          <t>TERRESTRE</t>
        </is>
      </c>
      <c r="X1713" t="inlineStr">
        <is>
          <t>SALDARRIAGA MIRANDA SANTIAGO</t>
        </is>
      </c>
      <c r="Y1713" t="inlineStr">
        <is>
          <t>1</t>
        </is>
      </c>
      <c r="Z1713" t="inlineStr">
        <is>
          <t>0</t>
        </is>
      </c>
      <c r="AA1713" s="48" t="n">
        <v>35780</v>
      </c>
      <c r="AB1713" s="48" t="n">
        <v>0</v>
      </c>
    </row>
    <row r="1714">
      <c r="A1714" t="inlineStr">
        <is>
          <t>CUCUTA</t>
        </is>
      </c>
      <c r="B1714" t="inlineStr">
        <is>
          <t>SANTANDERES</t>
        </is>
      </c>
      <c r="C1714" t="inlineStr">
        <is>
          <t>0004-0008</t>
        </is>
      </c>
      <c r="D1714" t="inlineStr">
        <is>
          <t>54405</t>
        </is>
      </c>
      <c r="E1714" t="inlineStr">
        <is>
          <t>2628181</t>
        </is>
      </c>
      <c r="F1714" t="inlineStr">
        <is>
          <t>3007068385</t>
        </is>
      </c>
      <c r="G1714" t="inlineStr">
        <is>
          <t>OC VISITA ROLLOS</t>
        </is>
      </c>
      <c r="H1714" t="inlineStr">
        <is>
          <t>NORTE DE SANTANDER</t>
        </is>
      </c>
      <c r="I1714" t="inlineStr">
        <is>
          <t>LOS PATIOS</t>
        </is>
      </c>
      <c r="J1714" t="inlineStr">
        <is>
          <t>BARRIO VIDELSO LOS PATIOS 6</t>
        </is>
      </c>
      <c r="K1714" t="inlineStr">
        <is>
          <t>BANCOLOMBIA</t>
        </is>
      </c>
      <c r="L1714" t="inlineStr">
        <is>
          <t>FO-25-1408199</t>
        </is>
      </c>
      <c r="M1714" s="49" t="n">
        <v>45891.33333333334</v>
      </c>
      <c r="N1714" s="49" t="n">
        <v>45894.69444444445</v>
      </c>
      <c r="O1714" s="48" t="n">
        <v>0</v>
      </c>
      <c r="P1714" t="inlineStr">
        <is>
          <t>CB UNO A UNO</t>
        </is>
      </c>
      <c r="Q1714" t="inlineStr">
        <is>
          <t>CB UNO A UNO</t>
        </is>
      </c>
      <c r="R1714" t="inlineStr">
        <is>
          <t>EJECUTADO</t>
        </is>
      </c>
      <c r="S1714" t="inlineStr">
        <is>
          <t>EJECUTADO EXITOSO</t>
        </is>
      </c>
      <c r="T1714" t="inlineStr">
        <is>
          <t>VISITA TECNICA</t>
        </is>
      </c>
      <c r="V1714" t="inlineStr">
        <is>
          <t>TIPO I</t>
        </is>
      </c>
      <c r="W1714" t="inlineStr">
        <is>
          <t>TERRESTRE</t>
        </is>
      </c>
      <c r="X1714" t="inlineStr">
        <is>
          <t>PACHECO BUITRAGO JAVIER ALONSO</t>
        </is>
      </c>
      <c r="Y1714" t="inlineStr">
        <is>
          <t>1</t>
        </is>
      </c>
      <c r="Z1714" t="inlineStr">
        <is>
          <t>0</t>
        </is>
      </c>
      <c r="AA1714" s="48" t="n">
        <v>35780</v>
      </c>
      <c r="AB1714" s="48" t="n">
        <v>0</v>
      </c>
    </row>
    <row r="1715">
      <c r="A1715" t="inlineStr">
        <is>
          <t>MONTERIA</t>
        </is>
      </c>
      <c r="B1715" t="inlineStr">
        <is>
          <t>COSTA</t>
        </is>
      </c>
      <c r="C1715" t="inlineStr">
        <is>
          <t>0004-0001</t>
        </is>
      </c>
      <c r="D1715" t="inlineStr">
        <is>
          <t>23660</t>
        </is>
      </c>
      <c r="E1715" t="inlineStr">
        <is>
          <t>2628206</t>
        </is>
      </c>
      <c r="F1715" t="inlineStr">
        <is>
          <t>3007079250</t>
        </is>
      </c>
      <c r="G1715" t="inlineStr">
        <is>
          <t>OC VISITA ROLLOS</t>
        </is>
      </c>
      <c r="H1715" t="inlineStr">
        <is>
          <t>CORDOBA</t>
        </is>
      </c>
      <c r="I1715" t="inlineStr">
        <is>
          <t>SAHAGUN</t>
        </is>
      </c>
      <c r="J1715" t="inlineStr">
        <is>
          <t>DISTRICOL PETER PAN CAFETERIA</t>
        </is>
      </c>
      <c r="K1715" t="inlineStr">
        <is>
          <t>BANCOLOMBIA</t>
        </is>
      </c>
      <c r="L1715" t="inlineStr">
        <is>
          <t>FO-25-1408717</t>
        </is>
      </c>
      <c r="M1715" s="49" t="n">
        <v>45890.73565972222</v>
      </c>
      <c r="N1715" s="49" t="n">
        <v>45894.63611111111</v>
      </c>
      <c r="O1715" s="48" t="n">
        <v>0</v>
      </c>
      <c r="P1715" t="inlineStr">
        <is>
          <t>AGREGADOR</t>
        </is>
      </c>
      <c r="Q1715" t="inlineStr">
        <is>
          <t>DISTRICOL</t>
        </is>
      </c>
      <c r="R1715" t="inlineStr">
        <is>
          <t>EJECUTADO</t>
        </is>
      </c>
      <c r="S1715" t="inlineStr">
        <is>
          <t>EJECUTADO EXITOSO</t>
        </is>
      </c>
      <c r="T1715" t="inlineStr">
        <is>
          <t>VISITA TECNICA</t>
        </is>
      </c>
      <c r="V1715" t="inlineStr">
        <is>
          <t>TIPO II</t>
        </is>
      </c>
      <c r="W1715" t="inlineStr">
        <is>
          <t>TERRESTRE</t>
        </is>
      </c>
      <c r="X1715" t="inlineStr">
        <is>
          <t>CACERES HERNANDEZ ANDRES</t>
        </is>
      </c>
      <c r="Y1715" t="inlineStr">
        <is>
          <t>1</t>
        </is>
      </c>
      <c r="Z1715" t="inlineStr">
        <is>
          <t>0</t>
        </is>
      </c>
      <c r="AA1715" s="48" t="n">
        <v>67654</v>
      </c>
      <c r="AB1715" s="48" t="n">
        <v>0</v>
      </c>
    </row>
    <row r="1716">
      <c r="A1716" t="inlineStr">
        <is>
          <t>CUCUTA</t>
        </is>
      </c>
      <c r="B1716" t="inlineStr">
        <is>
          <t>SANTANDERES</t>
        </is>
      </c>
      <c r="C1716" t="inlineStr">
        <is>
          <t>0004-0008</t>
        </is>
      </c>
      <c r="D1716" t="inlineStr">
        <is>
          <t>54405</t>
        </is>
      </c>
      <c r="E1716" t="inlineStr">
        <is>
          <t>2628226</t>
        </is>
      </c>
      <c r="F1716" t="inlineStr">
        <is>
          <t>3007066520</t>
        </is>
      </c>
      <c r="G1716" t="inlineStr">
        <is>
          <t>OC VISITA ROLLOS</t>
        </is>
      </c>
      <c r="H1716" t="inlineStr">
        <is>
          <t>NORTE DE SANTANDER</t>
        </is>
      </c>
      <c r="I1716" t="inlineStr">
        <is>
          <t>LOS PATIOS</t>
        </is>
      </c>
      <c r="J1716" t="inlineStr">
        <is>
          <t>BARRIO LA CORDIALIDAD LOS PATI</t>
        </is>
      </c>
      <c r="K1716" t="inlineStr">
        <is>
          <t>BANCOLOMBIA</t>
        </is>
      </c>
      <c r="L1716" t="inlineStr">
        <is>
          <t>FO-25-1408213</t>
        </is>
      </c>
      <c r="M1716" s="49" t="n">
        <v>45890.74952546296</v>
      </c>
      <c r="N1716" s="49" t="n">
        <v>45895.32361111111</v>
      </c>
      <c r="O1716" s="48" t="n">
        <v>0</v>
      </c>
      <c r="P1716" t="inlineStr">
        <is>
          <t>CB UNO A UNO</t>
        </is>
      </c>
      <c r="Q1716" t="inlineStr">
        <is>
          <t>CB UNO A UNO</t>
        </is>
      </c>
      <c r="R1716" t="inlineStr">
        <is>
          <t>EJECUTADO</t>
        </is>
      </c>
      <c r="S1716" t="inlineStr">
        <is>
          <t>EJECUTADO EXITOSO</t>
        </is>
      </c>
      <c r="T1716" t="inlineStr">
        <is>
          <t>VISITA TECNICA</t>
        </is>
      </c>
      <c r="V1716" t="inlineStr">
        <is>
          <t>TIPO I</t>
        </is>
      </c>
      <c r="W1716" t="inlineStr">
        <is>
          <t>TERRESTRE</t>
        </is>
      </c>
      <c r="X1716" t="inlineStr">
        <is>
          <t>PACHECO BUITRAGO JAVIER ALONSO</t>
        </is>
      </c>
      <c r="Y1716" t="inlineStr">
        <is>
          <t>1</t>
        </is>
      </c>
      <c r="Z1716" t="inlineStr">
        <is>
          <t>0</t>
        </is>
      </c>
      <c r="AA1716" s="48" t="n">
        <v>35780</v>
      </c>
      <c r="AB1716" s="48" t="n">
        <v>0</v>
      </c>
    </row>
    <row r="1717">
      <c r="A1717" t="inlineStr">
        <is>
          <t>MONTERIA</t>
        </is>
      </c>
      <c r="B1717" t="inlineStr">
        <is>
          <t>COSTA</t>
        </is>
      </c>
      <c r="C1717" t="inlineStr">
        <is>
          <t>0004-0001</t>
        </is>
      </c>
      <c r="D1717" t="inlineStr">
        <is>
          <t>23001</t>
        </is>
      </c>
      <c r="E1717" t="inlineStr">
        <is>
          <t>2628227</t>
        </is>
      </c>
      <c r="F1717" t="inlineStr">
        <is>
          <t>3007059363</t>
        </is>
      </c>
      <c r="G1717" t="inlineStr">
        <is>
          <t>OC VISITA ROLLOS</t>
        </is>
      </c>
      <c r="H1717" t="inlineStr">
        <is>
          <t>CORDOBA</t>
        </is>
      </c>
      <c r="I1717" t="inlineStr">
        <is>
          <t>MONTERIA</t>
        </is>
      </c>
      <c r="J1717" t="inlineStr">
        <is>
          <t>BARRIO VIA MONITOS MONTERIA</t>
        </is>
      </c>
      <c r="K1717" t="inlineStr">
        <is>
          <t>BANCOLOMBIA</t>
        </is>
      </c>
      <c r="L1717" t="inlineStr">
        <is>
          <t>FO-25-1408202</t>
        </is>
      </c>
      <c r="M1717" s="49" t="n">
        <v>45891.33333333334</v>
      </c>
      <c r="N1717" s="49" t="n">
        <v>45896.65694444445</v>
      </c>
      <c r="O1717" s="48" t="n">
        <v>0</v>
      </c>
      <c r="P1717" t="inlineStr">
        <is>
          <t>CB UNO A UNO</t>
        </is>
      </c>
      <c r="Q1717" t="inlineStr">
        <is>
          <t>CB UNO A UNO</t>
        </is>
      </c>
      <c r="R1717" t="inlineStr">
        <is>
          <t>EJECUTADO</t>
        </is>
      </c>
      <c r="S1717" t="inlineStr">
        <is>
          <t>EJECUTADO EXITOSO</t>
        </is>
      </c>
      <c r="T1717" t="inlineStr">
        <is>
          <t>VISITA TECNICA</t>
        </is>
      </c>
      <c r="V1717" t="inlineStr">
        <is>
          <t>TIPO I</t>
        </is>
      </c>
      <c r="W1717" t="inlineStr">
        <is>
          <t>TERRESTRE</t>
        </is>
      </c>
      <c r="X1717" t="inlineStr">
        <is>
          <t>CALDERA SALCEDO CARLOS JULIO</t>
        </is>
      </c>
      <c r="Y1717" t="inlineStr">
        <is>
          <t>1</t>
        </is>
      </c>
      <c r="Z1717" t="inlineStr">
        <is>
          <t>0</t>
        </is>
      </c>
      <c r="AA1717" s="48" t="n">
        <v>35780</v>
      </c>
      <c r="AB1717" s="48" t="n">
        <v>0</v>
      </c>
    </row>
    <row r="1718">
      <c r="A1718" t="inlineStr">
        <is>
          <t>CUCUTA</t>
        </is>
      </c>
      <c r="B1718" t="inlineStr">
        <is>
          <t>SANTANDERES</t>
        </is>
      </c>
      <c r="C1718" t="inlineStr">
        <is>
          <t>0004-0008</t>
        </is>
      </c>
      <c r="D1718" t="inlineStr">
        <is>
          <t>54405</t>
        </is>
      </c>
      <c r="E1718" t="inlineStr">
        <is>
          <t>2628231</t>
        </is>
      </c>
      <c r="F1718" t="inlineStr">
        <is>
          <t>3007068386</t>
        </is>
      </c>
      <c r="G1718" t="inlineStr">
        <is>
          <t>OC VISITA ROLLOS</t>
        </is>
      </c>
      <c r="H1718" t="inlineStr">
        <is>
          <t>NORTE DE SANTANDER</t>
        </is>
      </c>
      <c r="I1718" t="inlineStr">
        <is>
          <t>LOS PATIOS</t>
        </is>
      </c>
      <c r="J1718" t="inlineStr">
        <is>
          <t>BARRIO VIDELSO LOS PATIOS 7</t>
        </is>
      </c>
      <c r="K1718" t="inlineStr">
        <is>
          <t>BANCOLOMBIA</t>
        </is>
      </c>
      <c r="L1718" t="inlineStr">
        <is>
          <t>FO-25-1408195</t>
        </is>
      </c>
      <c r="M1718" s="49" t="n">
        <v>45891.33333333334</v>
      </c>
      <c r="N1718" s="49" t="n">
        <v>45894.64027777778</v>
      </c>
      <c r="O1718" s="48" t="n">
        <v>0</v>
      </c>
      <c r="P1718" t="inlineStr">
        <is>
          <t>CB UNO A UNO</t>
        </is>
      </c>
      <c r="Q1718" t="inlineStr">
        <is>
          <t>CB UNO A UNO</t>
        </is>
      </c>
      <c r="R1718" t="inlineStr">
        <is>
          <t>EJECUTADO</t>
        </is>
      </c>
      <c r="S1718" t="inlineStr">
        <is>
          <t>EJECUTADO EXITOSO</t>
        </is>
      </c>
      <c r="T1718" t="inlineStr">
        <is>
          <t>VISITA TECNICA</t>
        </is>
      </c>
      <c r="V1718" t="inlineStr">
        <is>
          <t>TIPO I</t>
        </is>
      </c>
      <c r="W1718" t="inlineStr">
        <is>
          <t>TERRESTRE</t>
        </is>
      </c>
      <c r="X1718" t="inlineStr">
        <is>
          <t>PACHECO BUITRAGO JAVIER ALONSO</t>
        </is>
      </c>
      <c r="Y1718" t="inlineStr">
        <is>
          <t>1</t>
        </is>
      </c>
      <c r="Z1718" t="inlineStr">
        <is>
          <t>0</t>
        </is>
      </c>
      <c r="AA1718" s="48" t="n">
        <v>35780</v>
      </c>
      <c r="AB1718" s="48" t="n">
        <v>0</v>
      </c>
    </row>
    <row r="1719">
      <c r="A1719" t="inlineStr">
        <is>
          <t>CUCUTA</t>
        </is>
      </c>
      <c r="B1719" t="inlineStr">
        <is>
          <t>SANTANDERES</t>
        </is>
      </c>
      <c r="C1719" t="inlineStr">
        <is>
          <t>0004-0008</t>
        </is>
      </c>
      <c r="D1719" t="inlineStr">
        <is>
          <t>54001</t>
        </is>
      </c>
      <c r="E1719" t="inlineStr">
        <is>
          <t>2628246</t>
        </is>
      </c>
      <c r="F1719" t="inlineStr">
        <is>
          <t>3007069908</t>
        </is>
      </c>
      <c r="G1719" t="inlineStr">
        <is>
          <t>OC VISITA ROLLOS</t>
        </is>
      </c>
      <c r="H1719" t="inlineStr">
        <is>
          <t>NORTE DE SANTANDER</t>
        </is>
      </c>
      <c r="I1719" t="inlineStr">
        <is>
          <t>CUCUTA</t>
        </is>
      </c>
      <c r="J1719" t="inlineStr">
        <is>
          <t>BARRIO SANTANDER CUCUTA 2</t>
        </is>
      </c>
      <c r="K1719" t="inlineStr">
        <is>
          <t>BANCOLOMBIA</t>
        </is>
      </c>
      <c r="L1719" t="inlineStr">
        <is>
          <t>FO-25-1408190</t>
        </is>
      </c>
      <c r="M1719" s="49" t="n">
        <v>45891.33333333334</v>
      </c>
      <c r="N1719" s="49" t="n">
        <v>45894.72013888889</v>
      </c>
      <c r="O1719" s="48" t="n">
        <v>0</v>
      </c>
      <c r="P1719" t="inlineStr">
        <is>
          <t>UNO A UNO</t>
        </is>
      </c>
      <c r="Q1719" t="inlineStr">
        <is>
          <t>CB UNO A UNO</t>
        </is>
      </c>
      <c r="R1719" t="inlineStr">
        <is>
          <t>EJECUTADO</t>
        </is>
      </c>
      <c r="S1719" t="inlineStr">
        <is>
          <t>EJECUTADO EXITOSO</t>
        </is>
      </c>
      <c r="T1719" t="inlineStr">
        <is>
          <t>VISITA TECNICA</t>
        </is>
      </c>
      <c r="V1719" t="inlineStr">
        <is>
          <t>TIPO I</t>
        </is>
      </c>
      <c r="W1719" t="inlineStr">
        <is>
          <t>TERRESTRE</t>
        </is>
      </c>
      <c r="X1719" t="inlineStr">
        <is>
          <t>NARANJO AFANADOR RUBEN JESUS</t>
        </is>
      </c>
      <c r="Y1719" t="inlineStr">
        <is>
          <t>1</t>
        </is>
      </c>
      <c r="Z1719" t="inlineStr">
        <is>
          <t>0</t>
        </is>
      </c>
      <c r="AA1719" s="48" t="n">
        <v>35780</v>
      </c>
      <c r="AB1719" s="48" t="n">
        <v>0</v>
      </c>
    </row>
    <row r="1720">
      <c r="A1720" t="inlineStr">
        <is>
          <t>MEDELLIN</t>
        </is>
      </c>
      <c r="B1720" t="inlineStr">
        <is>
          <t>NOROCCIDENTE</t>
        </is>
      </c>
      <c r="C1720" t="inlineStr">
        <is>
          <t>0004-0005</t>
        </is>
      </c>
      <c r="D1720" t="inlineStr">
        <is>
          <t>5001</t>
        </is>
      </c>
      <c r="E1720" t="inlineStr">
        <is>
          <t>2628271</t>
        </is>
      </c>
      <c r="F1720" t="inlineStr">
        <is>
          <t>3007050004</t>
        </is>
      </c>
      <c r="G1720" t="inlineStr">
        <is>
          <t>OC VISITA ROLLOS</t>
        </is>
      </c>
      <c r="H1720" t="inlineStr">
        <is>
          <t>ANTIOQUIA</t>
        </is>
      </c>
      <c r="I1720" t="inlineStr">
        <is>
          <t>MEDELLIN</t>
        </is>
      </c>
      <c r="J1720" t="inlineStr">
        <is>
          <t>BARRIO ARANJUEZ MEDELLIN 12</t>
        </is>
      </c>
      <c r="K1720" t="inlineStr">
        <is>
          <t>BANCOLOMBIA</t>
        </is>
      </c>
      <c r="L1720" t="inlineStr">
        <is>
          <t>FO-25-1408184</t>
        </is>
      </c>
      <c r="M1720" s="49" t="n">
        <v>45891.33333333334</v>
      </c>
      <c r="N1720" s="49" t="n">
        <v>45897.67986111111</v>
      </c>
      <c r="O1720" s="48" t="n">
        <v>0</v>
      </c>
      <c r="P1720" t="inlineStr">
        <is>
          <t>CB UNO A UNO</t>
        </is>
      </c>
      <c r="Q1720" t="inlineStr">
        <is>
          <t>CB UNO A UNO</t>
        </is>
      </c>
      <c r="S1720" t="inlineStr">
        <is>
          <t>EJECUTADO EXITOSO</t>
        </is>
      </c>
      <c r="T1720" t="inlineStr">
        <is>
          <t>VISITA TECNICA</t>
        </is>
      </c>
      <c r="V1720" t="inlineStr">
        <is>
          <t>TIPO I</t>
        </is>
      </c>
      <c r="W1720" t="inlineStr">
        <is>
          <t>TERRESTRE</t>
        </is>
      </c>
      <c r="X1720" t="inlineStr">
        <is>
          <t>AYALA ROMERO MAYKOL DANILO</t>
        </is>
      </c>
      <c r="Y1720" t="inlineStr">
        <is>
          <t>1</t>
        </is>
      </c>
      <c r="Z1720" t="inlineStr">
        <is>
          <t>0</t>
        </is>
      </c>
      <c r="AA1720" s="48" t="n">
        <v>35780</v>
      </c>
      <c r="AB1720" s="48" t="n">
        <v>0</v>
      </c>
    </row>
    <row r="1721">
      <c r="A1721" t="inlineStr">
        <is>
          <t>CARTAGENA</t>
        </is>
      </c>
      <c r="B1721" t="inlineStr">
        <is>
          <t>COSTA</t>
        </is>
      </c>
      <c r="C1721" t="inlineStr">
        <is>
          <t>0004-0001</t>
        </is>
      </c>
      <c r="D1721" t="inlineStr">
        <is>
          <t>13001</t>
        </is>
      </c>
      <c r="E1721" t="inlineStr">
        <is>
          <t>2628307</t>
        </is>
      </c>
      <c r="F1721" t="inlineStr">
        <is>
          <t>3007038266</t>
        </is>
      </c>
      <c r="G1721" t="inlineStr">
        <is>
          <t>OC VISITA ROLLOS</t>
        </is>
      </c>
      <c r="H1721" t="inlineStr">
        <is>
          <t>BOLIVAR</t>
        </is>
      </c>
      <c r="I1721" t="inlineStr">
        <is>
          <t>CARTAGENA</t>
        </is>
      </c>
      <c r="J1721" t="inlineStr">
        <is>
          <t>BARRIO VILLAS DE LA CANDELARIA</t>
        </is>
      </c>
      <c r="K1721" t="inlineStr">
        <is>
          <t>BANCOLOMBIA</t>
        </is>
      </c>
      <c r="L1721" t="inlineStr">
        <is>
          <t>FO-25-1406398</t>
        </is>
      </c>
      <c r="M1721" s="49" t="n">
        <v>45890.73619212963</v>
      </c>
      <c r="N1721" s="49" t="n">
        <v>45896.53472222222</v>
      </c>
      <c r="O1721" s="48" t="n">
        <v>0</v>
      </c>
      <c r="P1721" t="inlineStr">
        <is>
          <t>CB UNO A UNO</t>
        </is>
      </c>
      <c r="Q1721" t="inlineStr">
        <is>
          <t>CB UNO A UNO</t>
        </is>
      </c>
      <c r="R1721" t="inlineStr">
        <is>
          <t>EJECUTADO</t>
        </is>
      </c>
      <c r="S1721" t="inlineStr">
        <is>
          <t>EJECUTADO EXITOSO</t>
        </is>
      </c>
      <c r="T1721" t="inlineStr">
        <is>
          <t>VISITA TECNICA</t>
        </is>
      </c>
      <c r="V1721" t="inlineStr">
        <is>
          <t>TIPO I</t>
        </is>
      </c>
      <c r="W1721" t="inlineStr">
        <is>
          <t>TERRESTRE</t>
        </is>
      </c>
      <c r="X1721" t="inlineStr">
        <is>
          <t>CANEDO HERRERA ALEXANDER</t>
        </is>
      </c>
      <c r="Y1721" t="inlineStr">
        <is>
          <t>1</t>
        </is>
      </c>
      <c r="Z1721" t="inlineStr">
        <is>
          <t>0</t>
        </is>
      </c>
      <c r="AA1721" s="48" t="n">
        <v>35780</v>
      </c>
      <c r="AB1721" s="48" t="n">
        <v>0</v>
      </c>
    </row>
    <row r="1722">
      <c r="A1722" t="inlineStr">
        <is>
          <t>MEDELLIN</t>
        </is>
      </c>
      <c r="B1722" t="inlineStr">
        <is>
          <t>NOROCCIDENTE</t>
        </is>
      </c>
      <c r="C1722" t="inlineStr">
        <is>
          <t>0004-0005</t>
        </is>
      </c>
      <c r="D1722" t="inlineStr">
        <is>
          <t>5001</t>
        </is>
      </c>
      <c r="E1722" t="inlineStr">
        <is>
          <t>2628310</t>
        </is>
      </c>
      <c r="F1722" t="inlineStr">
        <is>
          <t>3007056386</t>
        </is>
      </c>
      <c r="G1722" t="inlineStr">
        <is>
          <t>OC VISITA ROLLOS</t>
        </is>
      </c>
      <c r="H1722" t="inlineStr">
        <is>
          <t>ANTIOQUIA</t>
        </is>
      </c>
      <c r="I1722" t="inlineStr">
        <is>
          <t>MEDELLIN</t>
        </is>
      </c>
      <c r="J1722" t="inlineStr">
        <is>
          <t>BARRIO EL LLANO MEDELLIN</t>
        </is>
      </c>
      <c r="K1722" t="inlineStr">
        <is>
          <t>BANCOLOMBIA</t>
        </is>
      </c>
      <c r="L1722" t="inlineStr">
        <is>
          <t>FO-25-1406392</t>
        </is>
      </c>
      <c r="M1722" s="49" t="n">
        <v>45890.73696759259</v>
      </c>
      <c r="N1722" s="49" t="n">
        <v>45897.36875</v>
      </c>
      <c r="O1722" s="48" t="n">
        <v>0</v>
      </c>
      <c r="P1722" t="inlineStr">
        <is>
          <t>CB UNO A UNO</t>
        </is>
      </c>
      <c r="Q1722" t="inlineStr">
        <is>
          <t>CB UNO A UNO</t>
        </is>
      </c>
      <c r="S1722" t="inlineStr">
        <is>
          <t>EJECUTADO EXITOSO</t>
        </is>
      </c>
      <c r="T1722" t="inlineStr">
        <is>
          <t>VISITA TECNICA</t>
        </is>
      </c>
      <c r="V1722" t="inlineStr">
        <is>
          <t>TIPO I</t>
        </is>
      </c>
      <c r="W1722" t="inlineStr">
        <is>
          <t>TERRESTRE</t>
        </is>
      </c>
      <c r="X1722" t="inlineStr">
        <is>
          <t>AYALA ROMERO MAYKOL DANILO</t>
        </is>
      </c>
      <c r="Y1722" t="inlineStr">
        <is>
          <t>1</t>
        </is>
      </c>
      <c r="Z1722" t="inlineStr">
        <is>
          <t>0</t>
        </is>
      </c>
      <c r="AA1722" s="48" t="n">
        <v>35780</v>
      </c>
      <c r="AB1722" s="48" t="n">
        <v>0</v>
      </c>
    </row>
    <row r="1723">
      <c r="A1723" t="inlineStr">
        <is>
          <t>CUCUTA</t>
        </is>
      </c>
      <c r="B1723" t="inlineStr">
        <is>
          <t>SANTANDERES</t>
        </is>
      </c>
      <c r="C1723" t="inlineStr">
        <is>
          <t>0004-0008</t>
        </is>
      </c>
      <c r="D1723" t="inlineStr">
        <is>
          <t>54405</t>
        </is>
      </c>
      <c r="E1723" t="inlineStr">
        <is>
          <t>2628327</t>
        </is>
      </c>
      <c r="F1723" t="inlineStr">
        <is>
          <t>3007067138</t>
        </is>
      </c>
      <c r="G1723" t="inlineStr">
        <is>
          <t>OC VISITA ROLLOS</t>
        </is>
      </c>
      <c r="H1723" t="inlineStr">
        <is>
          <t>NORTE DE SANTANDER</t>
        </is>
      </c>
      <c r="I1723" t="inlineStr">
        <is>
          <t>LOS PATIOS</t>
        </is>
      </c>
      <c r="J1723" t="inlineStr">
        <is>
          <t>BARRIO PATIO CENTRO LOS PATIOS</t>
        </is>
      </c>
      <c r="K1723" t="inlineStr">
        <is>
          <t>BANCOLOMBIA</t>
        </is>
      </c>
      <c r="L1723" t="inlineStr">
        <is>
          <t>FO-25-1408207</t>
        </is>
      </c>
      <c r="M1723" s="49" t="n">
        <v>45890.74994212963</v>
      </c>
      <c r="N1723" s="49" t="n">
        <v>45894.71388888889</v>
      </c>
      <c r="O1723" s="48" t="n">
        <v>0</v>
      </c>
      <c r="P1723" t="inlineStr">
        <is>
          <t>CB UNO A UNO</t>
        </is>
      </c>
      <c r="Q1723" t="inlineStr">
        <is>
          <t>CB UNO A UNO</t>
        </is>
      </c>
      <c r="R1723" t="inlineStr">
        <is>
          <t>EJECUTADO</t>
        </is>
      </c>
      <c r="S1723" t="inlineStr">
        <is>
          <t>EJECUTADO EXITOSO</t>
        </is>
      </c>
      <c r="T1723" t="inlineStr">
        <is>
          <t>VISITA TECNICA</t>
        </is>
      </c>
      <c r="V1723" t="inlineStr">
        <is>
          <t>TIPO I</t>
        </is>
      </c>
      <c r="W1723" t="inlineStr">
        <is>
          <t>TERRESTRE</t>
        </is>
      </c>
      <c r="X1723" t="inlineStr">
        <is>
          <t>PACHECO BUITRAGO JAVIER ALONSO</t>
        </is>
      </c>
      <c r="Y1723" t="inlineStr">
        <is>
          <t>1</t>
        </is>
      </c>
      <c r="Z1723" t="inlineStr">
        <is>
          <t>0</t>
        </is>
      </c>
      <c r="AA1723" s="48" t="n">
        <v>35780</v>
      </c>
      <c r="AB1723" s="48" t="n">
        <v>0</v>
      </c>
    </row>
    <row r="1724">
      <c r="A1724" t="inlineStr">
        <is>
          <t>BUCARAMANGA</t>
        </is>
      </c>
      <c r="B1724" t="inlineStr">
        <is>
          <t>SANTANDERES</t>
        </is>
      </c>
      <c r="C1724" t="inlineStr">
        <is>
          <t>0004-0008</t>
        </is>
      </c>
      <c r="D1724" t="inlineStr">
        <is>
          <t>68001</t>
        </is>
      </c>
      <c r="E1724" t="inlineStr">
        <is>
          <t>2628361</t>
        </is>
      </c>
      <c r="F1724" t="inlineStr">
        <is>
          <t>3007074163</t>
        </is>
      </c>
      <c r="G1724" t="inlineStr">
        <is>
          <t>OC VISITA ROLLOS</t>
        </is>
      </c>
      <c r="H1724" t="inlineStr">
        <is>
          <t>SANTANDER</t>
        </is>
      </c>
      <c r="I1724" t="inlineStr">
        <is>
          <t>BUCARAMANGA</t>
        </is>
      </c>
      <c r="J1724" t="inlineStr">
        <is>
          <t>BARRIO COLORADOS BUCARAMANGA</t>
        </is>
      </c>
      <c r="K1724" t="inlineStr">
        <is>
          <t>BANCOLOMBIA</t>
        </is>
      </c>
      <c r="L1724" t="inlineStr">
        <is>
          <t>FO-25-1408186</t>
        </is>
      </c>
      <c r="M1724" s="49" t="n">
        <v>45891.33333333334</v>
      </c>
      <c r="N1724" s="49" t="n">
        <v>45892.36944444444</v>
      </c>
      <c r="O1724" s="48" t="n">
        <v>0</v>
      </c>
      <c r="P1724" t="inlineStr">
        <is>
          <t>CB UNO A UNO</t>
        </is>
      </c>
      <c r="Q1724" t="inlineStr">
        <is>
          <t>CB UNO A UNO</t>
        </is>
      </c>
      <c r="R1724" t="inlineStr">
        <is>
          <t>EJECUTADO</t>
        </is>
      </c>
      <c r="S1724" t="inlineStr">
        <is>
          <t>EJECUTADO EXITOSO</t>
        </is>
      </c>
      <c r="T1724" t="inlineStr">
        <is>
          <t>VISITA TECNICA</t>
        </is>
      </c>
      <c r="V1724" t="inlineStr">
        <is>
          <t>TIPO I</t>
        </is>
      </c>
      <c r="W1724" t="inlineStr">
        <is>
          <t>TERRESTRE</t>
        </is>
      </c>
      <c r="X1724" t="inlineStr">
        <is>
          <t>SANTOS GONZALEZ JOHAN FABIAN</t>
        </is>
      </c>
      <c r="Y1724" t="inlineStr">
        <is>
          <t>1</t>
        </is>
      </c>
      <c r="Z1724" t="inlineStr">
        <is>
          <t>0</t>
        </is>
      </c>
      <c r="AA1724" s="48" t="n">
        <v>35780</v>
      </c>
      <c r="AB1724" s="48" t="n">
        <v>0</v>
      </c>
    </row>
    <row r="1725">
      <c r="A1725" t="inlineStr">
        <is>
          <t>CALI</t>
        </is>
      </c>
      <c r="B1725" t="inlineStr">
        <is>
          <t>SUROCCIDENTE Y EJE CAFETERO</t>
        </is>
      </c>
      <c r="C1725" t="inlineStr">
        <is>
          <t>0004-0003</t>
        </is>
      </c>
      <c r="D1725" t="inlineStr">
        <is>
          <t>76520</t>
        </is>
      </c>
      <c r="E1725" t="inlineStr">
        <is>
          <t>2628438</t>
        </is>
      </c>
      <c r="F1725" t="inlineStr">
        <is>
          <t>3007077970</t>
        </is>
      </c>
      <c r="G1725" t="inlineStr">
        <is>
          <t>OC VISITA ROLLOS</t>
        </is>
      </c>
      <c r="H1725" t="inlineStr">
        <is>
          <t>VALLE DEL CAUCA</t>
        </is>
      </c>
      <c r="I1725" t="inlineStr">
        <is>
          <t>PALMIRA</t>
        </is>
      </c>
      <c r="J1725" t="inlineStr">
        <is>
          <t>BARRIO CENTRO PALMIRA 15</t>
        </is>
      </c>
      <c r="K1725" t="inlineStr">
        <is>
          <t>BANCOLOMBIA</t>
        </is>
      </c>
      <c r="L1725" t="inlineStr">
        <is>
          <t>FO-25-1408179</t>
        </is>
      </c>
      <c r="M1725" s="49" t="n">
        <v>45891.33333333334</v>
      </c>
      <c r="N1725" s="49" t="n">
        <v>45892.7</v>
      </c>
      <c r="O1725" s="48" t="n">
        <v>0</v>
      </c>
      <c r="P1725" t="inlineStr">
        <is>
          <t>CB UNO A UNO</t>
        </is>
      </c>
      <c r="Q1725" t="inlineStr">
        <is>
          <t>CB UNO A UNO</t>
        </is>
      </c>
      <c r="R1725" t="inlineStr">
        <is>
          <t>EJECUTADO</t>
        </is>
      </c>
      <c r="S1725" t="inlineStr">
        <is>
          <t>EJECUTADO EXITOSO</t>
        </is>
      </c>
      <c r="T1725" t="inlineStr">
        <is>
          <t>VISITA TECNICA</t>
        </is>
      </c>
      <c r="V1725" t="inlineStr">
        <is>
          <t>TIPO I</t>
        </is>
      </c>
      <c r="W1725" t="inlineStr">
        <is>
          <t>TERRESTRE</t>
        </is>
      </c>
      <c r="X1725" t="inlineStr">
        <is>
          <t>SANCHEZ URREGO ROBINSON DAVID</t>
        </is>
      </c>
      <c r="Y1725" t="inlineStr">
        <is>
          <t>1</t>
        </is>
      </c>
      <c r="Z1725" t="inlineStr">
        <is>
          <t>0</t>
        </is>
      </c>
      <c r="AA1725" s="48" t="n">
        <v>35780</v>
      </c>
      <c r="AB1725" s="48" t="n">
        <v>0</v>
      </c>
    </row>
    <row r="1726">
      <c r="A1726" t="inlineStr">
        <is>
          <t>BOGOTA</t>
        </is>
      </c>
      <c r="B1726" t="inlineStr">
        <is>
          <t>CUNDINAMARCA</t>
        </is>
      </c>
      <c r="C1726" t="inlineStr">
        <is>
          <t>0004-0004</t>
        </is>
      </c>
      <c r="D1726" t="inlineStr">
        <is>
          <t>11001</t>
        </is>
      </c>
      <c r="E1726" t="inlineStr">
        <is>
          <t>2628469</t>
        </is>
      </c>
      <c r="F1726" t="inlineStr">
        <is>
          <t>3007027914</t>
        </is>
      </c>
      <c r="G1726" t="inlineStr">
        <is>
          <t>OC VISITA ROLLOS</t>
        </is>
      </c>
      <c r="H1726" t="inlineStr">
        <is>
          <t>CUNDINAMARCA</t>
        </is>
      </c>
      <c r="I1726" t="inlineStr">
        <is>
          <t>BOGOTA</t>
        </is>
      </c>
      <c r="J1726" t="inlineStr">
        <is>
          <t>BARRIO VILLA DE LOS SAUCES   B</t>
        </is>
      </c>
      <c r="K1726" t="inlineStr">
        <is>
          <t>BANCOLOMBIA</t>
        </is>
      </c>
      <c r="L1726" t="inlineStr">
        <is>
          <t>FO-25-1408173</t>
        </is>
      </c>
      <c r="M1726" s="49" t="n">
        <v>45891.33333333334</v>
      </c>
      <c r="N1726" s="49" t="n">
        <v>45892.67708333334</v>
      </c>
      <c r="O1726" s="48" t="n">
        <v>0</v>
      </c>
      <c r="P1726" t="inlineStr">
        <is>
          <t>CB UNO A UNO</t>
        </is>
      </c>
      <c r="Q1726" t="inlineStr">
        <is>
          <t>CB UNO A UNO</t>
        </is>
      </c>
      <c r="R1726" t="inlineStr">
        <is>
          <t>EJECUTADO</t>
        </is>
      </c>
      <c r="S1726" t="inlineStr">
        <is>
          <t>EJECUTADO EXITOSO</t>
        </is>
      </c>
      <c r="T1726" t="inlineStr">
        <is>
          <t>VISITA TECNICA</t>
        </is>
      </c>
      <c r="V1726" t="inlineStr">
        <is>
          <t>TIPO I</t>
        </is>
      </c>
      <c r="W1726" t="inlineStr">
        <is>
          <t>TERRESTRE</t>
        </is>
      </c>
      <c r="X1726" t="inlineStr">
        <is>
          <t>ORTIZ MARTINEZ STIVEN</t>
        </is>
      </c>
      <c r="Y1726" t="inlineStr">
        <is>
          <t>1</t>
        </is>
      </c>
      <c r="Z1726" t="inlineStr">
        <is>
          <t>0</t>
        </is>
      </c>
      <c r="AA1726" s="48" t="n">
        <v>35780</v>
      </c>
      <c r="AB1726" s="48" t="n">
        <v>0</v>
      </c>
    </row>
    <row r="1727">
      <c r="A1727" t="inlineStr">
        <is>
          <t>APARTADO</t>
        </is>
      </c>
      <c r="B1727" t="inlineStr">
        <is>
          <t>NOROCCIDENTE</t>
        </is>
      </c>
      <c r="C1727" t="inlineStr">
        <is>
          <t>0004-0005</t>
        </is>
      </c>
      <c r="D1727" t="inlineStr">
        <is>
          <t>5480</t>
        </is>
      </c>
      <c r="E1727" t="inlineStr">
        <is>
          <t>2628944</t>
        </is>
      </c>
      <c r="F1727" t="inlineStr">
        <is>
          <t>3007079398</t>
        </is>
      </c>
      <c r="G1727" t="inlineStr">
        <is>
          <t>OC VISITA ROLLOS</t>
        </is>
      </c>
      <c r="H1727" t="inlineStr">
        <is>
          <t>ANTIOQUIA</t>
        </is>
      </c>
      <c r="I1727" t="inlineStr">
        <is>
          <t>MUTATA</t>
        </is>
      </c>
      <c r="J1727" t="inlineStr">
        <is>
          <t>BARRIO CORR VEJUQUILLO CL PRIN</t>
        </is>
      </c>
      <c r="K1727" t="inlineStr">
        <is>
          <t>BANCOLOMBIA</t>
        </is>
      </c>
      <c r="L1727" t="inlineStr">
        <is>
          <t>FO-25-1408162</t>
        </is>
      </c>
      <c r="M1727" s="49" t="n">
        <v>45891.33333333334</v>
      </c>
      <c r="N1727" s="49" t="n">
        <v>45895.51180555556</v>
      </c>
      <c r="O1727" s="48" t="n">
        <v>0</v>
      </c>
      <c r="P1727" t="inlineStr">
        <is>
          <t>CB UNO A UNO</t>
        </is>
      </c>
      <c r="Q1727" t="inlineStr">
        <is>
          <t>CB UNO A UNO</t>
        </is>
      </c>
      <c r="R1727" t="inlineStr">
        <is>
          <t>EJECUTADO</t>
        </is>
      </c>
      <c r="S1727" t="inlineStr">
        <is>
          <t>EJECUTADO EXITOSO</t>
        </is>
      </c>
      <c r="T1727" t="inlineStr">
        <is>
          <t>ENVIO FLOTA - OPERADOR LOGISTICO</t>
        </is>
      </c>
      <c r="V1727" t="inlineStr">
        <is>
          <t>TIPO II</t>
        </is>
      </c>
      <c r="W1727" t="inlineStr">
        <is>
          <t>TERRESTRE</t>
        </is>
      </c>
      <c r="X1727" t="inlineStr">
        <is>
          <t>SALDARRIAGA MIRANDA SANTIAGO</t>
        </is>
      </c>
      <c r="Y1727" t="inlineStr">
        <is>
          <t>1</t>
        </is>
      </c>
      <c r="Z1727" t="inlineStr">
        <is>
          <t>0</t>
        </is>
      </c>
      <c r="AA1727" s="48" t="n">
        <v>35780</v>
      </c>
      <c r="AB1727" s="48" t="n">
        <v>0</v>
      </c>
    </row>
    <row r="1728">
      <c r="A1728" t="inlineStr">
        <is>
          <t>BOGOTA</t>
        </is>
      </c>
      <c r="B1728" t="inlineStr">
        <is>
          <t>CUNDINAMARCA</t>
        </is>
      </c>
      <c r="C1728" t="inlineStr">
        <is>
          <t>0004-0004</t>
        </is>
      </c>
      <c r="D1728" t="inlineStr">
        <is>
          <t>11001</t>
        </is>
      </c>
      <c r="E1728" t="inlineStr">
        <is>
          <t>2629014</t>
        </is>
      </c>
      <c r="F1728" t="inlineStr">
        <is>
          <t>3007079041</t>
        </is>
      </c>
      <c r="G1728" t="inlineStr">
        <is>
          <t>OC VISITA ROLLOS</t>
        </is>
      </c>
      <c r="H1728" t="inlineStr">
        <is>
          <t>CUNDINAMARCA</t>
        </is>
      </c>
      <c r="I1728" t="inlineStr">
        <is>
          <t>BOGOTA</t>
        </is>
      </c>
      <c r="J1728" t="inlineStr">
        <is>
          <t>BARRIO AMPARO CANIZARES BOGOTA</t>
        </is>
      </c>
      <c r="K1728" t="inlineStr">
        <is>
          <t>BANCOLOMBIA</t>
        </is>
      </c>
      <c r="L1728" t="inlineStr">
        <is>
          <t>FO-25-1408166</t>
        </is>
      </c>
      <c r="M1728" s="49" t="n">
        <v>45891.33333333334</v>
      </c>
      <c r="N1728" s="49" t="n">
        <v>45892.75972222222</v>
      </c>
      <c r="O1728" s="48" t="n">
        <v>0</v>
      </c>
      <c r="P1728" t="inlineStr">
        <is>
          <t>CB UNO A UNO</t>
        </is>
      </c>
      <c r="Q1728" t="inlineStr">
        <is>
          <t>CB UNO A UNO</t>
        </is>
      </c>
      <c r="R1728" t="inlineStr">
        <is>
          <t>EJECUTADO</t>
        </is>
      </c>
      <c r="S1728" t="inlineStr">
        <is>
          <t>EJECUTADO EXITOSO</t>
        </is>
      </c>
      <c r="T1728" t="inlineStr">
        <is>
          <t>VISITA TECNICA</t>
        </is>
      </c>
      <c r="V1728" t="inlineStr">
        <is>
          <t>TIPO I</t>
        </is>
      </c>
      <c r="W1728" t="inlineStr">
        <is>
          <t>TERRESTRE</t>
        </is>
      </c>
      <c r="X1728" t="inlineStr">
        <is>
          <t>INFANTE SIERRA MANUEL FERNANDO</t>
        </is>
      </c>
      <c r="Y1728" t="inlineStr">
        <is>
          <t>1</t>
        </is>
      </c>
      <c r="Z1728" t="inlineStr">
        <is>
          <t>0</t>
        </is>
      </c>
      <c r="AA1728" s="48" t="n">
        <v>35780</v>
      </c>
      <c r="AB1728" s="48" t="n">
        <v>0</v>
      </c>
    </row>
    <row r="1729">
      <c r="A1729" t="inlineStr">
        <is>
          <t>MONTERIA</t>
        </is>
      </c>
      <c r="B1729" t="inlineStr">
        <is>
          <t>COSTA</t>
        </is>
      </c>
      <c r="C1729" t="inlineStr">
        <is>
          <t>0004-0001</t>
        </is>
      </c>
      <c r="D1729" t="inlineStr">
        <is>
          <t>23001</t>
        </is>
      </c>
      <c r="E1729" t="inlineStr">
        <is>
          <t>2629015</t>
        </is>
      </c>
      <c r="F1729" t="inlineStr">
        <is>
          <t>3007055240</t>
        </is>
      </c>
      <c r="G1729" t="inlineStr">
        <is>
          <t>OC VISITA ROLLOS</t>
        </is>
      </c>
      <c r="H1729" t="inlineStr">
        <is>
          <t>CORDOBA</t>
        </is>
      </c>
      <c r="I1729" t="inlineStr">
        <is>
          <t>MONTERIA</t>
        </is>
      </c>
      <c r="J1729" t="inlineStr">
        <is>
          <t>DISTRICOL TIENDA ZZ GUACIMAL</t>
        </is>
      </c>
      <c r="K1729" t="inlineStr">
        <is>
          <t>BANCOLOMBIA</t>
        </is>
      </c>
      <c r="L1729" t="inlineStr">
        <is>
          <t>FO-25-1408170</t>
        </is>
      </c>
      <c r="M1729" s="49" t="n">
        <v>45891.33333333334</v>
      </c>
      <c r="N1729" s="49" t="n">
        <v>45894.69652777778</v>
      </c>
      <c r="O1729" s="48" t="n">
        <v>0</v>
      </c>
      <c r="P1729" t="inlineStr">
        <is>
          <t>AGREGADOR</t>
        </is>
      </c>
      <c r="Q1729" t="inlineStr">
        <is>
          <t>DISTRICOL</t>
        </is>
      </c>
      <c r="R1729" t="inlineStr">
        <is>
          <t>EJECUTADO</t>
        </is>
      </c>
      <c r="S1729" t="inlineStr">
        <is>
          <t>EJECUTADO EXITOSO</t>
        </is>
      </c>
      <c r="T1729" t="inlineStr">
        <is>
          <t>ENVIO FLOTA - OPERADOR LOGISTICO</t>
        </is>
      </c>
      <c r="V1729" t="inlineStr">
        <is>
          <t>TIPO I</t>
        </is>
      </c>
      <c r="W1729" t="inlineStr">
        <is>
          <t>TERRESTRE</t>
        </is>
      </c>
      <c r="X1729" t="inlineStr">
        <is>
          <t>COGOLLO VERTEL EDER LUIS</t>
        </is>
      </c>
      <c r="Y1729" t="inlineStr">
        <is>
          <t>1</t>
        </is>
      </c>
      <c r="Z1729" t="inlineStr">
        <is>
          <t>0</t>
        </is>
      </c>
      <c r="AA1729" s="48" t="n">
        <v>35780</v>
      </c>
      <c r="AB1729" s="48" t="n">
        <v>0</v>
      </c>
    </row>
    <row r="1730">
      <c r="A1730" t="inlineStr">
        <is>
          <t>BOGOTA</t>
        </is>
      </c>
      <c r="B1730" t="inlineStr">
        <is>
          <t>CUNDINAMARCA</t>
        </is>
      </c>
      <c r="C1730" t="inlineStr">
        <is>
          <t>0004-0004</t>
        </is>
      </c>
      <c r="D1730" t="inlineStr">
        <is>
          <t>25175</t>
        </is>
      </c>
      <c r="E1730" t="inlineStr">
        <is>
          <t>2629166</t>
        </is>
      </c>
      <c r="F1730" t="inlineStr">
        <is>
          <t>3007078315</t>
        </is>
      </c>
      <c r="G1730" t="inlineStr">
        <is>
          <t>OC VISITA ROLLOS</t>
        </is>
      </c>
      <c r="H1730" t="inlineStr">
        <is>
          <t>CUNDINAMARCA</t>
        </is>
      </c>
      <c r="I1730" t="inlineStr">
        <is>
          <t>CHIA</t>
        </is>
      </c>
      <c r="J1730" t="inlineStr">
        <is>
          <t>BARRIO PARQUE PRINCIPAL DE CHI</t>
        </is>
      </c>
      <c r="K1730" t="inlineStr">
        <is>
          <t>BANCOLOMBIA</t>
        </is>
      </c>
      <c r="L1730" t="inlineStr">
        <is>
          <t>FO-25-1408157</t>
        </is>
      </c>
      <c r="M1730" s="49" t="n">
        <v>45891.34002314815</v>
      </c>
      <c r="N1730" s="49" t="n">
        <v>45894.72152777778</v>
      </c>
      <c r="O1730" s="48" t="n">
        <v>0</v>
      </c>
      <c r="P1730" t="inlineStr">
        <is>
          <t>CB UNO A UNO</t>
        </is>
      </c>
      <c r="Q1730" t="inlineStr">
        <is>
          <t>CB UNO A UNO</t>
        </is>
      </c>
      <c r="R1730" t="inlineStr">
        <is>
          <t>EJECUTADO</t>
        </is>
      </c>
      <c r="S1730" t="inlineStr">
        <is>
          <t>EJECUTADO EXITOSO</t>
        </is>
      </c>
      <c r="T1730" t="inlineStr">
        <is>
          <t>VISITA TECNICA</t>
        </is>
      </c>
      <c r="V1730" t="inlineStr">
        <is>
          <t>TIPO II</t>
        </is>
      </c>
      <c r="W1730" t="inlineStr">
        <is>
          <t>TERRESTRE</t>
        </is>
      </c>
      <c r="X1730" t="inlineStr">
        <is>
          <t>GALEANO SORIANO JUAN DAVID</t>
        </is>
      </c>
      <c r="Y1730" t="inlineStr">
        <is>
          <t>1</t>
        </is>
      </c>
      <c r="Z1730" t="inlineStr">
        <is>
          <t>0</t>
        </is>
      </c>
      <c r="AA1730" s="48" t="n">
        <v>67654</v>
      </c>
      <c r="AB1730" s="48" t="n">
        <v>0</v>
      </c>
    </row>
    <row r="1731">
      <c r="A1731" t="inlineStr">
        <is>
          <t>CUCUTA</t>
        </is>
      </c>
      <c r="B1731" t="inlineStr">
        <is>
          <t>SANTANDERES</t>
        </is>
      </c>
      <c r="C1731" t="inlineStr">
        <is>
          <t>0004-0008</t>
        </is>
      </c>
      <c r="D1731" t="inlineStr">
        <is>
          <t>54001</t>
        </is>
      </c>
      <c r="E1731" t="inlineStr">
        <is>
          <t>2629794</t>
        </is>
      </c>
      <c r="F1731" t="inlineStr">
        <is>
          <t>3007075615</t>
        </is>
      </c>
      <c r="G1731" t="inlineStr">
        <is>
          <t>OC VISITA ROLLOS</t>
        </is>
      </c>
      <c r="H1731" t="inlineStr">
        <is>
          <t>NORTE DE SANTANDER</t>
        </is>
      </c>
      <c r="I1731" t="inlineStr">
        <is>
          <t>CUCUTA</t>
        </is>
      </c>
      <c r="J1731" t="inlineStr">
        <is>
          <t>BARRIO CUBEROS NINO CUCUTA  1</t>
        </is>
      </c>
      <c r="K1731" t="inlineStr">
        <is>
          <t>BANCOLOMBIA</t>
        </is>
      </c>
      <c r="L1731" t="inlineStr">
        <is>
          <t>FO-25-1408151</t>
        </is>
      </c>
      <c r="M1731" s="49" t="n">
        <v>45891.38921296296</v>
      </c>
      <c r="N1731" s="49" t="n">
        <v>45896.69444444445</v>
      </c>
      <c r="O1731" s="48" t="n">
        <v>0</v>
      </c>
      <c r="P1731" t="inlineStr">
        <is>
          <t>CB UNO A UNO</t>
        </is>
      </c>
      <c r="Q1731" t="inlineStr">
        <is>
          <t>CB UNO A UNO</t>
        </is>
      </c>
      <c r="R1731" t="inlineStr">
        <is>
          <t>EJECUTADO</t>
        </is>
      </c>
      <c r="S1731" t="inlineStr">
        <is>
          <t>EJECUTADO EXITOSO</t>
        </is>
      </c>
      <c r="T1731" t="inlineStr">
        <is>
          <t>VISITA TECNICA</t>
        </is>
      </c>
      <c r="V1731" t="inlineStr">
        <is>
          <t>TIPO I</t>
        </is>
      </c>
      <c r="W1731" t="inlineStr">
        <is>
          <t>TERRESTRE</t>
        </is>
      </c>
      <c r="X1731" t="inlineStr">
        <is>
          <t>NARANJO AFANADOR RUBEN JESUS</t>
        </is>
      </c>
      <c r="Y1731" t="inlineStr">
        <is>
          <t>1</t>
        </is>
      </c>
      <c r="Z1731" t="inlineStr">
        <is>
          <t>0</t>
        </is>
      </c>
      <c r="AA1731" s="48" t="n">
        <v>35780</v>
      </c>
      <c r="AB1731" s="48" t="n">
        <v>0</v>
      </c>
    </row>
    <row r="1732">
      <c r="A1732" t="inlineStr">
        <is>
          <t>MEDELLIN</t>
        </is>
      </c>
      <c r="B1732" t="inlineStr">
        <is>
          <t>NOROCCIDENTE</t>
        </is>
      </c>
      <c r="C1732" t="inlineStr">
        <is>
          <t>0004-0005</t>
        </is>
      </c>
      <c r="D1732" t="inlineStr">
        <is>
          <t>5360</t>
        </is>
      </c>
      <c r="E1732" t="inlineStr">
        <is>
          <t>2629819</t>
        </is>
      </c>
      <c r="F1732" t="inlineStr">
        <is>
          <t>3007010130</t>
        </is>
      </c>
      <c r="G1732" t="inlineStr">
        <is>
          <t>OC VISITA ROLLOS</t>
        </is>
      </c>
      <c r="H1732" t="inlineStr">
        <is>
          <t>ANTIOQUIA</t>
        </is>
      </c>
      <c r="I1732" t="inlineStr">
        <is>
          <t>ITAGUI</t>
        </is>
      </c>
      <c r="J1732" t="inlineStr">
        <is>
          <t>BARRIO AUTOPISTA SUR II</t>
        </is>
      </c>
      <c r="K1732" t="inlineStr">
        <is>
          <t>BANCOLOMBIA</t>
        </is>
      </c>
      <c r="L1732" t="inlineStr">
        <is>
          <t>FO-25-1408154</t>
        </is>
      </c>
      <c r="M1732" s="49" t="n">
        <v>45891.38707175926</v>
      </c>
      <c r="N1732" s="49" t="n">
        <v>45897.67986111111</v>
      </c>
      <c r="O1732" s="48" t="n">
        <v>0</v>
      </c>
      <c r="P1732" t="inlineStr">
        <is>
          <t>CB UNO A UNO</t>
        </is>
      </c>
      <c r="Q1732" t="inlineStr">
        <is>
          <t>CB UNO A UNO</t>
        </is>
      </c>
      <c r="S1732" t="inlineStr">
        <is>
          <t>EJECUTADO EXITOSO</t>
        </is>
      </c>
      <c r="T1732" t="inlineStr">
        <is>
          <t>VISITA TECNICA</t>
        </is>
      </c>
      <c r="V1732" t="inlineStr">
        <is>
          <t>TIPO I</t>
        </is>
      </c>
      <c r="W1732" t="inlineStr">
        <is>
          <t>TERRESTRE</t>
        </is>
      </c>
      <c r="X1732" t="inlineStr">
        <is>
          <t>AYALA ROMERO MAYKOL DANILO</t>
        </is>
      </c>
      <c r="Y1732" t="inlineStr">
        <is>
          <t>1</t>
        </is>
      </c>
      <c r="Z1732" t="inlineStr">
        <is>
          <t>0</t>
        </is>
      </c>
      <c r="AA1732" s="48" t="n">
        <v>35780</v>
      </c>
      <c r="AB1732" s="48" t="n">
        <v>0</v>
      </c>
    </row>
    <row r="1733">
      <c r="A1733" t="inlineStr">
        <is>
          <t>PEREIRA</t>
        </is>
      </c>
      <c r="B1733" t="inlineStr">
        <is>
          <t>SUROCCIDENTE Y EJE CAFETERO</t>
        </is>
      </c>
      <c r="C1733" t="inlineStr">
        <is>
          <t>0004-0002</t>
        </is>
      </c>
      <c r="D1733" t="inlineStr">
        <is>
          <t>63001</t>
        </is>
      </c>
      <c r="E1733" t="inlineStr">
        <is>
          <t>2629915</t>
        </is>
      </c>
      <c r="F1733" t="inlineStr">
        <is>
          <t>3007079222</t>
        </is>
      </c>
      <c r="G1733" t="inlineStr">
        <is>
          <t>OC VISITA ROLLOS</t>
        </is>
      </c>
      <c r="H1733" t="inlineStr">
        <is>
          <t>QUINDIO</t>
        </is>
      </c>
      <c r="I1733" t="inlineStr">
        <is>
          <t>ARMENIA</t>
        </is>
      </c>
      <c r="J1733" t="inlineStr">
        <is>
          <t>DISTRICOL COMUNIMUNDO</t>
        </is>
      </c>
      <c r="K1733" t="inlineStr">
        <is>
          <t>BANCOLOMBIA</t>
        </is>
      </c>
      <c r="L1733" t="inlineStr">
        <is>
          <t>FO-25-1408144</t>
        </is>
      </c>
      <c r="M1733" s="49" t="n">
        <v>45891.39291666666</v>
      </c>
      <c r="N1733" s="49" t="n">
        <v>45894.62013888889</v>
      </c>
      <c r="O1733" s="48" t="n">
        <v>0</v>
      </c>
      <c r="P1733" t="inlineStr">
        <is>
          <t>AGREGADOR</t>
        </is>
      </c>
      <c r="Q1733" t="inlineStr">
        <is>
          <t>DISTRICOL</t>
        </is>
      </c>
      <c r="R1733" t="inlineStr">
        <is>
          <t>EJECUTADO</t>
        </is>
      </c>
      <c r="S1733" t="inlineStr">
        <is>
          <t>EJECUTADO EXITOSO</t>
        </is>
      </c>
      <c r="T1733" t="inlineStr">
        <is>
          <t>VISITA TECNICA</t>
        </is>
      </c>
      <c r="V1733" t="inlineStr">
        <is>
          <t>TIPO II</t>
        </is>
      </c>
      <c r="W1733" t="inlineStr">
        <is>
          <t>TERRESTRE</t>
        </is>
      </c>
      <c r="X1733" t="inlineStr">
        <is>
          <t>SANCHEZ SOLORZANO JUAN SEBASTIAN</t>
        </is>
      </c>
      <c r="Y1733" t="inlineStr">
        <is>
          <t>1</t>
        </is>
      </c>
      <c r="Z1733" t="inlineStr">
        <is>
          <t>0</t>
        </is>
      </c>
      <c r="AA1733" s="48" t="n">
        <v>67654</v>
      </c>
      <c r="AB1733" s="48" t="n">
        <v>0</v>
      </c>
    </row>
    <row r="1734">
      <c r="A1734" t="inlineStr">
        <is>
          <t>CUCUTA</t>
        </is>
      </c>
      <c r="B1734" t="inlineStr">
        <is>
          <t>SANTANDERES</t>
        </is>
      </c>
      <c r="C1734" t="inlineStr">
        <is>
          <t>0004-0008</t>
        </is>
      </c>
      <c r="D1734" t="inlineStr">
        <is>
          <t>54001</t>
        </is>
      </c>
      <c r="E1734" t="inlineStr">
        <is>
          <t>2629961</t>
        </is>
      </c>
      <c r="F1734" t="inlineStr">
        <is>
          <t>3007074277</t>
        </is>
      </c>
      <c r="G1734" t="inlineStr">
        <is>
          <t>OC VISITA ROLLOS</t>
        </is>
      </c>
      <c r="H1734" t="inlineStr">
        <is>
          <t>NORTE DE SANTANDER</t>
        </is>
      </c>
      <c r="I1734" t="inlineStr">
        <is>
          <t>CUCUTA</t>
        </is>
      </c>
      <c r="J1734" t="inlineStr">
        <is>
          <t>BARRIO SAN MATEO CUCUTA 5</t>
        </is>
      </c>
      <c r="K1734" t="inlineStr">
        <is>
          <t>BANCOLOMBIA</t>
        </is>
      </c>
      <c r="L1734" t="inlineStr">
        <is>
          <t>FO-25-1408138</t>
        </is>
      </c>
      <c r="M1734" s="49" t="n">
        <v>45891.40104166666</v>
      </c>
      <c r="N1734" s="49" t="n">
        <v>45894.70902777778</v>
      </c>
      <c r="O1734" s="48" t="n">
        <v>0</v>
      </c>
      <c r="P1734" t="inlineStr">
        <is>
          <t>CB UNO A UNO</t>
        </is>
      </c>
      <c r="Q1734" t="inlineStr">
        <is>
          <t>CB UNO A UNO</t>
        </is>
      </c>
      <c r="R1734" t="inlineStr">
        <is>
          <t>EJECUTADO</t>
        </is>
      </c>
      <c r="S1734" t="inlineStr">
        <is>
          <t>EJECUTADO EXITOSO</t>
        </is>
      </c>
      <c r="T1734" t="inlineStr">
        <is>
          <t>VISITA TECNICA</t>
        </is>
      </c>
      <c r="V1734" t="inlineStr">
        <is>
          <t>TIPO I</t>
        </is>
      </c>
      <c r="W1734" t="inlineStr">
        <is>
          <t>TERRESTRE</t>
        </is>
      </c>
      <c r="X1734" t="inlineStr">
        <is>
          <t>MORA VEGA JEAMPIER</t>
        </is>
      </c>
      <c r="Y1734" t="inlineStr">
        <is>
          <t>1</t>
        </is>
      </c>
      <c r="Z1734" t="inlineStr">
        <is>
          <t>0</t>
        </is>
      </c>
      <c r="AA1734" s="48" t="n">
        <v>35780</v>
      </c>
      <c r="AB1734" s="48" t="n">
        <v>0</v>
      </c>
    </row>
    <row r="1735">
      <c r="A1735" t="inlineStr">
        <is>
          <t>MEDELLIN</t>
        </is>
      </c>
      <c r="B1735" t="inlineStr">
        <is>
          <t>NOROCCIDENTE</t>
        </is>
      </c>
      <c r="C1735" t="inlineStr">
        <is>
          <t>0004-0005</t>
        </is>
      </c>
      <c r="D1735" t="inlineStr">
        <is>
          <t>5001</t>
        </is>
      </c>
      <c r="E1735" t="inlineStr">
        <is>
          <t>2629983</t>
        </is>
      </c>
      <c r="F1735" t="inlineStr">
        <is>
          <t>3007079705</t>
        </is>
      </c>
      <c r="G1735" t="inlineStr">
        <is>
          <t>OC VISITA ROLLOS</t>
        </is>
      </c>
      <c r="H1735" t="inlineStr">
        <is>
          <t>ANTIOQUIA</t>
        </is>
      </c>
      <c r="I1735" t="inlineStr">
        <is>
          <t>MEDELLIN</t>
        </is>
      </c>
      <c r="J1735" t="inlineStr">
        <is>
          <t>PTM MEDELLIN ALPES MULTISERVIC</t>
        </is>
      </c>
      <c r="K1735" t="inlineStr">
        <is>
          <t>BANCOLOMBIA</t>
        </is>
      </c>
      <c r="L1735" t="inlineStr">
        <is>
          <t>FO-25-1408136</t>
        </is>
      </c>
      <c r="M1735" s="49" t="n">
        <v>45891.40232638889</v>
      </c>
      <c r="N1735" s="49" t="n">
        <v>45897.67916666667</v>
      </c>
      <c r="O1735" s="48" t="n">
        <v>0</v>
      </c>
      <c r="P1735" t="inlineStr">
        <is>
          <t>AGREGADOR</t>
        </is>
      </c>
      <c r="Q1735" t="inlineStr">
        <is>
          <t>COMCARD - PTM</t>
        </is>
      </c>
      <c r="S1735" t="inlineStr">
        <is>
          <t>EJECUTADO EXITOSO</t>
        </is>
      </c>
      <c r="T1735" t="inlineStr">
        <is>
          <t>VISITA TECNICA</t>
        </is>
      </c>
      <c r="V1735" t="inlineStr">
        <is>
          <t>TIPO I</t>
        </is>
      </c>
      <c r="W1735" t="inlineStr">
        <is>
          <t>TERRESTRE</t>
        </is>
      </c>
      <c r="X1735" t="inlineStr">
        <is>
          <t>AYALA ROMERO MAYKOL DANILO</t>
        </is>
      </c>
      <c r="Y1735" t="inlineStr">
        <is>
          <t>1</t>
        </is>
      </c>
      <c r="Z1735" t="inlineStr">
        <is>
          <t>0</t>
        </is>
      </c>
      <c r="AA1735" s="48" t="n">
        <v>35780</v>
      </c>
      <c r="AB1735" s="48" t="n">
        <v>0</v>
      </c>
    </row>
    <row r="1736">
      <c r="A1736" t="inlineStr">
        <is>
          <t>MEDELLIN</t>
        </is>
      </c>
      <c r="B1736" t="inlineStr">
        <is>
          <t>NOROCCIDENTE</t>
        </is>
      </c>
      <c r="C1736" t="inlineStr">
        <is>
          <t>0004-0005</t>
        </is>
      </c>
      <c r="D1736" t="inlineStr">
        <is>
          <t>5360</t>
        </is>
      </c>
      <c r="E1736" t="inlineStr">
        <is>
          <t>2629985</t>
        </is>
      </c>
      <c r="F1736" t="inlineStr">
        <is>
          <t>3007049761</t>
        </is>
      </c>
      <c r="G1736" t="inlineStr">
        <is>
          <t>OC VISITA ROLLOS</t>
        </is>
      </c>
      <c r="H1736" t="inlineStr">
        <is>
          <t>ANTIOQUIA</t>
        </is>
      </c>
      <c r="I1736" t="inlineStr">
        <is>
          <t>ITAGUI</t>
        </is>
      </c>
      <c r="J1736" t="inlineStr">
        <is>
          <t>BARRIO VEREDA PEDREGAL ITAGUI</t>
        </is>
      </c>
      <c r="K1736" t="inlineStr">
        <is>
          <t>BANCOLOMBIA</t>
        </is>
      </c>
      <c r="L1736" t="inlineStr">
        <is>
          <t>FO-25-1408257</t>
        </is>
      </c>
      <c r="M1736" s="49" t="n">
        <v>45891.40427083334</v>
      </c>
      <c r="N1736" s="49" t="n">
        <v>45897.67986111111</v>
      </c>
      <c r="O1736" s="48" t="n">
        <v>0</v>
      </c>
      <c r="P1736" t="inlineStr">
        <is>
          <t>CB UNO A UNO</t>
        </is>
      </c>
      <c r="Q1736" t="inlineStr">
        <is>
          <t>CB UNO A UNO</t>
        </is>
      </c>
      <c r="S1736" t="inlineStr">
        <is>
          <t>EJECUTADO EXITOSO</t>
        </is>
      </c>
      <c r="T1736" t="inlineStr">
        <is>
          <t>VISITA TECNICA</t>
        </is>
      </c>
      <c r="V1736" t="inlineStr">
        <is>
          <t>TIPO I</t>
        </is>
      </c>
      <c r="W1736" t="inlineStr">
        <is>
          <t>TERRESTRE</t>
        </is>
      </c>
      <c r="X1736" t="inlineStr">
        <is>
          <t>AYALA ROMERO MAYKOL DANILO</t>
        </is>
      </c>
      <c r="Y1736" t="inlineStr">
        <is>
          <t>1</t>
        </is>
      </c>
      <c r="Z1736" t="inlineStr">
        <is>
          <t>0</t>
        </is>
      </c>
      <c r="AA1736" s="48" t="n">
        <v>35780</v>
      </c>
      <c r="AB1736" s="48" t="n">
        <v>0</v>
      </c>
    </row>
    <row r="1737">
      <c r="A1737" t="inlineStr">
        <is>
          <t>MEDELLIN</t>
        </is>
      </c>
      <c r="B1737" t="inlineStr">
        <is>
          <t>NOROCCIDENTE</t>
        </is>
      </c>
      <c r="C1737" t="inlineStr">
        <is>
          <t>0004-0005</t>
        </is>
      </c>
      <c r="D1737" t="inlineStr">
        <is>
          <t>5604</t>
        </is>
      </c>
      <c r="E1737" t="inlineStr">
        <is>
          <t>2630029</t>
        </is>
      </c>
      <c r="F1737" t="inlineStr">
        <is>
          <t>3007078281</t>
        </is>
      </c>
      <c r="G1737" t="inlineStr">
        <is>
          <t>OC ENVIO ROLLOS</t>
        </is>
      </c>
      <c r="H1737" t="inlineStr">
        <is>
          <t>ANTIOQUIA</t>
        </is>
      </c>
      <c r="I1737" t="inlineStr">
        <is>
          <t>REMEDIOS</t>
        </is>
      </c>
      <c r="J1737" t="inlineStr">
        <is>
          <t>BARRIO LA VUELTA DE LA HERRADU</t>
        </is>
      </c>
      <c r="K1737" t="inlineStr">
        <is>
          <t>BANCOLOMBIA</t>
        </is>
      </c>
      <c r="L1737" t="inlineStr">
        <is>
          <t>FO-25-1409844</t>
        </is>
      </c>
      <c r="M1737" s="49" t="n">
        <v>45891.39501157407</v>
      </c>
      <c r="N1737" s="49" t="n">
        <v>45898.41319444445</v>
      </c>
      <c r="O1737" s="48" t="n">
        <v>0</v>
      </c>
      <c r="P1737" t="inlineStr">
        <is>
          <t>CB UNO A UNO</t>
        </is>
      </c>
      <c r="Q1737" t="inlineStr">
        <is>
          <t>CB UNO A UNO</t>
        </is>
      </c>
      <c r="S1737" t="inlineStr">
        <is>
          <t>EJECUTADO EXITOSO</t>
        </is>
      </c>
      <c r="T1737" t="inlineStr">
        <is>
          <t>ENVIO</t>
        </is>
      </c>
      <c r="V1737" t="inlineStr">
        <is>
          <t>TIPO IV</t>
        </is>
      </c>
      <c r="W1737" t="inlineStr">
        <is>
          <t>TERRESTRE</t>
        </is>
      </c>
      <c r="Y1737" t="inlineStr">
        <is>
          <t>1</t>
        </is>
      </c>
      <c r="Z1737" t="inlineStr">
        <is>
          <t>0</t>
        </is>
      </c>
      <c r="AA1737" s="48" t="n">
        <v>35780</v>
      </c>
      <c r="AB1737" s="48" t="n">
        <v>0</v>
      </c>
    </row>
    <row r="1738">
      <c r="A1738" t="inlineStr">
        <is>
          <t>CUCUTA</t>
        </is>
      </c>
      <c r="B1738" t="inlineStr">
        <is>
          <t>SANTANDERES</t>
        </is>
      </c>
      <c r="C1738" t="inlineStr">
        <is>
          <t>0004-0008</t>
        </is>
      </c>
      <c r="D1738" t="inlineStr">
        <is>
          <t>54001</t>
        </is>
      </c>
      <c r="E1738" t="inlineStr">
        <is>
          <t>2630115</t>
        </is>
      </c>
      <c r="F1738" t="inlineStr">
        <is>
          <t>3007078798</t>
        </is>
      </c>
      <c r="G1738" t="inlineStr">
        <is>
          <t>OC VISITA ROLLOS</t>
        </is>
      </c>
      <c r="H1738" t="inlineStr">
        <is>
          <t>NORTE DE SANTANDER</t>
        </is>
      </c>
      <c r="I1738" t="inlineStr">
        <is>
          <t>CUCUTA</t>
        </is>
      </c>
      <c r="J1738" t="inlineStr">
        <is>
          <t>BARRIO CALLEJON CUCUTA 20</t>
        </is>
      </c>
      <c r="K1738" t="inlineStr">
        <is>
          <t>BANCOLOMBIA</t>
        </is>
      </c>
      <c r="L1738" t="inlineStr">
        <is>
          <t>FO-25-1408252</t>
        </is>
      </c>
      <c r="M1738" s="49" t="n">
        <v>45891.40679398148</v>
      </c>
      <c r="N1738" s="49" t="n">
        <v>45892.72638888889</v>
      </c>
      <c r="O1738" s="48" t="n">
        <v>0</v>
      </c>
      <c r="P1738" t="inlineStr">
        <is>
          <t>CB UNO A UNO</t>
        </is>
      </c>
      <c r="Q1738" t="inlineStr">
        <is>
          <t>CB UNO A UNO</t>
        </is>
      </c>
      <c r="R1738" t="inlineStr">
        <is>
          <t>EJECUTADO</t>
        </is>
      </c>
      <c r="S1738" t="inlineStr">
        <is>
          <t>EJECUTADO EXITOSO</t>
        </is>
      </c>
      <c r="T1738" t="inlineStr">
        <is>
          <t>VISITA TECNICA</t>
        </is>
      </c>
      <c r="V1738" t="inlineStr">
        <is>
          <t>TIPO I</t>
        </is>
      </c>
      <c r="W1738" t="inlineStr">
        <is>
          <t>TERRESTRE</t>
        </is>
      </c>
      <c r="X1738" t="inlineStr">
        <is>
          <t>DURAN ACOSTA FRANK YONNY</t>
        </is>
      </c>
      <c r="Y1738" t="inlineStr">
        <is>
          <t>1</t>
        </is>
      </c>
      <c r="Z1738" t="inlineStr">
        <is>
          <t>0</t>
        </is>
      </c>
      <c r="AA1738" s="48" t="n">
        <v>35780</v>
      </c>
      <c r="AB1738" s="48" t="n">
        <v>0</v>
      </c>
    </row>
    <row r="1739">
      <c r="A1739" t="inlineStr">
        <is>
          <t>BUCARAMANGA</t>
        </is>
      </c>
      <c r="B1739" t="inlineStr">
        <is>
          <t>SANTANDERES</t>
        </is>
      </c>
      <c r="C1739" t="inlineStr">
        <is>
          <t>0004-0008</t>
        </is>
      </c>
      <c r="D1739" t="inlineStr">
        <is>
          <t>5893</t>
        </is>
      </c>
      <c r="E1739" t="inlineStr">
        <is>
          <t>2630274</t>
        </is>
      </c>
      <c r="F1739" t="inlineStr">
        <is>
          <t>3007062827</t>
        </is>
      </c>
      <c r="G1739" t="inlineStr">
        <is>
          <t>OC ENVIO ROLLOS</t>
        </is>
      </c>
      <c r="H1739" t="inlineStr">
        <is>
          <t>ANTIOQUIA</t>
        </is>
      </c>
      <c r="I1739" t="inlineStr">
        <is>
          <t>YONDO</t>
        </is>
      </c>
      <c r="J1739" t="inlineStr">
        <is>
          <t>BARRIO CALLE SANTAROSA SAN MIG</t>
        </is>
      </c>
      <c r="K1739" t="inlineStr">
        <is>
          <t>BANCOLOMBIA</t>
        </is>
      </c>
      <c r="L1739" t="inlineStr">
        <is>
          <t>FO-25-1409843</t>
        </is>
      </c>
      <c r="M1739" s="49" t="n">
        <v>45891.42222222222</v>
      </c>
      <c r="N1739" s="49" t="n">
        <v>45898.41319444445</v>
      </c>
      <c r="O1739" s="48" t="n">
        <v>0</v>
      </c>
      <c r="P1739" t="inlineStr">
        <is>
          <t>UNO A UNO</t>
        </is>
      </c>
      <c r="Q1739" t="inlineStr">
        <is>
          <t>CB UNO A UNO</t>
        </is>
      </c>
      <c r="S1739" t="inlineStr">
        <is>
          <t>EJECUTADO EXITOSO</t>
        </is>
      </c>
      <c r="T1739" t="inlineStr">
        <is>
          <t>ENVIO</t>
        </is>
      </c>
      <c r="V1739" t="inlineStr">
        <is>
          <t>TIPO IV</t>
        </is>
      </c>
      <c r="W1739" t="inlineStr">
        <is>
          <t>TERRESTRE</t>
        </is>
      </c>
      <c r="Y1739" t="inlineStr">
        <is>
          <t>1</t>
        </is>
      </c>
      <c r="Z1739" t="inlineStr">
        <is>
          <t>0</t>
        </is>
      </c>
      <c r="AA1739" s="48" t="n">
        <v>35780</v>
      </c>
      <c r="AB1739" s="48" t="n">
        <v>0</v>
      </c>
    </row>
    <row r="1740">
      <c r="A1740" t="inlineStr">
        <is>
          <t>CUCUTA</t>
        </is>
      </c>
      <c r="B1740" t="inlineStr">
        <is>
          <t>SANTANDERES</t>
        </is>
      </c>
      <c r="C1740" t="inlineStr">
        <is>
          <t>0004-0008</t>
        </is>
      </c>
      <c r="D1740" t="inlineStr">
        <is>
          <t>54001</t>
        </is>
      </c>
      <c r="E1740" t="inlineStr">
        <is>
          <t>2630283</t>
        </is>
      </c>
      <c r="F1740" t="inlineStr">
        <is>
          <t>3007071611</t>
        </is>
      </c>
      <c r="G1740" t="inlineStr">
        <is>
          <t>OC VISITA ROLLOS</t>
        </is>
      </c>
      <c r="H1740" t="inlineStr">
        <is>
          <t>NORTE DE SANTANDER</t>
        </is>
      </c>
      <c r="I1740" t="inlineStr">
        <is>
          <t>CUCUTA</t>
        </is>
      </c>
      <c r="J1740" t="inlineStr">
        <is>
          <t>CUCUTA ATALAYA I</t>
        </is>
      </c>
      <c r="K1740" t="inlineStr">
        <is>
          <t>BANCOLOMBIA</t>
        </is>
      </c>
      <c r="L1740" t="inlineStr">
        <is>
          <t>FO-25-1408406</t>
        </is>
      </c>
      <c r="M1740" s="49" t="n">
        <v>45891.42313657407</v>
      </c>
      <c r="N1740" s="49" t="n">
        <v>45894.63125</v>
      </c>
      <c r="O1740" s="48" t="n">
        <v>0</v>
      </c>
      <c r="P1740" t="inlineStr">
        <is>
          <t>CB UNO A UNO</t>
        </is>
      </c>
      <c r="Q1740" t="inlineStr">
        <is>
          <t>CB UNO A UNO</t>
        </is>
      </c>
      <c r="R1740" t="inlineStr">
        <is>
          <t>EJECUTADO</t>
        </is>
      </c>
      <c r="S1740" t="inlineStr">
        <is>
          <t>EJECUTADO EXITOSO</t>
        </is>
      </c>
      <c r="T1740" t="inlineStr">
        <is>
          <t>VISITA TECNICA</t>
        </is>
      </c>
      <c r="V1740" t="inlineStr">
        <is>
          <t>TIPO I</t>
        </is>
      </c>
      <c r="W1740" t="inlineStr">
        <is>
          <t>TERRESTRE</t>
        </is>
      </c>
      <c r="X1740" t="inlineStr">
        <is>
          <t>NARANJO AFANADOR RUBEN JESUS</t>
        </is>
      </c>
      <c r="Y1740" t="inlineStr">
        <is>
          <t>1</t>
        </is>
      </c>
      <c r="Z1740" t="inlineStr">
        <is>
          <t>0</t>
        </is>
      </c>
      <c r="AA1740" s="48" t="n">
        <v>35780</v>
      </c>
      <c r="AB1740" s="48" t="n">
        <v>0</v>
      </c>
    </row>
    <row r="1741">
      <c r="A1741" t="inlineStr">
        <is>
          <t>MEDELLIN</t>
        </is>
      </c>
      <c r="B1741" t="inlineStr">
        <is>
          <t>NOROCCIDENTE</t>
        </is>
      </c>
      <c r="C1741" t="inlineStr">
        <is>
          <t>0004-0005</t>
        </is>
      </c>
      <c r="D1741" t="inlineStr">
        <is>
          <t>5088</t>
        </is>
      </c>
      <c r="E1741" t="inlineStr">
        <is>
          <t>2630446</t>
        </is>
      </c>
      <c r="F1741" t="inlineStr">
        <is>
          <t>3007075649</t>
        </is>
      </c>
      <c r="G1741" t="inlineStr">
        <is>
          <t>OC VISITA ROLLOS</t>
        </is>
      </c>
      <c r="H1741" t="inlineStr">
        <is>
          <t>ANTIOQUIA</t>
        </is>
      </c>
      <c r="I1741" t="inlineStr">
        <is>
          <t>BELLO</t>
        </is>
      </c>
      <c r="J1741" t="inlineStr">
        <is>
          <t>BARRIO BELLO BELLO 21</t>
        </is>
      </c>
      <c r="K1741" t="inlineStr">
        <is>
          <t>BANCOLOMBIA</t>
        </is>
      </c>
      <c r="L1741" t="inlineStr">
        <is>
          <t>FO-25-1408474</t>
        </is>
      </c>
      <c r="M1741" s="49" t="n">
        <v>45891.43263888889</v>
      </c>
      <c r="N1741" s="49" t="n">
        <v>45898.35694444444</v>
      </c>
      <c r="O1741" s="48" t="n">
        <v>0</v>
      </c>
      <c r="P1741" t="inlineStr">
        <is>
          <t>CB UNO A UNO</t>
        </is>
      </c>
      <c r="Q1741" t="inlineStr">
        <is>
          <t>CB UNO A UNO</t>
        </is>
      </c>
      <c r="S1741" t="inlineStr">
        <is>
          <t>EJECUTADO EXITOSO</t>
        </is>
      </c>
      <c r="T1741" t="inlineStr">
        <is>
          <t>VISITA TECNICA</t>
        </is>
      </c>
      <c r="V1741" t="inlineStr">
        <is>
          <t>TIPO I</t>
        </is>
      </c>
      <c r="W1741" t="inlineStr">
        <is>
          <t>TERRESTRE</t>
        </is>
      </c>
      <c r="X1741" t="inlineStr">
        <is>
          <t>AYALA ROMERO MAYKOL DANILO</t>
        </is>
      </c>
      <c r="Y1741" t="inlineStr">
        <is>
          <t>1</t>
        </is>
      </c>
      <c r="Z1741" t="inlineStr">
        <is>
          <t>0</t>
        </is>
      </c>
      <c r="AA1741" s="48" t="n">
        <v>35780</v>
      </c>
      <c r="AB1741" s="48" t="n">
        <v>0</v>
      </c>
    </row>
    <row r="1742">
      <c r="A1742" t="inlineStr">
        <is>
          <t>BUCARAMANGA</t>
        </is>
      </c>
      <c r="B1742" t="inlineStr">
        <is>
          <t>SANTANDERES</t>
        </is>
      </c>
      <c r="C1742" t="inlineStr">
        <is>
          <t>0004-0008</t>
        </is>
      </c>
      <c r="D1742" t="inlineStr">
        <is>
          <t>68001</t>
        </is>
      </c>
      <c r="E1742" t="inlineStr">
        <is>
          <t>2630604</t>
        </is>
      </c>
      <c r="F1742" t="inlineStr">
        <is>
          <t>3007077645</t>
        </is>
      </c>
      <c r="G1742" t="inlineStr">
        <is>
          <t>OC VISITA ROLLOS</t>
        </is>
      </c>
      <c r="H1742" t="inlineStr">
        <is>
          <t>SANTANDER</t>
        </is>
      </c>
      <c r="I1742" t="inlineStr">
        <is>
          <t>BUCARAMANGA</t>
        </is>
      </c>
      <c r="J1742" t="inlineStr">
        <is>
          <t>BARRIO ALARCON BUCARAMANGA 4</t>
        </is>
      </c>
      <c r="K1742" t="inlineStr">
        <is>
          <t>BANCOLOMBIA</t>
        </is>
      </c>
      <c r="L1742" t="inlineStr">
        <is>
          <t>FO-25-1408476</t>
        </is>
      </c>
      <c r="M1742" s="49" t="n">
        <v>45891.42920138889</v>
      </c>
      <c r="N1742" s="49" t="n">
        <v>45892.71944444445</v>
      </c>
      <c r="O1742" s="48" t="n">
        <v>0</v>
      </c>
      <c r="P1742" t="inlineStr">
        <is>
          <t>UNO A UNO</t>
        </is>
      </c>
      <c r="Q1742" t="inlineStr">
        <is>
          <t>UNO A UNO</t>
        </is>
      </c>
      <c r="R1742" t="inlineStr">
        <is>
          <t>EJECUTADO</t>
        </is>
      </c>
      <c r="S1742" t="inlineStr">
        <is>
          <t>EJECUTADO EXITOSO</t>
        </is>
      </c>
      <c r="T1742" t="inlineStr">
        <is>
          <t>VISITA TECNICA</t>
        </is>
      </c>
      <c r="V1742" t="inlineStr">
        <is>
          <t>TIPO I</t>
        </is>
      </c>
      <c r="W1742" t="inlineStr">
        <is>
          <t>TERRESTRE</t>
        </is>
      </c>
      <c r="X1742" t="inlineStr">
        <is>
          <t>MARTINEZ FLOREZ DONIS ALBERTO</t>
        </is>
      </c>
      <c r="Y1742" t="inlineStr">
        <is>
          <t>1</t>
        </is>
      </c>
      <c r="Z1742" t="inlineStr">
        <is>
          <t>0</t>
        </is>
      </c>
      <c r="AA1742" s="48" t="n">
        <v>35780</v>
      </c>
      <c r="AB1742" s="48" t="n">
        <v>0</v>
      </c>
    </row>
    <row r="1743">
      <c r="A1743" t="inlineStr">
        <is>
          <t>BUCARAMANGA</t>
        </is>
      </c>
      <c r="B1743" t="inlineStr">
        <is>
          <t>SANTANDERES</t>
        </is>
      </c>
      <c r="C1743" t="inlineStr">
        <is>
          <t>0004-0008</t>
        </is>
      </c>
      <c r="D1743" t="inlineStr">
        <is>
          <t>68001</t>
        </is>
      </c>
      <c r="E1743" t="inlineStr">
        <is>
          <t>2630627</t>
        </is>
      </c>
      <c r="F1743" t="inlineStr">
        <is>
          <t>3007075449</t>
        </is>
      </c>
      <c r="G1743" t="inlineStr">
        <is>
          <t>OC VISITA ROLLOS</t>
        </is>
      </c>
      <c r="H1743" t="inlineStr">
        <is>
          <t>SANTANDER</t>
        </is>
      </c>
      <c r="I1743" t="inlineStr">
        <is>
          <t>BUCARAMANGA</t>
        </is>
      </c>
      <c r="J1743" t="inlineStr">
        <is>
          <t>BARRIO FONTANA BUCARAMANGA</t>
        </is>
      </c>
      <c r="K1743" t="inlineStr">
        <is>
          <t>BANCOLOMBIA</t>
        </is>
      </c>
      <c r="L1743" t="inlineStr">
        <is>
          <t>FO-25-1408469</t>
        </is>
      </c>
      <c r="M1743" s="49" t="n">
        <v>45891.43335648148</v>
      </c>
      <c r="N1743" s="49" t="n">
        <v>45892.69791666666</v>
      </c>
      <c r="O1743" s="48" t="n">
        <v>0</v>
      </c>
      <c r="P1743" t="inlineStr">
        <is>
          <t>UNO A UNO</t>
        </is>
      </c>
      <c r="Q1743" t="inlineStr">
        <is>
          <t>UNO A UNO</t>
        </is>
      </c>
      <c r="R1743" t="inlineStr">
        <is>
          <t>EJECUTADO</t>
        </is>
      </c>
      <c r="S1743" t="inlineStr">
        <is>
          <t>EJECUTADO EXITOSO</t>
        </is>
      </c>
      <c r="T1743" t="inlineStr">
        <is>
          <t>VISITA TECNICA</t>
        </is>
      </c>
      <c r="V1743" t="inlineStr">
        <is>
          <t>TIPO I</t>
        </is>
      </c>
      <c r="W1743" t="inlineStr">
        <is>
          <t>TERRESTRE</t>
        </is>
      </c>
      <c r="X1743" t="inlineStr">
        <is>
          <t>MARTINEZ FLOREZ DONIS ALBERTO</t>
        </is>
      </c>
      <c r="Y1743" t="inlineStr">
        <is>
          <t>1</t>
        </is>
      </c>
      <c r="Z1743" t="inlineStr">
        <is>
          <t>0</t>
        </is>
      </c>
      <c r="AA1743" s="48" t="n">
        <v>35780</v>
      </c>
      <c r="AB1743" s="48" t="n">
        <v>0</v>
      </c>
    </row>
    <row r="1744">
      <c r="A1744" t="inlineStr">
        <is>
          <t>MEDELLIN</t>
        </is>
      </c>
      <c r="B1744" t="inlineStr">
        <is>
          <t>NOROCCIDENTE</t>
        </is>
      </c>
      <c r="C1744" t="inlineStr">
        <is>
          <t>0004-0005</t>
        </is>
      </c>
      <c r="D1744" t="inlineStr">
        <is>
          <t>5001</t>
        </is>
      </c>
      <c r="E1744" t="inlineStr">
        <is>
          <t>2630647</t>
        </is>
      </c>
      <c r="F1744" t="inlineStr">
        <is>
          <t>3007079264</t>
        </is>
      </c>
      <c r="G1744" t="inlineStr">
        <is>
          <t>OC VISITA ROLLOS</t>
        </is>
      </c>
      <c r="H1744" t="inlineStr">
        <is>
          <t>ANTIOQUIA</t>
        </is>
      </c>
      <c r="I1744" t="inlineStr">
        <is>
          <t>MEDELLIN</t>
        </is>
      </c>
      <c r="J1744" t="inlineStr">
        <is>
          <t>DISTRICOL AUTOSERVICIO MATIAS</t>
        </is>
      </c>
      <c r="K1744" t="inlineStr">
        <is>
          <t>BANCOLOMBIA</t>
        </is>
      </c>
      <c r="L1744" t="inlineStr">
        <is>
          <t>FO-25-1408467</t>
        </is>
      </c>
      <c r="M1744" s="49" t="n">
        <v>45891.43671296296</v>
      </c>
      <c r="N1744" s="49" t="n">
        <v>45897.67986111111</v>
      </c>
      <c r="O1744" s="48" t="n">
        <v>0</v>
      </c>
      <c r="P1744" t="inlineStr">
        <is>
          <t>AGREGADOR</t>
        </is>
      </c>
      <c r="Q1744" t="inlineStr">
        <is>
          <t>DISTRICOL</t>
        </is>
      </c>
      <c r="S1744" t="inlineStr">
        <is>
          <t>EJECUTADO EXITOSO</t>
        </is>
      </c>
      <c r="T1744" t="inlineStr">
        <is>
          <t>VISITA TECNICA</t>
        </is>
      </c>
      <c r="V1744" t="inlineStr">
        <is>
          <t>TIPO I</t>
        </is>
      </c>
      <c r="W1744" t="inlineStr">
        <is>
          <t>TERRESTRE</t>
        </is>
      </c>
      <c r="X1744" t="inlineStr">
        <is>
          <t>AYALA ROMERO MAYKOL DANILO</t>
        </is>
      </c>
      <c r="Y1744" t="inlineStr">
        <is>
          <t>1</t>
        </is>
      </c>
      <c r="Z1744" t="inlineStr">
        <is>
          <t>0</t>
        </is>
      </c>
      <c r="AA1744" s="48" t="n">
        <v>35780</v>
      </c>
      <c r="AB1744" s="48" t="n">
        <v>0</v>
      </c>
    </row>
    <row r="1745">
      <c r="A1745" t="inlineStr">
        <is>
          <t>CALI</t>
        </is>
      </c>
      <c r="B1745" t="inlineStr">
        <is>
          <t>SUROCCIDENTE Y EJE CAFETERO</t>
        </is>
      </c>
      <c r="C1745" t="inlineStr">
        <is>
          <t>0004-0003</t>
        </is>
      </c>
      <c r="D1745" t="inlineStr">
        <is>
          <t>19780</t>
        </is>
      </c>
      <c r="E1745" t="inlineStr">
        <is>
          <t>2630713</t>
        </is>
      </c>
      <c r="F1745" t="inlineStr">
        <is>
          <t>3007075055</t>
        </is>
      </c>
      <c r="G1745" t="inlineStr">
        <is>
          <t>OC ENVIO ROLLOS</t>
        </is>
      </c>
      <c r="H1745" t="inlineStr">
        <is>
          <t>CAUCA</t>
        </is>
      </c>
      <c r="I1745" t="inlineStr">
        <is>
          <t>SUAREZ</t>
        </is>
      </c>
      <c r="J1745" t="inlineStr">
        <is>
          <t>BARRIO LAS MERCEDES SUAREZ 1</t>
        </is>
      </c>
      <c r="K1745" t="inlineStr">
        <is>
          <t>BANCOLOMBIA</t>
        </is>
      </c>
      <c r="L1745" t="inlineStr">
        <is>
          <t>FO-25-1409841</t>
        </is>
      </c>
      <c r="M1745" s="49" t="n">
        <v>45891.4475</v>
      </c>
      <c r="N1745" s="49" t="n">
        <v>45898.51180555556</v>
      </c>
      <c r="O1745" s="48" t="n">
        <v>0</v>
      </c>
      <c r="P1745" t="inlineStr">
        <is>
          <t>CB UNO A UNO</t>
        </is>
      </c>
      <c r="Q1745" t="inlineStr">
        <is>
          <t>CB UNO A UNO</t>
        </is>
      </c>
      <c r="S1745" t="inlineStr">
        <is>
          <t>EJECUTADO EXITOSO</t>
        </is>
      </c>
      <c r="T1745" t="inlineStr">
        <is>
          <t>ENVIO</t>
        </is>
      </c>
      <c r="V1745" t="inlineStr">
        <is>
          <t>TIPO III</t>
        </is>
      </c>
      <c r="W1745" t="inlineStr">
        <is>
          <t>TERRESTRE</t>
        </is>
      </c>
      <c r="Y1745" t="inlineStr">
        <is>
          <t>1</t>
        </is>
      </c>
      <c r="Z1745" t="inlineStr">
        <is>
          <t>0</t>
        </is>
      </c>
      <c r="AA1745" s="48" t="n">
        <v>35780</v>
      </c>
      <c r="AB1745" s="48" t="n">
        <v>0</v>
      </c>
    </row>
    <row r="1746">
      <c r="A1746" t="inlineStr">
        <is>
          <t>BOGOTA</t>
        </is>
      </c>
      <c r="B1746" t="inlineStr">
        <is>
          <t>CUNDINAMARCA</t>
        </is>
      </c>
      <c r="C1746" t="inlineStr">
        <is>
          <t>0004-0004</t>
        </is>
      </c>
      <c r="D1746" t="inlineStr">
        <is>
          <t>11001</t>
        </is>
      </c>
      <c r="E1746" t="inlineStr">
        <is>
          <t>2630778</t>
        </is>
      </c>
      <c r="F1746" t="inlineStr">
        <is>
          <t>3007046513</t>
        </is>
      </c>
      <c r="G1746" t="inlineStr">
        <is>
          <t>OC VISITA ROLLOS</t>
        </is>
      </c>
      <c r="H1746" t="inlineStr">
        <is>
          <t>CUNDINAMARCA</t>
        </is>
      </c>
      <c r="I1746" t="inlineStr">
        <is>
          <t>BOGOTA</t>
        </is>
      </c>
      <c r="J1746" t="inlineStr">
        <is>
          <t>PTM BOGOTA  LINDOS DETALLES Y</t>
        </is>
      </c>
      <c r="K1746" t="inlineStr">
        <is>
          <t>BANCOLOMBIA</t>
        </is>
      </c>
      <c r="L1746" t="inlineStr">
        <is>
          <t>FO-25-1408712</t>
        </is>
      </c>
      <c r="M1746" s="49" t="n">
        <v>45891.45664351852</v>
      </c>
      <c r="N1746" s="49" t="n">
        <v>45894.54652777778</v>
      </c>
      <c r="O1746" s="48" t="n">
        <v>0</v>
      </c>
      <c r="P1746" t="inlineStr">
        <is>
          <t>AGREGADOR</t>
        </is>
      </c>
      <c r="Q1746" t="inlineStr">
        <is>
          <t>COMCARD - PTM</t>
        </is>
      </c>
      <c r="R1746" t="inlineStr">
        <is>
          <t>EJECUTADO</t>
        </is>
      </c>
      <c r="S1746" t="inlineStr">
        <is>
          <t>EJECUTADO EXITOSO</t>
        </is>
      </c>
      <c r="T1746" t="inlineStr">
        <is>
          <t>VISITA TECNICA</t>
        </is>
      </c>
      <c r="V1746" t="inlineStr">
        <is>
          <t>TIPO I</t>
        </is>
      </c>
      <c r="W1746" t="inlineStr">
        <is>
          <t>TERRESTRE</t>
        </is>
      </c>
      <c r="X1746" t="inlineStr">
        <is>
          <t>VEGA MANRIQUE JONATAN MAURICIO</t>
        </is>
      </c>
      <c r="Y1746" t="inlineStr">
        <is>
          <t>1</t>
        </is>
      </c>
      <c r="Z1746" t="inlineStr">
        <is>
          <t>0</t>
        </is>
      </c>
      <c r="AA1746" s="48" t="n">
        <v>35780</v>
      </c>
      <c r="AB1746" s="48" t="n">
        <v>0</v>
      </c>
    </row>
    <row r="1747">
      <c r="A1747" t="inlineStr">
        <is>
          <t>BUCARAMANGA</t>
        </is>
      </c>
      <c r="B1747" t="inlineStr">
        <is>
          <t>SANTANDERES</t>
        </is>
      </c>
      <c r="C1747" t="inlineStr">
        <is>
          <t>0004-0008</t>
        </is>
      </c>
      <c r="D1747" t="inlineStr">
        <is>
          <t>68307</t>
        </is>
      </c>
      <c r="E1747" t="inlineStr">
        <is>
          <t>2630858</t>
        </is>
      </c>
      <c r="F1747" t="inlineStr">
        <is>
          <t>3007076830</t>
        </is>
      </c>
      <c r="G1747" t="inlineStr">
        <is>
          <t>OC VISITA ROLLOS</t>
        </is>
      </c>
      <c r="H1747" t="inlineStr">
        <is>
          <t>SANTANDER</t>
        </is>
      </c>
      <c r="I1747" t="inlineStr">
        <is>
          <t>GIRON</t>
        </is>
      </c>
      <c r="J1747" t="inlineStr">
        <is>
          <t>PTM GIRON SUPERMERCADO MERCANT</t>
        </is>
      </c>
      <c r="K1747" t="inlineStr">
        <is>
          <t>BANCOLOMBIA</t>
        </is>
      </c>
      <c r="L1747" t="inlineStr">
        <is>
          <t>FO-25-1409565</t>
        </is>
      </c>
      <c r="M1747" s="49" t="n">
        <v>45891.46194444445</v>
      </c>
      <c r="N1747" s="49" t="n">
        <v>45892.67222222222</v>
      </c>
      <c r="O1747" s="48" t="n">
        <v>0</v>
      </c>
      <c r="P1747" t="inlineStr">
        <is>
          <t>AGREGADOR</t>
        </is>
      </c>
      <c r="Q1747" t="inlineStr">
        <is>
          <t>COMCARD - PTM</t>
        </is>
      </c>
      <c r="R1747" t="inlineStr">
        <is>
          <t>EJECUTADO</t>
        </is>
      </c>
      <c r="S1747" t="inlineStr">
        <is>
          <t>EJECUTADO EXITOSO</t>
        </is>
      </c>
      <c r="T1747" t="inlineStr">
        <is>
          <t>VISITA TECNICA</t>
        </is>
      </c>
      <c r="V1747" t="inlineStr">
        <is>
          <t>TIPO I</t>
        </is>
      </c>
      <c r="W1747" t="inlineStr">
        <is>
          <t>TERRESTRE</t>
        </is>
      </c>
      <c r="X1747" t="inlineStr">
        <is>
          <t>SANTOS GONZALEZ JOHAN FABIAN</t>
        </is>
      </c>
      <c r="Y1747" t="inlineStr">
        <is>
          <t>1</t>
        </is>
      </c>
      <c r="Z1747" t="inlineStr">
        <is>
          <t>0</t>
        </is>
      </c>
      <c r="AA1747" s="48" t="n">
        <v>35780</v>
      </c>
      <c r="AB1747" s="48" t="n">
        <v>0</v>
      </c>
    </row>
    <row r="1748">
      <c r="A1748" t="inlineStr">
        <is>
          <t>BUCARAMANGA</t>
        </is>
      </c>
      <c r="B1748" t="inlineStr">
        <is>
          <t>SANTANDERES</t>
        </is>
      </c>
      <c r="C1748" t="inlineStr">
        <is>
          <t>0004-0008</t>
        </is>
      </c>
      <c r="D1748" t="inlineStr">
        <is>
          <t>68001</t>
        </is>
      </c>
      <c r="E1748" t="inlineStr">
        <is>
          <t>2630860</t>
        </is>
      </c>
      <c r="F1748" t="inlineStr">
        <is>
          <t>3007077841</t>
        </is>
      </c>
      <c r="G1748" t="inlineStr">
        <is>
          <t>OC VISITA ROLLOS</t>
        </is>
      </c>
      <c r="H1748" t="inlineStr">
        <is>
          <t>SANTANDER</t>
        </is>
      </c>
      <c r="I1748" t="inlineStr">
        <is>
          <t>BUCARAMANGA</t>
        </is>
      </c>
      <c r="J1748" t="inlineStr">
        <is>
          <t>PTM BUCARAMANGA AUTOSERVICIO M</t>
        </is>
      </c>
      <c r="K1748" t="inlineStr">
        <is>
          <t>BANCOLOMBIA</t>
        </is>
      </c>
      <c r="L1748" t="inlineStr">
        <is>
          <t>FO-25-1409560</t>
        </is>
      </c>
      <c r="M1748" s="49" t="n">
        <v>45891.46310185185</v>
      </c>
      <c r="N1748" s="49" t="n">
        <v>45892.67569444444</v>
      </c>
      <c r="O1748" s="48" t="n">
        <v>0</v>
      </c>
      <c r="P1748" t="inlineStr">
        <is>
          <t>AGREGADOR</t>
        </is>
      </c>
      <c r="Q1748" t="inlineStr">
        <is>
          <t>COMCARD - PTM</t>
        </is>
      </c>
      <c r="R1748" t="inlineStr">
        <is>
          <t>EJECUTADO</t>
        </is>
      </c>
      <c r="S1748" t="inlineStr">
        <is>
          <t>EJECUTADO EXITOSO</t>
        </is>
      </c>
      <c r="T1748" t="inlineStr">
        <is>
          <t>VISITA TECNICA</t>
        </is>
      </c>
      <c r="V1748" t="inlineStr">
        <is>
          <t>TIPO I</t>
        </is>
      </c>
      <c r="W1748" t="inlineStr">
        <is>
          <t>TERRESTRE</t>
        </is>
      </c>
      <c r="X1748" t="inlineStr">
        <is>
          <t>SANTOS GONZALEZ JOHAN FABIAN</t>
        </is>
      </c>
      <c r="Y1748" t="inlineStr">
        <is>
          <t>1</t>
        </is>
      </c>
      <c r="Z1748" t="inlineStr">
        <is>
          <t>0</t>
        </is>
      </c>
      <c r="AA1748" s="48" t="n">
        <v>35780</v>
      </c>
      <c r="AB1748" s="48" t="n">
        <v>0</v>
      </c>
    </row>
    <row r="1749">
      <c r="A1749" t="inlineStr">
        <is>
          <t>VILLAVICENCIO</t>
        </is>
      </c>
      <c r="B1749" t="inlineStr">
        <is>
          <t>REMOTAS</t>
        </is>
      </c>
      <c r="C1749" t="inlineStr">
        <is>
          <t>0004-0007</t>
        </is>
      </c>
      <c r="D1749" t="inlineStr">
        <is>
          <t>50001</t>
        </is>
      </c>
      <c r="E1749" t="inlineStr">
        <is>
          <t>2630958</t>
        </is>
      </c>
      <c r="F1749" t="inlineStr">
        <is>
          <t>3007077152</t>
        </is>
      </c>
      <c r="G1749" t="inlineStr">
        <is>
          <t>OC VISITA ROLLOS</t>
        </is>
      </c>
      <c r="H1749" t="inlineStr">
        <is>
          <t>META</t>
        </is>
      </c>
      <c r="I1749" t="inlineStr">
        <is>
          <t>VILLAVICENCIO</t>
        </is>
      </c>
      <c r="J1749" t="inlineStr">
        <is>
          <t>BARRIO 13 DE DE MAYO VILLAVICE</t>
        </is>
      </c>
      <c r="K1749" t="inlineStr">
        <is>
          <t>BANCOLOMBIA</t>
        </is>
      </c>
      <c r="L1749" t="inlineStr">
        <is>
          <t>FO-25-1409572</t>
        </is>
      </c>
      <c r="M1749" s="49" t="n">
        <v>45891.45847222222</v>
      </c>
      <c r="N1749" s="49" t="n">
        <v>45895.5</v>
      </c>
      <c r="O1749" s="48" t="n">
        <v>0</v>
      </c>
      <c r="P1749" t="inlineStr">
        <is>
          <t>CB UNO A UNO</t>
        </is>
      </c>
      <c r="Q1749" t="inlineStr">
        <is>
          <t>CB UNO A UNO</t>
        </is>
      </c>
      <c r="R1749" t="inlineStr">
        <is>
          <t>EJECUTADO</t>
        </is>
      </c>
      <c r="S1749" t="inlineStr">
        <is>
          <t>EJECUTADO EXITOSO</t>
        </is>
      </c>
      <c r="T1749" t="inlineStr">
        <is>
          <t>VISITA TECNICA</t>
        </is>
      </c>
      <c r="V1749" t="inlineStr">
        <is>
          <t>TIPO I</t>
        </is>
      </c>
      <c r="W1749" t="inlineStr">
        <is>
          <t>TERRESTRE</t>
        </is>
      </c>
      <c r="X1749" t="inlineStr">
        <is>
          <t>MOLINA CASTRO JAVIER ALBERTO</t>
        </is>
      </c>
      <c r="Y1749" t="inlineStr">
        <is>
          <t>1</t>
        </is>
      </c>
      <c r="Z1749" t="inlineStr">
        <is>
          <t>0</t>
        </is>
      </c>
      <c r="AA1749" s="48" t="n">
        <v>35780</v>
      </c>
      <c r="AB1749" s="48" t="n">
        <v>0</v>
      </c>
    </row>
    <row r="1750">
      <c r="A1750" t="inlineStr">
        <is>
          <t>CALI</t>
        </is>
      </c>
      <c r="B1750" t="inlineStr">
        <is>
          <t>SUROCCIDENTE Y EJE CAFETERO</t>
        </is>
      </c>
      <c r="C1750" t="inlineStr">
        <is>
          <t>0004-0003</t>
        </is>
      </c>
      <c r="D1750" t="inlineStr">
        <is>
          <t>19698</t>
        </is>
      </c>
      <c r="E1750" t="inlineStr">
        <is>
          <t>2631133</t>
        </is>
      </c>
      <c r="F1750" t="inlineStr">
        <is>
          <t>3007080062</t>
        </is>
      </c>
      <c r="G1750" t="inlineStr">
        <is>
          <t>OC VISITA ROLLOS</t>
        </is>
      </c>
      <c r="H1750" t="inlineStr">
        <is>
          <t>CAUCA</t>
        </is>
      </c>
      <c r="I1750" t="inlineStr">
        <is>
          <t>SANTANDER DE QUILICHAO</t>
        </is>
      </c>
      <c r="J1750" t="inlineStr">
        <is>
          <t>BARRIO CENTENARIO SANTANDER DE QUILICHAO 5</t>
        </is>
      </c>
      <c r="K1750" t="inlineStr">
        <is>
          <t>BANCOLOMBIA</t>
        </is>
      </c>
      <c r="L1750" t="inlineStr">
        <is>
          <t>FO-25-1409553</t>
        </is>
      </c>
      <c r="M1750" s="49" t="n">
        <v>45891.47094907407</v>
      </c>
      <c r="N1750" s="49" t="n">
        <v>45894.62916666667</v>
      </c>
      <c r="O1750" s="48" t="n">
        <v>0</v>
      </c>
      <c r="P1750" t="inlineStr">
        <is>
          <t>UNO A UNO</t>
        </is>
      </c>
      <c r="Q1750" t="inlineStr">
        <is>
          <t>UNO A UNO</t>
        </is>
      </c>
      <c r="R1750" t="inlineStr">
        <is>
          <t>EJECUTADO</t>
        </is>
      </c>
      <c r="S1750" t="inlineStr">
        <is>
          <t>EJECUTADO EXITOSO</t>
        </is>
      </c>
      <c r="T1750" t="inlineStr">
        <is>
          <t>VISITA TECNICA</t>
        </is>
      </c>
      <c r="V1750" t="inlineStr">
        <is>
          <t>TIPO II</t>
        </is>
      </c>
      <c r="W1750" t="inlineStr">
        <is>
          <t>TERRESTRE</t>
        </is>
      </c>
      <c r="X1750" t="inlineStr">
        <is>
          <t>MONTERO MUESES GIAN CARLO</t>
        </is>
      </c>
      <c r="Y1750" t="inlineStr">
        <is>
          <t>1</t>
        </is>
      </c>
      <c r="Z1750" t="inlineStr">
        <is>
          <t>0</t>
        </is>
      </c>
      <c r="AA1750" s="48" t="n">
        <v>67654</v>
      </c>
      <c r="AB1750" s="48" t="n">
        <v>0</v>
      </c>
    </row>
    <row r="1751">
      <c r="A1751" t="inlineStr">
        <is>
          <t>MANIZALES</t>
        </is>
      </c>
      <c r="B1751" t="inlineStr">
        <is>
          <t>SUROCCIDENTE Y EJE CAFETERO</t>
        </is>
      </c>
      <c r="C1751" t="inlineStr">
        <is>
          <t>0004-0002</t>
        </is>
      </c>
      <c r="D1751" t="inlineStr">
        <is>
          <t>17001</t>
        </is>
      </c>
      <c r="E1751" t="inlineStr">
        <is>
          <t>2631499</t>
        </is>
      </c>
      <c r="F1751" t="inlineStr">
        <is>
          <t>3007080454</t>
        </is>
      </c>
      <c r="G1751" t="inlineStr">
        <is>
          <t>OC VISITA ROLLOS</t>
        </is>
      </c>
      <c r="H1751" t="inlineStr">
        <is>
          <t>CALDAS</t>
        </is>
      </c>
      <c r="I1751" t="inlineStr">
        <is>
          <t>MANIZALES</t>
        </is>
      </c>
      <c r="J1751" t="inlineStr">
        <is>
          <t>BARRIO FATIMA MANIZALES 8</t>
        </is>
      </c>
      <c r="K1751" t="inlineStr">
        <is>
          <t>BANCOLOMBIA</t>
        </is>
      </c>
      <c r="L1751" t="inlineStr">
        <is>
          <t>FO-25-1409540</t>
        </is>
      </c>
      <c r="M1751" s="49" t="n">
        <v>45891.5112037037</v>
      </c>
      <c r="N1751" s="49" t="n">
        <v>45894.63888888889</v>
      </c>
      <c r="O1751" s="48" t="n">
        <v>0</v>
      </c>
      <c r="P1751" t="inlineStr">
        <is>
          <t>UNO A UNO</t>
        </is>
      </c>
      <c r="Q1751" t="inlineStr">
        <is>
          <t>UNO A UNO</t>
        </is>
      </c>
      <c r="R1751" t="inlineStr">
        <is>
          <t>EJECUTADO</t>
        </is>
      </c>
      <c r="S1751" t="inlineStr">
        <is>
          <t>EJECUTADO EXITOSO</t>
        </is>
      </c>
      <c r="T1751" t="inlineStr">
        <is>
          <t>VISITA TECNICA</t>
        </is>
      </c>
      <c r="V1751" t="inlineStr">
        <is>
          <t>TIPO I</t>
        </is>
      </c>
      <c r="W1751" t="inlineStr">
        <is>
          <t>TERRESTRE</t>
        </is>
      </c>
      <c r="X1751" t="inlineStr">
        <is>
          <t>AGUIRRE HENAO RAUL EDUARDO</t>
        </is>
      </c>
      <c r="Y1751" t="inlineStr">
        <is>
          <t>1</t>
        </is>
      </c>
      <c r="Z1751" t="inlineStr">
        <is>
          <t>0</t>
        </is>
      </c>
      <c r="AA1751" s="48" t="n">
        <v>35780</v>
      </c>
      <c r="AB1751" s="48" t="n">
        <v>0</v>
      </c>
    </row>
    <row r="1752">
      <c r="A1752" t="inlineStr">
        <is>
          <t>BARRANQUILLA</t>
        </is>
      </c>
      <c r="B1752" t="inlineStr">
        <is>
          <t>COSTA</t>
        </is>
      </c>
      <c r="C1752" t="inlineStr">
        <is>
          <t>0004-0001</t>
        </is>
      </c>
      <c r="D1752" t="inlineStr">
        <is>
          <t>8001</t>
        </is>
      </c>
      <c r="E1752" t="inlineStr">
        <is>
          <t>2631529</t>
        </is>
      </c>
      <c r="F1752" t="inlineStr">
        <is>
          <t>3007077515</t>
        </is>
      </c>
      <c r="G1752" t="inlineStr">
        <is>
          <t>OC VISITA ROLLOS</t>
        </is>
      </c>
      <c r="H1752" t="inlineStr">
        <is>
          <t>ATLANTICO</t>
        </is>
      </c>
      <c r="I1752" t="inlineStr">
        <is>
          <t>BARRANQUILLA</t>
        </is>
      </c>
      <c r="J1752" t="inlineStr">
        <is>
          <t>BARRIO CARRIZAL BARRANQUILLA 1</t>
        </is>
      </c>
      <c r="K1752" t="inlineStr">
        <is>
          <t>BANCOLOMBIA</t>
        </is>
      </c>
      <c r="L1752" t="inlineStr">
        <is>
          <t>FO-25-1409550</t>
        </is>
      </c>
      <c r="M1752" s="49" t="n">
        <v>45891.50521990741</v>
      </c>
      <c r="N1752" s="49" t="n">
        <v>45894.54513888889</v>
      </c>
      <c r="O1752" s="48" t="n">
        <v>0</v>
      </c>
      <c r="P1752" t="inlineStr">
        <is>
          <t>CB UNO A UNO</t>
        </is>
      </c>
      <c r="Q1752" t="inlineStr">
        <is>
          <t>CB UNO A UNO</t>
        </is>
      </c>
      <c r="R1752" t="inlineStr">
        <is>
          <t>EJECUTADO</t>
        </is>
      </c>
      <c r="S1752" t="inlineStr">
        <is>
          <t>EJECUTADO EXITOSO</t>
        </is>
      </c>
      <c r="T1752" t="inlineStr">
        <is>
          <t>VISITA TECNICA</t>
        </is>
      </c>
      <c r="V1752" t="inlineStr">
        <is>
          <t>TIPO I</t>
        </is>
      </c>
      <c r="W1752" t="inlineStr">
        <is>
          <t>TERRESTRE</t>
        </is>
      </c>
      <c r="X1752" t="inlineStr">
        <is>
          <t>PEÑALOZA GUTIERREZ RAFAEL GUSTAVO</t>
        </is>
      </c>
      <c r="Y1752" t="inlineStr">
        <is>
          <t>1</t>
        </is>
      </c>
      <c r="Z1752" t="inlineStr">
        <is>
          <t>0</t>
        </is>
      </c>
      <c r="AA1752" s="48" t="n">
        <v>35780</v>
      </c>
      <c r="AB1752" s="48" t="n">
        <v>0</v>
      </c>
    </row>
    <row r="1753">
      <c r="A1753" t="inlineStr">
        <is>
          <t>MEDELLIN</t>
        </is>
      </c>
      <c r="B1753" t="inlineStr">
        <is>
          <t>NOROCCIDENTE</t>
        </is>
      </c>
      <c r="C1753" t="inlineStr">
        <is>
          <t>0004-0005</t>
        </is>
      </c>
      <c r="D1753" t="inlineStr">
        <is>
          <t>5001</t>
        </is>
      </c>
      <c r="E1753" t="inlineStr">
        <is>
          <t>2631581</t>
        </is>
      </c>
      <c r="F1753" t="inlineStr">
        <is>
          <t>3007079441</t>
        </is>
      </c>
      <c r="G1753" t="inlineStr">
        <is>
          <t>OC VISITA ROLLOS</t>
        </is>
      </c>
      <c r="H1753" t="inlineStr">
        <is>
          <t>ANTIOQUIA</t>
        </is>
      </c>
      <c r="I1753" t="inlineStr">
        <is>
          <t>MEDELLIN</t>
        </is>
      </c>
      <c r="J1753" t="inlineStr">
        <is>
          <t>BARRIO ANTONIO NARINO MEDELLIN</t>
        </is>
      </c>
      <c r="K1753" t="inlineStr">
        <is>
          <t>BANCOLOMBIA</t>
        </is>
      </c>
      <c r="L1753" t="inlineStr">
        <is>
          <t>FO-25-1411598</t>
        </is>
      </c>
      <c r="M1753" s="49" t="n">
        <v>45891.52336805555</v>
      </c>
      <c r="N1753" s="49" t="n">
        <v>45897.67986111111</v>
      </c>
      <c r="O1753" s="48" t="n">
        <v>0</v>
      </c>
      <c r="P1753" t="inlineStr">
        <is>
          <t>CB UNO A UNO</t>
        </is>
      </c>
      <c r="Q1753" t="inlineStr">
        <is>
          <t>CB UNO A UNO</t>
        </is>
      </c>
      <c r="S1753" t="inlineStr">
        <is>
          <t>EJECUTADO EXITOSO</t>
        </is>
      </c>
      <c r="T1753" t="inlineStr">
        <is>
          <t>VISITA TECNICA</t>
        </is>
      </c>
      <c r="V1753" t="inlineStr">
        <is>
          <t>TIPO I</t>
        </is>
      </c>
      <c r="W1753" t="inlineStr">
        <is>
          <t>TERRESTRE</t>
        </is>
      </c>
      <c r="X1753" t="inlineStr">
        <is>
          <t>AYALA ROMERO MAYKOL DANILO</t>
        </is>
      </c>
      <c r="Y1753" t="inlineStr">
        <is>
          <t>1</t>
        </is>
      </c>
      <c r="Z1753" t="inlineStr">
        <is>
          <t>0</t>
        </is>
      </c>
      <c r="AA1753" s="48" t="n">
        <v>35780</v>
      </c>
      <c r="AB1753" s="48" t="n">
        <v>0</v>
      </c>
    </row>
    <row r="1754">
      <c r="A1754" t="inlineStr">
        <is>
          <t>CUCUTA</t>
        </is>
      </c>
      <c r="B1754" t="inlineStr">
        <is>
          <t>SANTANDERES</t>
        </is>
      </c>
      <c r="C1754" t="inlineStr">
        <is>
          <t>0004-0008</t>
        </is>
      </c>
      <c r="D1754" t="inlineStr">
        <is>
          <t>54001</t>
        </is>
      </c>
      <c r="E1754" t="inlineStr">
        <is>
          <t>2631605</t>
        </is>
      </c>
      <c r="F1754" t="inlineStr">
        <is>
          <t>3007074278</t>
        </is>
      </c>
      <c r="G1754" t="inlineStr">
        <is>
          <t>OC VISITA ROLLOS</t>
        </is>
      </c>
      <c r="H1754" t="inlineStr">
        <is>
          <t>NORTE DE SANTANDER</t>
        </is>
      </c>
      <c r="I1754" t="inlineStr">
        <is>
          <t>CUCUTA</t>
        </is>
      </c>
      <c r="J1754" t="inlineStr">
        <is>
          <t>BARRIO LA LIBERTAD CUCUTA 21</t>
        </is>
      </c>
      <c r="K1754" t="inlineStr">
        <is>
          <t>BANCOLOMBIA</t>
        </is>
      </c>
      <c r="L1754" t="inlineStr">
        <is>
          <t>FO-25-1409546</t>
        </is>
      </c>
      <c r="M1754" s="49" t="n">
        <v>45891.50590277778</v>
      </c>
      <c r="N1754" s="49" t="n">
        <v>45894.6375</v>
      </c>
      <c r="O1754" s="48" t="n">
        <v>0</v>
      </c>
      <c r="P1754" t="inlineStr">
        <is>
          <t>UNO A UNO</t>
        </is>
      </c>
      <c r="Q1754" t="inlineStr">
        <is>
          <t>UNO A UNO</t>
        </is>
      </c>
      <c r="R1754" t="inlineStr">
        <is>
          <t>EJECUTADO</t>
        </is>
      </c>
      <c r="S1754" t="inlineStr">
        <is>
          <t>EJECUTADO EXITOSO</t>
        </is>
      </c>
      <c r="T1754" t="inlineStr">
        <is>
          <t>VISITA TECNICA</t>
        </is>
      </c>
      <c r="V1754" t="inlineStr">
        <is>
          <t>TIPO I</t>
        </is>
      </c>
      <c r="W1754" t="inlineStr">
        <is>
          <t>TERRESTRE</t>
        </is>
      </c>
      <c r="X1754" t="inlineStr">
        <is>
          <t>MORA VEGA JEAMPIER</t>
        </is>
      </c>
      <c r="Y1754" t="inlineStr">
        <is>
          <t>1</t>
        </is>
      </c>
      <c r="Z1754" t="inlineStr">
        <is>
          <t>0</t>
        </is>
      </c>
      <c r="AA1754" s="48" t="n">
        <v>35780</v>
      </c>
      <c r="AB1754" s="48" t="n">
        <v>0</v>
      </c>
    </row>
    <row r="1755">
      <c r="A1755" t="inlineStr">
        <is>
          <t>BOGOTA</t>
        </is>
      </c>
      <c r="B1755" t="inlineStr">
        <is>
          <t>CUNDINAMARCA</t>
        </is>
      </c>
      <c r="C1755" t="inlineStr">
        <is>
          <t>0004-0004</t>
        </is>
      </c>
      <c r="D1755" t="inlineStr">
        <is>
          <t>11001</t>
        </is>
      </c>
      <c r="E1755" t="inlineStr">
        <is>
          <t>2631623</t>
        </is>
      </c>
      <c r="F1755" t="inlineStr">
        <is>
          <t>3007075803</t>
        </is>
      </c>
      <c r="G1755" t="inlineStr">
        <is>
          <t>OC VISITA ROLLOS</t>
        </is>
      </c>
      <c r="H1755" t="inlineStr">
        <is>
          <t>CUNDINAMARCA</t>
        </is>
      </c>
      <c r="I1755" t="inlineStr">
        <is>
          <t>BOGOTA</t>
        </is>
      </c>
      <c r="J1755" t="inlineStr">
        <is>
          <t>BARRIO BOSA PORVENIR BOGOTA 10</t>
        </is>
      </c>
      <c r="K1755" t="inlineStr">
        <is>
          <t>BANCOLOMBIA</t>
        </is>
      </c>
      <c r="L1755" t="inlineStr">
        <is>
          <t>FO-25-1411601</t>
        </is>
      </c>
      <c r="M1755" s="49" t="n">
        <v>45891.51049768519</v>
      </c>
      <c r="N1755" s="49" t="n">
        <v>45892.69444444445</v>
      </c>
      <c r="O1755" s="48" t="n">
        <v>0</v>
      </c>
      <c r="P1755" t="inlineStr">
        <is>
          <t>CB UNO A UNO</t>
        </is>
      </c>
      <c r="Q1755" t="inlineStr">
        <is>
          <t>CB UNO A UNO</t>
        </is>
      </c>
      <c r="R1755" t="inlineStr">
        <is>
          <t>EJECUTADO</t>
        </is>
      </c>
      <c r="S1755" t="inlineStr">
        <is>
          <t>EJECUTADO EXITOSO</t>
        </is>
      </c>
      <c r="T1755" t="inlineStr">
        <is>
          <t>VISITA TECNICA</t>
        </is>
      </c>
      <c r="V1755" t="inlineStr">
        <is>
          <t>TIPO I</t>
        </is>
      </c>
      <c r="W1755" t="inlineStr">
        <is>
          <t>TERRESTRE</t>
        </is>
      </c>
      <c r="X1755" t="inlineStr">
        <is>
          <t>LOZADA ROJAS CHRISTIAN ANDRES</t>
        </is>
      </c>
      <c r="Y1755" t="inlineStr">
        <is>
          <t>1</t>
        </is>
      </c>
      <c r="Z1755" t="inlineStr">
        <is>
          <t>0</t>
        </is>
      </c>
      <c r="AA1755" s="48" t="n">
        <v>35780</v>
      </c>
      <c r="AB1755" s="48" t="n">
        <v>0</v>
      </c>
    </row>
    <row r="1756">
      <c r="A1756" t="inlineStr">
        <is>
          <t>MANIZALES</t>
        </is>
      </c>
      <c r="B1756" t="inlineStr">
        <is>
          <t>SUROCCIDENTE Y EJE CAFETERO</t>
        </is>
      </c>
      <c r="C1756" t="inlineStr">
        <is>
          <t>0004-0002</t>
        </is>
      </c>
      <c r="D1756" t="inlineStr">
        <is>
          <t>17614</t>
        </is>
      </c>
      <c r="E1756" t="inlineStr">
        <is>
          <t>2631632</t>
        </is>
      </c>
      <c r="F1756" t="inlineStr">
        <is>
          <t>3007055693</t>
        </is>
      </c>
      <c r="G1756" t="inlineStr">
        <is>
          <t>OC VISITA ROLLOS</t>
        </is>
      </c>
      <c r="H1756" t="inlineStr">
        <is>
          <t>CALDAS</t>
        </is>
      </c>
      <c r="I1756" t="inlineStr">
        <is>
          <t>RIOSUCIO</t>
        </is>
      </c>
      <c r="J1756" t="inlineStr">
        <is>
          <t>PTM BONAFOT CALDAS DISTRIBUIDO</t>
        </is>
      </c>
      <c r="K1756" t="inlineStr">
        <is>
          <t>BANCOLOMBIA</t>
        </is>
      </c>
      <c r="L1756" t="inlineStr">
        <is>
          <t>FO-25-1409533</t>
        </is>
      </c>
      <c r="M1756" s="49" t="n">
        <v>45891.51440972222</v>
      </c>
      <c r="N1756" s="49" t="n">
        <v>45896.68541666667</v>
      </c>
      <c r="O1756" s="48" t="n">
        <v>0</v>
      </c>
      <c r="P1756" t="inlineStr">
        <is>
          <t>AGREGADOR</t>
        </is>
      </c>
      <c r="Q1756" t="inlineStr">
        <is>
          <t>COMCARD - PTM</t>
        </is>
      </c>
      <c r="R1756" t="inlineStr">
        <is>
          <t>EJECUTADO</t>
        </is>
      </c>
      <c r="S1756" t="inlineStr">
        <is>
          <t>EJECUTADO EXITOSO</t>
        </is>
      </c>
      <c r="T1756" t="inlineStr">
        <is>
          <t>ENVIO FLOTA - OPERADOR LOGISTICO</t>
        </is>
      </c>
      <c r="V1756" t="inlineStr">
        <is>
          <t>TIPO II</t>
        </is>
      </c>
      <c r="W1756" t="inlineStr">
        <is>
          <t>TERRESTRE</t>
        </is>
      </c>
      <c r="X1756" t="inlineStr">
        <is>
          <t>AGUIRRE HENAO RAUL EDUARDO</t>
        </is>
      </c>
      <c r="Y1756" t="inlineStr">
        <is>
          <t>1</t>
        </is>
      </c>
      <c r="Z1756" t="inlineStr">
        <is>
          <t>0</t>
        </is>
      </c>
      <c r="AA1756" s="48" t="n">
        <v>35780</v>
      </c>
      <c r="AB1756" s="48" t="n">
        <v>0</v>
      </c>
    </row>
    <row r="1757">
      <c r="A1757" t="inlineStr">
        <is>
          <t>BUCARAMANGA</t>
        </is>
      </c>
      <c r="B1757" t="inlineStr">
        <is>
          <t>SANTANDERES</t>
        </is>
      </c>
      <c r="C1757" t="inlineStr">
        <is>
          <t>0004-0008</t>
        </is>
      </c>
      <c r="D1757" t="inlineStr">
        <is>
          <t>68418</t>
        </is>
      </c>
      <c r="E1757" t="inlineStr">
        <is>
          <t>2631633</t>
        </is>
      </c>
      <c r="F1757" t="inlineStr">
        <is>
          <t>3007078877</t>
        </is>
      </c>
      <c r="G1757" t="inlineStr">
        <is>
          <t>OC VISITA ROLLOS</t>
        </is>
      </c>
      <c r="H1757" t="inlineStr">
        <is>
          <t>SANTANDER</t>
        </is>
      </c>
      <c r="I1757" t="inlineStr">
        <is>
          <t>LOS SANTOS</t>
        </is>
      </c>
      <c r="J1757" t="inlineStr">
        <is>
          <t>BARRIO LINDEROS LOS SANTOS</t>
        </is>
      </c>
      <c r="K1757" t="inlineStr">
        <is>
          <t>BANCOLOMBIA</t>
        </is>
      </c>
      <c r="L1757" t="inlineStr">
        <is>
          <t>FO-25-1409527</t>
        </is>
      </c>
      <c r="M1757" s="49" t="n">
        <v>45891.51539351852</v>
      </c>
      <c r="N1757" s="49" t="n">
        <v>45892.68819444445</v>
      </c>
      <c r="O1757" s="48" t="n">
        <v>0</v>
      </c>
      <c r="P1757" t="inlineStr">
        <is>
          <t>CB UNO A UNO</t>
        </is>
      </c>
      <c r="Q1757" t="inlineStr">
        <is>
          <t>CB UNO A UNO</t>
        </is>
      </c>
      <c r="R1757" t="inlineStr">
        <is>
          <t>EJECUTADO</t>
        </is>
      </c>
      <c r="S1757" t="inlineStr">
        <is>
          <t>EJECUTADO EXITOSO</t>
        </is>
      </c>
      <c r="T1757" t="inlineStr">
        <is>
          <t>VISITA TECNICA</t>
        </is>
      </c>
      <c r="V1757" t="inlineStr">
        <is>
          <t>TIPO II</t>
        </is>
      </c>
      <c r="W1757" t="inlineStr">
        <is>
          <t>TERRESTRE</t>
        </is>
      </c>
      <c r="X1757" t="inlineStr">
        <is>
          <t>BARAJAS BERMUDEZ YAHIR MAURICIO</t>
        </is>
      </c>
      <c r="Y1757" t="inlineStr">
        <is>
          <t>1</t>
        </is>
      </c>
      <c r="Z1757" t="inlineStr">
        <is>
          <t>0</t>
        </is>
      </c>
      <c r="AA1757" s="48" t="n">
        <v>67654</v>
      </c>
      <c r="AB1757" s="48" t="n">
        <v>0</v>
      </c>
    </row>
    <row r="1758">
      <c r="A1758" t="inlineStr">
        <is>
          <t>CUCUTA</t>
        </is>
      </c>
      <c r="B1758" t="inlineStr">
        <is>
          <t>SANTANDERES</t>
        </is>
      </c>
      <c r="C1758" t="inlineStr">
        <is>
          <t>0004-0008</t>
        </is>
      </c>
      <c r="D1758" t="inlineStr">
        <is>
          <t>54001</t>
        </is>
      </c>
      <c r="E1758" t="inlineStr">
        <is>
          <t>2631636</t>
        </is>
      </c>
      <c r="F1758" t="inlineStr">
        <is>
          <t>3007062335</t>
        </is>
      </c>
      <c r="G1758" t="inlineStr">
        <is>
          <t>OC VISITA ROLLOS</t>
        </is>
      </c>
      <c r="H1758" t="inlineStr">
        <is>
          <t>NORTE DE SANTANDER</t>
        </is>
      </c>
      <c r="I1758" t="inlineStr">
        <is>
          <t>CUCUTA</t>
        </is>
      </c>
      <c r="J1758" t="inlineStr">
        <is>
          <t>BARRIO SAN MARTIN CUCUTA 1</t>
        </is>
      </c>
      <c r="K1758" t="inlineStr">
        <is>
          <t>BANCOLOMBIA</t>
        </is>
      </c>
      <c r="L1758" t="inlineStr">
        <is>
          <t>FO-25-1409521</t>
        </is>
      </c>
      <c r="M1758" s="49" t="n">
        <v>45891.51633101852</v>
      </c>
      <c r="N1758" s="49" t="n">
        <v>45894.69236111111</v>
      </c>
      <c r="O1758" s="48" t="n">
        <v>0</v>
      </c>
      <c r="P1758" t="inlineStr">
        <is>
          <t>CB UNO A UNO</t>
        </is>
      </c>
      <c r="Q1758" t="inlineStr">
        <is>
          <t>CB UNO A UNO</t>
        </is>
      </c>
      <c r="R1758" t="inlineStr">
        <is>
          <t>EJECUTADO</t>
        </is>
      </c>
      <c r="S1758" t="inlineStr">
        <is>
          <t>EJECUTADO EXITOSO</t>
        </is>
      </c>
      <c r="T1758" t="inlineStr">
        <is>
          <t>VISITA TECNICA</t>
        </is>
      </c>
      <c r="V1758" t="inlineStr">
        <is>
          <t>TIPO I</t>
        </is>
      </c>
      <c r="W1758" t="inlineStr">
        <is>
          <t>TERRESTRE</t>
        </is>
      </c>
      <c r="X1758" t="inlineStr">
        <is>
          <t>MORA VEGA JEAMPIER</t>
        </is>
      </c>
      <c r="Y1758" t="inlineStr">
        <is>
          <t>1</t>
        </is>
      </c>
      <c r="Z1758" t="inlineStr">
        <is>
          <t>0</t>
        </is>
      </c>
      <c r="AA1758" s="48" t="n">
        <v>35780</v>
      </c>
      <c r="AB1758" s="48" t="n">
        <v>0</v>
      </c>
    </row>
    <row r="1759">
      <c r="A1759" t="inlineStr">
        <is>
          <t>VALLEDUPAR</t>
        </is>
      </c>
      <c r="B1759" t="inlineStr">
        <is>
          <t>COSTA</t>
        </is>
      </c>
      <c r="C1759" t="inlineStr">
        <is>
          <t>No encontrado</t>
        </is>
      </c>
      <c r="D1759" t="inlineStr">
        <is>
          <t>20032</t>
        </is>
      </c>
      <c r="E1759" t="inlineStr">
        <is>
          <t>2631697</t>
        </is>
      </c>
      <c r="F1759" t="inlineStr">
        <is>
          <t>3007079223</t>
        </is>
      </c>
      <c r="G1759" t="inlineStr">
        <is>
          <t>OC ENVIO ROLLOS</t>
        </is>
      </c>
      <c r="H1759" t="inlineStr">
        <is>
          <t>CESAR</t>
        </is>
      </c>
      <c r="I1759" t="inlineStr">
        <is>
          <t>ASTREA</t>
        </is>
      </c>
      <c r="J1759" t="inlineStr">
        <is>
          <t>DISTRICOL INFINITE BY IRIS NAV</t>
        </is>
      </c>
      <c r="K1759" t="inlineStr">
        <is>
          <t>BANCOLOMBIA</t>
        </is>
      </c>
      <c r="L1759" t="inlineStr">
        <is>
          <t>FO-25-1411898</t>
        </is>
      </c>
      <c r="M1759" s="49" t="n">
        <v>45891.54980324074</v>
      </c>
      <c r="N1759" s="49" t="n">
        <v>45897.68472222222</v>
      </c>
      <c r="O1759" s="48" t="n">
        <v>0</v>
      </c>
      <c r="P1759" t="inlineStr">
        <is>
          <t>AGREGADOR</t>
        </is>
      </c>
      <c r="Q1759" t="inlineStr">
        <is>
          <t>DISTRICOL</t>
        </is>
      </c>
      <c r="S1759" t="inlineStr">
        <is>
          <t>EJECUTADO EXITOSO</t>
        </is>
      </c>
      <c r="T1759" t="inlineStr">
        <is>
          <t>ENVIO</t>
        </is>
      </c>
      <c r="V1759" t="inlineStr">
        <is>
          <t>TIPO III</t>
        </is>
      </c>
      <c r="W1759" t="inlineStr">
        <is>
          <t>TERRESTRE</t>
        </is>
      </c>
      <c r="Y1759" t="inlineStr">
        <is>
          <t>1</t>
        </is>
      </c>
      <c r="Z1759" t="inlineStr">
        <is>
          <t>0</t>
        </is>
      </c>
      <c r="AA1759" s="48" t="n">
        <v>35780</v>
      </c>
      <c r="AB1759" s="48" t="n">
        <v>0</v>
      </c>
    </row>
    <row r="1760">
      <c r="A1760" t="inlineStr">
        <is>
          <t>CUCUTA</t>
        </is>
      </c>
      <c r="B1760" t="inlineStr">
        <is>
          <t>SANTANDERES</t>
        </is>
      </c>
      <c r="C1760" t="inlineStr">
        <is>
          <t>0004-0008</t>
        </is>
      </c>
      <c r="D1760" t="inlineStr">
        <is>
          <t>54001</t>
        </is>
      </c>
      <c r="E1760" t="inlineStr">
        <is>
          <t>2631706</t>
        </is>
      </c>
      <c r="F1760" t="inlineStr">
        <is>
          <t>3007077450</t>
        </is>
      </c>
      <c r="G1760" t="inlineStr">
        <is>
          <t>OC VISITA ROLLOS</t>
        </is>
      </c>
      <c r="H1760" t="inlineStr">
        <is>
          <t>NORTE DE SANTANDER</t>
        </is>
      </c>
      <c r="I1760" t="inlineStr">
        <is>
          <t>CUCUTA</t>
        </is>
      </c>
      <c r="J1760" t="inlineStr">
        <is>
          <t>BARRIO VALLESTER CUCUTA 3</t>
        </is>
      </c>
      <c r="K1760" t="inlineStr">
        <is>
          <t>BANCOLOMBIA</t>
        </is>
      </c>
      <c r="L1760" t="inlineStr">
        <is>
          <t>FO-25-1409536</t>
        </is>
      </c>
      <c r="M1760" s="49" t="n">
        <v>45891.51356481481</v>
      </c>
      <c r="N1760" s="49" t="n">
        <v>45894.64236111111</v>
      </c>
      <c r="O1760" s="48" t="n">
        <v>0</v>
      </c>
      <c r="P1760" t="inlineStr">
        <is>
          <t>UNO A UNO</t>
        </is>
      </c>
      <c r="Q1760" t="inlineStr">
        <is>
          <t>UNO A UNO</t>
        </is>
      </c>
      <c r="R1760" t="inlineStr">
        <is>
          <t>EJECUTADO</t>
        </is>
      </c>
      <c r="S1760" t="inlineStr">
        <is>
          <t>EJECUTADO EXITOSO</t>
        </is>
      </c>
      <c r="T1760" t="inlineStr">
        <is>
          <t>VISITA TECNICA</t>
        </is>
      </c>
      <c r="V1760" t="inlineStr">
        <is>
          <t>TIPO I</t>
        </is>
      </c>
      <c r="W1760" t="inlineStr">
        <is>
          <t>TERRESTRE</t>
        </is>
      </c>
      <c r="X1760" t="inlineStr">
        <is>
          <t>MORA VEGA JEAMPIER</t>
        </is>
      </c>
      <c r="Y1760" t="inlineStr">
        <is>
          <t>1</t>
        </is>
      </c>
      <c r="Z1760" t="inlineStr">
        <is>
          <t>0</t>
        </is>
      </c>
      <c r="AA1760" s="48" t="n">
        <v>35780</v>
      </c>
      <c r="AB1760" s="48" t="n">
        <v>0</v>
      </c>
    </row>
    <row r="1761">
      <c r="A1761" t="inlineStr">
        <is>
          <t>MEDELLIN</t>
        </is>
      </c>
      <c r="B1761" t="inlineStr">
        <is>
          <t>NOROCCIDENTE</t>
        </is>
      </c>
      <c r="C1761" t="inlineStr">
        <is>
          <t>0004-0005</t>
        </is>
      </c>
      <c r="D1761" t="inlineStr">
        <is>
          <t>5360</t>
        </is>
      </c>
      <c r="E1761" t="inlineStr">
        <is>
          <t>2631778</t>
        </is>
      </c>
      <c r="F1761" t="inlineStr">
        <is>
          <t>3007074444</t>
        </is>
      </c>
      <c r="G1761" t="inlineStr">
        <is>
          <t>OC VISITA ROLLOS</t>
        </is>
      </c>
      <c r="H1761" t="inlineStr">
        <is>
          <t>ANTIOQUIA</t>
        </is>
      </c>
      <c r="I1761" t="inlineStr">
        <is>
          <t>ITAGUI</t>
        </is>
      </c>
      <c r="J1761" t="inlineStr">
        <is>
          <t>DISTRICOL MYLE</t>
        </is>
      </c>
      <c r="K1761" t="inlineStr">
        <is>
          <t>BANCOLOMBIA</t>
        </is>
      </c>
      <c r="L1761" t="inlineStr">
        <is>
          <t>FO-25-1411596</t>
        </is>
      </c>
      <c r="M1761" s="49" t="n">
        <v>45891.54893518519</v>
      </c>
      <c r="N1761" s="49" t="n">
        <v>45897.67986111111</v>
      </c>
      <c r="O1761" s="48" t="n">
        <v>0</v>
      </c>
      <c r="P1761" t="inlineStr">
        <is>
          <t>AGREGADOR</t>
        </is>
      </c>
      <c r="Q1761" t="inlineStr">
        <is>
          <t>DISTRICOL</t>
        </is>
      </c>
      <c r="S1761" t="inlineStr">
        <is>
          <t>EJECUTADO EXITOSO</t>
        </is>
      </c>
      <c r="T1761" t="inlineStr">
        <is>
          <t>VISITA TECNICA</t>
        </is>
      </c>
      <c r="V1761" t="inlineStr">
        <is>
          <t>TIPO I</t>
        </is>
      </c>
      <c r="W1761" t="inlineStr">
        <is>
          <t>TERRESTRE</t>
        </is>
      </c>
      <c r="X1761" t="inlineStr">
        <is>
          <t>AYALA ROMERO MAYKOL DANILO</t>
        </is>
      </c>
      <c r="Y1761" t="inlineStr">
        <is>
          <t>1</t>
        </is>
      </c>
      <c r="Z1761" t="inlineStr">
        <is>
          <t>0</t>
        </is>
      </c>
      <c r="AA1761" s="48" t="n">
        <v>35780</v>
      </c>
      <c r="AB1761" s="48" t="n">
        <v>0</v>
      </c>
    </row>
    <row r="1762">
      <c r="A1762" t="inlineStr">
        <is>
          <t>APARTADO</t>
        </is>
      </c>
      <c r="B1762" t="inlineStr">
        <is>
          <t>NOROCCIDENTE</t>
        </is>
      </c>
      <c r="C1762" t="inlineStr">
        <is>
          <t>0004-0005</t>
        </is>
      </c>
      <c r="D1762" t="inlineStr">
        <is>
          <t>5837</t>
        </is>
      </c>
      <c r="E1762" t="inlineStr">
        <is>
          <t>2631780</t>
        </is>
      </c>
      <c r="F1762" t="inlineStr">
        <is>
          <t>3007070130</t>
        </is>
      </c>
      <c r="G1762" t="inlineStr">
        <is>
          <t>OC VISITA ROLLOS</t>
        </is>
      </c>
      <c r="H1762" t="inlineStr">
        <is>
          <t>ANTIOQUIA</t>
        </is>
      </c>
      <c r="I1762" t="inlineStr">
        <is>
          <t>TURBO</t>
        </is>
      </c>
      <c r="J1762" t="inlineStr">
        <is>
          <t>PTM TURBO COLPAGOS TURBO ANTIO</t>
        </is>
      </c>
      <c r="K1762" t="inlineStr">
        <is>
          <t>BANCOLOMBIA</t>
        </is>
      </c>
      <c r="L1762" t="inlineStr">
        <is>
          <t>FO-25-1409825</t>
        </is>
      </c>
      <c r="M1762" s="49" t="n">
        <v>45891.54938657407</v>
      </c>
      <c r="N1762" s="49" t="n">
        <v>45895.62361111111</v>
      </c>
      <c r="O1762" s="48" t="n">
        <v>0</v>
      </c>
      <c r="P1762" t="inlineStr">
        <is>
          <t>AGREGADOR</t>
        </is>
      </c>
      <c r="Q1762" t="inlineStr">
        <is>
          <t>COMCARD - PTM</t>
        </is>
      </c>
      <c r="R1762" t="inlineStr">
        <is>
          <t>EJECUTADO</t>
        </is>
      </c>
      <c r="S1762" t="inlineStr">
        <is>
          <t>EJECUTADO EXITOSO</t>
        </is>
      </c>
      <c r="T1762" t="inlineStr">
        <is>
          <t>VISITA TECNICA</t>
        </is>
      </c>
      <c r="V1762" t="inlineStr">
        <is>
          <t>TIPO II</t>
        </is>
      </c>
      <c r="W1762" t="inlineStr">
        <is>
          <t>TERRESTRE</t>
        </is>
      </c>
      <c r="X1762" t="inlineStr">
        <is>
          <t>SALDARRIAGA MIRANDA SANTIAGO</t>
        </is>
      </c>
      <c r="Y1762" t="inlineStr">
        <is>
          <t>1</t>
        </is>
      </c>
      <c r="Z1762" t="inlineStr">
        <is>
          <t>0</t>
        </is>
      </c>
      <c r="AA1762" s="48" t="n">
        <v>67654</v>
      </c>
      <c r="AB1762" s="48" t="n">
        <v>0</v>
      </c>
    </row>
    <row r="1763">
      <c r="A1763" t="inlineStr">
        <is>
          <t>VILLAVICENCIO</t>
        </is>
      </c>
      <c r="B1763" t="inlineStr">
        <is>
          <t>REMOTAS</t>
        </is>
      </c>
      <c r="C1763" t="inlineStr">
        <is>
          <t>0004-0007</t>
        </is>
      </c>
      <c r="D1763" t="inlineStr">
        <is>
          <t>50568</t>
        </is>
      </c>
      <c r="E1763" t="inlineStr">
        <is>
          <t>2631836</t>
        </is>
      </c>
      <c r="F1763" t="inlineStr">
        <is>
          <t>3007058413</t>
        </is>
      </c>
      <c r="G1763" t="inlineStr">
        <is>
          <t>OC VISITA ROLLOS</t>
        </is>
      </c>
      <c r="H1763" t="inlineStr">
        <is>
          <t>META</t>
        </is>
      </c>
      <c r="I1763" t="inlineStr">
        <is>
          <t>PUERTO GAITAN</t>
        </is>
      </c>
      <c r="J1763" t="inlineStr">
        <is>
          <t>BARRIO ZONA RURAL PUERTO GAITA</t>
        </is>
      </c>
      <c r="K1763" t="inlineStr">
        <is>
          <t>BANCOLOMBIA</t>
        </is>
      </c>
      <c r="L1763" t="inlineStr">
        <is>
          <t>FO-25-1411378</t>
        </is>
      </c>
      <c r="M1763" s="49" t="n">
        <v>45891.55756944444</v>
      </c>
      <c r="N1763" s="49" t="n">
        <v>45895.61805555555</v>
      </c>
      <c r="O1763" s="48" t="n">
        <v>0</v>
      </c>
      <c r="P1763" t="inlineStr">
        <is>
          <t>CB UNO A UNO</t>
        </is>
      </c>
      <c r="Q1763" t="inlineStr">
        <is>
          <t>CB UNO A UNO</t>
        </is>
      </c>
      <c r="R1763" t="inlineStr">
        <is>
          <t>EJECUTADO</t>
        </is>
      </c>
      <c r="S1763" t="inlineStr">
        <is>
          <t>EJECUTADO EXITOSO</t>
        </is>
      </c>
      <c r="T1763" t="inlineStr">
        <is>
          <t>VISITA TECNICA</t>
        </is>
      </c>
      <c r="V1763" t="inlineStr">
        <is>
          <t>TIPO III</t>
        </is>
      </c>
      <c r="W1763" t="inlineStr">
        <is>
          <t>TERRESTRE</t>
        </is>
      </c>
      <c r="X1763" t="inlineStr">
        <is>
          <t>CASTRILLON URREA LONDIER LEANDRO</t>
        </is>
      </c>
      <c r="Y1763" t="inlineStr">
        <is>
          <t>1</t>
        </is>
      </c>
      <c r="Z1763" t="inlineStr">
        <is>
          <t>0</t>
        </is>
      </c>
      <c r="AA1763" s="48" t="n">
        <v>35780</v>
      </c>
      <c r="AB1763" s="48" t="n">
        <v>0</v>
      </c>
    </row>
    <row r="1764">
      <c r="A1764" t="inlineStr">
        <is>
          <t>BUCARAMANGA</t>
        </is>
      </c>
      <c r="B1764" t="inlineStr">
        <is>
          <t>SANTANDERES</t>
        </is>
      </c>
      <c r="C1764" t="inlineStr">
        <is>
          <t>0004-0008</t>
        </is>
      </c>
      <c r="D1764" t="inlineStr">
        <is>
          <t>68547</t>
        </is>
      </c>
      <c r="E1764" t="inlineStr">
        <is>
          <t>2631990</t>
        </is>
      </c>
      <c r="F1764" t="inlineStr">
        <is>
          <t>3007014701</t>
        </is>
      </c>
      <c r="G1764" t="inlineStr">
        <is>
          <t>OC VISITA ROLLOS</t>
        </is>
      </c>
      <c r="H1764" t="inlineStr">
        <is>
          <t>SANTANDER</t>
        </is>
      </c>
      <c r="I1764" t="inlineStr">
        <is>
          <t>PIEDECUESTA</t>
        </is>
      </c>
      <c r="J1764" t="inlineStr">
        <is>
          <t>BARRIO KM 6 VIA DE LOS SANTOS</t>
        </is>
      </c>
      <c r="K1764" t="inlineStr">
        <is>
          <t>BANCOLOMBIA</t>
        </is>
      </c>
      <c r="L1764" t="inlineStr">
        <is>
          <t>FO-25-1411325</t>
        </is>
      </c>
      <c r="M1764" s="49" t="n">
        <v>45891.58837962963</v>
      </c>
      <c r="N1764" s="49" t="n">
        <v>45894.63541666666</v>
      </c>
      <c r="O1764" s="48" t="n">
        <v>0</v>
      </c>
      <c r="P1764" t="inlineStr">
        <is>
          <t>UNO A UNO</t>
        </is>
      </c>
      <c r="Q1764" t="inlineStr">
        <is>
          <t>CB UNO A UNO</t>
        </is>
      </c>
      <c r="R1764" t="inlineStr">
        <is>
          <t>EJECUTADO</t>
        </is>
      </c>
      <c r="S1764" t="inlineStr">
        <is>
          <t>EJECUTADO EXITOSO</t>
        </is>
      </c>
      <c r="T1764" t="inlineStr">
        <is>
          <t>VISITA TECNICA</t>
        </is>
      </c>
      <c r="V1764" t="inlineStr">
        <is>
          <t>TIPO II</t>
        </is>
      </c>
      <c r="W1764" t="inlineStr">
        <is>
          <t>TERRESTRE</t>
        </is>
      </c>
      <c r="X1764" t="inlineStr">
        <is>
          <t>ORTEBARRERAGA MARLON STWAR</t>
        </is>
      </c>
      <c r="Y1764" t="inlineStr">
        <is>
          <t>1</t>
        </is>
      </c>
      <c r="Z1764" t="inlineStr">
        <is>
          <t>0</t>
        </is>
      </c>
      <c r="AA1764" s="48" t="n">
        <v>67654</v>
      </c>
      <c r="AB1764" s="48" t="n">
        <v>0</v>
      </c>
    </row>
    <row r="1765">
      <c r="A1765" t="inlineStr">
        <is>
          <t>BOGOTA</t>
        </is>
      </c>
      <c r="B1765" t="inlineStr">
        <is>
          <t>CUNDINAMARCA</t>
        </is>
      </c>
      <c r="C1765" t="inlineStr">
        <is>
          <t>0004-0004</t>
        </is>
      </c>
      <c r="D1765" t="inlineStr">
        <is>
          <t>25754</t>
        </is>
      </c>
      <c r="E1765" t="inlineStr">
        <is>
          <t>2632051</t>
        </is>
      </c>
      <c r="F1765" t="inlineStr">
        <is>
          <t>3007058326</t>
        </is>
      </c>
      <c r="G1765" t="inlineStr">
        <is>
          <t>OC VISITA ROLLOS</t>
        </is>
      </c>
      <c r="H1765" t="inlineStr">
        <is>
          <t>CUNDINAMARCA</t>
        </is>
      </c>
      <c r="I1765" t="inlineStr">
        <is>
          <t>SOACHA</t>
        </is>
      </c>
      <c r="J1765" t="inlineStr">
        <is>
          <t>BARRIO SAN MATEO SOACHA 14</t>
        </is>
      </c>
      <c r="K1765" t="inlineStr">
        <is>
          <t>BANCOLOMBIA</t>
        </is>
      </c>
      <c r="L1765" t="inlineStr">
        <is>
          <t>FO-25-1415452</t>
        </is>
      </c>
      <c r="M1765" s="49" t="n">
        <v>45891.58342592593</v>
      </c>
      <c r="N1765" s="49" t="n">
        <v>45898.63333333333</v>
      </c>
      <c r="O1765" s="48" t="n">
        <v>0</v>
      </c>
      <c r="P1765" t="inlineStr">
        <is>
          <t>CB UNO A UNO</t>
        </is>
      </c>
      <c r="Q1765" t="inlineStr">
        <is>
          <t>CB UNO A UNO</t>
        </is>
      </c>
      <c r="R1765" t="inlineStr">
        <is>
          <t>EJECUTADO</t>
        </is>
      </c>
      <c r="S1765" t="inlineStr">
        <is>
          <t>EJECUTADO EXITOSO</t>
        </is>
      </c>
      <c r="T1765" t="inlineStr">
        <is>
          <t>VISITA TECNICA</t>
        </is>
      </c>
      <c r="V1765" t="inlineStr">
        <is>
          <t>TIPO I</t>
        </is>
      </c>
      <c r="W1765" t="inlineStr">
        <is>
          <t>TERRESTRE</t>
        </is>
      </c>
      <c r="X1765" t="inlineStr">
        <is>
          <t>BUSTOS MORA DIEGO MANUEL</t>
        </is>
      </c>
      <c r="Y1765" t="inlineStr">
        <is>
          <t>2</t>
        </is>
      </c>
      <c r="Z1765" t="inlineStr">
        <is>
          <t>0</t>
        </is>
      </c>
      <c r="AA1765" s="48" t="n">
        <v>71560</v>
      </c>
      <c r="AB1765" s="48" t="n">
        <v>0</v>
      </c>
    </row>
    <row r="1766">
      <c r="A1766" t="inlineStr">
        <is>
          <t>VALLEDUPAR</t>
        </is>
      </c>
      <c r="B1766" t="inlineStr">
        <is>
          <t>COSTA</t>
        </is>
      </c>
      <c r="C1766" t="inlineStr">
        <is>
          <t>0004-0001</t>
        </is>
      </c>
      <c r="D1766" t="inlineStr">
        <is>
          <t>20001</t>
        </is>
      </c>
      <c r="E1766" t="inlineStr">
        <is>
          <t>2632105</t>
        </is>
      </c>
      <c r="F1766" t="inlineStr">
        <is>
          <t>3007078444</t>
        </is>
      </c>
      <c r="G1766" t="inlineStr">
        <is>
          <t>OC VISITA ROLLOS</t>
        </is>
      </c>
      <c r="H1766" t="inlineStr">
        <is>
          <t>CESAR</t>
        </is>
      </c>
      <c r="I1766" t="inlineStr">
        <is>
          <t>VALLEDUPAR</t>
        </is>
      </c>
      <c r="J1766" t="inlineStr">
        <is>
          <t>BARRIO ENRIQUE PUPO VALLEDUPAR</t>
        </is>
      </c>
      <c r="K1766" t="inlineStr">
        <is>
          <t>BANCOLOMBIA</t>
        </is>
      </c>
      <c r="L1766" t="inlineStr">
        <is>
          <t>FO-25-1411587</t>
        </is>
      </c>
      <c r="M1766" s="49" t="n">
        <v>45891.58912037037</v>
      </c>
      <c r="N1766" s="49" t="n">
        <v>45892.67430555556</v>
      </c>
      <c r="O1766" s="48" t="n">
        <v>0</v>
      </c>
      <c r="P1766" t="inlineStr">
        <is>
          <t>CB UNO A UNO</t>
        </is>
      </c>
      <c r="Q1766" t="inlineStr">
        <is>
          <t>CB UNO A UNO</t>
        </is>
      </c>
      <c r="R1766" t="inlineStr">
        <is>
          <t>EJECUTADO</t>
        </is>
      </c>
      <c r="S1766" t="inlineStr">
        <is>
          <t>EJECUTADO EXITOSO</t>
        </is>
      </c>
      <c r="T1766" t="inlineStr">
        <is>
          <t>VISITA TECNICA</t>
        </is>
      </c>
      <c r="V1766" t="inlineStr">
        <is>
          <t>TIPO I</t>
        </is>
      </c>
      <c r="W1766" t="inlineStr">
        <is>
          <t>TERRESTRE</t>
        </is>
      </c>
      <c r="X1766" t="inlineStr">
        <is>
          <t>MONTES DIAZ JOHN FRED</t>
        </is>
      </c>
      <c r="Y1766" t="inlineStr">
        <is>
          <t>1</t>
        </is>
      </c>
      <c r="Z1766" t="inlineStr">
        <is>
          <t>0</t>
        </is>
      </c>
      <c r="AA1766" s="48" t="n">
        <v>35780</v>
      </c>
      <c r="AB1766" s="48" t="n">
        <v>0</v>
      </c>
    </row>
    <row r="1767">
      <c r="A1767" t="inlineStr">
        <is>
          <t>BOGOTA</t>
        </is>
      </c>
      <c r="B1767" t="inlineStr">
        <is>
          <t>CUNDINAMARCA</t>
        </is>
      </c>
      <c r="C1767" t="inlineStr">
        <is>
          <t>0004-0004</t>
        </is>
      </c>
      <c r="D1767" t="inlineStr">
        <is>
          <t>25754</t>
        </is>
      </c>
      <c r="E1767" t="inlineStr">
        <is>
          <t>2632281</t>
        </is>
      </c>
      <c r="F1767" t="inlineStr">
        <is>
          <t>3007077809</t>
        </is>
      </c>
      <c r="G1767" t="inlineStr">
        <is>
          <t>OC VISITA ROLLOS</t>
        </is>
      </c>
      <c r="H1767" t="inlineStr">
        <is>
          <t>CUNDINAMARCA</t>
        </is>
      </c>
      <c r="I1767" t="inlineStr">
        <is>
          <t>SOACHA</t>
        </is>
      </c>
      <c r="J1767" t="inlineStr">
        <is>
          <t>BARRIO CAMILO TORRES 2 SECTOR</t>
        </is>
      </c>
      <c r="K1767" t="inlineStr">
        <is>
          <t>BANCOLOMBIA</t>
        </is>
      </c>
      <c r="L1767" t="inlineStr">
        <is>
          <t>FO-25-1411314</t>
        </is>
      </c>
      <c r="M1767" s="49" t="n">
        <v>45891.61391203704</v>
      </c>
      <c r="N1767" s="49" t="n">
        <v>45892.74722222222</v>
      </c>
      <c r="O1767" s="48" t="n">
        <v>0</v>
      </c>
      <c r="P1767" t="inlineStr">
        <is>
          <t>CB UNO A UNO</t>
        </is>
      </c>
      <c r="Q1767" t="inlineStr">
        <is>
          <t>CB UNO A UNO</t>
        </is>
      </c>
      <c r="R1767" t="inlineStr">
        <is>
          <t>EJECUTADO</t>
        </is>
      </c>
      <c r="S1767" t="inlineStr">
        <is>
          <t>EJECUTADO EXITOSO</t>
        </is>
      </c>
      <c r="T1767" t="inlineStr">
        <is>
          <t>VISITA TECNICA</t>
        </is>
      </c>
      <c r="V1767" t="inlineStr">
        <is>
          <t>TIPO I</t>
        </is>
      </c>
      <c r="W1767" t="inlineStr">
        <is>
          <t>TERRESTRE</t>
        </is>
      </c>
      <c r="X1767" t="inlineStr">
        <is>
          <t>GALEANO SORIANO JUAN DAVID</t>
        </is>
      </c>
      <c r="Y1767" t="inlineStr">
        <is>
          <t>1</t>
        </is>
      </c>
      <c r="Z1767" t="inlineStr">
        <is>
          <t>0</t>
        </is>
      </c>
      <c r="AA1767" s="48" t="n">
        <v>35780</v>
      </c>
      <c r="AB1767" s="48" t="n">
        <v>0</v>
      </c>
    </row>
    <row r="1768">
      <c r="A1768" t="inlineStr">
        <is>
          <t>CALI</t>
        </is>
      </c>
      <c r="B1768" t="inlineStr">
        <is>
          <t>SUROCCIDENTE Y EJE CAFETERO</t>
        </is>
      </c>
      <c r="C1768" t="inlineStr">
        <is>
          <t>0004-0003</t>
        </is>
      </c>
      <c r="D1768" t="inlineStr">
        <is>
          <t>76377</t>
        </is>
      </c>
      <c r="E1768" t="inlineStr">
        <is>
          <t>2632290</t>
        </is>
      </c>
      <c r="F1768" t="inlineStr">
        <is>
          <t>3007064106</t>
        </is>
      </c>
      <c r="G1768" t="inlineStr">
        <is>
          <t>OC VISITA ROLLOS</t>
        </is>
      </c>
      <c r="H1768" t="inlineStr">
        <is>
          <t>VALLE DEL CAUCA</t>
        </is>
      </c>
      <c r="I1768" t="inlineStr">
        <is>
          <t>LA CUMBRE</t>
        </is>
      </c>
      <c r="J1768" t="inlineStr">
        <is>
          <t>BARRIO CENTRO LA CUMBRE 3</t>
        </is>
      </c>
      <c r="K1768" t="inlineStr">
        <is>
          <t>BANCOLOMBIA</t>
        </is>
      </c>
      <c r="L1768" t="inlineStr">
        <is>
          <t>FO-25-1411582</t>
        </is>
      </c>
      <c r="M1768" s="49" t="n">
        <v>45891.61408564815</v>
      </c>
      <c r="N1768" s="49" t="n">
        <v>45892.73472222222</v>
      </c>
      <c r="O1768" s="48" t="n">
        <v>0</v>
      </c>
      <c r="P1768" t="inlineStr">
        <is>
          <t>CB UNO A UNO</t>
        </is>
      </c>
      <c r="Q1768" t="inlineStr">
        <is>
          <t>CB UNO A UNO</t>
        </is>
      </c>
      <c r="R1768" t="inlineStr">
        <is>
          <t>EJECUTADO</t>
        </is>
      </c>
      <c r="S1768" t="inlineStr">
        <is>
          <t>EJECUTADO EXITOSO</t>
        </is>
      </c>
      <c r="T1768" t="inlineStr">
        <is>
          <t>VISITA TECNICA</t>
        </is>
      </c>
      <c r="V1768" t="inlineStr">
        <is>
          <t>TIPO II</t>
        </is>
      </c>
      <c r="W1768" t="inlineStr">
        <is>
          <t>TERRESTRE</t>
        </is>
      </c>
      <c r="X1768" t="inlineStr">
        <is>
          <t>HERRERA MONAR GEOVANNY</t>
        </is>
      </c>
      <c r="Y1768" t="inlineStr">
        <is>
          <t>1</t>
        </is>
      </c>
      <c r="Z1768" t="inlineStr">
        <is>
          <t>0</t>
        </is>
      </c>
      <c r="AA1768" s="48" t="n">
        <v>67654</v>
      </c>
      <c r="AB1768" s="48" t="n">
        <v>0</v>
      </c>
    </row>
    <row r="1769">
      <c r="A1769" t="inlineStr">
        <is>
          <t>MEDELLIN</t>
        </is>
      </c>
      <c r="B1769" t="inlineStr">
        <is>
          <t>NOROCCIDENTE</t>
        </is>
      </c>
      <c r="C1769" t="inlineStr">
        <is>
          <t>0004-0005</t>
        </is>
      </c>
      <c r="D1769" t="inlineStr">
        <is>
          <t>5088</t>
        </is>
      </c>
      <c r="E1769" t="inlineStr">
        <is>
          <t>2632370</t>
        </is>
      </c>
      <c r="F1769" t="inlineStr">
        <is>
          <t>3007079729</t>
        </is>
      </c>
      <c r="G1769" t="inlineStr">
        <is>
          <t>OC VISITA ROLLOS</t>
        </is>
      </c>
      <c r="H1769" t="inlineStr">
        <is>
          <t>ANTIOQUIA</t>
        </is>
      </c>
      <c r="I1769" t="inlineStr">
        <is>
          <t>BELLO</t>
        </is>
      </c>
      <c r="J1769" t="inlineStr">
        <is>
          <t>PTM BELLO AUTOSERVICIO JOHA</t>
        </is>
      </c>
      <c r="K1769" t="inlineStr">
        <is>
          <t>BANCOLOMBIA</t>
        </is>
      </c>
      <c r="L1769" t="inlineStr">
        <is>
          <t>FO-25-1411581</t>
        </is>
      </c>
      <c r="M1769" s="49" t="n">
        <v>45891.61459490741</v>
      </c>
      <c r="N1769" s="49" t="n">
        <v>45898.52430555555</v>
      </c>
      <c r="O1769" s="48" t="n">
        <v>0</v>
      </c>
      <c r="P1769" t="inlineStr">
        <is>
          <t>AGREGADOR</t>
        </is>
      </c>
      <c r="Q1769" t="inlineStr">
        <is>
          <t>COMCARD - PTM</t>
        </is>
      </c>
      <c r="S1769" t="inlineStr">
        <is>
          <t>EJECUTADO EXITOSO</t>
        </is>
      </c>
      <c r="T1769" t="inlineStr">
        <is>
          <t>VISITA TECNICA</t>
        </is>
      </c>
      <c r="V1769" t="inlineStr">
        <is>
          <t>TIPO I</t>
        </is>
      </c>
      <c r="W1769" t="inlineStr">
        <is>
          <t>TERRESTRE</t>
        </is>
      </c>
      <c r="X1769" t="inlineStr">
        <is>
          <t>AYALA ROMERO MAYKOL DANILO</t>
        </is>
      </c>
      <c r="Y1769" t="inlineStr">
        <is>
          <t>1</t>
        </is>
      </c>
      <c r="Z1769" t="inlineStr">
        <is>
          <t>0</t>
        </is>
      </c>
      <c r="AA1769" s="48" t="n">
        <v>35780</v>
      </c>
      <c r="AB1769" s="48" t="n">
        <v>0</v>
      </c>
    </row>
    <row r="1770">
      <c r="A1770" t="inlineStr">
        <is>
          <t>CUCUTA</t>
        </is>
      </c>
      <c r="B1770" t="inlineStr">
        <is>
          <t>SANTANDERES</t>
        </is>
      </c>
      <c r="C1770" t="inlineStr">
        <is>
          <t>0004-0008</t>
        </is>
      </c>
      <c r="D1770" t="inlineStr">
        <is>
          <t>54001</t>
        </is>
      </c>
      <c r="E1770" t="inlineStr">
        <is>
          <t>2632415</t>
        </is>
      </c>
      <c r="F1770" t="inlineStr">
        <is>
          <t>3007023561</t>
        </is>
      </c>
      <c r="G1770" t="inlineStr">
        <is>
          <t>OC VISITA ROLLOS</t>
        </is>
      </c>
      <c r="H1770" t="inlineStr">
        <is>
          <t>NORTE DE SANTANDER</t>
        </is>
      </c>
      <c r="I1770" t="inlineStr">
        <is>
          <t>CUCUTA</t>
        </is>
      </c>
      <c r="J1770" t="inlineStr">
        <is>
          <t>BARRIO LA CONCORDIA III CUCUTA</t>
        </is>
      </c>
      <c r="K1770" t="inlineStr">
        <is>
          <t>BANCOLOMBIA</t>
        </is>
      </c>
      <c r="L1770" t="inlineStr">
        <is>
          <t>FO-25-1411321</t>
        </is>
      </c>
      <c r="M1770" s="49" t="n">
        <v>45891.61255787037</v>
      </c>
      <c r="N1770" s="49" t="n">
        <v>45895.70833333334</v>
      </c>
      <c r="O1770" s="48" t="n">
        <v>0</v>
      </c>
      <c r="P1770" t="inlineStr">
        <is>
          <t>CB UNO A UNO</t>
        </is>
      </c>
      <c r="Q1770" t="inlineStr">
        <is>
          <t>CB UNO A UNO</t>
        </is>
      </c>
      <c r="R1770" t="inlineStr">
        <is>
          <t>EJECUTADO</t>
        </is>
      </c>
      <c r="S1770" t="inlineStr">
        <is>
          <t>EJECUTADO EXITOSO</t>
        </is>
      </c>
      <c r="T1770" t="inlineStr">
        <is>
          <t>VISITA TECNICA</t>
        </is>
      </c>
      <c r="V1770" t="inlineStr">
        <is>
          <t>TIPO I</t>
        </is>
      </c>
      <c r="W1770" t="inlineStr">
        <is>
          <t>TERRESTRE</t>
        </is>
      </c>
      <c r="X1770" t="inlineStr">
        <is>
          <t>NARANJO AFANADOR RUBEN JESUS</t>
        </is>
      </c>
      <c r="Y1770" t="inlineStr">
        <is>
          <t>1</t>
        </is>
      </c>
      <c r="Z1770" t="inlineStr">
        <is>
          <t>0</t>
        </is>
      </c>
      <c r="AA1770" s="48" t="n">
        <v>35780</v>
      </c>
      <c r="AB1770" s="48" t="n">
        <v>0</v>
      </c>
    </row>
    <row r="1771">
      <c r="A1771" t="inlineStr">
        <is>
          <t>MEDELLIN</t>
        </is>
      </c>
      <c r="B1771" t="inlineStr">
        <is>
          <t>NOROCCIDENTE</t>
        </is>
      </c>
      <c r="C1771" t="inlineStr">
        <is>
          <t>0004-0005</t>
        </is>
      </c>
      <c r="D1771" t="inlineStr">
        <is>
          <t>5360</t>
        </is>
      </c>
      <c r="E1771" t="inlineStr">
        <is>
          <t>2632490</t>
        </is>
      </c>
      <c r="F1771" t="inlineStr">
        <is>
          <t>3007038802</t>
        </is>
      </c>
      <c r="G1771" t="inlineStr">
        <is>
          <t>OC VISITA ROLLOS</t>
        </is>
      </c>
      <c r="H1771" t="inlineStr">
        <is>
          <t>ANTIOQUIA</t>
        </is>
      </c>
      <c r="I1771" t="inlineStr">
        <is>
          <t>ITAGUI</t>
        </is>
      </c>
      <c r="J1771" t="inlineStr">
        <is>
          <t>PTM ITAGUI ABEDUL</t>
        </is>
      </c>
      <c r="K1771" t="inlineStr">
        <is>
          <t>BANCOLOMBIA</t>
        </is>
      </c>
      <c r="L1771" t="inlineStr">
        <is>
          <t>FO-25-1411578</t>
        </is>
      </c>
      <c r="M1771" s="49" t="n">
        <v>45891.63331018519</v>
      </c>
      <c r="N1771" s="49" t="n">
        <v>45897.67986111111</v>
      </c>
      <c r="O1771" s="48" t="n">
        <v>0</v>
      </c>
      <c r="P1771" t="inlineStr">
        <is>
          <t>AGREGADOR</t>
        </is>
      </c>
      <c r="Q1771" t="inlineStr">
        <is>
          <t>COMCARD - PTM</t>
        </is>
      </c>
      <c r="S1771" t="inlineStr">
        <is>
          <t>EJECUTADO EXITOSO</t>
        </is>
      </c>
      <c r="T1771" t="inlineStr">
        <is>
          <t>VISITA TECNICA</t>
        </is>
      </c>
      <c r="V1771" t="inlineStr">
        <is>
          <t>TIPO I</t>
        </is>
      </c>
      <c r="W1771" t="inlineStr">
        <is>
          <t>TERRESTRE</t>
        </is>
      </c>
      <c r="X1771" t="inlineStr">
        <is>
          <t>AYALA ROMERO MAYKOL DANILO</t>
        </is>
      </c>
      <c r="Y1771" t="inlineStr">
        <is>
          <t>1</t>
        </is>
      </c>
      <c r="Z1771" t="inlineStr">
        <is>
          <t>0</t>
        </is>
      </c>
      <c r="AA1771" s="48" t="n">
        <v>35780</v>
      </c>
      <c r="AB1771" s="48" t="n">
        <v>0</v>
      </c>
    </row>
    <row r="1772">
      <c r="A1772" t="inlineStr">
        <is>
          <t>CALI</t>
        </is>
      </c>
      <c r="B1772" t="inlineStr">
        <is>
          <t>SUROCCIDENTE Y EJE CAFETERO</t>
        </is>
      </c>
      <c r="C1772" t="inlineStr">
        <is>
          <t>0004-0003</t>
        </is>
      </c>
      <c r="D1772" t="inlineStr">
        <is>
          <t>76111</t>
        </is>
      </c>
      <c r="E1772" t="inlineStr">
        <is>
          <t>2632589</t>
        </is>
      </c>
      <c r="F1772" t="inlineStr">
        <is>
          <t>3007079089</t>
        </is>
      </c>
      <c r="G1772" t="inlineStr">
        <is>
          <t>OC VISITA ROLLOS</t>
        </is>
      </c>
      <c r="H1772" t="inlineStr">
        <is>
          <t>VALLE DEL CAUCA</t>
        </is>
      </c>
      <c r="I1772" t="inlineStr">
        <is>
          <t>GUADALAJARA DE BUGA</t>
        </is>
      </c>
      <c r="J1772" t="inlineStr">
        <is>
          <t>BARRIO LA REVOLUCION  GUADALAJ</t>
        </is>
      </c>
      <c r="K1772" t="inlineStr">
        <is>
          <t>BANCOLOMBIA</t>
        </is>
      </c>
      <c r="L1772" t="inlineStr">
        <is>
          <t>FO-25-1411310</t>
        </is>
      </c>
      <c r="M1772" s="49" t="n">
        <v>45891.64603009259</v>
      </c>
      <c r="N1772" s="49" t="n">
        <v>45892.75763888889</v>
      </c>
      <c r="O1772" s="48" t="n">
        <v>0</v>
      </c>
      <c r="P1772" t="inlineStr">
        <is>
          <t>CB UNO A UNO</t>
        </is>
      </c>
      <c r="Q1772" t="inlineStr">
        <is>
          <t>CB UNO A UNO</t>
        </is>
      </c>
      <c r="R1772" t="inlineStr">
        <is>
          <t>EJECUTADO</t>
        </is>
      </c>
      <c r="S1772" t="inlineStr">
        <is>
          <t>EJECUTADO EXITOSO</t>
        </is>
      </c>
      <c r="T1772" t="inlineStr">
        <is>
          <t>VISITA TECNICA</t>
        </is>
      </c>
      <c r="V1772" t="inlineStr">
        <is>
          <t>TIPO II</t>
        </is>
      </c>
      <c r="W1772" t="inlineStr">
        <is>
          <t>TERRESTRE</t>
        </is>
      </c>
      <c r="X1772" t="inlineStr">
        <is>
          <t>SANCHEZ URREGO ROBINSON DAVID</t>
        </is>
      </c>
      <c r="Y1772" t="inlineStr">
        <is>
          <t>1</t>
        </is>
      </c>
      <c r="Z1772" t="inlineStr">
        <is>
          <t>0</t>
        </is>
      </c>
      <c r="AA1772" s="48" t="n">
        <v>67654</v>
      </c>
      <c r="AB1772" s="48" t="n">
        <v>0</v>
      </c>
    </row>
    <row r="1773">
      <c r="A1773" t="inlineStr">
        <is>
          <t>TUNJA</t>
        </is>
      </c>
      <c r="B1773" t="inlineStr">
        <is>
          <t>SANTANDERES</t>
        </is>
      </c>
      <c r="C1773" t="inlineStr">
        <is>
          <t>0004-0008</t>
        </is>
      </c>
      <c r="D1773" t="inlineStr">
        <is>
          <t>15238</t>
        </is>
      </c>
      <c r="E1773" t="inlineStr">
        <is>
          <t>2632914</t>
        </is>
      </c>
      <c r="F1773" t="inlineStr">
        <is>
          <t>3007035839</t>
        </is>
      </c>
      <c r="G1773" t="inlineStr">
        <is>
          <t>OC VISITA ROLLOS</t>
        </is>
      </c>
      <c r="H1773" t="inlineStr">
        <is>
          <t>BOYACA</t>
        </is>
      </c>
      <c r="I1773" t="inlineStr">
        <is>
          <t>DUITAMA</t>
        </is>
      </c>
      <c r="J1773" t="inlineStr">
        <is>
          <t>BARRIO VEREDA LA TRINIDAD DUI</t>
        </is>
      </c>
      <c r="K1773" t="inlineStr">
        <is>
          <t>BANCOLOMBIA</t>
        </is>
      </c>
      <c r="L1773" t="inlineStr">
        <is>
          <t>FO-25-1411300</t>
        </is>
      </c>
      <c r="M1773" s="49" t="n">
        <v>45891.65239583333</v>
      </c>
      <c r="N1773" s="49" t="n">
        <v>45894.63125</v>
      </c>
      <c r="O1773" s="48" t="n">
        <v>0</v>
      </c>
      <c r="P1773" t="inlineStr">
        <is>
          <t>CB UNO A UNO</t>
        </is>
      </c>
      <c r="Q1773" t="inlineStr">
        <is>
          <t>CB UNO A UNO</t>
        </is>
      </c>
      <c r="R1773" t="inlineStr">
        <is>
          <t>EJECUTADO</t>
        </is>
      </c>
      <c r="S1773" t="inlineStr">
        <is>
          <t>EJECUTADO EXITOSO</t>
        </is>
      </c>
      <c r="T1773" t="inlineStr">
        <is>
          <t>VISITA TECNICA</t>
        </is>
      </c>
      <c r="V1773" t="inlineStr">
        <is>
          <t>TIPO II</t>
        </is>
      </c>
      <c r="W1773" t="inlineStr">
        <is>
          <t>TERRESTRE</t>
        </is>
      </c>
      <c r="X1773" t="inlineStr">
        <is>
          <t>HERRERA GARZON JEYSON STEVENT</t>
        </is>
      </c>
      <c r="Y1773" t="inlineStr">
        <is>
          <t>1</t>
        </is>
      </c>
      <c r="Z1773" t="inlineStr">
        <is>
          <t>0</t>
        </is>
      </c>
      <c r="AA1773" s="48" t="n">
        <v>67654</v>
      </c>
      <c r="AB1773" s="48" t="n">
        <v>0</v>
      </c>
    </row>
    <row r="1774">
      <c r="A1774" t="inlineStr">
        <is>
          <t>MEDELLIN</t>
        </is>
      </c>
      <c r="B1774" t="inlineStr">
        <is>
          <t>NOROCCIDENTE</t>
        </is>
      </c>
      <c r="C1774" t="inlineStr">
        <is>
          <t>0004-0005</t>
        </is>
      </c>
      <c r="D1774" t="inlineStr">
        <is>
          <t>5360</t>
        </is>
      </c>
      <c r="E1774" t="inlineStr">
        <is>
          <t>2632952</t>
        </is>
      </c>
      <c r="F1774" t="inlineStr">
        <is>
          <t>3007079373</t>
        </is>
      </c>
      <c r="G1774" t="inlineStr">
        <is>
          <t>OC VISITA ROLLOS</t>
        </is>
      </c>
      <c r="H1774" t="inlineStr">
        <is>
          <t>ANTIOQUIA</t>
        </is>
      </c>
      <c r="I1774" t="inlineStr">
        <is>
          <t>ITAGUI</t>
        </is>
      </c>
      <c r="J1774" t="inlineStr">
        <is>
          <t>BARRIO AUTIPISTA SUR   SECTOR</t>
        </is>
      </c>
      <c r="K1774" t="inlineStr">
        <is>
          <t>BANCOLOMBIA</t>
        </is>
      </c>
      <c r="L1774" t="inlineStr">
        <is>
          <t>FO-25-1411574</t>
        </is>
      </c>
      <c r="M1774" s="49" t="n">
        <v>45891.66412037037</v>
      </c>
      <c r="N1774" s="49" t="n">
        <v>45897.67986111111</v>
      </c>
      <c r="O1774" s="48" t="n">
        <v>0</v>
      </c>
      <c r="P1774" t="inlineStr">
        <is>
          <t>CB UNO A UNO</t>
        </is>
      </c>
      <c r="Q1774" t="inlineStr">
        <is>
          <t>CB UNO A UNO</t>
        </is>
      </c>
      <c r="S1774" t="inlineStr">
        <is>
          <t>EJECUTADO EXITOSO</t>
        </is>
      </c>
      <c r="T1774" t="inlineStr">
        <is>
          <t>VISITA TECNICA</t>
        </is>
      </c>
      <c r="V1774" t="inlineStr">
        <is>
          <t>TIPO I</t>
        </is>
      </c>
      <c r="W1774" t="inlineStr">
        <is>
          <t>TERRESTRE</t>
        </is>
      </c>
      <c r="X1774" t="inlineStr">
        <is>
          <t>AYALA ROMERO MAYKOL DANILO</t>
        </is>
      </c>
      <c r="Y1774" t="inlineStr">
        <is>
          <t>1</t>
        </is>
      </c>
      <c r="Z1774" t="inlineStr">
        <is>
          <t>0</t>
        </is>
      </c>
      <c r="AA1774" s="48" t="n">
        <v>35780</v>
      </c>
      <c r="AB1774" s="48" t="n">
        <v>0</v>
      </c>
    </row>
    <row r="1775">
      <c r="A1775" t="inlineStr">
        <is>
          <t>BOGOTA</t>
        </is>
      </c>
      <c r="B1775" t="inlineStr">
        <is>
          <t>CUNDINAMARCA</t>
        </is>
      </c>
      <c r="C1775" t="inlineStr">
        <is>
          <t>0004-0004</t>
        </is>
      </c>
      <c r="D1775" t="inlineStr">
        <is>
          <t>25175</t>
        </is>
      </c>
      <c r="E1775" t="inlineStr">
        <is>
          <t>2633022</t>
        </is>
      </c>
      <c r="F1775" t="inlineStr">
        <is>
          <t>3007077131</t>
        </is>
      </c>
      <c r="G1775" t="inlineStr">
        <is>
          <t>OC VISITA ROLLOS</t>
        </is>
      </c>
      <c r="H1775" t="inlineStr">
        <is>
          <t>CUNDINAMARCA</t>
        </is>
      </c>
      <c r="I1775" t="inlineStr">
        <is>
          <t>CHIA</t>
        </is>
      </c>
      <c r="J1775" t="inlineStr">
        <is>
          <t>BARRIO SAN FRANCISCO CHIA</t>
        </is>
      </c>
      <c r="K1775" t="inlineStr">
        <is>
          <t>BANCOLOMBIA</t>
        </is>
      </c>
      <c r="L1775" t="inlineStr">
        <is>
          <t>FO-25-1411940</t>
        </is>
      </c>
      <c r="M1775" s="49" t="n">
        <v>45891.68516203704</v>
      </c>
      <c r="N1775" s="49" t="n">
        <v>45895.32222222222</v>
      </c>
      <c r="O1775" s="48" t="n">
        <v>0</v>
      </c>
      <c r="P1775" t="inlineStr">
        <is>
          <t>UNO A UNO</t>
        </is>
      </c>
      <c r="Q1775" t="inlineStr">
        <is>
          <t>UNO A UNO</t>
        </is>
      </c>
      <c r="R1775" t="inlineStr">
        <is>
          <t>EJECUTADO</t>
        </is>
      </c>
      <c r="S1775" t="inlineStr">
        <is>
          <t>EJECUTADO EXITOSO</t>
        </is>
      </c>
      <c r="T1775" t="inlineStr">
        <is>
          <t>VISITA TECNICA</t>
        </is>
      </c>
      <c r="V1775" t="inlineStr">
        <is>
          <t>TIPO II</t>
        </is>
      </c>
      <c r="W1775" t="inlineStr">
        <is>
          <t>TERRESTRE</t>
        </is>
      </c>
      <c r="X1775" t="inlineStr">
        <is>
          <t>GALEANO SORIANO JUAN DAVID</t>
        </is>
      </c>
      <c r="Y1775" t="inlineStr">
        <is>
          <t>1</t>
        </is>
      </c>
      <c r="Z1775" t="inlineStr">
        <is>
          <t>0</t>
        </is>
      </c>
      <c r="AA1775" s="48" t="n">
        <v>67654</v>
      </c>
      <c r="AB1775" s="48" t="n">
        <v>0</v>
      </c>
    </row>
    <row r="1776">
      <c r="A1776" t="inlineStr">
        <is>
          <t>CALI</t>
        </is>
      </c>
      <c r="B1776" t="inlineStr">
        <is>
          <t>SUROCCIDENTE Y EJE CAFETERO</t>
        </is>
      </c>
      <c r="C1776" t="inlineStr">
        <is>
          <t>0004-0003</t>
        </is>
      </c>
      <c r="D1776" t="inlineStr">
        <is>
          <t>76130</t>
        </is>
      </c>
      <c r="E1776" t="inlineStr">
        <is>
          <t>2633104</t>
        </is>
      </c>
      <c r="F1776" t="inlineStr">
        <is>
          <t>3007080214</t>
        </is>
      </c>
      <c r="G1776" t="inlineStr">
        <is>
          <t>OC VISITA ROLLOS</t>
        </is>
      </c>
      <c r="H1776" t="inlineStr">
        <is>
          <t>VALLE DEL CAUCA</t>
        </is>
      </c>
      <c r="I1776" t="inlineStr">
        <is>
          <t>CANDELARIA</t>
        </is>
      </c>
      <c r="J1776" t="inlineStr">
        <is>
          <t>PTM CANDELARIA TIENDA DON REYS</t>
        </is>
      </c>
      <c r="K1776" t="inlineStr">
        <is>
          <t>BANCOLOMBIA</t>
        </is>
      </c>
      <c r="L1776" t="inlineStr">
        <is>
          <t>FO-25-1411575</t>
        </is>
      </c>
      <c r="M1776" s="49" t="n">
        <v>45891.66339120371</v>
      </c>
      <c r="N1776" s="49" t="n">
        <v>45894.54375</v>
      </c>
      <c r="O1776" s="48" t="n">
        <v>0</v>
      </c>
      <c r="P1776" t="inlineStr">
        <is>
          <t>AGREGADOR</t>
        </is>
      </c>
      <c r="Q1776" t="inlineStr">
        <is>
          <t>COMCARD - PTM</t>
        </is>
      </c>
      <c r="R1776" t="inlineStr">
        <is>
          <t>EJECUTADO</t>
        </is>
      </c>
      <c r="S1776" t="inlineStr">
        <is>
          <t>EJECUTADO EXITOSO</t>
        </is>
      </c>
      <c r="T1776" t="inlineStr">
        <is>
          <t>VISITA TECNICA</t>
        </is>
      </c>
      <c r="V1776" t="inlineStr">
        <is>
          <t>TIPO II</t>
        </is>
      </c>
      <c r="W1776" t="inlineStr">
        <is>
          <t>TERRESTRE</t>
        </is>
      </c>
      <c r="X1776" t="inlineStr">
        <is>
          <t>CUERO RUIZ JHONNY</t>
        </is>
      </c>
      <c r="Y1776" t="inlineStr">
        <is>
          <t>1</t>
        </is>
      </c>
      <c r="Z1776" t="inlineStr">
        <is>
          <t>0</t>
        </is>
      </c>
      <c r="AA1776" s="48" t="n">
        <v>67654</v>
      </c>
      <c r="AB1776" s="48" t="n">
        <v>0</v>
      </c>
    </row>
    <row r="1777">
      <c r="A1777" t="inlineStr">
        <is>
          <t>MEDELLIN</t>
        </is>
      </c>
      <c r="B1777" t="inlineStr">
        <is>
          <t>NOROCCIDENTE</t>
        </is>
      </c>
      <c r="C1777" t="inlineStr">
        <is>
          <t>0004-0005</t>
        </is>
      </c>
      <c r="D1777" t="inlineStr">
        <is>
          <t>5001</t>
        </is>
      </c>
      <c r="E1777" t="inlineStr">
        <is>
          <t>2633302</t>
        </is>
      </c>
      <c r="F1777" t="inlineStr">
        <is>
          <t>3007080228</t>
        </is>
      </c>
      <c r="G1777" t="inlineStr">
        <is>
          <t>OC VISITA ROLLOS</t>
        </is>
      </c>
      <c r="H1777" t="inlineStr">
        <is>
          <t>ANTIOQUIA</t>
        </is>
      </c>
      <c r="I1777" t="inlineStr">
        <is>
          <t>MEDELLIN</t>
        </is>
      </c>
      <c r="J1777" t="inlineStr">
        <is>
          <t>PTM MEDELLIN MINI MERCADO LA 5</t>
        </is>
      </c>
      <c r="K1777" t="inlineStr">
        <is>
          <t>BANCOLOMBIA</t>
        </is>
      </c>
      <c r="L1777" t="inlineStr">
        <is>
          <t>FO-25-1411939</t>
        </is>
      </c>
      <c r="M1777" s="49" t="n">
        <v>45891.69189814815</v>
      </c>
      <c r="N1777" s="49" t="n">
        <v>45897.67986111111</v>
      </c>
      <c r="O1777" s="48" t="n">
        <v>0</v>
      </c>
      <c r="P1777" t="inlineStr">
        <is>
          <t>AGREGADOR</t>
        </is>
      </c>
      <c r="Q1777" t="inlineStr">
        <is>
          <t>COMCARD - PTM</t>
        </is>
      </c>
      <c r="S1777" t="inlineStr">
        <is>
          <t>EJECUTADO EXITOSO</t>
        </is>
      </c>
      <c r="T1777" t="inlineStr">
        <is>
          <t>VISITA TECNICA</t>
        </is>
      </c>
      <c r="V1777" t="inlineStr">
        <is>
          <t>TIPO I</t>
        </is>
      </c>
      <c r="W1777" t="inlineStr">
        <is>
          <t>TERRESTRE</t>
        </is>
      </c>
      <c r="X1777" t="inlineStr">
        <is>
          <t>AYALA ROMERO MAYKOL DANILO</t>
        </is>
      </c>
      <c r="Y1777" t="inlineStr">
        <is>
          <t>1</t>
        </is>
      </c>
      <c r="Z1777" t="inlineStr">
        <is>
          <t>0</t>
        </is>
      </c>
      <c r="AA1777" s="48" t="n">
        <v>35780</v>
      </c>
      <c r="AB1777" s="48" t="n">
        <v>0</v>
      </c>
    </row>
    <row r="1778">
      <c r="A1778" t="inlineStr">
        <is>
          <t>CALI</t>
        </is>
      </c>
      <c r="B1778" t="inlineStr">
        <is>
          <t>SUROCCIDENTE Y EJE CAFETERO</t>
        </is>
      </c>
      <c r="C1778" t="inlineStr">
        <is>
          <t>0004-0003</t>
        </is>
      </c>
      <c r="D1778" t="inlineStr">
        <is>
          <t>76248</t>
        </is>
      </c>
      <c r="E1778" t="inlineStr">
        <is>
          <t>2633404</t>
        </is>
      </c>
      <c r="F1778" t="inlineStr">
        <is>
          <t>3007038942</t>
        </is>
      </c>
      <c r="G1778" t="inlineStr">
        <is>
          <t>OC VISITA ROLLOS</t>
        </is>
      </c>
      <c r="H1778" t="inlineStr">
        <is>
          <t>VALLE DEL CAUCA</t>
        </is>
      </c>
      <c r="I1778" t="inlineStr">
        <is>
          <t>EL CERRITO</t>
        </is>
      </c>
      <c r="J1778" t="inlineStr">
        <is>
          <t>BARRIO CENTRO EL CERRITO 2</t>
        </is>
      </c>
      <c r="K1778" t="inlineStr">
        <is>
          <t>BANCOLOMBIA</t>
        </is>
      </c>
      <c r="L1778" t="inlineStr">
        <is>
          <t>FO-25-1411969</t>
        </is>
      </c>
      <c r="M1778" s="49" t="n">
        <v>45891.69370370371</v>
      </c>
      <c r="N1778" s="49" t="n">
        <v>45892.73888888889</v>
      </c>
      <c r="O1778" s="48" t="n">
        <v>0</v>
      </c>
      <c r="P1778" t="inlineStr">
        <is>
          <t>CB UNO A UNO</t>
        </is>
      </c>
      <c r="Q1778" t="inlineStr">
        <is>
          <t>CB UNO A UNO</t>
        </is>
      </c>
      <c r="R1778" t="inlineStr">
        <is>
          <t>EJECUTADO</t>
        </is>
      </c>
      <c r="S1778" t="inlineStr">
        <is>
          <t>EJECUTADO EXITOSO</t>
        </is>
      </c>
      <c r="T1778" t="inlineStr">
        <is>
          <t>VISITA TECNICA</t>
        </is>
      </c>
      <c r="V1778" t="inlineStr">
        <is>
          <t>TIPO II</t>
        </is>
      </c>
      <c r="W1778" t="inlineStr">
        <is>
          <t>TERRESTRE</t>
        </is>
      </c>
      <c r="X1778" t="inlineStr">
        <is>
          <t>SANCHEZ URREGO ROBINSON DAVID</t>
        </is>
      </c>
      <c r="Y1778" t="inlineStr">
        <is>
          <t>1</t>
        </is>
      </c>
      <c r="Z1778" t="inlineStr">
        <is>
          <t>0</t>
        </is>
      </c>
      <c r="AA1778" s="48" t="n">
        <v>67654</v>
      </c>
      <c r="AB1778" s="48" t="n">
        <v>0</v>
      </c>
    </row>
    <row r="1779">
      <c r="A1779" t="inlineStr">
        <is>
          <t>CALI</t>
        </is>
      </c>
      <c r="B1779" t="inlineStr">
        <is>
          <t>SUROCCIDENTE Y EJE CAFETERO</t>
        </is>
      </c>
      <c r="C1779" t="inlineStr">
        <is>
          <t>0004-0003</t>
        </is>
      </c>
      <c r="D1779" t="inlineStr">
        <is>
          <t>76520</t>
        </is>
      </c>
      <c r="E1779" t="inlineStr">
        <is>
          <t>2633644</t>
        </is>
      </c>
      <c r="F1779" t="inlineStr">
        <is>
          <t>3007060138</t>
        </is>
      </c>
      <c r="G1779" t="inlineStr">
        <is>
          <t>OC VISITA ROLLOS</t>
        </is>
      </c>
      <c r="H1779" t="inlineStr">
        <is>
          <t>VALLE DEL CAUCA</t>
        </is>
      </c>
      <c r="I1779" t="inlineStr">
        <is>
          <t>PALMIRA</t>
        </is>
      </c>
      <c r="J1779" t="inlineStr">
        <is>
          <t>BARRIO PLAN DE VIVIENDA PALMIR</t>
        </is>
      </c>
      <c r="K1779" t="inlineStr">
        <is>
          <t>BANCOLOMBIA</t>
        </is>
      </c>
      <c r="L1779" t="inlineStr">
        <is>
          <t>FO-25-1412495</t>
        </is>
      </c>
      <c r="M1779" s="49" t="n">
        <v>45892.375</v>
      </c>
      <c r="N1779" s="49" t="n">
        <v>45894.63958333333</v>
      </c>
      <c r="O1779" s="48" t="n">
        <v>0</v>
      </c>
      <c r="P1779" t="inlineStr">
        <is>
          <t>CB UNO A UNO</t>
        </is>
      </c>
      <c r="Q1779" t="inlineStr">
        <is>
          <t>CB UNO A UNO</t>
        </is>
      </c>
      <c r="R1779" t="inlineStr">
        <is>
          <t>EJECUTADO</t>
        </is>
      </c>
      <c r="S1779" t="inlineStr">
        <is>
          <t>EJECUTADO EXITOSO</t>
        </is>
      </c>
      <c r="T1779" t="inlineStr">
        <is>
          <t>VISITA TECNICA</t>
        </is>
      </c>
      <c r="V1779" t="inlineStr">
        <is>
          <t>TIPO I</t>
        </is>
      </c>
      <c r="W1779" t="inlineStr">
        <is>
          <t>TERRESTRE</t>
        </is>
      </c>
      <c r="X1779" t="inlineStr">
        <is>
          <t>PAREDES CASTILLO DIEGO</t>
        </is>
      </c>
      <c r="Y1779" t="inlineStr">
        <is>
          <t>1</t>
        </is>
      </c>
      <c r="Z1779" t="inlineStr">
        <is>
          <t>0</t>
        </is>
      </c>
      <c r="AA1779" s="48" t="n">
        <v>35780</v>
      </c>
      <c r="AB1779" s="48" t="n">
        <v>0</v>
      </c>
    </row>
    <row r="1780">
      <c r="A1780" t="inlineStr">
        <is>
          <t>MEDELLIN</t>
        </is>
      </c>
      <c r="B1780" t="inlineStr">
        <is>
          <t>NOROCCIDENTE</t>
        </is>
      </c>
      <c r="C1780" t="inlineStr">
        <is>
          <t>0004-0005</t>
        </is>
      </c>
      <c r="D1780" t="inlineStr">
        <is>
          <t>5001</t>
        </is>
      </c>
      <c r="E1780" t="inlineStr">
        <is>
          <t>2633747</t>
        </is>
      </c>
      <c r="F1780" t="inlineStr">
        <is>
          <t>3007080082</t>
        </is>
      </c>
      <c r="G1780" t="inlineStr">
        <is>
          <t>OC VISITA ROLLOS</t>
        </is>
      </c>
      <c r="H1780" t="inlineStr">
        <is>
          <t>ANTIOQUIA</t>
        </is>
      </c>
      <c r="I1780" t="inlineStr">
        <is>
          <t>MEDELLIN</t>
        </is>
      </c>
      <c r="J1780" t="inlineStr">
        <is>
          <t>BARRIO EL PLAYON MEDELLIN 2</t>
        </is>
      </c>
      <c r="K1780" t="inlineStr">
        <is>
          <t>BANCOLOMBIA</t>
        </is>
      </c>
      <c r="L1780" t="inlineStr">
        <is>
          <t>FO-25-1412494</t>
        </is>
      </c>
      <c r="M1780" s="49" t="n">
        <v>45892.375</v>
      </c>
      <c r="N1780" s="49" t="n">
        <v>45898.35694444444</v>
      </c>
      <c r="O1780" s="48" t="n">
        <v>0</v>
      </c>
      <c r="P1780" t="inlineStr">
        <is>
          <t>UNO A UNO</t>
        </is>
      </c>
      <c r="Q1780" t="inlineStr">
        <is>
          <t>UNO A UNO</t>
        </is>
      </c>
      <c r="S1780" t="inlineStr">
        <is>
          <t>EJECUTADO EXITOSO</t>
        </is>
      </c>
      <c r="T1780" t="inlineStr">
        <is>
          <t>VISITA TECNICA</t>
        </is>
      </c>
      <c r="V1780" t="inlineStr">
        <is>
          <t>TIPO I</t>
        </is>
      </c>
      <c r="W1780" t="inlineStr">
        <is>
          <t>TERRESTRE</t>
        </is>
      </c>
      <c r="X1780" t="inlineStr">
        <is>
          <t>AYALA ROMERO MAYKOL DANILO</t>
        </is>
      </c>
      <c r="Y1780" t="inlineStr">
        <is>
          <t>1</t>
        </is>
      </c>
      <c r="Z1780" t="inlineStr">
        <is>
          <t>0</t>
        </is>
      </c>
      <c r="AA1780" s="48" t="n">
        <v>35780</v>
      </c>
      <c r="AB1780" s="48" t="n">
        <v>0</v>
      </c>
    </row>
    <row r="1781">
      <c r="A1781" t="inlineStr">
        <is>
          <t>CUCUTA</t>
        </is>
      </c>
      <c r="B1781" t="inlineStr">
        <is>
          <t>SANTANDERES</t>
        </is>
      </c>
      <c r="C1781" t="inlineStr">
        <is>
          <t>0004-0008</t>
        </is>
      </c>
      <c r="D1781" t="inlineStr">
        <is>
          <t>54405</t>
        </is>
      </c>
      <c r="E1781" t="inlineStr">
        <is>
          <t>2634252</t>
        </is>
      </c>
      <c r="F1781" t="inlineStr">
        <is>
          <t>3007079516</t>
        </is>
      </c>
      <c r="G1781" t="inlineStr">
        <is>
          <t>OC VISITA ROLLOS</t>
        </is>
      </c>
      <c r="H1781" t="inlineStr">
        <is>
          <t>NORTE DE SANTANDER</t>
        </is>
      </c>
      <c r="I1781" t="inlineStr">
        <is>
          <t>LOS PATIOS</t>
        </is>
      </c>
      <c r="J1781" t="inlineStr">
        <is>
          <t>BARRIO LA CORDIALIDAD LOS PATIOS  11</t>
        </is>
      </c>
      <c r="K1781" t="inlineStr">
        <is>
          <t>BANCOLOMBIA</t>
        </is>
      </c>
      <c r="L1781" t="inlineStr">
        <is>
          <t>FO-25-1413226</t>
        </is>
      </c>
      <c r="M1781" s="49" t="n">
        <v>45892.39027777778</v>
      </c>
      <c r="N1781" s="49" t="n">
        <v>45894.69097222222</v>
      </c>
      <c r="O1781" s="48" t="n">
        <v>0</v>
      </c>
      <c r="P1781" t="inlineStr">
        <is>
          <t>UNO A UNO</t>
        </is>
      </c>
      <c r="Q1781" t="inlineStr">
        <is>
          <t>UNO A UNO</t>
        </is>
      </c>
      <c r="R1781" t="inlineStr">
        <is>
          <t>EJECUTADO</t>
        </is>
      </c>
      <c r="S1781" t="inlineStr">
        <is>
          <t>EJECUTADO EXITOSO</t>
        </is>
      </c>
      <c r="T1781" t="inlineStr">
        <is>
          <t>VISITA TECNICA</t>
        </is>
      </c>
      <c r="V1781" t="inlineStr">
        <is>
          <t>TIPO I</t>
        </is>
      </c>
      <c r="W1781" t="inlineStr">
        <is>
          <t>TERRESTRE</t>
        </is>
      </c>
      <c r="X1781" t="inlineStr">
        <is>
          <t>PACHECO BUITRAGO JAVIER ALONSO</t>
        </is>
      </c>
      <c r="Y1781" t="inlineStr">
        <is>
          <t>1</t>
        </is>
      </c>
      <c r="Z1781" t="inlineStr">
        <is>
          <t>0</t>
        </is>
      </c>
      <c r="AA1781" s="48" t="n">
        <v>35780</v>
      </c>
      <c r="AB1781" s="48" t="n">
        <v>0</v>
      </c>
    </row>
    <row r="1782">
      <c r="A1782" t="inlineStr">
        <is>
          <t>BUCARAMANGA</t>
        </is>
      </c>
      <c r="B1782" t="inlineStr">
        <is>
          <t>SANTANDERES</t>
        </is>
      </c>
      <c r="C1782" t="inlineStr">
        <is>
          <t>0004-0008</t>
        </is>
      </c>
      <c r="D1782" t="inlineStr">
        <is>
          <t>68615</t>
        </is>
      </c>
      <c r="E1782" t="inlineStr">
        <is>
          <t>2634269</t>
        </is>
      </c>
      <c r="F1782" t="inlineStr">
        <is>
          <t>3007064796</t>
        </is>
      </c>
      <c r="G1782" t="inlineStr">
        <is>
          <t>OC VISITA ROLLOS</t>
        </is>
      </c>
      <c r="H1782" t="inlineStr">
        <is>
          <t>SANTANDER</t>
        </is>
      </c>
      <c r="I1782" t="inlineStr">
        <is>
          <t>RIONEGRO</t>
        </is>
      </c>
      <c r="J1782" t="inlineStr">
        <is>
          <t>BARRIO VEREDA SAN IGNACIO FINC</t>
        </is>
      </c>
      <c r="K1782" t="inlineStr">
        <is>
          <t>BANCOLOMBIA</t>
        </is>
      </c>
      <c r="L1782" t="inlineStr">
        <is>
          <t>FO-25-1413222</t>
        </is>
      </c>
      <c r="M1782" s="49" t="n">
        <v>45892.40347222222</v>
      </c>
      <c r="N1782" s="49" t="n">
        <v>45892.71736111111</v>
      </c>
      <c r="O1782" s="48" t="n">
        <v>0</v>
      </c>
      <c r="P1782" t="inlineStr">
        <is>
          <t>CB UNO A UNO</t>
        </is>
      </c>
      <c r="Q1782" t="inlineStr">
        <is>
          <t>CB UNO A UNO</t>
        </is>
      </c>
      <c r="R1782" t="inlineStr">
        <is>
          <t>EJECUTADO</t>
        </is>
      </c>
      <c r="S1782" t="inlineStr">
        <is>
          <t>EJECUTADO EXITOSO</t>
        </is>
      </c>
      <c r="T1782" t="inlineStr">
        <is>
          <t>VISITA TECNICA</t>
        </is>
      </c>
      <c r="V1782" t="inlineStr">
        <is>
          <t>TIPO II</t>
        </is>
      </c>
      <c r="W1782" t="inlineStr">
        <is>
          <t>TERRESTRE</t>
        </is>
      </c>
      <c r="X1782" t="inlineStr">
        <is>
          <t>GELVEZ MOGOLLON JOSE ELISEO</t>
        </is>
      </c>
      <c r="Y1782" t="inlineStr">
        <is>
          <t>1</t>
        </is>
      </c>
      <c r="Z1782" t="inlineStr">
        <is>
          <t>0</t>
        </is>
      </c>
      <c r="AA1782" s="48" t="n">
        <v>67654</v>
      </c>
      <c r="AB1782" s="48" t="n">
        <v>0</v>
      </c>
    </row>
    <row r="1783">
      <c r="A1783" t="inlineStr">
        <is>
          <t>MONTERIA</t>
        </is>
      </c>
      <c r="B1783" t="inlineStr">
        <is>
          <t>COSTA</t>
        </is>
      </c>
      <c r="C1783" t="inlineStr">
        <is>
          <t>0004-0001</t>
        </is>
      </c>
      <c r="D1783" t="inlineStr">
        <is>
          <t>5154</t>
        </is>
      </c>
      <c r="E1783" t="inlineStr">
        <is>
          <t>2634291</t>
        </is>
      </c>
      <c r="F1783" t="inlineStr">
        <is>
          <t>3007075549</t>
        </is>
      </c>
      <c r="G1783" t="inlineStr">
        <is>
          <t>OC VISITA ROLLOS</t>
        </is>
      </c>
      <c r="H1783" t="inlineStr">
        <is>
          <t>ANTIOQUIA</t>
        </is>
      </c>
      <c r="I1783" t="inlineStr">
        <is>
          <t>CAUCASIA</t>
        </is>
      </c>
      <c r="J1783" t="inlineStr">
        <is>
          <t>PTM CAUCASIA D' TODITOS MIL LO</t>
        </is>
      </c>
      <c r="K1783" t="inlineStr">
        <is>
          <t>BANCOLOMBIA</t>
        </is>
      </c>
      <c r="L1783" t="inlineStr">
        <is>
          <t>FO-25-1419524</t>
        </is>
      </c>
      <c r="M1783" s="49" t="n">
        <v>45892.42685185185</v>
      </c>
      <c r="N1783" s="49" t="n">
        <v>45897.47430555556</v>
      </c>
      <c r="O1783" s="48" t="n">
        <v>0</v>
      </c>
      <c r="P1783" t="inlineStr">
        <is>
          <t>AGREGADOR</t>
        </is>
      </c>
      <c r="Q1783" t="inlineStr">
        <is>
          <t>COMCARD - PTM</t>
        </is>
      </c>
      <c r="R1783" t="inlineStr">
        <is>
          <t>EJECUTADO</t>
        </is>
      </c>
      <c r="S1783" t="inlineStr">
        <is>
          <t>EJECUTADO EXITOSO</t>
        </is>
      </c>
      <c r="T1783" t="inlineStr">
        <is>
          <t>VISITA TECNICA</t>
        </is>
      </c>
      <c r="V1783" t="inlineStr">
        <is>
          <t>TIPO II</t>
        </is>
      </c>
      <c r="W1783" t="inlineStr">
        <is>
          <t>TERRESTRE</t>
        </is>
      </c>
      <c r="X1783" t="inlineStr">
        <is>
          <t>CASSIANI PEREZ RAUL RAMIRO</t>
        </is>
      </c>
      <c r="Y1783" t="inlineStr">
        <is>
          <t>1</t>
        </is>
      </c>
      <c r="Z1783" t="inlineStr">
        <is>
          <t>0</t>
        </is>
      </c>
      <c r="AA1783" s="48" t="n">
        <v>67654</v>
      </c>
      <c r="AB1783" s="48" t="n">
        <v>0</v>
      </c>
    </row>
    <row r="1784">
      <c r="A1784" t="inlineStr">
        <is>
          <t>CUCUTA</t>
        </is>
      </c>
      <c r="B1784" t="inlineStr">
        <is>
          <t>SANTANDERES</t>
        </is>
      </c>
      <c r="C1784" t="inlineStr">
        <is>
          <t>No encontrado</t>
        </is>
      </c>
      <c r="D1784" t="inlineStr">
        <is>
          <t>54820</t>
        </is>
      </c>
      <c r="E1784" t="inlineStr">
        <is>
          <t>2634310</t>
        </is>
      </c>
      <c r="F1784" t="inlineStr">
        <is>
          <t>3007079880</t>
        </is>
      </c>
      <c r="G1784" t="inlineStr">
        <is>
          <t>OC ENVIO ROLLOS</t>
        </is>
      </c>
      <c r="H1784" t="inlineStr">
        <is>
          <t>NORTE DE SANTANDER</t>
        </is>
      </c>
      <c r="I1784" t="inlineStr">
        <is>
          <t>TOLEDO</t>
        </is>
      </c>
      <c r="J1784" t="inlineStr">
        <is>
          <t>BARRIO CENTRO SAN BERNARDO DE BATA TOLEDO</t>
        </is>
      </c>
      <c r="K1784" t="inlineStr">
        <is>
          <t>BANCOLOMBIA</t>
        </is>
      </c>
      <c r="L1784" t="inlineStr">
        <is>
          <t>FO-25-1412533</t>
        </is>
      </c>
      <c r="M1784" s="49" t="n">
        <v>45892.375</v>
      </c>
      <c r="N1784" s="49" t="n">
        <v>45898.51180555556</v>
      </c>
      <c r="O1784" s="48" t="n">
        <v>0</v>
      </c>
      <c r="P1784" t="inlineStr">
        <is>
          <t>UNO A UNO</t>
        </is>
      </c>
      <c r="Q1784" t="inlineStr">
        <is>
          <t>UNO A UNO</t>
        </is>
      </c>
      <c r="S1784" t="inlineStr">
        <is>
          <t>EJECUTADO EXITOSO</t>
        </is>
      </c>
      <c r="T1784" t="inlineStr">
        <is>
          <t>ENVIO</t>
        </is>
      </c>
      <c r="V1784" t="inlineStr">
        <is>
          <t>TIPO IV</t>
        </is>
      </c>
      <c r="W1784" t="inlineStr">
        <is>
          <t>TERRESTRE</t>
        </is>
      </c>
      <c r="Y1784" t="inlineStr">
        <is>
          <t>1</t>
        </is>
      </c>
      <c r="Z1784" t="inlineStr">
        <is>
          <t>0</t>
        </is>
      </c>
      <c r="AA1784" s="48" t="n">
        <v>35780</v>
      </c>
      <c r="AB1784" s="48" t="n">
        <v>0</v>
      </c>
    </row>
    <row r="1785">
      <c r="A1785" t="inlineStr">
        <is>
          <t>NEIVA</t>
        </is>
      </c>
      <c r="B1785" t="inlineStr">
        <is>
          <t>REMOTAS</t>
        </is>
      </c>
      <c r="C1785" t="inlineStr">
        <is>
          <t>0004-0007</t>
        </is>
      </c>
      <c r="D1785" t="inlineStr">
        <is>
          <t>18001</t>
        </is>
      </c>
      <c r="E1785" t="inlineStr">
        <is>
          <t>2634334</t>
        </is>
      </c>
      <c r="F1785" t="inlineStr">
        <is>
          <t>3007060810</t>
        </is>
      </c>
      <c r="G1785" t="inlineStr">
        <is>
          <t>OC VISITA ROLLOS</t>
        </is>
      </c>
      <c r="H1785" t="inlineStr">
        <is>
          <t>CAQUETA</t>
        </is>
      </c>
      <c r="I1785" t="inlineStr">
        <is>
          <t>FLORENCIA</t>
        </is>
      </c>
      <c r="J1785" t="inlineStr">
        <is>
          <t>BARRIO CENTRO FLORENCIA 17</t>
        </is>
      </c>
      <c r="K1785" t="inlineStr">
        <is>
          <t>BANCOLOMBIA</t>
        </is>
      </c>
      <c r="L1785" t="inlineStr">
        <is>
          <t>FO-25-1413333</t>
        </is>
      </c>
      <c r="M1785" s="49" t="n">
        <v>45892.38472222222</v>
      </c>
      <c r="N1785" s="49" t="n">
        <v>45895.61319444444</v>
      </c>
      <c r="O1785" s="48" t="n">
        <v>0</v>
      </c>
      <c r="P1785" t="inlineStr">
        <is>
          <t>CB UNO A UNO</t>
        </is>
      </c>
      <c r="Q1785" t="inlineStr">
        <is>
          <t>CB UNO A UNO</t>
        </is>
      </c>
      <c r="R1785" t="inlineStr">
        <is>
          <t>EJECUTADO</t>
        </is>
      </c>
      <c r="S1785" t="inlineStr">
        <is>
          <t>EJECUTADO EXITOSO</t>
        </is>
      </c>
      <c r="T1785" t="inlineStr">
        <is>
          <t>VISITA TECNICA</t>
        </is>
      </c>
      <c r="V1785" t="inlineStr">
        <is>
          <t>TIPO IV</t>
        </is>
      </c>
      <c r="W1785" t="inlineStr">
        <is>
          <t>TERRESTRE</t>
        </is>
      </c>
      <c r="X1785" t="inlineStr">
        <is>
          <t>BERMUDEZ SANCHEZ JOSE NEYBER</t>
        </is>
      </c>
      <c r="Y1785" t="inlineStr">
        <is>
          <t>1</t>
        </is>
      </c>
      <c r="Z1785" t="inlineStr">
        <is>
          <t>0</t>
        </is>
      </c>
      <c r="AA1785" s="48" t="n">
        <v>35780</v>
      </c>
      <c r="AB1785" s="48" t="n">
        <v>0</v>
      </c>
    </row>
    <row r="1786">
      <c r="A1786" t="inlineStr">
        <is>
          <t>MEDELLIN</t>
        </is>
      </c>
      <c r="B1786" t="inlineStr">
        <is>
          <t>NOROCCIDENTE</t>
        </is>
      </c>
      <c r="C1786" t="inlineStr">
        <is>
          <t>0004-0005</t>
        </is>
      </c>
      <c r="D1786" t="inlineStr">
        <is>
          <t>5001</t>
        </is>
      </c>
      <c r="E1786" t="inlineStr">
        <is>
          <t>2634338</t>
        </is>
      </c>
      <c r="F1786" t="inlineStr">
        <is>
          <t>3007079434</t>
        </is>
      </c>
      <c r="G1786" t="inlineStr">
        <is>
          <t>OC VISITA ROLLOS</t>
        </is>
      </c>
      <c r="H1786" t="inlineStr">
        <is>
          <t>ANTIOQUIA</t>
        </is>
      </c>
      <c r="I1786" t="inlineStr">
        <is>
          <t>MEDELLIN</t>
        </is>
      </c>
      <c r="J1786" t="inlineStr">
        <is>
          <t>BARRIO SANTANDER MEDELLIN MEDE</t>
        </is>
      </c>
      <c r="K1786" t="inlineStr">
        <is>
          <t>BANCOLOMBIA</t>
        </is>
      </c>
      <c r="L1786" t="inlineStr">
        <is>
          <t>FO-25-1413236</t>
        </is>
      </c>
      <c r="M1786" s="49" t="n">
        <v>45892.38680555556</v>
      </c>
      <c r="N1786" s="49" t="n">
        <v>45897.67986111111</v>
      </c>
      <c r="O1786" s="48" t="n">
        <v>0</v>
      </c>
      <c r="P1786" t="inlineStr">
        <is>
          <t>CB UNO A UNO</t>
        </is>
      </c>
      <c r="Q1786" t="inlineStr">
        <is>
          <t>CB UNO A UNO</t>
        </is>
      </c>
      <c r="S1786" t="inlineStr">
        <is>
          <t>EJECUTADO EXITOSO</t>
        </is>
      </c>
      <c r="T1786" t="inlineStr">
        <is>
          <t>VISITA TECNICA</t>
        </is>
      </c>
      <c r="V1786" t="inlineStr">
        <is>
          <t>TIPO I</t>
        </is>
      </c>
      <c r="W1786" t="inlineStr">
        <is>
          <t>TERRESTRE</t>
        </is>
      </c>
      <c r="X1786" t="inlineStr">
        <is>
          <t>AYALA ROMERO MAYKOL DANILO</t>
        </is>
      </c>
      <c r="Y1786" t="inlineStr">
        <is>
          <t>1</t>
        </is>
      </c>
      <c r="Z1786" t="inlineStr">
        <is>
          <t>0</t>
        </is>
      </c>
      <c r="AA1786" s="48" t="n">
        <v>35780</v>
      </c>
      <c r="AB1786" s="48" t="n">
        <v>0</v>
      </c>
    </row>
    <row r="1787">
      <c r="A1787" t="inlineStr">
        <is>
          <t>CUCUTA</t>
        </is>
      </c>
      <c r="B1787" t="inlineStr">
        <is>
          <t>SANTANDERES</t>
        </is>
      </c>
      <c r="C1787" t="inlineStr">
        <is>
          <t>0004-0008</t>
        </is>
      </c>
      <c r="D1787" t="inlineStr">
        <is>
          <t>54001</t>
        </is>
      </c>
      <c r="E1787" t="inlineStr">
        <is>
          <t>2634340</t>
        </is>
      </c>
      <c r="F1787" t="inlineStr">
        <is>
          <t>3007048385</t>
        </is>
      </c>
      <c r="G1787" t="inlineStr">
        <is>
          <t>OC VISITA ROLLOS</t>
        </is>
      </c>
      <c r="H1787" t="inlineStr">
        <is>
          <t>NORTE DE SANTANDER</t>
        </is>
      </c>
      <c r="I1787" t="inlineStr">
        <is>
          <t>CUCUTA</t>
        </is>
      </c>
      <c r="J1787" t="inlineStr">
        <is>
          <t>BARRIO ONCE DE NOVIEMBRE CUCUT</t>
        </is>
      </c>
      <c r="K1787" t="inlineStr">
        <is>
          <t>BANCOLOMBIA</t>
        </is>
      </c>
      <c r="L1787" t="inlineStr">
        <is>
          <t>FO-25-1413233</t>
        </is>
      </c>
      <c r="M1787" s="49" t="n">
        <v>45892.38819444444</v>
      </c>
      <c r="N1787" s="49" t="n">
        <v>45894.71111111111</v>
      </c>
      <c r="O1787" s="48" t="n">
        <v>0</v>
      </c>
      <c r="P1787" t="inlineStr">
        <is>
          <t>CB UNO A UNO</t>
        </is>
      </c>
      <c r="Q1787" t="inlineStr">
        <is>
          <t>CB UNO A UNO</t>
        </is>
      </c>
      <c r="R1787" t="inlineStr">
        <is>
          <t>EJECUTADO</t>
        </is>
      </c>
      <c r="S1787" t="inlineStr">
        <is>
          <t>EJECUTADO EXITOSO</t>
        </is>
      </c>
      <c r="T1787" t="inlineStr">
        <is>
          <t>VISITA TECNICA</t>
        </is>
      </c>
      <c r="V1787" t="inlineStr">
        <is>
          <t>TIPO I</t>
        </is>
      </c>
      <c r="W1787" t="inlineStr">
        <is>
          <t>TERRESTRE</t>
        </is>
      </c>
      <c r="X1787" t="inlineStr">
        <is>
          <t>PACHECO BUITRAGO JAVIER ALONSO</t>
        </is>
      </c>
      <c r="Y1787" t="inlineStr">
        <is>
          <t>1</t>
        </is>
      </c>
      <c r="Z1787" t="inlineStr">
        <is>
          <t>0</t>
        </is>
      </c>
      <c r="AA1787" s="48" t="n">
        <v>35780</v>
      </c>
      <c r="AB1787" s="48" t="n">
        <v>0</v>
      </c>
    </row>
    <row r="1788">
      <c r="A1788" t="inlineStr">
        <is>
          <t>BUCARAMANGA</t>
        </is>
      </c>
      <c r="B1788" t="inlineStr">
        <is>
          <t>SANTANDERES</t>
        </is>
      </c>
      <c r="C1788" t="inlineStr">
        <is>
          <t>0004-0008</t>
        </is>
      </c>
      <c r="D1788" t="inlineStr">
        <is>
          <t>68575</t>
        </is>
      </c>
      <c r="E1788" t="inlineStr">
        <is>
          <t>2634344</t>
        </is>
      </c>
      <c r="F1788" t="inlineStr">
        <is>
          <t>3007043132</t>
        </is>
      </c>
      <c r="G1788" t="inlineStr">
        <is>
          <t>OC VISITA ROLLOS</t>
        </is>
      </c>
      <c r="H1788" t="inlineStr">
        <is>
          <t>SANTANDER</t>
        </is>
      </c>
      <c r="I1788" t="inlineStr">
        <is>
          <t>PUERTO WILCHES</t>
        </is>
      </c>
      <c r="J1788" t="inlineStr">
        <is>
          <t>BARRIO CRR PUENTE SOGAMOSO PUE</t>
        </is>
      </c>
      <c r="K1788" t="inlineStr">
        <is>
          <t>BANCOLOMBIA</t>
        </is>
      </c>
      <c r="L1788" t="inlineStr">
        <is>
          <t>FO-25-1414620</t>
        </is>
      </c>
      <c r="M1788" s="49" t="n">
        <v>45892.38958333333</v>
      </c>
      <c r="N1788" s="49" t="n">
        <v>45896.49513888889</v>
      </c>
      <c r="O1788" s="48" t="n">
        <v>0</v>
      </c>
      <c r="P1788" t="inlineStr">
        <is>
          <t>CB UNO A UNO</t>
        </is>
      </c>
      <c r="Q1788" t="inlineStr">
        <is>
          <t>CB UNO A UNO</t>
        </is>
      </c>
      <c r="R1788" t="inlineStr">
        <is>
          <t>EJECUTADO</t>
        </is>
      </c>
      <c r="S1788" t="inlineStr">
        <is>
          <t>EJECUTADO EXITOSO</t>
        </is>
      </c>
      <c r="T1788" t="inlineStr">
        <is>
          <t>ENVIO FLOTA - OPERADOR LOGISTICO</t>
        </is>
      </c>
      <c r="V1788" t="inlineStr">
        <is>
          <t>TIPO IV</t>
        </is>
      </c>
      <c r="W1788" t="inlineStr">
        <is>
          <t>TERRESTRE</t>
        </is>
      </c>
      <c r="X1788" t="inlineStr">
        <is>
          <t>PEÑA DIAZ IVAN YESID</t>
        </is>
      </c>
      <c r="Y1788" t="inlineStr">
        <is>
          <t>1</t>
        </is>
      </c>
      <c r="Z1788" t="inlineStr">
        <is>
          <t>0</t>
        </is>
      </c>
      <c r="AA1788" s="48" t="n">
        <v>35780</v>
      </c>
      <c r="AB1788" s="48" t="n">
        <v>0</v>
      </c>
    </row>
    <row r="1789">
      <c r="A1789" t="inlineStr">
        <is>
          <t>MEDELLIN</t>
        </is>
      </c>
      <c r="B1789" t="inlineStr">
        <is>
          <t>NOROCCIDENTE</t>
        </is>
      </c>
      <c r="C1789" t="inlineStr">
        <is>
          <t>0004-0005</t>
        </is>
      </c>
      <c r="D1789" t="inlineStr">
        <is>
          <t>5088</t>
        </is>
      </c>
      <c r="E1789" t="inlineStr">
        <is>
          <t>2634357</t>
        </is>
      </c>
      <c r="F1789" t="inlineStr">
        <is>
          <t>3007033971</t>
        </is>
      </c>
      <c r="G1789" t="inlineStr">
        <is>
          <t>OC VISITA ROLLOS</t>
        </is>
      </c>
      <c r="H1789" t="inlineStr">
        <is>
          <t>ANTIOQUIA</t>
        </is>
      </c>
      <c r="I1789" t="inlineStr">
        <is>
          <t>BELLO</t>
        </is>
      </c>
      <c r="J1789" t="inlineStr">
        <is>
          <t>PAGAFACIL PLAZA DE BELLO</t>
        </is>
      </c>
      <c r="K1789" t="inlineStr">
        <is>
          <t>BANCOLOMBIA</t>
        </is>
      </c>
      <c r="L1789" t="inlineStr">
        <is>
          <t>FO-25-1413225</t>
        </is>
      </c>
      <c r="M1789" s="49" t="n">
        <v>45892.40277777778</v>
      </c>
      <c r="N1789" s="49" t="n">
        <v>45898.35694444444</v>
      </c>
      <c r="O1789" s="48" t="n">
        <v>0</v>
      </c>
      <c r="P1789" t="inlineStr">
        <is>
          <t>ROBUSTO</t>
        </is>
      </c>
      <c r="Q1789" t="inlineStr">
        <is>
          <t>PAGAFACIL</t>
        </is>
      </c>
      <c r="S1789" t="inlineStr">
        <is>
          <t>EJECUTADO EXITOSO</t>
        </is>
      </c>
      <c r="T1789" t="inlineStr">
        <is>
          <t>VISITA TECNICA</t>
        </is>
      </c>
      <c r="V1789" t="inlineStr">
        <is>
          <t>TIPO I</t>
        </is>
      </c>
      <c r="W1789" t="inlineStr">
        <is>
          <t>TERRESTRE</t>
        </is>
      </c>
      <c r="X1789" t="inlineStr">
        <is>
          <t>AYALA ROMERO MAYKOL DANILO</t>
        </is>
      </c>
      <c r="Y1789" t="inlineStr">
        <is>
          <t>1</t>
        </is>
      </c>
      <c r="Z1789" t="inlineStr">
        <is>
          <t>0</t>
        </is>
      </c>
      <c r="AA1789" s="48" t="n">
        <v>35780</v>
      </c>
      <c r="AB1789" s="48" t="n">
        <v>0</v>
      </c>
    </row>
    <row r="1790">
      <c r="A1790" t="inlineStr">
        <is>
          <t>APARTADO</t>
        </is>
      </c>
      <c r="B1790" t="inlineStr">
        <is>
          <t>NOROCCIDENTE</t>
        </is>
      </c>
      <c r="C1790" t="inlineStr">
        <is>
          <t>0004-0005</t>
        </is>
      </c>
      <c r="D1790" t="inlineStr">
        <is>
          <t>5045</t>
        </is>
      </c>
      <c r="E1790" t="inlineStr">
        <is>
          <t>2634359</t>
        </is>
      </c>
      <c r="F1790" t="inlineStr">
        <is>
          <t>3007049591</t>
        </is>
      </c>
      <c r="G1790" t="inlineStr">
        <is>
          <t>OC VISITA ROLLOS</t>
        </is>
      </c>
      <c r="H1790" t="inlineStr">
        <is>
          <t>ANTIOQUIA</t>
        </is>
      </c>
      <c r="I1790" t="inlineStr">
        <is>
          <t>APARTADO</t>
        </is>
      </c>
      <c r="J1790" t="inlineStr">
        <is>
          <t>PTM APARTADO FERRETERIA DE LA</t>
        </is>
      </c>
      <c r="K1790" t="inlineStr">
        <is>
          <t>BANCOLOMBIA</t>
        </is>
      </c>
      <c r="L1790" t="inlineStr">
        <is>
          <t>FO-25-1413217</t>
        </is>
      </c>
      <c r="M1790" s="49" t="n">
        <v>45892.40347222222</v>
      </c>
      <c r="N1790" s="49" t="n">
        <v>45897.44583333333</v>
      </c>
      <c r="O1790" s="48" t="n">
        <v>0</v>
      </c>
      <c r="P1790" t="inlineStr">
        <is>
          <t>AGREGADOR</t>
        </is>
      </c>
      <c r="Q1790" t="inlineStr">
        <is>
          <t>COMCARD - PTM</t>
        </is>
      </c>
      <c r="R1790" t="inlineStr">
        <is>
          <t>EJECUTADO</t>
        </is>
      </c>
      <c r="S1790" t="inlineStr">
        <is>
          <t>EJECUTADO EXITOSO</t>
        </is>
      </c>
      <c r="T1790" t="inlineStr">
        <is>
          <t>VISITA TECNICA</t>
        </is>
      </c>
      <c r="V1790" t="inlineStr">
        <is>
          <t>TIPO I</t>
        </is>
      </c>
      <c r="W1790" t="inlineStr">
        <is>
          <t>TERRESTRE</t>
        </is>
      </c>
      <c r="X1790" t="inlineStr">
        <is>
          <t>SALDARRIAGA MIRANDA SANTIAGO</t>
        </is>
      </c>
      <c r="Y1790" t="inlineStr">
        <is>
          <t>1</t>
        </is>
      </c>
      <c r="Z1790" t="inlineStr">
        <is>
          <t>0</t>
        </is>
      </c>
      <c r="AA1790" s="48" t="n">
        <v>35780</v>
      </c>
      <c r="AB1790" s="48" t="n">
        <v>0</v>
      </c>
    </row>
    <row r="1791">
      <c r="A1791" t="inlineStr">
        <is>
          <t>BUCARAMANGA</t>
        </is>
      </c>
      <c r="B1791" t="inlineStr">
        <is>
          <t>SANTANDERES</t>
        </is>
      </c>
      <c r="C1791" t="inlineStr">
        <is>
          <t>0004-0008</t>
        </is>
      </c>
      <c r="D1791" t="inlineStr">
        <is>
          <t>13688</t>
        </is>
      </c>
      <c r="E1791" t="inlineStr">
        <is>
          <t>2634379</t>
        </is>
      </c>
      <c r="F1791" t="inlineStr">
        <is>
          <t>3007073893</t>
        </is>
      </c>
      <c r="G1791" t="inlineStr">
        <is>
          <t>OC ENVIO ROLLOS</t>
        </is>
      </c>
      <c r="H1791" t="inlineStr">
        <is>
          <t>BOLIVAR</t>
        </is>
      </c>
      <c r="I1791" t="inlineStr">
        <is>
          <t>SANTA ROSA DEL SUR</t>
        </is>
      </c>
      <c r="J1791" t="inlineStr">
        <is>
          <t>DISTRICOL PENAS BISTRO</t>
        </is>
      </c>
      <c r="K1791" t="inlineStr">
        <is>
          <t>BANCOLOMBIA</t>
        </is>
      </c>
      <c r="L1791" t="inlineStr">
        <is>
          <t>FO-25-1414619</t>
        </is>
      </c>
      <c r="M1791" s="49" t="n">
        <v>45892.42708333334</v>
      </c>
      <c r="N1791" s="49" t="n">
        <v>45898.51180555556</v>
      </c>
      <c r="O1791" s="48" t="n">
        <v>0</v>
      </c>
      <c r="P1791" t="inlineStr">
        <is>
          <t>AGREGADOR</t>
        </is>
      </c>
      <c r="Q1791" t="inlineStr">
        <is>
          <t>DISTRICOL</t>
        </is>
      </c>
      <c r="S1791" t="inlineStr">
        <is>
          <t>EJECUTADO EXITOSO</t>
        </is>
      </c>
      <c r="T1791" t="inlineStr">
        <is>
          <t>ENVIO</t>
        </is>
      </c>
      <c r="V1791" t="inlineStr">
        <is>
          <t>TIPO IV ESPECIAL</t>
        </is>
      </c>
      <c r="W1791" t="inlineStr">
        <is>
          <t>TERRESTRE/FLUVIAL</t>
        </is>
      </c>
      <c r="Y1791" t="inlineStr">
        <is>
          <t>1</t>
        </is>
      </c>
      <c r="Z1791" t="inlineStr">
        <is>
          <t>0</t>
        </is>
      </c>
      <c r="AA1791" s="48" t="n">
        <v>35780</v>
      </c>
      <c r="AB1791" s="48" t="n">
        <v>0</v>
      </c>
    </row>
    <row r="1792">
      <c r="A1792" t="inlineStr">
        <is>
          <t>BOGOTA</t>
        </is>
      </c>
      <c r="B1792" t="inlineStr">
        <is>
          <t>CUNDINAMARCA</t>
        </is>
      </c>
      <c r="C1792" t="inlineStr">
        <is>
          <t>0004-0004</t>
        </is>
      </c>
      <c r="D1792" t="inlineStr">
        <is>
          <t>25286</t>
        </is>
      </c>
      <c r="E1792" t="inlineStr">
        <is>
          <t>2634430</t>
        </is>
      </c>
      <c r="F1792" t="inlineStr">
        <is>
          <t>3007080017</t>
        </is>
      </c>
      <c r="G1792" t="inlineStr">
        <is>
          <t>OC VISITA ROLLOS</t>
        </is>
      </c>
      <c r="H1792" t="inlineStr">
        <is>
          <t>CUNDINAMARCA</t>
        </is>
      </c>
      <c r="I1792" t="inlineStr">
        <is>
          <t>FUNZA</t>
        </is>
      </c>
      <c r="J1792" t="inlineStr">
        <is>
          <t>BARRIO ZUAME FUNZA FUNZA</t>
        </is>
      </c>
      <c r="K1792" t="inlineStr">
        <is>
          <t>BANCOLOMBIA</t>
        </is>
      </c>
      <c r="L1792" t="inlineStr">
        <is>
          <t>FO-25-1419520</t>
        </is>
      </c>
      <c r="M1792" s="49" t="n">
        <v>45892.43181712963</v>
      </c>
      <c r="N1792" s="49" t="n">
        <v>45895.48958333334</v>
      </c>
      <c r="O1792" s="48" t="n">
        <v>0</v>
      </c>
      <c r="P1792" t="inlineStr">
        <is>
          <t>UNO A UNO</t>
        </is>
      </c>
      <c r="Q1792" t="inlineStr">
        <is>
          <t>UNO A UNO</t>
        </is>
      </c>
      <c r="R1792" t="inlineStr">
        <is>
          <t>EJECUTADO</t>
        </is>
      </c>
      <c r="S1792" t="inlineStr">
        <is>
          <t>EJECUTADO EXITOSO</t>
        </is>
      </c>
      <c r="T1792" t="inlineStr">
        <is>
          <t>VISITA TECNICA</t>
        </is>
      </c>
      <c r="V1792" t="inlineStr">
        <is>
          <t>TIPO II</t>
        </is>
      </c>
      <c r="W1792" t="inlineStr">
        <is>
          <t>TERRESTRE</t>
        </is>
      </c>
      <c r="X1792" t="inlineStr">
        <is>
          <t>GOMEZ VEGA DAVID SNEYDER</t>
        </is>
      </c>
      <c r="Y1792" t="inlineStr">
        <is>
          <t>1</t>
        </is>
      </c>
      <c r="Z1792" t="inlineStr">
        <is>
          <t>0</t>
        </is>
      </c>
      <c r="AA1792" s="48" t="n">
        <v>67654</v>
      </c>
      <c r="AB1792" s="48" t="n">
        <v>0</v>
      </c>
    </row>
    <row r="1793">
      <c r="A1793" t="inlineStr">
        <is>
          <t>SANTA MARTA</t>
        </is>
      </c>
      <c r="B1793" t="inlineStr">
        <is>
          <t>COSTA</t>
        </is>
      </c>
      <c r="C1793" t="inlineStr">
        <is>
          <t>0004-0001</t>
        </is>
      </c>
      <c r="D1793" t="inlineStr">
        <is>
          <t>47001</t>
        </is>
      </c>
      <c r="E1793" t="inlineStr">
        <is>
          <t>2634445</t>
        </is>
      </c>
      <c r="F1793" t="inlineStr">
        <is>
          <t>3007061372</t>
        </is>
      </c>
      <c r="G1793" t="inlineStr">
        <is>
          <t>OC VISITA ROLLOS</t>
        </is>
      </c>
      <c r="H1793" t="inlineStr">
        <is>
          <t>MAGDALENA</t>
        </is>
      </c>
      <c r="I1793" t="inlineStr">
        <is>
          <t>SANTA MARTA</t>
        </is>
      </c>
      <c r="J1793" t="inlineStr">
        <is>
          <t>BARRIO CIUDAD EQUIDAD SANTA MA</t>
        </is>
      </c>
      <c r="K1793" t="inlineStr">
        <is>
          <t>BANCOLOMBIA</t>
        </is>
      </c>
      <c r="L1793" t="inlineStr">
        <is>
          <t>FO-25-1413823</t>
        </is>
      </c>
      <c r="M1793" s="49" t="n">
        <v>45892.44395833334</v>
      </c>
      <c r="N1793" s="49" t="n">
        <v>45896.65555555555</v>
      </c>
      <c r="O1793" s="48" t="n">
        <v>0</v>
      </c>
      <c r="P1793" t="inlineStr">
        <is>
          <t>CB UNO A UNO</t>
        </is>
      </c>
      <c r="Q1793" t="inlineStr">
        <is>
          <t>CB UNO A UNO</t>
        </is>
      </c>
      <c r="R1793" t="inlineStr">
        <is>
          <t>EJECUTADO</t>
        </is>
      </c>
      <c r="S1793" t="inlineStr">
        <is>
          <t>EJECUTADO EXITOSO</t>
        </is>
      </c>
      <c r="T1793" t="inlineStr">
        <is>
          <t>VISITA TECNICA</t>
        </is>
      </c>
      <c r="V1793" t="inlineStr">
        <is>
          <t>TIPO I</t>
        </is>
      </c>
      <c r="W1793" t="inlineStr">
        <is>
          <t>TERRESTRE</t>
        </is>
      </c>
      <c r="X1793" t="inlineStr">
        <is>
          <t>THOMAS  CAMPO SIGIFREDO SEGUNDO</t>
        </is>
      </c>
      <c r="Y1793" t="inlineStr">
        <is>
          <t>1</t>
        </is>
      </c>
      <c r="Z1793" t="inlineStr">
        <is>
          <t>0</t>
        </is>
      </c>
      <c r="AA1793" s="48" t="n">
        <v>35780</v>
      </c>
      <c r="AB1793" s="48" t="n">
        <v>0</v>
      </c>
    </row>
    <row r="1794">
      <c r="A1794" t="inlineStr">
        <is>
          <t>BUCARAMANGA</t>
        </is>
      </c>
      <c r="B1794" t="inlineStr">
        <is>
          <t>SANTANDERES</t>
        </is>
      </c>
      <c r="C1794" t="inlineStr">
        <is>
          <t>0004-0008</t>
        </is>
      </c>
      <c r="D1794" t="inlineStr">
        <is>
          <t>68406</t>
        </is>
      </c>
      <c r="E1794" t="inlineStr">
        <is>
          <t>2634449</t>
        </is>
      </c>
      <c r="F1794" t="inlineStr">
        <is>
          <t>3007037246</t>
        </is>
      </c>
      <c r="G1794" t="inlineStr">
        <is>
          <t>OC VISITA ROLLOS</t>
        </is>
      </c>
      <c r="H1794" t="inlineStr">
        <is>
          <t>SANTANDER</t>
        </is>
      </c>
      <c r="I1794" t="inlineStr">
        <is>
          <t>LEBRIJA</t>
        </is>
      </c>
      <c r="J1794" t="inlineStr">
        <is>
          <t>PTM LEBRIJA AGUADA</t>
        </is>
      </c>
      <c r="K1794" t="inlineStr">
        <is>
          <t>BANCOLOMBIA</t>
        </is>
      </c>
      <c r="L1794" t="inlineStr">
        <is>
          <t>FO-25-1419517</t>
        </is>
      </c>
      <c r="M1794" s="49" t="n">
        <v>45892.45290509259</v>
      </c>
      <c r="N1794" s="49" t="n">
        <v>45894.62013888889</v>
      </c>
      <c r="O1794" s="48" t="n">
        <v>0</v>
      </c>
      <c r="P1794" t="inlineStr">
        <is>
          <t>AGREGADOR</t>
        </is>
      </c>
      <c r="Q1794" t="inlineStr">
        <is>
          <t>COMCARD - PTM</t>
        </is>
      </c>
      <c r="R1794" t="inlineStr">
        <is>
          <t>EJECUTADO</t>
        </is>
      </c>
      <c r="S1794" t="inlineStr">
        <is>
          <t>EJECUTADO EXITOSO</t>
        </is>
      </c>
      <c r="T1794" t="inlineStr">
        <is>
          <t>VISITA TECNICA</t>
        </is>
      </c>
      <c r="V1794" t="inlineStr">
        <is>
          <t>TIPO II</t>
        </is>
      </c>
      <c r="W1794" t="inlineStr">
        <is>
          <t>TERRESTRE</t>
        </is>
      </c>
      <c r="X1794" t="inlineStr">
        <is>
          <t>HERRERA LUQUE SAUL JAVIER</t>
        </is>
      </c>
      <c r="Y1794" t="inlineStr">
        <is>
          <t>1</t>
        </is>
      </c>
      <c r="Z1794" t="inlineStr">
        <is>
          <t>0</t>
        </is>
      </c>
      <c r="AA1794" s="48" t="n">
        <v>67654</v>
      </c>
      <c r="AB1794" s="48" t="n">
        <v>0</v>
      </c>
    </row>
    <row r="1795">
      <c r="A1795" t="inlineStr">
        <is>
          <t>APARTADO</t>
        </is>
      </c>
      <c r="B1795" t="inlineStr">
        <is>
          <t>NOROCCIDENTE</t>
        </is>
      </c>
      <c r="C1795" t="inlineStr">
        <is>
          <t>0004-0005</t>
        </is>
      </c>
      <c r="D1795" t="inlineStr">
        <is>
          <t>5837</t>
        </is>
      </c>
      <c r="E1795" t="inlineStr">
        <is>
          <t>2634477</t>
        </is>
      </c>
      <c r="F1795" t="inlineStr">
        <is>
          <t>3007053104</t>
        </is>
      </c>
      <c r="G1795" t="inlineStr">
        <is>
          <t>OC VISITA ROLLOS</t>
        </is>
      </c>
      <c r="H1795" t="inlineStr">
        <is>
          <t>ANTIOQUIA</t>
        </is>
      </c>
      <c r="I1795" t="inlineStr">
        <is>
          <t>TURBO</t>
        </is>
      </c>
      <c r="J1795" t="inlineStr">
        <is>
          <t>PTM TURBO GRANERO BRISAS DE M</t>
        </is>
      </c>
      <c r="K1795" t="inlineStr">
        <is>
          <t>BANCOLOMBIA</t>
        </is>
      </c>
      <c r="L1795" t="inlineStr">
        <is>
          <t>FO-25-1414198</t>
        </is>
      </c>
      <c r="M1795" s="49" t="n">
        <v>45892.49266203704</v>
      </c>
      <c r="N1795" s="49" t="n">
        <v>45895.71180555555</v>
      </c>
      <c r="O1795" s="48" t="n">
        <v>0</v>
      </c>
      <c r="P1795" t="inlineStr">
        <is>
          <t>AGREGADOR</t>
        </is>
      </c>
      <c r="Q1795" t="inlineStr">
        <is>
          <t>COMCARD - PTM</t>
        </is>
      </c>
      <c r="R1795" t="inlineStr">
        <is>
          <t>EJECUTADO</t>
        </is>
      </c>
      <c r="S1795" t="inlineStr">
        <is>
          <t>EJECUTADO EXITOSO</t>
        </is>
      </c>
      <c r="T1795" t="inlineStr">
        <is>
          <t>ENVIO FLOTA - OPERADOR LOGISTICO</t>
        </is>
      </c>
      <c r="V1795" t="inlineStr">
        <is>
          <t>TIPO II</t>
        </is>
      </c>
      <c r="W1795" t="inlineStr">
        <is>
          <t>TERRESTRE</t>
        </is>
      </c>
      <c r="X1795" t="inlineStr">
        <is>
          <t>SALDARRIAGA MIRANDA SANTIAGO</t>
        </is>
      </c>
      <c r="Y1795" t="inlineStr">
        <is>
          <t>1</t>
        </is>
      </c>
      <c r="Z1795" t="inlineStr">
        <is>
          <t>0</t>
        </is>
      </c>
      <c r="AA1795" s="48" t="n">
        <v>35780</v>
      </c>
      <c r="AB1795" s="48" t="n">
        <v>0</v>
      </c>
    </row>
    <row r="1796">
      <c r="A1796" t="inlineStr">
        <is>
          <t>CARTAGENA</t>
        </is>
      </c>
      <c r="B1796" t="inlineStr">
        <is>
          <t>COSTA</t>
        </is>
      </c>
      <c r="C1796" t="inlineStr">
        <is>
          <t>0004-0001</t>
        </is>
      </c>
      <c r="D1796" t="inlineStr">
        <is>
          <t>13140</t>
        </is>
      </c>
      <c r="E1796" t="inlineStr">
        <is>
          <t>2634505</t>
        </is>
      </c>
      <c r="F1796" t="inlineStr">
        <is>
          <t>3007080247</t>
        </is>
      </c>
      <c r="G1796" t="inlineStr">
        <is>
          <t>OC VISITA ROLLOS</t>
        </is>
      </c>
      <c r="H1796" t="inlineStr">
        <is>
          <t>BOLIVAR</t>
        </is>
      </c>
      <c r="I1796" t="inlineStr">
        <is>
          <t>CALAMAR</t>
        </is>
      </c>
      <c r="J1796" t="inlineStr">
        <is>
          <t>BARRIO SUR CALAMAR</t>
        </is>
      </c>
      <c r="K1796" t="inlineStr">
        <is>
          <t>BANCOLOMBIA</t>
        </is>
      </c>
      <c r="L1796" t="inlineStr">
        <is>
          <t>FO-25-1413829</t>
        </is>
      </c>
      <c r="M1796" s="49" t="n">
        <v>45892.43854166667</v>
      </c>
      <c r="N1796" s="49" t="n">
        <v>45898.37916666667</v>
      </c>
      <c r="O1796" s="48" t="n">
        <v>0</v>
      </c>
      <c r="P1796" t="inlineStr">
        <is>
          <t>UNO A UNO</t>
        </is>
      </c>
      <c r="Q1796" t="inlineStr">
        <is>
          <t>UNO A UNO</t>
        </is>
      </c>
      <c r="R1796" t="inlineStr">
        <is>
          <t>EJECUTADO</t>
        </is>
      </c>
      <c r="S1796" t="inlineStr">
        <is>
          <t>EJECUTADO EXITOSO</t>
        </is>
      </c>
      <c r="T1796" t="inlineStr">
        <is>
          <t>VISITA TECNICA</t>
        </is>
      </c>
      <c r="V1796" t="inlineStr">
        <is>
          <t>TIPO II</t>
        </is>
      </c>
      <c r="W1796" t="inlineStr">
        <is>
          <t>TERRESTRE</t>
        </is>
      </c>
      <c r="X1796" t="inlineStr">
        <is>
          <t>PEÑALOZA GUTIERREZ RAFAEL GUSTAVO</t>
        </is>
      </c>
      <c r="Y1796" t="inlineStr">
        <is>
          <t>1</t>
        </is>
      </c>
      <c r="Z1796" t="inlineStr">
        <is>
          <t>0</t>
        </is>
      </c>
      <c r="AA1796" s="48" t="n">
        <v>67654</v>
      </c>
      <c r="AB1796" s="48" t="n">
        <v>0</v>
      </c>
    </row>
    <row r="1797">
      <c r="A1797" t="inlineStr">
        <is>
          <t>TUNJA</t>
        </is>
      </c>
      <c r="B1797" t="inlineStr">
        <is>
          <t>SANTANDERES</t>
        </is>
      </c>
      <c r="C1797" t="inlineStr">
        <is>
          <t>0004-0008</t>
        </is>
      </c>
      <c r="D1797" t="inlineStr">
        <is>
          <t>15001</t>
        </is>
      </c>
      <c r="E1797" t="inlineStr">
        <is>
          <t>2634522</t>
        </is>
      </c>
      <c r="F1797" t="inlineStr">
        <is>
          <t>3007028110</t>
        </is>
      </c>
      <c r="G1797" t="inlineStr">
        <is>
          <t>OC VISITA ROLLOS</t>
        </is>
      </c>
      <c r="H1797" t="inlineStr">
        <is>
          <t>BOYACA</t>
        </is>
      </c>
      <c r="I1797" t="inlineStr">
        <is>
          <t>TUNJA</t>
        </is>
      </c>
      <c r="J1797" t="inlineStr">
        <is>
          <t>ARRIO CIUDADELA SOL DE ORIENT</t>
        </is>
      </c>
      <c r="K1797" t="inlineStr">
        <is>
          <t>BANCOLOMBIA</t>
        </is>
      </c>
      <c r="L1797" t="inlineStr">
        <is>
          <t>FO-25-1413867</t>
        </is>
      </c>
      <c r="M1797" s="49" t="n">
        <v>45892.46180555555</v>
      </c>
      <c r="N1797" s="49" t="n">
        <v>45892.76388888889</v>
      </c>
      <c r="O1797" s="48" t="n">
        <v>0</v>
      </c>
      <c r="P1797" t="inlineStr">
        <is>
          <t>CB UNO A UNO</t>
        </is>
      </c>
      <c r="Q1797" t="inlineStr">
        <is>
          <t>CB UNO A UNO</t>
        </is>
      </c>
      <c r="R1797" t="inlineStr">
        <is>
          <t>EJECUTADO</t>
        </is>
      </c>
      <c r="S1797" t="inlineStr">
        <is>
          <t>EJECUTADO EXITOSO</t>
        </is>
      </c>
      <c r="T1797" t="inlineStr">
        <is>
          <t>VISITA TECNICA</t>
        </is>
      </c>
      <c r="V1797" t="inlineStr">
        <is>
          <t>TIPO I</t>
        </is>
      </c>
      <c r="W1797" t="inlineStr">
        <is>
          <t>TERRESTRE</t>
        </is>
      </c>
      <c r="X1797" t="inlineStr">
        <is>
          <t>ALVARADO MORENO CRISTHIAN</t>
        </is>
      </c>
      <c r="Y1797" t="inlineStr">
        <is>
          <t>1</t>
        </is>
      </c>
      <c r="Z1797" t="inlineStr">
        <is>
          <t>0</t>
        </is>
      </c>
      <c r="AA1797" s="48" t="n">
        <v>35780</v>
      </c>
      <c r="AB1797" s="48" t="n">
        <v>0</v>
      </c>
    </row>
    <row r="1798">
      <c r="A1798" t="inlineStr">
        <is>
          <t>MEDELLIN</t>
        </is>
      </c>
      <c r="B1798" t="inlineStr">
        <is>
          <t>NOROCCIDENTE</t>
        </is>
      </c>
      <c r="C1798" t="inlineStr">
        <is>
          <t>0004-0005</t>
        </is>
      </c>
      <c r="D1798" t="inlineStr">
        <is>
          <t>5088</t>
        </is>
      </c>
      <c r="E1798" t="inlineStr">
        <is>
          <t>2634538</t>
        </is>
      </c>
      <c r="F1798" t="inlineStr">
        <is>
          <t>3007078054</t>
        </is>
      </c>
      <c r="G1798" t="inlineStr">
        <is>
          <t>OC VISITA ROLLOS</t>
        </is>
      </c>
      <c r="H1798" t="inlineStr">
        <is>
          <t>ANTIOQUIA</t>
        </is>
      </c>
      <c r="I1798" t="inlineStr">
        <is>
          <t>BELLO</t>
        </is>
      </c>
      <c r="J1798" t="inlineStr">
        <is>
          <t>PTM BELLO MINIMERCADO EL ECONO</t>
        </is>
      </c>
      <c r="K1798" t="inlineStr">
        <is>
          <t>BANCOLOMBIA</t>
        </is>
      </c>
      <c r="L1798" t="inlineStr">
        <is>
          <t>FO-25-1414207</t>
        </is>
      </c>
      <c r="M1798" s="49" t="n">
        <v>45892.48958333334</v>
      </c>
      <c r="N1798" s="49" t="n">
        <v>45898.35694444444</v>
      </c>
      <c r="O1798" s="48" t="n">
        <v>0</v>
      </c>
      <c r="P1798" t="inlineStr">
        <is>
          <t>AGREGADOR</t>
        </is>
      </c>
      <c r="Q1798" t="inlineStr">
        <is>
          <t>COMCARD - PTM</t>
        </is>
      </c>
      <c r="S1798" t="inlineStr">
        <is>
          <t>EJECUTADO EXITOSO</t>
        </is>
      </c>
      <c r="T1798" t="inlineStr">
        <is>
          <t>VISITA TECNICA</t>
        </is>
      </c>
      <c r="V1798" t="inlineStr">
        <is>
          <t>TIPO I</t>
        </is>
      </c>
      <c r="W1798" t="inlineStr">
        <is>
          <t>TERRESTRE</t>
        </is>
      </c>
      <c r="X1798" t="inlineStr">
        <is>
          <t>AYALA ROMERO MAYKOL DANILO</t>
        </is>
      </c>
      <c r="Y1798" t="inlineStr">
        <is>
          <t>1</t>
        </is>
      </c>
      <c r="Z1798" t="inlineStr">
        <is>
          <t>0</t>
        </is>
      </c>
      <c r="AA1798" s="48" t="n">
        <v>35780</v>
      </c>
      <c r="AB1798" s="48" t="n">
        <v>0</v>
      </c>
    </row>
    <row r="1799">
      <c r="A1799" t="inlineStr">
        <is>
          <t>NEIVA</t>
        </is>
      </c>
      <c r="B1799" t="inlineStr">
        <is>
          <t>REMOTAS</t>
        </is>
      </c>
      <c r="C1799" t="inlineStr">
        <is>
          <t>No encontrado</t>
        </is>
      </c>
      <c r="D1799" t="inlineStr">
        <is>
          <t>18753</t>
        </is>
      </c>
      <c r="E1799" t="inlineStr">
        <is>
          <t>2634540</t>
        </is>
      </c>
      <c r="F1799" t="inlineStr">
        <is>
          <t>3007078967</t>
        </is>
      </c>
      <c r="G1799" t="inlineStr">
        <is>
          <t>OC ENVIO ROLLOS</t>
        </is>
      </c>
      <c r="H1799" t="inlineStr">
        <is>
          <t>CAQUETA</t>
        </is>
      </c>
      <c r="I1799" t="inlineStr">
        <is>
          <t>SAN VICENTE DEL CAGUAN</t>
        </is>
      </c>
      <c r="J1799" t="inlineStr">
        <is>
          <t>BARRIO EL RIUNFO SAN VICENTE D</t>
        </is>
      </c>
      <c r="K1799" t="inlineStr">
        <is>
          <t>BANCOLOMBIA</t>
        </is>
      </c>
      <c r="L1799" t="inlineStr">
        <is>
          <t>FO-25-1414633</t>
        </is>
      </c>
      <c r="M1799" s="49" t="n">
        <v>45892.49118055555</v>
      </c>
      <c r="N1799" s="49" t="n">
        <v>45899.60208333333</v>
      </c>
      <c r="O1799" s="48" t="n">
        <v>0</v>
      </c>
      <c r="P1799" t="inlineStr">
        <is>
          <t>CB UNO A UNO</t>
        </is>
      </c>
      <c r="Q1799" t="inlineStr">
        <is>
          <t>CB UNO A UNO</t>
        </is>
      </c>
      <c r="S1799" t="inlineStr">
        <is>
          <t>EJECUTADO EXITOSO</t>
        </is>
      </c>
      <c r="T1799" t="inlineStr">
        <is>
          <t>ENVIO</t>
        </is>
      </c>
      <c r="V1799" t="inlineStr">
        <is>
          <t>TIPO IV ESPECIAL</t>
        </is>
      </c>
      <c r="W1799" t="inlineStr">
        <is>
          <t>TERRESTRE / AEREO</t>
        </is>
      </c>
      <c r="Y1799" t="inlineStr">
        <is>
          <t>1</t>
        </is>
      </c>
      <c r="Z1799" t="inlineStr">
        <is>
          <t>0</t>
        </is>
      </c>
      <c r="AA1799" s="48" t="n">
        <v>35780</v>
      </c>
      <c r="AB1799" s="48" t="n">
        <v>0</v>
      </c>
    </row>
    <row r="1800">
      <c r="A1800" t="inlineStr">
        <is>
          <t>CARTAGENA</t>
        </is>
      </c>
      <c r="B1800" t="inlineStr">
        <is>
          <t>COSTA</t>
        </is>
      </c>
      <c r="C1800" t="inlineStr">
        <is>
          <t>0004-0001</t>
        </is>
      </c>
      <c r="D1800" t="inlineStr">
        <is>
          <t>13001</t>
        </is>
      </c>
      <c r="E1800" t="inlineStr">
        <is>
          <t>2634572</t>
        </is>
      </c>
      <c r="F1800" t="inlineStr">
        <is>
          <t>3007078075</t>
        </is>
      </c>
      <c r="G1800" t="inlineStr">
        <is>
          <t>OC VISITA ROLLOS</t>
        </is>
      </c>
      <c r="H1800" t="inlineStr">
        <is>
          <t>BOLIVAR</t>
        </is>
      </c>
      <c r="I1800" t="inlineStr">
        <is>
          <t>CARTAGENA</t>
        </is>
      </c>
      <c r="J1800" t="inlineStr">
        <is>
          <t>BARRIO PASEO BOLIVAR CARTAGENA</t>
        </is>
      </c>
      <c r="K1800" t="inlineStr">
        <is>
          <t>BANCOLOMBIA</t>
        </is>
      </c>
      <c r="L1800" t="inlineStr">
        <is>
          <t>FO-25-1414551</t>
        </is>
      </c>
      <c r="M1800" s="49" t="n">
        <v>45894.33333333334</v>
      </c>
      <c r="N1800" s="49" t="n">
        <v>45897.52916666667</v>
      </c>
      <c r="O1800" s="48" t="n">
        <v>0</v>
      </c>
      <c r="P1800" t="inlineStr">
        <is>
          <t>CB UNO A UNO</t>
        </is>
      </c>
      <c r="Q1800" t="inlineStr">
        <is>
          <t>CB UNO A UNO</t>
        </is>
      </c>
      <c r="R1800" t="inlineStr">
        <is>
          <t>EJECUTADO</t>
        </is>
      </c>
      <c r="S1800" t="inlineStr">
        <is>
          <t>EJECUTADO EXITOSO</t>
        </is>
      </c>
      <c r="T1800" t="inlineStr">
        <is>
          <t>VISITA TECNICA</t>
        </is>
      </c>
      <c r="V1800" t="inlineStr">
        <is>
          <t>TIPO I</t>
        </is>
      </c>
      <c r="W1800" t="inlineStr">
        <is>
          <t>TERRESTRE</t>
        </is>
      </c>
      <c r="X1800" t="inlineStr">
        <is>
          <t>MARTINEZ SALGUEDO ANDRES AUGUSTO</t>
        </is>
      </c>
      <c r="Y1800" t="inlineStr">
        <is>
          <t>1</t>
        </is>
      </c>
      <c r="Z1800" t="inlineStr">
        <is>
          <t>0</t>
        </is>
      </c>
      <c r="AA1800" s="48" t="n">
        <v>35780</v>
      </c>
      <c r="AB1800" s="48" t="n">
        <v>0</v>
      </c>
    </row>
    <row r="1801">
      <c r="A1801" t="inlineStr">
        <is>
          <t>MEDELLIN</t>
        </is>
      </c>
      <c r="B1801" t="inlineStr">
        <is>
          <t>NOROCCIDENTE</t>
        </is>
      </c>
      <c r="C1801" t="inlineStr">
        <is>
          <t>0004-0005</t>
        </is>
      </c>
      <c r="D1801" t="inlineStr">
        <is>
          <t>5088</t>
        </is>
      </c>
      <c r="E1801" t="inlineStr">
        <is>
          <t>2634631</t>
        </is>
      </c>
      <c r="F1801" t="inlineStr">
        <is>
          <t>3007079583</t>
        </is>
      </c>
      <c r="G1801" t="inlineStr">
        <is>
          <t>OC VISITA ROLLOS</t>
        </is>
      </c>
      <c r="H1801" t="inlineStr">
        <is>
          <t>ANTIOQUIA</t>
        </is>
      </c>
      <c r="I1801" t="inlineStr">
        <is>
          <t>BELLO</t>
        </is>
      </c>
      <c r="J1801" t="inlineStr">
        <is>
          <t>BARRIO POBLADO NIQUIA BELLO</t>
        </is>
      </c>
      <c r="K1801" t="inlineStr">
        <is>
          <t>BANCOLOMBIA</t>
        </is>
      </c>
      <c r="L1801" t="inlineStr">
        <is>
          <t>FO-25-1414206</t>
        </is>
      </c>
      <c r="M1801" s="49" t="n">
        <v>45892.49193287037</v>
      </c>
      <c r="N1801" s="49" t="n">
        <v>45898.35694444444</v>
      </c>
      <c r="O1801" s="48" t="n">
        <v>0</v>
      </c>
      <c r="P1801" t="inlineStr">
        <is>
          <t>CB UNO A UNO</t>
        </is>
      </c>
      <c r="Q1801" t="inlineStr">
        <is>
          <t>CB UNO A UNO</t>
        </is>
      </c>
      <c r="S1801" t="inlineStr">
        <is>
          <t>EJECUTADO EXITOSO</t>
        </is>
      </c>
      <c r="T1801" t="inlineStr">
        <is>
          <t>VISITA TECNICA</t>
        </is>
      </c>
      <c r="V1801" t="inlineStr">
        <is>
          <t>TIPO I</t>
        </is>
      </c>
      <c r="W1801" t="inlineStr">
        <is>
          <t>TERRESTRE</t>
        </is>
      </c>
      <c r="X1801" t="inlineStr">
        <is>
          <t>AYALA ROMERO MAYKOL DANILO</t>
        </is>
      </c>
      <c r="Y1801" t="inlineStr">
        <is>
          <t>1</t>
        </is>
      </c>
      <c r="Z1801" t="inlineStr">
        <is>
          <t>0</t>
        </is>
      </c>
      <c r="AA1801" s="48" t="n">
        <v>35780</v>
      </c>
      <c r="AB1801" s="48" t="n">
        <v>0</v>
      </c>
    </row>
    <row r="1802">
      <c r="A1802" t="inlineStr">
        <is>
          <t>MEDELLIN</t>
        </is>
      </c>
      <c r="B1802" t="inlineStr">
        <is>
          <t>NOROCCIDENTE</t>
        </is>
      </c>
      <c r="C1802" t="inlineStr">
        <is>
          <t>0004-0005</t>
        </is>
      </c>
      <c r="D1802" t="inlineStr">
        <is>
          <t>5756</t>
        </is>
      </c>
      <c r="E1802" t="inlineStr">
        <is>
          <t>2634663</t>
        </is>
      </c>
      <c r="F1802" t="inlineStr">
        <is>
          <t>3007079632</t>
        </is>
      </c>
      <c r="G1802" t="inlineStr">
        <is>
          <t>OC VISITA ROLLOS</t>
        </is>
      </c>
      <c r="H1802" t="inlineStr">
        <is>
          <t>ANTIOQUIA</t>
        </is>
      </c>
      <c r="I1802" t="inlineStr">
        <is>
          <t>SONSON</t>
        </is>
      </c>
      <c r="J1802" t="inlineStr">
        <is>
          <t>BARRIO SONSON SONSON 8</t>
        </is>
      </c>
      <c r="K1802" t="inlineStr">
        <is>
          <t>BANCOLOMBIA</t>
        </is>
      </c>
      <c r="L1802" t="inlineStr">
        <is>
          <t>FO-25-1414774</t>
        </is>
      </c>
      <c r="M1802" s="49" t="n">
        <v>45894.33333333334</v>
      </c>
      <c r="N1802" s="49" t="n">
        <v>45898.38680555556</v>
      </c>
      <c r="O1802" s="48" t="n">
        <v>0</v>
      </c>
      <c r="P1802" t="inlineStr">
        <is>
          <t>UNO A UNO</t>
        </is>
      </c>
      <c r="Q1802" t="inlineStr">
        <is>
          <t>UNO A UNO</t>
        </is>
      </c>
      <c r="R1802" t="inlineStr">
        <is>
          <t>EJECUTADO</t>
        </is>
      </c>
      <c r="S1802" t="inlineStr">
        <is>
          <t>EJECUTADO EXITOSO</t>
        </is>
      </c>
      <c r="T1802" t="inlineStr">
        <is>
          <t>ENVIO FLOTA - OPERADOR LOGISTICO</t>
        </is>
      </c>
      <c r="V1802" t="inlineStr">
        <is>
          <t>TIPO III</t>
        </is>
      </c>
      <c r="W1802" t="inlineStr">
        <is>
          <t>TERRESTRE</t>
        </is>
      </c>
      <c r="X1802" t="inlineStr">
        <is>
          <t>HERNANDEZ CHAVARRIA JUAN CAMILO</t>
        </is>
      </c>
      <c r="Y1802" t="inlineStr">
        <is>
          <t>1</t>
        </is>
      </c>
      <c r="Z1802" t="inlineStr">
        <is>
          <t>0</t>
        </is>
      </c>
      <c r="AA1802" s="48" t="n">
        <v>35780</v>
      </c>
      <c r="AB1802" s="48" t="n">
        <v>0</v>
      </c>
    </row>
    <row r="1803">
      <c r="A1803" t="inlineStr">
        <is>
          <t>MEDELLIN</t>
        </is>
      </c>
      <c r="B1803" t="inlineStr">
        <is>
          <t>NOROCCIDENTE</t>
        </is>
      </c>
      <c r="C1803" t="inlineStr">
        <is>
          <t>0004-0005</t>
        </is>
      </c>
      <c r="D1803" t="inlineStr">
        <is>
          <t>5264</t>
        </is>
      </c>
      <c r="E1803" t="inlineStr">
        <is>
          <t>2634673</t>
        </is>
      </c>
      <c r="F1803" t="inlineStr">
        <is>
          <t>3007079059</t>
        </is>
      </c>
      <c r="G1803" t="inlineStr">
        <is>
          <t>OC VISITA ROLLOS</t>
        </is>
      </c>
      <c r="H1803" t="inlineStr">
        <is>
          <t>ANTIOQUIA</t>
        </is>
      </c>
      <c r="I1803" t="inlineStr">
        <is>
          <t>ENTRERRIOS</t>
        </is>
      </c>
      <c r="J1803" t="inlineStr">
        <is>
          <t>BARRIO SECTOR  EL CEMENTERIO E</t>
        </is>
      </c>
      <c r="K1803" t="inlineStr">
        <is>
          <t>BANCOLOMBIA</t>
        </is>
      </c>
      <c r="L1803" t="inlineStr">
        <is>
          <t>FO-25-1414645</t>
        </is>
      </c>
      <c r="M1803" s="49" t="n">
        <v>45894.33333333334</v>
      </c>
      <c r="N1803" s="49" t="n">
        <v>45895.60972222222</v>
      </c>
      <c r="O1803" s="48" t="n">
        <v>0</v>
      </c>
      <c r="P1803" t="inlineStr">
        <is>
          <t>CB UNO A UNO</t>
        </is>
      </c>
      <c r="Q1803" t="inlineStr">
        <is>
          <t>CB UNO A UNO</t>
        </is>
      </c>
      <c r="R1803" t="inlineStr">
        <is>
          <t>EJECUTADO</t>
        </is>
      </c>
      <c r="S1803" t="inlineStr">
        <is>
          <t>EJECUTADO EXITOSO</t>
        </is>
      </c>
      <c r="T1803" t="inlineStr">
        <is>
          <t>VISITA TECNICA</t>
        </is>
      </c>
      <c r="V1803" t="inlineStr">
        <is>
          <t>TIPO II</t>
        </is>
      </c>
      <c r="W1803" t="inlineStr">
        <is>
          <t>TERRESTRE</t>
        </is>
      </c>
      <c r="X1803" t="inlineStr">
        <is>
          <t>QUINTERO SANCHEZ JUAN SEBASTIAN</t>
        </is>
      </c>
      <c r="Y1803" t="inlineStr">
        <is>
          <t>1</t>
        </is>
      </c>
      <c r="Z1803" t="inlineStr">
        <is>
          <t>0</t>
        </is>
      </c>
      <c r="AA1803" s="48" t="n">
        <v>67654</v>
      </c>
      <c r="AB1803" s="48" t="n">
        <v>0</v>
      </c>
    </row>
    <row r="1804">
      <c r="A1804" t="inlineStr">
        <is>
          <t>MEDELLIN</t>
        </is>
      </c>
      <c r="B1804" t="inlineStr">
        <is>
          <t>NOROCCIDENTE</t>
        </is>
      </c>
      <c r="C1804" t="inlineStr">
        <is>
          <t>0004-0005</t>
        </is>
      </c>
      <c r="D1804" t="inlineStr">
        <is>
          <t>5088</t>
        </is>
      </c>
      <c r="E1804" t="inlineStr">
        <is>
          <t>2634698</t>
        </is>
      </c>
      <c r="F1804" t="inlineStr">
        <is>
          <t>3007016567</t>
        </is>
      </c>
      <c r="G1804" t="inlineStr">
        <is>
          <t>OC VISITA ROLLOS</t>
        </is>
      </c>
      <c r="H1804" t="inlineStr">
        <is>
          <t>ANTIOQUIA</t>
        </is>
      </c>
      <c r="I1804" t="inlineStr">
        <is>
          <t>BELLO</t>
        </is>
      </c>
      <c r="J1804" t="inlineStr">
        <is>
          <t>BELLO SAN FELIX</t>
        </is>
      </c>
      <c r="K1804" t="inlineStr">
        <is>
          <t>BANCOLOMBIA</t>
        </is>
      </c>
      <c r="L1804" t="inlineStr">
        <is>
          <t>FO-25-1415273</t>
        </is>
      </c>
      <c r="M1804" s="49" t="n">
        <v>45894.33333333334</v>
      </c>
      <c r="N1804" s="49" t="n">
        <v>45898.52430555555</v>
      </c>
      <c r="O1804" s="48" t="n">
        <v>0</v>
      </c>
      <c r="P1804" t="inlineStr">
        <is>
          <t>CB UNO A UNO</t>
        </is>
      </c>
      <c r="Q1804" t="inlineStr">
        <is>
          <t>CB UNO A UNO</t>
        </is>
      </c>
      <c r="S1804" t="inlineStr">
        <is>
          <t>EJECUTADO EXITOSO</t>
        </is>
      </c>
      <c r="T1804" t="inlineStr">
        <is>
          <t>VISITA TECNICA</t>
        </is>
      </c>
      <c r="V1804" t="inlineStr">
        <is>
          <t>TIPO I</t>
        </is>
      </c>
      <c r="W1804" t="inlineStr">
        <is>
          <t>TERRESTRE</t>
        </is>
      </c>
      <c r="X1804" t="inlineStr">
        <is>
          <t>AYALA ROMERO MAYKOL DANILO</t>
        </is>
      </c>
      <c r="Y1804" t="inlineStr">
        <is>
          <t>1</t>
        </is>
      </c>
      <c r="Z1804" t="inlineStr">
        <is>
          <t>0</t>
        </is>
      </c>
      <c r="AA1804" s="48" t="n">
        <v>35780</v>
      </c>
      <c r="AB1804" s="48" t="n">
        <v>0</v>
      </c>
    </row>
    <row r="1805">
      <c r="A1805" t="inlineStr">
        <is>
          <t>CALI</t>
        </is>
      </c>
      <c r="B1805" t="inlineStr">
        <is>
          <t>SUROCCIDENTE Y EJE CAFETERO</t>
        </is>
      </c>
      <c r="C1805" t="inlineStr">
        <is>
          <t>0004-0003</t>
        </is>
      </c>
      <c r="D1805" t="inlineStr">
        <is>
          <t>19548</t>
        </is>
      </c>
      <c r="E1805" t="inlineStr">
        <is>
          <t>2634705</t>
        </is>
      </c>
      <c r="F1805" t="inlineStr">
        <is>
          <t>3007079824</t>
        </is>
      </c>
      <c r="G1805" t="inlineStr">
        <is>
          <t>OC ENVIO ROLLOS</t>
        </is>
      </c>
      <c r="H1805" t="inlineStr">
        <is>
          <t>CAUCA</t>
        </is>
      </c>
      <c r="I1805" t="inlineStr">
        <is>
          <t>PIENDAMO</t>
        </is>
      </c>
      <c r="J1805" t="inlineStr">
        <is>
          <t>BARRIO GALAN PIENDAMO 1</t>
        </is>
      </c>
      <c r="K1805" t="inlineStr">
        <is>
          <t>BANCOLOMBIA</t>
        </is>
      </c>
      <c r="L1805" t="inlineStr">
        <is>
          <t>FO-25-1414719</t>
        </is>
      </c>
      <c r="M1805" s="49" t="n">
        <v>45894.33333333334</v>
      </c>
      <c r="N1805" s="49" t="n">
        <v>45898.65972222222</v>
      </c>
      <c r="O1805" s="48" t="n">
        <v>0</v>
      </c>
      <c r="P1805" t="inlineStr">
        <is>
          <t>CB UNO A UNO</t>
        </is>
      </c>
      <c r="Q1805" t="inlineStr">
        <is>
          <t>CB UNO A UNO</t>
        </is>
      </c>
      <c r="S1805" t="inlineStr">
        <is>
          <t>EJECUTADO EXITOSO</t>
        </is>
      </c>
      <c r="T1805" t="inlineStr">
        <is>
          <t>ENVIO</t>
        </is>
      </c>
      <c r="V1805" t="inlineStr">
        <is>
          <t>TIPO III</t>
        </is>
      </c>
      <c r="W1805" t="inlineStr">
        <is>
          <t>TERRESTRE</t>
        </is>
      </c>
      <c r="Y1805" t="inlineStr">
        <is>
          <t>1</t>
        </is>
      </c>
      <c r="Z1805" t="inlineStr">
        <is>
          <t>0</t>
        </is>
      </c>
      <c r="AA1805" s="48" t="n">
        <v>35780</v>
      </c>
      <c r="AB1805" s="48" t="n">
        <v>0</v>
      </c>
    </row>
    <row r="1806">
      <c r="A1806" t="inlineStr">
        <is>
          <t>MEDELLIN</t>
        </is>
      </c>
      <c r="B1806" t="inlineStr">
        <is>
          <t>NOROCCIDENTE</t>
        </is>
      </c>
      <c r="C1806" t="inlineStr">
        <is>
          <t>0004-0005</t>
        </is>
      </c>
      <c r="D1806" t="inlineStr">
        <is>
          <t>5088</t>
        </is>
      </c>
      <c r="E1806" t="inlineStr">
        <is>
          <t>2634712</t>
        </is>
      </c>
      <c r="F1806" t="inlineStr">
        <is>
          <t>3007073598</t>
        </is>
      </c>
      <c r="G1806" t="inlineStr">
        <is>
          <t>OC VISITA ROLLOS</t>
        </is>
      </c>
      <c r="H1806" t="inlineStr">
        <is>
          <t>ANTIOQUIA</t>
        </is>
      </c>
      <c r="I1806" t="inlineStr">
        <is>
          <t>BELLO</t>
        </is>
      </c>
      <c r="J1806" t="inlineStr">
        <is>
          <t>PTM BELLO  GRANERO LA DIVISA V</t>
        </is>
      </c>
      <c r="K1806" t="inlineStr">
        <is>
          <t>BANCOLOMBIA</t>
        </is>
      </c>
      <c r="L1806" t="inlineStr">
        <is>
          <t>FO-25-1414549</t>
        </is>
      </c>
      <c r="M1806" s="49" t="n">
        <v>45894.33333333334</v>
      </c>
      <c r="N1806" s="49" t="n">
        <v>45898.52430555555</v>
      </c>
      <c r="O1806" s="48" t="n">
        <v>0</v>
      </c>
      <c r="P1806" t="inlineStr">
        <is>
          <t>AGREGADOR</t>
        </is>
      </c>
      <c r="Q1806" t="inlineStr">
        <is>
          <t>COMCARD - PTM</t>
        </is>
      </c>
      <c r="S1806" t="inlineStr">
        <is>
          <t>EJECUTADO EXITOSO</t>
        </is>
      </c>
      <c r="T1806" t="inlineStr">
        <is>
          <t>VISITA TECNICA</t>
        </is>
      </c>
      <c r="V1806" t="inlineStr">
        <is>
          <t>TIPO I</t>
        </is>
      </c>
      <c r="W1806" t="inlineStr">
        <is>
          <t>TERRESTRE</t>
        </is>
      </c>
      <c r="X1806" t="inlineStr">
        <is>
          <t>AYALA ROMERO MAYKOL DANILO</t>
        </is>
      </c>
      <c r="Y1806" t="inlineStr">
        <is>
          <t>1</t>
        </is>
      </c>
      <c r="Z1806" t="inlineStr">
        <is>
          <t>0</t>
        </is>
      </c>
      <c r="AA1806" s="48" t="n">
        <v>35780</v>
      </c>
      <c r="AB1806" s="48" t="n">
        <v>0</v>
      </c>
    </row>
    <row r="1807">
      <c r="A1807" t="inlineStr">
        <is>
          <t>NEIVA</t>
        </is>
      </c>
      <c r="B1807" t="inlineStr">
        <is>
          <t>REMOTAS</t>
        </is>
      </c>
      <c r="C1807" t="inlineStr">
        <is>
          <t>0004-0007</t>
        </is>
      </c>
      <c r="D1807" t="inlineStr">
        <is>
          <t>18610</t>
        </is>
      </c>
      <c r="E1807" t="inlineStr">
        <is>
          <t>2634746</t>
        </is>
      </c>
      <c r="F1807" t="inlineStr">
        <is>
          <t>3007076068</t>
        </is>
      </c>
      <c r="G1807" t="inlineStr">
        <is>
          <t>OC VISITA ROLLOS</t>
        </is>
      </c>
      <c r="H1807" t="inlineStr">
        <is>
          <t>CAQUETA</t>
        </is>
      </c>
      <c r="I1807" t="inlineStr">
        <is>
          <t>SAN JOSE DEL FRAGUA</t>
        </is>
      </c>
      <c r="J1807" t="inlineStr">
        <is>
          <t>BARRIO CENTRO INP YURAYACO SAN JOSE DEL FRAGUA</t>
        </is>
      </c>
      <c r="K1807" t="inlineStr">
        <is>
          <t>BANCOLOMBIA</t>
        </is>
      </c>
      <c r="L1807" t="inlineStr">
        <is>
          <t>FO-25-1416922</t>
        </is>
      </c>
      <c r="M1807" s="49" t="n">
        <v>45894.33333333334</v>
      </c>
      <c r="N1807" s="49" t="n">
        <v>45896.45069444444</v>
      </c>
      <c r="O1807" s="48" t="n">
        <v>0</v>
      </c>
      <c r="R1807" t="inlineStr">
        <is>
          <t>EJECUTADO</t>
        </is>
      </c>
      <c r="S1807" t="inlineStr">
        <is>
          <t>EJECUTADO EXITOSO</t>
        </is>
      </c>
      <c r="T1807" t="inlineStr">
        <is>
          <t>VISITA TECNICA</t>
        </is>
      </c>
      <c r="V1807" t="inlineStr">
        <is>
          <t>TIPO IV</t>
        </is>
      </c>
      <c r="W1807" t="inlineStr">
        <is>
          <t>TERRESTRE</t>
        </is>
      </c>
      <c r="X1807" t="inlineStr">
        <is>
          <t>BERMUDEZ SANCHEZ JOSE NEYBER</t>
        </is>
      </c>
      <c r="Y1807" t="inlineStr">
        <is>
          <t>1</t>
        </is>
      </c>
      <c r="Z1807" t="inlineStr">
        <is>
          <t>0</t>
        </is>
      </c>
      <c r="AA1807" s="48" t="n">
        <v>35780</v>
      </c>
      <c r="AB1807" s="48" t="n">
        <v>0</v>
      </c>
    </row>
    <row r="1808">
      <c r="A1808" t="inlineStr">
        <is>
          <t>BARRANQUILLA</t>
        </is>
      </c>
      <c r="B1808" t="inlineStr">
        <is>
          <t>COSTA</t>
        </is>
      </c>
      <c r="C1808" t="inlineStr">
        <is>
          <t>0004-0001</t>
        </is>
      </c>
      <c r="D1808" t="inlineStr">
        <is>
          <t>8372</t>
        </is>
      </c>
      <c r="E1808" t="inlineStr">
        <is>
          <t>2634772</t>
        </is>
      </c>
      <c r="F1808" t="inlineStr">
        <is>
          <t>3007078958</t>
        </is>
      </c>
      <c r="G1808" t="inlineStr">
        <is>
          <t>OC VISITA ROLLOS</t>
        </is>
      </c>
      <c r="H1808" t="inlineStr">
        <is>
          <t>ATLANTICO</t>
        </is>
      </c>
      <c r="I1808" t="inlineStr">
        <is>
          <t>JUAN DE ACOSTA</t>
        </is>
      </c>
      <c r="J1808" t="inlineStr">
        <is>
          <t>BARRIO CENTTRO JUAN DE ACOSTA</t>
        </is>
      </c>
      <c r="K1808" t="inlineStr">
        <is>
          <t>BANCOLOMBIA</t>
        </is>
      </c>
      <c r="L1808" t="inlineStr">
        <is>
          <t>FO-25-1416586</t>
        </is>
      </c>
      <c r="M1808" s="49" t="n">
        <v>45894.33333333334</v>
      </c>
      <c r="N1808" s="49" t="n">
        <v>45898.71805555555</v>
      </c>
      <c r="O1808" s="48" t="n">
        <v>0</v>
      </c>
      <c r="P1808" t="inlineStr">
        <is>
          <t>CB UNO A UNO</t>
        </is>
      </c>
      <c r="Q1808" t="inlineStr">
        <is>
          <t>CB UNO A UNO</t>
        </is>
      </c>
      <c r="R1808" t="inlineStr">
        <is>
          <t>EJECUTADO</t>
        </is>
      </c>
      <c r="S1808" t="inlineStr">
        <is>
          <t>EJECUTADO EXITOSO</t>
        </is>
      </c>
      <c r="T1808" t="inlineStr">
        <is>
          <t>VISITA TECNICA</t>
        </is>
      </c>
      <c r="V1808" t="inlineStr">
        <is>
          <t>TIPO II</t>
        </is>
      </c>
      <c r="W1808" t="inlineStr">
        <is>
          <t>TERRESTRE</t>
        </is>
      </c>
      <c r="X1808" t="inlineStr">
        <is>
          <t>DE AVILA SIADES ALBERTO ENRIQUE</t>
        </is>
      </c>
      <c r="Y1808" t="inlineStr">
        <is>
          <t>1</t>
        </is>
      </c>
      <c r="Z1808" t="inlineStr">
        <is>
          <t>0</t>
        </is>
      </c>
      <c r="AA1808" s="48" t="n">
        <v>67654</v>
      </c>
      <c r="AB1808" s="48" t="n">
        <v>0</v>
      </c>
    </row>
    <row r="1809">
      <c r="A1809" t="inlineStr">
        <is>
          <t>PEREIRA</t>
        </is>
      </c>
      <c r="B1809" t="inlineStr">
        <is>
          <t>SUROCCIDENTE Y EJE CAFETERO</t>
        </is>
      </c>
      <c r="C1809" t="inlineStr">
        <is>
          <t>0004-0002</t>
        </is>
      </c>
      <c r="D1809" t="inlineStr">
        <is>
          <t>66001</t>
        </is>
      </c>
      <c r="E1809" t="inlineStr">
        <is>
          <t>2634773</t>
        </is>
      </c>
      <c r="F1809" t="inlineStr">
        <is>
          <t>3007068199</t>
        </is>
      </c>
      <c r="G1809" t="inlineStr">
        <is>
          <t>OC VISITA ROLLOS</t>
        </is>
      </c>
      <c r="H1809" t="inlineStr">
        <is>
          <t>RISARALDA</t>
        </is>
      </c>
      <c r="I1809" t="inlineStr">
        <is>
          <t>PEREIRA</t>
        </is>
      </c>
      <c r="J1809" t="inlineStr">
        <is>
          <t>PTM PEREIRA VARIEDADES MISAM</t>
        </is>
      </c>
      <c r="K1809" t="inlineStr">
        <is>
          <t>BANCOLOMBIA</t>
        </is>
      </c>
      <c r="L1809" t="inlineStr">
        <is>
          <t>FO-25-1416580</t>
        </is>
      </c>
      <c r="M1809" s="49" t="n">
        <v>45894.33333333334</v>
      </c>
      <c r="N1809" s="49" t="n">
        <v>45896.5375</v>
      </c>
      <c r="O1809" s="48" t="n">
        <v>0</v>
      </c>
      <c r="P1809" t="inlineStr">
        <is>
          <t>AGREGADOR</t>
        </is>
      </c>
      <c r="Q1809" t="inlineStr">
        <is>
          <t>COMCARD - PTM</t>
        </is>
      </c>
      <c r="R1809" t="inlineStr">
        <is>
          <t>EJECUTADO</t>
        </is>
      </c>
      <c r="S1809" t="inlineStr">
        <is>
          <t>EJECUTADO EXITOSO</t>
        </is>
      </c>
      <c r="T1809" t="inlineStr">
        <is>
          <t>VISITA TECNICA</t>
        </is>
      </c>
      <c r="V1809" t="inlineStr">
        <is>
          <t>TIPO I</t>
        </is>
      </c>
      <c r="W1809" t="inlineStr">
        <is>
          <t>TERRESTRE</t>
        </is>
      </c>
      <c r="X1809" t="inlineStr">
        <is>
          <t>LOAIZA LOPEZ JHON FREDDY</t>
        </is>
      </c>
      <c r="Y1809" t="inlineStr">
        <is>
          <t>1</t>
        </is>
      </c>
      <c r="Z1809" t="inlineStr">
        <is>
          <t>0</t>
        </is>
      </c>
      <c r="AA1809" s="48" t="n">
        <v>35780</v>
      </c>
      <c r="AB1809" s="48" t="n">
        <v>0</v>
      </c>
    </row>
    <row r="1810">
      <c r="A1810" t="inlineStr">
        <is>
          <t>BUCARAMANGA</t>
        </is>
      </c>
      <c r="B1810" t="inlineStr">
        <is>
          <t>SANTANDERES</t>
        </is>
      </c>
      <c r="C1810" t="inlineStr">
        <is>
          <t>0004-0008</t>
        </is>
      </c>
      <c r="D1810" t="inlineStr">
        <is>
          <t>68001</t>
        </is>
      </c>
      <c r="E1810" t="inlineStr">
        <is>
          <t>2634786</t>
        </is>
      </c>
      <c r="F1810" t="inlineStr">
        <is>
          <t>3007031580</t>
        </is>
      </c>
      <c r="G1810" t="inlineStr">
        <is>
          <t>OC VISITA ROLLOS</t>
        </is>
      </c>
      <c r="H1810" t="inlineStr">
        <is>
          <t>SANTANDER</t>
        </is>
      </c>
      <c r="I1810" t="inlineStr">
        <is>
          <t>BUCARAMANGA</t>
        </is>
      </c>
      <c r="J1810" t="inlineStr">
        <is>
          <t>BARRIO CONUCOS BUCARAMANGA</t>
        </is>
      </c>
      <c r="K1810" t="inlineStr">
        <is>
          <t>BANCOLOMBIA</t>
        </is>
      </c>
      <c r="L1810" t="inlineStr">
        <is>
          <t>FO-25-1419513</t>
        </is>
      </c>
      <c r="M1810" s="49" t="n">
        <v>45894.33333333334</v>
      </c>
      <c r="N1810" s="49" t="n">
        <v>45894.63333333333</v>
      </c>
      <c r="O1810" s="48" t="n">
        <v>0</v>
      </c>
      <c r="P1810" t="inlineStr">
        <is>
          <t>CB UNO A UNO</t>
        </is>
      </c>
      <c r="Q1810" t="inlineStr">
        <is>
          <t>CB UNO A UNO</t>
        </is>
      </c>
      <c r="R1810" t="inlineStr">
        <is>
          <t>EJECUTADO</t>
        </is>
      </c>
      <c r="S1810" t="inlineStr">
        <is>
          <t>EJECUTADO EXITOSO</t>
        </is>
      </c>
      <c r="T1810" t="inlineStr">
        <is>
          <t>VISITA TECNICA</t>
        </is>
      </c>
      <c r="V1810" t="inlineStr">
        <is>
          <t>TIPO I</t>
        </is>
      </c>
      <c r="W1810" t="inlineStr">
        <is>
          <t>TERRESTRE</t>
        </is>
      </c>
      <c r="X1810" t="inlineStr">
        <is>
          <t>BARAJAS BERMUDEZ YAHIR MAURICIO</t>
        </is>
      </c>
      <c r="Y1810" t="inlineStr">
        <is>
          <t>1</t>
        </is>
      </c>
      <c r="Z1810" t="inlineStr">
        <is>
          <t>0</t>
        </is>
      </c>
      <c r="AA1810" s="48" t="n">
        <v>35780</v>
      </c>
      <c r="AB1810" s="48" t="n">
        <v>0</v>
      </c>
    </row>
    <row r="1811">
      <c r="A1811" t="inlineStr">
        <is>
          <t>BARRANQUILLA</t>
        </is>
      </c>
      <c r="B1811" t="inlineStr">
        <is>
          <t>COSTA</t>
        </is>
      </c>
      <c r="C1811" t="inlineStr">
        <is>
          <t>0004-0001</t>
        </is>
      </c>
      <c r="D1811" t="inlineStr">
        <is>
          <t>8001</t>
        </is>
      </c>
      <c r="E1811" t="inlineStr">
        <is>
          <t>2634901</t>
        </is>
      </c>
      <c r="F1811" t="inlineStr">
        <is>
          <t>3007078780</t>
        </is>
      </c>
      <c r="G1811" t="inlineStr">
        <is>
          <t>OC VISITA ROLLOS</t>
        </is>
      </c>
      <c r="H1811" t="inlineStr">
        <is>
          <t>ATLANTICO</t>
        </is>
      </c>
      <c r="I1811" t="inlineStr">
        <is>
          <t>BARRANQUILLA</t>
        </is>
      </c>
      <c r="J1811" t="inlineStr">
        <is>
          <t>BARRIO ALTO PRADO BARRAQUILLA</t>
        </is>
      </c>
      <c r="K1811" t="inlineStr">
        <is>
          <t>BANCOLOMBIA</t>
        </is>
      </c>
      <c r="L1811" t="inlineStr">
        <is>
          <t>FO-25-1415265</t>
        </is>
      </c>
      <c r="M1811" s="49" t="n">
        <v>45894.33333333334</v>
      </c>
      <c r="N1811" s="49" t="n">
        <v>45894.55555555555</v>
      </c>
      <c r="O1811" s="48" t="n">
        <v>0</v>
      </c>
      <c r="P1811" t="inlineStr">
        <is>
          <t>CB UNO A UNO</t>
        </is>
      </c>
      <c r="Q1811" t="inlineStr">
        <is>
          <t>CB UNO A UNO</t>
        </is>
      </c>
      <c r="R1811" t="inlineStr">
        <is>
          <t>EJECUTADO</t>
        </is>
      </c>
      <c r="S1811" t="inlineStr">
        <is>
          <t>EJECUTADO EXITOSO</t>
        </is>
      </c>
      <c r="T1811" t="inlineStr">
        <is>
          <t>VISITA TECNICA</t>
        </is>
      </c>
      <c r="V1811" t="inlineStr">
        <is>
          <t>TIPO I</t>
        </is>
      </c>
      <c r="W1811" t="inlineStr">
        <is>
          <t>TERRESTRE</t>
        </is>
      </c>
      <c r="X1811" t="inlineStr">
        <is>
          <t>VILLACOB VILLACOB ELKIN EDUARDO</t>
        </is>
      </c>
      <c r="Y1811" t="inlineStr">
        <is>
          <t>1</t>
        </is>
      </c>
      <c r="Z1811" t="inlineStr">
        <is>
          <t>0</t>
        </is>
      </c>
      <c r="AA1811" s="48" t="n">
        <v>35780</v>
      </c>
      <c r="AB1811" s="48" t="n">
        <v>0</v>
      </c>
    </row>
    <row r="1812">
      <c r="A1812" t="inlineStr">
        <is>
          <t>CUCUTA</t>
        </is>
      </c>
      <c r="B1812" t="inlineStr">
        <is>
          <t>SANTANDERES</t>
        </is>
      </c>
      <c r="C1812" t="inlineStr">
        <is>
          <t>No encontrado</t>
        </is>
      </c>
      <c r="D1812" t="inlineStr">
        <is>
          <t>54810</t>
        </is>
      </c>
      <c r="E1812" t="inlineStr">
        <is>
          <t>2634928</t>
        </is>
      </c>
      <c r="F1812" t="inlineStr">
        <is>
          <t>3007054022</t>
        </is>
      </c>
      <c r="G1812" t="inlineStr">
        <is>
          <t>OC ENVIO ROLLOS</t>
        </is>
      </c>
      <c r="H1812" t="inlineStr">
        <is>
          <t>NORTE DE SANTANDER</t>
        </is>
      </c>
      <c r="I1812" t="inlineStr">
        <is>
          <t>TIBU</t>
        </is>
      </c>
      <c r="J1812" t="inlineStr">
        <is>
          <t>DISTRICOL INV PUNTO Y FAMA</t>
        </is>
      </c>
      <c r="K1812" t="inlineStr">
        <is>
          <t>BANCOLOMBIA</t>
        </is>
      </c>
      <c r="L1812" t="inlineStr">
        <is>
          <t>FO-25-1416921</t>
        </is>
      </c>
      <c r="M1812" s="49" t="n">
        <v>45894.33333333334</v>
      </c>
      <c r="N1812" s="49" t="n">
        <v>45898.41388888889</v>
      </c>
      <c r="O1812" s="48" t="n">
        <v>0</v>
      </c>
      <c r="P1812" t="inlineStr">
        <is>
          <t>AGREGADOR</t>
        </is>
      </c>
      <c r="Q1812" t="inlineStr">
        <is>
          <t>DISTRICOL</t>
        </is>
      </c>
      <c r="S1812" t="inlineStr">
        <is>
          <t>EJECUTADO EXITOSO</t>
        </is>
      </c>
      <c r="T1812" t="inlineStr">
        <is>
          <t>ENVIO</t>
        </is>
      </c>
      <c r="V1812" t="inlineStr">
        <is>
          <t>TIPO IV ESPECIAL</t>
        </is>
      </c>
      <c r="W1812" t="inlineStr">
        <is>
          <t>TERRESTRE</t>
        </is>
      </c>
      <c r="Y1812" t="inlineStr">
        <is>
          <t>1</t>
        </is>
      </c>
      <c r="Z1812" t="inlineStr">
        <is>
          <t>0</t>
        </is>
      </c>
      <c r="AA1812" s="48" t="n">
        <v>35780</v>
      </c>
      <c r="AB1812" s="48" t="n">
        <v>0</v>
      </c>
    </row>
    <row r="1813">
      <c r="A1813" t="inlineStr">
        <is>
          <t>MEDELLIN</t>
        </is>
      </c>
      <c r="B1813" t="inlineStr">
        <is>
          <t>NOROCCIDENTE</t>
        </is>
      </c>
      <c r="C1813" t="inlineStr">
        <is>
          <t>0004-0005</t>
        </is>
      </c>
      <c r="D1813" t="inlineStr">
        <is>
          <t>5318</t>
        </is>
      </c>
      <c r="E1813" t="inlineStr">
        <is>
          <t>2634933</t>
        </is>
      </c>
      <c r="F1813" t="inlineStr">
        <is>
          <t>3007071466</t>
        </is>
      </c>
      <c r="G1813" t="inlineStr">
        <is>
          <t>OC VISITA ROLLOS</t>
        </is>
      </c>
      <c r="H1813" t="inlineStr">
        <is>
          <t>ANTIOQUIA</t>
        </is>
      </c>
      <c r="I1813" t="inlineStr">
        <is>
          <t>GUARNE</t>
        </is>
      </c>
      <c r="J1813" t="inlineStr">
        <is>
          <t>PTM GUARNE  SAN ANDREAS</t>
        </is>
      </c>
      <c r="K1813" t="inlineStr">
        <is>
          <t>BANCOLOMBIA</t>
        </is>
      </c>
      <c r="L1813" t="inlineStr">
        <is>
          <t>FO-25-1416583</t>
        </is>
      </c>
      <c r="M1813" s="49" t="n">
        <v>45894.33333333334</v>
      </c>
      <c r="N1813" s="49" t="n">
        <v>45894.68888888889</v>
      </c>
      <c r="O1813" s="48" t="n">
        <v>0</v>
      </c>
      <c r="P1813" t="inlineStr">
        <is>
          <t>AGREGADOR</t>
        </is>
      </c>
      <c r="Q1813" t="inlineStr">
        <is>
          <t>COMCARD - PTM</t>
        </is>
      </c>
      <c r="R1813" t="inlineStr">
        <is>
          <t>EJECUTADO</t>
        </is>
      </c>
      <c r="S1813" t="inlineStr">
        <is>
          <t>EJECUTADO EXITOSO</t>
        </is>
      </c>
      <c r="T1813" t="inlineStr">
        <is>
          <t>VISITA TECNICA</t>
        </is>
      </c>
      <c r="V1813" t="inlineStr">
        <is>
          <t>TIPO II</t>
        </is>
      </c>
      <c r="W1813" t="inlineStr">
        <is>
          <t>TERRESTRE</t>
        </is>
      </c>
      <c r="X1813" t="inlineStr">
        <is>
          <t>HERNANDEZ CHAVARRIA JUAN CAMILO</t>
        </is>
      </c>
      <c r="Y1813" t="inlineStr">
        <is>
          <t>1</t>
        </is>
      </c>
      <c r="Z1813" t="inlineStr">
        <is>
          <t>0</t>
        </is>
      </c>
      <c r="AA1813" s="48" t="n">
        <v>67654</v>
      </c>
      <c r="AB1813" s="48" t="n">
        <v>0</v>
      </c>
    </row>
    <row r="1814">
      <c r="A1814" t="inlineStr">
        <is>
          <t>MEDELLIN</t>
        </is>
      </c>
      <c r="B1814" t="inlineStr">
        <is>
          <t>NOROCCIDENTE</t>
        </is>
      </c>
      <c r="C1814" t="inlineStr">
        <is>
          <t>0004-0005</t>
        </is>
      </c>
      <c r="D1814" t="inlineStr">
        <is>
          <t>5001</t>
        </is>
      </c>
      <c r="E1814" t="inlineStr">
        <is>
          <t>2634969</t>
        </is>
      </c>
      <c r="F1814" t="inlineStr">
        <is>
          <t>3007079161</t>
        </is>
      </c>
      <c r="G1814" t="inlineStr">
        <is>
          <t>OC VISITA ROLLOS</t>
        </is>
      </c>
      <c r="H1814" t="inlineStr">
        <is>
          <t>ANTIOQUIA</t>
        </is>
      </c>
      <c r="I1814" t="inlineStr">
        <is>
          <t>MEDELLIN</t>
        </is>
      </c>
      <c r="J1814" t="inlineStr">
        <is>
          <t>BARR FLORENCIA MEDELLIN</t>
        </is>
      </c>
      <c r="K1814" t="inlineStr">
        <is>
          <t>BANCOLOMBIA</t>
        </is>
      </c>
      <c r="L1814" t="inlineStr">
        <is>
          <t>FO-25-1419510</t>
        </is>
      </c>
      <c r="M1814" s="49" t="n">
        <v>45894.33333333334</v>
      </c>
      <c r="N1814" s="49" t="n">
        <v>45898.525</v>
      </c>
      <c r="O1814" s="48" t="n">
        <v>0</v>
      </c>
      <c r="P1814" t="inlineStr">
        <is>
          <t>CB UNO A UNO</t>
        </is>
      </c>
      <c r="Q1814" t="inlineStr">
        <is>
          <t>CB UNO A UNO</t>
        </is>
      </c>
      <c r="S1814" t="inlineStr">
        <is>
          <t>EJECUTADO EXITOSO</t>
        </is>
      </c>
      <c r="T1814" t="inlineStr">
        <is>
          <t>VISITA TECNICA</t>
        </is>
      </c>
      <c r="V1814" t="inlineStr">
        <is>
          <t>TIPO I</t>
        </is>
      </c>
      <c r="W1814" t="inlineStr">
        <is>
          <t>TERRESTRE</t>
        </is>
      </c>
      <c r="X1814" t="inlineStr">
        <is>
          <t>AYALA ROMERO MAYKOL DANILO</t>
        </is>
      </c>
      <c r="Y1814" t="inlineStr">
        <is>
          <t>1</t>
        </is>
      </c>
      <c r="Z1814" t="inlineStr">
        <is>
          <t>0</t>
        </is>
      </c>
      <c r="AA1814" s="48" t="n">
        <v>35780</v>
      </c>
      <c r="AB1814" s="48" t="n">
        <v>0</v>
      </c>
    </row>
    <row r="1815">
      <c r="A1815" t="inlineStr">
        <is>
          <t>CALI</t>
        </is>
      </c>
      <c r="B1815" t="inlineStr">
        <is>
          <t>SUROCCIDENTE Y EJE CAFETERO</t>
        </is>
      </c>
      <c r="C1815" t="inlineStr">
        <is>
          <t>0004-0003</t>
        </is>
      </c>
      <c r="D1815" t="inlineStr">
        <is>
          <t>19698</t>
        </is>
      </c>
      <c r="E1815" t="inlineStr">
        <is>
          <t>2635365</t>
        </is>
      </c>
      <c r="F1815" t="inlineStr">
        <is>
          <t>3007080625</t>
        </is>
      </c>
      <c r="G1815" t="inlineStr">
        <is>
          <t>OC VISITA ROLLOS</t>
        </is>
      </c>
      <c r="H1815" t="inlineStr">
        <is>
          <t>CAUCA</t>
        </is>
      </c>
      <c r="I1815" t="inlineStr">
        <is>
          <t>SANTANDER DE QUILICHAO</t>
        </is>
      </c>
      <c r="J1815" t="inlineStr">
        <is>
          <t>BARRIO BELEN SANTANDER DE QUILICHAO</t>
        </is>
      </c>
      <c r="K1815" t="inlineStr">
        <is>
          <t>BANCOLOMBIA</t>
        </is>
      </c>
      <c r="L1815" t="inlineStr">
        <is>
          <t>FO-25-1416576</t>
        </is>
      </c>
      <c r="M1815" s="49" t="n">
        <v>45893.39908564815</v>
      </c>
      <c r="N1815" s="49" t="n">
        <v>45894.62361111111</v>
      </c>
      <c r="O1815" s="48" t="n">
        <v>0</v>
      </c>
      <c r="P1815" t="inlineStr">
        <is>
          <t>UNO A UNO</t>
        </is>
      </c>
      <c r="Q1815" t="inlineStr">
        <is>
          <t>UNO A UNO</t>
        </is>
      </c>
      <c r="R1815" t="inlineStr">
        <is>
          <t>EJECUTADO</t>
        </is>
      </c>
      <c r="S1815" t="inlineStr">
        <is>
          <t>EJECUTADO EXITOSO</t>
        </is>
      </c>
      <c r="T1815" t="inlineStr">
        <is>
          <t>VISITA TECNICA</t>
        </is>
      </c>
      <c r="V1815" t="inlineStr">
        <is>
          <t>TIPO II</t>
        </is>
      </c>
      <c r="W1815" t="inlineStr">
        <is>
          <t>TERRESTRE</t>
        </is>
      </c>
      <c r="X1815" t="inlineStr">
        <is>
          <t>MONTERO MUESES GIAN CARLO</t>
        </is>
      </c>
      <c r="Y1815" t="inlineStr">
        <is>
          <t>1</t>
        </is>
      </c>
      <c r="Z1815" t="inlineStr">
        <is>
          <t>0</t>
        </is>
      </c>
      <c r="AA1815" s="48" t="n">
        <v>67654</v>
      </c>
      <c r="AB1815" s="48" t="n">
        <v>0</v>
      </c>
    </row>
    <row r="1816">
      <c r="A1816" t="inlineStr">
        <is>
          <t>CALI</t>
        </is>
      </c>
      <c r="B1816" t="inlineStr">
        <is>
          <t>SUROCCIDENTE Y EJE CAFETERO</t>
        </is>
      </c>
      <c r="C1816" t="inlineStr">
        <is>
          <t>0004-0003</t>
        </is>
      </c>
      <c r="D1816" t="inlineStr">
        <is>
          <t>19807</t>
        </is>
      </c>
      <c r="E1816" t="inlineStr">
        <is>
          <t>2635472</t>
        </is>
      </c>
      <c r="F1816" t="inlineStr">
        <is>
          <t>3007079797</t>
        </is>
      </c>
      <c r="G1816" t="inlineStr">
        <is>
          <t>OC ENVIO ROLLOS</t>
        </is>
      </c>
      <c r="H1816" t="inlineStr">
        <is>
          <t>CAUCA</t>
        </is>
      </c>
      <c r="I1816" t="inlineStr">
        <is>
          <t>TIMBIO</t>
        </is>
      </c>
      <c r="J1816" t="inlineStr">
        <is>
          <t>BARRIO PANAMERICANO TIMBIO</t>
        </is>
      </c>
      <c r="K1816" t="inlineStr">
        <is>
          <t>BANCOLOMBIA</t>
        </is>
      </c>
      <c r="L1816" t="inlineStr">
        <is>
          <t>FO-25-1416918</t>
        </is>
      </c>
      <c r="M1816" s="49" t="n">
        <v>45893.42106481481</v>
      </c>
      <c r="N1816" s="49" t="n">
        <v>45898.41388888889</v>
      </c>
      <c r="O1816" s="48" t="n">
        <v>0</v>
      </c>
      <c r="P1816" t="inlineStr">
        <is>
          <t>UNO A UNO</t>
        </is>
      </c>
      <c r="Q1816" t="inlineStr">
        <is>
          <t>UNO A UNO</t>
        </is>
      </c>
      <c r="S1816" t="inlineStr">
        <is>
          <t>EJECUTADO EXITOSO</t>
        </is>
      </c>
      <c r="T1816" t="inlineStr">
        <is>
          <t>ENVIO</t>
        </is>
      </c>
      <c r="V1816" t="inlineStr">
        <is>
          <t>TIPO III</t>
        </is>
      </c>
      <c r="W1816" t="inlineStr">
        <is>
          <t>TERRESTRE</t>
        </is>
      </c>
      <c r="Y1816" t="inlineStr">
        <is>
          <t>1</t>
        </is>
      </c>
      <c r="Z1816" t="inlineStr">
        <is>
          <t>0</t>
        </is>
      </c>
      <c r="AA1816" s="48" t="n">
        <v>35780</v>
      </c>
      <c r="AB1816" s="48" t="n">
        <v>0</v>
      </c>
    </row>
    <row r="1817">
      <c r="A1817" t="inlineStr">
        <is>
          <t>CALI</t>
        </is>
      </c>
      <c r="B1817" t="inlineStr">
        <is>
          <t>SUROCCIDENTE Y EJE CAFETERO</t>
        </is>
      </c>
      <c r="C1817" t="inlineStr">
        <is>
          <t>0004-0003</t>
        </is>
      </c>
      <c r="D1817" t="inlineStr">
        <is>
          <t>76364</t>
        </is>
      </c>
      <c r="E1817" t="inlineStr">
        <is>
          <t>2635562</t>
        </is>
      </c>
      <c r="F1817" t="inlineStr">
        <is>
          <t>3007077459</t>
        </is>
      </c>
      <c r="G1817" t="inlineStr">
        <is>
          <t>OC VISITA ROLLOS</t>
        </is>
      </c>
      <c r="H1817" t="inlineStr">
        <is>
          <t>VALLE DEL CAUCA</t>
        </is>
      </c>
      <c r="I1817" t="inlineStr">
        <is>
          <t>JAMUNDI</t>
        </is>
      </c>
      <c r="J1817" t="inlineStr">
        <is>
          <t>BARRIO JAMUNDI JAMUNDI 4</t>
        </is>
      </c>
      <c r="K1817" t="inlineStr">
        <is>
          <t>BANCOLOMBIA</t>
        </is>
      </c>
      <c r="L1817" t="inlineStr">
        <is>
          <t>FO-25-1416945</t>
        </is>
      </c>
      <c r="M1817" s="49" t="n">
        <v>45893.5199537037</v>
      </c>
      <c r="N1817" s="49" t="n">
        <v>45894.61597222222</v>
      </c>
      <c r="O1817" s="48" t="n">
        <v>0</v>
      </c>
      <c r="P1817" t="inlineStr">
        <is>
          <t>CB UNO A UNO</t>
        </is>
      </c>
      <c r="Q1817" t="inlineStr">
        <is>
          <t>CB UNO A UNO</t>
        </is>
      </c>
      <c r="R1817" t="inlineStr">
        <is>
          <t>EJECUTADO</t>
        </is>
      </c>
      <c r="S1817" t="inlineStr">
        <is>
          <t>EJECUTADO EXITOSO</t>
        </is>
      </c>
      <c r="T1817" t="inlineStr">
        <is>
          <t>VISITA TECNICA</t>
        </is>
      </c>
      <c r="V1817" t="inlineStr">
        <is>
          <t>TIPO II</t>
        </is>
      </c>
      <c r="W1817" t="inlineStr">
        <is>
          <t>TERRESTRE</t>
        </is>
      </c>
      <c r="X1817" t="inlineStr">
        <is>
          <t>MONTERO MUESES GIAN CARLO</t>
        </is>
      </c>
      <c r="Y1817" t="inlineStr">
        <is>
          <t>1</t>
        </is>
      </c>
      <c r="Z1817" t="inlineStr">
        <is>
          <t>0</t>
        </is>
      </c>
      <c r="AA1817" s="48" t="n">
        <v>67654</v>
      </c>
      <c r="AB1817" s="48" t="n">
        <v>0</v>
      </c>
    </row>
    <row r="1818">
      <c r="A1818" t="inlineStr">
        <is>
          <t>MEDELLIN</t>
        </is>
      </c>
      <c r="B1818" t="inlineStr">
        <is>
          <t>NOROCCIDENTE</t>
        </is>
      </c>
      <c r="C1818" t="inlineStr">
        <is>
          <t>0004-0005</t>
        </is>
      </c>
      <c r="D1818" t="inlineStr">
        <is>
          <t>5686</t>
        </is>
      </c>
      <c r="E1818" t="inlineStr">
        <is>
          <t>2635597</t>
        </is>
      </c>
      <c r="F1818" t="inlineStr">
        <is>
          <t>3007079187</t>
        </is>
      </c>
      <c r="G1818" t="inlineStr">
        <is>
          <t>OC VISITA ROLLOS</t>
        </is>
      </c>
      <c r="H1818" t="inlineStr">
        <is>
          <t>ANTIOQUIA</t>
        </is>
      </c>
      <c r="I1818" t="inlineStr">
        <is>
          <t>SANTA ROSA DE OSOS</t>
        </is>
      </c>
      <c r="J1818" t="inlineStr">
        <is>
          <t>BARRIO CENTRO SANTA ROSA DE OS</t>
        </is>
      </c>
      <c r="K1818" t="inlineStr">
        <is>
          <t>BANCOLOMBIA</t>
        </is>
      </c>
      <c r="L1818" t="inlineStr">
        <is>
          <t>FO-25-1416942</t>
        </is>
      </c>
      <c r="M1818" s="49" t="n">
        <v>45893.64394675926</v>
      </c>
      <c r="N1818" s="49" t="n">
        <v>45897.37847222222</v>
      </c>
      <c r="O1818" s="48" t="n">
        <v>0</v>
      </c>
      <c r="P1818" t="inlineStr">
        <is>
          <t>CB UNO A UNO</t>
        </is>
      </c>
      <c r="Q1818" t="inlineStr">
        <is>
          <t>CB UNO A UNO</t>
        </is>
      </c>
      <c r="R1818" t="inlineStr">
        <is>
          <t>EJECUTADO</t>
        </is>
      </c>
      <c r="S1818" t="inlineStr">
        <is>
          <t>EJECUTADO EXITOSO</t>
        </is>
      </c>
      <c r="T1818" t="inlineStr">
        <is>
          <t>VISITA TECNICA</t>
        </is>
      </c>
      <c r="V1818" t="inlineStr">
        <is>
          <t>TIPO II</t>
        </is>
      </c>
      <c r="W1818" t="inlineStr">
        <is>
          <t>TERRESTRE</t>
        </is>
      </c>
      <c r="X1818" t="inlineStr">
        <is>
          <t>PAREJA ECHAVARRIA JHON DAVID</t>
        </is>
      </c>
      <c r="Y1818" t="inlineStr">
        <is>
          <t>1</t>
        </is>
      </c>
      <c r="Z1818" t="inlineStr">
        <is>
          <t>0</t>
        </is>
      </c>
      <c r="AA1818" s="48" t="n">
        <v>67654</v>
      </c>
      <c r="AB1818" s="48" t="n">
        <v>0</v>
      </c>
    </row>
    <row r="1819">
      <c r="A1819" t="inlineStr">
        <is>
          <t>CALI</t>
        </is>
      </c>
      <c r="B1819" t="inlineStr">
        <is>
          <t>SUROCCIDENTE Y EJE CAFETERO</t>
        </is>
      </c>
      <c r="C1819" t="inlineStr">
        <is>
          <t>0004-0003</t>
        </is>
      </c>
      <c r="D1819" t="inlineStr">
        <is>
          <t>76001</t>
        </is>
      </c>
      <c r="E1819" t="inlineStr">
        <is>
          <t>2635601</t>
        </is>
      </c>
      <c r="F1819" t="inlineStr">
        <is>
          <t>3007076412</t>
        </is>
      </c>
      <c r="G1819" t="inlineStr">
        <is>
          <t>OC VISITA ROLLOS</t>
        </is>
      </c>
      <c r="H1819" t="inlineStr">
        <is>
          <t>VALLE DEL CAUCA</t>
        </is>
      </c>
      <c r="I1819" t="inlineStr">
        <is>
          <t>CALI</t>
        </is>
      </c>
      <c r="J1819" t="inlineStr">
        <is>
          <t>PTM CALI VARIEDADES LAURA NELL</t>
        </is>
      </c>
      <c r="K1819" t="inlineStr">
        <is>
          <t>BANCOLOMBIA</t>
        </is>
      </c>
      <c r="L1819" t="inlineStr">
        <is>
          <t>FO-25-1416572</t>
        </is>
      </c>
      <c r="M1819" s="49" t="n">
        <v>45893.47600694445</v>
      </c>
      <c r="N1819" s="49" t="n">
        <v>45894.62708333333</v>
      </c>
      <c r="O1819" s="48" t="n">
        <v>0</v>
      </c>
      <c r="P1819" t="inlineStr">
        <is>
          <t>AGREGADOR</t>
        </is>
      </c>
      <c r="Q1819" t="inlineStr">
        <is>
          <t>COMCARD - PTM</t>
        </is>
      </c>
      <c r="R1819" t="inlineStr">
        <is>
          <t>EJECUTADO</t>
        </is>
      </c>
      <c r="S1819" t="inlineStr">
        <is>
          <t>EJECUTADO EXITOSO</t>
        </is>
      </c>
      <c r="T1819" t="inlineStr">
        <is>
          <t>VISITA TECNICA</t>
        </is>
      </c>
      <c r="V1819" t="inlineStr">
        <is>
          <t>TIPO I</t>
        </is>
      </c>
      <c r="W1819" t="inlineStr">
        <is>
          <t>TERRESTRE</t>
        </is>
      </c>
      <c r="X1819" t="inlineStr">
        <is>
          <t>HERRERA MONAR GEOVANNY</t>
        </is>
      </c>
      <c r="Y1819" t="inlineStr">
        <is>
          <t>1</t>
        </is>
      </c>
      <c r="Z1819" t="inlineStr">
        <is>
          <t>0</t>
        </is>
      </c>
      <c r="AA1819" s="48" t="n">
        <v>35780</v>
      </c>
      <c r="AB1819" s="48" t="n">
        <v>0</v>
      </c>
    </row>
    <row r="1820">
      <c r="A1820" t="inlineStr">
        <is>
          <t>CARTAGENA</t>
        </is>
      </c>
      <c r="B1820" t="inlineStr">
        <is>
          <t>COSTA</t>
        </is>
      </c>
      <c r="C1820" t="inlineStr">
        <is>
          <t>0004-0001</t>
        </is>
      </c>
      <c r="D1820" t="inlineStr">
        <is>
          <t>13001</t>
        </is>
      </c>
      <c r="E1820" t="inlineStr">
        <is>
          <t>2635745</t>
        </is>
      </c>
      <c r="F1820" t="inlineStr">
        <is>
          <t>3007059916</t>
        </is>
      </c>
      <c r="G1820" t="inlineStr">
        <is>
          <t>OC VISITA ROLLOS</t>
        </is>
      </c>
      <c r="H1820" t="inlineStr">
        <is>
          <t>BOLIVAR</t>
        </is>
      </c>
      <c r="I1820" t="inlineStr">
        <is>
          <t>CARTAGENA</t>
        </is>
      </c>
      <c r="J1820" t="inlineStr">
        <is>
          <t>PTM CARTAGENA VARIEDADES Y PAP</t>
        </is>
      </c>
      <c r="K1820" t="inlineStr">
        <is>
          <t>BANCOLOMBIA</t>
        </is>
      </c>
      <c r="L1820" t="inlineStr">
        <is>
          <t>FO-25-1418694</t>
        </is>
      </c>
      <c r="M1820" s="49" t="n">
        <v>45893.68042824074</v>
      </c>
      <c r="N1820" s="49" t="n">
        <v>45896.45277777778</v>
      </c>
      <c r="O1820" s="48" t="n">
        <v>0</v>
      </c>
      <c r="P1820" t="inlineStr">
        <is>
          <t>AGREGADOR</t>
        </is>
      </c>
      <c r="Q1820" t="inlineStr">
        <is>
          <t>COMCARD - PTM</t>
        </is>
      </c>
      <c r="R1820" t="inlineStr">
        <is>
          <t>EJECUTADO</t>
        </is>
      </c>
      <c r="S1820" t="inlineStr">
        <is>
          <t>EJECUTADO EXITOSO</t>
        </is>
      </c>
      <c r="T1820" t="inlineStr">
        <is>
          <t>VISITA TECNICA</t>
        </is>
      </c>
      <c r="V1820" t="inlineStr">
        <is>
          <t>TIPO I</t>
        </is>
      </c>
      <c r="W1820" t="inlineStr">
        <is>
          <t>TERRESTRE</t>
        </is>
      </c>
      <c r="X1820" t="inlineStr">
        <is>
          <t>MARTINEZ SALGUEDO ANDRES AUGUSTO</t>
        </is>
      </c>
      <c r="Y1820" t="inlineStr">
        <is>
          <t>1</t>
        </is>
      </c>
      <c r="Z1820" t="inlineStr">
        <is>
          <t>0</t>
        </is>
      </c>
      <c r="AA1820" s="48" t="n">
        <v>35780</v>
      </c>
      <c r="AB1820" s="48" t="n">
        <v>0</v>
      </c>
    </row>
    <row r="1821">
      <c r="A1821" t="inlineStr">
        <is>
          <t>MEDELLIN</t>
        </is>
      </c>
      <c r="B1821" t="inlineStr">
        <is>
          <t>NOROCCIDENTE</t>
        </is>
      </c>
      <c r="C1821" t="inlineStr">
        <is>
          <t>0004-0005</t>
        </is>
      </c>
      <c r="D1821" t="inlineStr">
        <is>
          <t>5088</t>
        </is>
      </c>
      <c r="E1821" t="inlineStr">
        <is>
          <t>2636649</t>
        </is>
      </c>
      <c r="F1821" t="inlineStr">
        <is>
          <t>3007079806</t>
        </is>
      </c>
      <c r="G1821" t="inlineStr">
        <is>
          <t>OC VISITA ROLLOS</t>
        </is>
      </c>
      <c r="H1821" t="inlineStr">
        <is>
          <t>ANTIOQUIA</t>
        </is>
      </c>
      <c r="I1821" t="inlineStr">
        <is>
          <t>BELLO</t>
        </is>
      </c>
      <c r="J1821" t="inlineStr">
        <is>
          <t>BARRIO  VEREDA LA CHINA  CORRE</t>
        </is>
      </c>
      <c r="K1821" t="inlineStr">
        <is>
          <t>BANCOLOMBIA</t>
        </is>
      </c>
      <c r="L1821" t="inlineStr">
        <is>
          <t>FO-25-1422558</t>
        </is>
      </c>
      <c r="M1821" s="49" t="n">
        <v>45894.36010416667</v>
      </c>
      <c r="N1821" s="49" t="n">
        <v>45897.67430555556</v>
      </c>
      <c r="O1821" s="48" t="n">
        <v>0</v>
      </c>
      <c r="P1821" t="inlineStr">
        <is>
          <t>CB UNO A UNO</t>
        </is>
      </c>
      <c r="Q1821" t="inlineStr">
        <is>
          <t>CB UNO A UNO</t>
        </is>
      </c>
      <c r="R1821" t="inlineStr">
        <is>
          <t>EJECUTADO</t>
        </is>
      </c>
      <c r="S1821" t="inlineStr">
        <is>
          <t>EJECUTADO EXITOSO</t>
        </is>
      </c>
      <c r="T1821" t="inlineStr">
        <is>
          <t>VISITA TECNICA</t>
        </is>
      </c>
      <c r="V1821" t="inlineStr">
        <is>
          <t>TIPO I</t>
        </is>
      </c>
      <c r="W1821" t="inlineStr">
        <is>
          <t>TERRESTRE</t>
        </is>
      </c>
      <c r="X1821" t="inlineStr">
        <is>
          <t>RAMIREZ TABARES JUAN DIEGO</t>
        </is>
      </c>
      <c r="Y1821" t="inlineStr">
        <is>
          <t>1</t>
        </is>
      </c>
      <c r="Z1821" t="inlineStr">
        <is>
          <t>0</t>
        </is>
      </c>
      <c r="AA1821" s="48" t="n">
        <v>35780</v>
      </c>
      <c r="AB1821" s="48" t="n">
        <v>0</v>
      </c>
    </row>
    <row r="1822">
      <c r="A1822" t="inlineStr">
        <is>
          <t>TUNJA</t>
        </is>
      </c>
      <c r="B1822" t="inlineStr">
        <is>
          <t>SANTANDERES</t>
        </is>
      </c>
      <c r="C1822" t="inlineStr">
        <is>
          <t>0004-0008</t>
        </is>
      </c>
      <c r="D1822" t="inlineStr">
        <is>
          <t>15001</t>
        </is>
      </c>
      <c r="E1822" t="inlineStr">
        <is>
          <t>2636732</t>
        </is>
      </c>
      <c r="F1822" t="inlineStr">
        <is>
          <t>3007080545</t>
        </is>
      </c>
      <c r="G1822" t="inlineStr">
        <is>
          <t>OC VISITA ROLLOS</t>
        </is>
      </c>
      <c r="H1822" t="inlineStr">
        <is>
          <t>BOYACA</t>
        </is>
      </c>
      <c r="I1822" t="inlineStr">
        <is>
          <t>TUNJA</t>
        </is>
      </c>
      <c r="J1822" t="inlineStr">
        <is>
          <t>BARRIO VILLA UNIVERSITARIA TUNJA</t>
        </is>
      </c>
      <c r="K1822" t="inlineStr">
        <is>
          <t>BANCOLOMBIA</t>
        </is>
      </c>
      <c r="L1822" t="inlineStr">
        <is>
          <t>FO-25-1418688</t>
        </is>
      </c>
      <c r="M1822" s="49" t="n">
        <v>45894.35883101852</v>
      </c>
      <c r="N1822" s="49" t="n">
        <v>45894.61111111111</v>
      </c>
      <c r="O1822" s="48" t="n">
        <v>0</v>
      </c>
      <c r="P1822" t="inlineStr">
        <is>
          <t>UNO A UNO</t>
        </is>
      </c>
      <c r="Q1822" t="inlineStr">
        <is>
          <t>UNO A UNO</t>
        </is>
      </c>
      <c r="R1822" t="inlineStr">
        <is>
          <t>EJECUTADO</t>
        </is>
      </c>
      <c r="S1822" t="inlineStr">
        <is>
          <t>EJECUTADO EXITOSO</t>
        </is>
      </c>
      <c r="T1822" t="inlineStr">
        <is>
          <t>VISITA TECNICA</t>
        </is>
      </c>
      <c r="V1822" t="inlineStr">
        <is>
          <t>TIPO I</t>
        </is>
      </c>
      <c r="W1822" t="inlineStr">
        <is>
          <t>TERRESTRE</t>
        </is>
      </c>
      <c r="X1822" t="inlineStr">
        <is>
          <t>GONZALEZ GONZALEZ MARIO ALBERTO</t>
        </is>
      </c>
      <c r="Y1822" t="inlineStr">
        <is>
          <t>1</t>
        </is>
      </c>
      <c r="Z1822" t="inlineStr">
        <is>
          <t>0</t>
        </is>
      </c>
      <c r="AA1822" s="48" t="n">
        <v>35780</v>
      </c>
      <c r="AB1822" s="48" t="n">
        <v>0</v>
      </c>
    </row>
    <row r="1823">
      <c r="A1823" t="inlineStr">
        <is>
          <t>BOGOTA</t>
        </is>
      </c>
      <c r="B1823" t="inlineStr">
        <is>
          <t>CUNDINAMARCA</t>
        </is>
      </c>
      <c r="C1823" t="inlineStr">
        <is>
          <t>0004-0004</t>
        </is>
      </c>
      <c r="D1823" t="inlineStr">
        <is>
          <t>11001</t>
        </is>
      </c>
      <c r="E1823" t="inlineStr">
        <is>
          <t>2636760</t>
        </is>
      </c>
      <c r="F1823" t="inlineStr">
        <is>
          <t>3007079346</t>
        </is>
      </c>
      <c r="G1823" t="inlineStr">
        <is>
          <t>OC VISITA ROLLOS</t>
        </is>
      </c>
      <c r="H1823" t="inlineStr">
        <is>
          <t>CUNDINAMARCA</t>
        </is>
      </c>
      <c r="I1823" t="inlineStr">
        <is>
          <t>BOGOTA</t>
        </is>
      </c>
      <c r="J1823" t="inlineStr">
        <is>
          <t>BARRIO CHAPINERO BOGOTA 29</t>
        </is>
      </c>
      <c r="K1823" t="inlineStr">
        <is>
          <t>BANCOLOMBIA</t>
        </is>
      </c>
      <c r="L1823" t="inlineStr">
        <is>
          <t>FO-25-1418681</t>
        </is>
      </c>
      <c r="M1823" s="49" t="n">
        <v>45894.36160879629</v>
      </c>
      <c r="N1823" s="49" t="n">
        <v>45895.51111111111</v>
      </c>
      <c r="O1823" s="48" t="n">
        <v>0</v>
      </c>
      <c r="P1823" t="inlineStr">
        <is>
          <t>CB UNO A UNO</t>
        </is>
      </c>
      <c r="Q1823" t="inlineStr">
        <is>
          <t>CB UNO A UNO</t>
        </is>
      </c>
      <c r="R1823" t="inlineStr">
        <is>
          <t>EJECUTADO</t>
        </is>
      </c>
      <c r="S1823" t="inlineStr">
        <is>
          <t>EJECUTADO EXITOSO</t>
        </is>
      </c>
      <c r="T1823" t="inlineStr">
        <is>
          <t>VISITA TECNICA</t>
        </is>
      </c>
      <c r="V1823" t="inlineStr">
        <is>
          <t>TIPO I</t>
        </is>
      </c>
      <c r="W1823" t="inlineStr">
        <is>
          <t>TERRESTRE</t>
        </is>
      </c>
      <c r="X1823" t="inlineStr">
        <is>
          <t>SOTO LONDOÑO FREDY ALEXANDER</t>
        </is>
      </c>
      <c r="Y1823" t="inlineStr">
        <is>
          <t>1</t>
        </is>
      </c>
      <c r="Z1823" t="inlineStr">
        <is>
          <t>0</t>
        </is>
      </c>
      <c r="AA1823" s="48" t="n">
        <v>35780</v>
      </c>
      <c r="AB1823" s="48" t="n">
        <v>0</v>
      </c>
    </row>
    <row r="1824">
      <c r="A1824" t="inlineStr">
        <is>
          <t>PASTO</t>
        </is>
      </c>
      <c r="B1824" t="inlineStr">
        <is>
          <t>SUROCCIDENTE Y EJE CAFETERO</t>
        </is>
      </c>
      <c r="C1824" t="inlineStr">
        <is>
          <t>No encontrado</t>
        </is>
      </c>
      <c r="D1824" t="inlineStr">
        <is>
          <t>52385</t>
        </is>
      </c>
      <c r="E1824" t="inlineStr">
        <is>
          <t>2636812</t>
        </is>
      </c>
      <c r="F1824" t="inlineStr">
        <is>
          <t>3007079214</t>
        </is>
      </c>
      <c r="G1824" t="inlineStr">
        <is>
          <t>OC ENVIO ROLLOS</t>
        </is>
      </c>
      <c r="H1824" t="inlineStr">
        <is>
          <t>NARIÑO</t>
        </is>
      </c>
      <c r="I1824" t="inlineStr">
        <is>
          <t>LA LLANADA</t>
        </is>
      </c>
      <c r="J1824" t="inlineStr">
        <is>
          <t>BARRIO SAN FRANCISCO LA LLANAD</t>
        </is>
      </c>
      <c r="K1824" t="inlineStr">
        <is>
          <t>BANCOLOMBIA</t>
        </is>
      </c>
      <c r="L1824" t="inlineStr">
        <is>
          <t>FO-25-1422510</t>
        </is>
      </c>
      <c r="M1824" s="49" t="n">
        <v>45894.36638888889</v>
      </c>
      <c r="N1824" s="49" t="n">
        <v>45898.41388888889</v>
      </c>
      <c r="O1824" s="48" t="n">
        <v>0</v>
      </c>
      <c r="P1824" t="inlineStr">
        <is>
          <t>CB UNO A UNO</t>
        </is>
      </c>
      <c r="Q1824" t="inlineStr">
        <is>
          <t>CB UNO A UNO</t>
        </is>
      </c>
      <c r="S1824" t="inlineStr">
        <is>
          <t>EJECUTADO EXITOSO</t>
        </is>
      </c>
      <c r="T1824" t="inlineStr">
        <is>
          <t>ENVIO</t>
        </is>
      </c>
      <c r="V1824" t="inlineStr">
        <is>
          <t>TIPO IV</t>
        </is>
      </c>
      <c r="W1824" t="inlineStr">
        <is>
          <t>TERRESTRE</t>
        </is>
      </c>
      <c r="Y1824" t="inlineStr">
        <is>
          <t>1</t>
        </is>
      </c>
      <c r="Z1824" t="inlineStr">
        <is>
          <t>0</t>
        </is>
      </c>
      <c r="AA1824" s="48" t="n">
        <v>35780</v>
      </c>
      <c r="AB1824" s="48" t="n">
        <v>0</v>
      </c>
    </row>
    <row r="1825">
      <c r="A1825" t="inlineStr">
        <is>
          <t>CARTAGENA</t>
        </is>
      </c>
      <c r="B1825" t="inlineStr">
        <is>
          <t>COSTA</t>
        </is>
      </c>
      <c r="C1825" t="inlineStr">
        <is>
          <t>0004-0001</t>
        </is>
      </c>
      <c r="D1825" t="inlineStr">
        <is>
          <t>13001</t>
        </is>
      </c>
      <c r="E1825" t="inlineStr">
        <is>
          <t>2637126</t>
        </is>
      </c>
      <c r="F1825" t="inlineStr">
        <is>
          <t>3007067024</t>
        </is>
      </c>
      <c r="G1825" t="inlineStr">
        <is>
          <t>OC VISITA ROLLOS</t>
        </is>
      </c>
      <c r="H1825" t="inlineStr">
        <is>
          <t>BOLIVAR</t>
        </is>
      </c>
      <c r="I1825" t="inlineStr">
        <is>
          <t>CARTAGENA</t>
        </is>
      </c>
      <c r="J1825" t="inlineStr">
        <is>
          <t>BARRIO SAN JOSE DE LOS CAMPANO</t>
        </is>
      </c>
      <c r="K1825" t="inlineStr">
        <is>
          <t>BANCOLOMBIA</t>
        </is>
      </c>
      <c r="L1825" t="inlineStr">
        <is>
          <t>FO-25-1418675</t>
        </is>
      </c>
      <c r="M1825" s="49" t="n">
        <v>45894.38207175926</v>
      </c>
      <c r="N1825" s="49" t="n">
        <v>45895.70625</v>
      </c>
      <c r="O1825" s="48" t="n">
        <v>0</v>
      </c>
      <c r="P1825" t="inlineStr">
        <is>
          <t>CB UNO A UNO</t>
        </is>
      </c>
      <c r="Q1825" t="inlineStr">
        <is>
          <t>CB UNO A UNO</t>
        </is>
      </c>
      <c r="R1825" t="inlineStr">
        <is>
          <t>EJECUTADO</t>
        </is>
      </c>
      <c r="S1825" t="inlineStr">
        <is>
          <t>EJECUTADO EXITOSO</t>
        </is>
      </c>
      <c r="T1825" t="inlineStr">
        <is>
          <t>VISITA TECNICA</t>
        </is>
      </c>
      <c r="V1825" t="inlineStr">
        <is>
          <t>TIPO I</t>
        </is>
      </c>
      <c r="W1825" t="inlineStr">
        <is>
          <t>TERRESTRE</t>
        </is>
      </c>
      <c r="X1825" t="inlineStr">
        <is>
          <t>MARTINEZ SALGUEDO ANDRES AUGUSTO</t>
        </is>
      </c>
      <c r="Y1825" t="inlineStr">
        <is>
          <t>1</t>
        </is>
      </c>
      <c r="Z1825" t="inlineStr">
        <is>
          <t>0</t>
        </is>
      </c>
      <c r="AA1825" s="48" t="n">
        <v>35780</v>
      </c>
      <c r="AB1825" s="48" t="n">
        <v>0</v>
      </c>
    </row>
    <row r="1826">
      <c r="A1826" t="inlineStr">
        <is>
          <t>MEDELLIN</t>
        </is>
      </c>
      <c r="B1826" t="inlineStr">
        <is>
          <t>NOROCCIDENTE</t>
        </is>
      </c>
      <c r="C1826" t="inlineStr">
        <is>
          <t>0004-0005</t>
        </is>
      </c>
      <c r="D1826" t="inlineStr">
        <is>
          <t>5001</t>
        </is>
      </c>
      <c r="E1826" t="inlineStr">
        <is>
          <t>2637215</t>
        </is>
      </c>
      <c r="F1826" t="inlineStr">
        <is>
          <t>3007069091</t>
        </is>
      </c>
      <c r="G1826" t="inlineStr">
        <is>
          <t>OC VISITA ROLLOS</t>
        </is>
      </c>
      <c r="H1826" t="inlineStr">
        <is>
          <t>ANTIOQUIA</t>
        </is>
      </c>
      <c r="I1826" t="inlineStr">
        <is>
          <t>MEDELLIN</t>
        </is>
      </c>
      <c r="J1826" t="inlineStr">
        <is>
          <t>PTM PETS SHOP SANDY</t>
        </is>
      </c>
      <c r="K1826" t="inlineStr">
        <is>
          <t>BANCOLOMBIA</t>
        </is>
      </c>
      <c r="L1826" t="inlineStr">
        <is>
          <t>FO-25-1419505</t>
        </is>
      </c>
      <c r="M1826" s="49" t="n">
        <v>45894.38402777778</v>
      </c>
      <c r="N1826" s="49" t="n">
        <v>45898.525</v>
      </c>
      <c r="O1826" s="48" t="n">
        <v>0</v>
      </c>
      <c r="P1826" t="inlineStr">
        <is>
          <t>AGREGADOR</t>
        </is>
      </c>
      <c r="Q1826" t="inlineStr">
        <is>
          <t>COMCARD - PTM</t>
        </is>
      </c>
      <c r="S1826" t="inlineStr">
        <is>
          <t>EJECUTADO EXITOSO</t>
        </is>
      </c>
      <c r="T1826" t="inlineStr">
        <is>
          <t>VISITA TECNICA</t>
        </is>
      </c>
      <c r="V1826" t="inlineStr">
        <is>
          <t>TIPO I</t>
        </is>
      </c>
      <c r="W1826" t="inlineStr">
        <is>
          <t>TERRESTRE</t>
        </is>
      </c>
      <c r="X1826" t="inlineStr">
        <is>
          <t>AYALA ROMERO MAYKOL DANILO</t>
        </is>
      </c>
      <c r="Y1826" t="inlineStr">
        <is>
          <t>1</t>
        </is>
      </c>
      <c r="Z1826" t="inlineStr">
        <is>
          <t>0</t>
        </is>
      </c>
      <c r="AA1826" s="48" t="n">
        <v>35780</v>
      </c>
      <c r="AB1826" s="48" t="n">
        <v>0</v>
      </c>
    </row>
    <row r="1827">
      <c r="A1827" t="inlineStr">
        <is>
          <t>MEDELLIN</t>
        </is>
      </c>
      <c r="B1827" t="inlineStr">
        <is>
          <t>NOROCCIDENTE</t>
        </is>
      </c>
      <c r="C1827" t="inlineStr">
        <is>
          <t>0004-0005</t>
        </is>
      </c>
      <c r="D1827" t="inlineStr">
        <is>
          <t>5001</t>
        </is>
      </c>
      <c r="E1827" t="inlineStr">
        <is>
          <t>2637222</t>
        </is>
      </c>
      <c r="F1827" t="inlineStr">
        <is>
          <t>3007079433</t>
        </is>
      </c>
      <c r="G1827" t="inlineStr">
        <is>
          <t>OC VISITA ROLLOS</t>
        </is>
      </c>
      <c r="H1827" t="inlineStr">
        <is>
          <t>ANTIOQUIA</t>
        </is>
      </c>
      <c r="I1827" t="inlineStr">
        <is>
          <t>MEDELLIN</t>
        </is>
      </c>
      <c r="J1827" t="inlineStr">
        <is>
          <t>BARRIO TRISTE MEDELLIN  8</t>
        </is>
      </c>
      <c r="K1827" t="inlineStr">
        <is>
          <t>BANCOLOMBIA</t>
        </is>
      </c>
      <c r="L1827" t="inlineStr">
        <is>
          <t>FO-25-1419502</t>
        </is>
      </c>
      <c r="M1827" s="49" t="n">
        <v>45894.38510416666</v>
      </c>
      <c r="N1827" s="49" t="n">
        <v>45898.525</v>
      </c>
      <c r="O1827" s="48" t="n">
        <v>0</v>
      </c>
      <c r="P1827" t="inlineStr">
        <is>
          <t>CB UNO A UNO</t>
        </is>
      </c>
      <c r="Q1827" t="inlineStr">
        <is>
          <t>CB UNO A UNO</t>
        </is>
      </c>
      <c r="S1827" t="inlineStr">
        <is>
          <t>EJECUTADO EXITOSO</t>
        </is>
      </c>
      <c r="T1827" t="inlineStr">
        <is>
          <t>VISITA TECNICA</t>
        </is>
      </c>
      <c r="V1827" t="inlineStr">
        <is>
          <t>TIPO I</t>
        </is>
      </c>
      <c r="W1827" t="inlineStr">
        <is>
          <t>TERRESTRE</t>
        </is>
      </c>
      <c r="X1827" t="inlineStr">
        <is>
          <t>AYALA ROMERO MAYKOL DANILO</t>
        </is>
      </c>
      <c r="Y1827" t="inlineStr">
        <is>
          <t>1</t>
        </is>
      </c>
      <c r="Z1827" t="inlineStr">
        <is>
          <t>0</t>
        </is>
      </c>
      <c r="AA1827" s="48" t="n">
        <v>35780</v>
      </c>
      <c r="AB1827" s="48" t="n">
        <v>0</v>
      </c>
    </row>
    <row r="1828">
      <c r="A1828" t="inlineStr">
        <is>
          <t>CALI</t>
        </is>
      </c>
      <c r="B1828" t="inlineStr">
        <is>
          <t>SUROCCIDENTE Y EJE CAFETERO</t>
        </is>
      </c>
      <c r="C1828" t="inlineStr">
        <is>
          <t>0004-0003</t>
        </is>
      </c>
      <c r="D1828" t="inlineStr">
        <is>
          <t>76892</t>
        </is>
      </c>
      <c r="E1828" t="inlineStr">
        <is>
          <t>2637682</t>
        </is>
      </c>
      <c r="F1828" t="inlineStr">
        <is>
          <t>3007031092</t>
        </is>
      </c>
      <c r="G1828" t="inlineStr">
        <is>
          <t>OC VISITA ROLLOS</t>
        </is>
      </c>
      <c r="H1828" t="inlineStr">
        <is>
          <t>VALLE DEL CAUCA</t>
        </is>
      </c>
      <c r="I1828" t="inlineStr">
        <is>
          <t>YUMBO</t>
        </is>
      </c>
      <c r="J1828" t="inlineStr">
        <is>
          <t>MULTIPAGAS YUMBO PARQUE BELALC</t>
        </is>
      </c>
      <c r="K1828" t="inlineStr">
        <is>
          <t>BANCOLOMBIA</t>
        </is>
      </c>
      <c r="L1828" t="inlineStr">
        <is>
          <t>FO-25-1419493</t>
        </is>
      </c>
      <c r="M1828" s="49" t="n">
        <v>45894.41126157407</v>
      </c>
      <c r="N1828" s="49" t="n">
        <v>45896.66111111111</v>
      </c>
      <c r="O1828" s="48" t="n">
        <v>0</v>
      </c>
      <c r="P1828" t="inlineStr">
        <is>
          <t>ROBUSTO</t>
        </is>
      </c>
      <c r="Q1828" t="inlineStr">
        <is>
          <t>MULTIPAGAS</t>
        </is>
      </c>
      <c r="R1828" t="inlineStr">
        <is>
          <t>EJECUTADO</t>
        </is>
      </c>
      <c r="S1828" t="inlineStr">
        <is>
          <t>EJECUTADO EXITOSO</t>
        </is>
      </c>
      <c r="T1828" t="inlineStr">
        <is>
          <t>VISITA TECNICA</t>
        </is>
      </c>
      <c r="V1828" t="inlineStr">
        <is>
          <t>TIPO I</t>
        </is>
      </c>
      <c r="W1828" t="inlineStr">
        <is>
          <t>TERRESTRE</t>
        </is>
      </c>
      <c r="X1828" t="inlineStr">
        <is>
          <t>TORRES GARCIA JENDRY JOSE</t>
        </is>
      </c>
      <c r="Y1828" t="inlineStr">
        <is>
          <t>1</t>
        </is>
      </c>
      <c r="Z1828" t="inlineStr">
        <is>
          <t>0</t>
        </is>
      </c>
      <c r="AA1828" s="48" t="n">
        <v>35780</v>
      </c>
      <c r="AB1828" s="48" t="n">
        <v>0</v>
      </c>
    </row>
    <row r="1829">
      <c r="A1829" t="inlineStr">
        <is>
          <t>MEDELLIN</t>
        </is>
      </c>
      <c r="B1829" t="inlineStr">
        <is>
          <t>NOROCCIDENTE</t>
        </is>
      </c>
      <c r="C1829" t="inlineStr">
        <is>
          <t>0004-0005</t>
        </is>
      </c>
      <c r="D1829" t="inlineStr">
        <is>
          <t>5001</t>
        </is>
      </c>
      <c r="E1829" t="inlineStr">
        <is>
          <t>2637740</t>
        </is>
      </c>
      <c r="F1829" t="inlineStr">
        <is>
          <t>3007059912</t>
        </is>
      </c>
      <c r="G1829" t="inlineStr">
        <is>
          <t>OC VISITA ROLLOS</t>
        </is>
      </c>
      <c r="H1829" t="inlineStr">
        <is>
          <t>ANTIOQUIA</t>
        </is>
      </c>
      <c r="I1829" t="inlineStr">
        <is>
          <t>MEDELLIN</t>
        </is>
      </c>
      <c r="J1829" t="inlineStr">
        <is>
          <t>PTM MEDELLIN DROGUERIA VEREDA</t>
        </is>
      </c>
      <c r="K1829" t="inlineStr">
        <is>
          <t>BANCOLOMBIA</t>
        </is>
      </c>
      <c r="L1829" t="inlineStr">
        <is>
          <t>FO-25-1419496</t>
        </is>
      </c>
      <c r="M1829" s="49" t="n">
        <v>45894.41042824074</v>
      </c>
      <c r="N1829" s="49" t="n">
        <v>45898.525</v>
      </c>
      <c r="O1829" s="48" t="n">
        <v>0</v>
      </c>
      <c r="P1829" t="inlineStr">
        <is>
          <t>AGREGADOR</t>
        </is>
      </c>
      <c r="Q1829" t="inlineStr">
        <is>
          <t>COMCARD - PTM</t>
        </is>
      </c>
      <c r="S1829" t="inlineStr">
        <is>
          <t>EJECUTADO EXITOSO</t>
        </is>
      </c>
      <c r="T1829" t="inlineStr">
        <is>
          <t>VISITA TECNICA</t>
        </is>
      </c>
      <c r="V1829" t="inlineStr">
        <is>
          <t>TIPO I</t>
        </is>
      </c>
      <c r="W1829" t="inlineStr">
        <is>
          <t>TERRESTRE</t>
        </is>
      </c>
      <c r="X1829" t="inlineStr">
        <is>
          <t>AYALA ROMERO MAYKOL DANILO</t>
        </is>
      </c>
      <c r="Y1829" t="inlineStr">
        <is>
          <t>1</t>
        </is>
      </c>
      <c r="Z1829" t="inlineStr">
        <is>
          <t>0</t>
        </is>
      </c>
      <c r="AA1829" s="48" t="n">
        <v>35780</v>
      </c>
      <c r="AB1829" s="48" t="n">
        <v>0</v>
      </c>
    </row>
    <row r="1830">
      <c r="A1830" t="inlineStr">
        <is>
          <t>BUCARAMANGA</t>
        </is>
      </c>
      <c r="B1830" t="inlineStr">
        <is>
          <t>SANTANDERES</t>
        </is>
      </c>
      <c r="C1830" t="inlineStr">
        <is>
          <t>0004-0008</t>
        </is>
      </c>
      <c r="D1830" t="inlineStr">
        <is>
          <t>68081</t>
        </is>
      </c>
      <c r="E1830" t="inlineStr">
        <is>
          <t>2637802</t>
        </is>
      </c>
      <c r="F1830" t="inlineStr">
        <is>
          <t>3007067772</t>
        </is>
      </c>
      <c r="G1830" t="inlineStr">
        <is>
          <t>OC ENVIO ROLLOS</t>
        </is>
      </c>
      <c r="H1830" t="inlineStr">
        <is>
          <t>SANTANDER</t>
        </is>
      </c>
      <c r="I1830" t="inlineStr">
        <is>
          <t>BARRANCABERMEJA</t>
        </is>
      </c>
      <c r="J1830" t="inlineStr">
        <is>
          <t>BARRIO EL CENTRO BARRANCABERME</t>
        </is>
      </c>
      <c r="K1830" t="inlineStr">
        <is>
          <t>BANCOLOMBIA</t>
        </is>
      </c>
      <c r="L1830" t="inlineStr">
        <is>
          <t>FO-25-1421369</t>
        </is>
      </c>
      <c r="M1830" s="49" t="n">
        <v>45894.41189814815</v>
      </c>
      <c r="N1830" s="49" t="n">
        <v>45898.41388888889</v>
      </c>
      <c r="O1830" s="48" t="n">
        <v>0</v>
      </c>
      <c r="P1830" t="inlineStr">
        <is>
          <t>CB UNO A UNO</t>
        </is>
      </c>
      <c r="Q1830" t="inlineStr">
        <is>
          <t>CB UNO A UNO</t>
        </is>
      </c>
      <c r="S1830" t="inlineStr">
        <is>
          <t>EJECUTADO EXITOSO</t>
        </is>
      </c>
      <c r="T1830" t="inlineStr">
        <is>
          <t>ENVIO</t>
        </is>
      </c>
      <c r="V1830" t="inlineStr">
        <is>
          <t>TIPO III</t>
        </is>
      </c>
      <c r="W1830" t="inlineStr">
        <is>
          <t>TERRESTRE</t>
        </is>
      </c>
      <c r="Y1830" t="inlineStr">
        <is>
          <t>1</t>
        </is>
      </c>
      <c r="Z1830" t="inlineStr">
        <is>
          <t>0</t>
        </is>
      </c>
      <c r="AA1830" s="48" t="n">
        <v>35780</v>
      </c>
      <c r="AB1830" s="48" t="n">
        <v>0</v>
      </c>
    </row>
    <row r="1831">
      <c r="A1831" t="inlineStr">
        <is>
          <t>CUCUTA</t>
        </is>
      </c>
      <c r="B1831" t="inlineStr">
        <is>
          <t>SANTANDERES</t>
        </is>
      </c>
      <c r="C1831" t="inlineStr">
        <is>
          <t>0004-0008</t>
        </is>
      </c>
      <c r="D1831" t="inlineStr">
        <is>
          <t>54001</t>
        </is>
      </c>
      <c r="E1831" t="inlineStr">
        <is>
          <t>2637808</t>
        </is>
      </c>
      <c r="F1831" t="inlineStr">
        <is>
          <t>3007078871</t>
        </is>
      </c>
      <c r="G1831" t="inlineStr">
        <is>
          <t>OC VISITA ROLLOS</t>
        </is>
      </c>
      <c r="H1831" t="inlineStr">
        <is>
          <t>NORTE DE SANTANDER</t>
        </is>
      </c>
      <c r="I1831" t="inlineStr">
        <is>
          <t>CUCUTA</t>
        </is>
      </c>
      <c r="J1831" t="inlineStr">
        <is>
          <t>BARRIO PANAMERICANO CUCUTA 2</t>
        </is>
      </c>
      <c r="K1831" t="inlineStr">
        <is>
          <t>BANCOLOMBIA</t>
        </is>
      </c>
      <c r="L1831" t="inlineStr">
        <is>
          <t>FO-25-1419486</t>
        </is>
      </c>
      <c r="M1831" s="49" t="n">
        <v>45894.4125462963</v>
      </c>
      <c r="N1831" s="49" t="n">
        <v>45896.53888888889</v>
      </c>
      <c r="O1831" s="48" t="n">
        <v>0</v>
      </c>
      <c r="P1831" t="inlineStr">
        <is>
          <t>CB UNO A UNO</t>
        </is>
      </c>
      <c r="Q1831" t="inlineStr">
        <is>
          <t>CB UNO A UNO</t>
        </is>
      </c>
      <c r="R1831" t="inlineStr">
        <is>
          <t>EJECUTADO</t>
        </is>
      </c>
      <c r="S1831" t="inlineStr">
        <is>
          <t>EJECUTADO EXITOSO</t>
        </is>
      </c>
      <c r="T1831" t="inlineStr">
        <is>
          <t>VISITA TECNICA</t>
        </is>
      </c>
      <c r="V1831" t="inlineStr">
        <is>
          <t>TIPO I</t>
        </is>
      </c>
      <c r="W1831" t="inlineStr">
        <is>
          <t>TERRESTRE</t>
        </is>
      </c>
      <c r="X1831" t="inlineStr">
        <is>
          <t>DURAN ACOSTA FRANK YONNY</t>
        </is>
      </c>
      <c r="Y1831" t="inlineStr">
        <is>
          <t>1</t>
        </is>
      </c>
      <c r="Z1831" t="inlineStr">
        <is>
          <t>0</t>
        </is>
      </c>
      <c r="AA1831" s="48" t="n">
        <v>35780</v>
      </c>
      <c r="AB1831" s="48" t="n">
        <v>0</v>
      </c>
    </row>
    <row r="1832">
      <c r="A1832" t="inlineStr">
        <is>
          <t>CALI</t>
        </is>
      </c>
      <c r="B1832" t="inlineStr">
        <is>
          <t>SUROCCIDENTE Y EJE CAFETERO</t>
        </is>
      </c>
      <c r="C1832" t="inlineStr">
        <is>
          <t>0004-0003</t>
        </is>
      </c>
      <c r="D1832" t="inlineStr">
        <is>
          <t>76001</t>
        </is>
      </c>
      <c r="E1832" t="inlineStr">
        <is>
          <t>2638006</t>
        </is>
      </c>
      <c r="F1832" t="inlineStr">
        <is>
          <t>3007079361</t>
        </is>
      </c>
      <c r="G1832" t="inlineStr">
        <is>
          <t>OC VISITA ROLLOS</t>
        </is>
      </c>
      <c r="H1832" t="inlineStr">
        <is>
          <t>VALLE DEL CAUCA</t>
        </is>
      </c>
      <c r="I1832" t="inlineStr">
        <is>
          <t>CALI</t>
        </is>
      </c>
      <c r="J1832" t="inlineStr">
        <is>
          <t>BARRIO VILLA DEL LAGO CALI 2</t>
        </is>
      </c>
      <c r="K1832" t="inlineStr">
        <is>
          <t>BANCOLOMBIA</t>
        </is>
      </c>
      <c r="L1832" t="inlineStr">
        <is>
          <t>FO-25-1419480</t>
        </is>
      </c>
      <c r="M1832" s="49" t="n">
        <v>45894.42185185185</v>
      </c>
      <c r="N1832" s="49" t="n">
        <v>45894.68611111111</v>
      </c>
      <c r="O1832" s="48" t="n">
        <v>0</v>
      </c>
      <c r="P1832" t="inlineStr">
        <is>
          <t>UNO A UNO</t>
        </is>
      </c>
      <c r="Q1832" t="inlineStr">
        <is>
          <t>UNO A UNO</t>
        </is>
      </c>
      <c r="R1832" t="inlineStr">
        <is>
          <t>EJECUTADO</t>
        </is>
      </c>
      <c r="S1832" t="inlineStr">
        <is>
          <t>EJECUTADO EXITOSO</t>
        </is>
      </c>
      <c r="T1832" t="inlineStr">
        <is>
          <t>VISITA TECNICA</t>
        </is>
      </c>
      <c r="V1832" t="inlineStr">
        <is>
          <t>TIPO I</t>
        </is>
      </c>
      <c r="W1832" t="inlineStr">
        <is>
          <t>TERRESTRE</t>
        </is>
      </c>
      <c r="X1832" t="inlineStr">
        <is>
          <t>CUERO RUIZ JHONNY</t>
        </is>
      </c>
      <c r="Y1832" t="inlineStr">
        <is>
          <t>1</t>
        </is>
      </c>
      <c r="Z1832" t="inlineStr">
        <is>
          <t>0</t>
        </is>
      </c>
      <c r="AA1832" s="48" t="n">
        <v>35780</v>
      </c>
      <c r="AB1832" s="48" t="n">
        <v>0</v>
      </c>
    </row>
    <row r="1833">
      <c r="A1833" t="inlineStr">
        <is>
          <t>BUCARAMANGA</t>
        </is>
      </c>
      <c r="B1833" t="inlineStr">
        <is>
          <t>SANTANDERES</t>
        </is>
      </c>
      <c r="C1833" t="inlineStr">
        <is>
          <t>0004-0008</t>
        </is>
      </c>
      <c r="D1833" t="inlineStr">
        <is>
          <t>68547</t>
        </is>
      </c>
      <c r="E1833" t="inlineStr">
        <is>
          <t>2638299</t>
        </is>
      </c>
      <c r="F1833" t="inlineStr">
        <is>
          <t>3007059644</t>
        </is>
      </c>
      <c r="G1833" t="inlineStr">
        <is>
          <t>OC VISITA ROLLOS</t>
        </is>
      </c>
      <c r="H1833" t="inlineStr">
        <is>
          <t>SANTANDER</t>
        </is>
      </c>
      <c r="I1833" t="inlineStr">
        <is>
          <t>PIEDECUESTA</t>
        </is>
      </c>
      <c r="J1833" t="inlineStr">
        <is>
          <t>BARRIO EL GUAYABAL PIEDECUESTA</t>
        </is>
      </c>
      <c r="K1833" t="inlineStr">
        <is>
          <t>BANCOLOMBIA</t>
        </is>
      </c>
      <c r="L1833" t="inlineStr">
        <is>
          <t>FO-25-1419474</t>
        </is>
      </c>
      <c r="M1833" s="49" t="n">
        <v>45894.44629629629</v>
      </c>
      <c r="N1833" s="49" t="n">
        <v>45894.6875</v>
      </c>
      <c r="O1833" s="48" t="n">
        <v>0</v>
      </c>
      <c r="P1833" t="inlineStr">
        <is>
          <t>CB UNO A UNO</t>
        </is>
      </c>
      <c r="Q1833" t="inlineStr">
        <is>
          <t>CB UNO A UNO</t>
        </is>
      </c>
      <c r="R1833" t="inlineStr">
        <is>
          <t>EJECUTADO</t>
        </is>
      </c>
      <c r="S1833" t="inlineStr">
        <is>
          <t>EJECUTADO EXITOSO</t>
        </is>
      </c>
      <c r="T1833" t="inlineStr">
        <is>
          <t>VISITA TECNICA</t>
        </is>
      </c>
      <c r="V1833" t="inlineStr">
        <is>
          <t>TIPO II</t>
        </is>
      </c>
      <c r="W1833" t="inlineStr">
        <is>
          <t>TERRESTRE</t>
        </is>
      </c>
      <c r="X1833" t="inlineStr">
        <is>
          <t>ORTEBARRERAGA MARLON STWAR</t>
        </is>
      </c>
      <c r="Y1833" t="inlineStr">
        <is>
          <t>1</t>
        </is>
      </c>
      <c r="Z1833" t="inlineStr">
        <is>
          <t>0</t>
        </is>
      </c>
      <c r="AA1833" s="48" t="n">
        <v>67654</v>
      </c>
      <c r="AB1833" s="48" t="n">
        <v>0</v>
      </c>
    </row>
    <row r="1834">
      <c r="A1834" t="inlineStr">
        <is>
          <t>CALI</t>
        </is>
      </c>
      <c r="B1834" t="inlineStr">
        <is>
          <t>SUROCCIDENTE Y EJE CAFETERO</t>
        </is>
      </c>
      <c r="C1834" t="inlineStr">
        <is>
          <t>0004-0003</t>
        </is>
      </c>
      <c r="D1834" t="inlineStr">
        <is>
          <t>76109</t>
        </is>
      </c>
      <c r="E1834" t="inlineStr">
        <is>
          <t>2638306</t>
        </is>
      </c>
      <c r="F1834" t="inlineStr">
        <is>
          <t>3007079355</t>
        </is>
      </c>
      <c r="G1834" t="inlineStr">
        <is>
          <t>OC ENVIO ROLLOS</t>
        </is>
      </c>
      <c r="H1834" t="inlineStr">
        <is>
          <t>VALLE DEL CAUCA</t>
        </is>
      </c>
      <c r="I1834" t="inlineStr">
        <is>
          <t>BUENAVENTURA</t>
        </is>
      </c>
      <c r="J1834" t="inlineStr">
        <is>
          <t>BARRIO PUNTA DEL ESTE BUENAVEN</t>
        </is>
      </c>
      <c r="K1834" t="inlineStr">
        <is>
          <t>BANCOLOMBIA</t>
        </is>
      </c>
      <c r="L1834" t="inlineStr">
        <is>
          <t>FO-25-1421364</t>
        </is>
      </c>
      <c r="M1834" s="49" t="n">
        <v>45894.43282407407</v>
      </c>
      <c r="N1834" s="49" t="n">
        <v>45898.41388888889</v>
      </c>
      <c r="O1834" s="48" t="n">
        <v>0</v>
      </c>
      <c r="P1834" t="inlineStr">
        <is>
          <t>CB UNO A UNO</t>
        </is>
      </c>
      <c r="Q1834" t="inlineStr">
        <is>
          <t>CB UNO A UNO</t>
        </is>
      </c>
      <c r="S1834" t="inlineStr">
        <is>
          <t>EJECUTADO EXITOSO</t>
        </is>
      </c>
      <c r="T1834" t="inlineStr">
        <is>
          <t>ENVIO</t>
        </is>
      </c>
      <c r="V1834" t="inlineStr">
        <is>
          <t>TIPO III</t>
        </is>
      </c>
      <c r="W1834" t="inlineStr">
        <is>
          <t>TERRESTRE</t>
        </is>
      </c>
      <c r="Y1834" t="inlineStr">
        <is>
          <t>1</t>
        </is>
      </c>
      <c r="Z1834" t="inlineStr">
        <is>
          <t>0</t>
        </is>
      </c>
      <c r="AA1834" s="48" t="n">
        <v>35780</v>
      </c>
      <c r="AB1834" s="48" t="n">
        <v>0</v>
      </c>
    </row>
    <row r="1835">
      <c r="A1835" t="inlineStr">
        <is>
          <t>CALI</t>
        </is>
      </c>
      <c r="B1835" t="inlineStr">
        <is>
          <t>SUROCCIDENTE Y EJE CAFETERO</t>
        </is>
      </c>
      <c r="C1835" t="inlineStr">
        <is>
          <t>0004-0003</t>
        </is>
      </c>
      <c r="D1835" t="inlineStr">
        <is>
          <t>76001</t>
        </is>
      </c>
      <c r="E1835" t="inlineStr">
        <is>
          <t>2638363</t>
        </is>
      </c>
      <c r="F1835" t="inlineStr">
        <is>
          <t>3007079546</t>
        </is>
      </c>
      <c r="G1835" t="inlineStr">
        <is>
          <t>OC VISITA ROLLOS</t>
        </is>
      </c>
      <c r="H1835" t="inlineStr">
        <is>
          <t>VALLE DEL CAUCA</t>
        </is>
      </c>
      <c r="I1835" t="inlineStr">
        <is>
          <t>CALI</t>
        </is>
      </c>
      <c r="J1835" t="inlineStr">
        <is>
          <t>BARRIO SILOE EL CORTIJO CALI</t>
        </is>
      </c>
      <c r="K1835" t="inlineStr">
        <is>
          <t>BANCOLOMBIA</t>
        </is>
      </c>
      <c r="L1835" t="inlineStr">
        <is>
          <t>FO-25-1422552</t>
        </is>
      </c>
      <c r="M1835" s="49" t="n">
        <v>45894.4407175926</v>
      </c>
      <c r="N1835" s="49" t="n">
        <v>45895.60694444444</v>
      </c>
      <c r="O1835" s="48" t="n">
        <v>0</v>
      </c>
      <c r="P1835" t="inlineStr">
        <is>
          <t>CB UNO A UNO</t>
        </is>
      </c>
      <c r="Q1835" t="inlineStr">
        <is>
          <t>CB UNO A UNO</t>
        </is>
      </c>
      <c r="R1835" t="inlineStr">
        <is>
          <t>EJECUTADO</t>
        </is>
      </c>
      <c r="S1835" t="inlineStr">
        <is>
          <t>EJECUTADO EXITOSO</t>
        </is>
      </c>
      <c r="T1835" t="inlineStr">
        <is>
          <t>VISITA TECNICA</t>
        </is>
      </c>
      <c r="V1835" t="inlineStr">
        <is>
          <t>TIPO I</t>
        </is>
      </c>
      <c r="W1835" t="inlineStr">
        <is>
          <t>TERRESTRE</t>
        </is>
      </c>
      <c r="X1835" t="inlineStr">
        <is>
          <t>MONTERO MUESES GIAN CARLO</t>
        </is>
      </c>
      <c r="Y1835" t="inlineStr">
        <is>
          <t>1</t>
        </is>
      </c>
      <c r="Z1835" t="inlineStr">
        <is>
          <t>0</t>
        </is>
      </c>
      <c r="AA1835" s="48" t="n">
        <v>35780</v>
      </c>
      <c r="AB1835" s="48" t="n">
        <v>0</v>
      </c>
    </row>
    <row r="1836">
      <c r="A1836" t="inlineStr">
        <is>
          <t>MEDELLIN</t>
        </is>
      </c>
      <c r="B1836" t="inlineStr">
        <is>
          <t>NOROCCIDENTE</t>
        </is>
      </c>
      <c r="C1836" t="inlineStr">
        <is>
          <t>0004-0005</t>
        </is>
      </c>
      <c r="D1836" t="inlineStr">
        <is>
          <t>5360</t>
        </is>
      </c>
      <c r="E1836" t="inlineStr">
        <is>
          <t>2638393</t>
        </is>
      </c>
      <c r="F1836" t="inlineStr">
        <is>
          <t>3007038370</t>
        </is>
      </c>
      <c r="G1836" t="inlineStr">
        <is>
          <t>OC VISITA ROLLOS</t>
        </is>
      </c>
      <c r="H1836" t="inlineStr">
        <is>
          <t>ANTIOQUIA</t>
        </is>
      </c>
      <c r="I1836" t="inlineStr">
        <is>
          <t>ITAGUI</t>
        </is>
      </c>
      <c r="J1836" t="inlineStr">
        <is>
          <t>DISTRICOL CANDY PLACE</t>
        </is>
      </c>
      <c r="K1836" t="inlineStr">
        <is>
          <t>BANCOLOMBIA</t>
        </is>
      </c>
      <c r="L1836" t="inlineStr">
        <is>
          <t>FO-25-1419473</t>
        </is>
      </c>
      <c r="M1836" s="49" t="n">
        <v>45894.44763888889</v>
      </c>
      <c r="N1836" s="49" t="n">
        <v>45898.525</v>
      </c>
      <c r="O1836" s="48" t="n">
        <v>0</v>
      </c>
      <c r="P1836" t="inlineStr">
        <is>
          <t>AGREGADOR</t>
        </is>
      </c>
      <c r="Q1836" t="inlineStr">
        <is>
          <t>DISTRICOL</t>
        </is>
      </c>
      <c r="S1836" t="inlineStr">
        <is>
          <t>EJECUTADO EXITOSO</t>
        </is>
      </c>
      <c r="T1836" t="inlineStr">
        <is>
          <t>VISITA TECNICA</t>
        </is>
      </c>
      <c r="V1836" t="inlineStr">
        <is>
          <t>TIPO I</t>
        </is>
      </c>
      <c r="W1836" t="inlineStr">
        <is>
          <t>TERRESTRE</t>
        </is>
      </c>
      <c r="X1836" t="inlineStr">
        <is>
          <t>AYALA ROMERO MAYKOL DANILO</t>
        </is>
      </c>
      <c r="Y1836" t="inlineStr">
        <is>
          <t>1</t>
        </is>
      </c>
      <c r="Z1836" t="inlineStr">
        <is>
          <t>0</t>
        </is>
      </c>
      <c r="AA1836" s="48" t="n">
        <v>35780</v>
      </c>
      <c r="AB1836" s="48" t="n">
        <v>0</v>
      </c>
    </row>
    <row r="1837">
      <c r="A1837" t="inlineStr">
        <is>
          <t>CALI</t>
        </is>
      </c>
      <c r="B1837" t="inlineStr">
        <is>
          <t>SUROCCIDENTE Y EJE CAFETERO</t>
        </is>
      </c>
      <c r="C1837" t="inlineStr">
        <is>
          <t>0004-0003</t>
        </is>
      </c>
      <c r="D1837" t="inlineStr">
        <is>
          <t>76233</t>
        </is>
      </c>
      <c r="E1837" t="inlineStr">
        <is>
          <t>2638398</t>
        </is>
      </c>
      <c r="F1837" t="inlineStr">
        <is>
          <t>3007079769</t>
        </is>
      </c>
      <c r="G1837" t="inlineStr">
        <is>
          <t>OC VISITA ROLLOS</t>
        </is>
      </c>
      <c r="H1837" t="inlineStr">
        <is>
          <t>VALLE DEL CAUCA</t>
        </is>
      </c>
      <c r="I1837" t="inlineStr">
        <is>
          <t>DAGUA</t>
        </is>
      </c>
      <c r="J1837" t="inlineStr">
        <is>
          <t>BARRIO PRIMERO DE MAYO  DAGUA  DAGUA</t>
        </is>
      </c>
      <c r="K1837" t="inlineStr">
        <is>
          <t>BANCOLOMBIA</t>
        </is>
      </c>
      <c r="L1837" t="inlineStr">
        <is>
          <t>FO-25-1419467</t>
        </is>
      </c>
      <c r="M1837" s="49" t="n">
        <v>45894.4489699074</v>
      </c>
      <c r="N1837" s="49" t="n">
        <v>45899.55763888889</v>
      </c>
      <c r="O1837" s="48" t="n">
        <v>0</v>
      </c>
      <c r="P1837" t="inlineStr">
        <is>
          <t>UNO A UNO</t>
        </is>
      </c>
      <c r="Q1837" t="inlineStr">
        <is>
          <t>UNO A UNO</t>
        </is>
      </c>
      <c r="R1837" t="inlineStr">
        <is>
          <t>EJECUTADO</t>
        </is>
      </c>
      <c r="S1837" t="inlineStr">
        <is>
          <t>EJECUTADO EXITOSO</t>
        </is>
      </c>
      <c r="T1837" t="inlineStr">
        <is>
          <t>VISITA TECNICA</t>
        </is>
      </c>
      <c r="V1837" t="inlineStr">
        <is>
          <t>TIPO II</t>
        </is>
      </c>
      <c r="W1837" t="inlineStr">
        <is>
          <t>TERRESTRE</t>
        </is>
      </c>
      <c r="X1837" t="inlineStr">
        <is>
          <t>CUERO RUIZ JHONNY</t>
        </is>
      </c>
      <c r="Y1837" t="inlineStr">
        <is>
          <t>1</t>
        </is>
      </c>
      <c r="Z1837" t="inlineStr">
        <is>
          <t>0</t>
        </is>
      </c>
      <c r="AA1837" s="48" t="n">
        <v>67654</v>
      </c>
      <c r="AB1837" s="48" t="n">
        <v>0</v>
      </c>
    </row>
    <row r="1838">
      <c r="A1838" t="inlineStr">
        <is>
          <t>BUCARAMANGA</t>
        </is>
      </c>
      <c r="B1838" t="inlineStr">
        <is>
          <t>SANTANDERES</t>
        </is>
      </c>
      <c r="C1838" t="inlineStr">
        <is>
          <t>0004-0008</t>
        </is>
      </c>
      <c r="D1838" t="inlineStr">
        <is>
          <t>68547</t>
        </is>
      </c>
      <c r="E1838" t="inlineStr">
        <is>
          <t>2638494</t>
        </is>
      </c>
      <c r="F1838" t="inlineStr">
        <is>
          <t>3007078051</t>
        </is>
      </c>
      <c r="G1838" t="inlineStr">
        <is>
          <t>OC VISITA ROLLOS</t>
        </is>
      </c>
      <c r="H1838" t="inlineStr">
        <is>
          <t>SANTANDER</t>
        </is>
      </c>
      <c r="I1838" t="inlineStr">
        <is>
          <t>PIEDECUESTA</t>
        </is>
      </c>
      <c r="J1838" t="inlineStr">
        <is>
          <t>PTM PIEDECUESTA DROGUERIA NUEV</t>
        </is>
      </c>
      <c r="K1838" t="inlineStr">
        <is>
          <t>BANCOLOMBIA</t>
        </is>
      </c>
      <c r="L1838" t="inlineStr">
        <is>
          <t>FO-25-1419582</t>
        </is>
      </c>
      <c r="M1838" s="49" t="n">
        <v>45894.45078703704</v>
      </c>
      <c r="N1838" s="49" t="n">
        <v>45895.70763888889</v>
      </c>
      <c r="O1838" s="48" t="n">
        <v>0</v>
      </c>
      <c r="P1838" t="inlineStr">
        <is>
          <t>AGREGADOR</t>
        </is>
      </c>
      <c r="Q1838" t="inlineStr">
        <is>
          <t>COMCARD - PTM</t>
        </is>
      </c>
      <c r="R1838" t="inlineStr">
        <is>
          <t>EJECUTADO</t>
        </is>
      </c>
      <c r="S1838" t="inlineStr">
        <is>
          <t>EJECUTADO EXITOSO</t>
        </is>
      </c>
      <c r="T1838" t="inlineStr">
        <is>
          <t>VISITA TECNICA</t>
        </is>
      </c>
      <c r="V1838" t="inlineStr">
        <is>
          <t>TIPO II</t>
        </is>
      </c>
      <c r="W1838" t="inlineStr">
        <is>
          <t>TERRESTRE</t>
        </is>
      </c>
      <c r="X1838" t="inlineStr">
        <is>
          <t>ORTEBARRERAGA MARLON STWAR</t>
        </is>
      </c>
      <c r="Y1838" t="inlineStr">
        <is>
          <t>1</t>
        </is>
      </c>
      <c r="Z1838" t="inlineStr">
        <is>
          <t>0</t>
        </is>
      </c>
      <c r="AA1838" s="48" t="n">
        <v>67654</v>
      </c>
      <c r="AB1838" s="48" t="n">
        <v>0</v>
      </c>
    </row>
    <row r="1839">
      <c r="A1839" t="inlineStr">
        <is>
          <t>IBAGUE</t>
        </is>
      </c>
      <c r="B1839" t="inlineStr">
        <is>
          <t>REMOTAS</t>
        </is>
      </c>
      <c r="C1839" t="inlineStr">
        <is>
          <t>0004-0007</t>
        </is>
      </c>
      <c r="D1839" t="inlineStr">
        <is>
          <t>73001</t>
        </is>
      </c>
      <c r="E1839" t="inlineStr">
        <is>
          <t>2638563</t>
        </is>
      </c>
      <c r="F1839" t="inlineStr">
        <is>
          <t>3007065317</t>
        </is>
      </c>
      <c r="G1839" t="inlineStr">
        <is>
          <t>OC VISITA ROLLOS</t>
        </is>
      </c>
      <c r="H1839" t="inlineStr">
        <is>
          <t>TOLIMA</t>
        </is>
      </c>
      <c r="I1839" t="inlineStr">
        <is>
          <t>IBAGUE</t>
        </is>
      </c>
      <c r="J1839" t="inlineStr">
        <is>
          <t>BARRIO EL SALADO IBAGUE 11</t>
        </is>
      </c>
      <c r="K1839" t="inlineStr">
        <is>
          <t>BANCOLOMBIA</t>
        </is>
      </c>
      <c r="L1839" t="inlineStr">
        <is>
          <t>FO-25-1420355</t>
        </is>
      </c>
      <c r="M1839" s="49" t="n">
        <v>45894.46021990741</v>
      </c>
      <c r="N1839" s="49" t="n">
        <v>45895.64513888889</v>
      </c>
      <c r="O1839" s="48" t="n">
        <v>0</v>
      </c>
      <c r="P1839" t="inlineStr">
        <is>
          <t>CB UNO A UNO</t>
        </is>
      </c>
      <c r="Q1839" t="inlineStr">
        <is>
          <t>CB UNO A UNO</t>
        </is>
      </c>
      <c r="R1839" t="inlineStr">
        <is>
          <t>EJECUTADO</t>
        </is>
      </c>
      <c r="S1839" t="inlineStr">
        <is>
          <t>EJECUTADO EXITOSO</t>
        </is>
      </c>
      <c r="T1839" t="inlineStr">
        <is>
          <t>VISITA TECNICA</t>
        </is>
      </c>
      <c r="V1839" t="inlineStr">
        <is>
          <t>TIPO I</t>
        </is>
      </c>
      <c r="W1839" t="inlineStr">
        <is>
          <t>TERRESTRE</t>
        </is>
      </c>
      <c r="X1839" t="inlineStr">
        <is>
          <t>BARRAGAN TAFUR EDWIN ESTEBAN</t>
        </is>
      </c>
      <c r="Y1839" t="inlineStr">
        <is>
          <t>1</t>
        </is>
      </c>
      <c r="Z1839" t="inlineStr">
        <is>
          <t>0</t>
        </is>
      </c>
      <c r="AA1839" s="48" t="n">
        <v>35780</v>
      </c>
      <c r="AB1839" s="48" t="n">
        <v>0</v>
      </c>
    </row>
    <row r="1840">
      <c r="A1840" t="inlineStr">
        <is>
          <t>VILLAVICENCIO</t>
        </is>
      </c>
      <c r="B1840" t="inlineStr">
        <is>
          <t>REMOTAS</t>
        </is>
      </c>
      <c r="C1840" t="inlineStr">
        <is>
          <t>No encontrado</t>
        </is>
      </c>
      <c r="D1840" t="inlineStr">
        <is>
          <t>85440</t>
        </is>
      </c>
      <c r="E1840" t="inlineStr">
        <is>
          <t>2638613</t>
        </is>
      </c>
      <c r="F1840" t="inlineStr">
        <is>
          <t>3007070214</t>
        </is>
      </c>
      <c r="G1840" t="inlineStr">
        <is>
          <t>OC ENVIO ROLLOS</t>
        </is>
      </c>
      <c r="H1840" t="inlineStr">
        <is>
          <t>CASANARE</t>
        </is>
      </c>
      <c r="I1840" t="inlineStr">
        <is>
          <t>VILLANUEVA</t>
        </is>
      </c>
      <c r="J1840" t="inlineStr">
        <is>
          <t>PTM VILLANUEVA DROGUERIA FARMA</t>
        </is>
      </c>
      <c r="K1840" t="inlineStr">
        <is>
          <t>BANCOLOMBIA</t>
        </is>
      </c>
      <c r="L1840" t="inlineStr">
        <is>
          <t>FO-25-1421359</t>
        </is>
      </c>
      <c r="M1840" s="49" t="n">
        <v>45894.45144675926</v>
      </c>
      <c r="N1840" s="49" t="n">
        <v>45898.41388888889</v>
      </c>
      <c r="O1840" s="48" t="n">
        <v>0</v>
      </c>
      <c r="P1840" t="inlineStr">
        <is>
          <t>AGREGADOR</t>
        </is>
      </c>
      <c r="Q1840" t="inlineStr">
        <is>
          <t>COMCARD - PTM</t>
        </is>
      </c>
      <c r="S1840" t="inlineStr">
        <is>
          <t>EJECUTADO EXITOSO</t>
        </is>
      </c>
      <c r="T1840" t="inlineStr">
        <is>
          <t>ENVIO</t>
        </is>
      </c>
      <c r="V1840" t="inlineStr">
        <is>
          <t>TIPO III</t>
        </is>
      </c>
      <c r="W1840" t="inlineStr">
        <is>
          <t>TERRESTRE</t>
        </is>
      </c>
      <c r="Y1840" t="inlineStr">
        <is>
          <t>1</t>
        </is>
      </c>
      <c r="Z1840" t="inlineStr">
        <is>
          <t>0</t>
        </is>
      </c>
      <c r="AA1840" s="48" t="n">
        <v>35780</v>
      </c>
      <c r="AB1840" s="48" t="n">
        <v>0</v>
      </c>
    </row>
    <row r="1841">
      <c r="A1841" t="inlineStr">
        <is>
          <t>BOGOTA</t>
        </is>
      </c>
      <c r="B1841" t="inlineStr">
        <is>
          <t>CUNDINAMARCA</t>
        </is>
      </c>
      <c r="C1841" t="inlineStr">
        <is>
          <t>0004-0004</t>
        </is>
      </c>
      <c r="D1841" t="inlineStr">
        <is>
          <t>25754</t>
        </is>
      </c>
      <c r="E1841" t="inlineStr">
        <is>
          <t>2638711</t>
        </is>
      </c>
      <c r="F1841" t="inlineStr">
        <is>
          <t>3007070928</t>
        </is>
      </c>
      <c r="G1841" t="inlineStr">
        <is>
          <t>OC VISITA ROLLOS</t>
        </is>
      </c>
      <c r="H1841" t="inlineStr">
        <is>
          <t>CUNDINAMARCA</t>
        </is>
      </c>
      <c r="I1841" t="inlineStr">
        <is>
          <t>SOACHA</t>
        </is>
      </c>
      <c r="J1841" t="inlineStr">
        <is>
          <t>BARRIO CIUDAD LATINA SOACHA 2</t>
        </is>
      </c>
      <c r="K1841" t="inlineStr">
        <is>
          <t>BANCOLOMBIA</t>
        </is>
      </c>
      <c r="L1841" t="inlineStr">
        <is>
          <t>FO-25-1419579</t>
        </is>
      </c>
      <c r="M1841" s="49" t="n">
        <v>45894.45246527778</v>
      </c>
      <c r="N1841" s="49" t="n">
        <v>45895.51805555556</v>
      </c>
      <c r="O1841" s="48" t="n">
        <v>0</v>
      </c>
      <c r="P1841" t="inlineStr">
        <is>
          <t>CB UNO A UNO</t>
        </is>
      </c>
      <c r="Q1841" t="inlineStr">
        <is>
          <t>CB UNO A UNO</t>
        </is>
      </c>
      <c r="R1841" t="inlineStr">
        <is>
          <t>EJECUTADO</t>
        </is>
      </c>
      <c r="S1841" t="inlineStr">
        <is>
          <t>EJECUTADO EXITOSO</t>
        </is>
      </c>
      <c r="T1841" t="inlineStr">
        <is>
          <t>VISITA TECNICA</t>
        </is>
      </c>
      <c r="V1841" t="inlineStr">
        <is>
          <t>TIPO I</t>
        </is>
      </c>
      <c r="W1841" t="inlineStr">
        <is>
          <t>TERRESTRE</t>
        </is>
      </c>
      <c r="X1841" t="inlineStr">
        <is>
          <t>GALEANO SORIANO JUAN DAVID</t>
        </is>
      </c>
      <c r="Y1841" t="inlineStr">
        <is>
          <t>1</t>
        </is>
      </c>
      <c r="Z1841" t="inlineStr">
        <is>
          <t>0</t>
        </is>
      </c>
      <c r="AA1841" s="48" t="n">
        <v>35780</v>
      </c>
      <c r="AB1841" s="48" t="n">
        <v>0</v>
      </c>
    </row>
    <row r="1842">
      <c r="A1842" t="inlineStr">
        <is>
          <t>MONTERIA</t>
        </is>
      </c>
      <c r="B1842" t="inlineStr">
        <is>
          <t>COSTA</t>
        </is>
      </c>
      <c r="C1842" t="inlineStr">
        <is>
          <t>0004-0001</t>
        </is>
      </c>
      <c r="D1842" t="inlineStr">
        <is>
          <t>5154</t>
        </is>
      </c>
      <c r="E1842" t="inlineStr">
        <is>
          <t>2639207</t>
        </is>
      </c>
      <c r="F1842" t="inlineStr">
        <is>
          <t>3007079206</t>
        </is>
      </c>
      <c r="G1842" t="inlineStr">
        <is>
          <t>OC VISITA ROLLOS</t>
        </is>
      </c>
      <c r="H1842" t="inlineStr">
        <is>
          <t>ANTIOQUIA</t>
        </is>
      </c>
      <c r="I1842" t="inlineStr">
        <is>
          <t>CAUCASIA</t>
        </is>
      </c>
      <c r="J1842" t="inlineStr">
        <is>
          <t>BARRIO LA Y CAUCASIA</t>
        </is>
      </c>
      <c r="K1842" t="inlineStr">
        <is>
          <t>BANCOLOMBIA</t>
        </is>
      </c>
      <c r="L1842" t="inlineStr">
        <is>
          <t>FO-25-1420352</t>
        </is>
      </c>
      <c r="M1842" s="49" t="n">
        <v>45894.48100694444</v>
      </c>
      <c r="N1842" s="49" t="n">
        <v>45897.67708333334</v>
      </c>
      <c r="O1842" s="48" t="n">
        <v>0</v>
      </c>
      <c r="P1842" t="inlineStr">
        <is>
          <t>CB UNO A UNO</t>
        </is>
      </c>
      <c r="Q1842" t="inlineStr">
        <is>
          <t>CB UNO A UNO</t>
        </is>
      </c>
      <c r="R1842" t="inlineStr">
        <is>
          <t>EJECUTADO</t>
        </is>
      </c>
      <c r="S1842" t="inlineStr">
        <is>
          <t>EJECUTADO EXITOSO</t>
        </is>
      </c>
      <c r="T1842" t="inlineStr">
        <is>
          <t>VISITA TECNICA</t>
        </is>
      </c>
      <c r="V1842" t="inlineStr">
        <is>
          <t>TIPO II</t>
        </is>
      </c>
      <c r="W1842" t="inlineStr">
        <is>
          <t>TERRESTRE</t>
        </is>
      </c>
      <c r="X1842" t="inlineStr">
        <is>
          <t>CASSIANI PEREZ RAUL RAMIRO</t>
        </is>
      </c>
      <c r="Y1842" t="inlineStr">
        <is>
          <t>1</t>
        </is>
      </c>
      <c r="Z1842" t="inlineStr">
        <is>
          <t>0</t>
        </is>
      </c>
      <c r="AA1842" s="48" t="n">
        <v>67654</v>
      </c>
      <c r="AB1842" s="48" t="n">
        <v>0</v>
      </c>
    </row>
    <row r="1843">
      <c r="A1843" t="inlineStr">
        <is>
          <t>APARTADO</t>
        </is>
      </c>
      <c r="B1843" t="inlineStr">
        <is>
          <t>NOROCCIDENTE</t>
        </is>
      </c>
      <c r="C1843" t="inlineStr">
        <is>
          <t>0004-0005</t>
        </is>
      </c>
      <c r="D1843" t="inlineStr">
        <is>
          <t>5837</t>
        </is>
      </c>
      <c r="E1843" t="inlineStr">
        <is>
          <t>2639355</t>
        </is>
      </c>
      <c r="F1843" t="inlineStr">
        <is>
          <t>3007052840</t>
        </is>
      </c>
      <c r="G1843" t="inlineStr">
        <is>
          <t>OC VISITA ROLLOS</t>
        </is>
      </c>
      <c r="H1843" t="inlineStr">
        <is>
          <t>ANTIOQUIA</t>
        </is>
      </c>
      <c r="I1843" t="inlineStr">
        <is>
          <t>TURBO</t>
        </is>
      </c>
      <c r="J1843" t="inlineStr">
        <is>
          <t>DISTRICOL EDS LA CAMILA</t>
        </is>
      </c>
      <c r="K1843" t="inlineStr">
        <is>
          <t>BANCOLOMBIA</t>
        </is>
      </c>
      <c r="L1843" t="inlineStr">
        <is>
          <t>FO-25-1420345</t>
        </is>
      </c>
      <c r="M1843" s="49" t="n">
        <v>45894.49690972222</v>
      </c>
      <c r="N1843" s="49" t="n">
        <v>45896.65902777778</v>
      </c>
      <c r="O1843" s="48" t="n">
        <v>0</v>
      </c>
      <c r="P1843" t="inlineStr">
        <is>
          <t>AGREGADOR</t>
        </is>
      </c>
      <c r="Q1843" t="inlineStr">
        <is>
          <t>DISTRICOL</t>
        </is>
      </c>
      <c r="R1843" t="inlineStr">
        <is>
          <t>EJECUTADO</t>
        </is>
      </c>
      <c r="S1843" t="inlineStr">
        <is>
          <t>EJECUTADO EXITOSO</t>
        </is>
      </c>
      <c r="T1843" t="inlineStr">
        <is>
          <t>VISITA TECNICA</t>
        </is>
      </c>
      <c r="V1843" t="inlineStr">
        <is>
          <t>TIPO II</t>
        </is>
      </c>
      <c r="W1843" t="inlineStr">
        <is>
          <t>TERRESTRE</t>
        </is>
      </c>
      <c r="X1843" t="inlineStr">
        <is>
          <t>SALDARRIAGA MIRANDA SANTIAGO</t>
        </is>
      </c>
      <c r="Y1843" t="inlineStr">
        <is>
          <t>1</t>
        </is>
      </c>
      <c r="Z1843" t="inlineStr">
        <is>
          <t>0</t>
        </is>
      </c>
      <c r="AA1843" s="48" t="n">
        <v>67654</v>
      </c>
      <c r="AB1843" s="48" t="n">
        <v>0</v>
      </c>
    </row>
    <row r="1844">
      <c r="A1844" t="inlineStr">
        <is>
          <t>CUCUTA</t>
        </is>
      </c>
      <c r="B1844" t="inlineStr">
        <is>
          <t>SANTANDERES</t>
        </is>
      </c>
      <c r="C1844" t="inlineStr">
        <is>
          <t>No encontrado</t>
        </is>
      </c>
      <c r="D1844" t="inlineStr">
        <is>
          <t>54498</t>
        </is>
      </c>
      <c r="E1844" t="inlineStr">
        <is>
          <t>2639421</t>
        </is>
      </c>
      <c r="F1844" t="inlineStr">
        <is>
          <t>3007067559</t>
        </is>
      </c>
      <c r="G1844" t="inlineStr">
        <is>
          <t>OC ENVIO ROLLOS</t>
        </is>
      </c>
      <c r="H1844" t="inlineStr">
        <is>
          <t>NORTE DE SANTANDER</t>
        </is>
      </c>
      <c r="I1844" t="inlineStr">
        <is>
          <t>OCAÑA</t>
        </is>
      </c>
      <c r="J1844" t="inlineStr">
        <is>
          <t>DISTRICOL VARIEDADES LA CL</t>
        </is>
      </c>
      <c r="K1844" t="inlineStr">
        <is>
          <t>BANCOLOMBIA</t>
        </is>
      </c>
      <c r="L1844" t="inlineStr">
        <is>
          <t>FO-25-1422509</t>
        </is>
      </c>
      <c r="M1844" s="49" t="n">
        <v>45894.4975462963</v>
      </c>
      <c r="N1844" s="49" t="n">
        <v>45898.41388888889</v>
      </c>
      <c r="O1844" s="48" t="n">
        <v>0</v>
      </c>
      <c r="P1844" t="inlineStr">
        <is>
          <t>AGREGADOR</t>
        </is>
      </c>
      <c r="Q1844" t="inlineStr">
        <is>
          <t>DISTRICOL</t>
        </is>
      </c>
      <c r="S1844" t="inlineStr">
        <is>
          <t>EJECUTADO EXITOSO</t>
        </is>
      </c>
      <c r="T1844" t="inlineStr">
        <is>
          <t>ENVIO</t>
        </is>
      </c>
      <c r="V1844" t="inlineStr">
        <is>
          <t>TIPO IV</t>
        </is>
      </c>
      <c r="W1844" t="inlineStr">
        <is>
          <t>TERRESTRE</t>
        </is>
      </c>
      <c r="Y1844" t="inlineStr">
        <is>
          <t>1</t>
        </is>
      </c>
      <c r="Z1844" t="inlineStr">
        <is>
          <t>0</t>
        </is>
      </c>
      <c r="AA1844" s="48" t="n">
        <v>35780</v>
      </c>
      <c r="AB1844" s="48" t="n">
        <v>0</v>
      </c>
    </row>
    <row r="1845">
      <c r="A1845" t="inlineStr">
        <is>
          <t>CUCUTA</t>
        </is>
      </c>
      <c r="B1845" t="inlineStr">
        <is>
          <t>SANTANDERES</t>
        </is>
      </c>
      <c r="C1845" t="inlineStr">
        <is>
          <t>0004-0008</t>
        </is>
      </c>
      <c r="D1845" t="inlineStr">
        <is>
          <t>54001</t>
        </is>
      </c>
      <c r="E1845" t="inlineStr">
        <is>
          <t>2639530</t>
        </is>
      </c>
      <c r="F1845" t="inlineStr">
        <is>
          <t>3007078947</t>
        </is>
      </c>
      <c r="G1845" t="inlineStr">
        <is>
          <t>OC VISITA ROLLOS</t>
        </is>
      </c>
      <c r="H1845" t="inlineStr">
        <is>
          <t>NORTE DE SANTANDER</t>
        </is>
      </c>
      <c r="I1845" t="inlineStr">
        <is>
          <t>CUCUTA</t>
        </is>
      </c>
      <c r="J1845" t="inlineStr">
        <is>
          <t>BARRIO TRIGAL DEL NORTE CUCUTA</t>
        </is>
      </c>
      <c r="K1845" t="inlineStr">
        <is>
          <t>BANCOLOMBIA</t>
        </is>
      </c>
      <c r="L1845" t="inlineStr">
        <is>
          <t>FO-25-1420341</t>
        </is>
      </c>
      <c r="M1845" s="49" t="n">
        <v>45894.50655092593</v>
      </c>
      <c r="N1845" s="49" t="n">
        <v>45895.71458333333</v>
      </c>
      <c r="O1845" s="48" t="n">
        <v>0</v>
      </c>
      <c r="P1845" t="inlineStr">
        <is>
          <t>CB UNO A UNO</t>
        </is>
      </c>
      <c r="Q1845" t="inlineStr">
        <is>
          <t>CB UNO A UNO</t>
        </is>
      </c>
      <c r="R1845" t="inlineStr">
        <is>
          <t>EJECUTADO</t>
        </is>
      </c>
      <c r="S1845" t="inlineStr">
        <is>
          <t>EJECUTADO EXITOSO</t>
        </is>
      </c>
      <c r="T1845" t="inlineStr">
        <is>
          <t>VISITA TECNICA</t>
        </is>
      </c>
      <c r="V1845" t="inlineStr">
        <is>
          <t>TIPO I</t>
        </is>
      </c>
      <c r="W1845" t="inlineStr">
        <is>
          <t>TERRESTRE</t>
        </is>
      </c>
      <c r="X1845" t="inlineStr">
        <is>
          <t>NARANJO AFANADOR RUBEN JESUS</t>
        </is>
      </c>
      <c r="Y1845" t="inlineStr">
        <is>
          <t>1</t>
        </is>
      </c>
      <c r="Z1845" t="inlineStr">
        <is>
          <t>0</t>
        </is>
      </c>
      <c r="AA1845" s="48" t="n">
        <v>35780</v>
      </c>
      <c r="AB1845" s="48" t="n">
        <v>0</v>
      </c>
    </row>
    <row r="1846">
      <c r="A1846" t="inlineStr">
        <is>
          <t>CUCUTA</t>
        </is>
      </c>
      <c r="B1846" t="inlineStr">
        <is>
          <t>SANTANDERES</t>
        </is>
      </c>
      <c r="C1846" t="inlineStr">
        <is>
          <t>0004-0008</t>
        </is>
      </c>
      <c r="D1846" t="inlineStr">
        <is>
          <t>54001</t>
        </is>
      </c>
      <c r="E1846" t="inlineStr">
        <is>
          <t>2639534</t>
        </is>
      </c>
      <c r="F1846" t="inlineStr">
        <is>
          <t>3007079509</t>
        </is>
      </c>
      <c r="G1846" t="inlineStr">
        <is>
          <t>OC VISITA ROLLOS</t>
        </is>
      </c>
      <c r="H1846" t="inlineStr">
        <is>
          <t>NORTE DE SANTANDER</t>
        </is>
      </c>
      <c r="I1846" t="inlineStr">
        <is>
          <t>CUCUTA</t>
        </is>
      </c>
      <c r="J1846" t="inlineStr">
        <is>
          <t>BARRIO CIUDAD JARDIN CUCUTA  2</t>
        </is>
      </c>
      <c r="K1846" t="inlineStr">
        <is>
          <t>BANCOLOMBIA</t>
        </is>
      </c>
      <c r="L1846" t="inlineStr">
        <is>
          <t>FO-25-1420337</t>
        </is>
      </c>
      <c r="M1846" s="49" t="n">
        <v>45894.50717592592</v>
      </c>
      <c r="N1846" s="49" t="n">
        <v>45895.50138888889</v>
      </c>
      <c r="O1846" s="48" t="n">
        <v>0</v>
      </c>
      <c r="P1846" t="inlineStr">
        <is>
          <t>CB UNO A UNO</t>
        </is>
      </c>
      <c r="Q1846" t="inlineStr">
        <is>
          <t>CB UNO A UNO</t>
        </is>
      </c>
      <c r="R1846" t="inlineStr">
        <is>
          <t>EJECUTADO</t>
        </is>
      </c>
      <c r="S1846" t="inlineStr">
        <is>
          <t>EJECUTADO EXITOSO</t>
        </is>
      </c>
      <c r="T1846" t="inlineStr">
        <is>
          <t>VISITA TECNICA</t>
        </is>
      </c>
      <c r="V1846" t="inlineStr">
        <is>
          <t>TIPO I</t>
        </is>
      </c>
      <c r="W1846" t="inlineStr">
        <is>
          <t>TERRESTRE</t>
        </is>
      </c>
      <c r="X1846" t="inlineStr">
        <is>
          <t>MORA VEGA JEAMPIER</t>
        </is>
      </c>
      <c r="Y1846" t="inlineStr">
        <is>
          <t>1</t>
        </is>
      </c>
      <c r="Z1846" t="inlineStr">
        <is>
          <t>0</t>
        </is>
      </c>
      <c r="AA1846" s="48" t="n">
        <v>35780</v>
      </c>
      <c r="AB1846" s="48" t="n">
        <v>0</v>
      </c>
    </row>
    <row r="1847">
      <c r="A1847" t="inlineStr">
        <is>
          <t>MEDELLIN</t>
        </is>
      </c>
      <c r="B1847" t="inlineStr">
        <is>
          <t>NOROCCIDENTE</t>
        </is>
      </c>
      <c r="C1847" t="inlineStr">
        <is>
          <t>0004-0005</t>
        </is>
      </c>
      <c r="D1847" t="inlineStr">
        <is>
          <t>5353</t>
        </is>
      </c>
      <c r="E1847" t="inlineStr">
        <is>
          <t>2639539</t>
        </is>
      </c>
      <c r="F1847" t="inlineStr">
        <is>
          <t>3007038046</t>
        </is>
      </c>
      <c r="G1847" t="inlineStr">
        <is>
          <t>OC ENVIO ROLLOS</t>
        </is>
      </c>
      <c r="H1847" t="inlineStr">
        <is>
          <t>ANTIOQUIA</t>
        </is>
      </c>
      <c r="I1847" t="inlineStr">
        <is>
          <t>HISPANIA</t>
        </is>
      </c>
      <c r="J1847" t="inlineStr">
        <is>
          <t>BARRIO CALLE SALIDA HISPANIA H</t>
        </is>
      </c>
      <c r="K1847" t="inlineStr">
        <is>
          <t>BANCOLOMBIA</t>
        </is>
      </c>
      <c r="L1847" t="inlineStr">
        <is>
          <t>FO-25-1421434</t>
        </is>
      </c>
      <c r="M1847" s="49" t="n">
        <v>45894.50894675926</v>
      </c>
      <c r="N1847" s="49" t="n">
        <v>45899.60208333333</v>
      </c>
      <c r="O1847" s="48" t="n">
        <v>0</v>
      </c>
      <c r="P1847" t="inlineStr">
        <is>
          <t>CB UNO A UNO</t>
        </is>
      </c>
      <c r="Q1847" t="inlineStr">
        <is>
          <t>CB UNO A UNO</t>
        </is>
      </c>
      <c r="S1847" t="inlineStr">
        <is>
          <t>EJECUTADO EXITOSO</t>
        </is>
      </c>
      <c r="T1847" t="inlineStr">
        <is>
          <t>ENVIO</t>
        </is>
      </c>
      <c r="V1847" t="inlineStr">
        <is>
          <t>TIPO III</t>
        </is>
      </c>
      <c r="W1847" t="inlineStr">
        <is>
          <t>TERRESTRE</t>
        </is>
      </c>
      <c r="Y1847" t="inlineStr">
        <is>
          <t>1</t>
        </is>
      </c>
      <c r="Z1847" t="inlineStr">
        <is>
          <t>0</t>
        </is>
      </c>
      <c r="AA1847" s="48" t="n">
        <v>35780</v>
      </c>
      <c r="AB1847" s="48" t="n">
        <v>0</v>
      </c>
    </row>
    <row r="1848">
      <c r="A1848" t="inlineStr">
        <is>
          <t>TUNJA</t>
        </is>
      </c>
      <c r="B1848" t="inlineStr">
        <is>
          <t>SANTANDERES</t>
        </is>
      </c>
      <c r="C1848" t="inlineStr">
        <is>
          <t>0004-0008</t>
        </is>
      </c>
      <c r="D1848" t="inlineStr">
        <is>
          <t>68572</t>
        </is>
      </c>
      <c r="E1848" t="inlineStr">
        <is>
          <t>2639591</t>
        </is>
      </c>
      <c r="F1848" t="inlineStr">
        <is>
          <t>3007054039</t>
        </is>
      </c>
      <c r="G1848" t="inlineStr">
        <is>
          <t>OC VISITA ROLLOS</t>
        </is>
      </c>
      <c r="H1848" t="inlineStr">
        <is>
          <t>SANTANDER</t>
        </is>
      </c>
      <c r="I1848" t="inlineStr">
        <is>
          <t>PUENTE NACIONAL</t>
        </is>
      </c>
      <c r="J1848" t="inlineStr">
        <is>
          <t>DISTRICOL EDS SANTA ROSA</t>
        </is>
      </c>
      <c r="K1848" t="inlineStr">
        <is>
          <t>BANCOLOMBIA</t>
        </is>
      </c>
      <c r="L1848" t="inlineStr">
        <is>
          <t>FO-25-1420897</t>
        </is>
      </c>
      <c r="M1848" s="49" t="n">
        <v>45894.52920138889</v>
      </c>
      <c r="N1848" s="49" t="n">
        <v>45898.66875</v>
      </c>
      <c r="O1848" s="48" t="n">
        <v>0</v>
      </c>
      <c r="P1848" t="inlineStr">
        <is>
          <t>AGREGADOR</t>
        </is>
      </c>
      <c r="Q1848" t="inlineStr">
        <is>
          <t>DISTRICOL</t>
        </is>
      </c>
      <c r="R1848" t="inlineStr">
        <is>
          <t>EJECUTADO</t>
        </is>
      </c>
      <c r="S1848" t="inlineStr">
        <is>
          <t>EJECUTADO EXITOSO</t>
        </is>
      </c>
      <c r="T1848" t="inlineStr">
        <is>
          <t>VISITA TECNICA</t>
        </is>
      </c>
      <c r="V1848" t="inlineStr">
        <is>
          <t>TIPO II</t>
        </is>
      </c>
      <c r="W1848" t="inlineStr">
        <is>
          <t>TERRESTRE</t>
        </is>
      </c>
      <c r="X1848" t="inlineStr">
        <is>
          <t>SOLER HOYOS CRISTIAN LEONARDO</t>
        </is>
      </c>
      <c r="Y1848" t="inlineStr">
        <is>
          <t>1</t>
        </is>
      </c>
      <c r="Z1848" t="inlineStr">
        <is>
          <t>0</t>
        </is>
      </c>
      <c r="AA1848" s="48" t="n">
        <v>67654</v>
      </c>
      <c r="AB1848" s="48" t="n">
        <v>0</v>
      </c>
    </row>
    <row r="1849">
      <c r="A1849" t="inlineStr">
        <is>
          <t>MEDELLIN</t>
        </is>
      </c>
      <c r="B1849" t="inlineStr">
        <is>
          <t>NOROCCIDENTE</t>
        </is>
      </c>
      <c r="C1849" t="inlineStr">
        <is>
          <t>0004-0005</t>
        </is>
      </c>
      <c r="D1849" t="inlineStr">
        <is>
          <t>5088</t>
        </is>
      </c>
      <c r="E1849" t="inlineStr">
        <is>
          <t>2639603</t>
        </is>
      </c>
      <c r="F1849" t="inlineStr">
        <is>
          <t>3007046990</t>
        </is>
      </c>
      <c r="G1849" t="inlineStr">
        <is>
          <t>OC VISITA ROLLOS</t>
        </is>
      </c>
      <c r="H1849" t="inlineStr">
        <is>
          <t>ANTIOQUIA</t>
        </is>
      </c>
      <c r="I1849" t="inlineStr">
        <is>
          <t>BELLO</t>
        </is>
      </c>
      <c r="J1849" t="inlineStr">
        <is>
          <t>BARRIO BELLO BELLO 1</t>
        </is>
      </c>
      <c r="K1849" t="inlineStr">
        <is>
          <t>BANCOLOMBIA</t>
        </is>
      </c>
      <c r="L1849" t="inlineStr">
        <is>
          <t>FO-25-1420336</t>
        </is>
      </c>
      <c r="M1849" s="49" t="n">
        <v>45894.50777777778</v>
      </c>
      <c r="N1849" s="49" t="n">
        <v>45898.525</v>
      </c>
      <c r="O1849" s="48" t="n">
        <v>0</v>
      </c>
      <c r="P1849" t="inlineStr">
        <is>
          <t>CB UNO A UNO</t>
        </is>
      </c>
      <c r="Q1849" t="inlineStr">
        <is>
          <t>CB UNO A UNO</t>
        </is>
      </c>
      <c r="S1849" t="inlineStr">
        <is>
          <t>EJECUTADO EXITOSO</t>
        </is>
      </c>
      <c r="T1849" t="inlineStr">
        <is>
          <t>VISITA TECNICA</t>
        </is>
      </c>
      <c r="V1849" t="inlineStr">
        <is>
          <t>TIPO I</t>
        </is>
      </c>
      <c r="W1849" t="inlineStr">
        <is>
          <t>TERRESTRE</t>
        </is>
      </c>
      <c r="X1849" t="inlineStr">
        <is>
          <t>AYALA ROMERO MAYKOL DANILO</t>
        </is>
      </c>
      <c r="Y1849" t="inlineStr">
        <is>
          <t>1</t>
        </is>
      </c>
      <c r="Z1849" t="inlineStr">
        <is>
          <t>0</t>
        </is>
      </c>
      <c r="AA1849" s="48" t="n">
        <v>35780</v>
      </c>
      <c r="AB1849" s="48" t="n">
        <v>0</v>
      </c>
    </row>
    <row r="1850">
      <c r="A1850" t="inlineStr">
        <is>
          <t>MEDELLIN</t>
        </is>
      </c>
      <c r="B1850" t="inlineStr">
        <is>
          <t>NOROCCIDENTE</t>
        </is>
      </c>
      <c r="C1850" t="inlineStr">
        <is>
          <t>0004-0005</t>
        </is>
      </c>
      <c r="D1850" t="inlineStr">
        <is>
          <t>5360</t>
        </is>
      </c>
      <c r="E1850" t="inlineStr">
        <is>
          <t>2639628</t>
        </is>
      </c>
      <c r="F1850" t="inlineStr">
        <is>
          <t>3007078211</t>
        </is>
      </c>
      <c r="G1850" t="inlineStr">
        <is>
          <t>OC VISITA ROLLOS</t>
        </is>
      </c>
      <c r="H1850" t="inlineStr">
        <is>
          <t>ANTIOQUIA</t>
        </is>
      </c>
      <c r="I1850" t="inlineStr">
        <is>
          <t>ITAGUI</t>
        </is>
      </c>
      <c r="J1850" t="inlineStr">
        <is>
          <t>DISTRICOL BOUTIQUE DIVINE ITAG</t>
        </is>
      </c>
      <c r="K1850" t="inlineStr">
        <is>
          <t>BANCOLOMBIA</t>
        </is>
      </c>
      <c r="L1850" t="inlineStr">
        <is>
          <t>FO-25-1420335</t>
        </is>
      </c>
      <c r="M1850" s="49" t="n">
        <v>45894.51255787037</v>
      </c>
      <c r="N1850" s="49" t="n">
        <v>45898.525</v>
      </c>
      <c r="O1850" s="48" t="n">
        <v>0</v>
      </c>
      <c r="P1850" t="inlineStr">
        <is>
          <t>AGREGADOR</t>
        </is>
      </c>
      <c r="Q1850" t="inlineStr">
        <is>
          <t>DISTRICOL</t>
        </is>
      </c>
      <c r="S1850" t="inlineStr">
        <is>
          <t>EJECUTADO EXITOSO</t>
        </is>
      </c>
      <c r="T1850" t="inlineStr">
        <is>
          <t>VISITA TECNICA</t>
        </is>
      </c>
      <c r="V1850" t="inlineStr">
        <is>
          <t>TIPO I</t>
        </is>
      </c>
      <c r="W1850" t="inlineStr">
        <is>
          <t>TERRESTRE</t>
        </is>
      </c>
      <c r="X1850" t="inlineStr">
        <is>
          <t>AYALA ROMERO MAYKOL DANILO</t>
        </is>
      </c>
      <c r="Y1850" t="inlineStr">
        <is>
          <t>1</t>
        </is>
      </c>
      <c r="Z1850" t="inlineStr">
        <is>
          <t>0</t>
        </is>
      </c>
      <c r="AA1850" s="48" t="n">
        <v>35780</v>
      </c>
      <c r="AB1850" s="48" t="n">
        <v>0</v>
      </c>
    </row>
    <row r="1851">
      <c r="A1851" t="inlineStr">
        <is>
          <t>IBAGUE</t>
        </is>
      </c>
      <c r="B1851" t="inlineStr">
        <is>
          <t>REMOTAS</t>
        </is>
      </c>
      <c r="C1851" t="inlineStr">
        <is>
          <t>0004-0007</t>
        </is>
      </c>
      <c r="D1851" t="inlineStr">
        <is>
          <t>73001</t>
        </is>
      </c>
      <c r="E1851" t="inlineStr">
        <is>
          <t>2639688</t>
        </is>
      </c>
      <c r="F1851" t="inlineStr">
        <is>
          <t>3007013026</t>
        </is>
      </c>
      <c r="G1851" t="inlineStr">
        <is>
          <t>OC VISITA ROLLOS</t>
        </is>
      </c>
      <c r="H1851" t="inlineStr">
        <is>
          <t>TOLIMA</t>
        </is>
      </c>
      <c r="I1851" t="inlineStr">
        <is>
          <t>IBAGUE</t>
        </is>
      </c>
      <c r="J1851" t="inlineStr">
        <is>
          <t>BARRIO LAS MARIAS ALVARADO</t>
        </is>
      </c>
      <c r="K1851" t="inlineStr">
        <is>
          <t>BANCOLOMBIA</t>
        </is>
      </c>
      <c r="L1851" t="inlineStr">
        <is>
          <t>FO-25-1420894</t>
        </is>
      </c>
      <c r="M1851" s="49" t="n">
        <v>45894.53790509259</v>
      </c>
      <c r="N1851" s="49" t="n">
        <v>45895.56458333333</v>
      </c>
      <c r="O1851" s="48" t="n">
        <v>0</v>
      </c>
      <c r="P1851" t="inlineStr">
        <is>
          <t>CB UNO A UNO</t>
        </is>
      </c>
      <c r="Q1851" t="inlineStr">
        <is>
          <t>CB UNO A UNO</t>
        </is>
      </c>
      <c r="R1851" t="inlineStr">
        <is>
          <t>EJECUTADO</t>
        </is>
      </c>
      <c r="S1851" t="inlineStr">
        <is>
          <t>EJECUTADO EXITOSO</t>
        </is>
      </c>
      <c r="T1851" t="inlineStr">
        <is>
          <t>VISITA TECNICA</t>
        </is>
      </c>
      <c r="V1851" t="inlineStr">
        <is>
          <t>TIPO I</t>
        </is>
      </c>
      <c r="W1851" t="inlineStr">
        <is>
          <t>TERRESTRE</t>
        </is>
      </c>
      <c r="X1851" t="inlineStr">
        <is>
          <t>VARGAS HERRERA JHON JAIRO</t>
        </is>
      </c>
      <c r="Y1851" t="inlineStr">
        <is>
          <t>1</t>
        </is>
      </c>
      <c r="Z1851" t="inlineStr">
        <is>
          <t>0</t>
        </is>
      </c>
      <c r="AA1851" s="48" t="n">
        <v>35780</v>
      </c>
      <c r="AB1851" s="48" t="n">
        <v>0</v>
      </c>
    </row>
    <row r="1852">
      <c r="A1852" t="inlineStr">
        <is>
          <t>CUCUTA</t>
        </is>
      </c>
      <c r="B1852" t="inlineStr">
        <is>
          <t>SANTANDERES</t>
        </is>
      </c>
      <c r="C1852" t="inlineStr">
        <is>
          <t>0004-0008</t>
        </is>
      </c>
      <c r="D1852" t="inlineStr">
        <is>
          <t>54001</t>
        </is>
      </c>
      <c r="E1852" t="inlineStr">
        <is>
          <t>2639699</t>
        </is>
      </c>
      <c r="F1852" t="inlineStr">
        <is>
          <t>3007079068</t>
        </is>
      </c>
      <c r="G1852" t="inlineStr">
        <is>
          <t>OC VISITA ROLLOS</t>
        </is>
      </c>
      <c r="H1852" t="inlineStr">
        <is>
          <t>NORTE DE SANTANDER</t>
        </is>
      </c>
      <c r="I1852" t="inlineStr">
        <is>
          <t>CUCUTA</t>
        </is>
      </c>
      <c r="J1852" t="inlineStr">
        <is>
          <t>BARRIO MOTILONES CUCUTA 29</t>
        </is>
      </c>
      <c r="K1852" t="inlineStr">
        <is>
          <t>BANCOLOMBIA</t>
        </is>
      </c>
      <c r="L1852" t="inlineStr">
        <is>
          <t>FO-25-1420890</t>
        </is>
      </c>
      <c r="M1852" s="49" t="n">
        <v>45894.54202546296</v>
      </c>
      <c r="N1852" s="49" t="n">
        <v>45895.65</v>
      </c>
      <c r="O1852" s="48" t="n">
        <v>0</v>
      </c>
      <c r="P1852" t="inlineStr">
        <is>
          <t>CB UNO A UNO</t>
        </is>
      </c>
      <c r="Q1852" t="inlineStr">
        <is>
          <t>CB UNO A UNO</t>
        </is>
      </c>
      <c r="R1852" t="inlineStr">
        <is>
          <t>EJECUTADO</t>
        </is>
      </c>
      <c r="S1852" t="inlineStr">
        <is>
          <t>EJECUTADO EXITOSO</t>
        </is>
      </c>
      <c r="T1852" t="inlineStr">
        <is>
          <t>VISITA TECNICA</t>
        </is>
      </c>
      <c r="V1852" t="inlineStr">
        <is>
          <t>TIPO I</t>
        </is>
      </c>
      <c r="W1852" t="inlineStr">
        <is>
          <t>TERRESTRE</t>
        </is>
      </c>
      <c r="X1852" t="inlineStr">
        <is>
          <t>MORA VEGA JEAMPIER</t>
        </is>
      </c>
      <c r="Y1852" t="inlineStr">
        <is>
          <t>1</t>
        </is>
      </c>
      <c r="Z1852" t="inlineStr">
        <is>
          <t>0</t>
        </is>
      </c>
      <c r="AA1852" s="48" t="n">
        <v>35780</v>
      </c>
      <c r="AB1852" s="48" t="n">
        <v>0</v>
      </c>
    </row>
    <row r="1853">
      <c r="A1853" t="inlineStr">
        <is>
          <t>BOGOTA</t>
        </is>
      </c>
      <c r="B1853" t="inlineStr">
        <is>
          <t>CUNDINAMARCA</t>
        </is>
      </c>
      <c r="C1853" t="inlineStr">
        <is>
          <t>0004-0004</t>
        </is>
      </c>
      <c r="D1853" t="inlineStr">
        <is>
          <t>11001</t>
        </is>
      </c>
      <c r="E1853" t="inlineStr">
        <is>
          <t>2639745</t>
        </is>
      </c>
      <c r="F1853" t="inlineStr">
        <is>
          <t>3007047779</t>
        </is>
      </c>
      <c r="G1853" t="inlineStr">
        <is>
          <t>OC VISITA ROLLOS</t>
        </is>
      </c>
      <c r="H1853" t="inlineStr">
        <is>
          <t>CUNDINAMARCA</t>
        </is>
      </c>
      <c r="I1853" t="inlineStr">
        <is>
          <t>BOGOTA</t>
        </is>
      </c>
      <c r="J1853" t="inlineStr">
        <is>
          <t>BARRIO SANTA BIBIANA BOGOTA</t>
        </is>
      </c>
      <c r="K1853" t="inlineStr">
        <is>
          <t>BANCOLOMBIA</t>
        </is>
      </c>
      <c r="L1853" t="inlineStr">
        <is>
          <t>FO-25-1420884</t>
        </is>
      </c>
      <c r="M1853" s="49" t="n">
        <v>45894.54267361111</v>
      </c>
      <c r="N1853" s="49" t="n">
        <v>45895.60763888889</v>
      </c>
      <c r="O1853" s="48" t="n">
        <v>0</v>
      </c>
      <c r="P1853" t="inlineStr">
        <is>
          <t>UNO A UNO</t>
        </is>
      </c>
      <c r="Q1853" t="inlineStr">
        <is>
          <t>CB UNO A UNO</t>
        </is>
      </c>
      <c r="R1853" t="inlineStr">
        <is>
          <t>EJECUTADO</t>
        </is>
      </c>
      <c r="S1853" t="inlineStr">
        <is>
          <t>EJECUTADO EXITOSO</t>
        </is>
      </c>
      <c r="T1853" t="inlineStr">
        <is>
          <t>VISITA TECNICA</t>
        </is>
      </c>
      <c r="V1853" t="inlineStr">
        <is>
          <t>TIPO I</t>
        </is>
      </c>
      <c r="W1853" t="inlineStr">
        <is>
          <t>TERRESTRE</t>
        </is>
      </c>
      <c r="X1853" t="inlineStr">
        <is>
          <t>HERNANDEZ NARANJO OSCAR EDUARDO</t>
        </is>
      </c>
      <c r="Y1853" t="inlineStr">
        <is>
          <t>1</t>
        </is>
      </c>
      <c r="Z1853" t="inlineStr">
        <is>
          <t>0</t>
        </is>
      </c>
      <c r="AA1853" s="48" t="n">
        <v>35780</v>
      </c>
      <c r="AB1853" s="48" t="n">
        <v>0</v>
      </c>
    </row>
    <row r="1854">
      <c r="A1854" t="inlineStr">
        <is>
          <t>PASTO</t>
        </is>
      </c>
      <c r="B1854" t="inlineStr">
        <is>
          <t>SUROCCIDENTE Y EJE CAFETERO</t>
        </is>
      </c>
      <c r="C1854" t="inlineStr">
        <is>
          <t>0004-0003</t>
        </is>
      </c>
      <c r="D1854" t="inlineStr">
        <is>
          <t>52001</t>
        </is>
      </c>
      <c r="E1854" t="inlineStr">
        <is>
          <t>2639792</t>
        </is>
      </c>
      <c r="F1854" t="inlineStr">
        <is>
          <t>3007050655</t>
        </is>
      </c>
      <c r="G1854" t="inlineStr">
        <is>
          <t>OC VISITA ROLLOS</t>
        </is>
      </c>
      <c r="H1854" t="inlineStr">
        <is>
          <t>NARIÑO</t>
        </is>
      </c>
      <c r="I1854" t="inlineStr">
        <is>
          <t>PASTO</t>
        </is>
      </c>
      <c r="J1854" t="inlineStr">
        <is>
          <t>PTM  PASTO  DONDE LUCHO EXPRES</t>
        </is>
      </c>
      <c r="K1854" t="inlineStr">
        <is>
          <t>BANCOLOMBIA</t>
        </is>
      </c>
      <c r="L1854" t="inlineStr">
        <is>
          <t>FO-25-1420863</t>
        </is>
      </c>
      <c r="M1854" s="49" t="n">
        <v>45894.56856481481</v>
      </c>
      <c r="N1854" s="49" t="n">
        <v>45895.49791666667</v>
      </c>
      <c r="O1854" s="48" t="n">
        <v>0</v>
      </c>
      <c r="P1854" t="inlineStr">
        <is>
          <t>AGREGADOR</t>
        </is>
      </c>
      <c r="Q1854" t="inlineStr">
        <is>
          <t>COMCARD - PTM</t>
        </is>
      </c>
      <c r="R1854" t="inlineStr">
        <is>
          <t>EJECUTADO</t>
        </is>
      </c>
      <c r="S1854" t="inlineStr">
        <is>
          <t>EJECUTADO EXITOSO</t>
        </is>
      </c>
      <c r="T1854" t="inlineStr">
        <is>
          <t>VISITA TECNICA</t>
        </is>
      </c>
      <c r="V1854" t="inlineStr">
        <is>
          <t>TIPO I</t>
        </is>
      </c>
      <c r="W1854" t="inlineStr">
        <is>
          <t>TERRESTRE</t>
        </is>
      </c>
      <c r="X1854" t="inlineStr">
        <is>
          <t>CASTILLO HERRERA ALEX RICARDO</t>
        </is>
      </c>
      <c r="Y1854" t="inlineStr">
        <is>
          <t>1</t>
        </is>
      </c>
      <c r="Z1854" t="inlineStr">
        <is>
          <t>0</t>
        </is>
      </c>
      <c r="AA1854" s="48" t="n">
        <v>35780</v>
      </c>
      <c r="AB1854" s="48" t="n">
        <v>0</v>
      </c>
    </row>
    <row r="1855">
      <c r="A1855" t="inlineStr">
        <is>
          <t>MEDELLIN</t>
        </is>
      </c>
      <c r="B1855" t="inlineStr">
        <is>
          <t>NOROCCIDENTE</t>
        </is>
      </c>
      <c r="C1855" t="inlineStr">
        <is>
          <t>0004-0005</t>
        </is>
      </c>
      <c r="D1855" t="inlineStr">
        <is>
          <t>5360</t>
        </is>
      </c>
      <c r="E1855" t="inlineStr">
        <is>
          <t>2639810</t>
        </is>
      </c>
      <c r="F1855" t="inlineStr">
        <is>
          <t>3007065731</t>
        </is>
      </c>
      <c r="G1855" t="inlineStr">
        <is>
          <t>OC VISITA ROLLOS</t>
        </is>
      </c>
      <c r="H1855" t="inlineStr">
        <is>
          <t>ANTIOQUIA</t>
        </is>
      </c>
      <c r="I1855" t="inlineStr">
        <is>
          <t>ITAGUI</t>
        </is>
      </c>
      <c r="J1855" t="inlineStr">
        <is>
          <t>BARRIO CENTRO ITAGUI 5</t>
        </is>
      </c>
      <c r="K1855" t="inlineStr">
        <is>
          <t>BANCOLOMBIA</t>
        </is>
      </c>
      <c r="L1855" t="inlineStr">
        <is>
          <t>FO-25-1420889</t>
        </is>
      </c>
      <c r="M1855" s="49" t="n">
        <v>45894.54238425926</v>
      </c>
      <c r="N1855" s="49" t="n">
        <v>45898.525</v>
      </c>
      <c r="O1855" s="48" t="n">
        <v>0</v>
      </c>
      <c r="P1855" t="inlineStr">
        <is>
          <t>CB UNO A UNO</t>
        </is>
      </c>
      <c r="Q1855" t="inlineStr">
        <is>
          <t>CB UNO A UNO</t>
        </is>
      </c>
      <c r="S1855" t="inlineStr">
        <is>
          <t>EJECUTADO EXITOSO</t>
        </is>
      </c>
      <c r="T1855" t="inlineStr">
        <is>
          <t>VISITA TECNICA</t>
        </is>
      </c>
      <c r="V1855" t="inlineStr">
        <is>
          <t>TIPO I</t>
        </is>
      </c>
      <c r="W1855" t="inlineStr">
        <is>
          <t>TERRESTRE</t>
        </is>
      </c>
      <c r="X1855" t="inlineStr">
        <is>
          <t>AYALA ROMERO MAYKOL DANILO</t>
        </is>
      </c>
      <c r="Y1855" t="inlineStr">
        <is>
          <t>1</t>
        </is>
      </c>
      <c r="Z1855" t="inlineStr">
        <is>
          <t>0</t>
        </is>
      </c>
      <c r="AA1855" s="48" t="n">
        <v>35780</v>
      </c>
      <c r="AB1855" s="48" t="n">
        <v>0</v>
      </c>
    </row>
    <row r="1856">
      <c r="A1856" t="inlineStr">
        <is>
          <t>MEDELLIN</t>
        </is>
      </c>
      <c r="B1856" t="inlineStr">
        <is>
          <t>NOROCCIDENTE</t>
        </is>
      </c>
      <c r="C1856" t="inlineStr">
        <is>
          <t>0004-0005</t>
        </is>
      </c>
      <c r="D1856" t="inlineStr">
        <is>
          <t>5001</t>
        </is>
      </c>
      <c r="E1856" t="inlineStr">
        <is>
          <t>2639832</t>
        </is>
      </c>
      <c r="F1856" t="inlineStr">
        <is>
          <t>3007070970</t>
        </is>
      </c>
      <c r="G1856" t="inlineStr">
        <is>
          <t>OC VISITA ROLLOS</t>
        </is>
      </c>
      <c r="H1856" t="inlineStr">
        <is>
          <t>ANTIOQUIA</t>
        </is>
      </c>
      <c r="I1856" t="inlineStr">
        <is>
          <t>MEDELLIN</t>
        </is>
      </c>
      <c r="J1856" t="inlineStr">
        <is>
          <t>BARRIO EL FARO MEDELLIN</t>
        </is>
      </c>
      <c r="K1856" t="inlineStr">
        <is>
          <t>BANCOLOMBIA</t>
        </is>
      </c>
      <c r="L1856" t="inlineStr">
        <is>
          <t>FO-25-1420874</t>
        </is>
      </c>
      <c r="M1856" s="49" t="n">
        <v>45894.55322916667</v>
      </c>
      <c r="N1856" s="49" t="n">
        <v>45898.525</v>
      </c>
      <c r="O1856" s="48" t="n">
        <v>0</v>
      </c>
      <c r="P1856" t="inlineStr">
        <is>
          <t>CB UNO A UNO</t>
        </is>
      </c>
      <c r="Q1856" t="inlineStr">
        <is>
          <t>CB UNO A UNO</t>
        </is>
      </c>
      <c r="S1856" t="inlineStr">
        <is>
          <t>EJECUTADO EXITOSO</t>
        </is>
      </c>
      <c r="T1856" t="inlineStr">
        <is>
          <t>VISITA TECNICA</t>
        </is>
      </c>
      <c r="V1856" t="inlineStr">
        <is>
          <t>TIPO I</t>
        </is>
      </c>
      <c r="W1856" t="inlineStr">
        <is>
          <t>TERRESTRE</t>
        </is>
      </c>
      <c r="X1856" t="inlineStr">
        <is>
          <t>AYALA ROMERO MAYKOL DANILO</t>
        </is>
      </c>
      <c r="Y1856" t="inlineStr">
        <is>
          <t>1</t>
        </is>
      </c>
      <c r="Z1856" t="inlineStr">
        <is>
          <t>0</t>
        </is>
      </c>
      <c r="AA1856" s="48" t="n">
        <v>35780</v>
      </c>
      <c r="AB1856" s="48" t="n">
        <v>0</v>
      </c>
    </row>
    <row r="1857">
      <c r="A1857" t="inlineStr">
        <is>
          <t>MEDELLIN</t>
        </is>
      </c>
      <c r="B1857" t="inlineStr">
        <is>
          <t>NOROCCIDENTE</t>
        </is>
      </c>
      <c r="C1857" t="inlineStr">
        <is>
          <t>0004-0005</t>
        </is>
      </c>
      <c r="D1857" t="inlineStr">
        <is>
          <t>5001</t>
        </is>
      </c>
      <c r="E1857" t="inlineStr">
        <is>
          <t>2639838</t>
        </is>
      </c>
      <c r="F1857" t="inlineStr">
        <is>
          <t>3007030890</t>
        </is>
      </c>
      <c r="G1857" t="inlineStr">
        <is>
          <t>OC VISITA ROLLOS</t>
        </is>
      </c>
      <c r="H1857" t="inlineStr">
        <is>
          <t>ANTIOQUIA</t>
        </is>
      </c>
      <c r="I1857" t="inlineStr">
        <is>
          <t>MEDELLIN</t>
        </is>
      </c>
      <c r="J1857" t="inlineStr">
        <is>
          <t>REDY SAN CRISTOBAL</t>
        </is>
      </c>
      <c r="K1857" t="inlineStr">
        <is>
          <t>BANCOLOMBIA</t>
        </is>
      </c>
      <c r="L1857" t="inlineStr">
        <is>
          <t>FO-25-1421398</t>
        </is>
      </c>
      <c r="M1857" s="49" t="n">
        <v>45894.55575231482</v>
      </c>
      <c r="N1857" s="49" t="n">
        <v>45898.525</v>
      </c>
      <c r="O1857" s="48" t="n">
        <v>0</v>
      </c>
      <c r="P1857" t="inlineStr">
        <is>
          <t>ROBUSTO</t>
        </is>
      </c>
      <c r="Q1857" t="inlineStr">
        <is>
          <t>REDY</t>
        </is>
      </c>
      <c r="S1857" t="inlineStr">
        <is>
          <t>EJECUTADO EXITOSO</t>
        </is>
      </c>
      <c r="T1857" t="inlineStr">
        <is>
          <t>VISITA TECNICA</t>
        </is>
      </c>
      <c r="V1857" t="inlineStr">
        <is>
          <t>TIPO I</t>
        </is>
      </c>
      <c r="W1857" t="inlineStr">
        <is>
          <t>TERRESTRE</t>
        </is>
      </c>
      <c r="X1857" t="inlineStr">
        <is>
          <t>AYALA ROMERO MAYKOL DANILO</t>
        </is>
      </c>
      <c r="Y1857" t="inlineStr">
        <is>
          <t>1</t>
        </is>
      </c>
      <c r="Z1857" t="inlineStr">
        <is>
          <t>0</t>
        </is>
      </c>
      <c r="AA1857" s="48" t="n">
        <v>35780</v>
      </c>
      <c r="AB1857" s="48" t="n">
        <v>0</v>
      </c>
    </row>
    <row r="1858">
      <c r="A1858" t="inlineStr">
        <is>
          <t>MONTERIA</t>
        </is>
      </c>
      <c r="B1858" t="inlineStr">
        <is>
          <t>COSTA</t>
        </is>
      </c>
      <c r="C1858" t="inlineStr">
        <is>
          <t>0004-0001</t>
        </is>
      </c>
      <c r="D1858" t="inlineStr">
        <is>
          <t>23001</t>
        </is>
      </c>
      <c r="E1858" t="inlineStr">
        <is>
          <t>2639923</t>
        </is>
      </c>
      <c r="F1858" t="inlineStr">
        <is>
          <t>3007077609</t>
        </is>
      </c>
      <c r="G1858" t="inlineStr">
        <is>
          <t>OC VISITA ROLLOS</t>
        </is>
      </c>
      <c r="H1858" t="inlineStr">
        <is>
          <t>CORDOBA</t>
        </is>
      </c>
      <c r="I1858" t="inlineStr">
        <is>
          <t>MONTERIA</t>
        </is>
      </c>
      <c r="J1858" t="inlineStr">
        <is>
          <t>BARRIO VILLA CIELO MONTERIA 1</t>
        </is>
      </c>
      <c r="K1858" t="inlineStr">
        <is>
          <t>BANCOLOMBIA</t>
        </is>
      </c>
      <c r="L1858" t="inlineStr">
        <is>
          <t>FO-25-1420871</t>
        </is>
      </c>
      <c r="M1858" s="49" t="n">
        <v>45894.55670138889</v>
      </c>
      <c r="N1858" s="49" t="n">
        <v>45898.54236111111</v>
      </c>
      <c r="O1858" s="48" t="n">
        <v>0</v>
      </c>
      <c r="P1858" t="inlineStr">
        <is>
          <t>CB UNO A UNO</t>
        </is>
      </c>
      <c r="Q1858" t="inlineStr">
        <is>
          <t>CB UNO A UNO</t>
        </is>
      </c>
      <c r="R1858" t="inlineStr">
        <is>
          <t>EJECUTADO</t>
        </is>
      </c>
      <c r="S1858" t="inlineStr">
        <is>
          <t>EJECUTADO EXITOSO</t>
        </is>
      </c>
      <c r="T1858" t="inlineStr">
        <is>
          <t>VISITA TECNICA</t>
        </is>
      </c>
      <c r="V1858" t="inlineStr">
        <is>
          <t>TIPO I</t>
        </is>
      </c>
      <c r="W1858" t="inlineStr">
        <is>
          <t>TERRESTRE</t>
        </is>
      </c>
      <c r="X1858" t="inlineStr">
        <is>
          <t>COGOLLO VERTEL EDER LUIS</t>
        </is>
      </c>
      <c r="Y1858" t="inlineStr">
        <is>
          <t>1</t>
        </is>
      </c>
      <c r="Z1858" t="inlineStr">
        <is>
          <t>0</t>
        </is>
      </c>
      <c r="AA1858" s="48" t="n">
        <v>35780</v>
      </c>
      <c r="AB1858" s="48" t="n">
        <v>0</v>
      </c>
    </row>
    <row r="1859">
      <c r="A1859" t="inlineStr">
        <is>
          <t>PEREIRA</t>
        </is>
      </c>
      <c r="B1859" t="inlineStr">
        <is>
          <t>SUROCCIDENTE Y EJE CAFETERO</t>
        </is>
      </c>
      <c r="C1859" t="inlineStr">
        <is>
          <t>0004-0002</t>
        </is>
      </c>
      <c r="D1859" t="inlineStr">
        <is>
          <t>66001</t>
        </is>
      </c>
      <c r="E1859" t="inlineStr">
        <is>
          <t>2639925</t>
        </is>
      </c>
      <c r="F1859" t="inlineStr">
        <is>
          <t>3007076465</t>
        </is>
      </c>
      <c r="G1859" t="inlineStr">
        <is>
          <t>OC VISITA ROLLOS</t>
        </is>
      </c>
      <c r="H1859" t="inlineStr">
        <is>
          <t>RISARALDA</t>
        </is>
      </c>
      <c r="I1859" t="inlineStr">
        <is>
          <t>PEREIRA</t>
        </is>
      </c>
      <c r="J1859" t="inlineStr">
        <is>
          <t>BARRIO GUAYABAL PEREIRA 1</t>
        </is>
      </c>
      <c r="K1859" t="inlineStr">
        <is>
          <t>BANCOLOMBIA</t>
        </is>
      </c>
      <c r="L1859" t="inlineStr">
        <is>
          <t>FO-25-1420867</t>
        </is>
      </c>
      <c r="M1859" s="49" t="n">
        <v>45894.55741898148</v>
      </c>
      <c r="N1859" s="49" t="n">
        <v>45895.4875</v>
      </c>
      <c r="O1859" s="48" t="n">
        <v>0</v>
      </c>
      <c r="P1859" t="inlineStr">
        <is>
          <t>CB UNO A UNO</t>
        </is>
      </c>
      <c r="Q1859" t="inlineStr">
        <is>
          <t>CB UNO A UNO</t>
        </is>
      </c>
      <c r="R1859" t="inlineStr">
        <is>
          <t>EJECUTADO</t>
        </is>
      </c>
      <c r="S1859" t="inlineStr">
        <is>
          <t>EJECUTADO EXITOSO</t>
        </is>
      </c>
      <c r="T1859" t="inlineStr">
        <is>
          <t>VISITA TECNICA</t>
        </is>
      </c>
      <c r="V1859" t="inlineStr">
        <is>
          <t>TIPO I</t>
        </is>
      </c>
      <c r="W1859" t="inlineStr">
        <is>
          <t>TERRESTRE</t>
        </is>
      </c>
      <c r="X1859" t="inlineStr">
        <is>
          <t>ARROYAVE CANO MANUEL GUILLERMO</t>
        </is>
      </c>
      <c r="Y1859" t="inlineStr">
        <is>
          <t>1</t>
        </is>
      </c>
      <c r="Z1859" t="inlineStr">
        <is>
          <t>0</t>
        </is>
      </c>
      <c r="AA1859" s="48" t="n">
        <v>35780</v>
      </c>
      <c r="AB1859" s="48" t="n">
        <v>0</v>
      </c>
    </row>
    <row r="1860">
      <c r="A1860" t="inlineStr">
        <is>
          <t>BUCARAMANGA</t>
        </is>
      </c>
      <c r="B1860" t="inlineStr">
        <is>
          <t>SANTANDERES</t>
        </is>
      </c>
      <c r="C1860" t="inlineStr">
        <is>
          <t>0004-0008</t>
        </is>
      </c>
      <c r="D1860" t="inlineStr">
        <is>
          <t>68001</t>
        </is>
      </c>
      <c r="E1860" t="inlineStr">
        <is>
          <t>2639968</t>
        </is>
      </c>
      <c r="F1860" t="inlineStr">
        <is>
          <t>3007060864</t>
        </is>
      </c>
      <c r="G1860" t="inlineStr">
        <is>
          <t>OC VISITA ROLLOS</t>
        </is>
      </c>
      <c r="H1860" t="inlineStr">
        <is>
          <t>SANTANDER</t>
        </is>
      </c>
      <c r="I1860" t="inlineStr">
        <is>
          <t>BUCARAMANGA</t>
        </is>
      </c>
      <c r="J1860" t="inlineStr">
        <is>
          <t>BARRIO CENTRO BUCARAMANGA 49</t>
        </is>
      </c>
      <c r="K1860" t="inlineStr">
        <is>
          <t>BANCOLOMBIA</t>
        </is>
      </c>
      <c r="L1860" t="inlineStr">
        <is>
          <t>FO-25-1420859</t>
        </is>
      </c>
      <c r="M1860" s="49" t="n">
        <v>45894.57744212963</v>
      </c>
      <c r="N1860" s="49" t="n">
        <v>45894.68472222222</v>
      </c>
      <c r="O1860" s="48" t="n">
        <v>0</v>
      </c>
      <c r="P1860" t="inlineStr">
        <is>
          <t>CB UNO A UNO</t>
        </is>
      </c>
      <c r="Q1860" t="inlineStr">
        <is>
          <t>CB UNO A UNO</t>
        </is>
      </c>
      <c r="R1860" t="inlineStr">
        <is>
          <t>EJECUTADO</t>
        </is>
      </c>
      <c r="S1860" t="inlineStr">
        <is>
          <t>EJECUTADO EXITOSO</t>
        </is>
      </c>
      <c r="T1860" t="inlineStr">
        <is>
          <t>VISITA TECNICA</t>
        </is>
      </c>
      <c r="V1860" t="inlineStr">
        <is>
          <t>TIPO I</t>
        </is>
      </c>
      <c r="W1860" t="inlineStr">
        <is>
          <t>TERRESTRE</t>
        </is>
      </c>
      <c r="X1860" t="inlineStr">
        <is>
          <t>MARTINEZ FLOREZ DONIS ALBERTO</t>
        </is>
      </c>
      <c r="Y1860" t="inlineStr">
        <is>
          <t>1</t>
        </is>
      </c>
      <c r="Z1860" t="inlineStr">
        <is>
          <t>0</t>
        </is>
      </c>
      <c r="AA1860" s="48" t="n">
        <v>35780</v>
      </c>
      <c r="AB1860" s="48" t="n">
        <v>0</v>
      </c>
    </row>
    <row r="1861">
      <c r="A1861" t="inlineStr">
        <is>
          <t>MEDELLIN</t>
        </is>
      </c>
      <c r="B1861" t="inlineStr">
        <is>
          <t>NOROCCIDENTE</t>
        </is>
      </c>
      <c r="C1861" t="inlineStr">
        <is>
          <t>0004-0005</t>
        </is>
      </c>
      <c r="D1861" t="inlineStr">
        <is>
          <t>5360</t>
        </is>
      </c>
      <c r="E1861" t="inlineStr">
        <is>
          <t>2640025</t>
        </is>
      </c>
      <c r="F1861" t="inlineStr">
        <is>
          <t>3007074670</t>
        </is>
      </c>
      <c r="G1861" t="inlineStr">
        <is>
          <t>OC VISITA ROLLOS</t>
        </is>
      </c>
      <c r="H1861" t="inlineStr">
        <is>
          <t>ANTIOQUIA</t>
        </is>
      </c>
      <c r="I1861" t="inlineStr">
        <is>
          <t>ITAGUI</t>
        </is>
      </c>
      <c r="J1861" t="inlineStr">
        <is>
          <t>PTM ITAGUI RAPITIENDA LA PLACI</t>
        </is>
      </c>
      <c r="K1861" t="inlineStr">
        <is>
          <t>BANCOLOMBIA</t>
        </is>
      </c>
      <c r="L1861" t="inlineStr">
        <is>
          <t>FO-25-1420937</t>
        </is>
      </c>
      <c r="M1861" s="49" t="n">
        <v>45894.58637731482</v>
      </c>
      <c r="N1861" s="49" t="n">
        <v>45898.525</v>
      </c>
      <c r="O1861" s="48" t="n">
        <v>0</v>
      </c>
      <c r="P1861" t="inlineStr">
        <is>
          <t>AGREGADOR</t>
        </is>
      </c>
      <c r="Q1861" t="inlineStr">
        <is>
          <t>COMCARD - PTM</t>
        </is>
      </c>
      <c r="S1861" t="inlineStr">
        <is>
          <t>EJECUTADO EXITOSO</t>
        </is>
      </c>
      <c r="T1861" t="inlineStr">
        <is>
          <t>VISITA TECNICA</t>
        </is>
      </c>
      <c r="V1861" t="inlineStr">
        <is>
          <t>TIPO I</t>
        </is>
      </c>
      <c r="W1861" t="inlineStr">
        <is>
          <t>TERRESTRE</t>
        </is>
      </c>
      <c r="X1861" t="inlineStr">
        <is>
          <t>AYALA ROMERO MAYKOL DANILO</t>
        </is>
      </c>
      <c r="Y1861" t="inlineStr">
        <is>
          <t>1</t>
        </is>
      </c>
      <c r="Z1861" t="inlineStr">
        <is>
          <t>0</t>
        </is>
      </c>
      <c r="AA1861" s="48" t="n">
        <v>35780</v>
      </c>
      <c r="AB1861" s="48" t="n">
        <v>0</v>
      </c>
    </row>
    <row r="1862">
      <c r="A1862" t="inlineStr">
        <is>
          <t>BOGOTA</t>
        </is>
      </c>
      <c r="B1862" t="inlineStr">
        <is>
          <t>CUNDINAMARCA</t>
        </is>
      </c>
      <c r="C1862" t="inlineStr">
        <is>
          <t>0004-0004</t>
        </is>
      </c>
      <c r="D1862" t="inlineStr">
        <is>
          <t>25875</t>
        </is>
      </c>
      <c r="E1862" t="inlineStr">
        <is>
          <t>2640076</t>
        </is>
      </c>
      <c r="F1862" t="inlineStr">
        <is>
          <t>3007020744</t>
        </is>
      </c>
      <c r="G1862" t="inlineStr">
        <is>
          <t>OC VISITA ROLLOS</t>
        </is>
      </c>
      <c r="H1862" t="inlineStr">
        <is>
          <t>CUNDINAMARCA</t>
        </is>
      </c>
      <c r="I1862" t="inlineStr">
        <is>
          <t>VILLETA</t>
        </is>
      </c>
      <c r="J1862" t="inlineStr">
        <is>
          <t>SECTOR LAS BOMBAS VILLETA CUND</t>
        </is>
      </c>
      <c r="K1862" t="inlineStr">
        <is>
          <t>BANCOLOMBIA</t>
        </is>
      </c>
      <c r="L1862" t="inlineStr">
        <is>
          <t>FO-25-1421351</t>
        </is>
      </c>
      <c r="M1862" s="49" t="n">
        <v>45894.59417824074</v>
      </c>
      <c r="N1862" s="49" t="n">
        <v>45898.53263888889</v>
      </c>
      <c r="O1862" s="48" t="n">
        <v>0</v>
      </c>
      <c r="P1862" t="inlineStr">
        <is>
          <t>CB UNO A UNO</t>
        </is>
      </c>
      <c r="Q1862" t="inlineStr">
        <is>
          <t>CB UNO A UNO</t>
        </is>
      </c>
      <c r="R1862" t="inlineStr">
        <is>
          <t>EJECUTADO</t>
        </is>
      </c>
      <c r="S1862" t="inlineStr">
        <is>
          <t>EJECUTADO EXITOSO</t>
        </is>
      </c>
      <c r="T1862" t="inlineStr">
        <is>
          <t>VISITA TECNICA</t>
        </is>
      </c>
      <c r="V1862" t="inlineStr">
        <is>
          <t>TIPO II</t>
        </is>
      </c>
      <c r="W1862" t="inlineStr">
        <is>
          <t>TERRESTRE</t>
        </is>
      </c>
      <c r="X1862" t="inlineStr">
        <is>
          <t>GALEANO SORIANO JUAN DAVID</t>
        </is>
      </c>
      <c r="Y1862" t="inlineStr">
        <is>
          <t>1</t>
        </is>
      </c>
      <c r="Z1862" t="inlineStr">
        <is>
          <t>0</t>
        </is>
      </c>
      <c r="AA1862" s="48" t="n">
        <v>67654</v>
      </c>
      <c r="AB1862" s="48" t="n">
        <v>0</v>
      </c>
    </row>
    <row r="1863">
      <c r="A1863" t="inlineStr">
        <is>
          <t>CUCUTA</t>
        </is>
      </c>
      <c r="B1863" t="inlineStr">
        <is>
          <t>SANTANDERES</t>
        </is>
      </c>
      <c r="C1863" t="inlineStr">
        <is>
          <t>0004-0008</t>
        </is>
      </c>
      <c r="D1863" t="inlineStr">
        <is>
          <t>54874</t>
        </is>
      </c>
      <c r="E1863" t="inlineStr">
        <is>
          <t>2640084</t>
        </is>
      </c>
      <c r="F1863" t="inlineStr">
        <is>
          <t>3007078970</t>
        </is>
      </c>
      <c r="G1863" t="inlineStr">
        <is>
          <t>OC VISITA ROLLOS</t>
        </is>
      </c>
      <c r="H1863" t="inlineStr">
        <is>
          <t>NORTE DE SANTANDER</t>
        </is>
      </c>
      <c r="I1863" t="inlineStr">
        <is>
          <t>VILLA DEL ROSARIO</t>
        </is>
      </c>
      <c r="J1863" t="inlineStr">
        <is>
          <t>BARRIO GRAMALOTE VILLA DEL ROS</t>
        </is>
      </c>
      <c r="K1863" t="inlineStr">
        <is>
          <t>BANCOLOMBIA</t>
        </is>
      </c>
      <c r="L1863" t="inlineStr">
        <is>
          <t>FO-25-1421345</t>
        </is>
      </c>
      <c r="M1863" s="49" t="n">
        <v>45894.59501157407</v>
      </c>
      <c r="N1863" s="49" t="n">
        <v>45895.49305555555</v>
      </c>
      <c r="O1863" s="48" t="n">
        <v>0</v>
      </c>
      <c r="P1863" t="inlineStr">
        <is>
          <t>CB UNO A UNO</t>
        </is>
      </c>
      <c r="Q1863" t="inlineStr">
        <is>
          <t>CB UNO A UNO</t>
        </is>
      </c>
      <c r="R1863" t="inlineStr">
        <is>
          <t>EJECUTADO</t>
        </is>
      </c>
      <c r="S1863" t="inlineStr">
        <is>
          <t>EJECUTADO EXITOSO</t>
        </is>
      </c>
      <c r="T1863" t="inlineStr">
        <is>
          <t>VISITA TECNICA</t>
        </is>
      </c>
      <c r="V1863" t="inlineStr">
        <is>
          <t>TIPO I</t>
        </is>
      </c>
      <c r="W1863" t="inlineStr">
        <is>
          <t>TERRESTRE</t>
        </is>
      </c>
      <c r="X1863" t="inlineStr">
        <is>
          <t>PACHECO BUITRAGO JAVIER ALONSO</t>
        </is>
      </c>
      <c r="Y1863" t="inlineStr">
        <is>
          <t>1</t>
        </is>
      </c>
      <c r="Z1863" t="inlineStr">
        <is>
          <t>0</t>
        </is>
      </c>
      <c r="AA1863" s="48" t="n">
        <v>35780</v>
      </c>
      <c r="AB1863" s="48" t="n">
        <v>0</v>
      </c>
    </row>
    <row r="1864">
      <c r="A1864" t="inlineStr">
        <is>
          <t>CALI</t>
        </is>
      </c>
      <c r="B1864" t="inlineStr">
        <is>
          <t>SUROCCIDENTE Y EJE CAFETERO</t>
        </is>
      </c>
      <c r="C1864" t="inlineStr">
        <is>
          <t>0004-0003</t>
        </is>
      </c>
      <c r="D1864" t="inlineStr">
        <is>
          <t>76001</t>
        </is>
      </c>
      <c r="E1864" t="inlineStr">
        <is>
          <t>2640257</t>
        </is>
      </c>
      <c r="F1864" t="inlineStr">
        <is>
          <t>3007036014</t>
        </is>
      </c>
      <c r="G1864" t="inlineStr">
        <is>
          <t>OC VISITA ROLLOS</t>
        </is>
      </c>
      <c r="H1864" t="inlineStr">
        <is>
          <t>VALLE DEL CAUCA</t>
        </is>
      </c>
      <c r="I1864" t="inlineStr">
        <is>
          <t>CALI</t>
        </is>
      </c>
      <c r="J1864" t="inlineStr">
        <is>
          <t>BARRIO SAN LUIS CALI 2</t>
        </is>
      </c>
      <c r="K1864" t="inlineStr">
        <is>
          <t>BANCOLOMBIA</t>
        </is>
      </c>
      <c r="L1864" t="inlineStr">
        <is>
          <t>FO-25-1421341</t>
        </is>
      </c>
      <c r="M1864" s="49" t="n">
        <v>45894.59902777777</v>
      </c>
      <c r="N1864" s="49" t="n">
        <v>45895.48472222222</v>
      </c>
      <c r="O1864" s="48" t="n">
        <v>0</v>
      </c>
      <c r="P1864" t="inlineStr">
        <is>
          <t>CB UNO A UNO</t>
        </is>
      </c>
      <c r="Q1864" t="inlineStr">
        <is>
          <t>CB UNO A UNO</t>
        </is>
      </c>
      <c r="R1864" t="inlineStr">
        <is>
          <t>EJECUTADO</t>
        </is>
      </c>
      <c r="S1864" t="inlineStr">
        <is>
          <t>EJECUTADO EXITOSO</t>
        </is>
      </c>
      <c r="T1864" t="inlineStr">
        <is>
          <t>VISITA TECNICA</t>
        </is>
      </c>
      <c r="V1864" t="inlineStr">
        <is>
          <t>TIPO I</t>
        </is>
      </c>
      <c r="W1864" t="inlineStr">
        <is>
          <t>TERRESTRE</t>
        </is>
      </c>
      <c r="X1864" t="inlineStr">
        <is>
          <t>CUERO RUIZ JHONNY</t>
        </is>
      </c>
      <c r="Y1864" t="inlineStr">
        <is>
          <t>1</t>
        </is>
      </c>
      <c r="Z1864" t="inlineStr">
        <is>
          <t>0</t>
        </is>
      </c>
      <c r="AA1864" s="48" t="n">
        <v>35780</v>
      </c>
      <c r="AB1864" s="48" t="n">
        <v>0</v>
      </c>
    </row>
    <row r="1865">
      <c r="A1865" t="inlineStr">
        <is>
          <t>BUCARAMANGA</t>
        </is>
      </c>
      <c r="B1865" t="inlineStr">
        <is>
          <t>SANTANDERES</t>
        </is>
      </c>
      <c r="C1865" t="inlineStr">
        <is>
          <t>0004-0008</t>
        </is>
      </c>
      <c r="D1865" t="inlineStr">
        <is>
          <t>68001</t>
        </is>
      </c>
      <c r="E1865" t="inlineStr">
        <is>
          <t>2640315</t>
        </is>
      </c>
      <c r="F1865" t="inlineStr">
        <is>
          <t>3007031580</t>
        </is>
      </c>
      <c r="G1865" t="inlineStr">
        <is>
          <t>OC VISITA ROLLOS</t>
        </is>
      </c>
      <c r="H1865" t="inlineStr">
        <is>
          <t>SANTANDER</t>
        </is>
      </c>
      <c r="I1865" t="inlineStr">
        <is>
          <t>BUCARAMANGA</t>
        </is>
      </c>
      <c r="J1865" t="inlineStr">
        <is>
          <t>BARRIO CONUCOS BUCARAMANGA</t>
        </is>
      </c>
      <c r="K1865" t="inlineStr">
        <is>
          <t>BANCOLOMBIA</t>
        </is>
      </c>
      <c r="L1865" t="inlineStr">
        <is>
          <t>FO-25-1422549</t>
        </is>
      </c>
      <c r="M1865" s="49" t="n">
        <v>45894.59959490741</v>
      </c>
      <c r="N1865" s="49" t="n">
        <v>45895.48611111111</v>
      </c>
      <c r="O1865" s="48" t="n">
        <v>0</v>
      </c>
      <c r="P1865" t="inlineStr">
        <is>
          <t>CB UNO A UNO</t>
        </is>
      </c>
      <c r="Q1865" t="inlineStr">
        <is>
          <t>CB UNO A UNO</t>
        </is>
      </c>
      <c r="R1865" t="inlineStr">
        <is>
          <t>EJECUTADO</t>
        </is>
      </c>
      <c r="S1865" t="inlineStr">
        <is>
          <t>EJECUTADO EXITOSO</t>
        </is>
      </c>
      <c r="T1865" t="inlineStr">
        <is>
          <t>VISITA TECNICA</t>
        </is>
      </c>
      <c r="V1865" t="inlineStr">
        <is>
          <t>TIPO I</t>
        </is>
      </c>
      <c r="W1865" t="inlineStr">
        <is>
          <t>TERRESTRE</t>
        </is>
      </c>
      <c r="X1865" t="inlineStr">
        <is>
          <t>MARIÑO PABON JORGE ENRIQUE</t>
        </is>
      </c>
      <c r="Y1865" t="inlineStr">
        <is>
          <t>1</t>
        </is>
      </c>
      <c r="Z1865" t="inlineStr">
        <is>
          <t>0</t>
        </is>
      </c>
      <c r="AA1865" s="48" t="n">
        <v>35780</v>
      </c>
      <c r="AB1865" s="48" t="n">
        <v>0</v>
      </c>
    </row>
    <row r="1866">
      <c r="A1866" t="inlineStr">
        <is>
          <t>CARTAGENA</t>
        </is>
      </c>
      <c r="B1866" t="inlineStr">
        <is>
          <t>COSTA</t>
        </is>
      </c>
      <c r="C1866" t="inlineStr">
        <is>
          <t>0004-0001</t>
        </is>
      </c>
      <c r="D1866" t="inlineStr">
        <is>
          <t>13001</t>
        </is>
      </c>
      <c r="E1866" t="inlineStr">
        <is>
          <t>2640448</t>
        </is>
      </c>
      <c r="F1866" t="inlineStr">
        <is>
          <t>3007074500</t>
        </is>
      </c>
      <c r="G1866" t="inlineStr">
        <is>
          <t>OC VISITA ROLLOS</t>
        </is>
      </c>
      <c r="H1866" t="inlineStr">
        <is>
          <t>BOLIVAR</t>
        </is>
      </c>
      <c r="I1866" t="inlineStr">
        <is>
          <t>CARTAGENA</t>
        </is>
      </c>
      <c r="J1866" t="inlineStr">
        <is>
          <t>BARRIO LAS PALMERAS CARTAGENA</t>
        </is>
      </c>
      <c r="K1866" t="inlineStr">
        <is>
          <t>BANCOLOMBIA</t>
        </is>
      </c>
      <c r="L1866" t="inlineStr">
        <is>
          <t>FO-25-1422392</t>
        </is>
      </c>
      <c r="M1866" s="49" t="n">
        <v>45894.61494212963</v>
      </c>
      <c r="N1866" s="49" t="n">
        <v>45896.42569444444</v>
      </c>
      <c r="O1866" s="48" t="n">
        <v>0</v>
      </c>
      <c r="P1866" t="inlineStr">
        <is>
          <t>CB UNO A UNO</t>
        </is>
      </c>
      <c r="Q1866" t="inlineStr">
        <is>
          <t>CB UNO A UNO</t>
        </is>
      </c>
      <c r="R1866" t="inlineStr">
        <is>
          <t>EJECUTADO</t>
        </is>
      </c>
      <c r="S1866" t="inlineStr">
        <is>
          <t>EJECUTADO EXITOSO</t>
        </is>
      </c>
      <c r="T1866" t="inlineStr">
        <is>
          <t>VISITA TECNICA</t>
        </is>
      </c>
      <c r="V1866" t="inlineStr">
        <is>
          <t>TIPO I</t>
        </is>
      </c>
      <c r="W1866" t="inlineStr">
        <is>
          <t>TERRESTRE</t>
        </is>
      </c>
      <c r="X1866" t="inlineStr">
        <is>
          <t>CANEDO HERRERA ALEXANDER</t>
        </is>
      </c>
      <c r="Y1866" t="inlineStr">
        <is>
          <t>1</t>
        </is>
      </c>
      <c r="Z1866" t="inlineStr">
        <is>
          <t>0</t>
        </is>
      </c>
      <c r="AA1866" s="48" t="n">
        <v>35780</v>
      </c>
      <c r="AB1866" s="48" t="n">
        <v>0</v>
      </c>
    </row>
    <row r="1867">
      <c r="A1867" t="inlineStr">
        <is>
          <t>CUCUTA</t>
        </is>
      </c>
      <c r="B1867" t="inlineStr">
        <is>
          <t>SANTANDERES</t>
        </is>
      </c>
      <c r="C1867" t="inlineStr">
        <is>
          <t>0004-0008</t>
        </is>
      </c>
      <c r="D1867" t="inlineStr">
        <is>
          <t>54001</t>
        </is>
      </c>
      <c r="E1867" t="inlineStr">
        <is>
          <t>2640512</t>
        </is>
      </c>
      <c r="F1867" t="inlineStr">
        <is>
          <t>3007066765</t>
        </is>
      </c>
      <c r="G1867" t="inlineStr">
        <is>
          <t>OC VISITA ROLLOS</t>
        </is>
      </c>
      <c r="H1867" t="inlineStr">
        <is>
          <t>NORTE DE SANTANDER</t>
        </is>
      </c>
      <c r="I1867" t="inlineStr">
        <is>
          <t>CUCUTA</t>
        </is>
      </c>
      <c r="J1867" t="inlineStr">
        <is>
          <t>DISTRICOL MAXHI</t>
        </is>
      </c>
      <c r="K1867" t="inlineStr">
        <is>
          <t>BANCOLOMBIA</t>
        </is>
      </c>
      <c r="L1867" t="inlineStr">
        <is>
          <t>FO-25-1421427</t>
        </is>
      </c>
      <c r="M1867" s="49" t="n">
        <v>45894.61078703704</v>
      </c>
      <c r="N1867" s="49" t="n">
        <v>45896.65763888889</v>
      </c>
      <c r="O1867" s="48" t="n">
        <v>0</v>
      </c>
      <c r="P1867" t="inlineStr">
        <is>
          <t>AGREGADOR</t>
        </is>
      </c>
      <c r="Q1867" t="inlineStr">
        <is>
          <t>DISTRICOL</t>
        </is>
      </c>
      <c r="R1867" t="inlineStr">
        <is>
          <t>EJECUTADO</t>
        </is>
      </c>
      <c r="S1867" t="inlineStr">
        <is>
          <t>EJECUTADO EXITOSO</t>
        </is>
      </c>
      <c r="T1867" t="inlineStr">
        <is>
          <t>VISITA TECNICA</t>
        </is>
      </c>
      <c r="V1867" t="inlineStr">
        <is>
          <t>TIPO I</t>
        </is>
      </c>
      <c r="W1867" t="inlineStr">
        <is>
          <t>TERRESTRE</t>
        </is>
      </c>
      <c r="X1867" t="inlineStr">
        <is>
          <t>DURAN ACOSTA FRANK YONNY</t>
        </is>
      </c>
      <c r="Y1867" t="inlineStr">
        <is>
          <t>1</t>
        </is>
      </c>
      <c r="Z1867" t="inlineStr">
        <is>
          <t>0</t>
        </is>
      </c>
      <c r="AA1867" s="48" t="n">
        <v>35780</v>
      </c>
      <c r="AB1867" s="48" t="n">
        <v>0</v>
      </c>
    </row>
    <row r="1868">
      <c r="A1868" t="inlineStr">
        <is>
          <t>SINCELEJO</t>
        </is>
      </c>
      <c r="B1868" t="inlineStr">
        <is>
          <t>COSTA</t>
        </is>
      </c>
      <c r="C1868" t="inlineStr">
        <is>
          <t>0004-0001</t>
        </is>
      </c>
      <c r="D1868" t="inlineStr">
        <is>
          <t>70001</t>
        </is>
      </c>
      <c r="E1868" t="inlineStr">
        <is>
          <t>2640714</t>
        </is>
      </c>
      <c r="F1868" t="inlineStr">
        <is>
          <t>3007077327</t>
        </is>
      </c>
      <c r="G1868" t="inlineStr">
        <is>
          <t>OC VISITA ROLLOS</t>
        </is>
      </c>
      <c r="H1868" t="inlineStr">
        <is>
          <t>SUCRE</t>
        </is>
      </c>
      <c r="I1868" t="inlineStr">
        <is>
          <t>SINCELEJO</t>
        </is>
      </c>
      <c r="J1868" t="inlineStr">
        <is>
          <t>BARRIO LA BUCARAMANGA SINCELEJ</t>
        </is>
      </c>
      <c r="K1868" t="inlineStr">
        <is>
          <t>BANCOLOMBIA</t>
        </is>
      </c>
      <c r="L1868" t="inlineStr">
        <is>
          <t>FO-25-1422239</t>
        </is>
      </c>
      <c r="M1868" s="49" t="n">
        <v>45894.62520833333</v>
      </c>
      <c r="N1868" s="49" t="n">
        <v>45899.53125</v>
      </c>
      <c r="O1868" s="48" t="n">
        <v>0</v>
      </c>
      <c r="P1868" t="inlineStr">
        <is>
          <t>CB UNO A UNO</t>
        </is>
      </c>
      <c r="Q1868" t="inlineStr">
        <is>
          <t>CB UNO A UNO</t>
        </is>
      </c>
      <c r="R1868" t="inlineStr">
        <is>
          <t>EJECUTADO</t>
        </is>
      </c>
      <c r="S1868" t="inlineStr">
        <is>
          <t>EJECUTADO EXITOSO</t>
        </is>
      </c>
      <c r="T1868" t="inlineStr">
        <is>
          <t>VISITA TECNICA</t>
        </is>
      </c>
      <c r="V1868" t="inlineStr">
        <is>
          <t>TIPO I</t>
        </is>
      </c>
      <c r="W1868" t="inlineStr">
        <is>
          <t>TERRESTRE</t>
        </is>
      </c>
      <c r="X1868" t="inlineStr">
        <is>
          <t>SANTOS GUZMAN CHRISTIAN FELIPE</t>
        </is>
      </c>
      <c r="Y1868" t="inlineStr">
        <is>
          <t>1</t>
        </is>
      </c>
      <c r="Z1868" t="inlineStr">
        <is>
          <t>0</t>
        </is>
      </c>
      <c r="AA1868" s="48" t="n">
        <v>35780</v>
      </c>
      <c r="AB1868" s="48" t="n">
        <v>0</v>
      </c>
    </row>
    <row r="1869">
      <c r="A1869" t="inlineStr">
        <is>
          <t>TUNJA</t>
        </is>
      </c>
      <c r="B1869" t="inlineStr">
        <is>
          <t>SANTANDERES</t>
        </is>
      </c>
      <c r="C1869" t="inlineStr">
        <is>
          <t>0004-0008</t>
        </is>
      </c>
      <c r="D1869" t="inlineStr">
        <is>
          <t>15806</t>
        </is>
      </c>
      <c r="E1869" t="inlineStr">
        <is>
          <t>2640788</t>
        </is>
      </c>
      <c r="F1869" t="inlineStr">
        <is>
          <t>3007029530</t>
        </is>
      </c>
      <c r="G1869" t="inlineStr">
        <is>
          <t>OC VISITA ROLLOS</t>
        </is>
      </c>
      <c r="H1869" t="inlineStr">
        <is>
          <t>BOYACA</t>
        </is>
      </c>
      <c r="I1869" t="inlineStr">
        <is>
          <t>TIBASOSA</t>
        </is>
      </c>
      <c r="J1869" t="inlineStr">
        <is>
          <t>BARRIO VDA PATROCINIO TIBASOSA</t>
        </is>
      </c>
      <c r="K1869" t="inlineStr">
        <is>
          <t>BANCOLOMBIA</t>
        </is>
      </c>
      <c r="L1869" t="inlineStr">
        <is>
          <t>FO-25-1422352</t>
        </is>
      </c>
      <c r="M1869" s="49" t="n">
        <v>45894.6375</v>
      </c>
      <c r="N1869" s="49" t="n">
        <v>45895.63333333333</v>
      </c>
      <c r="O1869" s="48" t="n">
        <v>0</v>
      </c>
      <c r="P1869" t="inlineStr">
        <is>
          <t>CB UNO A UNO</t>
        </is>
      </c>
      <c r="Q1869" t="inlineStr">
        <is>
          <t>CB UNO A UNO</t>
        </is>
      </c>
      <c r="R1869" t="inlineStr">
        <is>
          <t>EJECUTADO</t>
        </is>
      </c>
      <c r="S1869" t="inlineStr">
        <is>
          <t>EJECUTADO EXITOSO</t>
        </is>
      </c>
      <c r="T1869" t="inlineStr">
        <is>
          <t>VISITA TECNICA</t>
        </is>
      </c>
      <c r="V1869" t="inlineStr">
        <is>
          <t>TIPO II</t>
        </is>
      </c>
      <c r="W1869" t="inlineStr">
        <is>
          <t>TERRESTRE</t>
        </is>
      </c>
      <c r="X1869" t="inlineStr">
        <is>
          <t>HERRERA GARZON JEYSON STEVENT</t>
        </is>
      </c>
      <c r="Y1869" t="inlineStr">
        <is>
          <t>1</t>
        </is>
      </c>
      <c r="Z1869" t="inlineStr">
        <is>
          <t>0</t>
        </is>
      </c>
      <c r="AA1869" s="48" t="n">
        <v>67654</v>
      </c>
      <c r="AB1869" s="48" t="n">
        <v>0</v>
      </c>
    </row>
    <row r="1870">
      <c r="A1870" t="inlineStr">
        <is>
          <t>TUNJA</t>
        </is>
      </c>
      <c r="B1870" t="inlineStr">
        <is>
          <t>SANTANDERES</t>
        </is>
      </c>
      <c r="C1870" t="inlineStr">
        <is>
          <t>0004-0008</t>
        </is>
      </c>
      <c r="D1870" t="inlineStr">
        <is>
          <t>15238</t>
        </is>
      </c>
      <c r="E1870" t="inlineStr">
        <is>
          <t>2641001</t>
        </is>
      </c>
      <c r="F1870" t="inlineStr">
        <is>
          <t>3007042161</t>
        </is>
      </c>
      <c r="G1870" t="inlineStr">
        <is>
          <t>OC VISITA ROLLOS</t>
        </is>
      </c>
      <c r="H1870" t="inlineStr">
        <is>
          <t>BOYACA</t>
        </is>
      </c>
      <c r="I1870" t="inlineStr">
        <is>
          <t>DUITAMA</t>
        </is>
      </c>
      <c r="J1870" t="inlineStr">
        <is>
          <t>DISTRICOL EDS LA FRONTERA</t>
        </is>
      </c>
      <c r="K1870" t="inlineStr">
        <is>
          <t>BANCOLOMBIA</t>
        </is>
      </c>
      <c r="L1870" t="inlineStr">
        <is>
          <t>FO-25-1422229</t>
        </is>
      </c>
      <c r="M1870" s="49" t="n">
        <v>45894.64119212963</v>
      </c>
      <c r="N1870" s="49" t="n">
        <v>45895.71736111111</v>
      </c>
      <c r="O1870" s="48" t="n">
        <v>0</v>
      </c>
      <c r="P1870" t="inlineStr">
        <is>
          <t>AGREGADOR</t>
        </is>
      </c>
      <c r="Q1870" t="inlineStr">
        <is>
          <t>DISTRICOL</t>
        </is>
      </c>
      <c r="R1870" t="inlineStr">
        <is>
          <t>EJECUTADO</t>
        </is>
      </c>
      <c r="S1870" t="inlineStr">
        <is>
          <t>EJECUTADO EXITOSO</t>
        </is>
      </c>
      <c r="T1870" t="inlineStr">
        <is>
          <t>VISITA TECNICA</t>
        </is>
      </c>
      <c r="V1870" t="inlineStr">
        <is>
          <t>TIPO II</t>
        </is>
      </c>
      <c r="W1870" t="inlineStr">
        <is>
          <t>TERRESTRE</t>
        </is>
      </c>
      <c r="X1870" t="inlineStr">
        <is>
          <t>HERRERA GARZON JEYSON STEVENT</t>
        </is>
      </c>
      <c r="Y1870" t="inlineStr">
        <is>
          <t>1</t>
        </is>
      </c>
      <c r="Z1870" t="inlineStr">
        <is>
          <t>0</t>
        </is>
      </c>
      <c r="AA1870" s="48" t="n">
        <v>67654</v>
      </c>
      <c r="AB1870" s="48" t="n">
        <v>0</v>
      </c>
    </row>
    <row r="1871">
      <c r="A1871" t="inlineStr">
        <is>
          <t>CUCUTA</t>
        </is>
      </c>
      <c r="B1871" t="inlineStr">
        <is>
          <t>SANTANDERES</t>
        </is>
      </c>
      <c r="C1871" t="inlineStr">
        <is>
          <t>0004-0008</t>
        </is>
      </c>
      <c r="D1871" t="inlineStr">
        <is>
          <t>54001</t>
        </is>
      </c>
      <c r="E1871" t="inlineStr">
        <is>
          <t>2641004</t>
        </is>
      </c>
      <c r="F1871" t="inlineStr">
        <is>
          <t>3007076727</t>
        </is>
      </c>
      <c r="G1871" t="inlineStr">
        <is>
          <t>OC VISITA ROLLOS</t>
        </is>
      </c>
      <c r="H1871" t="inlineStr">
        <is>
          <t>NORTE DE SANTANDER</t>
        </is>
      </c>
      <c r="I1871" t="inlineStr">
        <is>
          <t>CUCUTA</t>
        </is>
      </c>
      <c r="J1871" t="inlineStr">
        <is>
          <t>BARRIO VILLAS DEL TEJAR CUCUTA</t>
        </is>
      </c>
      <c r="K1871" t="inlineStr">
        <is>
          <t>BANCOLOMBIA</t>
        </is>
      </c>
      <c r="L1871" t="inlineStr">
        <is>
          <t>FO-25-1422222</t>
        </is>
      </c>
      <c r="M1871" s="49" t="n">
        <v>45894.64175925926</v>
      </c>
      <c r="N1871" s="49" t="n">
        <v>45895.71944444445</v>
      </c>
      <c r="O1871" s="48" t="n">
        <v>0</v>
      </c>
      <c r="P1871" t="inlineStr">
        <is>
          <t>CB UNO A UNO</t>
        </is>
      </c>
      <c r="Q1871" t="inlineStr">
        <is>
          <t>CB UNO A UNO</t>
        </is>
      </c>
      <c r="R1871" t="inlineStr">
        <is>
          <t>EJECUTADO</t>
        </is>
      </c>
      <c r="S1871" t="inlineStr">
        <is>
          <t>EJECUTADO EXITOSO</t>
        </is>
      </c>
      <c r="T1871" t="inlineStr">
        <is>
          <t>VISITA TECNICA</t>
        </is>
      </c>
      <c r="V1871" t="inlineStr">
        <is>
          <t>TIPO I</t>
        </is>
      </c>
      <c r="W1871" t="inlineStr">
        <is>
          <t>TERRESTRE</t>
        </is>
      </c>
      <c r="X1871" t="inlineStr">
        <is>
          <t>NARANJO AFANADOR RUBEN JESUS</t>
        </is>
      </c>
      <c r="Y1871" t="inlineStr">
        <is>
          <t>1</t>
        </is>
      </c>
      <c r="Z1871" t="inlineStr">
        <is>
          <t>0</t>
        </is>
      </c>
      <c r="AA1871" s="48" t="n">
        <v>35780</v>
      </c>
      <c r="AB1871" s="48" t="n">
        <v>0</v>
      </c>
    </row>
    <row r="1872">
      <c r="A1872" t="inlineStr">
        <is>
          <t>TUNJA</t>
        </is>
      </c>
      <c r="B1872" t="inlineStr">
        <is>
          <t>SANTANDERES</t>
        </is>
      </c>
      <c r="C1872" t="inlineStr">
        <is>
          <t>No encontrado</t>
        </is>
      </c>
      <c r="D1872" t="inlineStr">
        <is>
          <t>15176</t>
        </is>
      </c>
      <c r="E1872" t="inlineStr">
        <is>
          <t>2641066</t>
        </is>
      </c>
      <c r="F1872" t="inlineStr">
        <is>
          <t>3007079366</t>
        </is>
      </c>
      <c r="G1872" t="inlineStr">
        <is>
          <t>OC ENVIO ROLLOS</t>
        </is>
      </c>
      <c r="H1872" t="inlineStr">
        <is>
          <t>BOYACA</t>
        </is>
      </c>
      <c r="I1872" t="inlineStr">
        <is>
          <t>CHIQUINQUIRA</t>
        </is>
      </c>
      <c r="J1872" t="inlineStr">
        <is>
          <t>BARRIO BOYACA ALTO CHIQUINQUIR</t>
        </is>
      </c>
      <c r="K1872" t="inlineStr">
        <is>
          <t>BANCOLOMBIA</t>
        </is>
      </c>
      <c r="L1872" t="inlineStr">
        <is>
          <t>FO-25-1422508</t>
        </is>
      </c>
      <c r="M1872" s="49" t="n">
        <v>45894.65269675926</v>
      </c>
      <c r="N1872" s="49" t="n">
        <v>45898.41388888889</v>
      </c>
      <c r="O1872" s="48" t="n">
        <v>0</v>
      </c>
      <c r="P1872" t="inlineStr">
        <is>
          <t>CB UNO A UNO</t>
        </is>
      </c>
      <c r="Q1872" t="inlineStr">
        <is>
          <t>CB UNO A UNO</t>
        </is>
      </c>
      <c r="S1872" t="inlineStr">
        <is>
          <t>EJECUTADO EXITOSO</t>
        </is>
      </c>
      <c r="T1872" t="inlineStr">
        <is>
          <t>ENVIO</t>
        </is>
      </c>
      <c r="V1872" t="inlineStr">
        <is>
          <t>TIPO III</t>
        </is>
      </c>
      <c r="W1872" t="inlineStr">
        <is>
          <t>TERRESTRE</t>
        </is>
      </c>
      <c r="Y1872" t="inlineStr">
        <is>
          <t>1</t>
        </is>
      </c>
      <c r="Z1872" t="inlineStr">
        <is>
          <t>0</t>
        </is>
      </c>
      <c r="AA1872" s="48" t="n">
        <v>35780</v>
      </c>
      <c r="AB1872" s="48" t="n">
        <v>0</v>
      </c>
    </row>
    <row r="1873">
      <c r="A1873" t="inlineStr">
        <is>
          <t>MEDELLIN</t>
        </is>
      </c>
      <c r="B1873" t="inlineStr">
        <is>
          <t>NOROCCIDENTE</t>
        </is>
      </c>
      <c r="C1873" t="inlineStr">
        <is>
          <t>0004-0005</t>
        </is>
      </c>
      <c r="D1873" t="inlineStr">
        <is>
          <t>5318</t>
        </is>
      </c>
      <c r="E1873" t="inlineStr">
        <is>
          <t>2641246</t>
        </is>
      </c>
      <c r="F1873" t="inlineStr">
        <is>
          <t>3007075611</t>
        </is>
      </c>
      <c r="G1873" t="inlineStr">
        <is>
          <t>OC VISITA ROLLOS</t>
        </is>
      </c>
      <c r="H1873" t="inlineStr">
        <is>
          <t>ANTIOQUIA</t>
        </is>
      </c>
      <c r="I1873" t="inlineStr">
        <is>
          <t>GUARNE</t>
        </is>
      </c>
      <c r="J1873" t="inlineStr">
        <is>
          <t>BARRIO VRD SAN IGNACIO GUARNE</t>
        </is>
      </c>
      <c r="K1873" t="inlineStr">
        <is>
          <t>BANCOLOMBIA</t>
        </is>
      </c>
      <c r="L1873" t="inlineStr">
        <is>
          <t>FO-25-1422219</t>
        </is>
      </c>
      <c r="M1873" s="49" t="n">
        <v>45894.65332175926</v>
      </c>
      <c r="N1873" s="49" t="n">
        <v>45898.64305555556</v>
      </c>
      <c r="O1873" s="48" t="n">
        <v>0</v>
      </c>
      <c r="P1873" t="inlineStr">
        <is>
          <t>CB UNO A UNO</t>
        </is>
      </c>
      <c r="Q1873" t="inlineStr">
        <is>
          <t>CB UNO A UNO</t>
        </is>
      </c>
      <c r="R1873" t="inlineStr">
        <is>
          <t>EJECUTADO</t>
        </is>
      </c>
      <c r="S1873" t="inlineStr">
        <is>
          <t>EJECUTADO EXITOSO</t>
        </is>
      </c>
      <c r="T1873" t="inlineStr">
        <is>
          <t>VISITA TECNICA</t>
        </is>
      </c>
      <c r="V1873" t="inlineStr">
        <is>
          <t>TIPO II</t>
        </is>
      </c>
      <c r="W1873" t="inlineStr">
        <is>
          <t>TERRESTRE</t>
        </is>
      </c>
      <c r="X1873" t="inlineStr">
        <is>
          <t>ALVAREZ ARENAS VICTOR HUGO</t>
        </is>
      </c>
      <c r="Y1873" t="inlineStr">
        <is>
          <t>1</t>
        </is>
      </c>
      <c r="Z1873" t="inlineStr">
        <is>
          <t>0</t>
        </is>
      </c>
      <c r="AA1873" s="48" t="n">
        <v>67654</v>
      </c>
      <c r="AB1873" s="48" t="n">
        <v>0</v>
      </c>
    </row>
    <row r="1874">
      <c r="A1874" t="inlineStr">
        <is>
          <t>MEDELLIN</t>
        </is>
      </c>
      <c r="B1874" t="inlineStr">
        <is>
          <t>NOROCCIDENTE</t>
        </is>
      </c>
      <c r="C1874" t="inlineStr">
        <is>
          <t>0004-0005</t>
        </is>
      </c>
      <c r="D1874" t="inlineStr">
        <is>
          <t>5001</t>
        </is>
      </c>
      <c r="E1874" t="inlineStr">
        <is>
          <t>2641297</t>
        </is>
      </c>
      <c r="F1874" t="inlineStr">
        <is>
          <t>3007079919</t>
        </is>
      </c>
      <c r="G1874" t="inlineStr">
        <is>
          <t>OC VISITA ROLLOS</t>
        </is>
      </c>
      <c r="H1874" t="inlineStr">
        <is>
          <t>ANTIOQUIA</t>
        </is>
      </c>
      <c r="I1874" t="inlineStr">
        <is>
          <t>MEDELLIN</t>
        </is>
      </c>
      <c r="J1874" t="inlineStr">
        <is>
          <t>DISTRICOL PAPELER COLORIN C</t>
        </is>
      </c>
      <c r="K1874" t="inlineStr">
        <is>
          <t>BANCOLOMBIA</t>
        </is>
      </c>
      <c r="L1874" t="inlineStr">
        <is>
          <t>FO-25-1422547</t>
        </is>
      </c>
      <c r="M1874" s="49" t="n">
        <v>45894.66268518518</v>
      </c>
      <c r="N1874" s="49" t="n">
        <v>45898.52569444444</v>
      </c>
      <c r="O1874" s="48" t="n">
        <v>0</v>
      </c>
      <c r="P1874" t="inlineStr">
        <is>
          <t>AGREGADOR</t>
        </is>
      </c>
      <c r="Q1874" t="inlineStr">
        <is>
          <t>DISTRICOL</t>
        </is>
      </c>
      <c r="S1874" t="inlineStr">
        <is>
          <t>EJECUTADO EXITOSO</t>
        </is>
      </c>
      <c r="T1874" t="inlineStr">
        <is>
          <t>VISITA TECNICA</t>
        </is>
      </c>
      <c r="V1874" t="inlineStr">
        <is>
          <t>TIPO I</t>
        </is>
      </c>
      <c r="W1874" t="inlineStr">
        <is>
          <t>TERRESTRE</t>
        </is>
      </c>
      <c r="X1874" t="inlineStr">
        <is>
          <t>AYALA ROMERO MAYKOL DANILO</t>
        </is>
      </c>
      <c r="Y1874" t="inlineStr">
        <is>
          <t>1</t>
        </is>
      </c>
      <c r="Z1874" t="inlineStr">
        <is>
          <t>0</t>
        </is>
      </c>
      <c r="AA1874" s="48" t="n">
        <v>35780</v>
      </c>
      <c r="AB1874" s="48" t="n">
        <v>0</v>
      </c>
    </row>
    <row r="1875">
      <c r="A1875" t="inlineStr">
        <is>
          <t>VILLAVICENCIO</t>
        </is>
      </c>
      <c r="B1875" t="inlineStr">
        <is>
          <t>REMOTAS</t>
        </is>
      </c>
      <c r="C1875" t="inlineStr">
        <is>
          <t>0004-0007</t>
        </is>
      </c>
      <c r="D1875" t="inlineStr">
        <is>
          <t>50573</t>
        </is>
      </c>
      <c r="E1875" t="inlineStr">
        <is>
          <t>2641350</t>
        </is>
      </c>
      <c r="F1875" t="inlineStr">
        <is>
          <t>3007057551</t>
        </is>
      </c>
      <c r="G1875" t="inlineStr">
        <is>
          <t>OC VISITA ROLLOS</t>
        </is>
      </c>
      <c r="H1875" t="inlineStr">
        <is>
          <t>META</t>
        </is>
      </c>
      <c r="I1875" t="inlineStr">
        <is>
          <t>PUERTO LOPEZ</t>
        </is>
      </c>
      <c r="J1875" t="inlineStr">
        <is>
          <t>BARRIO ZONA RURAL PUERTO LOPEZ</t>
        </is>
      </c>
      <c r="K1875" t="inlineStr">
        <is>
          <t>BANCOLOMBIA</t>
        </is>
      </c>
      <c r="L1875" t="inlineStr">
        <is>
          <t>FO-25-1422215</t>
        </is>
      </c>
      <c r="M1875" s="49" t="n">
        <v>45894.66528935185</v>
      </c>
      <c r="N1875" s="49" t="n">
        <v>45897.69791666666</v>
      </c>
      <c r="O1875" s="48" t="n">
        <v>0</v>
      </c>
      <c r="P1875" t="inlineStr">
        <is>
          <t>CB UNO A UNO</t>
        </is>
      </c>
      <c r="Q1875" t="inlineStr">
        <is>
          <t>CB UNO A UNO</t>
        </is>
      </c>
      <c r="R1875" t="inlineStr">
        <is>
          <t>EJECUTADO</t>
        </is>
      </c>
      <c r="S1875" t="inlineStr">
        <is>
          <t>EJECUTADO EXITOSO</t>
        </is>
      </c>
      <c r="T1875" t="inlineStr">
        <is>
          <t>VISITA TECNICA</t>
        </is>
      </c>
      <c r="V1875" t="inlineStr">
        <is>
          <t>TIPO II</t>
        </is>
      </c>
      <c r="W1875" t="inlineStr">
        <is>
          <t>TERRESTRE</t>
        </is>
      </c>
      <c r="X1875" t="inlineStr">
        <is>
          <t>PEDREROS CONTRERAS MICHAEL STEVENS</t>
        </is>
      </c>
      <c r="Y1875" t="inlineStr">
        <is>
          <t>1</t>
        </is>
      </c>
      <c r="Z1875" t="inlineStr">
        <is>
          <t>0</t>
        </is>
      </c>
      <c r="AA1875" s="48" t="n">
        <v>67654</v>
      </c>
      <c r="AB1875" s="48" t="n">
        <v>0</v>
      </c>
    </row>
    <row r="1876">
      <c r="A1876" t="inlineStr">
        <is>
          <t>VILLAVICENCIO</t>
        </is>
      </c>
      <c r="B1876" t="inlineStr">
        <is>
          <t>REMOTAS</t>
        </is>
      </c>
      <c r="C1876" t="inlineStr">
        <is>
          <t>No encontrado</t>
        </is>
      </c>
      <c r="D1876" t="inlineStr">
        <is>
          <t>50568</t>
        </is>
      </c>
      <c r="E1876" t="inlineStr">
        <is>
          <t>2641359</t>
        </is>
      </c>
      <c r="F1876" t="inlineStr">
        <is>
          <t>3007044626</t>
        </is>
      </c>
      <c r="G1876" t="inlineStr">
        <is>
          <t>OC ENVIO ROLLOS</t>
        </is>
      </c>
      <c r="H1876" t="inlineStr">
        <is>
          <t>META</t>
        </is>
      </c>
      <c r="I1876" t="inlineStr">
        <is>
          <t>PUERTO GAITAN</t>
        </is>
      </c>
      <c r="J1876" t="inlineStr">
        <is>
          <t>PTM META OSCAR JAIR RINCON MOJ</t>
        </is>
      </c>
      <c r="K1876" t="inlineStr">
        <is>
          <t>BANCOLOMBIA</t>
        </is>
      </c>
      <c r="L1876" t="inlineStr">
        <is>
          <t>FO-25-1426705</t>
        </is>
      </c>
      <c r="M1876" s="49" t="n">
        <v>45894.66623842593</v>
      </c>
      <c r="N1876" s="49" t="n">
        <v>45898.41388888889</v>
      </c>
      <c r="O1876" s="48" t="n">
        <v>0</v>
      </c>
      <c r="P1876" t="inlineStr">
        <is>
          <t>AGREGADOR</t>
        </is>
      </c>
      <c r="Q1876" t="inlineStr">
        <is>
          <t>COMCARD - PTM</t>
        </is>
      </c>
      <c r="S1876" t="inlineStr">
        <is>
          <t>EJECUTADO EXITOSO</t>
        </is>
      </c>
      <c r="T1876" t="inlineStr">
        <is>
          <t>ENVIO</t>
        </is>
      </c>
      <c r="V1876" t="inlineStr">
        <is>
          <t>TIPO III</t>
        </is>
      </c>
      <c r="W1876" t="inlineStr">
        <is>
          <t>TERRESTRE</t>
        </is>
      </c>
      <c r="Y1876" t="inlineStr">
        <is>
          <t>1</t>
        </is>
      </c>
      <c r="Z1876" t="inlineStr">
        <is>
          <t>0</t>
        </is>
      </c>
      <c r="AA1876" s="48" t="n">
        <v>35780</v>
      </c>
      <c r="AB1876" s="48" t="n">
        <v>0</v>
      </c>
    </row>
    <row r="1877">
      <c r="A1877" t="inlineStr">
        <is>
          <t>CALI</t>
        </is>
      </c>
      <c r="B1877" t="inlineStr">
        <is>
          <t>SUROCCIDENTE Y EJE CAFETERO</t>
        </is>
      </c>
      <c r="C1877" t="inlineStr">
        <is>
          <t>0004-0003</t>
        </is>
      </c>
      <c r="D1877" t="inlineStr">
        <is>
          <t>76111</t>
        </is>
      </c>
      <c r="E1877" t="inlineStr">
        <is>
          <t>2641568</t>
        </is>
      </c>
      <c r="F1877" t="inlineStr">
        <is>
          <t>3007064020</t>
        </is>
      </c>
      <c r="G1877" t="inlineStr">
        <is>
          <t>OC VISITA ROLLOS</t>
        </is>
      </c>
      <c r="H1877" t="inlineStr">
        <is>
          <t>VALLE DEL CAUCA</t>
        </is>
      </c>
      <c r="I1877" t="inlineStr">
        <is>
          <t>GUADALAJARA DE BUGA</t>
        </is>
      </c>
      <c r="J1877" t="inlineStr">
        <is>
          <t>BARRIO CENTRO GUADALAJARA DE B</t>
        </is>
      </c>
      <c r="K1877" t="inlineStr">
        <is>
          <t>BANCOLOMBIA</t>
        </is>
      </c>
      <c r="L1877" t="inlineStr">
        <is>
          <t>FO-25-1422203</t>
        </is>
      </c>
      <c r="M1877" s="49" t="n">
        <v>45894.67722222222</v>
      </c>
      <c r="N1877" s="49" t="n">
        <v>45896.45138888889</v>
      </c>
      <c r="O1877" s="48" t="n">
        <v>0</v>
      </c>
      <c r="P1877" t="inlineStr">
        <is>
          <t>UNO A UNO</t>
        </is>
      </c>
      <c r="Q1877" t="inlineStr">
        <is>
          <t>CB UNO A UNO</t>
        </is>
      </c>
      <c r="R1877" t="inlineStr">
        <is>
          <t>EJECUTADO</t>
        </is>
      </c>
      <c r="S1877" t="inlineStr">
        <is>
          <t>EJECUTADO EXITOSO</t>
        </is>
      </c>
      <c r="T1877" t="inlineStr">
        <is>
          <t>VISITA TECNICA</t>
        </is>
      </c>
      <c r="V1877" t="inlineStr">
        <is>
          <t>TIPO II</t>
        </is>
      </c>
      <c r="W1877" t="inlineStr">
        <is>
          <t>TERRESTRE</t>
        </is>
      </c>
      <c r="X1877" t="inlineStr">
        <is>
          <t>PAREDES CASTILLO DIEGO</t>
        </is>
      </c>
      <c r="Y1877" t="inlineStr">
        <is>
          <t>1</t>
        </is>
      </c>
      <c r="Z1877" t="inlineStr">
        <is>
          <t>0</t>
        </is>
      </c>
      <c r="AA1877" s="48" t="n">
        <v>67654</v>
      </c>
      <c r="AB1877" s="48" t="n">
        <v>0</v>
      </c>
    </row>
    <row r="1878">
      <c r="A1878" t="inlineStr">
        <is>
          <t>BUCARAMANGA</t>
        </is>
      </c>
      <c r="B1878" t="inlineStr">
        <is>
          <t>SANTANDERES</t>
        </is>
      </c>
      <c r="C1878" t="inlineStr">
        <is>
          <t>0004-0008</t>
        </is>
      </c>
      <c r="D1878" t="inlineStr">
        <is>
          <t>68001</t>
        </is>
      </c>
      <c r="E1878" t="inlineStr">
        <is>
          <t>2641578</t>
        </is>
      </c>
      <c r="F1878" t="inlineStr">
        <is>
          <t>3007030026</t>
        </is>
      </c>
      <c r="G1878" t="inlineStr">
        <is>
          <t>OC VISITA ROLLOS</t>
        </is>
      </c>
      <c r="H1878" t="inlineStr">
        <is>
          <t>SANTANDER</t>
        </is>
      </c>
      <c r="I1878" t="inlineStr">
        <is>
          <t>BUCARAMANGA</t>
        </is>
      </c>
      <c r="J1878" t="inlineStr">
        <is>
          <t>BARRIO CENTRO 25 BUCARAMANGA</t>
        </is>
      </c>
      <c r="K1878" t="inlineStr">
        <is>
          <t>BANCOLOMBIA</t>
        </is>
      </c>
      <c r="L1878" t="inlineStr">
        <is>
          <t>FO-25-1422198</t>
        </is>
      </c>
      <c r="M1878" s="49" t="n">
        <v>45894.67888888889</v>
      </c>
      <c r="N1878" s="49" t="n">
        <v>45895.56666666667</v>
      </c>
      <c r="O1878" s="48" t="n">
        <v>0</v>
      </c>
      <c r="P1878" t="inlineStr">
        <is>
          <t>CB UNO A UNO</t>
        </is>
      </c>
      <c r="Q1878" t="inlineStr">
        <is>
          <t>CB UNO A UNO</t>
        </is>
      </c>
      <c r="R1878" t="inlineStr">
        <is>
          <t>EJECUTADO</t>
        </is>
      </c>
      <c r="S1878" t="inlineStr">
        <is>
          <t>EJECUTADO EXITOSO</t>
        </is>
      </c>
      <c r="T1878" t="inlineStr">
        <is>
          <t>VISITA TECNICA</t>
        </is>
      </c>
      <c r="V1878" t="inlineStr">
        <is>
          <t>TIPO I</t>
        </is>
      </c>
      <c r="W1878" t="inlineStr">
        <is>
          <t>TERRESTRE</t>
        </is>
      </c>
      <c r="X1878" t="inlineStr">
        <is>
          <t>BARAJAS BERMUDEZ YAHIR MAURICIO</t>
        </is>
      </c>
      <c r="Y1878" t="inlineStr">
        <is>
          <t>1</t>
        </is>
      </c>
      <c r="Z1878" t="inlineStr">
        <is>
          <t>0</t>
        </is>
      </c>
      <c r="AA1878" s="48" t="n">
        <v>35780</v>
      </c>
      <c r="AB1878" s="48" t="n">
        <v>0</v>
      </c>
    </row>
    <row r="1879">
      <c r="A1879" t="inlineStr">
        <is>
          <t>BUCARAMANGA</t>
        </is>
      </c>
      <c r="B1879" t="inlineStr">
        <is>
          <t>SANTANDERES</t>
        </is>
      </c>
      <c r="C1879" t="inlineStr">
        <is>
          <t>0004-0008</t>
        </is>
      </c>
      <c r="D1879" t="inlineStr">
        <is>
          <t>68547</t>
        </is>
      </c>
      <c r="E1879" t="inlineStr">
        <is>
          <t>2641774</t>
        </is>
      </c>
      <c r="F1879" t="inlineStr">
        <is>
          <t>3007074168</t>
        </is>
      </c>
      <c r="G1879" t="inlineStr">
        <is>
          <t>OC VISITA ROLLOS</t>
        </is>
      </c>
      <c r="H1879" t="inlineStr">
        <is>
          <t>SANTANDER</t>
        </is>
      </c>
      <c r="I1879" t="inlineStr">
        <is>
          <t>PIEDECUESTA</t>
        </is>
      </c>
      <c r="J1879" t="inlineStr">
        <is>
          <t>PTM PIEDECUESTA  PAPELERÍA Y M</t>
        </is>
      </c>
      <c r="K1879" t="inlineStr">
        <is>
          <t>BANCOLOMBIA</t>
        </is>
      </c>
      <c r="L1879" t="inlineStr">
        <is>
          <t>FO-25-1422401</t>
        </is>
      </c>
      <c r="M1879" s="49" t="n">
        <v>45894.69230324074</v>
      </c>
      <c r="N1879" s="49" t="n">
        <v>45895.70555555556</v>
      </c>
      <c r="O1879" s="48" t="n">
        <v>0</v>
      </c>
      <c r="P1879" t="inlineStr">
        <is>
          <t>AGREGADOR</t>
        </is>
      </c>
      <c r="Q1879" t="inlineStr">
        <is>
          <t>COMCARD - PTM</t>
        </is>
      </c>
      <c r="R1879" t="inlineStr">
        <is>
          <t>EJECUTADO</t>
        </is>
      </c>
      <c r="S1879" t="inlineStr">
        <is>
          <t>EJECUTADO EXITOSO</t>
        </is>
      </c>
      <c r="T1879" t="inlineStr">
        <is>
          <t>VISITA TECNICA</t>
        </is>
      </c>
      <c r="V1879" t="inlineStr">
        <is>
          <t>TIPO II</t>
        </is>
      </c>
      <c r="W1879" t="inlineStr">
        <is>
          <t>TERRESTRE</t>
        </is>
      </c>
      <c r="X1879" t="inlineStr">
        <is>
          <t>ORTEBARRERAGA MARLON STWAR</t>
        </is>
      </c>
      <c r="Y1879" t="inlineStr">
        <is>
          <t>1</t>
        </is>
      </c>
      <c r="Z1879" t="inlineStr">
        <is>
          <t>0</t>
        </is>
      </c>
      <c r="AA1879" s="48" t="n">
        <v>67654</v>
      </c>
      <c r="AB1879" s="48" t="n">
        <v>0</v>
      </c>
    </row>
    <row r="1880">
      <c r="A1880" t="inlineStr">
        <is>
          <t>CALI</t>
        </is>
      </c>
      <c r="B1880" t="inlineStr">
        <is>
          <t>SUROCCIDENTE Y EJE CAFETERO</t>
        </is>
      </c>
      <c r="C1880" t="inlineStr">
        <is>
          <t>0004-0003</t>
        </is>
      </c>
      <c r="D1880" t="inlineStr">
        <is>
          <t>76520</t>
        </is>
      </c>
      <c r="E1880" t="inlineStr">
        <is>
          <t>2641917</t>
        </is>
      </c>
      <c r="F1880" t="inlineStr">
        <is>
          <t>3007016654</t>
        </is>
      </c>
      <c r="G1880" t="inlineStr">
        <is>
          <t>OC VISITA ROLLOS</t>
        </is>
      </c>
      <c r="H1880" t="inlineStr">
        <is>
          <t>VALLE DEL CAUCA</t>
        </is>
      </c>
      <c r="I1880" t="inlineStr">
        <is>
          <t>PALMIRA</t>
        </is>
      </c>
      <c r="J1880" t="inlineStr">
        <is>
          <t>MULTIPAGAS ROZO</t>
        </is>
      </c>
      <c r="K1880" t="inlineStr">
        <is>
          <t>BANCOLOMBIA</t>
        </is>
      </c>
      <c r="L1880" t="inlineStr">
        <is>
          <t>FO-25-1422481</t>
        </is>
      </c>
      <c r="M1880" s="49" t="n">
        <v>45894.7</v>
      </c>
      <c r="N1880" s="49" t="n">
        <v>45895.56319444445</v>
      </c>
      <c r="O1880" s="48" t="n">
        <v>0</v>
      </c>
      <c r="P1880" t="inlineStr">
        <is>
          <t>ROBUSTO</t>
        </is>
      </c>
      <c r="Q1880" t="inlineStr">
        <is>
          <t>MULTIPAGAS</t>
        </is>
      </c>
      <c r="R1880" t="inlineStr">
        <is>
          <t>EJECUTADO</t>
        </is>
      </c>
      <c r="S1880" t="inlineStr">
        <is>
          <t>EJECUTADO EXITOSO</t>
        </is>
      </c>
      <c r="T1880" t="inlineStr">
        <is>
          <t>VISITA TECNICA</t>
        </is>
      </c>
      <c r="V1880" t="inlineStr">
        <is>
          <t>TIPO I</t>
        </is>
      </c>
      <c r="W1880" t="inlineStr">
        <is>
          <t>TERRESTRE</t>
        </is>
      </c>
      <c r="X1880" t="inlineStr">
        <is>
          <t>SANCHEZ URREGO ROBINSON DAVID</t>
        </is>
      </c>
      <c r="Y1880" t="inlineStr">
        <is>
          <t>1</t>
        </is>
      </c>
      <c r="Z1880" t="inlineStr">
        <is>
          <t>0</t>
        </is>
      </c>
      <c r="AA1880" s="48" t="n">
        <v>35780</v>
      </c>
      <c r="AB1880" s="48" t="n">
        <v>0</v>
      </c>
    </row>
    <row r="1881">
      <c r="A1881" t="inlineStr">
        <is>
          <t>CARTAGENA</t>
        </is>
      </c>
      <c r="B1881" t="inlineStr">
        <is>
          <t>COSTA</t>
        </is>
      </c>
      <c r="C1881" t="inlineStr">
        <is>
          <t>0004-0001</t>
        </is>
      </c>
      <c r="D1881" t="inlineStr">
        <is>
          <t>13001</t>
        </is>
      </c>
      <c r="E1881" t="inlineStr">
        <is>
          <t>2642000</t>
        </is>
      </c>
      <c r="F1881" t="inlineStr">
        <is>
          <t>3007024955</t>
        </is>
      </c>
      <c r="G1881" t="inlineStr">
        <is>
          <t>OC VISITA ROLLOS</t>
        </is>
      </c>
      <c r="H1881" t="inlineStr">
        <is>
          <t>BOLIVAR</t>
        </is>
      </c>
      <c r="I1881" t="inlineStr">
        <is>
          <t>CARTAGENA</t>
        </is>
      </c>
      <c r="J1881" t="inlineStr">
        <is>
          <t>BARRIO C BOCACHICA CARTAGENA D</t>
        </is>
      </c>
      <c r="K1881" t="inlineStr">
        <is>
          <t>BANCOLOMBIA</t>
        </is>
      </c>
      <c r="L1881" t="inlineStr">
        <is>
          <t>FO-25-1422544</t>
        </is>
      </c>
      <c r="M1881" s="49" t="n">
        <v>45894.70099537037</v>
      </c>
      <c r="N1881" s="49" t="n">
        <v>45897.67569444444</v>
      </c>
      <c r="O1881" s="48" t="n">
        <v>0</v>
      </c>
      <c r="P1881" t="inlineStr">
        <is>
          <t>CB UNO A UNO</t>
        </is>
      </c>
      <c r="Q1881" t="inlineStr">
        <is>
          <t>CB UNO A UNO</t>
        </is>
      </c>
      <c r="R1881" t="inlineStr">
        <is>
          <t>EJECUTADO</t>
        </is>
      </c>
      <c r="S1881" t="inlineStr">
        <is>
          <t>EJECUTADO EXITOSO</t>
        </is>
      </c>
      <c r="T1881" t="inlineStr">
        <is>
          <t>ENVIO FLOTA - OPERADOR LOGISTICO</t>
        </is>
      </c>
      <c r="V1881" t="inlineStr">
        <is>
          <t>TIPO I</t>
        </is>
      </c>
      <c r="W1881" t="inlineStr">
        <is>
          <t>TERRESTRE</t>
        </is>
      </c>
      <c r="X1881" t="inlineStr">
        <is>
          <t>MARTINEZ SALGUEDO ANDRES AUGUSTO</t>
        </is>
      </c>
      <c r="Y1881" t="inlineStr">
        <is>
          <t>1</t>
        </is>
      </c>
      <c r="Z1881" t="inlineStr">
        <is>
          <t>0</t>
        </is>
      </c>
      <c r="AA1881" s="48" t="n">
        <v>35780</v>
      </c>
      <c r="AB1881" s="48" t="n">
        <v>0</v>
      </c>
    </row>
    <row r="1882">
      <c r="A1882" t="inlineStr">
        <is>
          <t>NEIVA</t>
        </is>
      </c>
      <c r="B1882" t="inlineStr">
        <is>
          <t>REMOTAS</t>
        </is>
      </c>
      <c r="C1882" t="inlineStr">
        <is>
          <t>0004-0007</t>
        </is>
      </c>
      <c r="D1882" t="inlineStr">
        <is>
          <t>41001</t>
        </is>
      </c>
      <c r="E1882" t="inlineStr">
        <is>
          <t>2642040</t>
        </is>
      </c>
      <c r="F1882" t="inlineStr">
        <is>
          <t>3007068523</t>
        </is>
      </c>
      <c r="G1882" t="inlineStr">
        <is>
          <t>OC VISITA ROLLOS</t>
        </is>
      </c>
      <c r="H1882" t="inlineStr">
        <is>
          <t>HUILA</t>
        </is>
      </c>
      <c r="I1882" t="inlineStr">
        <is>
          <t>NEIVA</t>
        </is>
      </c>
      <c r="J1882" t="inlineStr">
        <is>
          <t>LAS MERCEDES NEIVA 1</t>
        </is>
      </c>
      <c r="K1882" t="inlineStr">
        <is>
          <t>BANCOLOMBIA</t>
        </is>
      </c>
      <c r="L1882" t="inlineStr">
        <is>
          <t>FO-25-1422604</t>
        </is>
      </c>
      <c r="M1882" s="49" t="n">
        <v>45894.71292824074</v>
      </c>
      <c r="N1882" s="49" t="n">
        <v>45895.64722222222</v>
      </c>
      <c r="O1882" s="48" t="n">
        <v>0</v>
      </c>
      <c r="P1882" t="inlineStr">
        <is>
          <t>CB UNO A UNO</t>
        </is>
      </c>
      <c r="Q1882" t="inlineStr">
        <is>
          <t>CB UNO A UNO</t>
        </is>
      </c>
      <c r="R1882" t="inlineStr">
        <is>
          <t>EJECUTADO</t>
        </is>
      </c>
      <c r="S1882" t="inlineStr">
        <is>
          <t>EJECUTADO EXITOSO</t>
        </is>
      </c>
      <c r="T1882" t="inlineStr">
        <is>
          <t>VISITA TECNICA</t>
        </is>
      </c>
      <c r="V1882" t="inlineStr">
        <is>
          <t>TIPO I</t>
        </is>
      </c>
      <c r="W1882" t="inlineStr">
        <is>
          <t>TERRESTRE</t>
        </is>
      </c>
      <c r="X1882" t="inlineStr">
        <is>
          <t>DIAZ VARGAS JONATHAN MIGUEL</t>
        </is>
      </c>
      <c r="Y1882" t="inlineStr">
        <is>
          <t>1</t>
        </is>
      </c>
      <c r="Z1882" t="inlineStr">
        <is>
          <t>0</t>
        </is>
      </c>
      <c r="AA1882" s="48" t="n">
        <v>35780</v>
      </c>
      <c r="AB1882" s="48" t="n">
        <v>0</v>
      </c>
    </row>
    <row r="1883">
      <c r="A1883" t="inlineStr">
        <is>
          <t>SINCELEJO</t>
        </is>
      </c>
      <c r="B1883" t="inlineStr">
        <is>
          <t>COSTA</t>
        </is>
      </c>
      <c r="C1883" t="inlineStr">
        <is>
          <t>0004-0001</t>
        </is>
      </c>
      <c r="D1883" t="inlineStr">
        <is>
          <t>70001</t>
        </is>
      </c>
      <c r="E1883" t="inlineStr">
        <is>
          <t>2642104</t>
        </is>
      </c>
      <c r="F1883" t="inlineStr">
        <is>
          <t>3007047054</t>
        </is>
      </c>
      <c r="G1883" t="inlineStr">
        <is>
          <t>OC VISITA ROLLOS</t>
        </is>
      </c>
      <c r="H1883" t="inlineStr">
        <is>
          <t>SUCRE</t>
        </is>
      </c>
      <c r="I1883" t="inlineStr">
        <is>
          <t>SINCELEJO</t>
        </is>
      </c>
      <c r="J1883" t="inlineStr">
        <is>
          <t>BARRIO CENTRO SINCELEJO 14</t>
        </is>
      </c>
      <c r="K1883" t="inlineStr">
        <is>
          <t>BANCOLOMBIA</t>
        </is>
      </c>
      <c r="L1883" t="inlineStr">
        <is>
          <t>FO-25-1422601</t>
        </is>
      </c>
      <c r="M1883" s="49" t="n">
        <v>45894.71344907407</v>
      </c>
      <c r="N1883" s="49" t="n">
        <v>45897.72291666667</v>
      </c>
      <c r="O1883" s="48" t="n">
        <v>0</v>
      </c>
      <c r="P1883" t="inlineStr">
        <is>
          <t>CB UNO A UNO</t>
        </is>
      </c>
      <c r="Q1883" t="inlineStr">
        <is>
          <t>CB UNO A UNO</t>
        </is>
      </c>
      <c r="R1883" t="inlineStr">
        <is>
          <t>EJECUTADO</t>
        </is>
      </c>
      <c r="S1883" t="inlineStr">
        <is>
          <t>EJECUTADO EXITOSO</t>
        </is>
      </c>
      <c r="T1883" t="inlineStr">
        <is>
          <t>VISITA TECNICA</t>
        </is>
      </c>
      <c r="V1883" t="inlineStr">
        <is>
          <t>TIPO I</t>
        </is>
      </c>
      <c r="W1883" t="inlineStr">
        <is>
          <t>TERRESTRE</t>
        </is>
      </c>
      <c r="X1883" t="inlineStr">
        <is>
          <t>SANTOS GUZMAN CHRISTIAN FELIPE</t>
        </is>
      </c>
      <c r="Y1883" t="inlineStr">
        <is>
          <t>1</t>
        </is>
      </c>
      <c r="Z1883" t="inlineStr">
        <is>
          <t>0</t>
        </is>
      </c>
      <c r="AA1883" s="48" t="n">
        <v>35780</v>
      </c>
      <c r="AB1883" s="48" t="n">
        <v>0</v>
      </c>
    </row>
    <row r="1884">
      <c r="A1884" t="inlineStr">
        <is>
          <t>MEDELLIN</t>
        </is>
      </c>
      <c r="B1884" t="inlineStr">
        <is>
          <t>NOROCCIDENTE</t>
        </is>
      </c>
      <c r="C1884" t="inlineStr">
        <is>
          <t>0004-0005</t>
        </is>
      </c>
      <c r="D1884" t="inlineStr">
        <is>
          <t>5088</t>
        </is>
      </c>
      <c r="E1884" t="inlineStr">
        <is>
          <t>2642114</t>
        </is>
      </c>
      <c r="F1884" t="inlineStr">
        <is>
          <t>3007077188</t>
        </is>
      </c>
      <c r="G1884" t="inlineStr">
        <is>
          <t>OC VISITA ROLLOS</t>
        </is>
      </c>
      <c r="H1884" t="inlineStr">
        <is>
          <t>ANTIOQUIA</t>
        </is>
      </c>
      <c r="I1884" t="inlineStr">
        <is>
          <t>BELLO</t>
        </is>
      </c>
      <c r="J1884" t="inlineStr">
        <is>
          <t>DISTRICOL MINIM  MONROY MANCHE</t>
        </is>
      </c>
      <c r="K1884" t="inlineStr">
        <is>
          <t>BANCOLOMBIA</t>
        </is>
      </c>
      <c r="L1884" t="inlineStr">
        <is>
          <t>FO-25-1422600</t>
        </is>
      </c>
      <c r="M1884" s="49" t="n">
        <v>45894.71543981481</v>
      </c>
      <c r="N1884" s="49" t="n">
        <v>45898.525</v>
      </c>
      <c r="O1884" s="48" t="n">
        <v>0</v>
      </c>
      <c r="P1884" t="inlineStr">
        <is>
          <t>AGREGADOR</t>
        </is>
      </c>
      <c r="Q1884" t="inlineStr">
        <is>
          <t>DISTRICOL</t>
        </is>
      </c>
      <c r="S1884" t="inlineStr">
        <is>
          <t>EJECUTADO EXITOSO</t>
        </is>
      </c>
      <c r="T1884" t="inlineStr">
        <is>
          <t>VISITA TECNICA</t>
        </is>
      </c>
      <c r="V1884" t="inlineStr">
        <is>
          <t>TIPO I</t>
        </is>
      </c>
      <c r="W1884" t="inlineStr">
        <is>
          <t>TERRESTRE</t>
        </is>
      </c>
      <c r="X1884" t="inlineStr">
        <is>
          <t>AYALA ROMERO MAYKOL DANILO</t>
        </is>
      </c>
      <c r="Y1884" t="inlineStr">
        <is>
          <t>1</t>
        </is>
      </c>
      <c r="Z1884" t="inlineStr">
        <is>
          <t>0</t>
        </is>
      </c>
      <c r="AA1884" s="48" t="n">
        <v>35780</v>
      </c>
      <c r="AB1884" s="48" t="n">
        <v>0</v>
      </c>
    </row>
    <row r="1885">
      <c r="A1885" t="inlineStr">
        <is>
          <t>BOGOTA</t>
        </is>
      </c>
      <c r="B1885" t="inlineStr">
        <is>
          <t>CUNDINAMARCA</t>
        </is>
      </c>
      <c r="C1885" t="inlineStr">
        <is>
          <t>0004-0004</t>
        </is>
      </c>
      <c r="D1885" t="inlineStr">
        <is>
          <t>11001</t>
        </is>
      </c>
      <c r="E1885" t="inlineStr">
        <is>
          <t>2642222</t>
        </is>
      </c>
      <c r="F1885" t="inlineStr">
        <is>
          <t>3007062358</t>
        </is>
      </c>
      <c r="G1885" t="inlineStr">
        <is>
          <t>OC VISITA ROLLOS</t>
        </is>
      </c>
      <c r="H1885" t="inlineStr">
        <is>
          <t>CUNDINAMARCA</t>
        </is>
      </c>
      <c r="I1885" t="inlineStr">
        <is>
          <t>BOGOTA</t>
        </is>
      </c>
      <c r="J1885" t="inlineStr">
        <is>
          <t>BARRIO VILLA ANITA BOGOTA</t>
        </is>
      </c>
      <c r="K1885" t="inlineStr">
        <is>
          <t>BANCOLOMBIA</t>
        </is>
      </c>
      <c r="L1885" t="inlineStr">
        <is>
          <t>FO-25-1424697</t>
        </is>
      </c>
      <c r="M1885" s="49" t="n">
        <v>45894.73065972222</v>
      </c>
      <c r="N1885" s="49" t="n">
        <v>45896.54027777778</v>
      </c>
      <c r="O1885" s="48" t="n">
        <v>0</v>
      </c>
      <c r="P1885" t="inlineStr">
        <is>
          <t>CB UNO A UNO</t>
        </is>
      </c>
      <c r="Q1885" t="inlineStr">
        <is>
          <t>CB UNO A UNO</t>
        </is>
      </c>
      <c r="R1885" t="inlineStr">
        <is>
          <t>EJECUTADO</t>
        </is>
      </c>
      <c r="S1885" t="inlineStr">
        <is>
          <t>EJECUTADO EXITOSO</t>
        </is>
      </c>
      <c r="T1885" t="inlineStr">
        <is>
          <t>VISITA TECNICA</t>
        </is>
      </c>
      <c r="V1885" t="inlineStr">
        <is>
          <t>TIPO I</t>
        </is>
      </c>
      <c r="W1885" t="inlineStr">
        <is>
          <t>TERRESTRE</t>
        </is>
      </c>
      <c r="X1885" t="inlineStr">
        <is>
          <t>HERNANDEZ NARANJO OSCAR EDUARDO</t>
        </is>
      </c>
      <c r="Y1885" t="inlineStr">
        <is>
          <t>1</t>
        </is>
      </c>
      <c r="Z1885" t="inlineStr">
        <is>
          <t>0</t>
        </is>
      </c>
      <c r="AA1885" s="48" t="n">
        <v>35780</v>
      </c>
      <c r="AB1885" s="48" t="n">
        <v>0</v>
      </c>
    </row>
    <row r="1886">
      <c r="A1886" t="inlineStr">
        <is>
          <t>MEDELLIN</t>
        </is>
      </c>
      <c r="B1886" t="inlineStr">
        <is>
          <t>NOROCCIDENTE</t>
        </is>
      </c>
      <c r="C1886" t="inlineStr">
        <is>
          <t>0004-0005</t>
        </is>
      </c>
      <c r="D1886" t="inlineStr">
        <is>
          <t>5088</t>
        </is>
      </c>
      <c r="E1886" t="inlineStr">
        <is>
          <t>2642264</t>
        </is>
      </c>
      <c r="F1886" t="inlineStr">
        <is>
          <t>3007066370</t>
        </is>
      </c>
      <c r="G1886" t="inlineStr">
        <is>
          <t>OC VISITA ROLLOS</t>
        </is>
      </c>
      <c r="H1886" t="inlineStr">
        <is>
          <t>ANTIOQUIA</t>
        </is>
      </c>
      <c r="I1886" t="inlineStr">
        <is>
          <t>BELLO</t>
        </is>
      </c>
      <c r="J1886" t="inlineStr">
        <is>
          <t>DISTRICOL PANADERIA LA CHOCHA</t>
        </is>
      </c>
      <c r="K1886" t="inlineStr">
        <is>
          <t>BANCOLOMBIA</t>
        </is>
      </c>
      <c r="L1886" t="inlineStr">
        <is>
          <t>FO-25-1424682</t>
        </is>
      </c>
      <c r="M1886" s="49" t="n">
        <v>45895.33333333334</v>
      </c>
      <c r="N1886" s="49" t="n">
        <v>45897.68055555555</v>
      </c>
      <c r="O1886" s="48" t="n">
        <v>0</v>
      </c>
      <c r="P1886" t="inlineStr">
        <is>
          <t>AGREGADOR</t>
        </is>
      </c>
      <c r="Q1886" t="inlineStr">
        <is>
          <t>DISTRICOL</t>
        </is>
      </c>
      <c r="R1886" t="inlineStr">
        <is>
          <t>EJECUTADO</t>
        </is>
      </c>
      <c r="S1886" t="inlineStr">
        <is>
          <t>EJECUTADO EXITOSO</t>
        </is>
      </c>
      <c r="T1886" t="inlineStr">
        <is>
          <t>VISITA TECNICA</t>
        </is>
      </c>
      <c r="V1886" t="inlineStr">
        <is>
          <t>TIPO I</t>
        </is>
      </c>
      <c r="W1886" t="inlineStr">
        <is>
          <t>TERRESTRE</t>
        </is>
      </c>
      <c r="X1886" t="inlineStr">
        <is>
          <t>RAMIREZ TABARES JUAN DIEGO</t>
        </is>
      </c>
      <c r="Y1886" t="inlineStr">
        <is>
          <t>1</t>
        </is>
      </c>
      <c r="Z1886" t="inlineStr">
        <is>
          <t>0</t>
        </is>
      </c>
      <c r="AA1886" s="48" t="n">
        <v>35780</v>
      </c>
      <c r="AB1886" s="48" t="n">
        <v>0</v>
      </c>
    </row>
    <row r="1887">
      <c r="A1887" t="inlineStr">
        <is>
          <t>BUCARAMANGA</t>
        </is>
      </c>
      <c r="B1887" t="inlineStr">
        <is>
          <t>SANTANDERES</t>
        </is>
      </c>
      <c r="C1887" t="inlineStr">
        <is>
          <t>0004-0008</t>
        </is>
      </c>
      <c r="D1887" t="inlineStr">
        <is>
          <t>68001</t>
        </is>
      </c>
      <c r="E1887" t="inlineStr">
        <is>
          <t>2642305</t>
        </is>
      </c>
      <c r="F1887" t="inlineStr">
        <is>
          <t>3007062914</t>
        </is>
      </c>
      <c r="G1887" t="inlineStr">
        <is>
          <t>OC VISITA ROLLOS</t>
        </is>
      </c>
      <c r="H1887" t="inlineStr">
        <is>
          <t>SANTANDER</t>
        </is>
      </c>
      <c r="I1887" t="inlineStr">
        <is>
          <t>BUCARAMANGA</t>
        </is>
      </c>
      <c r="J1887" t="inlineStr">
        <is>
          <t>BARRIO GAITAN BUCARAMANGA 2</t>
        </is>
      </c>
      <c r="K1887" t="inlineStr">
        <is>
          <t>BANCOLOMBIA</t>
        </is>
      </c>
      <c r="L1887" t="inlineStr">
        <is>
          <t>FO-25-1424691</t>
        </is>
      </c>
      <c r="M1887" s="49" t="n">
        <v>45894.73936342593</v>
      </c>
      <c r="N1887" s="49" t="n">
        <v>45895.56597222222</v>
      </c>
      <c r="O1887" s="48" t="n">
        <v>0</v>
      </c>
      <c r="P1887" t="inlineStr">
        <is>
          <t>UNO A UNO</t>
        </is>
      </c>
      <c r="Q1887" t="inlineStr">
        <is>
          <t>CB UNO A UNO</t>
        </is>
      </c>
      <c r="R1887" t="inlineStr">
        <is>
          <t>EJECUTADO</t>
        </is>
      </c>
      <c r="S1887" t="inlineStr">
        <is>
          <t>EJECUTADO EXITOSO</t>
        </is>
      </c>
      <c r="T1887" t="inlineStr">
        <is>
          <t>VISITA TECNICA</t>
        </is>
      </c>
      <c r="V1887" t="inlineStr">
        <is>
          <t>TIPO I</t>
        </is>
      </c>
      <c r="W1887" t="inlineStr">
        <is>
          <t>TERRESTRE</t>
        </is>
      </c>
      <c r="X1887" t="inlineStr">
        <is>
          <t>HERRERA LUQUE SAUL JAVIER</t>
        </is>
      </c>
      <c r="Y1887" t="inlineStr">
        <is>
          <t>1</t>
        </is>
      </c>
      <c r="Z1887" t="inlineStr">
        <is>
          <t>0</t>
        </is>
      </c>
      <c r="AA1887" s="48" t="n">
        <v>35780</v>
      </c>
      <c r="AB1887" s="48" t="n">
        <v>0</v>
      </c>
    </row>
    <row r="1888">
      <c r="A1888" t="inlineStr">
        <is>
          <t>CUCUTA</t>
        </is>
      </c>
      <c r="B1888" t="inlineStr">
        <is>
          <t>SANTANDERES</t>
        </is>
      </c>
      <c r="C1888" t="inlineStr">
        <is>
          <t>0004-0008</t>
        </is>
      </c>
      <c r="D1888" t="inlineStr">
        <is>
          <t>54001</t>
        </is>
      </c>
      <c r="E1888" t="inlineStr">
        <is>
          <t>2642355</t>
        </is>
      </c>
      <c r="F1888" t="inlineStr">
        <is>
          <t>3007080137</t>
        </is>
      </c>
      <c r="G1888" t="inlineStr">
        <is>
          <t>OC VISITA ROLLOS</t>
        </is>
      </c>
      <c r="H1888" t="inlineStr">
        <is>
          <t>NORTE DE SANTANDER</t>
        </is>
      </c>
      <c r="I1888" t="inlineStr">
        <is>
          <t>CUCUTA</t>
        </is>
      </c>
      <c r="J1888" t="inlineStr">
        <is>
          <t>BARRIO SAN LUIS CUCUTA 30</t>
        </is>
      </c>
      <c r="K1888" t="inlineStr">
        <is>
          <t>BANCOLOMBIA</t>
        </is>
      </c>
      <c r="L1888" t="inlineStr">
        <is>
          <t>FO-25-1424671</t>
        </is>
      </c>
      <c r="M1888" s="49" t="n">
        <v>45895.33333333334</v>
      </c>
      <c r="N1888" s="49" t="n">
        <v>45896.47013888889</v>
      </c>
      <c r="O1888" s="48" t="n">
        <v>0</v>
      </c>
      <c r="P1888" t="inlineStr">
        <is>
          <t>UNO A UNO</t>
        </is>
      </c>
      <c r="Q1888" t="inlineStr">
        <is>
          <t>UNO A UNO</t>
        </is>
      </c>
      <c r="R1888" t="inlineStr">
        <is>
          <t>EJECUTADO</t>
        </is>
      </c>
      <c r="S1888" t="inlineStr">
        <is>
          <t>EJECUTADO EXITOSO</t>
        </is>
      </c>
      <c r="T1888" t="inlineStr">
        <is>
          <t>VISITA TECNICA</t>
        </is>
      </c>
      <c r="V1888" t="inlineStr">
        <is>
          <t>TIPO I</t>
        </is>
      </c>
      <c r="W1888" t="inlineStr">
        <is>
          <t>TERRESTRE</t>
        </is>
      </c>
      <c r="X1888" t="inlineStr">
        <is>
          <t>MORA VEGA JEAMPIER</t>
        </is>
      </c>
      <c r="Y1888" t="inlineStr">
        <is>
          <t>1</t>
        </is>
      </c>
      <c r="Z1888" t="inlineStr">
        <is>
          <t>0</t>
        </is>
      </c>
      <c r="AA1888" s="48" t="n">
        <v>35780</v>
      </c>
      <c r="AB1888" s="48" t="n">
        <v>0</v>
      </c>
    </row>
    <row r="1889">
      <c r="A1889" t="inlineStr">
        <is>
          <t>PEREIRA</t>
        </is>
      </c>
      <c r="B1889" t="inlineStr">
        <is>
          <t>SUROCCIDENTE Y EJE CAFETERO</t>
        </is>
      </c>
      <c r="C1889" t="inlineStr">
        <is>
          <t>0004-0002</t>
        </is>
      </c>
      <c r="D1889" t="inlineStr">
        <is>
          <t>63001</t>
        </is>
      </c>
      <c r="E1889" t="inlineStr">
        <is>
          <t>2642379</t>
        </is>
      </c>
      <c r="F1889" t="inlineStr">
        <is>
          <t>3007028176</t>
        </is>
      </c>
      <c r="G1889" t="inlineStr">
        <is>
          <t>OC VISITA ROLLOS</t>
        </is>
      </c>
      <c r="H1889" t="inlineStr">
        <is>
          <t>QUINDIO</t>
        </is>
      </c>
      <c r="I1889" t="inlineStr">
        <is>
          <t>ARMENIA</t>
        </is>
      </c>
      <c r="J1889" t="inlineStr">
        <is>
          <t>BARRIO LA TEBAITA ARMENIA QUIN</t>
        </is>
      </c>
      <c r="K1889" t="inlineStr">
        <is>
          <t>BANCOLOMBIA</t>
        </is>
      </c>
      <c r="L1889" t="inlineStr">
        <is>
          <t>FO-25-1427579</t>
        </is>
      </c>
      <c r="M1889" s="49" t="n">
        <v>45895.33333333334</v>
      </c>
      <c r="N1889" s="49" t="n">
        <v>45896.43611111111</v>
      </c>
      <c r="O1889" s="48" t="n">
        <v>0</v>
      </c>
      <c r="P1889" t="inlineStr">
        <is>
          <t>CB UNO A UNO</t>
        </is>
      </c>
      <c r="Q1889" t="inlineStr">
        <is>
          <t>CB UNO A UNO</t>
        </is>
      </c>
      <c r="R1889" t="inlineStr">
        <is>
          <t>EJECUTADO</t>
        </is>
      </c>
      <c r="S1889" t="inlineStr">
        <is>
          <t>EJECUTADO EXITOSO</t>
        </is>
      </c>
      <c r="T1889" t="inlineStr">
        <is>
          <t>VISITA TECNICA</t>
        </is>
      </c>
      <c r="V1889" t="inlineStr">
        <is>
          <t>TIPO II</t>
        </is>
      </c>
      <c r="W1889" t="inlineStr">
        <is>
          <t>TERRESTRE</t>
        </is>
      </c>
      <c r="X1889" t="inlineStr">
        <is>
          <t>SANCHEZ SOLORZANO JUAN SEBASTIAN</t>
        </is>
      </c>
      <c r="Y1889" t="inlineStr">
        <is>
          <t>1</t>
        </is>
      </c>
      <c r="Z1889" t="inlineStr">
        <is>
          <t>0</t>
        </is>
      </c>
      <c r="AA1889" s="48" t="n">
        <v>67654</v>
      </c>
      <c r="AB1889" s="48" t="n">
        <v>0</v>
      </c>
    </row>
    <row r="1890">
      <c r="A1890" t="inlineStr">
        <is>
          <t>TUNJA</t>
        </is>
      </c>
      <c r="B1890" t="inlineStr">
        <is>
          <t>SANTANDERES</t>
        </is>
      </c>
      <c r="C1890" t="inlineStr">
        <is>
          <t>0004-0008</t>
        </is>
      </c>
      <c r="D1890" t="inlineStr">
        <is>
          <t>15480</t>
        </is>
      </c>
      <c r="E1890" t="inlineStr">
        <is>
          <t>2642472</t>
        </is>
      </c>
      <c r="F1890" t="inlineStr">
        <is>
          <t>3007079194</t>
        </is>
      </c>
      <c r="G1890" t="inlineStr">
        <is>
          <t>OC VISITA ROLLOS</t>
        </is>
      </c>
      <c r="H1890" t="inlineStr">
        <is>
          <t>BOYACA</t>
        </is>
      </c>
      <c r="I1890" t="inlineStr">
        <is>
          <t>MUZO</t>
        </is>
      </c>
      <c r="J1890" t="inlineStr">
        <is>
          <t>BARRIO VILLA TERESA MUZO</t>
        </is>
      </c>
      <c r="K1890" t="inlineStr">
        <is>
          <t>BANCOLOMBIA</t>
        </is>
      </c>
      <c r="L1890" t="inlineStr">
        <is>
          <t>FO-25-1426698</t>
        </is>
      </c>
      <c r="M1890" s="49" t="n">
        <v>45895.33333333334</v>
      </c>
      <c r="N1890" s="49" t="n">
        <v>45898.39375</v>
      </c>
      <c r="O1890" s="48" t="n">
        <v>0</v>
      </c>
      <c r="P1890" t="inlineStr">
        <is>
          <t>CB UNO A UNO</t>
        </is>
      </c>
      <c r="Q1890" t="inlineStr">
        <is>
          <t>CB UNO A UNO</t>
        </is>
      </c>
      <c r="R1890" t="inlineStr">
        <is>
          <t>EJECUTADO</t>
        </is>
      </c>
      <c r="S1890" t="inlineStr">
        <is>
          <t>EJECUTADO EXITOSO</t>
        </is>
      </c>
      <c r="T1890" t="inlineStr">
        <is>
          <t>ENVIO FLOTA - OPERADOR LOGISTICO</t>
        </is>
      </c>
      <c r="V1890" t="inlineStr">
        <is>
          <t>TIPO IV</t>
        </is>
      </c>
      <c r="W1890" t="inlineStr">
        <is>
          <t>TERRESTRE</t>
        </is>
      </c>
      <c r="X1890" t="inlineStr">
        <is>
          <t>GONZALEZ GONZALEZ MARIO ALBERTO</t>
        </is>
      </c>
      <c r="Y1890" t="inlineStr">
        <is>
          <t>1</t>
        </is>
      </c>
      <c r="Z1890" t="inlineStr">
        <is>
          <t>0</t>
        </is>
      </c>
      <c r="AA1890" s="48" t="n">
        <v>35780</v>
      </c>
      <c r="AB1890" s="48" t="n">
        <v>0</v>
      </c>
    </row>
    <row r="1891">
      <c r="A1891" t="inlineStr">
        <is>
          <t>VALLEDUPAR</t>
        </is>
      </c>
      <c r="B1891" t="inlineStr">
        <is>
          <t>COSTA</t>
        </is>
      </c>
      <c r="C1891" t="inlineStr">
        <is>
          <t>0004-0001</t>
        </is>
      </c>
      <c r="D1891" t="inlineStr">
        <is>
          <t>20001</t>
        </is>
      </c>
      <c r="E1891" t="inlineStr">
        <is>
          <t>2642473</t>
        </is>
      </c>
      <c r="F1891" t="inlineStr">
        <is>
          <t>3007079804</t>
        </is>
      </c>
      <c r="G1891" t="inlineStr">
        <is>
          <t>OC VISITA ROLLOS</t>
        </is>
      </c>
      <c r="H1891" t="inlineStr">
        <is>
          <t>CESAR</t>
        </is>
      </c>
      <c r="I1891" t="inlineStr">
        <is>
          <t>VALLEDUPAR</t>
        </is>
      </c>
      <c r="J1891" t="inlineStr">
        <is>
          <t>BARRIO LA NEVADA VALLEDUPAR  4</t>
        </is>
      </c>
      <c r="K1891" t="inlineStr">
        <is>
          <t>BANCOLOMBIA</t>
        </is>
      </c>
      <c r="L1891" t="inlineStr">
        <is>
          <t>FO-25-1427570</t>
        </is>
      </c>
      <c r="M1891" s="49" t="n">
        <v>45895.33333333334</v>
      </c>
      <c r="N1891" s="49" t="n">
        <v>45899.54097222222</v>
      </c>
      <c r="O1891" s="48" t="n">
        <v>0</v>
      </c>
      <c r="P1891" t="inlineStr">
        <is>
          <t>CB UNO A UNO</t>
        </is>
      </c>
      <c r="Q1891" t="inlineStr">
        <is>
          <t>CB UNO A UNO</t>
        </is>
      </c>
      <c r="R1891" t="inlineStr">
        <is>
          <t>EJECUTADO</t>
        </is>
      </c>
      <c r="S1891" t="inlineStr">
        <is>
          <t>EJECUTADO EXITOSO</t>
        </is>
      </c>
      <c r="T1891" t="inlineStr">
        <is>
          <t>VISITA TECNICA</t>
        </is>
      </c>
      <c r="V1891" t="inlineStr">
        <is>
          <t>TIPO I</t>
        </is>
      </c>
      <c r="W1891" t="inlineStr">
        <is>
          <t>TERRESTRE</t>
        </is>
      </c>
      <c r="X1891" t="inlineStr">
        <is>
          <t>MAESTRE MENGUAL EDGAR ENRIQUE</t>
        </is>
      </c>
      <c r="Y1891" t="inlineStr">
        <is>
          <t>1</t>
        </is>
      </c>
      <c r="Z1891" t="inlineStr">
        <is>
          <t>0</t>
        </is>
      </c>
      <c r="AA1891" s="48" t="n">
        <v>35780</v>
      </c>
      <c r="AB1891" s="48" t="n">
        <v>0</v>
      </c>
    </row>
    <row r="1892">
      <c r="A1892" t="inlineStr">
        <is>
          <t>PASTO</t>
        </is>
      </c>
      <c r="B1892" t="inlineStr">
        <is>
          <t>SUROCCIDENTE Y EJE CAFETERO</t>
        </is>
      </c>
      <c r="C1892" t="inlineStr">
        <is>
          <t>0004-0003</t>
        </is>
      </c>
      <c r="D1892" t="inlineStr">
        <is>
          <t>52001</t>
        </is>
      </c>
      <c r="E1892" t="inlineStr">
        <is>
          <t>2642653</t>
        </is>
      </c>
      <c r="F1892" t="inlineStr">
        <is>
          <t>3007038699</t>
        </is>
      </c>
      <c r="G1892" t="inlineStr">
        <is>
          <t>OC VISITA ROLLOS</t>
        </is>
      </c>
      <c r="H1892" t="inlineStr">
        <is>
          <t>NARIÑO</t>
        </is>
      </c>
      <c r="I1892" t="inlineStr">
        <is>
          <t>PASTO</t>
        </is>
      </c>
      <c r="J1892" t="inlineStr">
        <is>
          <t>BARRIO CENTRO PASTO 8</t>
        </is>
      </c>
      <c r="K1892" t="inlineStr">
        <is>
          <t>BANCOLOMBIA</t>
        </is>
      </c>
      <c r="L1892" t="inlineStr">
        <is>
          <t>FO-25-1424656</t>
        </is>
      </c>
      <c r="M1892" s="49" t="n">
        <v>45895.33333333334</v>
      </c>
      <c r="N1892" s="49" t="n">
        <v>45896.72847222222</v>
      </c>
      <c r="O1892" s="48" t="n">
        <v>0</v>
      </c>
      <c r="P1892" t="inlineStr">
        <is>
          <t>CB UNO A UNO</t>
        </is>
      </c>
      <c r="Q1892" t="inlineStr">
        <is>
          <t>CB UNO A UNO</t>
        </is>
      </c>
      <c r="R1892" t="inlineStr">
        <is>
          <t>EJECUTADO</t>
        </is>
      </c>
      <c r="S1892" t="inlineStr">
        <is>
          <t>EJECUTADO EXITOSO</t>
        </is>
      </c>
      <c r="T1892" t="inlineStr">
        <is>
          <t>ENVIO FLOTA - OPERADOR LOGISTICO</t>
        </is>
      </c>
      <c r="V1892" t="inlineStr">
        <is>
          <t>TIPO I</t>
        </is>
      </c>
      <c r="W1892" t="inlineStr">
        <is>
          <t>TERRESTRE</t>
        </is>
      </c>
      <c r="X1892" t="inlineStr">
        <is>
          <t>BRAVO MADROÑERO OSCAR ESTEBAN</t>
        </is>
      </c>
      <c r="Y1892" t="inlineStr">
        <is>
          <t>1</t>
        </is>
      </c>
      <c r="Z1892" t="inlineStr">
        <is>
          <t>0</t>
        </is>
      </c>
      <c r="AA1892" s="48" t="n">
        <v>35780</v>
      </c>
      <c r="AB1892" s="48" t="n">
        <v>0</v>
      </c>
    </row>
    <row r="1893">
      <c r="A1893" t="inlineStr">
        <is>
          <t>CARTAGENA</t>
        </is>
      </c>
      <c r="B1893" t="inlineStr">
        <is>
          <t>COSTA</t>
        </is>
      </c>
      <c r="C1893" t="inlineStr">
        <is>
          <t>0004-0001</t>
        </is>
      </c>
      <c r="D1893" t="inlineStr">
        <is>
          <t>13001</t>
        </is>
      </c>
      <c r="E1893" t="inlineStr">
        <is>
          <t>2643395</t>
        </is>
      </c>
      <c r="F1893" t="inlineStr">
        <is>
          <t>3007042444</t>
        </is>
      </c>
      <c r="G1893" t="inlineStr">
        <is>
          <t>OC VISITA ROLLOS</t>
        </is>
      </c>
      <c r="H1893" t="inlineStr">
        <is>
          <t>BOLIVAR</t>
        </is>
      </c>
      <c r="I1893" t="inlineStr">
        <is>
          <t>CARTAGENA</t>
        </is>
      </c>
      <c r="J1893" t="inlineStr">
        <is>
          <t>BARRIO SIMON BOLIVAR CARTAGENA</t>
        </is>
      </c>
      <c r="K1893" t="inlineStr">
        <is>
          <t>BANCOLOMBIA</t>
        </is>
      </c>
      <c r="L1893" t="inlineStr">
        <is>
          <t>FO-25-1424642</t>
        </is>
      </c>
      <c r="M1893" s="49" t="n">
        <v>45895.35575231481</v>
      </c>
      <c r="N1893" s="49" t="n">
        <v>45897.68125</v>
      </c>
      <c r="O1893" s="48" t="n">
        <v>0</v>
      </c>
      <c r="P1893" t="inlineStr">
        <is>
          <t>CB UNO A UNO</t>
        </is>
      </c>
      <c r="Q1893" t="inlineStr">
        <is>
          <t>CB UNO A UNO</t>
        </is>
      </c>
      <c r="R1893" t="inlineStr">
        <is>
          <t>EJECUTADO</t>
        </is>
      </c>
      <c r="S1893" t="inlineStr">
        <is>
          <t>EJECUTADO EXITOSO</t>
        </is>
      </c>
      <c r="T1893" t="inlineStr">
        <is>
          <t>VISITA TECNICA</t>
        </is>
      </c>
      <c r="V1893" t="inlineStr">
        <is>
          <t>TIPO I</t>
        </is>
      </c>
      <c r="W1893" t="inlineStr">
        <is>
          <t>TERRESTRE</t>
        </is>
      </c>
      <c r="X1893" t="inlineStr">
        <is>
          <t>MARTINEZ SALGUEDO ANDRES AUGUSTO</t>
        </is>
      </c>
      <c r="Y1893" t="inlineStr">
        <is>
          <t>1</t>
        </is>
      </c>
      <c r="Z1893" t="inlineStr">
        <is>
          <t>0</t>
        </is>
      </c>
      <c r="AA1893" s="48" t="n">
        <v>35780</v>
      </c>
      <c r="AB1893" s="48" t="n">
        <v>0</v>
      </c>
    </row>
    <row r="1894">
      <c r="A1894" t="inlineStr">
        <is>
          <t>CALI</t>
        </is>
      </c>
      <c r="B1894" t="inlineStr">
        <is>
          <t>SUROCCIDENTE Y EJE CAFETERO</t>
        </is>
      </c>
      <c r="C1894" t="inlineStr">
        <is>
          <t>0004-0003</t>
        </is>
      </c>
      <c r="D1894" t="inlineStr">
        <is>
          <t>76520</t>
        </is>
      </c>
      <c r="E1894" t="inlineStr">
        <is>
          <t>2643508</t>
        </is>
      </c>
      <c r="F1894" t="inlineStr">
        <is>
          <t>3007079566</t>
        </is>
      </c>
      <c r="G1894" t="inlineStr">
        <is>
          <t>OC VISITA ROLLOS</t>
        </is>
      </c>
      <c r="H1894" t="inlineStr">
        <is>
          <t>VALLE DEL CAUCA</t>
        </is>
      </c>
      <c r="I1894" t="inlineStr">
        <is>
          <t>PALMIRA</t>
        </is>
      </c>
      <c r="J1894" t="inlineStr">
        <is>
          <t>BARRIO PARQUES DE LA ITALIA PA</t>
        </is>
      </c>
      <c r="K1894" t="inlineStr">
        <is>
          <t>BANCOLOMBIA</t>
        </is>
      </c>
      <c r="L1894" t="inlineStr">
        <is>
          <t>FO-25-1427564</t>
        </is>
      </c>
      <c r="M1894" s="49" t="n">
        <v>45895.34415509259</v>
      </c>
      <c r="N1894" s="49" t="n">
        <v>45896.55</v>
      </c>
      <c r="O1894" s="48" t="n">
        <v>0</v>
      </c>
      <c r="P1894" t="inlineStr">
        <is>
          <t>CB UNO A UNO</t>
        </is>
      </c>
      <c r="Q1894" t="inlineStr">
        <is>
          <t>CB UNO A UNO</t>
        </is>
      </c>
      <c r="R1894" t="inlineStr">
        <is>
          <t>EJECUTADO</t>
        </is>
      </c>
      <c r="S1894" t="inlineStr">
        <is>
          <t>EJECUTADO EXITOSO</t>
        </is>
      </c>
      <c r="T1894" t="inlineStr">
        <is>
          <t>VISITA TECNICA</t>
        </is>
      </c>
      <c r="V1894" t="inlineStr">
        <is>
          <t>TIPO I</t>
        </is>
      </c>
      <c r="W1894" t="inlineStr">
        <is>
          <t>TERRESTRE</t>
        </is>
      </c>
      <c r="X1894" t="inlineStr">
        <is>
          <t>SANCHEZ URREGO ROBINSON DAVID</t>
        </is>
      </c>
      <c r="Y1894" t="inlineStr">
        <is>
          <t>1</t>
        </is>
      </c>
      <c r="Z1894" t="inlineStr">
        <is>
          <t>0</t>
        </is>
      </c>
      <c r="AA1894" s="48" t="n">
        <v>35780</v>
      </c>
      <c r="AB1894" s="48" t="n">
        <v>0</v>
      </c>
    </row>
    <row r="1895">
      <c r="A1895" t="inlineStr">
        <is>
          <t>CUCUTA</t>
        </is>
      </c>
      <c r="B1895" t="inlineStr">
        <is>
          <t>SANTANDERES</t>
        </is>
      </c>
      <c r="C1895" t="inlineStr">
        <is>
          <t>0004-0008</t>
        </is>
      </c>
      <c r="D1895" t="inlineStr">
        <is>
          <t>54001</t>
        </is>
      </c>
      <c r="E1895" t="inlineStr">
        <is>
          <t>2643627</t>
        </is>
      </c>
      <c r="F1895" t="inlineStr">
        <is>
          <t>3007079070</t>
        </is>
      </c>
      <c r="G1895" t="inlineStr">
        <is>
          <t>OC VISITA ROLLOS</t>
        </is>
      </c>
      <c r="H1895" t="inlineStr">
        <is>
          <t>NORTE DE SANTANDER</t>
        </is>
      </c>
      <c r="I1895" t="inlineStr">
        <is>
          <t>CUCUTA</t>
        </is>
      </c>
      <c r="J1895" t="inlineStr">
        <is>
          <t>BARRIO BUENOS AIRES CUCUTA  5</t>
        </is>
      </c>
      <c r="K1895" t="inlineStr">
        <is>
          <t>BANCOLOMBIA</t>
        </is>
      </c>
      <c r="L1895" t="inlineStr">
        <is>
          <t>FO-25-1424648</t>
        </is>
      </c>
      <c r="M1895" s="49" t="n">
        <v>45895.35486111111</v>
      </c>
      <c r="N1895" s="49" t="n">
        <v>45896.43263888889</v>
      </c>
      <c r="O1895" s="48" t="n">
        <v>0</v>
      </c>
      <c r="P1895" t="inlineStr">
        <is>
          <t>CB UNO A UNO</t>
        </is>
      </c>
      <c r="Q1895" t="inlineStr">
        <is>
          <t>CB UNO A UNO</t>
        </is>
      </c>
      <c r="R1895" t="inlineStr">
        <is>
          <t>EJECUTADO</t>
        </is>
      </c>
      <c r="S1895" t="inlineStr">
        <is>
          <t>EJECUTADO EXITOSO</t>
        </is>
      </c>
      <c r="T1895" t="inlineStr">
        <is>
          <t>VISITA TECNICA</t>
        </is>
      </c>
      <c r="V1895" t="inlineStr">
        <is>
          <t>TIPO I</t>
        </is>
      </c>
      <c r="W1895" t="inlineStr">
        <is>
          <t>TERRESTRE</t>
        </is>
      </c>
      <c r="X1895" t="inlineStr">
        <is>
          <t>DURAN ACOSTA FRANK YONNY</t>
        </is>
      </c>
      <c r="Y1895" t="inlineStr">
        <is>
          <t>1</t>
        </is>
      </c>
      <c r="Z1895" t="inlineStr">
        <is>
          <t>0</t>
        </is>
      </c>
      <c r="AA1895" s="48" t="n">
        <v>35780</v>
      </c>
      <c r="AB1895" s="48" t="n">
        <v>0</v>
      </c>
    </row>
    <row r="1896">
      <c r="A1896" t="inlineStr">
        <is>
          <t>MONTERIA</t>
        </is>
      </c>
      <c r="B1896" t="inlineStr">
        <is>
          <t>COSTA</t>
        </is>
      </c>
      <c r="C1896" t="inlineStr">
        <is>
          <t>0004-0001</t>
        </is>
      </c>
      <c r="D1896" t="inlineStr">
        <is>
          <t>23162</t>
        </is>
      </c>
      <c r="E1896" t="inlineStr">
        <is>
          <t>2643775</t>
        </is>
      </c>
      <c r="F1896" t="inlineStr">
        <is>
          <t>3007079762</t>
        </is>
      </c>
      <c r="G1896" t="inlineStr">
        <is>
          <t>OC VISITA ROLLOS</t>
        </is>
      </c>
      <c r="H1896" t="inlineStr">
        <is>
          <t>CORDOBA</t>
        </is>
      </c>
      <c r="I1896" t="inlineStr">
        <is>
          <t>CERETE</t>
        </is>
      </c>
      <c r="J1896" t="inlineStr">
        <is>
          <t>BARRIO SAN FRANCISCO CERETE</t>
        </is>
      </c>
      <c r="K1896" t="inlineStr">
        <is>
          <t>BANCOLOMBIA</t>
        </is>
      </c>
      <c r="L1896" t="inlineStr">
        <is>
          <t>FO-25-1424636</t>
        </is>
      </c>
      <c r="M1896" s="49" t="n">
        <v>45895.36752314815</v>
      </c>
      <c r="N1896" s="49" t="n">
        <v>45896.56111111111</v>
      </c>
      <c r="O1896" s="48" t="n">
        <v>0</v>
      </c>
      <c r="P1896" t="inlineStr">
        <is>
          <t>UNO A UNO</t>
        </is>
      </c>
      <c r="Q1896" t="inlineStr">
        <is>
          <t>UNO A UNO</t>
        </is>
      </c>
      <c r="R1896" t="inlineStr">
        <is>
          <t>EJECUTADO</t>
        </is>
      </c>
      <c r="S1896" t="inlineStr">
        <is>
          <t>EJECUTADO EXITOSO</t>
        </is>
      </c>
      <c r="T1896" t="inlineStr">
        <is>
          <t>VISITA TECNICA</t>
        </is>
      </c>
      <c r="V1896" t="inlineStr">
        <is>
          <t>TIPO I</t>
        </is>
      </c>
      <c r="W1896" t="inlineStr">
        <is>
          <t>TERRESTRE</t>
        </is>
      </c>
      <c r="X1896" t="inlineStr">
        <is>
          <t>COGOLLO VERTEL EDER LUIS</t>
        </is>
      </c>
      <c r="Y1896" t="inlineStr">
        <is>
          <t>1</t>
        </is>
      </c>
      <c r="Z1896" t="inlineStr">
        <is>
          <t>0</t>
        </is>
      </c>
      <c r="AA1896" s="48" t="n">
        <v>35780</v>
      </c>
      <c r="AB1896" s="48" t="n">
        <v>0</v>
      </c>
    </row>
    <row r="1897">
      <c r="A1897" t="inlineStr">
        <is>
          <t>VALLEDUPAR</t>
        </is>
      </c>
      <c r="B1897" t="inlineStr">
        <is>
          <t>COSTA</t>
        </is>
      </c>
      <c r="C1897" t="inlineStr">
        <is>
          <t>0004-0001</t>
        </is>
      </c>
      <c r="D1897" t="inlineStr">
        <is>
          <t>20001</t>
        </is>
      </c>
      <c r="E1897" t="inlineStr">
        <is>
          <t>2643955</t>
        </is>
      </c>
      <c r="F1897" t="inlineStr">
        <is>
          <t>3007079153</t>
        </is>
      </c>
      <c r="G1897" t="inlineStr">
        <is>
          <t>OC VISITA ROLLOS</t>
        </is>
      </c>
      <c r="H1897" t="inlineStr">
        <is>
          <t>CESAR</t>
        </is>
      </c>
      <c r="I1897" t="inlineStr">
        <is>
          <t>VALLEDUPAR</t>
        </is>
      </c>
      <c r="J1897" t="inlineStr">
        <is>
          <t>BARRIO PRIMERO DE MAYO VALLEDU</t>
        </is>
      </c>
      <c r="K1897" t="inlineStr">
        <is>
          <t>BANCOLOMBIA</t>
        </is>
      </c>
      <c r="L1897" t="inlineStr">
        <is>
          <t>FO-25-1427558</t>
        </is>
      </c>
      <c r="M1897" s="49" t="n">
        <v>45895.37696759259</v>
      </c>
      <c r="N1897" s="49" t="n">
        <v>45899.55347222222</v>
      </c>
      <c r="O1897" s="48" t="n">
        <v>0</v>
      </c>
      <c r="P1897" t="inlineStr">
        <is>
          <t>CB UNO A UNO</t>
        </is>
      </c>
      <c r="Q1897" t="inlineStr">
        <is>
          <t>CB UNO A UNO</t>
        </is>
      </c>
      <c r="R1897" t="inlineStr">
        <is>
          <t>EJECUTADO</t>
        </is>
      </c>
      <c r="S1897" t="inlineStr">
        <is>
          <t>EJECUTADO EXITOSO</t>
        </is>
      </c>
      <c r="T1897" t="inlineStr">
        <is>
          <t>VISITA TECNICA</t>
        </is>
      </c>
      <c r="V1897" t="inlineStr">
        <is>
          <t>TIPO I</t>
        </is>
      </c>
      <c r="W1897" t="inlineStr">
        <is>
          <t>TERRESTRE</t>
        </is>
      </c>
      <c r="X1897" t="inlineStr">
        <is>
          <t>BENITEZ CARVAJAL ALVARO JAVIER</t>
        </is>
      </c>
      <c r="Y1897" t="inlineStr">
        <is>
          <t>1</t>
        </is>
      </c>
      <c r="Z1897" t="inlineStr">
        <is>
          <t>0</t>
        </is>
      </c>
      <c r="AA1897" s="48" t="n">
        <v>35780</v>
      </c>
      <c r="AB1897" s="48" t="n">
        <v>0</v>
      </c>
    </row>
    <row r="1898">
      <c r="A1898" t="inlineStr">
        <is>
          <t>SANTA MARTA</t>
        </is>
      </c>
      <c r="B1898" t="inlineStr">
        <is>
          <t>COSTA</t>
        </is>
      </c>
      <c r="C1898" t="inlineStr">
        <is>
          <t>No encontrado</t>
        </is>
      </c>
      <c r="D1898" t="inlineStr">
        <is>
          <t>44001</t>
        </is>
      </c>
      <c r="E1898" t="inlineStr">
        <is>
          <t>2644133</t>
        </is>
      </c>
      <c r="F1898" t="inlineStr">
        <is>
          <t>3007044781</t>
        </is>
      </c>
      <c r="G1898" t="inlineStr">
        <is>
          <t>OC ENVIO ROLLOS</t>
        </is>
      </c>
      <c r="H1898" t="inlineStr">
        <is>
          <t>LA GUAJIRA</t>
        </is>
      </c>
      <c r="I1898" t="inlineStr">
        <is>
          <t>RIOHACHA</t>
        </is>
      </c>
      <c r="J1898" t="inlineStr">
        <is>
          <t>DISTRICOL TIENDA TIGRERA</t>
        </is>
      </c>
      <c r="K1898" t="inlineStr">
        <is>
          <t>BANCOLOMBIA</t>
        </is>
      </c>
      <c r="L1898" t="inlineStr">
        <is>
          <t>FO-25-1430196</t>
        </is>
      </c>
      <c r="M1898" s="49" t="n">
        <v>45895.38778935185</v>
      </c>
      <c r="N1898" s="49" t="n">
        <v>45898.41388888889</v>
      </c>
      <c r="O1898" s="48" t="n">
        <v>0</v>
      </c>
      <c r="P1898" t="inlineStr">
        <is>
          <t>AGREGADOR</t>
        </is>
      </c>
      <c r="Q1898" t="inlineStr">
        <is>
          <t>DISTRICOL</t>
        </is>
      </c>
      <c r="S1898" t="inlineStr">
        <is>
          <t>EJECUTADO EXITOSO</t>
        </is>
      </c>
      <c r="T1898" t="inlineStr">
        <is>
          <t>ENVIO</t>
        </is>
      </c>
      <c r="V1898" t="inlineStr">
        <is>
          <t>TIPO III</t>
        </is>
      </c>
      <c r="W1898" t="inlineStr">
        <is>
          <t>TERRESTRE</t>
        </is>
      </c>
      <c r="Y1898" t="inlineStr">
        <is>
          <t>1</t>
        </is>
      </c>
      <c r="Z1898" t="inlineStr">
        <is>
          <t>0</t>
        </is>
      </c>
      <c r="AA1898" s="48" t="n">
        <v>35780</v>
      </c>
      <c r="AB1898" s="48" t="n">
        <v>0</v>
      </c>
    </row>
    <row r="1899">
      <c r="A1899" t="inlineStr">
        <is>
          <t>CALI</t>
        </is>
      </c>
      <c r="B1899" t="inlineStr">
        <is>
          <t>SUROCCIDENTE Y EJE CAFETERO</t>
        </is>
      </c>
      <c r="C1899" t="inlineStr">
        <is>
          <t>0004-0003</t>
        </is>
      </c>
      <c r="D1899" t="inlineStr">
        <is>
          <t>76111</t>
        </is>
      </c>
      <c r="E1899" t="inlineStr">
        <is>
          <t>2644202</t>
        </is>
      </c>
      <c r="F1899" t="inlineStr">
        <is>
          <t>3007076895</t>
        </is>
      </c>
      <c r="G1899" t="inlineStr">
        <is>
          <t>OC VISITA ROLLOS</t>
        </is>
      </c>
      <c r="H1899" t="inlineStr">
        <is>
          <t>VALLE DEL CAUCA</t>
        </is>
      </c>
      <c r="I1899" t="inlineStr">
        <is>
          <t>GUADALAJARA DE BUGA</t>
        </is>
      </c>
      <c r="J1899" t="inlineStr">
        <is>
          <t>BARRIO POPULAR GUADALAJARA DE</t>
        </is>
      </c>
      <c r="K1899" t="inlineStr">
        <is>
          <t>BANCOLOMBIA</t>
        </is>
      </c>
      <c r="L1899" t="inlineStr">
        <is>
          <t>FO-25-1424632</t>
        </is>
      </c>
      <c r="M1899" s="49" t="n">
        <v>45895.38342592592</v>
      </c>
      <c r="N1899" s="49" t="n">
        <v>45897.72152777778</v>
      </c>
      <c r="O1899" s="48" t="n">
        <v>0</v>
      </c>
      <c r="P1899" t="inlineStr">
        <is>
          <t>CB UNO A UNO</t>
        </is>
      </c>
      <c r="Q1899" t="inlineStr">
        <is>
          <t>CB UNO A UNO</t>
        </is>
      </c>
      <c r="R1899" t="inlineStr">
        <is>
          <t>EJECUTADO</t>
        </is>
      </c>
      <c r="S1899" t="inlineStr">
        <is>
          <t>EJECUTADO EXITOSO</t>
        </is>
      </c>
      <c r="T1899" t="inlineStr">
        <is>
          <t>VISITA TECNICA</t>
        </is>
      </c>
      <c r="V1899" t="inlineStr">
        <is>
          <t>TIPO II</t>
        </is>
      </c>
      <c r="W1899" t="inlineStr">
        <is>
          <t>TERRESTRE</t>
        </is>
      </c>
      <c r="X1899" t="inlineStr">
        <is>
          <t>SANCHEZ URREGO ROBINSON DAVID</t>
        </is>
      </c>
      <c r="Y1899" t="inlineStr">
        <is>
          <t>1</t>
        </is>
      </c>
      <c r="Z1899" t="inlineStr">
        <is>
          <t>0</t>
        </is>
      </c>
      <c r="AA1899" s="48" t="n">
        <v>67654</v>
      </c>
      <c r="AB1899" s="48" t="n">
        <v>0</v>
      </c>
    </row>
    <row r="1900">
      <c r="A1900" t="inlineStr">
        <is>
          <t>APARTADO</t>
        </is>
      </c>
      <c r="B1900" t="inlineStr">
        <is>
          <t>NOROCCIDENTE</t>
        </is>
      </c>
      <c r="C1900" t="inlineStr">
        <is>
          <t>0004-0005</t>
        </is>
      </c>
      <c r="D1900" t="inlineStr">
        <is>
          <t>5837</t>
        </is>
      </c>
      <c r="E1900" t="inlineStr">
        <is>
          <t>2644258</t>
        </is>
      </c>
      <c r="F1900" t="inlineStr">
        <is>
          <t>3007044361</t>
        </is>
      </c>
      <c r="G1900" t="inlineStr">
        <is>
          <t>OC VISITA ROLLOS</t>
        </is>
      </c>
      <c r="H1900" t="inlineStr">
        <is>
          <t>ANTIOQUIA</t>
        </is>
      </c>
      <c r="I1900" t="inlineStr">
        <is>
          <t>TURBO</t>
        </is>
      </c>
      <c r="J1900" t="inlineStr">
        <is>
          <t>DISTRICOL LA BODEGA ZOMAC</t>
        </is>
      </c>
      <c r="K1900" t="inlineStr">
        <is>
          <t>BANCOLOMBIA</t>
        </is>
      </c>
      <c r="L1900" t="inlineStr">
        <is>
          <t>FO-25-1424616</t>
        </is>
      </c>
      <c r="M1900" s="49" t="n">
        <v>45895.39070601852</v>
      </c>
      <c r="N1900" s="49" t="n">
        <v>45896.64930555555</v>
      </c>
      <c r="O1900" s="48" t="n">
        <v>0</v>
      </c>
      <c r="P1900" t="inlineStr">
        <is>
          <t>AGREGADOR</t>
        </is>
      </c>
      <c r="Q1900" t="inlineStr">
        <is>
          <t>DISTRICOL</t>
        </is>
      </c>
      <c r="R1900" t="inlineStr">
        <is>
          <t>EJECUTADO</t>
        </is>
      </c>
      <c r="S1900" t="inlineStr">
        <is>
          <t>EJECUTADO EXITOSO</t>
        </is>
      </c>
      <c r="T1900" t="inlineStr">
        <is>
          <t>VISITA TECNICA</t>
        </is>
      </c>
      <c r="V1900" t="inlineStr">
        <is>
          <t>TIPO II</t>
        </is>
      </c>
      <c r="W1900" t="inlineStr">
        <is>
          <t>TERRESTRE</t>
        </is>
      </c>
      <c r="X1900" t="inlineStr">
        <is>
          <t>SALDARRIAGA MIRANDA SANTIAGO</t>
        </is>
      </c>
      <c r="Y1900" t="inlineStr">
        <is>
          <t>1</t>
        </is>
      </c>
      <c r="Z1900" t="inlineStr">
        <is>
          <t>0</t>
        </is>
      </c>
      <c r="AA1900" s="48" t="n">
        <v>67654</v>
      </c>
      <c r="AB1900" s="48" t="n">
        <v>0</v>
      </c>
    </row>
    <row r="1901">
      <c r="A1901" t="inlineStr">
        <is>
          <t>MEDELLIN</t>
        </is>
      </c>
      <c r="B1901" t="inlineStr">
        <is>
          <t>NOROCCIDENTE</t>
        </is>
      </c>
      <c r="C1901" t="inlineStr">
        <is>
          <t>0004-0005</t>
        </is>
      </c>
      <c r="D1901" t="inlineStr">
        <is>
          <t>5756</t>
        </is>
      </c>
      <c r="E1901" t="inlineStr">
        <is>
          <t>2644348</t>
        </is>
      </c>
      <c r="F1901" t="inlineStr">
        <is>
          <t>3007024340</t>
        </is>
      </c>
      <c r="G1901" t="inlineStr">
        <is>
          <t>OC VISITA ROLLOS</t>
        </is>
      </c>
      <c r="H1901" t="inlineStr">
        <is>
          <t>ANTIOQUIA</t>
        </is>
      </c>
      <c r="I1901" t="inlineStr">
        <is>
          <t>SONSON</t>
        </is>
      </c>
      <c r="J1901" t="inlineStr">
        <is>
          <t>CORREGIMIENTO LA DANTA SONSON</t>
        </is>
      </c>
      <c r="K1901" t="inlineStr">
        <is>
          <t>BANCOLOMBIA</t>
        </is>
      </c>
      <c r="L1901" t="inlineStr">
        <is>
          <t>FO-25-1426695</t>
        </is>
      </c>
      <c r="M1901" s="49" t="n">
        <v>45895.39907407408</v>
      </c>
      <c r="N1901" s="49" t="n">
        <v>45898.38888888889</v>
      </c>
      <c r="O1901" s="48" t="n">
        <v>0</v>
      </c>
      <c r="P1901" t="inlineStr">
        <is>
          <t>UNO A UNO</t>
        </is>
      </c>
      <c r="Q1901" t="inlineStr">
        <is>
          <t>CB UNO A UNO</t>
        </is>
      </c>
      <c r="R1901" t="inlineStr">
        <is>
          <t>EJECUTADO</t>
        </is>
      </c>
      <c r="S1901" t="inlineStr">
        <is>
          <t>EJECUTADO EXITOSO</t>
        </is>
      </c>
      <c r="T1901" t="inlineStr">
        <is>
          <t>ENVIO FLOTA - OPERADOR LOGISTICO</t>
        </is>
      </c>
      <c r="V1901" t="inlineStr">
        <is>
          <t>TIPO III</t>
        </is>
      </c>
      <c r="W1901" t="inlineStr">
        <is>
          <t>TERRESTRE</t>
        </is>
      </c>
      <c r="X1901" t="inlineStr">
        <is>
          <t>HERNANDEZ CHAVARRIA JUAN CAMILO</t>
        </is>
      </c>
      <c r="Y1901" t="inlineStr">
        <is>
          <t>1</t>
        </is>
      </c>
      <c r="Z1901" t="inlineStr">
        <is>
          <t>0</t>
        </is>
      </c>
      <c r="AA1901" s="48" t="n">
        <v>35780</v>
      </c>
      <c r="AB1901" s="48" t="n">
        <v>0</v>
      </c>
    </row>
    <row r="1902">
      <c r="A1902" t="inlineStr">
        <is>
          <t>CALI</t>
        </is>
      </c>
      <c r="B1902" t="inlineStr">
        <is>
          <t>SUROCCIDENTE Y EJE CAFETERO</t>
        </is>
      </c>
      <c r="C1902" t="inlineStr">
        <is>
          <t>0004-0003</t>
        </is>
      </c>
      <c r="D1902" t="inlineStr">
        <is>
          <t>76275</t>
        </is>
      </c>
      <c r="E1902" t="inlineStr">
        <is>
          <t>2644351</t>
        </is>
      </c>
      <c r="F1902" t="inlineStr">
        <is>
          <t>3007078277</t>
        </is>
      </c>
      <c r="G1902" t="inlineStr">
        <is>
          <t>OC VISITA ROLLOS</t>
        </is>
      </c>
      <c r="H1902" t="inlineStr">
        <is>
          <t>VALLE DEL CAUCA</t>
        </is>
      </c>
      <c r="I1902" t="inlineStr">
        <is>
          <t>FLORIDA</t>
        </is>
      </c>
      <c r="J1902" t="inlineStr">
        <is>
          <t>BARRIO VRD CHOCOSITO FLORIDA F</t>
        </is>
      </c>
      <c r="K1902" t="inlineStr">
        <is>
          <t>BANCOLOMBIA</t>
        </is>
      </c>
      <c r="L1902" t="inlineStr">
        <is>
          <t>FO-25-1425377</t>
        </is>
      </c>
      <c r="M1902" s="49" t="n">
        <v>45895.39962962963</v>
      </c>
      <c r="N1902" s="49" t="n">
        <v>45896.41875</v>
      </c>
      <c r="O1902" s="48" t="n">
        <v>0</v>
      </c>
      <c r="P1902" t="inlineStr">
        <is>
          <t>CB UNO A UNO</t>
        </is>
      </c>
      <c r="Q1902" t="inlineStr">
        <is>
          <t>CB UNO A UNO</t>
        </is>
      </c>
      <c r="R1902" t="inlineStr">
        <is>
          <t>EJECUTADO</t>
        </is>
      </c>
      <c r="S1902" t="inlineStr">
        <is>
          <t>EJECUTADO EXITOSO</t>
        </is>
      </c>
      <c r="T1902" t="inlineStr">
        <is>
          <t>VISITA TECNICA</t>
        </is>
      </c>
      <c r="V1902" t="inlineStr">
        <is>
          <t>TIPO II</t>
        </is>
      </c>
      <c r="W1902" t="inlineStr">
        <is>
          <t>TERRESTRE</t>
        </is>
      </c>
      <c r="X1902" t="inlineStr">
        <is>
          <t>SANCHEZ URREGO ROBINSON DAVID</t>
        </is>
      </c>
      <c r="Y1902" t="inlineStr">
        <is>
          <t>1</t>
        </is>
      </c>
      <c r="Z1902" t="inlineStr">
        <is>
          <t>0</t>
        </is>
      </c>
      <c r="AA1902" s="48" t="n">
        <v>67654</v>
      </c>
      <c r="AB1902" s="48" t="n">
        <v>0</v>
      </c>
    </row>
    <row r="1903">
      <c r="A1903" t="inlineStr">
        <is>
          <t>CUCUTA</t>
        </is>
      </c>
      <c r="B1903" t="inlineStr">
        <is>
          <t>SANTANDERES</t>
        </is>
      </c>
      <c r="C1903" t="inlineStr">
        <is>
          <t>No encontrado</t>
        </is>
      </c>
      <c r="D1903" t="inlineStr">
        <is>
          <t>54498</t>
        </is>
      </c>
      <c r="E1903" t="inlineStr">
        <is>
          <t>2644499</t>
        </is>
      </c>
      <c r="F1903" t="inlineStr">
        <is>
          <t>3007079817</t>
        </is>
      </c>
      <c r="G1903" t="inlineStr">
        <is>
          <t>OC ENVIO ROLLOS</t>
        </is>
      </c>
      <c r="H1903" t="inlineStr">
        <is>
          <t>NORTE DE SANTANDER</t>
        </is>
      </c>
      <c r="I1903" t="inlineStr">
        <is>
          <t>OCAÑA</t>
        </is>
      </c>
      <c r="J1903" t="inlineStr">
        <is>
          <t>BARRIO LANDIA OCAÑA 1</t>
        </is>
      </c>
      <c r="K1903" t="inlineStr">
        <is>
          <t>BANCOLOMBIA</t>
        </is>
      </c>
      <c r="L1903" t="inlineStr">
        <is>
          <t>FO-25-1426694</t>
        </is>
      </c>
      <c r="M1903" s="49" t="n">
        <v>45895.41584490741</v>
      </c>
      <c r="N1903" s="49" t="n">
        <v>45898.65972222222</v>
      </c>
      <c r="O1903" s="48" t="n">
        <v>0</v>
      </c>
      <c r="P1903" t="inlineStr">
        <is>
          <t>UNO A UNO</t>
        </is>
      </c>
      <c r="Q1903" t="inlineStr">
        <is>
          <t>UNO A UNO</t>
        </is>
      </c>
      <c r="S1903" t="inlineStr">
        <is>
          <t>EJECUTADO EXITOSO</t>
        </is>
      </c>
      <c r="T1903" t="inlineStr">
        <is>
          <t>ENVIO</t>
        </is>
      </c>
      <c r="V1903" t="inlineStr">
        <is>
          <t>TIPO IV</t>
        </is>
      </c>
      <c r="W1903" t="inlineStr">
        <is>
          <t>TERRESTRE</t>
        </is>
      </c>
      <c r="Y1903" t="inlineStr">
        <is>
          <t>1</t>
        </is>
      </c>
      <c r="Z1903" t="inlineStr">
        <is>
          <t>0</t>
        </is>
      </c>
      <c r="AA1903" s="48" t="n">
        <v>35780</v>
      </c>
      <c r="AB1903" s="48" t="n">
        <v>0</v>
      </c>
    </row>
    <row r="1904">
      <c r="A1904" t="inlineStr">
        <is>
          <t>MEDELLIN</t>
        </is>
      </c>
      <c r="B1904" t="inlineStr">
        <is>
          <t>NOROCCIDENTE</t>
        </is>
      </c>
      <c r="C1904" t="inlineStr">
        <is>
          <t>0004-0005</t>
        </is>
      </c>
      <c r="D1904" t="inlineStr">
        <is>
          <t>5854</t>
        </is>
      </c>
      <c r="E1904" t="inlineStr">
        <is>
          <t>2644883</t>
        </is>
      </c>
      <c r="F1904" t="inlineStr">
        <is>
          <t>3007077936</t>
        </is>
      </c>
      <c r="G1904" t="inlineStr">
        <is>
          <t>OC VISITA ROLLOS</t>
        </is>
      </c>
      <c r="H1904" t="inlineStr">
        <is>
          <t>ANTIOQUIA</t>
        </is>
      </c>
      <c r="I1904" t="inlineStr">
        <is>
          <t>VALDIVIA</t>
        </is>
      </c>
      <c r="J1904" t="inlineStr">
        <is>
          <t>BARRIO CGT EL ALTO VALDIVIA</t>
        </is>
      </c>
      <c r="K1904" t="inlineStr">
        <is>
          <t>BANCOLOMBIA</t>
        </is>
      </c>
      <c r="L1904" t="inlineStr">
        <is>
          <t>FO-25-1426689</t>
        </is>
      </c>
      <c r="M1904" s="49" t="n">
        <v>45895.43166666666</v>
      </c>
      <c r="N1904" s="49" t="n">
        <v>45898.39236111111</v>
      </c>
      <c r="O1904" s="48" t="n">
        <v>0</v>
      </c>
      <c r="P1904" t="inlineStr">
        <is>
          <t>UNO A UNO</t>
        </is>
      </c>
      <c r="Q1904" t="inlineStr">
        <is>
          <t>UNO A UNO</t>
        </is>
      </c>
      <c r="R1904" t="inlineStr">
        <is>
          <t>EJECUTADO</t>
        </is>
      </c>
      <c r="S1904" t="inlineStr">
        <is>
          <t>EJECUTADO EXITOSO</t>
        </is>
      </c>
      <c r="T1904" t="inlineStr">
        <is>
          <t>ENVIO FLOTA - OPERADOR LOGISTICO</t>
        </is>
      </c>
      <c r="V1904" t="inlineStr">
        <is>
          <t>TIPO III</t>
        </is>
      </c>
      <c r="W1904" t="inlineStr">
        <is>
          <t>TERRESTRE</t>
        </is>
      </c>
      <c r="X1904" t="inlineStr">
        <is>
          <t>HERNANDEZ CHAVARRIA JUAN CAMILO</t>
        </is>
      </c>
      <c r="Y1904" t="inlineStr">
        <is>
          <t>1</t>
        </is>
      </c>
      <c r="Z1904" t="inlineStr">
        <is>
          <t>0</t>
        </is>
      </c>
      <c r="AA1904" s="48" t="n">
        <v>35780</v>
      </c>
      <c r="AB1904" s="48" t="n">
        <v>0</v>
      </c>
    </row>
    <row r="1905">
      <c r="A1905" t="inlineStr">
        <is>
          <t>BOGOTA</t>
        </is>
      </c>
      <c r="B1905" t="inlineStr">
        <is>
          <t>CUNDINAMARCA</t>
        </is>
      </c>
      <c r="C1905" t="inlineStr">
        <is>
          <t>0004-0004</t>
        </is>
      </c>
      <c r="D1905" t="inlineStr">
        <is>
          <t>11001</t>
        </is>
      </c>
      <c r="E1905" t="inlineStr">
        <is>
          <t>2644888</t>
        </is>
      </c>
      <c r="F1905" t="inlineStr">
        <is>
          <t>3007074889</t>
        </is>
      </c>
      <c r="G1905" t="inlineStr">
        <is>
          <t>OC VISITA ROLLOS</t>
        </is>
      </c>
      <c r="H1905" t="inlineStr">
        <is>
          <t>CUNDINAMARCA</t>
        </is>
      </c>
      <c r="I1905" t="inlineStr">
        <is>
          <t>BOGOTA</t>
        </is>
      </c>
      <c r="J1905" t="inlineStr">
        <is>
          <t>BARRIO VILLA ALSACIA BOGOTA 10</t>
        </is>
      </c>
      <c r="K1905" t="inlineStr">
        <is>
          <t>BANCOLOMBIA</t>
        </is>
      </c>
      <c r="L1905" t="inlineStr">
        <is>
          <t>FO-25-1425348</t>
        </is>
      </c>
      <c r="M1905" s="49" t="n">
        <v>45895.43232638889</v>
      </c>
      <c r="N1905" s="49" t="n">
        <v>45895.60555555556</v>
      </c>
      <c r="O1905" s="48" t="n">
        <v>0</v>
      </c>
      <c r="P1905" t="inlineStr">
        <is>
          <t>CB UNO A UNO</t>
        </is>
      </c>
      <c r="Q1905" t="inlineStr">
        <is>
          <t>CB UNO A UNO</t>
        </is>
      </c>
      <c r="R1905" t="inlineStr">
        <is>
          <t>EJECUTADO</t>
        </is>
      </c>
      <c r="S1905" t="inlineStr">
        <is>
          <t>EJECUTADO EXITOSO</t>
        </is>
      </c>
      <c r="T1905" t="inlineStr">
        <is>
          <t>VISITA TECNICA</t>
        </is>
      </c>
      <c r="V1905" t="inlineStr">
        <is>
          <t>TIPO I</t>
        </is>
      </c>
      <c r="W1905" t="inlineStr">
        <is>
          <t>TERRESTRE</t>
        </is>
      </c>
      <c r="X1905" t="inlineStr">
        <is>
          <t>GOMEZ VEGA DAVID SNEYDER</t>
        </is>
      </c>
      <c r="Y1905" t="inlineStr">
        <is>
          <t>1</t>
        </is>
      </c>
      <c r="Z1905" t="inlineStr">
        <is>
          <t>0</t>
        </is>
      </c>
      <c r="AA1905" s="48" t="n">
        <v>35780</v>
      </c>
      <c r="AB1905" s="48" t="n">
        <v>0</v>
      </c>
    </row>
    <row r="1906">
      <c r="A1906" t="inlineStr">
        <is>
          <t>NEIVA</t>
        </is>
      </c>
      <c r="B1906" t="inlineStr">
        <is>
          <t>REMOTAS</t>
        </is>
      </c>
      <c r="C1906" t="inlineStr">
        <is>
          <t>0004-0007</t>
        </is>
      </c>
      <c r="D1906" t="inlineStr">
        <is>
          <t>41001</t>
        </is>
      </c>
      <c r="E1906" t="inlineStr">
        <is>
          <t>2644919</t>
        </is>
      </c>
      <c r="F1906" t="inlineStr">
        <is>
          <t>3007077683</t>
        </is>
      </c>
      <c r="G1906" t="inlineStr">
        <is>
          <t>OC VISITA ROLLOS</t>
        </is>
      </c>
      <c r="H1906" t="inlineStr">
        <is>
          <t>HUILA</t>
        </is>
      </c>
      <c r="I1906" t="inlineStr">
        <is>
          <t>NEIVA</t>
        </is>
      </c>
      <c r="J1906" t="inlineStr">
        <is>
          <t>BARRIO VILLA MARCELA NEIVA</t>
        </is>
      </c>
      <c r="K1906" t="inlineStr">
        <is>
          <t>BANCOLOMBIA</t>
        </is>
      </c>
      <c r="L1906" t="inlineStr">
        <is>
          <t>FO-25-1425367</t>
        </is>
      </c>
      <c r="M1906" s="49" t="n">
        <v>45895.41849537037</v>
      </c>
      <c r="N1906" s="49" t="n">
        <v>45895.64236111111</v>
      </c>
      <c r="O1906" s="48" t="n">
        <v>0</v>
      </c>
      <c r="P1906" t="inlineStr">
        <is>
          <t>CB UNO A UNO</t>
        </is>
      </c>
      <c r="Q1906" t="inlineStr">
        <is>
          <t>CB UNO A UNO</t>
        </is>
      </c>
      <c r="R1906" t="inlineStr">
        <is>
          <t>EJECUTADO</t>
        </is>
      </c>
      <c r="S1906" t="inlineStr">
        <is>
          <t>EJECUTADO EXITOSO</t>
        </is>
      </c>
      <c r="T1906" t="inlineStr">
        <is>
          <t>VISITA TECNICA</t>
        </is>
      </c>
      <c r="V1906" t="inlineStr">
        <is>
          <t>TIPO I</t>
        </is>
      </c>
      <c r="W1906" t="inlineStr">
        <is>
          <t>TERRESTRE</t>
        </is>
      </c>
      <c r="X1906" t="inlineStr">
        <is>
          <t>DIAZ VARGAS JONATHAN MIGUEL</t>
        </is>
      </c>
      <c r="Y1906" t="inlineStr">
        <is>
          <t>1</t>
        </is>
      </c>
      <c r="Z1906" t="inlineStr">
        <is>
          <t>0</t>
        </is>
      </c>
      <c r="AA1906" s="48" t="n">
        <v>35780</v>
      </c>
      <c r="AB1906" s="48" t="n">
        <v>0</v>
      </c>
    </row>
    <row r="1907">
      <c r="A1907" t="inlineStr">
        <is>
          <t>SINCELEJO</t>
        </is>
      </c>
      <c r="B1907" t="inlineStr">
        <is>
          <t>COSTA</t>
        </is>
      </c>
      <c r="C1907" t="inlineStr">
        <is>
          <t>0004-0001</t>
        </is>
      </c>
      <c r="D1907" t="inlineStr">
        <is>
          <t>70001</t>
        </is>
      </c>
      <c r="E1907" t="inlineStr">
        <is>
          <t>2645006</t>
        </is>
      </c>
      <c r="F1907" t="inlineStr">
        <is>
          <t>3007027900</t>
        </is>
      </c>
      <c r="G1907" t="inlineStr">
        <is>
          <t>OC VISITA ROLLOS</t>
        </is>
      </c>
      <c r="H1907" t="inlineStr">
        <is>
          <t>SUCRE</t>
        </is>
      </c>
      <c r="I1907" t="inlineStr">
        <is>
          <t>SINCELEJO</t>
        </is>
      </c>
      <c r="J1907" t="inlineStr">
        <is>
          <t>BARRIO CHOCO SINCELEJO</t>
        </is>
      </c>
      <c r="K1907" t="inlineStr">
        <is>
          <t>BANCOLOMBIA</t>
        </is>
      </c>
      <c r="L1907" t="inlineStr">
        <is>
          <t>FO-25-1425362</t>
        </is>
      </c>
      <c r="M1907" s="49" t="n">
        <v>45895.4250925926</v>
      </c>
      <c r="N1907" s="49" t="n">
        <v>45897.62708333333</v>
      </c>
      <c r="O1907" s="48" t="n">
        <v>0</v>
      </c>
      <c r="P1907" t="inlineStr">
        <is>
          <t>CB UNO A UNO</t>
        </is>
      </c>
      <c r="Q1907" t="inlineStr">
        <is>
          <t>CB UNO A UNO</t>
        </is>
      </c>
      <c r="R1907" t="inlineStr">
        <is>
          <t>EJECUTADO</t>
        </is>
      </c>
      <c r="S1907" t="inlineStr">
        <is>
          <t>EJECUTADO EXITOSO</t>
        </is>
      </c>
      <c r="T1907" t="inlineStr">
        <is>
          <t>VISITA TECNICA</t>
        </is>
      </c>
      <c r="V1907" t="inlineStr">
        <is>
          <t>TIPO I</t>
        </is>
      </c>
      <c r="W1907" t="inlineStr">
        <is>
          <t>TERRESTRE</t>
        </is>
      </c>
      <c r="X1907" t="inlineStr">
        <is>
          <t>SANTOS GUZMAN CHRISTIAN FELIPE</t>
        </is>
      </c>
      <c r="Y1907" t="inlineStr">
        <is>
          <t>1</t>
        </is>
      </c>
      <c r="Z1907" t="inlineStr">
        <is>
          <t>0</t>
        </is>
      </c>
      <c r="AA1907" s="48" t="n">
        <v>35780</v>
      </c>
      <c r="AB1907" s="48" t="n">
        <v>0</v>
      </c>
    </row>
    <row r="1908">
      <c r="A1908" t="inlineStr">
        <is>
          <t>VILLAVICENCIO</t>
        </is>
      </c>
      <c r="B1908" t="inlineStr">
        <is>
          <t>REMOTAS</t>
        </is>
      </c>
      <c r="C1908" t="inlineStr">
        <is>
          <t>0004-0007</t>
        </is>
      </c>
      <c r="D1908" t="inlineStr">
        <is>
          <t>50001</t>
        </is>
      </c>
      <c r="E1908" t="inlineStr">
        <is>
          <t>2645136</t>
        </is>
      </c>
      <c r="F1908" t="inlineStr">
        <is>
          <t>3007074509</t>
        </is>
      </c>
      <c r="G1908" t="inlineStr">
        <is>
          <t>OC VISITA ROLLOS</t>
        </is>
      </c>
      <c r="H1908" t="inlineStr">
        <is>
          <t>META</t>
        </is>
      </c>
      <c r="I1908" t="inlineStr">
        <is>
          <t>VILLAVICENCIO</t>
        </is>
      </c>
      <c r="J1908" t="inlineStr">
        <is>
          <t>BARRIO VILLA ORIENTE VILLAVICE</t>
        </is>
      </c>
      <c r="K1908" t="inlineStr">
        <is>
          <t>BANCOLOMBIA</t>
        </is>
      </c>
      <c r="L1908" t="inlineStr">
        <is>
          <t>FO-25-1425454</t>
        </is>
      </c>
      <c r="M1908" s="49" t="n">
        <v>45895.43962962963</v>
      </c>
      <c r="N1908" s="49" t="n">
        <v>45896.43402777778</v>
      </c>
      <c r="O1908" s="48" t="n">
        <v>0</v>
      </c>
      <c r="P1908" t="inlineStr">
        <is>
          <t>CB UNO A UNO</t>
        </is>
      </c>
      <c r="Q1908" t="inlineStr">
        <is>
          <t>CB UNO A UNO</t>
        </is>
      </c>
      <c r="R1908" t="inlineStr">
        <is>
          <t>EJECUTADO</t>
        </is>
      </c>
      <c r="S1908" t="inlineStr">
        <is>
          <t>EJECUTADO EXITOSO</t>
        </is>
      </c>
      <c r="T1908" t="inlineStr">
        <is>
          <t>VISITA TECNICA</t>
        </is>
      </c>
      <c r="V1908" t="inlineStr">
        <is>
          <t>TIPO I</t>
        </is>
      </c>
      <c r="W1908" t="inlineStr">
        <is>
          <t>TERRESTRE</t>
        </is>
      </c>
      <c r="X1908" t="inlineStr">
        <is>
          <t>MOLINA CASTRO JAVIER ALBERTO</t>
        </is>
      </c>
      <c r="Y1908" t="inlineStr">
        <is>
          <t>1</t>
        </is>
      </c>
      <c r="Z1908" t="inlineStr">
        <is>
          <t>0</t>
        </is>
      </c>
      <c r="AA1908" s="48" t="n">
        <v>35780</v>
      </c>
      <c r="AB1908" s="48" t="n">
        <v>0</v>
      </c>
    </row>
    <row r="1909">
      <c r="A1909" t="inlineStr">
        <is>
          <t>VILLAVICENCIO</t>
        </is>
      </c>
      <c r="B1909" t="inlineStr">
        <is>
          <t>REMOTAS</t>
        </is>
      </c>
      <c r="C1909" t="inlineStr">
        <is>
          <t>0004-0007</t>
        </is>
      </c>
      <c r="D1909" t="inlineStr">
        <is>
          <t>50001</t>
        </is>
      </c>
      <c r="E1909" t="inlineStr">
        <is>
          <t>2645163</t>
        </is>
      </c>
      <c r="F1909" t="inlineStr">
        <is>
          <t>3007079203</t>
        </is>
      </c>
      <c r="G1909" t="inlineStr">
        <is>
          <t>OC VISITA ROLLOS</t>
        </is>
      </c>
      <c r="H1909" t="inlineStr">
        <is>
          <t>META</t>
        </is>
      </c>
      <c r="I1909" t="inlineStr">
        <is>
          <t>VILLAVICENCIO</t>
        </is>
      </c>
      <c r="J1909" t="inlineStr">
        <is>
          <t>BARRIO SAN BENITO VILLAVICENCI</t>
        </is>
      </c>
      <c r="K1909" t="inlineStr">
        <is>
          <t>BANCOLOMBIA</t>
        </is>
      </c>
      <c r="L1909" t="inlineStr">
        <is>
          <t>FO-25-1425437</t>
        </is>
      </c>
      <c r="M1909" s="49" t="n">
        <v>45895.4434375</v>
      </c>
      <c r="N1909" s="49" t="n">
        <v>45896.41944444444</v>
      </c>
      <c r="O1909" s="48" t="n">
        <v>0</v>
      </c>
      <c r="P1909" t="inlineStr">
        <is>
          <t>CB UNO A UNO</t>
        </is>
      </c>
      <c r="Q1909" t="inlineStr">
        <is>
          <t>CB UNO A UNO</t>
        </is>
      </c>
      <c r="R1909" t="inlineStr">
        <is>
          <t>EJECUTADO</t>
        </is>
      </c>
      <c r="S1909" t="inlineStr">
        <is>
          <t>EJECUTADO EXITOSO</t>
        </is>
      </c>
      <c r="T1909" t="inlineStr">
        <is>
          <t>VISITA TECNICA</t>
        </is>
      </c>
      <c r="V1909" t="inlineStr">
        <is>
          <t>TIPO I</t>
        </is>
      </c>
      <c r="W1909" t="inlineStr">
        <is>
          <t>TERRESTRE</t>
        </is>
      </c>
      <c r="X1909" t="inlineStr">
        <is>
          <t>MOLINA CASTRO JAVIER ALBERTO</t>
        </is>
      </c>
      <c r="Y1909" t="inlineStr">
        <is>
          <t>1</t>
        </is>
      </c>
      <c r="Z1909" t="inlineStr">
        <is>
          <t>0</t>
        </is>
      </c>
      <c r="AA1909" s="48" t="n">
        <v>35780</v>
      </c>
      <c r="AB1909" s="48" t="n">
        <v>0</v>
      </c>
    </row>
    <row r="1910">
      <c r="A1910" t="inlineStr">
        <is>
          <t>CALI</t>
        </is>
      </c>
      <c r="B1910" t="inlineStr">
        <is>
          <t>SUROCCIDENTE Y EJE CAFETERO</t>
        </is>
      </c>
      <c r="C1910" t="inlineStr">
        <is>
          <t>0004-0003</t>
        </is>
      </c>
      <c r="D1910" t="inlineStr">
        <is>
          <t>76109</t>
        </is>
      </c>
      <c r="E1910" t="inlineStr">
        <is>
          <t>2645214</t>
        </is>
      </c>
      <c r="F1910" t="inlineStr">
        <is>
          <t>3007070354</t>
        </is>
      </c>
      <c r="G1910" t="inlineStr">
        <is>
          <t>OC ENVIO ROLLOS</t>
        </is>
      </c>
      <c r="H1910" t="inlineStr">
        <is>
          <t>VALLE DEL CAUCA</t>
        </is>
      </c>
      <c r="I1910" t="inlineStr">
        <is>
          <t>BUENAVENTURA</t>
        </is>
      </c>
      <c r="J1910" t="inlineStr">
        <is>
          <t>VEREDA CITRONELA</t>
        </is>
      </c>
      <c r="K1910" t="inlineStr">
        <is>
          <t>BANCOLOMBIA</t>
        </is>
      </c>
      <c r="L1910" t="inlineStr">
        <is>
          <t>FO-25-1426687</t>
        </is>
      </c>
      <c r="M1910" s="49" t="n">
        <v>45895.43912037037</v>
      </c>
      <c r="N1910" s="49" t="n">
        <v>45898.41388888889</v>
      </c>
      <c r="O1910" s="48" t="n">
        <v>0</v>
      </c>
      <c r="P1910" t="inlineStr">
        <is>
          <t>CB UNO A UNO</t>
        </is>
      </c>
      <c r="Q1910" t="inlineStr">
        <is>
          <t>CB UNO A UNO</t>
        </is>
      </c>
      <c r="S1910" t="inlineStr">
        <is>
          <t>EJECUTADO EXITOSO</t>
        </is>
      </c>
      <c r="T1910" t="inlineStr">
        <is>
          <t>ENVIO</t>
        </is>
      </c>
      <c r="V1910" t="inlineStr">
        <is>
          <t>TIPO III</t>
        </is>
      </c>
      <c r="W1910" t="inlineStr">
        <is>
          <t>TERRESTRE</t>
        </is>
      </c>
      <c r="Y1910" t="inlineStr">
        <is>
          <t>1</t>
        </is>
      </c>
      <c r="Z1910" t="inlineStr">
        <is>
          <t>0</t>
        </is>
      </c>
      <c r="AA1910" s="48" t="n">
        <v>35780</v>
      </c>
      <c r="AB1910" s="48" t="n">
        <v>0</v>
      </c>
    </row>
    <row r="1911">
      <c r="A1911" t="inlineStr">
        <is>
          <t>VILLAVICENCIO</t>
        </is>
      </c>
      <c r="B1911" t="inlineStr">
        <is>
          <t>REMOTAS</t>
        </is>
      </c>
      <c r="C1911" t="inlineStr">
        <is>
          <t>0004-0007</t>
        </is>
      </c>
      <c r="D1911" t="inlineStr">
        <is>
          <t>50001</t>
        </is>
      </c>
      <c r="E1911" t="inlineStr">
        <is>
          <t>2645324</t>
        </is>
      </c>
      <c r="F1911" t="inlineStr">
        <is>
          <t>3007079160</t>
        </is>
      </c>
      <c r="G1911" t="inlineStr">
        <is>
          <t>OC VISITA ROLLOS</t>
        </is>
      </c>
      <c r="H1911" t="inlineStr">
        <is>
          <t>META</t>
        </is>
      </c>
      <c r="I1911" t="inlineStr">
        <is>
          <t>VILLAVICENCIO</t>
        </is>
      </c>
      <c r="J1911" t="inlineStr">
        <is>
          <t>BARRIO BOCHICA VILLAVICENCIO 1</t>
        </is>
      </c>
      <c r="K1911" t="inlineStr">
        <is>
          <t>BANCOLOMBIA</t>
        </is>
      </c>
      <c r="L1911" t="inlineStr">
        <is>
          <t>FO-25-1425446</t>
        </is>
      </c>
      <c r="M1911" s="49" t="n">
        <v>45895.44275462963</v>
      </c>
      <c r="N1911" s="49" t="n">
        <v>45896.47083333333</v>
      </c>
      <c r="O1911" s="48" t="n">
        <v>0</v>
      </c>
      <c r="P1911" t="inlineStr">
        <is>
          <t>CB UNO A UNO</t>
        </is>
      </c>
      <c r="Q1911" t="inlineStr">
        <is>
          <t>CB UNO A UNO</t>
        </is>
      </c>
      <c r="R1911" t="inlineStr">
        <is>
          <t>EJECUTADO</t>
        </is>
      </c>
      <c r="S1911" t="inlineStr">
        <is>
          <t>EJECUTADO EXITOSO</t>
        </is>
      </c>
      <c r="T1911" t="inlineStr">
        <is>
          <t>VISITA TECNICA</t>
        </is>
      </c>
      <c r="V1911" t="inlineStr">
        <is>
          <t>TIPO I</t>
        </is>
      </c>
      <c r="W1911" t="inlineStr">
        <is>
          <t>TERRESTRE</t>
        </is>
      </c>
      <c r="X1911" t="inlineStr">
        <is>
          <t>MOLINA CASTRO JAVIER ALBERTO</t>
        </is>
      </c>
      <c r="Y1911" t="inlineStr">
        <is>
          <t>1</t>
        </is>
      </c>
      <c r="Z1911" t="inlineStr">
        <is>
          <t>0</t>
        </is>
      </c>
      <c r="AA1911" s="48" t="n">
        <v>35780</v>
      </c>
      <c r="AB1911" s="48" t="n">
        <v>0</v>
      </c>
    </row>
    <row r="1912">
      <c r="A1912" t="inlineStr">
        <is>
          <t>BARRANQUILLA</t>
        </is>
      </c>
      <c r="B1912" t="inlineStr">
        <is>
          <t>COSTA</t>
        </is>
      </c>
      <c r="C1912" t="inlineStr">
        <is>
          <t>0004-0001</t>
        </is>
      </c>
      <c r="D1912" t="inlineStr">
        <is>
          <t>8758</t>
        </is>
      </c>
      <c r="E1912" t="inlineStr">
        <is>
          <t>2645341</t>
        </is>
      </c>
      <c r="F1912" t="inlineStr">
        <is>
          <t>3007077707</t>
        </is>
      </c>
      <c r="G1912" t="inlineStr">
        <is>
          <t>OC VISITA ROLLOS</t>
        </is>
      </c>
      <c r="H1912" t="inlineStr">
        <is>
          <t>ATLANTICO</t>
        </is>
      </c>
      <c r="I1912" t="inlineStr">
        <is>
          <t>SOLEDAD</t>
        </is>
      </c>
      <c r="J1912" t="inlineStr">
        <is>
          <t>BARRIO VILLA MARIA SOLEDAD</t>
        </is>
      </c>
      <c r="K1912" t="inlineStr">
        <is>
          <t>BANCOLOMBIA</t>
        </is>
      </c>
      <c r="L1912" t="inlineStr">
        <is>
          <t>FO-25-1425428</t>
        </is>
      </c>
      <c r="M1912" s="49" t="n">
        <v>45895.44476851852</v>
      </c>
      <c r="N1912" s="49" t="n">
        <v>45896.5625</v>
      </c>
      <c r="O1912" s="48" t="n">
        <v>0</v>
      </c>
      <c r="P1912" t="inlineStr">
        <is>
          <t>CB UNO A UNO</t>
        </is>
      </c>
      <c r="Q1912" t="inlineStr">
        <is>
          <t>CB UNO A UNO</t>
        </is>
      </c>
      <c r="R1912" t="inlineStr">
        <is>
          <t>EJECUTADO</t>
        </is>
      </c>
      <c r="S1912" t="inlineStr">
        <is>
          <t>EJECUTADO EXITOSO</t>
        </is>
      </c>
      <c r="T1912" t="inlineStr">
        <is>
          <t>VISITA TECNICA</t>
        </is>
      </c>
      <c r="V1912" t="inlineStr">
        <is>
          <t>TIPO I</t>
        </is>
      </c>
      <c r="W1912" t="inlineStr">
        <is>
          <t>TERRESTRE</t>
        </is>
      </c>
      <c r="X1912" t="inlineStr">
        <is>
          <t>PORRAS CASTRO DARLON NASCK</t>
        </is>
      </c>
      <c r="Y1912" t="inlineStr">
        <is>
          <t>1</t>
        </is>
      </c>
      <c r="Z1912" t="inlineStr">
        <is>
          <t>0</t>
        </is>
      </c>
      <c r="AA1912" s="48" t="n">
        <v>35780</v>
      </c>
      <c r="AB1912" s="48" t="n">
        <v>0</v>
      </c>
    </row>
    <row r="1913">
      <c r="A1913" t="inlineStr">
        <is>
          <t>CUCUTA</t>
        </is>
      </c>
      <c r="B1913" t="inlineStr">
        <is>
          <t>SANTANDERES</t>
        </is>
      </c>
      <c r="C1913" t="inlineStr">
        <is>
          <t>No encontrado</t>
        </is>
      </c>
      <c r="D1913" t="inlineStr">
        <is>
          <t>54518</t>
        </is>
      </c>
      <c r="E1913" t="inlineStr">
        <is>
          <t>2645647</t>
        </is>
      </c>
      <c r="F1913" t="inlineStr">
        <is>
          <t>3007080681</t>
        </is>
      </c>
      <c r="G1913" t="inlineStr">
        <is>
          <t>OC ENVIO ROLLOS</t>
        </is>
      </c>
      <c r="H1913" t="inlineStr">
        <is>
          <t>NORTE DE SANTANDER</t>
        </is>
      </c>
      <c r="I1913" t="inlineStr">
        <is>
          <t>PAMPLONA</t>
        </is>
      </c>
      <c r="J1913" t="inlineStr">
        <is>
          <t>BARRIO SIMON BOLIVAR PAMPLONA 2</t>
        </is>
      </c>
      <c r="K1913" t="inlineStr">
        <is>
          <t>BANCOLOMBIA</t>
        </is>
      </c>
      <c r="L1913" t="inlineStr">
        <is>
          <t>FO-25-1427607</t>
        </is>
      </c>
      <c r="M1913" s="49" t="n">
        <v>45895.4609375</v>
      </c>
      <c r="N1913" s="49" t="n">
        <v>45898.41458333333</v>
      </c>
      <c r="O1913" s="48" t="n">
        <v>0</v>
      </c>
      <c r="P1913" t="inlineStr">
        <is>
          <t>UNO A UNO</t>
        </is>
      </c>
      <c r="Q1913" t="inlineStr">
        <is>
          <t>UNO A UNO</t>
        </is>
      </c>
      <c r="S1913" t="inlineStr">
        <is>
          <t>EJECUTADO EXITOSO</t>
        </is>
      </c>
      <c r="T1913" t="inlineStr">
        <is>
          <t>ENVIO</t>
        </is>
      </c>
      <c r="V1913" t="inlineStr">
        <is>
          <t>TIPO III</t>
        </is>
      </c>
      <c r="W1913" t="inlineStr">
        <is>
          <t>TERRESTRE</t>
        </is>
      </c>
      <c r="Y1913" t="inlineStr">
        <is>
          <t>1</t>
        </is>
      </c>
      <c r="Z1913" t="inlineStr">
        <is>
          <t>0</t>
        </is>
      </c>
      <c r="AA1913" s="48" t="n">
        <v>35780</v>
      </c>
      <c r="AB1913" s="48" t="n">
        <v>0</v>
      </c>
    </row>
    <row r="1914">
      <c r="A1914" t="inlineStr">
        <is>
          <t>CUCUTA</t>
        </is>
      </c>
      <c r="B1914" t="inlineStr">
        <is>
          <t>SANTANDERES</t>
        </is>
      </c>
      <c r="C1914" t="inlineStr">
        <is>
          <t>0004-0008</t>
        </is>
      </c>
      <c r="D1914" t="inlineStr">
        <is>
          <t>54001</t>
        </is>
      </c>
      <c r="E1914" t="inlineStr">
        <is>
          <t>2645652</t>
        </is>
      </c>
      <c r="F1914" t="inlineStr">
        <is>
          <t>3007065492</t>
        </is>
      </c>
      <c r="G1914" t="inlineStr">
        <is>
          <t>OC VISITA ROLLOS</t>
        </is>
      </c>
      <c r="H1914" t="inlineStr">
        <is>
          <t>NORTE DE SANTANDER</t>
        </is>
      </c>
      <c r="I1914" t="inlineStr">
        <is>
          <t>CUCUTA</t>
        </is>
      </c>
      <c r="J1914" t="inlineStr">
        <is>
          <t>BARRIO URB SAN JOSE DE TORCORO</t>
        </is>
      </c>
      <c r="K1914" t="inlineStr">
        <is>
          <t>BANCOLOMBIA</t>
        </is>
      </c>
      <c r="L1914" t="inlineStr">
        <is>
          <t>FO-25-1426371</t>
        </is>
      </c>
      <c r="M1914" s="49" t="n">
        <v>45895.46148148148</v>
      </c>
      <c r="N1914" s="49" t="n">
        <v>45896.68333333333</v>
      </c>
      <c r="O1914" s="48" t="n">
        <v>0</v>
      </c>
      <c r="P1914" t="inlineStr">
        <is>
          <t>UNO A UNO</t>
        </is>
      </c>
      <c r="Q1914" t="inlineStr">
        <is>
          <t>CB UNO A UNO</t>
        </is>
      </c>
      <c r="R1914" t="inlineStr">
        <is>
          <t>EJECUTADO</t>
        </is>
      </c>
      <c r="S1914" t="inlineStr">
        <is>
          <t>EJECUTADO EXITOSO</t>
        </is>
      </c>
      <c r="T1914" t="inlineStr">
        <is>
          <t>VISITA TECNICA</t>
        </is>
      </c>
      <c r="V1914" t="inlineStr">
        <is>
          <t>TIPO I</t>
        </is>
      </c>
      <c r="W1914" t="inlineStr">
        <is>
          <t>TERRESTRE</t>
        </is>
      </c>
      <c r="X1914" t="inlineStr">
        <is>
          <t>MORA VEGA JEAMPIER</t>
        </is>
      </c>
      <c r="Y1914" t="inlineStr">
        <is>
          <t>1</t>
        </is>
      </c>
      <c r="Z1914" t="inlineStr">
        <is>
          <t>0</t>
        </is>
      </c>
      <c r="AA1914" s="48" t="n">
        <v>35780</v>
      </c>
      <c r="AB1914" s="48" t="n">
        <v>0</v>
      </c>
    </row>
    <row r="1915">
      <c r="A1915" t="inlineStr">
        <is>
          <t>BOGOTA</t>
        </is>
      </c>
      <c r="B1915" t="inlineStr">
        <is>
          <t>CUNDINAMARCA</t>
        </is>
      </c>
      <c r="C1915" t="inlineStr">
        <is>
          <t>0004-0004</t>
        </is>
      </c>
      <c r="D1915" t="inlineStr">
        <is>
          <t>25126</t>
        </is>
      </c>
      <c r="E1915" t="inlineStr">
        <is>
          <t>2645726</t>
        </is>
      </c>
      <c r="F1915" t="inlineStr">
        <is>
          <t>3007057533</t>
        </is>
      </c>
      <c r="G1915" t="inlineStr">
        <is>
          <t>OC VISITA ROLLOS</t>
        </is>
      </c>
      <c r="H1915" t="inlineStr">
        <is>
          <t>CUNDINAMARCA</t>
        </is>
      </c>
      <c r="I1915" t="inlineStr">
        <is>
          <t>CAJICA</t>
        </is>
      </c>
      <c r="J1915" t="inlineStr">
        <is>
          <t>BARRIO CENTRO CAJICA 6</t>
        </is>
      </c>
      <c r="K1915" t="inlineStr">
        <is>
          <t>BANCOLOMBIA</t>
        </is>
      </c>
      <c r="L1915" t="inlineStr">
        <is>
          <t>FO-25-1426350</t>
        </is>
      </c>
      <c r="M1915" s="49" t="n">
        <v>45895.46740740741</v>
      </c>
      <c r="N1915" s="49" t="n">
        <v>45896.59791666667</v>
      </c>
      <c r="O1915" s="48" t="n">
        <v>0</v>
      </c>
      <c r="P1915" t="inlineStr">
        <is>
          <t>CB UNO A UNO</t>
        </is>
      </c>
      <c r="Q1915" t="inlineStr">
        <is>
          <t>CB UNO A UNO</t>
        </is>
      </c>
      <c r="R1915" t="inlineStr">
        <is>
          <t>EJECUTADO</t>
        </is>
      </c>
      <c r="S1915" t="inlineStr">
        <is>
          <t>EJECUTADO EXITOSO</t>
        </is>
      </c>
      <c r="T1915" t="inlineStr">
        <is>
          <t>VISITA TECNICA</t>
        </is>
      </c>
      <c r="V1915" t="inlineStr">
        <is>
          <t>TIPO II</t>
        </is>
      </c>
      <c r="W1915" t="inlineStr">
        <is>
          <t>TERRESTRE</t>
        </is>
      </c>
      <c r="X1915" t="inlineStr">
        <is>
          <t>SOTO LONDOÑO FREDY ALEXANDER</t>
        </is>
      </c>
      <c r="Y1915" t="inlineStr">
        <is>
          <t>1</t>
        </is>
      </c>
      <c r="Z1915" t="inlineStr">
        <is>
          <t>0</t>
        </is>
      </c>
      <c r="AA1915" s="48" t="n">
        <v>67654</v>
      </c>
      <c r="AB1915" s="48" t="n">
        <v>0</v>
      </c>
    </row>
    <row r="1916">
      <c r="A1916" t="inlineStr">
        <is>
          <t>CALI</t>
        </is>
      </c>
      <c r="B1916" t="inlineStr">
        <is>
          <t>SUROCCIDENTE Y EJE CAFETERO</t>
        </is>
      </c>
      <c r="C1916" t="inlineStr">
        <is>
          <t>0004-0003</t>
        </is>
      </c>
      <c r="D1916" t="inlineStr">
        <is>
          <t>76001</t>
        </is>
      </c>
      <c r="E1916" t="inlineStr">
        <is>
          <t>2645730</t>
        </is>
      </c>
      <c r="F1916" t="inlineStr">
        <is>
          <t>3007071849</t>
        </is>
      </c>
      <c r="G1916" t="inlineStr">
        <is>
          <t>OC VISITA ROLLOS</t>
        </is>
      </c>
      <c r="H1916" t="inlineStr">
        <is>
          <t>VALLE DEL CAUCA</t>
        </is>
      </c>
      <c r="I1916" t="inlineStr">
        <is>
          <t>CALI</t>
        </is>
      </c>
      <c r="J1916" t="inlineStr">
        <is>
          <t>CALI PRADOS DE SUR</t>
        </is>
      </c>
      <c r="K1916" t="inlineStr">
        <is>
          <t>BANCOLOMBIA</t>
        </is>
      </c>
      <c r="L1916" t="inlineStr">
        <is>
          <t>FO-25-1426359</t>
        </is>
      </c>
      <c r="M1916" s="49" t="n">
        <v>45895.46799768518</v>
      </c>
      <c r="N1916" s="49" t="n">
        <v>45896.42083333333</v>
      </c>
      <c r="O1916" s="48" t="n">
        <v>0</v>
      </c>
      <c r="P1916" t="inlineStr">
        <is>
          <t>CB UNO A UNO</t>
        </is>
      </c>
      <c r="Q1916" t="inlineStr">
        <is>
          <t>CB UNO A UNO</t>
        </is>
      </c>
      <c r="R1916" t="inlineStr">
        <is>
          <t>EJECUTADO / CANCELADO</t>
        </is>
      </c>
      <c r="S1916" t="inlineStr">
        <is>
          <t>USUARIO NO RECIBE PEDIDO</t>
        </is>
      </c>
      <c r="T1916" t="inlineStr">
        <is>
          <t>VISITA TECNICA</t>
        </is>
      </c>
      <c r="V1916" t="inlineStr">
        <is>
          <t>TIPO I</t>
        </is>
      </c>
      <c r="W1916" t="inlineStr">
        <is>
          <t>TERRESTRE</t>
        </is>
      </c>
      <c r="X1916" t="inlineStr">
        <is>
          <t>HERRERA MONAR GEOVANNY</t>
        </is>
      </c>
      <c r="Y1916" t="inlineStr">
        <is>
          <t>1</t>
        </is>
      </c>
      <c r="Z1916" t="inlineStr">
        <is>
          <t>0</t>
        </is>
      </c>
      <c r="AA1916" s="48" t="n">
        <v>35780</v>
      </c>
      <c r="AB1916" s="48" t="n">
        <v>0</v>
      </c>
    </row>
    <row r="1917">
      <c r="A1917" t="inlineStr">
        <is>
          <t>BUCARAMANGA</t>
        </is>
      </c>
      <c r="B1917" t="inlineStr">
        <is>
          <t>SANTANDERES</t>
        </is>
      </c>
      <c r="C1917" t="inlineStr">
        <is>
          <t>0004-0008</t>
        </is>
      </c>
      <c r="D1917" t="inlineStr">
        <is>
          <t>68276</t>
        </is>
      </c>
      <c r="E1917" t="inlineStr">
        <is>
          <t>2645834</t>
        </is>
      </c>
      <c r="F1917" t="inlineStr">
        <is>
          <t>3007076004</t>
        </is>
      </c>
      <c r="G1917" t="inlineStr">
        <is>
          <t>OC VISITA ROLLOS</t>
        </is>
      </c>
      <c r="H1917" t="inlineStr">
        <is>
          <t>SANTANDER</t>
        </is>
      </c>
      <c r="I1917" t="inlineStr">
        <is>
          <t>FLORIDABLANCA</t>
        </is>
      </c>
      <c r="J1917" t="inlineStr">
        <is>
          <t>BARRIO CAÑAVERAL FLORIDABLANCA 7</t>
        </is>
      </c>
      <c r="K1917" t="inlineStr">
        <is>
          <t>BANCOLOMBIA</t>
        </is>
      </c>
      <c r="L1917" t="inlineStr">
        <is>
          <t>FO-25-1426337</t>
        </is>
      </c>
      <c r="M1917" s="49" t="n">
        <v>45895.47188657407</v>
      </c>
      <c r="N1917" s="49" t="n">
        <v>45895.70694444444</v>
      </c>
      <c r="O1917" s="48" t="n">
        <v>0</v>
      </c>
      <c r="P1917" t="inlineStr">
        <is>
          <t>UNO A UNO</t>
        </is>
      </c>
      <c r="Q1917" t="inlineStr">
        <is>
          <t>UNO A UNO</t>
        </is>
      </c>
      <c r="R1917" t="inlineStr">
        <is>
          <t>EJECUTADO</t>
        </is>
      </c>
      <c r="S1917" t="inlineStr">
        <is>
          <t>EJECUTADO EXITOSO</t>
        </is>
      </c>
      <c r="T1917" t="inlineStr">
        <is>
          <t>VISITA TECNICA</t>
        </is>
      </c>
      <c r="V1917" t="inlineStr">
        <is>
          <t>TIPO I</t>
        </is>
      </c>
      <c r="W1917" t="inlineStr">
        <is>
          <t>TERRESTRE</t>
        </is>
      </c>
      <c r="X1917" t="inlineStr">
        <is>
          <t>MARTINEZ FLOREZ DONIS ALBERTO</t>
        </is>
      </c>
      <c r="Y1917" t="inlineStr">
        <is>
          <t>1</t>
        </is>
      </c>
      <c r="Z1917" t="inlineStr">
        <is>
          <t>0</t>
        </is>
      </c>
      <c r="AA1917" s="48" t="n">
        <v>35780</v>
      </c>
      <c r="AB1917" s="48" t="n">
        <v>0</v>
      </c>
    </row>
    <row r="1918">
      <c r="A1918" t="inlineStr">
        <is>
          <t>NEIVA</t>
        </is>
      </c>
      <c r="B1918" t="inlineStr">
        <is>
          <t>REMOTAS</t>
        </is>
      </c>
      <c r="C1918" t="inlineStr">
        <is>
          <t>No encontrado</t>
        </is>
      </c>
      <c r="D1918" t="inlineStr">
        <is>
          <t>18753</t>
        </is>
      </c>
      <c r="E1918" t="inlineStr">
        <is>
          <t>2645840</t>
        </is>
      </c>
      <c r="F1918" t="inlineStr">
        <is>
          <t>3007080401</t>
        </is>
      </c>
      <c r="G1918" t="inlineStr">
        <is>
          <t>OC ENVIO ROLLOS</t>
        </is>
      </c>
      <c r="H1918" t="inlineStr">
        <is>
          <t>CAQUETA</t>
        </is>
      </c>
      <c r="I1918" t="inlineStr">
        <is>
          <t>SAN VICENTE DEL CAGUAN</t>
        </is>
      </c>
      <c r="J1918" t="inlineStr">
        <is>
          <t>BARRIO CENTRO SAN VICENTE DEL CAGUAN 5</t>
        </is>
      </c>
      <c r="K1918" t="inlineStr">
        <is>
          <t>BANCOLOMBIA</t>
        </is>
      </c>
      <c r="L1918" t="inlineStr">
        <is>
          <t>FO-25-1430194</t>
        </is>
      </c>
      <c r="M1918" s="49" t="n">
        <v>45895.47256944444</v>
      </c>
      <c r="N1918" s="49" t="n">
        <v>45900.57569444444</v>
      </c>
      <c r="O1918" s="48" t="n">
        <v>0</v>
      </c>
      <c r="P1918" t="inlineStr">
        <is>
          <t>UNO A UNO</t>
        </is>
      </c>
      <c r="Q1918" t="inlineStr">
        <is>
          <t>UNO A UNO</t>
        </is>
      </c>
      <c r="S1918" t="inlineStr">
        <is>
          <t>EJECUTADO EXITOSO</t>
        </is>
      </c>
      <c r="T1918" t="inlineStr">
        <is>
          <t>ENVIO</t>
        </is>
      </c>
      <c r="V1918" t="inlineStr">
        <is>
          <t>TIPO IV ESPECIAL</t>
        </is>
      </c>
      <c r="W1918" t="inlineStr">
        <is>
          <t>TERRESTRE / AEREO</t>
        </is>
      </c>
      <c r="Y1918" t="inlineStr">
        <is>
          <t>1</t>
        </is>
      </c>
      <c r="Z1918" t="inlineStr">
        <is>
          <t>0</t>
        </is>
      </c>
      <c r="AA1918" s="48" t="n">
        <v>35780</v>
      </c>
      <c r="AB1918" s="48" t="n">
        <v>0</v>
      </c>
    </row>
    <row r="1919">
      <c r="A1919" t="inlineStr">
        <is>
          <t>MEDELLIN</t>
        </is>
      </c>
      <c r="B1919" t="inlineStr">
        <is>
          <t>NOROCCIDENTE</t>
        </is>
      </c>
      <c r="C1919" t="inlineStr">
        <is>
          <t>0004-0005</t>
        </is>
      </c>
      <c r="D1919" t="inlineStr">
        <is>
          <t>5425</t>
        </is>
      </c>
      <c r="E1919" t="inlineStr">
        <is>
          <t>2645891</t>
        </is>
      </c>
      <c r="F1919" t="inlineStr">
        <is>
          <t>3007079106</t>
        </is>
      </c>
      <c r="G1919" t="inlineStr">
        <is>
          <t>OC ENVIO ROLLOS</t>
        </is>
      </c>
      <c r="H1919" t="inlineStr">
        <is>
          <t>ANTIOQUIA</t>
        </is>
      </c>
      <c r="I1919" t="inlineStr">
        <is>
          <t>MACEO</t>
        </is>
      </c>
      <c r="J1919" t="inlineStr">
        <is>
          <t>BARRIO CALLE BOLIVAR MACEO</t>
        </is>
      </c>
      <c r="K1919" t="inlineStr">
        <is>
          <t>BANCOLOMBIA</t>
        </is>
      </c>
      <c r="L1919" t="inlineStr">
        <is>
          <t>FO-25-1427604</t>
        </is>
      </c>
      <c r="M1919" s="49" t="n">
        <v>45895.47967592593</v>
      </c>
      <c r="N1919" s="49" t="n">
        <v>45900.57569444444</v>
      </c>
      <c r="O1919" s="48" t="n">
        <v>0</v>
      </c>
      <c r="P1919" t="inlineStr">
        <is>
          <t>CB UNO A UNO</t>
        </is>
      </c>
      <c r="Q1919" t="inlineStr">
        <is>
          <t>CB UNO A UNO</t>
        </is>
      </c>
      <c r="S1919" t="inlineStr">
        <is>
          <t>EJECUTADO EXITOSO</t>
        </is>
      </c>
      <c r="T1919" t="inlineStr">
        <is>
          <t>ENVIO</t>
        </is>
      </c>
      <c r="V1919" t="inlineStr">
        <is>
          <t>TIPO III</t>
        </is>
      </c>
      <c r="W1919" t="inlineStr">
        <is>
          <t>TERRESTRE</t>
        </is>
      </c>
      <c r="Y1919" t="inlineStr">
        <is>
          <t>1</t>
        </is>
      </c>
      <c r="Z1919" t="inlineStr">
        <is>
          <t>0</t>
        </is>
      </c>
      <c r="AA1919" s="48" t="n">
        <v>35780</v>
      </c>
      <c r="AB1919" s="48" t="n">
        <v>0</v>
      </c>
    </row>
    <row r="1920">
      <c r="A1920" t="inlineStr">
        <is>
          <t>MEDELLIN</t>
        </is>
      </c>
      <c r="B1920" t="inlineStr">
        <is>
          <t>NOROCCIDENTE</t>
        </is>
      </c>
      <c r="C1920" t="inlineStr">
        <is>
          <t>0004-0005</t>
        </is>
      </c>
      <c r="D1920" t="inlineStr">
        <is>
          <t>5664</t>
        </is>
      </c>
      <c r="E1920" t="inlineStr">
        <is>
          <t>2645921</t>
        </is>
      </c>
      <c r="F1920" t="inlineStr">
        <is>
          <t>3007079076</t>
        </is>
      </c>
      <c r="G1920" t="inlineStr">
        <is>
          <t>OC VISITA ROLLOS</t>
        </is>
      </c>
      <c r="H1920" t="inlineStr">
        <is>
          <t>ANTIOQUIA</t>
        </is>
      </c>
      <c r="I1920" t="inlineStr">
        <is>
          <t>SAN PEDRO DE LOS MILAGROS</t>
        </is>
      </c>
      <c r="J1920" t="inlineStr">
        <is>
          <t>BARRIO EL ROYITO SAN PEDRO DE</t>
        </is>
      </c>
      <c r="K1920" t="inlineStr">
        <is>
          <t>BANCOLOMBIA</t>
        </is>
      </c>
      <c r="L1920" t="inlineStr">
        <is>
          <t>FO-25-1426344</t>
        </is>
      </c>
      <c r="M1920" s="49" t="n">
        <v>45895.47011574074</v>
      </c>
      <c r="N1920" s="49" t="n">
        <v>45900.53958333333</v>
      </c>
      <c r="O1920" s="48" t="n">
        <v>0</v>
      </c>
      <c r="P1920" t="inlineStr">
        <is>
          <t>CB UNO A UNO</t>
        </is>
      </c>
      <c r="Q1920" t="inlineStr">
        <is>
          <t>CB UNO A UNO</t>
        </is>
      </c>
      <c r="R1920" t="inlineStr">
        <is>
          <t>EJECUTADO</t>
        </is>
      </c>
      <c r="S1920" t="inlineStr">
        <is>
          <t>EJECUTADO EXITOSO</t>
        </is>
      </c>
      <c r="T1920" t="inlineStr">
        <is>
          <t>ENVIO FLOTA - OPERADOR LOGISTICO</t>
        </is>
      </c>
      <c r="V1920" t="inlineStr">
        <is>
          <t>TIPO II</t>
        </is>
      </c>
      <c r="W1920" t="inlineStr">
        <is>
          <t>TERRESTRE</t>
        </is>
      </c>
      <c r="X1920" t="inlineStr">
        <is>
          <t>QUINTERO SANCHEZ JUAN SEBASTIAN</t>
        </is>
      </c>
      <c r="Y1920" t="inlineStr">
        <is>
          <t>1</t>
        </is>
      </c>
      <c r="Z1920" t="inlineStr">
        <is>
          <t>0</t>
        </is>
      </c>
      <c r="AA1920" s="48" t="n">
        <v>35780</v>
      </c>
      <c r="AB1920" s="48" t="n">
        <v>0</v>
      </c>
    </row>
    <row r="1921">
      <c r="A1921" t="inlineStr">
        <is>
          <t>CUCUTA</t>
        </is>
      </c>
      <c r="B1921" t="inlineStr">
        <is>
          <t>SANTANDERES</t>
        </is>
      </c>
      <c r="C1921" t="inlineStr">
        <is>
          <t>0004-0008</t>
        </is>
      </c>
      <c r="D1921" t="inlineStr">
        <is>
          <t>54001</t>
        </is>
      </c>
      <c r="E1921" t="inlineStr">
        <is>
          <t>2646004</t>
        </is>
      </c>
      <c r="F1921" t="inlineStr">
        <is>
          <t>3007075837</t>
        </is>
      </c>
      <c r="G1921" t="inlineStr">
        <is>
          <t>OC VISITA ROLLOS</t>
        </is>
      </c>
      <c r="H1921" t="inlineStr">
        <is>
          <t>NORTE DE SANTANDER</t>
        </is>
      </c>
      <c r="I1921" t="inlineStr">
        <is>
          <t>CUCUTA</t>
        </is>
      </c>
      <c r="J1921" t="inlineStr">
        <is>
          <t>BARRIO URB PRADOS DEL ESTE CUC</t>
        </is>
      </c>
      <c r="K1921" t="inlineStr">
        <is>
          <t>BANCOLOMBIA</t>
        </is>
      </c>
      <c r="L1921" t="inlineStr">
        <is>
          <t>FO-25-1427545</t>
        </is>
      </c>
      <c r="M1921" s="49" t="n">
        <v>45895.48023148148</v>
      </c>
      <c r="N1921" s="49" t="n">
        <v>45896.69027777778</v>
      </c>
      <c r="O1921" s="48" t="n">
        <v>0</v>
      </c>
      <c r="P1921" t="inlineStr">
        <is>
          <t>UNO A UNO</t>
        </is>
      </c>
      <c r="Q1921" t="inlineStr">
        <is>
          <t>UNO A UNO</t>
        </is>
      </c>
      <c r="R1921" t="inlineStr">
        <is>
          <t>EJECUTADO</t>
        </is>
      </c>
      <c r="S1921" t="inlineStr">
        <is>
          <t>EJECUTADO EXITOSO</t>
        </is>
      </c>
      <c r="T1921" t="inlineStr">
        <is>
          <t>VISITA TECNICA</t>
        </is>
      </c>
      <c r="V1921" t="inlineStr">
        <is>
          <t>TIPO I</t>
        </is>
      </c>
      <c r="W1921" t="inlineStr">
        <is>
          <t>TERRESTRE</t>
        </is>
      </c>
      <c r="X1921" t="inlineStr">
        <is>
          <t>MORA VEGA JEAMPIER</t>
        </is>
      </c>
      <c r="Y1921" t="inlineStr">
        <is>
          <t>1</t>
        </is>
      </c>
      <c r="Z1921" t="inlineStr">
        <is>
          <t>0</t>
        </is>
      </c>
      <c r="AA1921" s="48" t="n">
        <v>35780</v>
      </c>
      <c r="AB1921" s="48" t="n">
        <v>0</v>
      </c>
    </row>
    <row r="1922">
      <c r="A1922" t="inlineStr">
        <is>
          <t>APARTADO</t>
        </is>
      </c>
      <c r="B1922" t="inlineStr">
        <is>
          <t>NOROCCIDENTE</t>
        </is>
      </c>
      <c r="C1922" t="inlineStr">
        <is>
          <t>0004-0005</t>
        </is>
      </c>
      <c r="D1922" t="inlineStr">
        <is>
          <t>5490</t>
        </is>
      </c>
      <c r="E1922" t="inlineStr">
        <is>
          <t>2646071</t>
        </is>
      </c>
      <c r="F1922" t="inlineStr">
        <is>
          <t>3007071087</t>
        </is>
      </c>
      <c r="G1922" t="inlineStr">
        <is>
          <t>OC VISITA ROLLOS</t>
        </is>
      </c>
      <c r="H1922" t="inlineStr">
        <is>
          <t>ANTIOQUIA</t>
        </is>
      </c>
      <c r="I1922" t="inlineStr">
        <is>
          <t>NECOCLI</t>
        </is>
      </c>
      <c r="J1922" t="inlineStr">
        <is>
          <t>DISTRICOL MULATOS MARKET HAPPY</t>
        </is>
      </c>
      <c r="K1922" t="inlineStr">
        <is>
          <t>BANCOLOMBIA</t>
        </is>
      </c>
      <c r="L1922" t="inlineStr">
        <is>
          <t>FO-25-1426328</t>
        </is>
      </c>
      <c r="M1922" s="49" t="n">
        <v>45895.48820601852</v>
      </c>
      <c r="N1922" s="49" t="n">
        <v>45897.53611111111</v>
      </c>
      <c r="O1922" s="48" t="n">
        <v>0</v>
      </c>
      <c r="P1922" t="inlineStr">
        <is>
          <t>AGREGADOR</t>
        </is>
      </c>
      <c r="Q1922" t="inlineStr">
        <is>
          <t>DISTRICOL</t>
        </is>
      </c>
      <c r="R1922" t="inlineStr">
        <is>
          <t>EJECUTADO</t>
        </is>
      </c>
      <c r="S1922" t="inlineStr">
        <is>
          <t>EJECUTADO EXITOSO</t>
        </is>
      </c>
      <c r="T1922" t="inlineStr">
        <is>
          <t>ENVIO FLOTA - OPERADOR LOGISTICO</t>
        </is>
      </c>
      <c r="V1922" t="inlineStr">
        <is>
          <t>TIPO II</t>
        </is>
      </c>
      <c r="W1922" t="inlineStr">
        <is>
          <t>TERRESTRE</t>
        </is>
      </c>
      <c r="X1922" t="inlineStr">
        <is>
          <t>CASTRO HENAO DANIEL ESTEBAN</t>
        </is>
      </c>
      <c r="Y1922" t="inlineStr">
        <is>
          <t>1</t>
        </is>
      </c>
      <c r="Z1922" t="inlineStr">
        <is>
          <t>0</t>
        </is>
      </c>
      <c r="AA1922" s="48" t="n">
        <v>35780</v>
      </c>
      <c r="AB1922" s="48" t="n">
        <v>0</v>
      </c>
    </row>
    <row r="1923">
      <c r="A1923" t="inlineStr">
        <is>
          <t>APARTADO</t>
        </is>
      </c>
      <c r="B1923" t="inlineStr">
        <is>
          <t>NOROCCIDENTE</t>
        </is>
      </c>
      <c r="C1923" t="inlineStr">
        <is>
          <t>0004-0005</t>
        </is>
      </c>
      <c r="D1923" t="inlineStr">
        <is>
          <t>5045</t>
        </is>
      </c>
      <c r="E1923" t="inlineStr">
        <is>
          <t>2646086</t>
        </is>
      </c>
      <c r="F1923" t="inlineStr">
        <is>
          <t>3007045370</t>
        </is>
      </c>
      <c r="G1923" t="inlineStr">
        <is>
          <t>OC VISITA ROLLOS</t>
        </is>
      </c>
      <c r="H1923" t="inlineStr">
        <is>
          <t>ANTIOQUIA</t>
        </is>
      </c>
      <c r="I1923" t="inlineStr">
        <is>
          <t>APARTADO</t>
        </is>
      </c>
      <c r="J1923" t="inlineStr">
        <is>
          <t>BARRIO POLICARPA APARTADO 1</t>
        </is>
      </c>
      <c r="K1923" t="inlineStr">
        <is>
          <t>BANCOLOMBIA</t>
        </is>
      </c>
      <c r="L1923" t="inlineStr">
        <is>
          <t>FO-25-1426323</t>
        </is>
      </c>
      <c r="M1923" s="49" t="n">
        <v>45895.48996527777</v>
      </c>
      <c r="N1923" s="49" t="n">
        <v>45896.64513888889</v>
      </c>
      <c r="O1923" s="48" t="n">
        <v>0</v>
      </c>
      <c r="P1923" t="inlineStr">
        <is>
          <t>CB UNO A UNO</t>
        </is>
      </c>
      <c r="Q1923" t="inlineStr">
        <is>
          <t>CB UNO A UNO</t>
        </is>
      </c>
      <c r="R1923" t="inlineStr">
        <is>
          <t>EJECUTADO</t>
        </is>
      </c>
      <c r="S1923" t="inlineStr">
        <is>
          <t>EJECUTADO EXITOSO</t>
        </is>
      </c>
      <c r="T1923" t="inlineStr">
        <is>
          <t>VISITA TECNICA</t>
        </is>
      </c>
      <c r="V1923" t="inlineStr">
        <is>
          <t>TIPO I</t>
        </is>
      </c>
      <c r="W1923" t="inlineStr">
        <is>
          <t>TERRESTRE</t>
        </is>
      </c>
      <c r="X1923" t="inlineStr">
        <is>
          <t>SALDARRIAGA MIRANDA SANTIAGO</t>
        </is>
      </c>
      <c r="Y1923" t="inlineStr">
        <is>
          <t>1</t>
        </is>
      </c>
      <c r="Z1923" t="inlineStr">
        <is>
          <t>0</t>
        </is>
      </c>
      <c r="AA1923" s="48" t="n">
        <v>35780</v>
      </c>
      <c r="AB1923" s="48" t="n">
        <v>0</v>
      </c>
    </row>
    <row r="1924">
      <c r="A1924" t="inlineStr">
        <is>
          <t>APARTADO</t>
        </is>
      </c>
      <c r="B1924" t="inlineStr">
        <is>
          <t>NOROCCIDENTE</t>
        </is>
      </c>
      <c r="C1924" t="inlineStr">
        <is>
          <t>0004-0005</t>
        </is>
      </c>
      <c r="D1924" t="inlineStr">
        <is>
          <t>27006</t>
        </is>
      </c>
      <c r="E1924" t="inlineStr">
        <is>
          <t>2646090</t>
        </is>
      </c>
      <c r="F1924" t="inlineStr">
        <is>
          <t>3007066761</t>
        </is>
      </c>
      <c r="G1924" t="inlineStr">
        <is>
          <t>OC ENVIO ROLLOS</t>
        </is>
      </c>
      <c r="H1924" t="inlineStr">
        <is>
          <t>CHOCO</t>
        </is>
      </c>
      <c r="I1924" t="inlineStr">
        <is>
          <t>ACANDI</t>
        </is>
      </c>
      <c r="J1924" t="inlineStr">
        <is>
          <t>DISTRICOL HOSTAL Y VARIEDADES</t>
        </is>
      </c>
      <c r="K1924" t="inlineStr">
        <is>
          <t>BANCOLOMBIA</t>
        </is>
      </c>
      <c r="L1924" t="inlineStr">
        <is>
          <t>FO-25-1426683</t>
        </is>
      </c>
      <c r="M1924" s="49" t="n">
        <v>45895.49041666667</v>
      </c>
      <c r="N1924" s="49" t="n">
        <v>45898.41458333333</v>
      </c>
      <c r="O1924" s="48" t="n">
        <v>0</v>
      </c>
      <c r="P1924" t="inlineStr">
        <is>
          <t>AGREGADOR</t>
        </is>
      </c>
      <c r="Q1924" t="inlineStr">
        <is>
          <t>DISTRICOL</t>
        </is>
      </c>
      <c r="S1924" t="inlineStr">
        <is>
          <t>EJECUTADO EXITOSO</t>
        </is>
      </c>
      <c r="T1924" t="inlineStr">
        <is>
          <t>ENVIO</t>
        </is>
      </c>
      <c r="V1924" t="inlineStr">
        <is>
          <t>TIPO IV ESPECIAL</t>
        </is>
      </c>
      <c r="W1924" t="inlineStr">
        <is>
          <t>AEREO</t>
        </is>
      </c>
      <c r="Y1924" t="inlineStr">
        <is>
          <t>1</t>
        </is>
      </c>
      <c r="Z1924" t="inlineStr">
        <is>
          <t>0</t>
        </is>
      </c>
      <c r="AA1924" s="48" t="n">
        <v>35780</v>
      </c>
      <c r="AB1924" s="48" t="n">
        <v>0</v>
      </c>
    </row>
    <row r="1925">
      <c r="A1925" t="inlineStr">
        <is>
          <t>BUCARAMANGA</t>
        </is>
      </c>
      <c r="B1925" t="inlineStr">
        <is>
          <t>SANTANDERES</t>
        </is>
      </c>
      <c r="C1925" t="inlineStr">
        <is>
          <t>0004-0008</t>
        </is>
      </c>
      <c r="D1925" t="inlineStr">
        <is>
          <t>68575</t>
        </is>
      </c>
      <c r="E1925" t="inlineStr">
        <is>
          <t>2646093</t>
        </is>
      </c>
      <c r="F1925" t="inlineStr">
        <is>
          <t>3007053773</t>
        </is>
      </c>
      <c r="G1925" t="inlineStr">
        <is>
          <t>OC ENVIO ROLLOS</t>
        </is>
      </c>
      <c r="H1925" t="inlineStr">
        <is>
          <t>SANTANDER</t>
        </is>
      </c>
      <c r="I1925" t="inlineStr">
        <is>
          <t>PUERTO WILCHES</t>
        </is>
      </c>
      <c r="J1925" t="inlineStr">
        <is>
          <t>PTM PUERTO WILCHES GRANERO EL</t>
        </is>
      </c>
      <c r="K1925" t="inlineStr">
        <is>
          <t>BANCOLOMBIA</t>
        </is>
      </c>
      <c r="L1925" t="inlineStr">
        <is>
          <t>FO-25-1427601</t>
        </is>
      </c>
      <c r="M1925" s="49" t="n">
        <v>45895.49239583333</v>
      </c>
      <c r="N1925" s="49" t="n">
        <v>45899.60208333333</v>
      </c>
      <c r="O1925" s="48" t="n">
        <v>0</v>
      </c>
      <c r="P1925" t="inlineStr">
        <is>
          <t>AGREGADOR</t>
        </is>
      </c>
      <c r="Q1925" t="inlineStr">
        <is>
          <t>COMCARD - PTM</t>
        </is>
      </c>
      <c r="S1925" t="inlineStr">
        <is>
          <t>EJECUTADO EXITOSO</t>
        </is>
      </c>
      <c r="T1925" t="inlineStr">
        <is>
          <t>ENVIO</t>
        </is>
      </c>
      <c r="V1925" t="inlineStr">
        <is>
          <t>TIPO IV</t>
        </is>
      </c>
      <c r="W1925" t="inlineStr">
        <is>
          <t>TERRESTRE</t>
        </is>
      </c>
      <c r="Y1925" t="inlineStr">
        <is>
          <t>1</t>
        </is>
      </c>
      <c r="Z1925" t="inlineStr">
        <is>
          <t>0</t>
        </is>
      </c>
      <c r="AA1925" s="48" t="n">
        <v>35780</v>
      </c>
      <c r="AB1925" s="48" t="n">
        <v>0</v>
      </c>
    </row>
    <row r="1926">
      <c r="A1926" t="inlineStr">
        <is>
          <t>BUCARAMANGA</t>
        </is>
      </c>
      <c r="B1926" t="inlineStr">
        <is>
          <t>SANTANDERES</t>
        </is>
      </c>
      <c r="C1926" t="inlineStr">
        <is>
          <t>0004-0008</t>
        </is>
      </c>
      <c r="D1926" t="inlineStr">
        <is>
          <t>68001</t>
        </is>
      </c>
      <c r="E1926" t="inlineStr">
        <is>
          <t>2646129</t>
        </is>
      </c>
      <c r="F1926" t="inlineStr">
        <is>
          <t>3007074094</t>
        </is>
      </c>
      <c r="G1926" t="inlineStr">
        <is>
          <t>OC VISITA ROLLOS</t>
        </is>
      </c>
      <c r="H1926" t="inlineStr">
        <is>
          <t>SANTANDER</t>
        </is>
      </c>
      <c r="I1926" t="inlineStr">
        <is>
          <t>BUCARAMANGA</t>
        </is>
      </c>
      <c r="J1926" t="inlineStr">
        <is>
          <t>BARRIO CONCORDIA BUCARAMANGA 4</t>
        </is>
      </c>
      <c r="K1926" t="inlineStr">
        <is>
          <t>BANCOLOMBIA</t>
        </is>
      </c>
      <c r="L1926" t="inlineStr">
        <is>
          <t>FO-25-1427540</t>
        </is>
      </c>
      <c r="M1926" s="49" t="n">
        <v>45895.48780092593</v>
      </c>
      <c r="N1926" s="49" t="n">
        <v>45896.55416666667</v>
      </c>
      <c r="O1926" s="48" t="n">
        <v>0</v>
      </c>
      <c r="P1926" t="inlineStr">
        <is>
          <t>CB UNO A UNO</t>
        </is>
      </c>
      <c r="Q1926" t="inlineStr">
        <is>
          <t>CB UNO A UNO</t>
        </is>
      </c>
      <c r="R1926" t="inlineStr">
        <is>
          <t>CANCELADO</t>
        </is>
      </c>
      <c r="S1926" t="inlineStr">
        <is>
          <t>EJECUTADO EXITOSO</t>
        </is>
      </c>
      <c r="T1926" t="inlineStr">
        <is>
          <t>VISITA TECNICA</t>
        </is>
      </c>
      <c r="V1926" t="inlineStr">
        <is>
          <t>TIPO I</t>
        </is>
      </c>
      <c r="W1926" t="inlineStr">
        <is>
          <t>TERRESTRE</t>
        </is>
      </c>
      <c r="X1926" t="inlineStr">
        <is>
          <t>PEÑA DIAZ IVAN YESID</t>
        </is>
      </c>
      <c r="Y1926" t="inlineStr">
        <is>
          <t>1</t>
        </is>
      </c>
      <c r="Z1926" t="inlineStr">
        <is>
          <t>0</t>
        </is>
      </c>
      <c r="AA1926" s="48" t="n">
        <v>35780</v>
      </c>
      <c r="AB1926" s="48" t="n">
        <v>0</v>
      </c>
    </row>
    <row r="1927">
      <c r="A1927" t="inlineStr">
        <is>
          <t>CALI</t>
        </is>
      </c>
      <c r="B1927" t="inlineStr">
        <is>
          <t>SUROCCIDENTE Y EJE CAFETERO</t>
        </is>
      </c>
      <c r="C1927" t="inlineStr">
        <is>
          <t>0004-0003</t>
        </is>
      </c>
      <c r="D1927" t="inlineStr">
        <is>
          <t>19698</t>
        </is>
      </c>
      <c r="E1927" t="inlineStr">
        <is>
          <t>2646243</t>
        </is>
      </c>
      <c r="F1927" t="inlineStr">
        <is>
          <t>3007079322</t>
        </is>
      </c>
      <c r="G1927" t="inlineStr">
        <is>
          <t>OC VISITA ROLLOS</t>
        </is>
      </c>
      <c r="H1927" t="inlineStr">
        <is>
          <t>CAUCA</t>
        </is>
      </c>
      <c r="I1927" t="inlineStr">
        <is>
          <t>SANTANDER DE QUILICHAO</t>
        </is>
      </c>
      <c r="J1927" t="inlineStr">
        <is>
          <t>BARRIO EL CENTRO SANTANDER DE</t>
        </is>
      </c>
      <c r="K1927" t="inlineStr">
        <is>
          <t>BANCOLOMBIA</t>
        </is>
      </c>
      <c r="L1927" t="inlineStr">
        <is>
          <t>FO-25-1426649</t>
        </is>
      </c>
      <c r="M1927" s="49" t="n">
        <v>45895.49611111111</v>
      </c>
      <c r="N1927" s="49" t="n">
        <v>45896.58472222222</v>
      </c>
      <c r="O1927" s="48" t="n">
        <v>0</v>
      </c>
      <c r="P1927" t="inlineStr">
        <is>
          <t>CB UNO A UNO</t>
        </is>
      </c>
      <c r="Q1927" t="inlineStr">
        <is>
          <t>CB UNO A UNO</t>
        </is>
      </c>
      <c r="R1927" t="inlineStr">
        <is>
          <t>EJECUTADO</t>
        </is>
      </c>
      <c r="S1927" t="inlineStr">
        <is>
          <t>EJECUTADO EXITOSO</t>
        </is>
      </c>
      <c r="T1927" t="inlineStr">
        <is>
          <t>VISITA TECNICA</t>
        </is>
      </c>
      <c r="V1927" t="inlineStr">
        <is>
          <t>TIPO II</t>
        </is>
      </c>
      <c r="W1927" t="inlineStr">
        <is>
          <t>TERRESTRE</t>
        </is>
      </c>
      <c r="X1927" t="inlineStr">
        <is>
          <t>BOLAÑOS TABORDA JORGE ENRIQUE</t>
        </is>
      </c>
      <c r="Y1927" t="inlineStr">
        <is>
          <t>1</t>
        </is>
      </c>
      <c r="Z1927" t="inlineStr">
        <is>
          <t>0</t>
        </is>
      </c>
      <c r="AA1927" s="48" t="n">
        <v>67654</v>
      </c>
      <c r="AB1927" s="48" t="n">
        <v>0</v>
      </c>
    </row>
    <row r="1928">
      <c r="A1928" t="inlineStr">
        <is>
          <t>BOGOTA</t>
        </is>
      </c>
      <c r="B1928" t="inlineStr">
        <is>
          <t>CUNDINAMARCA</t>
        </is>
      </c>
      <c r="C1928" t="inlineStr">
        <is>
          <t>0004-0004</t>
        </is>
      </c>
      <c r="D1928" t="inlineStr">
        <is>
          <t>11001</t>
        </is>
      </c>
      <c r="E1928" t="inlineStr">
        <is>
          <t>2646303</t>
        </is>
      </c>
      <c r="F1928" t="inlineStr">
        <is>
          <t>3007068323</t>
        </is>
      </c>
      <c r="G1928" t="inlineStr">
        <is>
          <t>OC VISITA ROLLOS</t>
        </is>
      </c>
      <c r="H1928" t="inlineStr">
        <is>
          <t>CUNDINAMARCA</t>
        </is>
      </c>
      <c r="I1928" t="inlineStr">
        <is>
          <t>BOGOTA</t>
        </is>
      </c>
      <c r="J1928" t="inlineStr">
        <is>
          <t>BARRIO PATIO BONITO BOGOTA 22</t>
        </is>
      </c>
      <c r="K1928" t="inlineStr">
        <is>
          <t>BANCOLOMBIA</t>
        </is>
      </c>
      <c r="L1928" t="inlineStr">
        <is>
          <t>FO-25-1426663</t>
        </is>
      </c>
      <c r="M1928" s="49" t="n">
        <v>45895.49494212963</v>
      </c>
      <c r="N1928" s="49" t="n">
        <v>45896.55694444444</v>
      </c>
      <c r="O1928" s="48" t="n">
        <v>0</v>
      </c>
      <c r="P1928" t="inlineStr">
        <is>
          <t>CB UNO A UNO</t>
        </is>
      </c>
      <c r="Q1928" t="inlineStr">
        <is>
          <t>CB UNO A UNO</t>
        </is>
      </c>
      <c r="R1928" t="inlineStr">
        <is>
          <t>EJECUTADO</t>
        </is>
      </c>
      <c r="S1928" t="inlineStr">
        <is>
          <t>EJECUTADO EXITOSO</t>
        </is>
      </c>
      <c r="T1928" t="inlineStr">
        <is>
          <t>VISITA TECNICA</t>
        </is>
      </c>
      <c r="V1928" t="inlineStr">
        <is>
          <t>TIPO I</t>
        </is>
      </c>
      <c r="W1928" t="inlineStr">
        <is>
          <t>TERRESTRE</t>
        </is>
      </c>
      <c r="X1928" t="inlineStr">
        <is>
          <t>HERNANDEZ NARANJO OSCAR EDUARDO</t>
        </is>
      </c>
      <c r="Y1928" t="inlineStr">
        <is>
          <t>1</t>
        </is>
      </c>
      <c r="Z1928" t="inlineStr">
        <is>
          <t>0</t>
        </is>
      </c>
      <c r="AA1928" s="48" t="n">
        <v>35780</v>
      </c>
      <c r="AB1928" s="48" t="n">
        <v>0</v>
      </c>
    </row>
    <row r="1929">
      <c r="A1929" t="inlineStr">
        <is>
          <t>CARTAGENA</t>
        </is>
      </c>
      <c r="B1929" t="inlineStr">
        <is>
          <t>COSTA</t>
        </is>
      </c>
      <c r="C1929" t="inlineStr">
        <is>
          <t>0004-0001</t>
        </is>
      </c>
      <c r="D1929" t="inlineStr">
        <is>
          <t>13001</t>
        </is>
      </c>
      <c r="E1929" t="inlineStr">
        <is>
          <t>2646352</t>
        </is>
      </c>
      <c r="F1929" t="inlineStr">
        <is>
          <t>3007047370</t>
        </is>
      </c>
      <c r="G1929" t="inlineStr">
        <is>
          <t>OC VISITA ROLLOS</t>
        </is>
      </c>
      <c r="H1929" t="inlineStr">
        <is>
          <t>BOLIVAR</t>
        </is>
      </c>
      <c r="I1929" t="inlineStr">
        <is>
          <t>CARTAGENA</t>
        </is>
      </c>
      <c r="J1929" t="inlineStr">
        <is>
          <t>BARRIO OLAYA HERRERA CARTAGENA</t>
        </is>
      </c>
      <c r="K1929" t="inlineStr">
        <is>
          <t>BANCOLOMBIA</t>
        </is>
      </c>
      <c r="L1929" t="inlineStr">
        <is>
          <t>FO-25-1426643</t>
        </is>
      </c>
      <c r="M1929" s="49" t="n">
        <v>45895.50767361111</v>
      </c>
      <c r="N1929" s="49" t="n">
        <v>45896.56041666667</v>
      </c>
      <c r="O1929" s="48" t="n">
        <v>0</v>
      </c>
      <c r="P1929" t="inlineStr">
        <is>
          <t>CB UNO A UNO</t>
        </is>
      </c>
      <c r="Q1929" t="inlineStr">
        <is>
          <t>CB UNO A UNO</t>
        </is>
      </c>
      <c r="R1929" t="inlineStr">
        <is>
          <t>EJECUTADO</t>
        </is>
      </c>
      <c r="S1929" t="inlineStr">
        <is>
          <t>EJECUTADO EXITOSO</t>
        </is>
      </c>
      <c r="T1929" t="inlineStr">
        <is>
          <t>VISITA TECNICA</t>
        </is>
      </c>
      <c r="V1929" t="inlineStr">
        <is>
          <t>TIPO I</t>
        </is>
      </c>
      <c r="W1929" t="inlineStr">
        <is>
          <t>TERRESTRE</t>
        </is>
      </c>
      <c r="X1929" t="inlineStr">
        <is>
          <t>CANEDO HERRERA ALEXANDER</t>
        </is>
      </c>
      <c r="Y1929" t="inlineStr">
        <is>
          <t>1</t>
        </is>
      </c>
      <c r="Z1929" t="inlineStr">
        <is>
          <t>0</t>
        </is>
      </c>
      <c r="AA1929" s="48" t="n">
        <v>35780</v>
      </c>
      <c r="AB1929" s="48" t="n">
        <v>0</v>
      </c>
    </row>
    <row r="1930">
      <c r="A1930" t="inlineStr">
        <is>
          <t>BARRANQUILLA</t>
        </is>
      </c>
      <c r="B1930" t="inlineStr">
        <is>
          <t>COSTA</t>
        </is>
      </c>
      <c r="C1930" t="inlineStr">
        <is>
          <t>0004-0001</t>
        </is>
      </c>
      <c r="D1930" t="inlineStr">
        <is>
          <t>8758</t>
        </is>
      </c>
      <c r="E1930" t="inlineStr">
        <is>
          <t>2646423</t>
        </is>
      </c>
      <c r="F1930" t="inlineStr">
        <is>
          <t>3007080501</t>
        </is>
      </c>
      <c r="G1930" t="inlineStr">
        <is>
          <t>OC VISITA ROLLOS</t>
        </is>
      </c>
      <c r="H1930" t="inlineStr">
        <is>
          <t>ATLANTICO</t>
        </is>
      </c>
      <c r="I1930" t="inlineStr">
        <is>
          <t>SOLEDAD</t>
        </is>
      </c>
      <c r="J1930" t="inlineStr">
        <is>
          <t>DISTRICOL MUNDO AROMA JEY</t>
        </is>
      </c>
      <c r="K1930" t="inlineStr">
        <is>
          <t>BANCOLOMBIA</t>
        </is>
      </c>
      <c r="L1930" t="inlineStr">
        <is>
          <t>FO-25-1427529</t>
        </is>
      </c>
      <c r="M1930" s="49" t="n">
        <v>45895.52076388889</v>
      </c>
      <c r="N1930" s="49" t="n">
        <v>45896.62222222222</v>
      </c>
      <c r="O1930" s="48" t="n">
        <v>0</v>
      </c>
      <c r="P1930" t="inlineStr">
        <is>
          <t>AGREGADOR</t>
        </is>
      </c>
      <c r="Q1930" t="inlineStr">
        <is>
          <t>DISTRICOL</t>
        </is>
      </c>
      <c r="R1930" t="inlineStr">
        <is>
          <t>EJECUTADO</t>
        </is>
      </c>
      <c r="S1930" t="inlineStr">
        <is>
          <t>EJECUTADO EXITOSO</t>
        </is>
      </c>
      <c r="T1930" t="inlineStr">
        <is>
          <t>VISITA TECNICA</t>
        </is>
      </c>
      <c r="V1930" t="inlineStr">
        <is>
          <t>TIPO I</t>
        </is>
      </c>
      <c r="W1930" t="inlineStr">
        <is>
          <t>TERRESTRE</t>
        </is>
      </c>
      <c r="X1930" t="inlineStr">
        <is>
          <t>PEÑALOZA GUTIERREZ RAFAEL GUSTAVO</t>
        </is>
      </c>
      <c r="Y1930" t="inlineStr">
        <is>
          <t>1</t>
        </is>
      </c>
      <c r="Z1930" t="inlineStr">
        <is>
          <t>0</t>
        </is>
      </c>
      <c r="AA1930" s="48" t="n">
        <v>35780</v>
      </c>
      <c r="AB1930" s="48" t="n">
        <v>0</v>
      </c>
    </row>
    <row r="1931">
      <c r="A1931" t="inlineStr">
        <is>
          <t>BOGOTA</t>
        </is>
      </c>
      <c r="B1931" t="inlineStr">
        <is>
          <t>CUNDINAMARCA</t>
        </is>
      </c>
      <c r="C1931" t="inlineStr">
        <is>
          <t>0004-0004</t>
        </is>
      </c>
      <c r="D1931" t="inlineStr">
        <is>
          <t>25126</t>
        </is>
      </c>
      <c r="E1931" t="inlineStr">
        <is>
          <t>2646482</t>
        </is>
      </c>
      <c r="F1931" t="inlineStr">
        <is>
          <t>3007024381</t>
        </is>
      </c>
      <c r="G1931" t="inlineStr">
        <is>
          <t>OC VISITA ROLLOS</t>
        </is>
      </c>
      <c r="H1931" t="inlineStr">
        <is>
          <t>CUNDINAMARCA</t>
        </is>
      </c>
      <c r="I1931" t="inlineStr">
        <is>
          <t>CAJICA</t>
        </is>
      </c>
      <c r="J1931" t="inlineStr">
        <is>
          <t>MULTIPAGAS CAJICA</t>
        </is>
      </c>
      <c r="K1931" t="inlineStr">
        <is>
          <t>BANCOLOMBIA</t>
        </is>
      </c>
      <c r="L1931" t="inlineStr">
        <is>
          <t>FO-25-1427509</t>
        </is>
      </c>
      <c r="M1931" s="49" t="n">
        <v>45895.56277777778</v>
      </c>
      <c r="N1931" s="49" t="n">
        <v>45896.55902777778</v>
      </c>
      <c r="O1931" s="48" t="n">
        <v>0</v>
      </c>
      <c r="P1931" t="inlineStr">
        <is>
          <t>ROBUSTO</t>
        </is>
      </c>
      <c r="Q1931" t="inlineStr">
        <is>
          <t>MULTIPAGAS</t>
        </is>
      </c>
      <c r="R1931" t="inlineStr">
        <is>
          <t>EJECUTADO</t>
        </is>
      </c>
      <c r="S1931" t="inlineStr">
        <is>
          <t>EJECUTADO EXITOSO</t>
        </is>
      </c>
      <c r="T1931" t="inlineStr">
        <is>
          <t>VISITA TECNICA</t>
        </is>
      </c>
      <c r="V1931" t="inlineStr">
        <is>
          <t>TIPO II</t>
        </is>
      </c>
      <c r="W1931" t="inlineStr">
        <is>
          <t>TERRESTRE</t>
        </is>
      </c>
      <c r="X1931" t="inlineStr">
        <is>
          <t>SOTO LONDOÑO FREDY ALEXANDER</t>
        </is>
      </c>
      <c r="Y1931" t="inlineStr">
        <is>
          <t>1</t>
        </is>
      </c>
      <c r="Z1931" t="inlineStr">
        <is>
          <t>0</t>
        </is>
      </c>
      <c r="AA1931" s="48" t="n">
        <v>67654</v>
      </c>
      <c r="AB1931" s="48" t="n">
        <v>0</v>
      </c>
    </row>
    <row r="1932">
      <c r="A1932" t="inlineStr">
        <is>
          <t>MONTERIA</t>
        </is>
      </c>
      <c r="B1932" t="inlineStr">
        <is>
          <t>COSTA</t>
        </is>
      </c>
      <c r="C1932" t="inlineStr">
        <is>
          <t>0004-0001</t>
        </is>
      </c>
      <c r="D1932" t="inlineStr">
        <is>
          <t>5154</t>
        </is>
      </c>
      <c r="E1932" t="inlineStr">
        <is>
          <t>2646484</t>
        </is>
      </c>
      <c r="F1932" t="inlineStr">
        <is>
          <t>3007038649</t>
        </is>
      </c>
      <c r="G1932" t="inlineStr">
        <is>
          <t>OC VISITA ROLLOS</t>
        </is>
      </c>
      <c r="H1932" t="inlineStr">
        <is>
          <t>ANTIOQUIA</t>
        </is>
      </c>
      <c r="I1932" t="inlineStr">
        <is>
          <t>CAUCASIA</t>
        </is>
      </c>
      <c r="J1932" t="inlineStr">
        <is>
          <t>ARRIO CENTRO CAUCASIA 4</t>
        </is>
      </c>
      <c r="K1932" t="inlineStr">
        <is>
          <t>BANCOLOMBIA</t>
        </is>
      </c>
      <c r="L1932" t="inlineStr">
        <is>
          <t>FO-25-1427503</t>
        </is>
      </c>
      <c r="M1932" s="49" t="n">
        <v>45895.56395833333</v>
      </c>
      <c r="N1932" s="49" t="n">
        <v>45897.67847222222</v>
      </c>
      <c r="O1932" s="48" t="n">
        <v>0</v>
      </c>
      <c r="P1932" t="inlineStr">
        <is>
          <t>CB UNO A UNO</t>
        </is>
      </c>
      <c r="Q1932" t="inlineStr">
        <is>
          <t>CB UNO A UNO</t>
        </is>
      </c>
      <c r="R1932" t="inlineStr">
        <is>
          <t>EJECUTADO</t>
        </is>
      </c>
      <c r="S1932" t="inlineStr">
        <is>
          <t>EJECUTADO EXITOSO</t>
        </is>
      </c>
      <c r="T1932" t="inlineStr">
        <is>
          <t>VISITA TECNICA</t>
        </is>
      </c>
      <c r="V1932" t="inlineStr">
        <is>
          <t>TIPO II</t>
        </is>
      </c>
      <c r="W1932" t="inlineStr">
        <is>
          <t>TERRESTRE</t>
        </is>
      </c>
      <c r="X1932" t="inlineStr">
        <is>
          <t>CASSIANI PEREZ RAUL RAMIRO</t>
        </is>
      </c>
      <c r="Y1932" t="inlineStr">
        <is>
          <t>1</t>
        </is>
      </c>
      <c r="Z1932" t="inlineStr">
        <is>
          <t>0</t>
        </is>
      </c>
      <c r="AA1932" s="48" t="n">
        <v>67654</v>
      </c>
      <c r="AB1932" s="48" t="n">
        <v>0</v>
      </c>
    </row>
    <row r="1933">
      <c r="A1933" t="inlineStr">
        <is>
          <t>BOGOTA</t>
        </is>
      </c>
      <c r="B1933" t="inlineStr">
        <is>
          <t>CUNDINAMARCA</t>
        </is>
      </c>
      <c r="C1933" t="inlineStr">
        <is>
          <t>0004-0004</t>
        </is>
      </c>
      <c r="D1933" t="inlineStr">
        <is>
          <t>11001</t>
        </is>
      </c>
      <c r="E1933" t="inlineStr">
        <is>
          <t>2646563</t>
        </is>
      </c>
      <c r="F1933" t="inlineStr">
        <is>
          <t>3007074887</t>
        </is>
      </c>
      <c r="G1933" t="inlineStr">
        <is>
          <t>OC VISITA ROLLOS</t>
        </is>
      </c>
      <c r="H1933" t="inlineStr">
        <is>
          <t>CUNDINAMARCA</t>
        </is>
      </c>
      <c r="I1933" t="inlineStr">
        <is>
          <t>BOGOTA</t>
        </is>
      </c>
      <c r="J1933" t="inlineStr">
        <is>
          <t>BARRIO PATIO BONITO 3 BOGOTA</t>
        </is>
      </c>
      <c r="K1933" t="inlineStr">
        <is>
          <t>BANCOLOMBIA</t>
        </is>
      </c>
      <c r="L1933" t="inlineStr">
        <is>
          <t>FO-25-1427517</t>
        </is>
      </c>
      <c r="M1933" s="49" t="n">
        <v>45895.53965277778</v>
      </c>
      <c r="N1933" s="49" t="n">
        <v>45896.55555555555</v>
      </c>
      <c r="O1933" s="48" t="n">
        <v>0</v>
      </c>
      <c r="P1933" t="inlineStr">
        <is>
          <t>CB UNO A UNO</t>
        </is>
      </c>
      <c r="Q1933" t="inlineStr">
        <is>
          <t>CB UNO A UNO</t>
        </is>
      </c>
      <c r="R1933" t="inlineStr">
        <is>
          <t>EJECUTADO</t>
        </is>
      </c>
      <c r="S1933" t="inlineStr">
        <is>
          <t>EJECUTADO EXITOSO</t>
        </is>
      </c>
      <c r="T1933" t="inlineStr">
        <is>
          <t>VISITA TECNICA</t>
        </is>
      </c>
      <c r="V1933" t="inlineStr">
        <is>
          <t>TIPO I</t>
        </is>
      </c>
      <c r="W1933" t="inlineStr">
        <is>
          <t>TERRESTRE</t>
        </is>
      </c>
      <c r="X1933" t="inlineStr">
        <is>
          <t>HERNANDEZ NARANJO OSCAR EDUARDO</t>
        </is>
      </c>
      <c r="Y1933" t="inlineStr">
        <is>
          <t>1</t>
        </is>
      </c>
      <c r="Z1933" t="inlineStr">
        <is>
          <t>0</t>
        </is>
      </c>
      <c r="AA1933" s="48" t="n">
        <v>35780</v>
      </c>
      <c r="AB1933" s="48" t="n">
        <v>0</v>
      </c>
    </row>
    <row r="1934">
      <c r="A1934" t="inlineStr">
        <is>
          <t>TUNJA</t>
        </is>
      </c>
      <c r="B1934" t="inlineStr">
        <is>
          <t>SANTANDERES</t>
        </is>
      </c>
      <c r="C1934" t="inlineStr">
        <is>
          <t>0004-0008</t>
        </is>
      </c>
      <c r="D1934" t="inlineStr">
        <is>
          <t>15204</t>
        </is>
      </c>
      <c r="E1934" t="inlineStr">
        <is>
          <t>2646935</t>
        </is>
      </c>
      <c r="F1934" t="inlineStr">
        <is>
          <t>3007077276</t>
        </is>
      </c>
      <c r="G1934" t="inlineStr">
        <is>
          <t>OC VISITA ROLLOS</t>
        </is>
      </c>
      <c r="H1934" t="inlineStr">
        <is>
          <t>BOYACA</t>
        </is>
      </c>
      <c r="I1934" t="inlineStr">
        <is>
          <t>COMBITA</t>
        </is>
      </c>
      <c r="J1934" t="inlineStr">
        <is>
          <t>BARRIO COMBITA COMBITA</t>
        </is>
      </c>
      <c r="K1934" t="inlineStr">
        <is>
          <t>BANCOLOMBIA</t>
        </is>
      </c>
      <c r="L1934" t="inlineStr">
        <is>
          <t>FO-25-1427498</t>
        </is>
      </c>
      <c r="M1934" s="49" t="n">
        <v>45895.5868287037</v>
      </c>
      <c r="N1934" s="49" t="n">
        <v>45896.68402777778</v>
      </c>
      <c r="O1934" s="48" t="n">
        <v>0</v>
      </c>
      <c r="P1934" t="inlineStr">
        <is>
          <t>CB UNO A UNO</t>
        </is>
      </c>
      <c r="Q1934" t="inlineStr">
        <is>
          <t>CB UNO A UNO</t>
        </is>
      </c>
      <c r="R1934" t="inlineStr">
        <is>
          <t>EJECUTADO</t>
        </is>
      </c>
      <c r="S1934" t="inlineStr">
        <is>
          <t>EJECUTADO EXITOSO</t>
        </is>
      </c>
      <c r="T1934" t="inlineStr">
        <is>
          <t>VISITA TECNICA</t>
        </is>
      </c>
      <c r="V1934" t="inlineStr">
        <is>
          <t>TIPO II</t>
        </is>
      </c>
      <c r="W1934" t="inlineStr">
        <is>
          <t>TERRESTRE</t>
        </is>
      </c>
      <c r="X1934" t="inlineStr">
        <is>
          <t>SOLER HOYOS CRISTIAN LEONARDO</t>
        </is>
      </c>
      <c r="Y1934" t="inlineStr">
        <is>
          <t>1</t>
        </is>
      </c>
      <c r="Z1934" t="inlineStr">
        <is>
          <t>0</t>
        </is>
      </c>
      <c r="AA1934" s="48" t="n">
        <v>67654</v>
      </c>
      <c r="AB1934" s="48" t="n">
        <v>0</v>
      </c>
    </row>
    <row r="1935">
      <c r="A1935" t="inlineStr">
        <is>
          <t>CALI</t>
        </is>
      </c>
      <c r="B1935" t="inlineStr">
        <is>
          <t>SUROCCIDENTE Y EJE CAFETERO</t>
        </is>
      </c>
      <c r="C1935" t="inlineStr">
        <is>
          <t>0004-0003</t>
        </is>
      </c>
      <c r="D1935" t="inlineStr">
        <is>
          <t>76248</t>
        </is>
      </c>
      <c r="E1935" t="inlineStr">
        <is>
          <t>2647310</t>
        </is>
      </c>
      <c r="F1935" t="inlineStr">
        <is>
          <t>3007038772</t>
        </is>
      </c>
      <c r="G1935" t="inlineStr">
        <is>
          <t>OC VISITA ROLLOS</t>
        </is>
      </c>
      <c r="H1935" t="inlineStr">
        <is>
          <t>VALLE DEL CAUCA</t>
        </is>
      </c>
      <c r="I1935" t="inlineStr">
        <is>
          <t>EL CERRITO</t>
        </is>
      </c>
      <c r="J1935" t="inlineStr">
        <is>
          <t>BARRIO CENTRO EL CERRITO 1</t>
        </is>
      </c>
      <c r="K1935" t="inlineStr">
        <is>
          <t>BANCOLOMBIA</t>
        </is>
      </c>
      <c r="L1935" t="inlineStr">
        <is>
          <t>FO-25-1429119</t>
        </is>
      </c>
      <c r="M1935" s="49" t="n">
        <v>45895.6058912037</v>
      </c>
      <c r="N1935" s="49" t="n">
        <v>45898.36180555556</v>
      </c>
      <c r="O1935" s="48" t="n">
        <v>0</v>
      </c>
      <c r="P1935" t="inlineStr">
        <is>
          <t>CB UNO A UNO</t>
        </is>
      </c>
      <c r="Q1935" t="inlineStr">
        <is>
          <t>CB UNO A UNO</t>
        </is>
      </c>
      <c r="R1935" t="inlineStr">
        <is>
          <t>EJECUTADO</t>
        </is>
      </c>
      <c r="S1935" t="inlineStr">
        <is>
          <t>EJECUTADO EXITOSO</t>
        </is>
      </c>
      <c r="T1935" t="inlineStr">
        <is>
          <t>VISITA TECNICA</t>
        </is>
      </c>
      <c r="V1935" t="inlineStr">
        <is>
          <t>TIPO II</t>
        </is>
      </c>
      <c r="W1935" t="inlineStr">
        <is>
          <t>TERRESTRE</t>
        </is>
      </c>
      <c r="X1935" t="inlineStr">
        <is>
          <t>SANCHEZ URREGO ROBINSON DAVID</t>
        </is>
      </c>
      <c r="Y1935" t="inlineStr">
        <is>
          <t>1</t>
        </is>
      </c>
      <c r="Z1935" t="inlineStr">
        <is>
          <t>0</t>
        </is>
      </c>
      <c r="AA1935" s="48" t="n">
        <v>67654</v>
      </c>
      <c r="AB1935" s="48" t="n">
        <v>0</v>
      </c>
    </row>
    <row r="1936">
      <c r="A1936" t="inlineStr">
        <is>
          <t>VALLEDUPAR</t>
        </is>
      </c>
      <c r="B1936" t="inlineStr">
        <is>
          <t>COSTA</t>
        </is>
      </c>
      <c r="C1936" t="inlineStr">
        <is>
          <t>0004-0001</t>
        </is>
      </c>
      <c r="D1936" t="inlineStr">
        <is>
          <t>44078</t>
        </is>
      </c>
      <c r="E1936" t="inlineStr">
        <is>
          <t>2647346</t>
        </is>
      </c>
      <c r="F1936" t="inlineStr">
        <is>
          <t>3007061591</t>
        </is>
      </c>
      <c r="G1936" t="inlineStr">
        <is>
          <t>OC VISITA ROLLOS</t>
        </is>
      </c>
      <c r="H1936" t="inlineStr">
        <is>
          <t>LA GUAJIRA</t>
        </is>
      </c>
      <c r="I1936" t="inlineStr">
        <is>
          <t>BARRANCAS</t>
        </is>
      </c>
      <c r="J1936" t="inlineStr">
        <is>
          <t>BARRIO CENTRO BARRANCAS 3</t>
        </is>
      </c>
      <c r="K1936" t="inlineStr">
        <is>
          <t>BANCOLOMBIA</t>
        </is>
      </c>
      <c r="L1936" t="inlineStr">
        <is>
          <t>FO-25-1429085</t>
        </is>
      </c>
      <c r="M1936" s="49" t="n">
        <v>45895.61390046297</v>
      </c>
      <c r="N1936" s="49" t="n">
        <v>45897.56458333333</v>
      </c>
      <c r="O1936" s="48" t="n">
        <v>0</v>
      </c>
      <c r="P1936" t="inlineStr">
        <is>
          <t>CB UNO A UNO</t>
        </is>
      </c>
      <c r="Q1936" t="inlineStr">
        <is>
          <t>CB UNO A UNO</t>
        </is>
      </c>
      <c r="R1936" t="inlineStr">
        <is>
          <t>EJECUTADO</t>
        </is>
      </c>
      <c r="S1936" t="inlineStr">
        <is>
          <t>EJECUTADO EXITOSO</t>
        </is>
      </c>
      <c r="T1936" t="inlineStr">
        <is>
          <t>VISITA TECNICA</t>
        </is>
      </c>
      <c r="V1936" t="inlineStr">
        <is>
          <t>TIPO II</t>
        </is>
      </c>
      <c r="W1936" t="inlineStr">
        <is>
          <t>TERRESTRE</t>
        </is>
      </c>
      <c r="X1936" t="inlineStr">
        <is>
          <t>BENITEZ CARVAJAL ALVARO JAVIER</t>
        </is>
      </c>
      <c r="Y1936" t="inlineStr">
        <is>
          <t>1</t>
        </is>
      </c>
      <c r="Z1936" t="inlineStr">
        <is>
          <t>0</t>
        </is>
      </c>
      <c r="AA1936" s="48" t="n">
        <v>67654</v>
      </c>
      <c r="AB1936" s="48" t="n">
        <v>0</v>
      </c>
    </row>
    <row r="1937">
      <c r="A1937" t="inlineStr">
        <is>
          <t>YOPAL</t>
        </is>
      </c>
      <c r="B1937" t="inlineStr">
        <is>
          <t>REMOTAS</t>
        </is>
      </c>
      <c r="C1937" t="inlineStr">
        <is>
          <t>0004-0007</t>
        </is>
      </c>
      <c r="D1937" t="inlineStr">
        <is>
          <t>85001</t>
        </is>
      </c>
      <c r="E1937" t="inlineStr">
        <is>
          <t>2647362</t>
        </is>
      </c>
      <c r="F1937" t="inlineStr">
        <is>
          <t>3007077986</t>
        </is>
      </c>
      <c r="G1937" t="inlineStr">
        <is>
          <t>OC VISITA ROLLOS</t>
        </is>
      </c>
      <c r="H1937" t="inlineStr">
        <is>
          <t>CASANARE</t>
        </is>
      </c>
      <c r="I1937" t="inlineStr">
        <is>
          <t>YOPAL</t>
        </is>
      </c>
      <c r="J1937" t="inlineStr">
        <is>
          <t>BARRIO CARIBABARE YOPAL 2</t>
        </is>
      </c>
      <c r="K1937" t="inlineStr">
        <is>
          <t>BANCOLOMBIA</t>
        </is>
      </c>
      <c r="L1937" t="inlineStr">
        <is>
          <t>FO-25-1429051</t>
        </is>
      </c>
      <c r="M1937" s="49" t="n">
        <v>45895.61670138889</v>
      </c>
      <c r="N1937" s="49" t="n">
        <v>45896.54861111111</v>
      </c>
      <c r="O1937" s="48" t="n">
        <v>0</v>
      </c>
      <c r="P1937" t="inlineStr">
        <is>
          <t>CB UNO A UNO</t>
        </is>
      </c>
      <c r="Q1937" t="inlineStr">
        <is>
          <t>CB UNO A UNO</t>
        </is>
      </c>
      <c r="R1937" t="inlineStr">
        <is>
          <t>EJECUTADO</t>
        </is>
      </c>
      <c r="S1937" t="inlineStr">
        <is>
          <t>EJECUTADO EXITOSO</t>
        </is>
      </c>
      <c r="T1937" t="inlineStr">
        <is>
          <t>VISITA TECNICA</t>
        </is>
      </c>
      <c r="V1937" t="inlineStr">
        <is>
          <t>TIPO I</t>
        </is>
      </c>
      <c r="W1937" t="inlineStr">
        <is>
          <t>TERRESTRE</t>
        </is>
      </c>
      <c r="X1937" t="inlineStr">
        <is>
          <t>BERNAL ELAICA EDGAR ALEXIS</t>
        </is>
      </c>
      <c r="Y1937" t="inlineStr">
        <is>
          <t>1</t>
        </is>
      </c>
      <c r="Z1937" t="inlineStr">
        <is>
          <t>0</t>
        </is>
      </c>
      <c r="AA1937" s="48" t="n">
        <v>35780</v>
      </c>
      <c r="AB1937" s="48" t="n">
        <v>0</v>
      </c>
    </row>
    <row r="1938">
      <c r="A1938" t="inlineStr">
        <is>
          <t>BUCARAMANGA</t>
        </is>
      </c>
      <c r="B1938" t="inlineStr">
        <is>
          <t>SANTANDERES</t>
        </is>
      </c>
      <c r="C1938" t="inlineStr">
        <is>
          <t>0004-0008</t>
        </is>
      </c>
      <c r="D1938" t="inlineStr">
        <is>
          <t>68001</t>
        </is>
      </c>
      <c r="E1938" t="inlineStr">
        <is>
          <t>2647370</t>
        </is>
      </c>
      <c r="F1938" t="inlineStr">
        <is>
          <t>3007021056</t>
        </is>
      </c>
      <c r="G1938" t="inlineStr">
        <is>
          <t>OC VISITA ROLLOS</t>
        </is>
      </c>
      <c r="H1938" t="inlineStr">
        <is>
          <t>SANTANDER</t>
        </is>
      </c>
      <c r="I1938" t="inlineStr">
        <is>
          <t>BUCARAMANGA</t>
        </is>
      </c>
      <c r="J1938" t="inlineStr">
        <is>
          <t>EXXON ANTONIA SANTOS BUCARAMAN</t>
        </is>
      </c>
      <c r="K1938" t="inlineStr">
        <is>
          <t>BANCOLOMBIA</t>
        </is>
      </c>
      <c r="L1938" t="inlineStr">
        <is>
          <t>FO-25-1429031</t>
        </is>
      </c>
      <c r="M1938" s="49" t="n">
        <v>45895.61943287037</v>
      </c>
      <c r="N1938" s="49" t="n">
        <v>45896.42708333334</v>
      </c>
      <c r="O1938" s="48" t="n">
        <v>0</v>
      </c>
      <c r="P1938" t="inlineStr">
        <is>
          <t>CB UNO A UNO</t>
        </is>
      </c>
      <c r="Q1938" t="inlineStr">
        <is>
          <t>CB UNO A UNO</t>
        </is>
      </c>
      <c r="R1938" t="inlineStr">
        <is>
          <t>EJECUTADO</t>
        </is>
      </c>
      <c r="S1938" t="inlineStr">
        <is>
          <t>EJECUTADO EXITOSO</t>
        </is>
      </c>
      <c r="T1938" t="inlineStr">
        <is>
          <t>VISITA TECNICA</t>
        </is>
      </c>
      <c r="V1938" t="inlineStr">
        <is>
          <t>TIPO I</t>
        </is>
      </c>
      <c r="W1938" t="inlineStr">
        <is>
          <t>TERRESTRE</t>
        </is>
      </c>
      <c r="X1938" t="inlineStr">
        <is>
          <t>ORTEBARRERAGA MARLON STWAR</t>
        </is>
      </c>
      <c r="Y1938" t="inlineStr">
        <is>
          <t>1</t>
        </is>
      </c>
      <c r="Z1938" t="inlineStr">
        <is>
          <t>0</t>
        </is>
      </c>
      <c r="AA1938" s="48" t="n">
        <v>35780</v>
      </c>
      <c r="AB1938" s="48" t="n">
        <v>0</v>
      </c>
    </row>
    <row r="1939">
      <c r="A1939" t="inlineStr">
        <is>
          <t>APARTADO</t>
        </is>
      </c>
      <c r="B1939" t="inlineStr">
        <is>
          <t>NOROCCIDENTE</t>
        </is>
      </c>
      <c r="C1939" t="inlineStr">
        <is>
          <t>0004-0005</t>
        </is>
      </c>
      <c r="D1939" t="inlineStr">
        <is>
          <t>5490</t>
        </is>
      </c>
      <c r="E1939" t="inlineStr">
        <is>
          <t>2647410</t>
        </is>
      </c>
      <c r="F1939" t="inlineStr">
        <is>
          <t>3007076447</t>
        </is>
      </c>
      <c r="G1939" t="inlineStr">
        <is>
          <t>OC VISITA ROLLOS</t>
        </is>
      </c>
      <c r="H1939" t="inlineStr">
        <is>
          <t>ANTIOQUIA</t>
        </is>
      </c>
      <c r="I1939" t="inlineStr">
        <is>
          <t>NECOCLI</t>
        </is>
      </c>
      <c r="J1939" t="inlineStr">
        <is>
          <t>BARRIO CORREGIMIENTO PUEBLO NU</t>
        </is>
      </c>
      <c r="K1939" t="inlineStr">
        <is>
          <t>BANCOLOMBIA</t>
        </is>
      </c>
      <c r="L1939" t="inlineStr">
        <is>
          <t>FO-25-1429075</t>
        </is>
      </c>
      <c r="M1939" s="49" t="n">
        <v>45895.61734953704</v>
      </c>
      <c r="N1939" s="49" t="n">
        <v>45897.53472222222</v>
      </c>
      <c r="O1939" s="48" t="n">
        <v>0</v>
      </c>
      <c r="P1939" t="inlineStr">
        <is>
          <t>CB UNO A UNO</t>
        </is>
      </c>
      <c r="Q1939" t="inlineStr">
        <is>
          <t>CB UNO A UNO</t>
        </is>
      </c>
      <c r="R1939" t="inlineStr">
        <is>
          <t>EJECUTADO</t>
        </is>
      </c>
      <c r="S1939" t="inlineStr">
        <is>
          <t>EJECUTADO EXITOSO</t>
        </is>
      </c>
      <c r="T1939" t="inlineStr">
        <is>
          <t>ENVIO FLOTA - OPERADOR LOGISTICO</t>
        </is>
      </c>
      <c r="V1939" t="inlineStr">
        <is>
          <t>TIPO II</t>
        </is>
      </c>
      <c r="W1939" t="inlineStr">
        <is>
          <t>TERRESTRE</t>
        </is>
      </c>
      <c r="X1939" t="inlineStr">
        <is>
          <t>CASTRO HENAO DANIEL ESTEBAN</t>
        </is>
      </c>
      <c r="Y1939" t="inlineStr">
        <is>
          <t>1</t>
        </is>
      </c>
      <c r="Z1939" t="inlineStr">
        <is>
          <t>0</t>
        </is>
      </c>
      <c r="AA1939" s="48" t="n">
        <v>35780</v>
      </c>
      <c r="AB1939" s="48" t="n">
        <v>0</v>
      </c>
    </row>
    <row r="1940">
      <c r="A1940" t="inlineStr">
        <is>
          <t>BARRANQUILLA</t>
        </is>
      </c>
      <c r="B1940" t="inlineStr">
        <is>
          <t>COSTA</t>
        </is>
      </c>
      <c r="C1940" t="inlineStr">
        <is>
          <t>0004-0001</t>
        </is>
      </c>
      <c r="D1940" t="inlineStr">
        <is>
          <t>8001</t>
        </is>
      </c>
      <c r="E1940" t="inlineStr">
        <is>
          <t>2647424</t>
        </is>
      </c>
      <c r="F1940" t="inlineStr">
        <is>
          <t>3007029145</t>
        </is>
      </c>
      <c r="G1940" t="inlineStr">
        <is>
          <t>OC VISITA ROLLOS</t>
        </is>
      </c>
      <c r="H1940" t="inlineStr">
        <is>
          <t>ATLANTICO</t>
        </is>
      </c>
      <c r="I1940" t="inlineStr">
        <is>
          <t>BARRANQUILLA</t>
        </is>
      </c>
      <c r="J1940" t="inlineStr">
        <is>
          <t>BARRIO EL CARMEN BARRANQUILLA</t>
        </is>
      </c>
      <c r="K1940" t="inlineStr">
        <is>
          <t>BANCOLOMBIA</t>
        </is>
      </c>
      <c r="L1940" t="inlineStr">
        <is>
          <t>FO-25-1429003</t>
        </is>
      </c>
      <c r="M1940" s="49" t="n">
        <v>45895.62111111111</v>
      </c>
      <c r="N1940" s="49" t="n">
        <v>45896.58611111111</v>
      </c>
      <c r="O1940" s="48" t="n">
        <v>0</v>
      </c>
      <c r="P1940" t="inlineStr">
        <is>
          <t>CB UNO A UNO</t>
        </is>
      </c>
      <c r="Q1940" t="inlineStr">
        <is>
          <t>CB UNO A UNO</t>
        </is>
      </c>
      <c r="R1940" t="inlineStr">
        <is>
          <t>EJECUTADO</t>
        </is>
      </c>
      <c r="S1940" t="inlineStr">
        <is>
          <t>EJECUTADO EXITOSO</t>
        </is>
      </c>
      <c r="T1940" t="inlineStr">
        <is>
          <t>VISITA TECNICA</t>
        </is>
      </c>
      <c r="V1940" t="inlineStr">
        <is>
          <t>TIPO I</t>
        </is>
      </c>
      <c r="W1940" t="inlineStr">
        <is>
          <t>TERRESTRE</t>
        </is>
      </c>
      <c r="X1940" t="inlineStr">
        <is>
          <t>PEÑALOZA GUTIERREZ RAFAEL GUSTAVO</t>
        </is>
      </c>
      <c r="Y1940" t="inlineStr">
        <is>
          <t>1</t>
        </is>
      </c>
      <c r="Z1940" t="inlineStr">
        <is>
          <t>0</t>
        </is>
      </c>
      <c r="AA1940" s="48" t="n">
        <v>35780</v>
      </c>
      <c r="AB1940" s="48" t="n">
        <v>0</v>
      </c>
    </row>
    <row r="1941">
      <c r="A1941" t="inlineStr">
        <is>
          <t>NEIVA</t>
        </is>
      </c>
      <c r="B1941" t="inlineStr">
        <is>
          <t>REMOTAS</t>
        </is>
      </c>
      <c r="C1941" t="inlineStr">
        <is>
          <t>No encontrado</t>
        </is>
      </c>
      <c r="D1941" t="inlineStr">
        <is>
          <t>18753</t>
        </is>
      </c>
      <c r="E1941" t="inlineStr">
        <is>
          <t>2647501</t>
        </is>
      </c>
      <c r="F1941" t="inlineStr">
        <is>
          <t>3007065426</t>
        </is>
      </c>
      <c r="G1941" t="inlineStr">
        <is>
          <t>OC ENVIO ROLLOS</t>
        </is>
      </c>
      <c r="H1941" t="inlineStr">
        <is>
          <t>CAQUETA</t>
        </is>
      </c>
      <c r="I1941" t="inlineStr">
        <is>
          <t>SAN VICENTE DEL CAGUAN</t>
        </is>
      </c>
      <c r="J1941" t="inlineStr">
        <is>
          <t>BARRIO SAN JUAN DEL LOZADA SAN</t>
        </is>
      </c>
      <c r="K1941" t="inlineStr">
        <is>
          <t>BANCOLOMBIA</t>
        </is>
      </c>
      <c r="L1941" t="inlineStr">
        <is>
          <t>FO-25-1430448</t>
        </is>
      </c>
      <c r="M1941" s="49" t="n">
        <v>45895.61851851852</v>
      </c>
      <c r="N1941" s="49" t="n">
        <v>45900.57569444444</v>
      </c>
      <c r="O1941" s="48" t="n">
        <v>0</v>
      </c>
      <c r="P1941" t="inlineStr">
        <is>
          <t>UNO A UNO</t>
        </is>
      </c>
      <c r="Q1941" t="inlineStr">
        <is>
          <t>CB UNO A UNO</t>
        </is>
      </c>
      <c r="S1941" t="inlineStr">
        <is>
          <t>EJECUTADO EXITOSO</t>
        </is>
      </c>
      <c r="T1941" t="inlineStr">
        <is>
          <t>ENVIO</t>
        </is>
      </c>
      <c r="V1941" t="inlineStr">
        <is>
          <t>TIPO IV ESPECIAL</t>
        </is>
      </c>
      <c r="W1941" t="inlineStr">
        <is>
          <t>TERRESTRE / AEREO</t>
        </is>
      </c>
      <c r="Y1941" t="inlineStr">
        <is>
          <t>1</t>
        </is>
      </c>
      <c r="Z1941" t="inlineStr">
        <is>
          <t>0</t>
        </is>
      </c>
      <c r="AA1941" s="48" t="n">
        <v>35780</v>
      </c>
      <c r="AB1941" s="48" t="n">
        <v>0</v>
      </c>
    </row>
    <row r="1942">
      <c r="A1942" t="inlineStr">
        <is>
          <t>MONTERIA</t>
        </is>
      </c>
      <c r="B1942" t="inlineStr">
        <is>
          <t>COSTA</t>
        </is>
      </c>
      <c r="C1942" t="inlineStr">
        <is>
          <t>0004-0001</t>
        </is>
      </c>
      <c r="D1942" t="inlineStr">
        <is>
          <t>23001</t>
        </is>
      </c>
      <c r="E1942" t="inlineStr">
        <is>
          <t>2647543</t>
        </is>
      </c>
      <c r="F1942" t="inlineStr">
        <is>
          <t>3007072854</t>
        </is>
      </c>
      <c r="G1942" t="inlineStr">
        <is>
          <t>OC VISITA ROLLOS</t>
        </is>
      </c>
      <c r="H1942" t="inlineStr">
        <is>
          <t>CORDOBA</t>
        </is>
      </c>
      <c r="I1942" t="inlineStr">
        <is>
          <t>MONTERIA</t>
        </is>
      </c>
      <c r="J1942" t="inlineStr">
        <is>
          <t>BARRIO CORREGIMIENTO EL SABANA</t>
        </is>
      </c>
      <c r="K1942" t="inlineStr">
        <is>
          <t>BANCOLOMBIA</t>
        </is>
      </c>
      <c r="L1942" t="inlineStr">
        <is>
          <t>FO-25-1428990</t>
        </is>
      </c>
      <c r="M1942" s="49" t="n">
        <v>45895.62519675926</v>
      </c>
      <c r="N1942" s="49" t="n">
        <v>45896.64652777778</v>
      </c>
      <c r="O1942" s="48" t="n">
        <v>0</v>
      </c>
      <c r="P1942" t="inlineStr">
        <is>
          <t>CB UNO A UNO</t>
        </is>
      </c>
      <c r="Q1942" t="inlineStr">
        <is>
          <t>CB UNO A UNO</t>
        </is>
      </c>
      <c r="R1942" t="inlineStr">
        <is>
          <t>EJECUTADO</t>
        </is>
      </c>
      <c r="S1942" t="inlineStr">
        <is>
          <t>EJECUTADO EXITOSO</t>
        </is>
      </c>
      <c r="T1942" t="inlineStr">
        <is>
          <t>VISITA TECNICA</t>
        </is>
      </c>
      <c r="V1942" t="inlineStr">
        <is>
          <t>TIPO I</t>
        </is>
      </c>
      <c r="W1942" t="inlineStr">
        <is>
          <t>TERRESTRE</t>
        </is>
      </c>
      <c r="X1942" t="inlineStr">
        <is>
          <t>CASSIANI PEREZ RAUL RAMIRO</t>
        </is>
      </c>
      <c r="Y1942" t="inlineStr">
        <is>
          <t>1</t>
        </is>
      </c>
      <c r="Z1942" t="inlineStr">
        <is>
          <t>0</t>
        </is>
      </c>
      <c r="AA1942" s="48" t="n">
        <v>35780</v>
      </c>
      <c r="AB1942" s="48" t="n">
        <v>0</v>
      </c>
    </row>
    <row r="1943">
      <c r="A1943" t="inlineStr">
        <is>
          <t>BOGOTA</t>
        </is>
      </c>
      <c r="B1943" t="inlineStr">
        <is>
          <t>CUNDINAMARCA</t>
        </is>
      </c>
      <c r="C1943" t="inlineStr">
        <is>
          <t>0004-0004</t>
        </is>
      </c>
      <c r="D1943" t="inlineStr">
        <is>
          <t>25645</t>
        </is>
      </c>
      <c r="E1943" t="inlineStr">
        <is>
          <t>2647703</t>
        </is>
      </c>
      <c r="F1943" t="inlineStr">
        <is>
          <t>3007057586</t>
        </is>
      </c>
      <c r="G1943" t="inlineStr">
        <is>
          <t>OC VISITA ROLLOS</t>
        </is>
      </c>
      <c r="H1943" t="inlineStr">
        <is>
          <t>CUNDINAMARCA</t>
        </is>
      </c>
      <c r="I1943" t="inlineStr">
        <is>
          <t>SAN ANTONIO DEL TEQUENDAMA</t>
        </is>
      </c>
      <c r="J1943" t="inlineStr">
        <is>
          <t>PTM SAN ANTONIO INTERCOST</t>
        </is>
      </c>
      <c r="K1943" t="inlineStr">
        <is>
          <t>BANCOLOMBIA</t>
        </is>
      </c>
      <c r="L1943" t="inlineStr">
        <is>
          <t>FO-25-1430188</t>
        </is>
      </c>
      <c r="M1943" s="49" t="n">
        <v>45895.63190972222</v>
      </c>
      <c r="N1943" s="49" t="n">
        <v>45896.54305555556</v>
      </c>
      <c r="O1943" s="48" t="n">
        <v>0</v>
      </c>
      <c r="P1943" t="inlineStr">
        <is>
          <t>AGREGADOR</t>
        </is>
      </c>
      <c r="Q1943" t="inlineStr">
        <is>
          <t>COMCARD - PTM</t>
        </is>
      </c>
      <c r="R1943" t="inlineStr">
        <is>
          <t>EJECUTADO</t>
        </is>
      </c>
      <c r="S1943" t="inlineStr">
        <is>
          <t>EJECUTADO EXITOSO</t>
        </is>
      </c>
      <c r="T1943" t="inlineStr">
        <is>
          <t>VISITA TECNICA</t>
        </is>
      </c>
      <c r="V1943" t="inlineStr">
        <is>
          <t>TIPO II</t>
        </is>
      </c>
      <c r="W1943" t="inlineStr">
        <is>
          <t>TERRESTRE</t>
        </is>
      </c>
      <c r="X1943" t="inlineStr">
        <is>
          <t>ORTIZ MARTINEZ STIVEN</t>
        </is>
      </c>
      <c r="Y1943" t="inlineStr">
        <is>
          <t>1</t>
        </is>
      </c>
      <c r="Z1943" t="inlineStr">
        <is>
          <t>0</t>
        </is>
      </c>
      <c r="AA1943" s="48" t="n">
        <v>67654</v>
      </c>
      <c r="AB1943" s="48" t="n">
        <v>0</v>
      </c>
    </row>
    <row r="1944">
      <c r="A1944" t="inlineStr">
        <is>
          <t>BOGOTA</t>
        </is>
      </c>
      <c r="B1944" t="inlineStr">
        <is>
          <t>CUNDINAMARCA</t>
        </is>
      </c>
      <c r="C1944" t="inlineStr">
        <is>
          <t>0004-0004</t>
        </is>
      </c>
      <c r="D1944" t="inlineStr">
        <is>
          <t>11001</t>
        </is>
      </c>
      <c r="E1944" t="inlineStr">
        <is>
          <t>2647828</t>
        </is>
      </c>
      <c r="F1944" t="inlineStr">
        <is>
          <t>3007029455</t>
        </is>
      </c>
      <c r="G1944" t="inlineStr">
        <is>
          <t>OC VISITA ROLLOS</t>
        </is>
      </c>
      <c r="H1944" t="inlineStr">
        <is>
          <t>CUNDINAMARCA</t>
        </is>
      </c>
      <c r="I1944" t="inlineStr">
        <is>
          <t>BOGOTA</t>
        </is>
      </c>
      <c r="J1944" t="inlineStr">
        <is>
          <t>OPRAP TUNAL CENTRO COMERCIAL</t>
        </is>
      </c>
      <c r="K1944" t="inlineStr">
        <is>
          <t>BANCOLOMBIA</t>
        </is>
      </c>
      <c r="L1944" t="inlineStr">
        <is>
          <t>FO-25-1430225</t>
        </is>
      </c>
      <c r="M1944" s="49" t="n">
        <v>45895.64359953703</v>
      </c>
      <c r="N1944" s="49" t="n">
        <v>45896.59930555556</v>
      </c>
      <c r="O1944" s="48" t="n">
        <v>0</v>
      </c>
      <c r="P1944" t="inlineStr">
        <is>
          <t>ROBUSTO</t>
        </is>
      </c>
      <c r="Q1944" t="inlineStr">
        <is>
          <t>OPRAP</t>
        </is>
      </c>
      <c r="R1944" t="inlineStr">
        <is>
          <t>EJECUTADO</t>
        </is>
      </c>
      <c r="S1944" t="inlineStr">
        <is>
          <t>EJECUTADO EXITOSO</t>
        </is>
      </c>
      <c r="T1944" t="inlineStr">
        <is>
          <t>VISITA TECNICA</t>
        </is>
      </c>
      <c r="V1944" t="inlineStr">
        <is>
          <t>TIPO I</t>
        </is>
      </c>
      <c r="W1944" t="inlineStr">
        <is>
          <t>TERRESTRE</t>
        </is>
      </c>
      <c r="X1944" t="inlineStr">
        <is>
          <t>LOZADA ROJAS CHRISTIAN ANDRES</t>
        </is>
      </c>
      <c r="Y1944" t="inlineStr">
        <is>
          <t>1</t>
        </is>
      </c>
      <c r="Z1944" t="inlineStr">
        <is>
          <t>0</t>
        </is>
      </c>
      <c r="AA1944" s="48" t="n">
        <v>35780</v>
      </c>
      <c r="AB1944" s="48" t="n">
        <v>0</v>
      </c>
    </row>
    <row r="1945">
      <c r="A1945" t="inlineStr">
        <is>
          <t>MONTERIA</t>
        </is>
      </c>
      <c r="B1945" t="inlineStr">
        <is>
          <t>COSTA</t>
        </is>
      </c>
      <c r="C1945" t="inlineStr">
        <is>
          <t>0004-0001</t>
        </is>
      </c>
      <c r="D1945" t="inlineStr">
        <is>
          <t>23675</t>
        </is>
      </c>
      <c r="E1945" t="inlineStr">
        <is>
          <t>2647842</t>
        </is>
      </c>
      <c r="F1945" t="inlineStr">
        <is>
          <t>3007064377</t>
        </is>
      </c>
      <c r="G1945" t="inlineStr">
        <is>
          <t>OC VISITA ROLLOS</t>
        </is>
      </c>
      <c r="H1945" t="inlineStr">
        <is>
          <t>CORDOBA</t>
        </is>
      </c>
      <c r="I1945" t="inlineStr">
        <is>
          <t>SAN BERNARDO DEL VIENTO</t>
        </is>
      </c>
      <c r="J1945" t="inlineStr">
        <is>
          <t>DISTRICOL FERROMAYO</t>
        </is>
      </c>
      <c r="K1945" t="inlineStr">
        <is>
          <t>BANCOLOMBIA</t>
        </is>
      </c>
      <c r="L1945" t="inlineStr">
        <is>
          <t>FO-25-1430178</t>
        </is>
      </c>
      <c r="M1945" s="49" t="n">
        <v>45895.64570601852</v>
      </c>
      <c r="N1945" s="49" t="n">
        <v>45896.66180555556</v>
      </c>
      <c r="O1945" s="48" t="n">
        <v>0</v>
      </c>
      <c r="P1945" t="inlineStr">
        <is>
          <t>AGREGADOR</t>
        </is>
      </c>
      <c r="Q1945" t="inlineStr">
        <is>
          <t>DISTRICOL</t>
        </is>
      </c>
      <c r="R1945" t="inlineStr">
        <is>
          <t>EJECUTADO</t>
        </is>
      </c>
      <c r="S1945" t="inlineStr">
        <is>
          <t>EJECUTADO EXITOSO</t>
        </is>
      </c>
      <c r="T1945" t="inlineStr">
        <is>
          <t>VISITA TECNICA</t>
        </is>
      </c>
      <c r="V1945" t="inlineStr">
        <is>
          <t>TIPO II</t>
        </is>
      </c>
      <c r="W1945" t="inlineStr">
        <is>
          <t>TERRESTRE</t>
        </is>
      </c>
      <c r="X1945" t="inlineStr">
        <is>
          <t>GONZALEZ FERRER JESUS ALEXANDER</t>
        </is>
      </c>
      <c r="Y1945" t="inlineStr">
        <is>
          <t>1</t>
        </is>
      </c>
      <c r="Z1945" t="inlineStr">
        <is>
          <t>0</t>
        </is>
      </c>
      <c r="AA1945" s="48" t="n">
        <v>67654</v>
      </c>
      <c r="AB1945" s="48" t="n">
        <v>0</v>
      </c>
    </row>
    <row r="1946">
      <c r="A1946" t="inlineStr">
        <is>
          <t>CALI</t>
        </is>
      </c>
      <c r="B1946" t="inlineStr">
        <is>
          <t>SUROCCIDENTE Y EJE CAFETERO</t>
        </is>
      </c>
      <c r="C1946" t="inlineStr">
        <is>
          <t>0004-0003</t>
        </is>
      </c>
      <c r="D1946" t="inlineStr">
        <is>
          <t>76130</t>
        </is>
      </c>
      <c r="E1946" t="inlineStr">
        <is>
          <t>2648297</t>
        </is>
      </c>
      <c r="F1946" t="inlineStr">
        <is>
          <t>3007079053</t>
        </is>
      </c>
      <c r="G1946" t="inlineStr">
        <is>
          <t>OC VISITA ROLLOS</t>
        </is>
      </c>
      <c r="H1946" t="inlineStr">
        <is>
          <t>VALLE DEL CAUCA</t>
        </is>
      </c>
      <c r="I1946" t="inlineStr">
        <is>
          <t>CANDELARIA</t>
        </is>
      </c>
      <c r="J1946" t="inlineStr">
        <is>
          <t>BARRIO VILLA GORGONA LA VICTOR</t>
        </is>
      </c>
      <c r="K1946" t="inlineStr">
        <is>
          <t>BANCOLOMBIA</t>
        </is>
      </c>
      <c r="L1946" t="inlineStr">
        <is>
          <t>FO-25-1430174</t>
        </is>
      </c>
      <c r="M1946" s="49" t="n">
        <v>45895.68722222222</v>
      </c>
      <c r="N1946" s="49" t="n">
        <v>45896.54652777778</v>
      </c>
      <c r="O1946" s="48" t="n">
        <v>0</v>
      </c>
      <c r="P1946" t="inlineStr">
        <is>
          <t>CB UNO A UNO</t>
        </is>
      </c>
      <c r="Q1946" t="inlineStr">
        <is>
          <t>CB UNO A UNO</t>
        </is>
      </c>
      <c r="R1946" t="inlineStr">
        <is>
          <t>EJECUTADO</t>
        </is>
      </c>
      <c r="S1946" t="inlineStr">
        <is>
          <t>EJECUTADO EXITOSO</t>
        </is>
      </c>
      <c r="T1946" t="inlineStr">
        <is>
          <t>VISITA TECNICA</t>
        </is>
      </c>
      <c r="V1946" t="inlineStr">
        <is>
          <t>TIPO II</t>
        </is>
      </c>
      <c r="W1946" t="inlineStr">
        <is>
          <t>TERRESTRE</t>
        </is>
      </c>
      <c r="X1946" t="inlineStr">
        <is>
          <t>CUERO RUIZ JHONNY</t>
        </is>
      </c>
      <c r="Y1946" t="inlineStr">
        <is>
          <t>1</t>
        </is>
      </c>
      <c r="Z1946" t="inlineStr">
        <is>
          <t>0</t>
        </is>
      </c>
      <c r="AA1946" s="48" t="n">
        <v>67654</v>
      </c>
      <c r="AB1946" s="48" t="n">
        <v>0</v>
      </c>
    </row>
    <row r="1947">
      <c r="A1947" t="inlineStr">
        <is>
          <t>CALI</t>
        </is>
      </c>
      <c r="B1947" t="inlineStr">
        <is>
          <t>SUROCCIDENTE Y EJE CAFETERO</t>
        </is>
      </c>
      <c r="C1947" t="inlineStr">
        <is>
          <t>0004-0003</t>
        </is>
      </c>
      <c r="D1947" t="inlineStr">
        <is>
          <t>76892</t>
        </is>
      </c>
      <c r="E1947" t="inlineStr">
        <is>
          <t>2648373</t>
        </is>
      </c>
      <c r="F1947" t="inlineStr">
        <is>
          <t>3007079444</t>
        </is>
      </c>
      <c r="G1947" t="inlineStr">
        <is>
          <t>OC VISITA ROLLOS</t>
        </is>
      </c>
      <c r="H1947" t="inlineStr">
        <is>
          <t>VALLE DEL CAUCA</t>
        </is>
      </c>
      <c r="I1947" t="inlineStr">
        <is>
          <t>YUMBO</t>
        </is>
      </c>
      <c r="J1947" t="inlineStr">
        <is>
          <t>BARRIO VDA SAN MARCOS YUMBO</t>
        </is>
      </c>
      <c r="K1947" t="inlineStr">
        <is>
          <t>BANCOLOMBIA</t>
        </is>
      </c>
      <c r="L1947" t="inlineStr">
        <is>
          <t>FO-25-1430168</t>
        </is>
      </c>
      <c r="M1947" s="49" t="n">
        <v>45895.68951388889</v>
      </c>
      <c r="N1947" s="49" t="n">
        <v>45897.54861111111</v>
      </c>
      <c r="O1947" s="48" t="n">
        <v>0</v>
      </c>
      <c r="P1947" t="inlineStr">
        <is>
          <t>CB UNO A UNO</t>
        </is>
      </c>
      <c r="Q1947" t="inlineStr">
        <is>
          <t>CB UNO A UNO</t>
        </is>
      </c>
      <c r="R1947" t="inlineStr">
        <is>
          <t>EJECUTADO</t>
        </is>
      </c>
      <c r="S1947" t="inlineStr">
        <is>
          <t>EJECUTADO EXITOSO</t>
        </is>
      </c>
      <c r="T1947" t="inlineStr">
        <is>
          <t>VISITA TECNICA</t>
        </is>
      </c>
      <c r="V1947" t="inlineStr">
        <is>
          <t>TIPO I</t>
        </is>
      </c>
      <c r="W1947" t="inlineStr">
        <is>
          <t>TERRESTRE</t>
        </is>
      </c>
      <c r="X1947" t="inlineStr">
        <is>
          <t>MONTERO MUESES GIAN CARLO</t>
        </is>
      </c>
      <c r="Y1947" t="inlineStr">
        <is>
          <t>1</t>
        </is>
      </c>
      <c r="Z1947" t="inlineStr">
        <is>
          <t>0</t>
        </is>
      </c>
      <c r="AA1947" s="48" t="n">
        <v>35780</v>
      </c>
      <c r="AB1947" s="48" t="n">
        <v>0</v>
      </c>
    </row>
    <row r="1948">
      <c r="A1948" t="inlineStr">
        <is>
          <t>BOGOTA</t>
        </is>
      </c>
      <c r="B1948" t="inlineStr">
        <is>
          <t>CUNDINAMARCA</t>
        </is>
      </c>
      <c r="C1948" t="inlineStr">
        <is>
          <t>0004-0004</t>
        </is>
      </c>
      <c r="D1948" t="inlineStr">
        <is>
          <t>25175</t>
        </is>
      </c>
      <c r="E1948" t="inlineStr">
        <is>
          <t>2648765</t>
        </is>
      </c>
      <c r="F1948" t="inlineStr">
        <is>
          <t>3007050245</t>
        </is>
      </c>
      <c r="G1948" t="inlineStr">
        <is>
          <t>OC VISITA ROLLOS</t>
        </is>
      </c>
      <c r="H1948" t="inlineStr">
        <is>
          <t>CUNDINAMARCA</t>
        </is>
      </c>
      <c r="I1948" t="inlineStr">
        <is>
          <t>CHIA</t>
        </is>
      </c>
      <c r="J1948" t="inlineStr">
        <is>
          <t>BARRIO SANTA LUCIA CHIA</t>
        </is>
      </c>
      <c r="K1948" t="inlineStr">
        <is>
          <t>BANCOLOMBIA</t>
        </is>
      </c>
      <c r="L1948" t="inlineStr">
        <is>
          <t>FO-25-1430436</t>
        </is>
      </c>
      <c r="M1948" s="49" t="n">
        <v>45895.74177083333</v>
      </c>
      <c r="N1948" s="49" t="n">
        <v>45896.54166666666</v>
      </c>
      <c r="O1948" s="48" t="n">
        <v>0</v>
      </c>
      <c r="P1948" t="inlineStr">
        <is>
          <t>CB UNO A UNO</t>
        </is>
      </c>
      <c r="Q1948" t="inlineStr">
        <is>
          <t>CB UNO A UNO</t>
        </is>
      </c>
      <c r="R1948" t="inlineStr">
        <is>
          <t>EJECUTADO</t>
        </is>
      </c>
      <c r="S1948" t="inlineStr">
        <is>
          <t>EJECUTADO EXITOSO</t>
        </is>
      </c>
      <c r="T1948" t="inlineStr">
        <is>
          <t>VISITA TECNICA</t>
        </is>
      </c>
      <c r="V1948" t="inlineStr">
        <is>
          <t>TIPO II</t>
        </is>
      </c>
      <c r="W1948" t="inlineStr">
        <is>
          <t>TERRESTRE</t>
        </is>
      </c>
      <c r="X1948" t="inlineStr">
        <is>
          <t>SOTO LONDOÑO FREDY ALEXANDER</t>
        </is>
      </c>
      <c r="Y1948" t="inlineStr">
        <is>
          <t>1</t>
        </is>
      </c>
      <c r="Z1948" t="inlineStr">
        <is>
          <t>0</t>
        </is>
      </c>
      <c r="AA1948" s="48" t="n">
        <v>67654</v>
      </c>
      <c r="AB1948" s="48" t="n">
        <v>0</v>
      </c>
    </row>
    <row r="1949">
      <c r="A1949" t="inlineStr">
        <is>
          <t>CARTAGENA</t>
        </is>
      </c>
      <c r="B1949" t="inlineStr">
        <is>
          <t>COSTA</t>
        </is>
      </c>
      <c r="C1949" t="inlineStr">
        <is>
          <t>0004-0001</t>
        </is>
      </c>
      <c r="D1949" t="inlineStr">
        <is>
          <t>13001</t>
        </is>
      </c>
      <c r="E1949" t="inlineStr">
        <is>
          <t>2648782</t>
        </is>
      </c>
      <c r="F1949" t="inlineStr">
        <is>
          <t>3007038266</t>
        </is>
      </c>
      <c r="G1949" t="inlineStr">
        <is>
          <t>OC VISITA ROLLOS</t>
        </is>
      </c>
      <c r="H1949" t="inlineStr">
        <is>
          <t>BOLIVAR</t>
        </is>
      </c>
      <c r="I1949" t="inlineStr">
        <is>
          <t>CARTAGENA</t>
        </is>
      </c>
      <c r="J1949" t="inlineStr">
        <is>
          <t>BARRIO VILLAS DE LA CANDELARIA</t>
        </is>
      </c>
      <c r="K1949" t="inlineStr">
        <is>
          <t>BANCOLOMBIA</t>
        </is>
      </c>
      <c r="L1949" t="inlineStr">
        <is>
          <t>FO-25-1432832</t>
        </is>
      </c>
      <c r="M1949" s="49" t="n">
        <v>45896.33333333334</v>
      </c>
      <c r="N1949" s="49" t="n">
        <v>45898.45902777778</v>
      </c>
      <c r="O1949" s="48" t="n">
        <v>0</v>
      </c>
      <c r="P1949" t="inlineStr">
        <is>
          <t>CB UNO A UNO</t>
        </is>
      </c>
      <c r="Q1949" t="inlineStr">
        <is>
          <t>CB UNO A UNO</t>
        </is>
      </c>
      <c r="R1949" t="inlineStr">
        <is>
          <t>EJECUTADO</t>
        </is>
      </c>
      <c r="S1949" t="inlineStr">
        <is>
          <t>EJECUTADO EXITOSO</t>
        </is>
      </c>
      <c r="T1949" t="inlineStr">
        <is>
          <t>VISITA TECNICA</t>
        </is>
      </c>
      <c r="V1949" t="inlineStr">
        <is>
          <t>TIPO I</t>
        </is>
      </c>
      <c r="W1949" t="inlineStr">
        <is>
          <t>TERRESTRE</t>
        </is>
      </c>
      <c r="X1949" t="inlineStr">
        <is>
          <t>MARTINEZ SALGUEDO ANDRES AUGUSTO</t>
        </is>
      </c>
      <c r="Y1949" t="inlineStr">
        <is>
          <t>1</t>
        </is>
      </c>
      <c r="Z1949" t="inlineStr">
        <is>
          <t>0</t>
        </is>
      </c>
      <c r="AA1949" s="48" t="n">
        <v>35780</v>
      </c>
      <c r="AB1949" s="48" t="n">
        <v>0</v>
      </c>
    </row>
    <row r="1950">
      <c r="A1950" t="inlineStr">
        <is>
          <t>NEIVA</t>
        </is>
      </c>
      <c r="B1950" t="inlineStr">
        <is>
          <t>REMOTAS</t>
        </is>
      </c>
      <c r="C1950" t="inlineStr">
        <is>
          <t>0004-0007</t>
        </is>
      </c>
      <c r="D1950" t="inlineStr">
        <is>
          <t>41001</t>
        </is>
      </c>
      <c r="E1950" t="inlineStr">
        <is>
          <t>2648787</t>
        </is>
      </c>
      <c r="F1950" t="inlineStr">
        <is>
          <t>3007078221</t>
        </is>
      </c>
      <c r="G1950" t="inlineStr">
        <is>
          <t>OC VISITA ROLLOS</t>
        </is>
      </c>
      <c r="H1950" t="inlineStr">
        <is>
          <t>HUILA</t>
        </is>
      </c>
      <c r="I1950" t="inlineStr">
        <is>
          <t>NEIVA</t>
        </is>
      </c>
      <c r="J1950" t="inlineStr">
        <is>
          <t>DISTRICOL DISTRI CLAS HOUSE</t>
        </is>
      </c>
      <c r="K1950" t="inlineStr">
        <is>
          <t>BANCOLOMBIA</t>
        </is>
      </c>
      <c r="L1950" t="inlineStr">
        <is>
          <t>FO-25-1432823</t>
        </is>
      </c>
      <c r="M1950" s="49" t="n">
        <v>45896.33333333334</v>
      </c>
      <c r="N1950" s="49" t="n">
        <v>45899.36597222222</v>
      </c>
      <c r="O1950" s="48" t="n">
        <v>0</v>
      </c>
      <c r="P1950" t="inlineStr">
        <is>
          <t>AGREGADOR</t>
        </is>
      </c>
      <c r="Q1950" t="inlineStr">
        <is>
          <t>DISTRICOL</t>
        </is>
      </c>
      <c r="R1950" t="inlineStr">
        <is>
          <t>EJECUTADO</t>
        </is>
      </c>
      <c r="S1950" t="inlineStr">
        <is>
          <t>EJECUTADO EXITOSO</t>
        </is>
      </c>
      <c r="T1950" t="inlineStr">
        <is>
          <t>VISITA TECNICA</t>
        </is>
      </c>
      <c r="V1950" t="inlineStr">
        <is>
          <t>TIPO I</t>
        </is>
      </c>
      <c r="W1950" t="inlineStr">
        <is>
          <t>TERRESTRE</t>
        </is>
      </c>
      <c r="X1950" t="inlineStr">
        <is>
          <t>DIAZ VARGAS JONATHAN MIGUEL</t>
        </is>
      </c>
      <c r="Y1950" t="inlineStr">
        <is>
          <t>1</t>
        </is>
      </c>
      <c r="Z1950" t="inlineStr">
        <is>
          <t>0</t>
        </is>
      </c>
      <c r="AA1950" s="48" t="n">
        <v>35780</v>
      </c>
      <c r="AB1950" s="48" t="n">
        <v>0</v>
      </c>
    </row>
    <row r="1951">
      <c r="A1951" t="inlineStr">
        <is>
          <t>BUCARAMANGA</t>
        </is>
      </c>
      <c r="B1951" t="inlineStr">
        <is>
          <t>SANTANDERES</t>
        </is>
      </c>
      <c r="C1951" t="inlineStr">
        <is>
          <t>0004-0008</t>
        </is>
      </c>
      <c r="D1951" t="inlineStr">
        <is>
          <t>68001</t>
        </is>
      </c>
      <c r="E1951" t="inlineStr">
        <is>
          <t>2648856</t>
        </is>
      </c>
      <c r="F1951" t="inlineStr">
        <is>
          <t>3007075277</t>
        </is>
      </c>
      <c r="G1951" t="inlineStr">
        <is>
          <t>OC VISITA ROLLOS</t>
        </is>
      </c>
      <c r="H1951" t="inlineStr">
        <is>
          <t>SANTANDER</t>
        </is>
      </c>
      <c r="I1951" t="inlineStr">
        <is>
          <t>BUCARAMANGA</t>
        </is>
      </c>
      <c r="J1951" t="inlineStr">
        <is>
          <t>DISTRICOL PAPELERIA CIBERNINO</t>
        </is>
      </c>
      <c r="K1951" t="inlineStr">
        <is>
          <t>BANCOLOMBIA</t>
        </is>
      </c>
      <c r="L1951" t="inlineStr">
        <is>
          <t>FO-25-1430433</t>
        </is>
      </c>
      <c r="M1951" s="49" t="n">
        <v>45895.74819444444</v>
      </c>
      <c r="N1951" s="49" t="n">
        <v>45896.65138888889</v>
      </c>
      <c r="O1951" s="48" t="n">
        <v>0</v>
      </c>
      <c r="P1951" t="inlineStr">
        <is>
          <t>AGREGADOR</t>
        </is>
      </c>
      <c r="Q1951" t="inlineStr">
        <is>
          <t>DISTRICOL</t>
        </is>
      </c>
      <c r="R1951" t="inlineStr">
        <is>
          <t>EJECUTADO</t>
        </is>
      </c>
      <c r="S1951" t="inlineStr">
        <is>
          <t>EJECUTADO EXITOSO</t>
        </is>
      </c>
      <c r="T1951" t="inlineStr">
        <is>
          <t>VISITA TECNICA</t>
        </is>
      </c>
      <c r="V1951" t="inlineStr">
        <is>
          <t>TIPO I</t>
        </is>
      </c>
      <c r="W1951" t="inlineStr">
        <is>
          <t>TERRESTRE</t>
        </is>
      </c>
      <c r="X1951" t="inlineStr">
        <is>
          <t>HERRERA LUQUE SAUL JAVIER</t>
        </is>
      </c>
      <c r="Y1951" t="inlineStr">
        <is>
          <t>1</t>
        </is>
      </c>
      <c r="Z1951" t="inlineStr">
        <is>
          <t>0</t>
        </is>
      </c>
      <c r="AA1951" s="48" t="n">
        <v>35780</v>
      </c>
      <c r="AB1951" s="48" t="n">
        <v>0</v>
      </c>
    </row>
    <row r="1952">
      <c r="A1952" t="inlineStr">
        <is>
          <t>VILLAVICENCIO</t>
        </is>
      </c>
      <c r="B1952" t="inlineStr">
        <is>
          <t>REMOTAS</t>
        </is>
      </c>
      <c r="C1952" t="inlineStr">
        <is>
          <t>0004-0007</t>
        </is>
      </c>
      <c r="D1952" t="inlineStr">
        <is>
          <t>50001</t>
        </is>
      </c>
      <c r="E1952" t="inlineStr">
        <is>
          <t>2648884</t>
        </is>
      </c>
      <c r="F1952" t="inlineStr">
        <is>
          <t>3007079873</t>
        </is>
      </c>
      <c r="G1952" t="inlineStr">
        <is>
          <t>OC VISITA ROLLOS</t>
        </is>
      </c>
      <c r="H1952" t="inlineStr">
        <is>
          <t>META</t>
        </is>
      </c>
      <c r="I1952" t="inlineStr">
        <is>
          <t>VILLAVICENCIO</t>
        </is>
      </c>
      <c r="J1952" t="inlineStr">
        <is>
          <t>BARRIO CUIDAD MILENIO COFREM VILLAVICENCIO</t>
        </is>
      </c>
      <c r="K1952" t="inlineStr">
        <is>
          <t>BANCOLOMBIA</t>
        </is>
      </c>
      <c r="L1952" t="inlineStr">
        <is>
          <t>FO-25-1432814</t>
        </is>
      </c>
      <c r="M1952" s="49" t="n">
        <v>45896.33333333334</v>
      </c>
      <c r="N1952" s="49" t="n">
        <v>45897.55</v>
      </c>
      <c r="O1952" s="48" t="n">
        <v>0</v>
      </c>
      <c r="P1952" t="inlineStr">
        <is>
          <t>UNO A UNO</t>
        </is>
      </c>
      <c r="Q1952" t="inlineStr">
        <is>
          <t>UNO A UNO</t>
        </is>
      </c>
      <c r="R1952" t="inlineStr">
        <is>
          <t>EJECUTADO</t>
        </is>
      </c>
      <c r="S1952" t="inlineStr">
        <is>
          <t>EJECUTADO EXITOSO</t>
        </is>
      </c>
      <c r="T1952" t="inlineStr">
        <is>
          <t>VISITA TECNICA</t>
        </is>
      </c>
      <c r="V1952" t="inlineStr">
        <is>
          <t>TIPO I</t>
        </is>
      </c>
      <c r="W1952" t="inlineStr">
        <is>
          <t>TERRESTRE</t>
        </is>
      </c>
      <c r="X1952" t="inlineStr">
        <is>
          <t>MOLINA CASTRO JAVIER ALBERTO</t>
        </is>
      </c>
      <c r="Y1952" t="inlineStr">
        <is>
          <t>1</t>
        </is>
      </c>
      <c r="Z1952" t="inlineStr">
        <is>
          <t>0</t>
        </is>
      </c>
      <c r="AA1952" s="48" t="n">
        <v>35780</v>
      </c>
      <c r="AB1952" s="48" t="n">
        <v>0</v>
      </c>
    </row>
    <row r="1953">
      <c r="A1953" t="inlineStr">
        <is>
          <t>BUCARAMANGA</t>
        </is>
      </c>
      <c r="B1953" t="inlineStr">
        <is>
          <t>SANTANDERES</t>
        </is>
      </c>
      <c r="C1953" t="inlineStr">
        <is>
          <t>0004-0008</t>
        </is>
      </c>
      <c r="D1953" t="inlineStr">
        <is>
          <t>13688</t>
        </is>
      </c>
      <c r="E1953" t="inlineStr">
        <is>
          <t>2648947</t>
        </is>
      </c>
      <c r="F1953" t="inlineStr">
        <is>
          <t>3007079909</t>
        </is>
      </c>
      <c r="G1953" t="inlineStr">
        <is>
          <t>OC ENVIO ROLLOS</t>
        </is>
      </c>
      <c r="H1953" t="inlineStr">
        <is>
          <t>BOLIVAR</t>
        </is>
      </c>
      <c r="I1953" t="inlineStr">
        <is>
          <t>SANTA ROSA DEL SUR</t>
        </is>
      </c>
      <c r="J1953" t="inlineStr">
        <is>
          <t>DISTRICOL HOGAR ANDINO ELECTRO</t>
        </is>
      </c>
      <c r="K1953" t="inlineStr">
        <is>
          <t>BANCOLOMBIA</t>
        </is>
      </c>
      <c r="L1953" t="inlineStr">
        <is>
          <t>FO-25-1430444</t>
        </is>
      </c>
      <c r="M1953" s="49" t="n">
        <v>45895.73971064815</v>
      </c>
      <c r="N1953" s="49" t="n">
        <v>45899.60208333333</v>
      </c>
      <c r="O1953" s="48" t="n">
        <v>0</v>
      </c>
      <c r="P1953" t="inlineStr">
        <is>
          <t>AGREGADOR</t>
        </is>
      </c>
      <c r="Q1953" t="inlineStr">
        <is>
          <t>DISTRICOL</t>
        </is>
      </c>
      <c r="S1953" t="inlineStr">
        <is>
          <t>EJECUTADO EXITOSO</t>
        </is>
      </c>
      <c r="T1953" t="inlineStr">
        <is>
          <t>ENVIO</t>
        </is>
      </c>
      <c r="V1953" t="inlineStr">
        <is>
          <t>TIPO IV ESPECIAL</t>
        </is>
      </c>
      <c r="W1953" t="inlineStr">
        <is>
          <t>TERRESTRE/FLUVIAL</t>
        </is>
      </c>
      <c r="Y1953" t="inlineStr">
        <is>
          <t>1</t>
        </is>
      </c>
      <c r="Z1953" t="inlineStr">
        <is>
          <t>0</t>
        </is>
      </c>
      <c r="AA1953" s="48" t="n">
        <v>35780</v>
      </c>
      <c r="AB1953" s="48" t="n">
        <v>0</v>
      </c>
    </row>
    <row r="1954">
      <c r="A1954" t="inlineStr">
        <is>
          <t>IBAGUE</t>
        </is>
      </c>
      <c r="B1954" t="inlineStr">
        <is>
          <t>REMOTAS</t>
        </is>
      </c>
      <c r="C1954" t="inlineStr">
        <is>
          <t>0004-0007</t>
        </is>
      </c>
      <c r="D1954" t="inlineStr">
        <is>
          <t>73861</t>
        </is>
      </c>
      <c r="E1954" t="inlineStr">
        <is>
          <t>2648950</t>
        </is>
      </c>
      <c r="F1954" t="inlineStr">
        <is>
          <t>3007076983</t>
        </is>
      </c>
      <c r="G1954" t="inlineStr">
        <is>
          <t>OC VISITA ROLLOS</t>
        </is>
      </c>
      <c r="H1954" t="inlineStr">
        <is>
          <t>TOLIMA</t>
        </is>
      </c>
      <c r="I1954" t="inlineStr">
        <is>
          <t>VENADILLO</t>
        </is>
      </c>
      <c r="J1954" t="inlineStr">
        <is>
          <t>BARRIO SANTA BARBARA VENADILLO</t>
        </is>
      </c>
      <c r="K1954" t="inlineStr">
        <is>
          <t>BANCOLOMBIA</t>
        </is>
      </c>
      <c r="L1954" t="inlineStr">
        <is>
          <t>FO-25-1430440</t>
        </is>
      </c>
      <c r="M1954" s="49" t="n">
        <v>45895.74030092593</v>
      </c>
      <c r="N1954" s="49" t="n">
        <v>45898.51875</v>
      </c>
      <c r="O1954" s="48" t="n">
        <v>0</v>
      </c>
      <c r="P1954" t="inlineStr">
        <is>
          <t>CB UNO A UNO</t>
        </is>
      </c>
      <c r="Q1954" t="inlineStr">
        <is>
          <t>CB UNO A UNO</t>
        </is>
      </c>
      <c r="R1954" t="inlineStr">
        <is>
          <t>EJECUTADO</t>
        </is>
      </c>
      <c r="S1954" t="inlineStr">
        <is>
          <t>EJECUTADO EXITOSO</t>
        </is>
      </c>
      <c r="T1954" t="inlineStr">
        <is>
          <t>VISITA TECNICA</t>
        </is>
      </c>
      <c r="V1954" t="inlineStr">
        <is>
          <t>TIPO II</t>
        </is>
      </c>
      <c r="W1954" t="inlineStr">
        <is>
          <t>TERRESTRE</t>
        </is>
      </c>
      <c r="X1954" t="inlineStr">
        <is>
          <t>GUTIERREZ  CAMILO ANDRES</t>
        </is>
      </c>
      <c r="Y1954" t="inlineStr">
        <is>
          <t>1</t>
        </is>
      </c>
      <c r="Z1954" t="inlineStr">
        <is>
          <t>0</t>
        </is>
      </c>
      <c r="AA1954" s="48" t="n">
        <v>67654</v>
      </c>
      <c r="AB1954" s="48" t="n">
        <v>0</v>
      </c>
    </row>
    <row r="1955">
      <c r="A1955" t="inlineStr">
        <is>
          <t>IBAGUE</t>
        </is>
      </c>
      <c r="B1955" t="inlineStr">
        <is>
          <t>REMOTAS</t>
        </is>
      </c>
      <c r="C1955" t="inlineStr">
        <is>
          <t>0004-0007</t>
        </is>
      </c>
      <c r="D1955" t="inlineStr">
        <is>
          <t>73001</t>
        </is>
      </c>
      <c r="E1955" t="inlineStr">
        <is>
          <t>2648974</t>
        </is>
      </c>
      <c r="F1955" t="inlineStr">
        <is>
          <t>3007052239</t>
        </is>
      </c>
      <c r="G1955" t="inlineStr">
        <is>
          <t>OC VISITA ROLLOS</t>
        </is>
      </c>
      <c r="H1955" t="inlineStr">
        <is>
          <t>TOLIMA</t>
        </is>
      </c>
      <c r="I1955" t="inlineStr">
        <is>
          <t>IBAGUE</t>
        </is>
      </c>
      <c r="J1955" t="inlineStr">
        <is>
          <t>BARRIO SANTA ANA IBAGUE 2</t>
        </is>
      </c>
      <c r="K1955" t="inlineStr">
        <is>
          <t>BANCOLOMBIA</t>
        </is>
      </c>
      <c r="L1955" t="inlineStr">
        <is>
          <t>FO-25-1432819</t>
        </is>
      </c>
      <c r="M1955" s="49" t="n">
        <v>45896.33333333334</v>
      </c>
      <c r="N1955" s="49" t="n">
        <v>45896.64861111111</v>
      </c>
      <c r="O1955" s="48" t="n">
        <v>0</v>
      </c>
      <c r="P1955" t="inlineStr">
        <is>
          <t>CB UNO A UNO</t>
        </is>
      </c>
      <c r="Q1955" t="inlineStr">
        <is>
          <t>CB UNO A UNO</t>
        </is>
      </c>
      <c r="R1955" t="inlineStr">
        <is>
          <t>EJECUTADO</t>
        </is>
      </c>
      <c r="S1955" t="inlineStr">
        <is>
          <t>EJECUTADO EXITOSO</t>
        </is>
      </c>
      <c r="T1955" t="inlineStr">
        <is>
          <t>VISITA TECNICA</t>
        </is>
      </c>
      <c r="V1955" t="inlineStr">
        <is>
          <t>TIPO I</t>
        </is>
      </c>
      <c r="W1955" t="inlineStr">
        <is>
          <t>TERRESTRE</t>
        </is>
      </c>
      <c r="X1955" t="inlineStr">
        <is>
          <t>GUTIERREZ  CAMILO ANDRES</t>
        </is>
      </c>
      <c r="Y1955" t="inlineStr">
        <is>
          <t>1</t>
        </is>
      </c>
      <c r="Z1955" t="inlineStr">
        <is>
          <t>0</t>
        </is>
      </c>
      <c r="AA1955" s="48" t="n">
        <v>35780</v>
      </c>
      <c r="AB1955" s="48" t="n">
        <v>0</v>
      </c>
    </row>
    <row r="1956">
      <c r="A1956" t="inlineStr">
        <is>
          <t>SANTA MARTA</t>
        </is>
      </c>
      <c r="B1956" t="inlineStr">
        <is>
          <t>COSTA</t>
        </is>
      </c>
      <c r="C1956" t="inlineStr">
        <is>
          <t>No encontrado</t>
        </is>
      </c>
      <c r="D1956" t="inlineStr">
        <is>
          <t>44090</t>
        </is>
      </c>
      <c r="E1956" t="inlineStr">
        <is>
          <t>2649088</t>
        </is>
      </c>
      <c r="F1956" t="inlineStr">
        <is>
          <t>3007072103</t>
        </is>
      </c>
      <c r="G1956" t="inlineStr">
        <is>
          <t>OC ENVIO ROLLOS</t>
        </is>
      </c>
      <c r="H1956" t="inlineStr">
        <is>
          <t>LA GUAJIRA</t>
        </is>
      </c>
      <c r="I1956" t="inlineStr">
        <is>
          <t>DIBULLA</t>
        </is>
      </c>
      <c r="J1956" t="inlineStr">
        <is>
          <t>PTM LA GUAJIRA  VARIEDADES AYS</t>
        </is>
      </c>
      <c r="K1956" t="inlineStr">
        <is>
          <t>BANCOLOMBIA</t>
        </is>
      </c>
      <c r="L1956" t="inlineStr">
        <is>
          <t>FO-25-1433909</t>
        </is>
      </c>
      <c r="M1956" s="49" t="n">
        <v>45896.33333333334</v>
      </c>
      <c r="N1956" s="49" t="n">
        <v>45899.60208333333</v>
      </c>
      <c r="O1956" s="48" t="n">
        <v>0</v>
      </c>
      <c r="P1956" t="inlineStr">
        <is>
          <t>AGREGADOR</t>
        </is>
      </c>
      <c r="Q1956" t="inlineStr">
        <is>
          <t>COMCARD - PTM</t>
        </is>
      </c>
      <c r="S1956" t="inlineStr">
        <is>
          <t>EJECUTADO EXITOSO</t>
        </is>
      </c>
      <c r="T1956" t="inlineStr">
        <is>
          <t>ENVIO</t>
        </is>
      </c>
      <c r="V1956" t="inlineStr">
        <is>
          <t>TIPO III</t>
        </is>
      </c>
      <c r="W1956" t="inlineStr">
        <is>
          <t>TERRESTRE</t>
        </is>
      </c>
      <c r="Y1956" t="inlineStr">
        <is>
          <t>1</t>
        </is>
      </c>
      <c r="Z1956" t="inlineStr">
        <is>
          <t>0</t>
        </is>
      </c>
      <c r="AA1956" s="48" t="n">
        <v>35780</v>
      </c>
      <c r="AB1956" s="48" t="n">
        <v>0</v>
      </c>
    </row>
    <row r="1957">
      <c r="A1957" t="inlineStr">
        <is>
          <t>SANTA MARTA</t>
        </is>
      </c>
      <c r="B1957" t="inlineStr">
        <is>
          <t>COSTA</t>
        </is>
      </c>
      <c r="C1957" t="inlineStr">
        <is>
          <t>0004-0001</t>
        </is>
      </c>
      <c r="D1957" t="inlineStr">
        <is>
          <t>47980</t>
        </is>
      </c>
      <c r="E1957" t="inlineStr">
        <is>
          <t>2649579</t>
        </is>
      </c>
      <c r="F1957" t="inlineStr">
        <is>
          <t>3007075619</t>
        </is>
      </c>
      <c r="G1957" t="inlineStr">
        <is>
          <t>OC VISITA ROLLOS</t>
        </is>
      </c>
      <c r="H1957" t="inlineStr">
        <is>
          <t>MAGDALENA</t>
        </is>
      </c>
      <c r="I1957" t="inlineStr">
        <is>
          <t>ZONA BANANERA</t>
        </is>
      </c>
      <c r="J1957" t="inlineStr">
        <is>
          <t>PTM SANTA MARTA MERCADOS Y CAR</t>
        </is>
      </c>
      <c r="K1957" t="inlineStr">
        <is>
          <t>BANCOLOMBIA</t>
        </is>
      </c>
      <c r="L1957" t="inlineStr">
        <is>
          <t>FO-25-1436112</t>
        </is>
      </c>
      <c r="M1957" s="49" t="n">
        <v>45896.33333333334</v>
      </c>
      <c r="N1957" s="49" t="n">
        <v>45898.69652777778</v>
      </c>
      <c r="O1957" s="48" t="n">
        <v>0</v>
      </c>
      <c r="P1957" t="inlineStr">
        <is>
          <t>AGREGADOR</t>
        </is>
      </c>
      <c r="Q1957" t="inlineStr">
        <is>
          <t>COMCARD - PTM</t>
        </is>
      </c>
      <c r="R1957" t="inlineStr">
        <is>
          <t>EJECUTADO</t>
        </is>
      </c>
      <c r="S1957" t="inlineStr">
        <is>
          <t>EJECUTADO EXITOSO</t>
        </is>
      </c>
      <c r="T1957" t="inlineStr">
        <is>
          <t>VISITA TECNICA</t>
        </is>
      </c>
      <c r="V1957" t="inlineStr">
        <is>
          <t>TIPO II</t>
        </is>
      </c>
      <c r="W1957" t="inlineStr">
        <is>
          <t>TERRESTRE</t>
        </is>
      </c>
      <c r="X1957" t="inlineStr">
        <is>
          <t>THOMAS  CAMPO SIGIFREDO SEGUNDO</t>
        </is>
      </c>
      <c r="Y1957" t="inlineStr">
        <is>
          <t>1</t>
        </is>
      </c>
      <c r="Z1957" t="inlineStr">
        <is>
          <t>0</t>
        </is>
      </c>
      <c r="AA1957" s="48" t="n">
        <v>67654</v>
      </c>
      <c r="AB1957" s="48" t="n">
        <v>0</v>
      </c>
    </row>
    <row r="1958">
      <c r="A1958" t="inlineStr">
        <is>
          <t>BUCARAMANGA</t>
        </is>
      </c>
      <c r="B1958" t="inlineStr">
        <is>
          <t>SANTANDERES</t>
        </is>
      </c>
      <c r="C1958" t="inlineStr">
        <is>
          <t>0004-0008</t>
        </is>
      </c>
      <c r="D1958" t="inlineStr">
        <is>
          <t>68001</t>
        </is>
      </c>
      <c r="E1958" t="inlineStr">
        <is>
          <t>2649705</t>
        </is>
      </c>
      <c r="F1958" t="inlineStr">
        <is>
          <t>3007026983</t>
        </is>
      </c>
      <c r="G1958" t="inlineStr">
        <is>
          <t>OC VISITA ROLLOS</t>
        </is>
      </c>
      <c r="H1958" t="inlineStr">
        <is>
          <t>SANTANDER</t>
        </is>
      </c>
      <c r="I1958" t="inlineStr">
        <is>
          <t>BUCARAMANGA</t>
        </is>
      </c>
      <c r="J1958" t="inlineStr">
        <is>
          <t>BARRIO ALARCON 2 BUCARAMANGA</t>
        </is>
      </c>
      <c r="K1958" t="inlineStr">
        <is>
          <t>BANCOLOMBIA</t>
        </is>
      </c>
      <c r="L1958" t="inlineStr">
        <is>
          <t>FO-25-1432793</t>
        </is>
      </c>
      <c r="M1958" s="49" t="n">
        <v>45896.33333333334</v>
      </c>
      <c r="N1958" s="49" t="n">
        <v>45896.62361111111</v>
      </c>
      <c r="O1958" s="48" t="n">
        <v>0</v>
      </c>
      <c r="P1958" t="inlineStr">
        <is>
          <t>CB UNO A UNO</t>
        </is>
      </c>
      <c r="Q1958" t="inlineStr">
        <is>
          <t>CB UNO A UNO</t>
        </is>
      </c>
      <c r="R1958" t="inlineStr">
        <is>
          <t>EJECUTADO</t>
        </is>
      </c>
      <c r="S1958" t="inlineStr">
        <is>
          <t>EJECUTADO EXITOSO</t>
        </is>
      </c>
      <c r="T1958" t="inlineStr">
        <is>
          <t>VISITA TECNICA</t>
        </is>
      </c>
      <c r="V1958" t="inlineStr">
        <is>
          <t>TIPO I</t>
        </is>
      </c>
      <c r="W1958" t="inlineStr">
        <is>
          <t>TERRESTRE</t>
        </is>
      </c>
      <c r="X1958" t="inlineStr">
        <is>
          <t>GONZALEZ ESTUPIÑAN YEISON WALTER ANTONIO</t>
        </is>
      </c>
      <c r="Y1958" t="inlineStr">
        <is>
          <t>1</t>
        </is>
      </c>
      <c r="Z1958" t="inlineStr">
        <is>
          <t>0</t>
        </is>
      </c>
      <c r="AA1958" s="48" t="n">
        <v>35780</v>
      </c>
      <c r="AB1958" s="48" t="n">
        <v>0</v>
      </c>
    </row>
    <row r="1959">
      <c r="A1959" t="inlineStr">
        <is>
          <t>PEREIRA</t>
        </is>
      </c>
      <c r="B1959" t="inlineStr">
        <is>
          <t>SUROCCIDENTE Y EJE CAFETERO</t>
        </is>
      </c>
      <c r="C1959" t="inlineStr">
        <is>
          <t>0004-0002</t>
        </is>
      </c>
      <c r="D1959" t="inlineStr">
        <is>
          <t>63130</t>
        </is>
      </c>
      <c r="E1959" t="inlineStr">
        <is>
          <t>2649779</t>
        </is>
      </c>
      <c r="F1959" t="inlineStr">
        <is>
          <t>3007069053</t>
        </is>
      </c>
      <c r="G1959" t="inlineStr">
        <is>
          <t>OC VISITA ROLLOS</t>
        </is>
      </c>
      <c r="H1959" t="inlineStr">
        <is>
          <t>QUINDIO</t>
        </is>
      </c>
      <c r="I1959" t="inlineStr">
        <is>
          <t>CALARCA</t>
        </is>
      </c>
      <c r="J1959" t="inlineStr">
        <is>
          <t>BARRIO BARCELONA CALARCA</t>
        </is>
      </c>
      <c r="K1959" t="inlineStr">
        <is>
          <t>BANCOLOMBIA</t>
        </is>
      </c>
      <c r="L1959" t="inlineStr">
        <is>
          <t>FO-25-1432785</t>
        </is>
      </c>
      <c r="M1959" s="49" t="n">
        <v>45896.34556712963</v>
      </c>
      <c r="N1959" s="49" t="n">
        <v>45898.53125</v>
      </c>
      <c r="O1959" s="48" t="n">
        <v>0</v>
      </c>
      <c r="P1959" t="inlineStr">
        <is>
          <t>CB UNO A UNO</t>
        </is>
      </c>
      <c r="Q1959" t="inlineStr">
        <is>
          <t>CB UNO A UNO</t>
        </is>
      </c>
      <c r="R1959" t="inlineStr">
        <is>
          <t>EJECUTADO</t>
        </is>
      </c>
      <c r="S1959" t="inlineStr">
        <is>
          <t>EJECUTADO EXITOSO</t>
        </is>
      </c>
      <c r="T1959" t="inlineStr">
        <is>
          <t>VISITA TECNICA</t>
        </is>
      </c>
      <c r="V1959" t="inlineStr">
        <is>
          <t>TIPO II</t>
        </is>
      </c>
      <c r="W1959" t="inlineStr">
        <is>
          <t>TERRESTRE</t>
        </is>
      </c>
      <c r="X1959" t="inlineStr">
        <is>
          <t>SANCHEZ SOLORZANO JUAN SEBASTIAN</t>
        </is>
      </c>
      <c r="Y1959" t="inlineStr">
        <is>
          <t>1</t>
        </is>
      </c>
      <c r="Z1959" t="inlineStr">
        <is>
          <t>0</t>
        </is>
      </c>
      <c r="AA1959" s="48" t="n">
        <v>67654</v>
      </c>
      <c r="AB1959" s="48" t="n">
        <v>0</v>
      </c>
    </row>
    <row r="1960">
      <c r="A1960" t="inlineStr">
        <is>
          <t>SINCELEJO</t>
        </is>
      </c>
      <c r="B1960" t="inlineStr">
        <is>
          <t>COSTA</t>
        </is>
      </c>
      <c r="C1960" t="inlineStr">
        <is>
          <t>0004-0001</t>
        </is>
      </c>
      <c r="D1960" t="inlineStr">
        <is>
          <t>70001</t>
        </is>
      </c>
      <c r="E1960" t="inlineStr">
        <is>
          <t>2649806</t>
        </is>
      </c>
      <c r="F1960" t="inlineStr">
        <is>
          <t>3007016238</t>
        </is>
      </c>
      <c r="G1960" t="inlineStr">
        <is>
          <t>OC VISITA ROLLOS</t>
        </is>
      </c>
      <c r="H1960" t="inlineStr">
        <is>
          <t>SUCRE</t>
        </is>
      </c>
      <c r="I1960" t="inlineStr">
        <is>
          <t>SINCELEJO</t>
        </is>
      </c>
      <c r="J1960" t="inlineStr">
        <is>
          <t>BARRIO PALERMO SINCELEJO</t>
        </is>
      </c>
      <c r="K1960" t="inlineStr">
        <is>
          <t>BANCOLOMBIA</t>
        </is>
      </c>
      <c r="L1960" t="inlineStr">
        <is>
          <t>FO-25-1432790</t>
        </is>
      </c>
      <c r="M1960" s="49" t="n">
        <v>45896.34019675926</v>
      </c>
      <c r="N1960" s="49" t="n">
        <v>45897.64097222222</v>
      </c>
      <c r="O1960" s="48" t="n">
        <v>0</v>
      </c>
      <c r="P1960" t="inlineStr">
        <is>
          <t>CB UNO A UNO</t>
        </is>
      </c>
      <c r="Q1960" t="inlineStr">
        <is>
          <t>CB UNO A UNO</t>
        </is>
      </c>
      <c r="R1960" t="inlineStr">
        <is>
          <t>EJECUTADO</t>
        </is>
      </c>
      <c r="S1960" t="inlineStr">
        <is>
          <t>EJECUTADO EXITOSO</t>
        </is>
      </c>
      <c r="T1960" t="inlineStr">
        <is>
          <t>VISITA TECNICA</t>
        </is>
      </c>
      <c r="V1960" t="inlineStr">
        <is>
          <t>TIPO I</t>
        </is>
      </c>
      <c r="W1960" t="inlineStr">
        <is>
          <t>TERRESTRE</t>
        </is>
      </c>
      <c r="X1960" t="inlineStr">
        <is>
          <t>SANTOS GUZMAN CHRISTIAN FELIPE</t>
        </is>
      </c>
      <c r="Y1960" t="inlineStr">
        <is>
          <t>1</t>
        </is>
      </c>
      <c r="Z1960" t="inlineStr">
        <is>
          <t>0</t>
        </is>
      </c>
      <c r="AA1960" s="48" t="n">
        <v>35780</v>
      </c>
      <c r="AB1960" s="48" t="n">
        <v>0</v>
      </c>
    </row>
    <row r="1961">
      <c r="A1961" t="inlineStr">
        <is>
          <t>NEIVA</t>
        </is>
      </c>
      <c r="B1961" t="inlineStr">
        <is>
          <t>REMOTAS</t>
        </is>
      </c>
      <c r="C1961" t="inlineStr">
        <is>
          <t>0004-0007</t>
        </is>
      </c>
      <c r="D1961" t="inlineStr">
        <is>
          <t>41306</t>
        </is>
      </c>
      <c r="E1961" t="inlineStr">
        <is>
          <t>2649835</t>
        </is>
      </c>
      <c r="F1961" t="inlineStr">
        <is>
          <t>3007078953</t>
        </is>
      </c>
      <c r="G1961" t="inlineStr">
        <is>
          <t>OC VISITA ROLLOS</t>
        </is>
      </c>
      <c r="H1961" t="inlineStr">
        <is>
          <t>HUILA</t>
        </is>
      </c>
      <c r="I1961" t="inlineStr">
        <is>
          <t>GIGANTE</t>
        </is>
      </c>
      <c r="J1961" t="inlineStr">
        <is>
          <t>BARRIO KM 1 VIA A NEIVA VEREDA</t>
        </is>
      </c>
      <c r="K1961" t="inlineStr">
        <is>
          <t>BANCOLOMBIA</t>
        </is>
      </c>
      <c r="L1961" t="inlineStr">
        <is>
          <t>FO-25-1432780</t>
        </is>
      </c>
      <c r="M1961" s="49" t="n">
        <v>45896.35010416667</v>
      </c>
      <c r="N1961" s="49" t="n">
        <v>45896.68472222222</v>
      </c>
      <c r="O1961" s="48" t="n">
        <v>0</v>
      </c>
      <c r="P1961" t="inlineStr">
        <is>
          <t>CB UNO A UNO</t>
        </is>
      </c>
      <c r="Q1961" t="inlineStr">
        <is>
          <t>CB UNO A UNO</t>
        </is>
      </c>
      <c r="R1961" t="inlineStr">
        <is>
          <t>EJECUTADO / CANCELADO</t>
        </is>
      </c>
      <c r="S1961" t="inlineStr">
        <is>
          <t>DIRECCION ERRADA</t>
        </is>
      </c>
      <c r="T1961" t="inlineStr">
        <is>
          <t>VISITA TECNICA</t>
        </is>
      </c>
      <c r="V1961" t="inlineStr">
        <is>
          <t>TIPO II</t>
        </is>
      </c>
      <c r="W1961" t="inlineStr">
        <is>
          <t>TERRESTRE</t>
        </is>
      </c>
      <c r="X1961" t="inlineStr">
        <is>
          <t>DIAZ VARGAS JONATHAN MIGUEL</t>
        </is>
      </c>
      <c r="Y1961" t="inlineStr">
        <is>
          <t>1</t>
        </is>
      </c>
      <c r="Z1961" t="inlineStr">
        <is>
          <t>0</t>
        </is>
      </c>
      <c r="AA1961" s="48" t="n">
        <v>67654</v>
      </c>
      <c r="AB1961" s="48" t="n">
        <v>0</v>
      </c>
    </row>
    <row r="1962">
      <c r="A1962" t="inlineStr">
        <is>
          <t>CUCUTA</t>
        </is>
      </c>
      <c r="B1962" t="inlineStr">
        <is>
          <t>SANTANDERES</t>
        </is>
      </c>
      <c r="C1962" t="inlineStr">
        <is>
          <t>0004-0008</t>
        </is>
      </c>
      <c r="D1962" t="inlineStr">
        <is>
          <t>54001</t>
        </is>
      </c>
      <c r="E1962" t="inlineStr">
        <is>
          <t>2649949</t>
        </is>
      </c>
      <c r="F1962" t="inlineStr">
        <is>
          <t>3007077167</t>
        </is>
      </c>
      <c r="G1962" t="inlineStr">
        <is>
          <t>OC VISITA ROLLOS</t>
        </is>
      </c>
      <c r="H1962" t="inlineStr">
        <is>
          <t>NORTE DE SANTANDER</t>
        </is>
      </c>
      <c r="I1962" t="inlineStr">
        <is>
          <t>CUCUTA</t>
        </is>
      </c>
      <c r="J1962" t="inlineStr">
        <is>
          <t>BARRIO PESCADERO CUCUTA</t>
        </is>
      </c>
      <c r="K1962" t="inlineStr">
        <is>
          <t>BANCOLOMBIA</t>
        </is>
      </c>
      <c r="L1962" t="inlineStr">
        <is>
          <t>FO-25-1432774</t>
        </is>
      </c>
      <c r="M1962" s="49" t="n">
        <v>45896.35503472222</v>
      </c>
      <c r="N1962" s="49" t="n">
        <v>45899.42777777778</v>
      </c>
      <c r="O1962" s="48" t="n">
        <v>0</v>
      </c>
      <c r="P1962" t="inlineStr">
        <is>
          <t>CB UNO A UNO</t>
        </is>
      </c>
      <c r="Q1962" t="inlineStr">
        <is>
          <t>CB UNO A UNO</t>
        </is>
      </c>
      <c r="R1962" t="inlineStr">
        <is>
          <t>EJECUTADO</t>
        </is>
      </c>
      <c r="S1962" t="inlineStr">
        <is>
          <t>EJECUTADO EXITOSO</t>
        </is>
      </c>
      <c r="T1962" t="inlineStr">
        <is>
          <t>VISITA TECNICA</t>
        </is>
      </c>
      <c r="V1962" t="inlineStr">
        <is>
          <t>TIPO I</t>
        </is>
      </c>
      <c r="W1962" t="inlineStr">
        <is>
          <t>TERRESTRE</t>
        </is>
      </c>
      <c r="X1962" t="inlineStr">
        <is>
          <t>DURAN ACOSTA FRANK YONNY</t>
        </is>
      </c>
      <c r="Y1962" t="inlineStr">
        <is>
          <t>1</t>
        </is>
      </c>
      <c r="Z1962" t="inlineStr">
        <is>
          <t>0</t>
        </is>
      </c>
      <c r="AA1962" s="48" t="n">
        <v>35780</v>
      </c>
      <c r="AB1962" s="48" t="n">
        <v>0</v>
      </c>
    </row>
    <row r="1963">
      <c r="A1963" t="inlineStr">
        <is>
          <t>CUCUTA</t>
        </is>
      </c>
      <c r="B1963" t="inlineStr">
        <is>
          <t>SANTANDERES</t>
        </is>
      </c>
      <c r="C1963" t="inlineStr">
        <is>
          <t>No encontrado</t>
        </is>
      </c>
      <c r="D1963" t="inlineStr">
        <is>
          <t>54810</t>
        </is>
      </c>
      <c r="E1963" t="inlineStr">
        <is>
          <t>2649957</t>
        </is>
      </c>
      <c r="F1963" t="inlineStr">
        <is>
          <t>3007065497</t>
        </is>
      </c>
      <c r="G1963" t="inlineStr">
        <is>
          <t>OC ENVIO ROLLOS</t>
        </is>
      </c>
      <c r="H1963" t="inlineStr">
        <is>
          <t>NORTE DE SANTANDER</t>
        </is>
      </c>
      <c r="I1963" t="inlineStr">
        <is>
          <t>TIBU</t>
        </is>
      </c>
      <c r="J1963" t="inlineStr">
        <is>
          <t>BARRIO LAS DELICIAS TIBU 4</t>
        </is>
      </c>
      <c r="K1963" t="inlineStr">
        <is>
          <t>BANCOLOMBIA</t>
        </is>
      </c>
      <c r="L1963" t="inlineStr">
        <is>
          <t>FO-25-1433904</t>
        </is>
      </c>
      <c r="M1963" s="49" t="n">
        <v>45896.35809027778</v>
      </c>
      <c r="N1963" s="49" t="n">
        <v>45899.60208333333</v>
      </c>
      <c r="O1963" s="48" t="n">
        <v>0</v>
      </c>
      <c r="P1963" t="inlineStr">
        <is>
          <t>CB UNO A UNO</t>
        </is>
      </c>
      <c r="Q1963" t="inlineStr">
        <is>
          <t>CB UNO A UNO</t>
        </is>
      </c>
      <c r="S1963" t="inlineStr">
        <is>
          <t>EJECUTADO EXITOSO</t>
        </is>
      </c>
      <c r="T1963" t="inlineStr">
        <is>
          <t>ENVIO</t>
        </is>
      </c>
      <c r="V1963" t="inlineStr">
        <is>
          <t>TIPO IV ESPECIAL</t>
        </is>
      </c>
      <c r="W1963" t="inlineStr">
        <is>
          <t>TERRESTRE</t>
        </is>
      </c>
      <c r="Y1963" t="inlineStr">
        <is>
          <t>1</t>
        </is>
      </c>
      <c r="Z1963" t="inlineStr">
        <is>
          <t>0</t>
        </is>
      </c>
      <c r="AA1963" s="48" t="n">
        <v>35780</v>
      </c>
      <c r="AB1963" s="48" t="n">
        <v>0</v>
      </c>
    </row>
    <row r="1964">
      <c r="A1964" t="inlineStr">
        <is>
          <t>MONTERIA</t>
        </is>
      </c>
      <c r="B1964" t="inlineStr">
        <is>
          <t>COSTA</t>
        </is>
      </c>
      <c r="C1964" t="inlineStr">
        <is>
          <t>0004-0001</t>
        </is>
      </c>
      <c r="D1964" t="inlineStr">
        <is>
          <t>23001</t>
        </is>
      </c>
      <c r="E1964" t="inlineStr">
        <is>
          <t>2650138</t>
        </is>
      </c>
      <c r="F1964" t="inlineStr">
        <is>
          <t>3007078088</t>
        </is>
      </c>
      <c r="G1964" t="inlineStr">
        <is>
          <t>OC VISITA ROLLOS</t>
        </is>
      </c>
      <c r="H1964" t="inlineStr">
        <is>
          <t>CORDOBA</t>
        </is>
      </c>
      <c r="I1964" t="inlineStr">
        <is>
          <t>MONTERIA</t>
        </is>
      </c>
      <c r="J1964" t="inlineStr">
        <is>
          <t>BARRIO CANTACLARO MONTERIA 10</t>
        </is>
      </c>
      <c r="K1964" t="inlineStr">
        <is>
          <t>BANCOLOMBIA</t>
        </is>
      </c>
      <c r="L1964" t="inlineStr">
        <is>
          <t>FO-25-1432770</t>
        </is>
      </c>
      <c r="M1964" s="49" t="n">
        <v>45896.36392361111</v>
      </c>
      <c r="N1964" s="49" t="n">
        <v>45897.63958333333</v>
      </c>
      <c r="O1964" s="48" t="n">
        <v>0</v>
      </c>
      <c r="P1964" t="inlineStr">
        <is>
          <t>CB UNO A UNO</t>
        </is>
      </c>
      <c r="Q1964" t="inlineStr">
        <is>
          <t>CB UNO A UNO</t>
        </is>
      </c>
      <c r="R1964" t="inlineStr">
        <is>
          <t>EJECUTADO</t>
        </is>
      </c>
      <c r="S1964" t="inlineStr">
        <is>
          <t>EJECUTADO EXITOSO</t>
        </is>
      </c>
      <c r="T1964" t="inlineStr">
        <is>
          <t>VISITA TECNICA</t>
        </is>
      </c>
      <c r="V1964" t="inlineStr">
        <is>
          <t>TIPO I</t>
        </is>
      </c>
      <c r="W1964" t="inlineStr">
        <is>
          <t>TERRESTRE</t>
        </is>
      </c>
      <c r="X1964" t="inlineStr">
        <is>
          <t>COGOLLO VERTEL EDER LUIS</t>
        </is>
      </c>
      <c r="Y1964" t="inlineStr">
        <is>
          <t>1</t>
        </is>
      </c>
      <c r="Z1964" t="inlineStr">
        <is>
          <t>0</t>
        </is>
      </c>
      <c r="AA1964" s="48" t="n">
        <v>35780</v>
      </c>
      <c r="AB1964" s="48" t="n">
        <v>0</v>
      </c>
    </row>
    <row r="1965">
      <c r="A1965" t="inlineStr">
        <is>
          <t>MANIZALES</t>
        </is>
      </c>
      <c r="B1965" t="inlineStr">
        <is>
          <t>SUROCCIDENTE Y EJE CAFETERO</t>
        </is>
      </c>
      <c r="C1965" t="inlineStr">
        <is>
          <t>0004-0002</t>
        </is>
      </c>
      <c r="D1965" t="inlineStr">
        <is>
          <t>17042</t>
        </is>
      </c>
      <c r="E1965" t="inlineStr">
        <is>
          <t>2650490</t>
        </is>
      </c>
      <c r="F1965" t="inlineStr">
        <is>
          <t>3007059300</t>
        </is>
      </c>
      <c r="G1965" t="inlineStr">
        <is>
          <t>OC VISITA ROLLOS</t>
        </is>
      </c>
      <c r="H1965" t="inlineStr">
        <is>
          <t>CALDAS</t>
        </is>
      </c>
      <c r="I1965" t="inlineStr">
        <is>
          <t>ANSERMA</t>
        </is>
      </c>
      <c r="J1965" t="inlineStr">
        <is>
          <t>PTM ANSERMA AUTOSERVICIO CAMBI</t>
        </is>
      </c>
      <c r="K1965" t="inlineStr">
        <is>
          <t>BANCOLOMBIA</t>
        </is>
      </c>
      <c r="L1965" t="inlineStr">
        <is>
          <t>FO-25-1432762</t>
        </is>
      </c>
      <c r="M1965" s="49" t="n">
        <v>45896.39181712963</v>
      </c>
      <c r="N1965" s="49" t="n">
        <v>45898.64097222222</v>
      </c>
      <c r="O1965" s="48" t="n">
        <v>0</v>
      </c>
      <c r="P1965" t="inlineStr">
        <is>
          <t>AGREGADOR</t>
        </is>
      </c>
      <c r="Q1965" t="inlineStr">
        <is>
          <t>COMCARD - PTM</t>
        </is>
      </c>
      <c r="R1965" t="inlineStr">
        <is>
          <t>EJECUTADO</t>
        </is>
      </c>
      <c r="S1965" t="inlineStr">
        <is>
          <t>EJECUTADO EXITOSO</t>
        </is>
      </c>
      <c r="T1965" t="inlineStr">
        <is>
          <t>VISITA TECNICA</t>
        </is>
      </c>
      <c r="V1965" t="inlineStr">
        <is>
          <t>TIPO II</t>
        </is>
      </c>
      <c r="W1965" t="inlineStr">
        <is>
          <t>TERRESTRE</t>
        </is>
      </c>
      <c r="X1965" t="inlineStr">
        <is>
          <t>ARROYAVE CANO MANUEL GUILLERMO</t>
        </is>
      </c>
      <c r="Y1965" t="inlineStr">
        <is>
          <t>1</t>
        </is>
      </c>
      <c r="Z1965" t="inlineStr">
        <is>
          <t>0</t>
        </is>
      </c>
      <c r="AA1965" s="48" t="n">
        <v>67654</v>
      </c>
      <c r="AB1965" s="48" t="n">
        <v>0</v>
      </c>
    </row>
    <row r="1966">
      <c r="A1966" t="inlineStr">
        <is>
          <t>MONTERIA</t>
        </is>
      </c>
      <c r="B1966" t="inlineStr">
        <is>
          <t>COSTA</t>
        </is>
      </c>
      <c r="C1966" t="inlineStr">
        <is>
          <t>0004-0001</t>
        </is>
      </c>
      <c r="D1966" t="inlineStr">
        <is>
          <t>23001</t>
        </is>
      </c>
      <c r="E1966" t="inlineStr">
        <is>
          <t>2650789</t>
        </is>
      </c>
      <c r="F1966" t="inlineStr">
        <is>
          <t>3007065135</t>
        </is>
      </c>
      <c r="G1966" t="inlineStr">
        <is>
          <t>OC VISITA ROLLOS</t>
        </is>
      </c>
      <c r="H1966" t="inlineStr">
        <is>
          <t>CORDOBA</t>
        </is>
      </c>
      <c r="I1966" t="inlineStr">
        <is>
          <t>MONTERIA</t>
        </is>
      </c>
      <c r="J1966" t="inlineStr">
        <is>
          <t>BARRIO BUENAVISTA MONTERIA 5</t>
        </is>
      </c>
      <c r="K1966" t="inlineStr">
        <is>
          <t>BANCOLOMBIA</t>
        </is>
      </c>
      <c r="L1966" t="inlineStr">
        <is>
          <t>FO-25-1432759</t>
        </is>
      </c>
      <c r="M1966" s="49" t="n">
        <v>45896.40660879629</v>
      </c>
      <c r="N1966" s="49" t="n">
        <v>45897.67291666667</v>
      </c>
      <c r="O1966" s="48" t="n">
        <v>0</v>
      </c>
      <c r="P1966" t="inlineStr">
        <is>
          <t>CB UNO A UNO</t>
        </is>
      </c>
      <c r="Q1966" t="inlineStr">
        <is>
          <t>CB UNO A UNO</t>
        </is>
      </c>
      <c r="R1966" t="inlineStr">
        <is>
          <t>EJECUTADO</t>
        </is>
      </c>
      <c r="S1966" t="inlineStr">
        <is>
          <t>EJECUTADO EXITOSO</t>
        </is>
      </c>
      <c r="T1966" t="inlineStr">
        <is>
          <t>VISITA TECNICA</t>
        </is>
      </c>
      <c r="V1966" t="inlineStr">
        <is>
          <t>TIPO I</t>
        </is>
      </c>
      <c r="W1966" t="inlineStr">
        <is>
          <t>TERRESTRE</t>
        </is>
      </c>
      <c r="X1966" t="inlineStr">
        <is>
          <t>COGOLLO VERTEL EDER LUIS</t>
        </is>
      </c>
      <c r="Y1966" t="inlineStr">
        <is>
          <t>1</t>
        </is>
      </c>
      <c r="Z1966" t="inlineStr">
        <is>
          <t>0</t>
        </is>
      </c>
      <c r="AA1966" s="48" t="n">
        <v>35780</v>
      </c>
      <c r="AB1966" s="48" t="n">
        <v>0</v>
      </c>
    </row>
    <row r="1967">
      <c r="A1967" t="inlineStr">
        <is>
          <t>CUCUTA</t>
        </is>
      </c>
      <c r="B1967" t="inlineStr">
        <is>
          <t>SANTANDERES</t>
        </is>
      </c>
      <c r="C1967" t="inlineStr">
        <is>
          <t>No encontrado</t>
        </is>
      </c>
      <c r="D1967" t="inlineStr">
        <is>
          <t>54498</t>
        </is>
      </c>
      <c r="E1967" t="inlineStr">
        <is>
          <t>2650812</t>
        </is>
      </c>
      <c r="F1967" t="inlineStr">
        <is>
          <t>3007078551</t>
        </is>
      </c>
      <c r="G1967" t="inlineStr">
        <is>
          <t>OC ENVIO ROLLOS</t>
        </is>
      </c>
      <c r="H1967" t="inlineStr">
        <is>
          <t>NORTE DE SANTANDER</t>
        </is>
      </c>
      <c r="I1967" t="inlineStr">
        <is>
          <t>OCAÑA</t>
        </is>
      </c>
      <c r="J1967" t="inlineStr">
        <is>
          <t>BARRIO AV FRANCISCO FERNÁNDEZ DE CONTRERAS OCAÑA</t>
        </is>
      </c>
      <c r="K1967" t="inlineStr">
        <is>
          <t>BANCOLOMBIA</t>
        </is>
      </c>
      <c r="L1967" t="inlineStr">
        <is>
          <t>FO-25-1435777</t>
        </is>
      </c>
      <c r="M1967" s="49" t="n">
        <v>45896.39607638889</v>
      </c>
      <c r="N1967" s="49" t="n">
        <v>45899.60208333333</v>
      </c>
      <c r="O1967" s="48" t="n">
        <v>0</v>
      </c>
      <c r="P1967" t="inlineStr">
        <is>
          <t>UNO A UNO</t>
        </is>
      </c>
      <c r="Q1967" t="inlineStr">
        <is>
          <t>UNO A UNO</t>
        </is>
      </c>
      <c r="S1967" t="inlineStr">
        <is>
          <t>EJECUTADO EXITOSO</t>
        </is>
      </c>
      <c r="T1967" t="inlineStr">
        <is>
          <t>ENVIO</t>
        </is>
      </c>
      <c r="V1967" t="inlineStr">
        <is>
          <t>TIPO IV</t>
        </is>
      </c>
      <c r="W1967" t="inlineStr">
        <is>
          <t>TERRESTRE</t>
        </is>
      </c>
      <c r="Y1967" t="inlineStr">
        <is>
          <t>1</t>
        </is>
      </c>
      <c r="Z1967" t="inlineStr">
        <is>
          <t>0</t>
        </is>
      </c>
      <c r="AA1967" s="48" t="n">
        <v>35780</v>
      </c>
      <c r="AB1967" s="48" t="n">
        <v>0</v>
      </c>
    </row>
    <row r="1968">
      <c r="A1968" t="inlineStr">
        <is>
          <t>PEREIRA</t>
        </is>
      </c>
      <c r="B1968" t="inlineStr">
        <is>
          <t>SUROCCIDENTE Y EJE CAFETERO</t>
        </is>
      </c>
      <c r="C1968" t="inlineStr">
        <is>
          <t>0004-0002</t>
        </is>
      </c>
      <c r="D1968" t="inlineStr">
        <is>
          <t>76147</t>
        </is>
      </c>
      <c r="E1968" t="inlineStr">
        <is>
          <t>2651281</t>
        </is>
      </c>
      <c r="F1968" t="inlineStr">
        <is>
          <t>3007026661</t>
        </is>
      </c>
      <c r="G1968" t="inlineStr">
        <is>
          <t>OC VISITA ROLLOS</t>
        </is>
      </c>
      <c r="H1968" t="inlineStr">
        <is>
          <t>VALLE DEL CAUCA</t>
        </is>
      </c>
      <c r="I1968" t="inlineStr">
        <is>
          <t>CARTAGO</t>
        </is>
      </c>
      <c r="J1968" t="inlineStr">
        <is>
          <t>BARRIO ZARAGOZA 2 CARTAGO</t>
        </is>
      </c>
      <c r="K1968" t="inlineStr">
        <is>
          <t>BANCOLOMBIA</t>
        </is>
      </c>
      <c r="L1968" t="inlineStr">
        <is>
          <t>FO-25-1432736</t>
        </is>
      </c>
      <c r="M1968" s="49" t="n">
        <v>45896.42902777778</v>
      </c>
      <c r="N1968" s="49" t="n">
        <v>45898.52847222222</v>
      </c>
      <c r="O1968" s="48" t="n">
        <v>0</v>
      </c>
      <c r="P1968" t="inlineStr">
        <is>
          <t>CB UNO A UNO</t>
        </is>
      </c>
      <c r="Q1968" t="inlineStr">
        <is>
          <t>CB UNO A UNO</t>
        </is>
      </c>
      <c r="R1968" t="inlineStr">
        <is>
          <t>EJECUTADO</t>
        </is>
      </c>
      <c r="S1968" t="inlineStr">
        <is>
          <t>EJECUTADO EXITOSO</t>
        </is>
      </c>
      <c r="T1968" t="inlineStr">
        <is>
          <t>VISITA TECNICA</t>
        </is>
      </c>
      <c r="V1968" t="inlineStr">
        <is>
          <t>TIPO I</t>
        </is>
      </c>
      <c r="W1968" t="inlineStr">
        <is>
          <t>TERRESTRE</t>
        </is>
      </c>
      <c r="X1968" t="inlineStr">
        <is>
          <t>LOAIZA LOPEZ JHON FREDDY</t>
        </is>
      </c>
      <c r="Y1968" t="inlineStr">
        <is>
          <t>1</t>
        </is>
      </c>
      <c r="Z1968" t="inlineStr">
        <is>
          <t>0</t>
        </is>
      </c>
      <c r="AA1968" s="48" t="n">
        <v>35780</v>
      </c>
      <c r="AB1968" s="48" t="n">
        <v>0</v>
      </c>
    </row>
    <row r="1969">
      <c r="A1969" t="inlineStr">
        <is>
          <t>BOGOTA</t>
        </is>
      </c>
      <c r="B1969" t="inlineStr">
        <is>
          <t>CUNDINAMARCA</t>
        </is>
      </c>
      <c r="C1969" t="inlineStr">
        <is>
          <t>0004-0004</t>
        </is>
      </c>
      <c r="D1969" t="inlineStr">
        <is>
          <t>25754</t>
        </is>
      </c>
      <c r="E1969" t="inlineStr">
        <is>
          <t>2651300</t>
        </is>
      </c>
      <c r="F1969" t="inlineStr">
        <is>
          <t>3007020718</t>
        </is>
      </c>
      <c r="G1969" t="inlineStr">
        <is>
          <t>OC VISITA ROLLOS</t>
        </is>
      </c>
      <c r="H1969" t="inlineStr">
        <is>
          <t>CUNDINAMARCA</t>
        </is>
      </c>
      <c r="I1969" t="inlineStr">
        <is>
          <t>SOACHA</t>
        </is>
      </c>
      <c r="J1969" t="inlineStr">
        <is>
          <t>REVAL MERCURIO</t>
        </is>
      </c>
      <c r="K1969" t="inlineStr">
        <is>
          <t>BANCOLOMBIA</t>
        </is>
      </c>
      <c r="L1969" t="inlineStr">
        <is>
          <t>FO-25-1432741</t>
        </is>
      </c>
      <c r="M1969" s="49" t="n">
        <v>45896.42171296296</v>
      </c>
      <c r="N1969" s="49" t="n">
        <v>45897.63680555556</v>
      </c>
      <c r="O1969" s="48" t="n">
        <v>0</v>
      </c>
      <c r="P1969" t="inlineStr">
        <is>
          <t>ROBUSTO</t>
        </is>
      </c>
      <c r="Q1969" t="inlineStr">
        <is>
          <t>REVAL</t>
        </is>
      </c>
      <c r="R1969" t="inlineStr">
        <is>
          <t>EJECUTADO</t>
        </is>
      </c>
      <c r="S1969" t="inlineStr">
        <is>
          <t>EJECUTADO EXITOSO</t>
        </is>
      </c>
      <c r="T1969" t="inlineStr">
        <is>
          <t>VISITA TECNICA</t>
        </is>
      </c>
      <c r="V1969" t="inlineStr">
        <is>
          <t>TIPO I</t>
        </is>
      </c>
      <c r="W1969" t="inlineStr">
        <is>
          <t>TERRESTRE</t>
        </is>
      </c>
      <c r="X1969" t="inlineStr">
        <is>
          <t>GALEANO SORIANO JUAN DAVID</t>
        </is>
      </c>
      <c r="Y1969" t="inlineStr">
        <is>
          <t>1</t>
        </is>
      </c>
      <c r="Z1969" t="inlineStr">
        <is>
          <t>0</t>
        </is>
      </c>
      <c r="AA1969" s="48" t="n">
        <v>35780</v>
      </c>
      <c r="AB1969" s="48" t="n">
        <v>0</v>
      </c>
    </row>
    <row r="1970">
      <c r="A1970" t="inlineStr">
        <is>
          <t>PEREIRA</t>
        </is>
      </c>
      <c r="B1970" t="inlineStr">
        <is>
          <t>SUROCCIDENTE Y EJE CAFETERO</t>
        </is>
      </c>
      <c r="C1970" t="inlineStr">
        <is>
          <t>0004-0002</t>
        </is>
      </c>
      <c r="D1970" t="inlineStr">
        <is>
          <t>66001</t>
        </is>
      </c>
      <c r="E1970" t="inlineStr">
        <is>
          <t>2651371</t>
        </is>
      </c>
      <c r="F1970" t="inlineStr">
        <is>
          <t>3007079902</t>
        </is>
      </c>
      <c r="G1970" t="inlineStr">
        <is>
          <t>OC VISITA ROLLOS</t>
        </is>
      </c>
      <c r="H1970" t="inlineStr">
        <is>
          <t>RISARALDA</t>
        </is>
      </c>
      <c r="I1970" t="inlineStr">
        <is>
          <t>PEREIRA</t>
        </is>
      </c>
      <c r="J1970" t="inlineStr">
        <is>
          <t>DISTRICOL MULTICENTER DEL CAFE</t>
        </is>
      </c>
      <c r="K1970" t="inlineStr">
        <is>
          <t>BANCOLOMBIA</t>
        </is>
      </c>
      <c r="L1970" t="inlineStr">
        <is>
          <t>FO-25-1432732</t>
        </is>
      </c>
      <c r="M1970" s="49" t="n">
        <v>45896.43</v>
      </c>
      <c r="N1970" s="49" t="n">
        <v>45897.52638888889</v>
      </c>
      <c r="O1970" s="48" t="n">
        <v>0</v>
      </c>
      <c r="P1970" t="inlineStr">
        <is>
          <t>AGREGADOR</t>
        </is>
      </c>
      <c r="Q1970" t="inlineStr">
        <is>
          <t>DISTRICOL</t>
        </is>
      </c>
      <c r="R1970" t="inlineStr">
        <is>
          <t>EJECUTADO</t>
        </is>
      </c>
      <c r="S1970" t="inlineStr">
        <is>
          <t>EJECUTADO EXITOSO</t>
        </is>
      </c>
      <c r="T1970" t="inlineStr">
        <is>
          <t>VISITA TECNICA</t>
        </is>
      </c>
      <c r="V1970" t="inlineStr">
        <is>
          <t>TIPO I</t>
        </is>
      </c>
      <c r="W1970" t="inlineStr">
        <is>
          <t>TERRESTRE</t>
        </is>
      </c>
      <c r="X1970" t="inlineStr">
        <is>
          <t>LOAIZA LOPEZ JHON FREDDY</t>
        </is>
      </c>
      <c r="Y1970" t="inlineStr">
        <is>
          <t>1</t>
        </is>
      </c>
      <c r="Z1970" t="inlineStr">
        <is>
          <t>0</t>
        </is>
      </c>
      <c r="AA1970" s="48" t="n">
        <v>35780</v>
      </c>
      <c r="AB1970" s="48" t="n">
        <v>0</v>
      </c>
    </row>
    <row r="1971">
      <c r="A1971" t="inlineStr">
        <is>
          <t>MONTERIA</t>
        </is>
      </c>
      <c r="B1971" t="inlineStr">
        <is>
          <t>COSTA</t>
        </is>
      </c>
      <c r="C1971" t="inlineStr">
        <is>
          <t>0004-0001</t>
        </is>
      </c>
      <c r="D1971" t="inlineStr">
        <is>
          <t>23555</t>
        </is>
      </c>
      <c r="E1971" t="inlineStr">
        <is>
          <t>2651572</t>
        </is>
      </c>
      <c r="F1971" t="inlineStr">
        <is>
          <t>3007060001</t>
        </is>
      </c>
      <c r="G1971" t="inlineStr">
        <is>
          <t>OC VISITA ROLLOS</t>
        </is>
      </c>
      <c r="H1971" t="inlineStr">
        <is>
          <t>CORDOBA</t>
        </is>
      </c>
      <c r="I1971" t="inlineStr">
        <is>
          <t>PLANETA RICA</t>
        </is>
      </c>
      <c r="J1971" t="inlineStr">
        <is>
          <t>PTM PLANETA RICA AGENCIA INMO</t>
        </is>
      </c>
      <c r="K1971" t="inlineStr">
        <is>
          <t>BANCOLOMBIA</t>
        </is>
      </c>
      <c r="L1971" t="inlineStr">
        <is>
          <t>FO-25-1436096</t>
        </is>
      </c>
      <c r="M1971" s="49" t="n">
        <v>45896.44792824074</v>
      </c>
      <c r="N1971" s="49" t="n">
        <v>45897.53819444445</v>
      </c>
      <c r="O1971" s="48" t="n">
        <v>0</v>
      </c>
      <c r="P1971" t="inlineStr">
        <is>
          <t>AGREGADOR</t>
        </is>
      </c>
      <c r="Q1971" t="inlineStr">
        <is>
          <t>COMCARD - PTM</t>
        </is>
      </c>
      <c r="R1971" t="inlineStr">
        <is>
          <t>EJECUTADO</t>
        </is>
      </c>
      <c r="S1971" t="inlineStr">
        <is>
          <t>EJECUTADO EXITOSO</t>
        </is>
      </c>
      <c r="T1971" t="inlineStr">
        <is>
          <t>VISITA TECNICA</t>
        </is>
      </c>
      <c r="V1971" t="inlineStr">
        <is>
          <t>TIPO II</t>
        </is>
      </c>
      <c r="W1971" t="inlineStr">
        <is>
          <t>TERRESTRE</t>
        </is>
      </c>
      <c r="X1971" t="inlineStr">
        <is>
          <t>CALDERA SALCEDO CARLOS JULIO</t>
        </is>
      </c>
      <c r="Y1971" t="inlineStr">
        <is>
          <t>1</t>
        </is>
      </c>
      <c r="Z1971" t="inlineStr">
        <is>
          <t>0</t>
        </is>
      </c>
      <c r="AA1971" s="48" t="n">
        <v>67654</v>
      </c>
      <c r="AB1971" s="48" t="n">
        <v>0</v>
      </c>
    </row>
    <row r="1972">
      <c r="A1972" t="inlineStr">
        <is>
          <t>MONTERIA</t>
        </is>
      </c>
      <c r="B1972" t="inlineStr">
        <is>
          <t>COSTA</t>
        </is>
      </c>
      <c r="C1972" t="inlineStr">
        <is>
          <t>0004-0001</t>
        </is>
      </c>
      <c r="D1972" t="inlineStr">
        <is>
          <t>23675</t>
        </is>
      </c>
      <c r="E1972" t="inlineStr">
        <is>
          <t>2651668</t>
        </is>
      </c>
      <c r="F1972" t="inlineStr">
        <is>
          <t>3007064435</t>
        </is>
      </c>
      <c r="G1972" t="inlineStr">
        <is>
          <t>OC VISITA ROLLOS</t>
        </is>
      </c>
      <c r="H1972" t="inlineStr">
        <is>
          <t>CORDOBA</t>
        </is>
      </c>
      <c r="I1972" t="inlineStr">
        <is>
          <t>SAN BERNARDO DEL VIENTO</t>
        </is>
      </c>
      <c r="J1972" t="inlineStr">
        <is>
          <t>BARRIO JOSE MANUEL DE ALTAMIRA</t>
        </is>
      </c>
      <c r="K1972" t="inlineStr">
        <is>
          <t>BANCOLOMBIA</t>
        </is>
      </c>
      <c r="L1972" t="inlineStr">
        <is>
          <t>FO-25-1433755</t>
        </is>
      </c>
      <c r="M1972" s="49" t="n">
        <v>45896.44678240741</v>
      </c>
      <c r="N1972" s="49" t="n">
        <v>45898.52777777778</v>
      </c>
      <c r="O1972" s="48" t="n">
        <v>0</v>
      </c>
      <c r="P1972" t="inlineStr">
        <is>
          <t>CB UNO A UNO</t>
        </is>
      </c>
      <c r="Q1972" t="inlineStr">
        <is>
          <t>CB UNO A UNO</t>
        </is>
      </c>
      <c r="R1972" t="inlineStr">
        <is>
          <t>EJECUTADO</t>
        </is>
      </c>
      <c r="S1972" t="inlineStr">
        <is>
          <t>EJECUTADO EXITOSO</t>
        </is>
      </c>
      <c r="T1972" t="inlineStr">
        <is>
          <t>VISITA TECNICA</t>
        </is>
      </c>
      <c r="V1972" t="inlineStr">
        <is>
          <t>TIPO II</t>
        </is>
      </c>
      <c r="W1972" t="inlineStr">
        <is>
          <t>TERRESTRE</t>
        </is>
      </c>
      <c r="X1972" t="inlineStr">
        <is>
          <t>COGOLLO VERTEL EDER LUIS</t>
        </is>
      </c>
      <c r="Y1972" t="inlineStr">
        <is>
          <t>1</t>
        </is>
      </c>
      <c r="Z1972" t="inlineStr">
        <is>
          <t>0</t>
        </is>
      </c>
      <c r="AA1972" s="48" t="n">
        <v>67654</v>
      </c>
      <c r="AB1972" s="48" t="n">
        <v>0</v>
      </c>
    </row>
    <row r="1973">
      <c r="A1973" t="inlineStr">
        <is>
          <t>VALLEDUPAR</t>
        </is>
      </c>
      <c r="B1973" t="inlineStr">
        <is>
          <t>COSTA</t>
        </is>
      </c>
      <c r="C1973" t="inlineStr">
        <is>
          <t>No encontrado</t>
        </is>
      </c>
      <c r="D1973" t="inlineStr">
        <is>
          <t>20032</t>
        </is>
      </c>
      <c r="E1973" t="inlineStr">
        <is>
          <t>2651694</t>
        </is>
      </c>
      <c r="F1973" t="inlineStr">
        <is>
          <t>3007027147</t>
        </is>
      </c>
      <c r="G1973" t="inlineStr">
        <is>
          <t>OC ENVIO ROLLOS</t>
        </is>
      </c>
      <c r="H1973" t="inlineStr">
        <is>
          <t>CESAR</t>
        </is>
      </c>
      <c r="I1973" t="inlineStr">
        <is>
          <t>ASTREA</t>
        </is>
      </c>
      <c r="J1973" t="inlineStr">
        <is>
          <t>DISTRICOL SOLUCOM ARJONA</t>
        </is>
      </c>
      <c r="K1973" t="inlineStr">
        <is>
          <t>BANCOLOMBIA</t>
        </is>
      </c>
      <c r="L1973" t="inlineStr">
        <is>
          <t>FO-25-1435773</t>
        </is>
      </c>
      <c r="M1973" s="49" t="n">
        <v>45896.45283564815</v>
      </c>
      <c r="N1973" s="49" t="n">
        <v>45899.60208333333</v>
      </c>
      <c r="O1973" s="48" t="n">
        <v>0</v>
      </c>
      <c r="P1973" t="inlineStr">
        <is>
          <t>AGREGADOR</t>
        </is>
      </c>
      <c r="Q1973" t="inlineStr">
        <is>
          <t>DISTRICOL</t>
        </is>
      </c>
      <c r="S1973" t="inlineStr">
        <is>
          <t>EJECUTADO EXITOSO</t>
        </is>
      </c>
      <c r="T1973" t="inlineStr">
        <is>
          <t>ENVIO</t>
        </is>
      </c>
      <c r="V1973" t="inlineStr">
        <is>
          <t>TIPO III</t>
        </is>
      </c>
      <c r="W1973" t="inlineStr">
        <is>
          <t>TERRESTRE</t>
        </is>
      </c>
      <c r="Y1973" t="inlineStr">
        <is>
          <t>1</t>
        </is>
      </c>
      <c r="Z1973" t="inlineStr">
        <is>
          <t>0</t>
        </is>
      </c>
      <c r="AA1973" s="48" t="n">
        <v>35780</v>
      </c>
      <c r="AB1973" s="48" t="n">
        <v>0</v>
      </c>
    </row>
    <row r="1974">
      <c r="A1974" t="inlineStr">
        <is>
          <t>MONTERIA</t>
        </is>
      </c>
      <c r="B1974" t="inlineStr">
        <is>
          <t>COSTA</t>
        </is>
      </c>
      <c r="C1974" t="inlineStr">
        <is>
          <t>0004-0001</t>
        </is>
      </c>
      <c r="D1974" t="inlineStr">
        <is>
          <t>23417</t>
        </is>
      </c>
      <c r="E1974" t="inlineStr">
        <is>
          <t>2651732</t>
        </is>
      </c>
      <c r="F1974" t="inlineStr">
        <is>
          <t>3007044550</t>
        </is>
      </c>
      <c r="G1974" t="inlineStr">
        <is>
          <t>OC VISITA ROLLOS</t>
        </is>
      </c>
      <c r="H1974" t="inlineStr">
        <is>
          <t>CORDOBA</t>
        </is>
      </c>
      <c r="I1974" t="inlineStr">
        <is>
          <t>LORICA</t>
        </is>
      </c>
      <c r="J1974" t="inlineStr">
        <is>
          <t>DISTRICOL DISTRIBUIDORA FERPAV</t>
        </is>
      </c>
      <c r="K1974" t="inlineStr">
        <is>
          <t>BANCOLOMBIA</t>
        </is>
      </c>
      <c r="L1974" t="inlineStr">
        <is>
          <t>FO-25-1433761</t>
        </is>
      </c>
      <c r="M1974" s="49" t="n">
        <v>45896.44489583333</v>
      </c>
      <c r="N1974" s="49" t="n">
        <v>45899.36875</v>
      </c>
      <c r="O1974" s="48" t="n">
        <v>0</v>
      </c>
      <c r="P1974" t="inlineStr">
        <is>
          <t>AGREGADOR</t>
        </is>
      </c>
      <c r="Q1974" t="inlineStr">
        <is>
          <t>DISTRICOL</t>
        </is>
      </c>
      <c r="R1974" t="inlineStr">
        <is>
          <t>EJECUTADO</t>
        </is>
      </c>
      <c r="S1974" t="inlineStr">
        <is>
          <t>EJECUTADO EXITOSO</t>
        </is>
      </c>
      <c r="T1974" t="inlineStr">
        <is>
          <t>VISITA TECNICA</t>
        </is>
      </c>
      <c r="V1974" t="inlineStr">
        <is>
          <t>TIPO II</t>
        </is>
      </c>
      <c r="W1974" t="inlineStr">
        <is>
          <t>TERRESTRE</t>
        </is>
      </c>
      <c r="X1974" t="inlineStr">
        <is>
          <t>COGOLLO VERTEL EDER LUIS</t>
        </is>
      </c>
      <c r="Y1974" t="inlineStr">
        <is>
          <t>1</t>
        </is>
      </c>
      <c r="Z1974" t="inlineStr">
        <is>
          <t>0</t>
        </is>
      </c>
      <c r="AA1974" s="48" t="n">
        <v>67654</v>
      </c>
      <c r="AB1974" s="48" t="n">
        <v>0</v>
      </c>
    </row>
    <row r="1975">
      <c r="A1975" t="inlineStr">
        <is>
          <t>CALI</t>
        </is>
      </c>
      <c r="B1975" t="inlineStr">
        <is>
          <t>SUROCCIDENTE Y EJE CAFETERO</t>
        </is>
      </c>
      <c r="C1975" t="inlineStr">
        <is>
          <t>0004-0003</t>
        </is>
      </c>
      <c r="D1975" t="inlineStr">
        <is>
          <t>76001</t>
        </is>
      </c>
      <c r="E1975" t="inlineStr">
        <is>
          <t>2651790</t>
        </is>
      </c>
      <c r="F1975" t="inlineStr">
        <is>
          <t>3007048410</t>
        </is>
      </c>
      <c r="G1975" t="inlineStr">
        <is>
          <t>OC VISITA ROLLOS</t>
        </is>
      </c>
      <c r="H1975" t="inlineStr">
        <is>
          <t>VALLE DEL CAUCA</t>
        </is>
      </c>
      <c r="I1975" t="inlineStr">
        <is>
          <t>CALI</t>
        </is>
      </c>
      <c r="J1975" t="inlineStr">
        <is>
          <t>BARRIO SANTANDER CALI</t>
        </is>
      </c>
      <c r="K1975" t="inlineStr">
        <is>
          <t>BANCOLOMBIA</t>
        </is>
      </c>
      <c r="L1975" t="inlineStr">
        <is>
          <t>FO-25-1436092</t>
        </is>
      </c>
      <c r="M1975" s="49" t="n">
        <v>45896.45518518519</v>
      </c>
      <c r="N1975" s="49" t="n">
        <v>45898.51736111111</v>
      </c>
      <c r="O1975" s="48" t="n">
        <v>0</v>
      </c>
      <c r="P1975" t="inlineStr">
        <is>
          <t>CB UNO A UNO</t>
        </is>
      </c>
      <c r="Q1975" t="inlineStr">
        <is>
          <t>CB UNO A UNO</t>
        </is>
      </c>
      <c r="R1975" t="inlineStr">
        <is>
          <t>EJECUTADO</t>
        </is>
      </c>
      <c r="S1975" t="inlineStr">
        <is>
          <t>EJECUTADO EXITOSO</t>
        </is>
      </c>
      <c r="T1975" t="inlineStr">
        <is>
          <t>VISITA TECNICA</t>
        </is>
      </c>
      <c r="V1975" t="inlineStr">
        <is>
          <t>TIPO I</t>
        </is>
      </c>
      <c r="W1975" t="inlineStr">
        <is>
          <t>TERRESTRE</t>
        </is>
      </c>
      <c r="X1975" t="inlineStr">
        <is>
          <t>TORRES GARCIA JENDRY JOSE</t>
        </is>
      </c>
      <c r="Y1975" t="inlineStr">
        <is>
          <t>1</t>
        </is>
      </c>
      <c r="Z1975" t="inlineStr">
        <is>
          <t>0</t>
        </is>
      </c>
      <c r="AA1975" s="48" t="n">
        <v>35780</v>
      </c>
      <c r="AB1975" s="48" t="n">
        <v>0</v>
      </c>
    </row>
    <row r="1976">
      <c r="A1976" t="inlineStr">
        <is>
          <t>NEIVA</t>
        </is>
      </c>
      <c r="B1976" t="inlineStr">
        <is>
          <t>REMOTAS</t>
        </is>
      </c>
      <c r="C1976" t="inlineStr">
        <is>
          <t>0004-0007</t>
        </is>
      </c>
      <c r="D1976" t="inlineStr">
        <is>
          <t>41001</t>
        </is>
      </c>
      <c r="E1976" t="inlineStr">
        <is>
          <t>2651857</t>
        </is>
      </c>
      <c r="F1976" t="inlineStr">
        <is>
          <t>3007012834</t>
        </is>
      </c>
      <c r="G1976" t="inlineStr">
        <is>
          <t>OC VISITA ROLLOS</t>
        </is>
      </c>
      <c r="H1976" t="inlineStr">
        <is>
          <t>HUILA</t>
        </is>
      </c>
      <c r="I1976" t="inlineStr">
        <is>
          <t>NEIVA</t>
        </is>
      </c>
      <c r="J1976" t="inlineStr">
        <is>
          <t>BARRIO ALTICO NEIVA</t>
        </is>
      </c>
      <c r="K1976" t="inlineStr">
        <is>
          <t>BANCOLOMBIA</t>
        </is>
      </c>
      <c r="L1976" t="inlineStr">
        <is>
          <t>FO-25-1436089</t>
        </is>
      </c>
      <c r="M1976" s="49" t="n">
        <v>45896.46462962963</v>
      </c>
      <c r="N1976" s="49" t="n">
        <v>45899.36944444444</v>
      </c>
      <c r="O1976" s="48" t="n">
        <v>0</v>
      </c>
      <c r="P1976" t="inlineStr">
        <is>
          <t>CB UNO A UNO</t>
        </is>
      </c>
      <c r="Q1976" t="inlineStr">
        <is>
          <t>CB UNO A UNO</t>
        </is>
      </c>
      <c r="R1976" t="inlineStr">
        <is>
          <t>EJECUTADO</t>
        </is>
      </c>
      <c r="S1976" t="inlineStr">
        <is>
          <t>EJECUTADO EXITOSO</t>
        </is>
      </c>
      <c r="T1976" t="inlineStr">
        <is>
          <t>VISITA TECNICA</t>
        </is>
      </c>
      <c r="V1976" t="inlineStr">
        <is>
          <t>TIPO I</t>
        </is>
      </c>
      <c r="W1976" t="inlineStr">
        <is>
          <t>TERRESTRE</t>
        </is>
      </c>
      <c r="X1976" t="inlineStr">
        <is>
          <t>DIAZ VARGAS JONATHAN MIGUEL</t>
        </is>
      </c>
      <c r="Y1976" t="inlineStr">
        <is>
          <t>1</t>
        </is>
      </c>
      <c r="Z1976" t="inlineStr">
        <is>
          <t>0</t>
        </is>
      </c>
      <c r="AA1976" s="48" t="n">
        <v>35780</v>
      </c>
      <c r="AB1976" s="48" t="n">
        <v>0</v>
      </c>
    </row>
    <row r="1977">
      <c r="A1977" t="inlineStr">
        <is>
          <t>PEREIRA</t>
        </is>
      </c>
      <c r="B1977" t="inlineStr">
        <is>
          <t>SUROCCIDENTE Y EJE CAFETERO</t>
        </is>
      </c>
      <c r="C1977" t="inlineStr">
        <is>
          <t>0004-0002</t>
        </is>
      </c>
      <c r="D1977" t="inlineStr">
        <is>
          <t>66001</t>
        </is>
      </c>
      <c r="E1977" t="inlineStr">
        <is>
          <t>2651902</t>
        </is>
      </c>
      <c r="F1977" t="inlineStr">
        <is>
          <t>3007079568</t>
        </is>
      </c>
      <c r="G1977" t="inlineStr">
        <is>
          <t>OC VISITA ROLLOS</t>
        </is>
      </c>
      <c r="H1977" t="inlineStr">
        <is>
          <t>RISARALDA</t>
        </is>
      </c>
      <c r="I1977" t="inlineStr">
        <is>
          <t>PEREIRA</t>
        </is>
      </c>
      <c r="J1977" t="inlineStr">
        <is>
          <t>BARRIO MONTELIBANO PEREIRA 2</t>
        </is>
      </c>
      <c r="K1977" t="inlineStr">
        <is>
          <t>BANCOLOMBIA</t>
        </is>
      </c>
      <c r="L1977" t="inlineStr">
        <is>
          <t>FO-25-1433751</t>
        </is>
      </c>
      <c r="M1977" s="49" t="n">
        <v>45896.45344907408</v>
      </c>
      <c r="N1977" s="49" t="n">
        <v>45897.47569444445</v>
      </c>
      <c r="O1977" s="48" t="n">
        <v>0</v>
      </c>
      <c r="P1977" t="inlineStr">
        <is>
          <t>CB UNO A UNO</t>
        </is>
      </c>
      <c r="Q1977" t="inlineStr">
        <is>
          <t>CB UNO A UNO</t>
        </is>
      </c>
      <c r="R1977" t="inlineStr">
        <is>
          <t>EJECUTADO</t>
        </is>
      </c>
      <c r="S1977" t="inlineStr">
        <is>
          <t>EJECUTADO EXITOSO</t>
        </is>
      </c>
      <c r="T1977" t="inlineStr">
        <is>
          <t>VISITA TECNICA</t>
        </is>
      </c>
      <c r="V1977" t="inlineStr">
        <is>
          <t>TIPO I</t>
        </is>
      </c>
      <c r="W1977" t="inlineStr">
        <is>
          <t>TERRESTRE</t>
        </is>
      </c>
      <c r="X1977" t="inlineStr">
        <is>
          <t>LOAIZA LOPEZ JHON FREDDY</t>
        </is>
      </c>
      <c r="Y1977" t="inlineStr">
        <is>
          <t>1</t>
        </is>
      </c>
      <c r="Z1977" t="inlineStr">
        <is>
          <t>0</t>
        </is>
      </c>
      <c r="AA1977" s="48" t="n">
        <v>35780</v>
      </c>
      <c r="AB1977" s="48" t="n">
        <v>0</v>
      </c>
    </row>
    <row r="1978">
      <c r="A1978" t="inlineStr">
        <is>
          <t>VILLAVICENCIO</t>
        </is>
      </c>
      <c r="B1978" t="inlineStr">
        <is>
          <t>REMOTAS</t>
        </is>
      </c>
      <c r="C1978" t="inlineStr">
        <is>
          <t>0004-0007</t>
        </is>
      </c>
      <c r="D1978" t="inlineStr">
        <is>
          <t>50313</t>
        </is>
      </c>
      <c r="E1978" t="inlineStr">
        <is>
          <t>2652768</t>
        </is>
      </c>
      <c r="F1978" t="inlineStr">
        <is>
          <t>3007080452</t>
        </is>
      </c>
      <c r="G1978" t="inlineStr">
        <is>
          <t>OC VISITA ROLLOS</t>
        </is>
      </c>
      <c r="H1978" t="inlineStr">
        <is>
          <t>META</t>
        </is>
      </c>
      <c r="I1978" t="inlineStr">
        <is>
          <t>GRANADA</t>
        </is>
      </c>
      <c r="J1978" t="inlineStr">
        <is>
          <t>BARRIO VILLA CARMELITA GRANADA 4</t>
        </is>
      </c>
      <c r="K1978" t="inlineStr">
        <is>
          <t>BANCOLOMBIA</t>
        </is>
      </c>
      <c r="L1978" t="inlineStr">
        <is>
          <t>FO-25-1434101</t>
        </is>
      </c>
      <c r="M1978" s="49" t="n">
        <v>45896.51359953704</v>
      </c>
      <c r="N1978" s="49" t="n">
        <v>45899.55694444444</v>
      </c>
      <c r="O1978" s="48" t="n">
        <v>0</v>
      </c>
      <c r="P1978" t="inlineStr">
        <is>
          <t>UNO A UNO</t>
        </is>
      </c>
      <c r="Q1978" t="inlineStr">
        <is>
          <t>UNO A UNO</t>
        </is>
      </c>
      <c r="R1978" t="inlineStr">
        <is>
          <t>EJECUTADO</t>
        </is>
      </c>
      <c r="S1978" t="inlineStr">
        <is>
          <t>EJECUTADO EXITOSO</t>
        </is>
      </c>
      <c r="T1978" t="inlineStr">
        <is>
          <t>VISITA TECNICA</t>
        </is>
      </c>
      <c r="V1978" t="inlineStr">
        <is>
          <t>TIPO II</t>
        </is>
      </c>
      <c r="W1978" t="inlineStr">
        <is>
          <t>TERRESTRE</t>
        </is>
      </c>
      <c r="X1978" t="inlineStr">
        <is>
          <t>ROZO JIMENEZ EDGAR ARMANDO</t>
        </is>
      </c>
      <c r="Y1978" t="inlineStr">
        <is>
          <t>1</t>
        </is>
      </c>
      <c r="Z1978" t="inlineStr">
        <is>
          <t>0</t>
        </is>
      </c>
      <c r="AA1978" s="48" t="n">
        <v>67654</v>
      </c>
      <c r="AB1978" s="48" t="n">
        <v>0</v>
      </c>
    </row>
    <row r="1979">
      <c r="A1979" t="inlineStr">
        <is>
          <t>CALI</t>
        </is>
      </c>
      <c r="B1979" t="inlineStr">
        <is>
          <t>SUROCCIDENTE Y EJE CAFETERO</t>
        </is>
      </c>
      <c r="C1979" t="inlineStr">
        <is>
          <t>0004-0003</t>
        </is>
      </c>
      <c r="D1979" t="inlineStr">
        <is>
          <t>76001</t>
        </is>
      </c>
      <c r="E1979" t="inlineStr">
        <is>
          <t>2652935</t>
        </is>
      </c>
      <c r="F1979" t="inlineStr">
        <is>
          <t>3007080124</t>
        </is>
      </c>
      <c r="G1979" t="inlineStr">
        <is>
          <t>OC VISITA ROLLOS</t>
        </is>
      </c>
      <c r="H1979" t="inlineStr">
        <is>
          <t>VALLE DEL CAUCA</t>
        </is>
      </c>
      <c r="I1979" t="inlineStr">
        <is>
          <t>CALI</t>
        </is>
      </c>
      <c r="J1979" t="inlineStr">
        <is>
          <t>BARRIO POBLADO 1 CALI 2</t>
        </is>
      </c>
      <c r="K1979" t="inlineStr">
        <is>
          <t>BANCOLOMBIA</t>
        </is>
      </c>
      <c r="L1979" t="inlineStr">
        <is>
          <t>FO-25-1434597</t>
        </is>
      </c>
      <c r="M1979" s="49" t="n">
        <v>45896.54350694444</v>
      </c>
      <c r="N1979" s="49" t="n">
        <v>45897.48402777778</v>
      </c>
      <c r="O1979" s="48" t="n">
        <v>0</v>
      </c>
      <c r="P1979" t="inlineStr">
        <is>
          <t>UNO A UNO</t>
        </is>
      </c>
      <c r="Q1979" t="inlineStr">
        <is>
          <t>UNO A UNO</t>
        </is>
      </c>
      <c r="R1979" t="inlineStr">
        <is>
          <t>EJECUTADO</t>
        </is>
      </c>
      <c r="S1979" t="inlineStr">
        <is>
          <t>EJECUTADO EXITOSO</t>
        </is>
      </c>
      <c r="T1979" t="inlineStr">
        <is>
          <t>VISITA TECNICA</t>
        </is>
      </c>
      <c r="V1979" t="inlineStr">
        <is>
          <t>TIPO I</t>
        </is>
      </c>
      <c r="W1979" t="inlineStr">
        <is>
          <t>TERRESTRE</t>
        </is>
      </c>
      <c r="X1979" t="inlineStr">
        <is>
          <t>CUERO RUIZ JHONNY</t>
        </is>
      </c>
      <c r="Y1979" t="inlineStr">
        <is>
          <t>1</t>
        </is>
      </c>
      <c r="Z1979" t="inlineStr">
        <is>
          <t>0</t>
        </is>
      </c>
      <c r="AA1979" s="48" t="n">
        <v>35780</v>
      </c>
      <c r="AB1979" s="48" t="n">
        <v>0</v>
      </c>
    </row>
    <row r="1980">
      <c r="A1980" t="inlineStr">
        <is>
          <t>VALLEDUPAR</t>
        </is>
      </c>
      <c r="B1980" t="inlineStr">
        <is>
          <t>COSTA</t>
        </is>
      </c>
      <c r="C1980" t="inlineStr">
        <is>
          <t>0004-0001</t>
        </is>
      </c>
      <c r="D1980" t="inlineStr">
        <is>
          <t>20001</t>
        </is>
      </c>
      <c r="E1980" t="inlineStr">
        <is>
          <t>2653139</t>
        </is>
      </c>
      <c r="F1980" t="inlineStr">
        <is>
          <t>3007020581</t>
        </is>
      </c>
      <c r="G1980" t="inlineStr">
        <is>
          <t>OC VISITA ROLLOS</t>
        </is>
      </c>
      <c r="H1980" t="inlineStr">
        <is>
          <t>CESAR</t>
        </is>
      </c>
      <c r="I1980" t="inlineStr">
        <is>
          <t>VALLEDUPAR</t>
        </is>
      </c>
      <c r="J1980" t="inlineStr">
        <is>
          <t>BARRIO FUNDADORES IV VALLEDUPA</t>
        </is>
      </c>
      <c r="K1980" t="inlineStr">
        <is>
          <t>BANCOLOMBIA</t>
        </is>
      </c>
      <c r="L1980" t="inlineStr">
        <is>
          <t>FO-25-1435430</t>
        </is>
      </c>
      <c r="M1980" s="49" t="n">
        <v>45896.58541666667</v>
      </c>
      <c r="N1980" s="49" t="n">
        <v>45897.45</v>
      </c>
      <c r="O1980" s="48" t="n">
        <v>0</v>
      </c>
      <c r="P1980" t="inlineStr">
        <is>
          <t>CB UNO A UNO</t>
        </is>
      </c>
      <c r="Q1980" t="inlineStr">
        <is>
          <t>CB UNO A UNO</t>
        </is>
      </c>
      <c r="R1980" t="inlineStr">
        <is>
          <t>EJECUTADO</t>
        </is>
      </c>
      <c r="S1980" t="inlineStr">
        <is>
          <t>EJECUTADO EXITOSO</t>
        </is>
      </c>
      <c r="T1980" t="inlineStr">
        <is>
          <t>VISITA TECNICA</t>
        </is>
      </c>
      <c r="V1980" t="inlineStr">
        <is>
          <t>TIPO I</t>
        </is>
      </c>
      <c r="W1980" t="inlineStr">
        <is>
          <t>TERRESTRE</t>
        </is>
      </c>
      <c r="X1980" t="inlineStr">
        <is>
          <t>MAESTRE MENGUAL EDGAR ENRIQUE</t>
        </is>
      </c>
      <c r="Y1980" t="inlineStr">
        <is>
          <t>1</t>
        </is>
      </c>
      <c r="Z1980" t="inlineStr">
        <is>
          <t>0</t>
        </is>
      </c>
      <c r="AA1980" s="48" t="n">
        <v>35780</v>
      </c>
      <c r="AB1980" s="48" t="n">
        <v>0</v>
      </c>
    </row>
    <row r="1981">
      <c r="A1981" t="inlineStr">
        <is>
          <t>BUCARAMANGA</t>
        </is>
      </c>
      <c r="B1981" t="inlineStr">
        <is>
          <t>SANTANDERES</t>
        </is>
      </c>
      <c r="C1981" t="inlineStr">
        <is>
          <t>0004-0008</t>
        </is>
      </c>
      <c r="D1981" t="inlineStr">
        <is>
          <t>68276</t>
        </is>
      </c>
      <c r="E1981" t="inlineStr">
        <is>
          <t>2653144</t>
        </is>
      </c>
      <c r="F1981" t="inlineStr">
        <is>
          <t>3007031589</t>
        </is>
      </c>
      <c r="G1981" t="inlineStr">
        <is>
          <t>OC VISITA ROLLOS</t>
        </is>
      </c>
      <c r="H1981" t="inlineStr">
        <is>
          <t>SANTANDER</t>
        </is>
      </c>
      <c r="I1981" t="inlineStr">
        <is>
          <t>FLORIDABLANCA</t>
        </is>
      </c>
      <c r="J1981" t="inlineStr">
        <is>
          <t>BARRIO FLORIDABLANCA 4 FLORIDA</t>
        </is>
      </c>
      <c r="K1981" t="inlineStr">
        <is>
          <t>BANCOLOMBIA</t>
        </is>
      </c>
      <c r="L1981" t="inlineStr">
        <is>
          <t>FO-25-1434660</t>
        </is>
      </c>
      <c r="M1981" s="49" t="n">
        <v>45896.58855324074</v>
      </c>
      <c r="N1981" s="49" t="n">
        <v>45897.54652777778</v>
      </c>
      <c r="O1981" s="48" t="n">
        <v>0</v>
      </c>
      <c r="P1981" t="inlineStr">
        <is>
          <t>CB UNO A UNO</t>
        </is>
      </c>
      <c r="Q1981" t="inlineStr">
        <is>
          <t>CB UNO A UNO</t>
        </is>
      </c>
      <c r="R1981" t="inlineStr">
        <is>
          <t>EJECUTADO</t>
        </is>
      </c>
      <c r="S1981" t="inlineStr">
        <is>
          <t>EJECUTADO EXITOSO</t>
        </is>
      </c>
      <c r="T1981" t="inlineStr">
        <is>
          <t>VISITA TECNICA</t>
        </is>
      </c>
      <c r="V1981" t="inlineStr">
        <is>
          <t>TIPO I</t>
        </is>
      </c>
      <c r="W1981" t="inlineStr">
        <is>
          <t>TERRESTRE</t>
        </is>
      </c>
      <c r="X1981" t="inlineStr">
        <is>
          <t>REYES RAMIREZ DIEGO ALEXANDER</t>
        </is>
      </c>
      <c r="Y1981" t="inlineStr">
        <is>
          <t>1</t>
        </is>
      </c>
      <c r="Z1981" t="inlineStr">
        <is>
          <t>0</t>
        </is>
      </c>
      <c r="AA1981" s="48" t="n">
        <v>35780</v>
      </c>
      <c r="AB1981" s="48" t="n">
        <v>0</v>
      </c>
    </row>
    <row r="1982">
      <c r="A1982" t="inlineStr">
        <is>
          <t>BOGOTA</t>
        </is>
      </c>
      <c r="B1982" t="inlineStr">
        <is>
          <t>CUNDINAMARCA</t>
        </is>
      </c>
      <c r="C1982" t="inlineStr">
        <is>
          <t>0004-0004</t>
        </is>
      </c>
      <c r="D1982" t="inlineStr">
        <is>
          <t>11001</t>
        </is>
      </c>
      <c r="E1982" t="inlineStr">
        <is>
          <t>2653159</t>
        </is>
      </c>
      <c r="F1982" t="inlineStr">
        <is>
          <t>3007080206</t>
        </is>
      </c>
      <c r="G1982" t="inlineStr">
        <is>
          <t>OC VISITA ROLLOS</t>
        </is>
      </c>
      <c r="H1982" t="inlineStr">
        <is>
          <t>CUNDINAMARCA</t>
        </is>
      </c>
      <c r="I1982" t="inlineStr">
        <is>
          <t>BOGOTA</t>
        </is>
      </c>
      <c r="J1982" t="inlineStr">
        <is>
          <t>PTM BOGOTA REGALARTE MAS</t>
        </is>
      </c>
      <c r="K1982" t="inlineStr">
        <is>
          <t>BANCOLOMBIA</t>
        </is>
      </c>
      <c r="L1982" t="inlineStr">
        <is>
          <t>FO-25-1434655</t>
        </is>
      </c>
      <c r="M1982" s="49" t="n">
        <v>45896.59054398148</v>
      </c>
      <c r="N1982" s="49" t="n">
        <v>45897.64513888889</v>
      </c>
      <c r="O1982" s="48" t="n">
        <v>0</v>
      </c>
      <c r="P1982" t="inlineStr">
        <is>
          <t>AGREGADOR</t>
        </is>
      </c>
      <c r="Q1982" t="inlineStr">
        <is>
          <t>COMCARD - PTM</t>
        </is>
      </c>
      <c r="R1982" t="inlineStr">
        <is>
          <t>EJECUTADO</t>
        </is>
      </c>
      <c r="S1982" t="inlineStr">
        <is>
          <t>EJECUTADO EXITOSO</t>
        </is>
      </c>
      <c r="T1982" t="inlineStr">
        <is>
          <t>VISITA TECNICA</t>
        </is>
      </c>
      <c r="V1982" t="inlineStr">
        <is>
          <t>TIPO I</t>
        </is>
      </c>
      <c r="W1982" t="inlineStr">
        <is>
          <t>TERRESTRE</t>
        </is>
      </c>
      <c r="X1982" t="inlineStr">
        <is>
          <t>VEGA MANRIQUE JONATAN MAURICIO</t>
        </is>
      </c>
      <c r="Y1982" t="inlineStr">
        <is>
          <t>1</t>
        </is>
      </c>
      <c r="Z1982" t="inlineStr">
        <is>
          <t>0</t>
        </is>
      </c>
      <c r="AA1982" s="48" t="n">
        <v>35780</v>
      </c>
      <c r="AB1982" s="48" t="n">
        <v>0</v>
      </c>
    </row>
    <row r="1983">
      <c r="A1983" t="inlineStr">
        <is>
          <t>BUCARAMANGA</t>
        </is>
      </c>
      <c r="B1983" t="inlineStr">
        <is>
          <t>SANTANDERES</t>
        </is>
      </c>
      <c r="C1983" t="inlineStr">
        <is>
          <t>0004-0008</t>
        </is>
      </c>
      <c r="D1983" t="inlineStr">
        <is>
          <t>68547</t>
        </is>
      </c>
      <c r="E1983" t="inlineStr">
        <is>
          <t>2653225</t>
        </is>
      </c>
      <c r="F1983" t="inlineStr">
        <is>
          <t>3007076912</t>
        </is>
      </c>
      <c r="G1983" t="inlineStr">
        <is>
          <t>OC VISITA ROLLOS</t>
        </is>
      </c>
      <c r="H1983" t="inlineStr">
        <is>
          <t>SANTANDER</t>
        </is>
      </c>
      <c r="I1983" t="inlineStr">
        <is>
          <t>PIEDECUESTA</t>
        </is>
      </c>
      <c r="J1983" t="inlineStr">
        <is>
          <t>BARRIO FINCA EL MIRADOR PIEDEC</t>
        </is>
      </c>
      <c r="K1983" t="inlineStr">
        <is>
          <t>BANCOLOMBIA</t>
        </is>
      </c>
      <c r="L1983" t="inlineStr">
        <is>
          <t>FO-25-1434666</t>
        </is>
      </c>
      <c r="M1983" s="49" t="n">
        <v>45896.58627314815</v>
      </c>
      <c r="N1983" s="49" t="n">
        <v>45897.47777777778</v>
      </c>
      <c r="O1983" s="48" t="n">
        <v>0</v>
      </c>
      <c r="P1983" t="inlineStr">
        <is>
          <t>CB UNO A UNO</t>
        </is>
      </c>
      <c r="Q1983" t="inlineStr">
        <is>
          <t>CB UNO A UNO</t>
        </is>
      </c>
      <c r="R1983" t="inlineStr">
        <is>
          <t>EJECUTADO</t>
        </is>
      </c>
      <c r="S1983" t="inlineStr">
        <is>
          <t>EJECUTADO EXITOSO</t>
        </is>
      </c>
      <c r="T1983" t="inlineStr">
        <is>
          <t>VISITA TECNICA</t>
        </is>
      </c>
      <c r="V1983" t="inlineStr">
        <is>
          <t>TIPO II</t>
        </is>
      </c>
      <c r="W1983" t="inlineStr">
        <is>
          <t>TERRESTRE</t>
        </is>
      </c>
      <c r="X1983" t="inlineStr">
        <is>
          <t>BARAJAS BERMUDEZ YAHIR MAURICIO</t>
        </is>
      </c>
      <c r="Y1983" t="inlineStr">
        <is>
          <t>1</t>
        </is>
      </c>
      <c r="Z1983" t="inlineStr">
        <is>
          <t>0</t>
        </is>
      </c>
      <c r="AA1983" s="48" t="n">
        <v>67654</v>
      </c>
      <c r="AB1983" s="48" t="n">
        <v>0</v>
      </c>
    </row>
    <row r="1984">
      <c r="A1984" t="inlineStr">
        <is>
          <t>CALI</t>
        </is>
      </c>
      <c r="B1984" t="inlineStr">
        <is>
          <t>SUROCCIDENTE Y EJE CAFETERO</t>
        </is>
      </c>
      <c r="C1984" t="inlineStr">
        <is>
          <t>0004-0003</t>
        </is>
      </c>
      <c r="D1984" t="inlineStr">
        <is>
          <t>76001</t>
        </is>
      </c>
      <c r="E1984" t="inlineStr">
        <is>
          <t>2653310</t>
        </is>
      </c>
      <c r="F1984" t="inlineStr">
        <is>
          <t>3007080122</t>
        </is>
      </c>
      <c r="G1984" t="inlineStr">
        <is>
          <t>OC VISITA ROLLOS</t>
        </is>
      </c>
      <c r="H1984" t="inlineStr">
        <is>
          <t>VALLE DEL CAUCA</t>
        </is>
      </c>
      <c r="I1984" t="inlineStr">
        <is>
          <t>CALI</t>
        </is>
      </c>
      <c r="J1984" t="inlineStr">
        <is>
          <t>BARRIO ANDRES SANIN CALI 4</t>
        </is>
      </c>
      <c r="K1984" t="inlineStr">
        <is>
          <t>BANCOLOMBIA</t>
        </is>
      </c>
      <c r="L1984" t="inlineStr">
        <is>
          <t>FO-25-1434669</t>
        </is>
      </c>
      <c r="M1984" s="49" t="n">
        <v>45896.58309027777</v>
      </c>
      <c r="N1984" s="49" t="n">
        <v>45897.54583333333</v>
      </c>
      <c r="O1984" s="48" t="n">
        <v>0</v>
      </c>
      <c r="P1984" t="inlineStr">
        <is>
          <t>UNO A UNO</t>
        </is>
      </c>
      <c r="Q1984" t="inlineStr">
        <is>
          <t>UNO A UNO</t>
        </is>
      </c>
      <c r="R1984" t="inlineStr">
        <is>
          <t>EJECUTADO</t>
        </is>
      </c>
      <c r="S1984" t="inlineStr">
        <is>
          <t>EJECUTADO EXITOSO</t>
        </is>
      </c>
      <c r="T1984" t="inlineStr">
        <is>
          <t>VISITA TECNICA</t>
        </is>
      </c>
      <c r="V1984" t="inlineStr">
        <is>
          <t>TIPO I</t>
        </is>
      </c>
      <c r="W1984" t="inlineStr">
        <is>
          <t>TERRESTRE</t>
        </is>
      </c>
      <c r="X1984" t="inlineStr">
        <is>
          <t>CUERO RUIZ JHONNY</t>
        </is>
      </c>
      <c r="Y1984" t="inlineStr">
        <is>
          <t>1</t>
        </is>
      </c>
      <c r="Z1984" t="inlineStr">
        <is>
          <t>0</t>
        </is>
      </c>
      <c r="AA1984" s="48" t="n">
        <v>35780</v>
      </c>
      <c r="AB1984" s="48" t="n">
        <v>0</v>
      </c>
    </row>
    <row r="1985">
      <c r="A1985" t="inlineStr">
        <is>
          <t>MEDELLIN</t>
        </is>
      </c>
      <c r="B1985" t="inlineStr">
        <is>
          <t>NOROCCIDENTE</t>
        </is>
      </c>
      <c r="C1985" t="inlineStr">
        <is>
          <t>0004-0005</t>
        </is>
      </c>
      <c r="D1985" t="inlineStr">
        <is>
          <t>5615</t>
        </is>
      </c>
      <c r="E1985" t="inlineStr">
        <is>
          <t>2653452</t>
        </is>
      </c>
      <c r="F1985" t="inlineStr">
        <is>
          <t>3007079272</t>
        </is>
      </c>
      <c r="G1985" t="inlineStr">
        <is>
          <t>OC VISITA ROLLOS</t>
        </is>
      </c>
      <c r="H1985" t="inlineStr">
        <is>
          <t>ANTIOQUIA</t>
        </is>
      </c>
      <c r="I1985" t="inlineStr">
        <is>
          <t>RIONEGRO</t>
        </is>
      </c>
      <c r="J1985" t="inlineStr">
        <is>
          <t>DISTRICOL MASCOTAS SHOP LA ABU</t>
        </is>
      </c>
      <c r="K1985" t="inlineStr">
        <is>
          <t>BANCOLOMBIA</t>
        </is>
      </c>
      <c r="L1985" t="inlineStr">
        <is>
          <t>FO-25-1434860</t>
        </is>
      </c>
      <c r="M1985" s="49" t="n">
        <v>45896.60430555556</v>
      </c>
      <c r="N1985" s="49" t="n">
        <v>45898.63611111111</v>
      </c>
      <c r="O1985" s="48" t="n">
        <v>0</v>
      </c>
      <c r="P1985" t="inlineStr">
        <is>
          <t>AGREGADOR</t>
        </is>
      </c>
      <c r="Q1985" t="inlineStr">
        <is>
          <t>DISTRICOL</t>
        </is>
      </c>
      <c r="R1985" t="inlineStr">
        <is>
          <t>EJECUTADO</t>
        </is>
      </c>
      <c r="S1985" t="inlineStr">
        <is>
          <t>EJECUTADO EXITOSO</t>
        </is>
      </c>
      <c r="T1985" t="inlineStr">
        <is>
          <t>VISITA TECNICA</t>
        </is>
      </c>
      <c r="V1985" t="inlineStr">
        <is>
          <t>TIPO II</t>
        </is>
      </c>
      <c r="W1985" t="inlineStr">
        <is>
          <t>TERRESTRE</t>
        </is>
      </c>
      <c r="X1985" t="inlineStr">
        <is>
          <t>ALVAREZ ARENAS VICTOR HUGO</t>
        </is>
      </c>
      <c r="Y1985" t="inlineStr">
        <is>
          <t>1</t>
        </is>
      </c>
      <c r="Z1985" t="inlineStr">
        <is>
          <t>0</t>
        </is>
      </c>
      <c r="AA1985" s="48" t="n">
        <v>67654</v>
      </c>
      <c r="AB1985" s="48" t="n">
        <v>0</v>
      </c>
    </row>
    <row r="1986">
      <c r="A1986" t="inlineStr">
        <is>
          <t>APARTADO</t>
        </is>
      </c>
      <c r="B1986" t="inlineStr">
        <is>
          <t>NOROCCIDENTE</t>
        </is>
      </c>
      <c r="C1986" t="inlineStr">
        <is>
          <t>0004-0005</t>
        </is>
      </c>
      <c r="D1986" t="inlineStr">
        <is>
          <t>5147</t>
        </is>
      </c>
      <c r="E1986" t="inlineStr">
        <is>
          <t>2653559</t>
        </is>
      </c>
      <c r="F1986" t="inlineStr">
        <is>
          <t>3007079886</t>
        </is>
      </c>
      <c r="G1986" t="inlineStr">
        <is>
          <t>OC VISITA ROLLOS</t>
        </is>
      </c>
      <c r="H1986" t="inlineStr">
        <is>
          <t>ANTIOQUIA</t>
        </is>
      </c>
      <c r="I1986" t="inlineStr">
        <is>
          <t>CAREPA</t>
        </is>
      </c>
      <c r="J1986" t="inlineStr">
        <is>
          <t>DISTRICOL COOTRANSCAR</t>
        </is>
      </c>
      <c r="K1986" t="inlineStr">
        <is>
          <t>BANCOLOMBIA</t>
        </is>
      </c>
      <c r="L1986" t="inlineStr">
        <is>
          <t>FO-25-1434982</t>
        </is>
      </c>
      <c r="M1986" s="49" t="n">
        <v>45896.61385416667</v>
      </c>
      <c r="N1986" s="49" t="n">
        <v>45897.68680555555</v>
      </c>
      <c r="O1986" s="48" t="n">
        <v>0</v>
      </c>
      <c r="P1986" t="inlineStr">
        <is>
          <t>AGREGADOR</t>
        </is>
      </c>
      <c r="Q1986" t="inlineStr">
        <is>
          <t>DISTRICOL</t>
        </is>
      </c>
      <c r="R1986" t="inlineStr">
        <is>
          <t>EJECUTADO</t>
        </is>
      </c>
      <c r="S1986" t="inlineStr">
        <is>
          <t>EJECUTADO EXITOSO</t>
        </is>
      </c>
      <c r="T1986" t="inlineStr">
        <is>
          <t>VISITA TECNICA</t>
        </is>
      </c>
      <c r="V1986" t="inlineStr">
        <is>
          <t>TIPO I</t>
        </is>
      </c>
      <c r="W1986" t="inlineStr">
        <is>
          <t>TERRESTRE</t>
        </is>
      </c>
      <c r="X1986" t="inlineStr">
        <is>
          <t>CASTRO HENAO DANIEL ESTEBAN</t>
        </is>
      </c>
      <c r="Y1986" t="inlineStr">
        <is>
          <t>1</t>
        </is>
      </c>
      <c r="Z1986" t="inlineStr">
        <is>
          <t>0</t>
        </is>
      </c>
      <c r="AA1986" s="48" t="n">
        <v>35780</v>
      </c>
      <c r="AB1986" s="48" t="n">
        <v>0</v>
      </c>
    </row>
    <row r="1987">
      <c r="A1987" t="inlineStr">
        <is>
          <t>CALI</t>
        </is>
      </c>
      <c r="B1987" t="inlineStr">
        <is>
          <t>SUROCCIDENTE Y EJE CAFETERO</t>
        </is>
      </c>
      <c r="C1987" t="inlineStr">
        <is>
          <t>0004-0003</t>
        </is>
      </c>
      <c r="D1987" t="inlineStr">
        <is>
          <t>76109</t>
        </is>
      </c>
      <c r="E1987" t="inlineStr">
        <is>
          <t>2653741</t>
        </is>
      </c>
      <c r="F1987" t="inlineStr">
        <is>
          <t>3007079692</t>
        </is>
      </c>
      <c r="G1987" t="inlineStr">
        <is>
          <t>OC ENVIO ROLLOS</t>
        </is>
      </c>
      <c r="H1987" t="inlineStr">
        <is>
          <t>VALLE DEL CAUCA</t>
        </is>
      </c>
      <c r="I1987" t="inlineStr">
        <is>
          <t>BUENAVENTURA</t>
        </is>
      </c>
      <c r="J1987" t="inlineStr">
        <is>
          <t>PTM BUENAVENTURA DROGUERIA Y M</t>
        </is>
      </c>
      <c r="K1987" t="inlineStr">
        <is>
          <t>BANCOLOMBIA</t>
        </is>
      </c>
      <c r="L1987" t="inlineStr">
        <is>
          <t>FO-25-1435764</t>
        </is>
      </c>
      <c r="M1987" s="49" t="n">
        <v>45896.6234837963</v>
      </c>
      <c r="N1987" s="49" t="n">
        <v>45898.65972222222</v>
      </c>
      <c r="O1987" s="48" t="n">
        <v>0</v>
      </c>
      <c r="P1987" t="inlineStr">
        <is>
          <t>AGREGADOR</t>
        </is>
      </c>
      <c r="Q1987" t="inlineStr">
        <is>
          <t>COMCARD - PTM</t>
        </is>
      </c>
      <c r="S1987" t="inlineStr">
        <is>
          <t>EJECUTADO EXITOSO</t>
        </is>
      </c>
      <c r="T1987" t="inlineStr">
        <is>
          <t>ENVIO</t>
        </is>
      </c>
      <c r="V1987" t="inlineStr">
        <is>
          <t>TIPO III</t>
        </is>
      </c>
      <c r="W1987" t="inlineStr">
        <is>
          <t>TERRESTRE</t>
        </is>
      </c>
      <c r="Y1987" t="inlineStr">
        <is>
          <t>1</t>
        </is>
      </c>
      <c r="Z1987" t="inlineStr">
        <is>
          <t>0</t>
        </is>
      </c>
      <c r="AA1987" s="48" t="n">
        <v>35780</v>
      </c>
      <c r="AB1987" s="48" t="n">
        <v>0</v>
      </c>
    </row>
    <row r="1988">
      <c r="A1988" t="inlineStr">
        <is>
          <t>CUCUTA</t>
        </is>
      </c>
      <c r="B1988" t="inlineStr">
        <is>
          <t>SANTANDERES</t>
        </is>
      </c>
      <c r="C1988" t="inlineStr">
        <is>
          <t>0004-0008</t>
        </is>
      </c>
      <c r="D1988" t="inlineStr">
        <is>
          <t>54405</t>
        </is>
      </c>
      <c r="E1988" t="inlineStr">
        <is>
          <t>2653844</t>
        </is>
      </c>
      <c r="F1988" t="inlineStr">
        <is>
          <t>3007040085</t>
        </is>
      </c>
      <c r="G1988" t="inlineStr">
        <is>
          <t>OC VISITA ROLLOS</t>
        </is>
      </c>
      <c r="H1988" t="inlineStr">
        <is>
          <t>NORTE DE SANTANDER</t>
        </is>
      </c>
      <c r="I1988" t="inlineStr">
        <is>
          <t>LOS PATIOS</t>
        </is>
      </c>
      <c r="J1988" t="inlineStr">
        <is>
          <t>BARRIO FUERA DEL MUNICIPIO DE</t>
        </is>
      </c>
      <c r="K1988" t="inlineStr">
        <is>
          <t>BANCOLOMBIA</t>
        </is>
      </c>
      <c r="L1988" t="inlineStr">
        <is>
          <t>FO-25-1435512</t>
        </is>
      </c>
      <c r="M1988" s="49" t="n">
        <v>45896.63208333333</v>
      </c>
      <c r="N1988" s="49" t="n">
        <v>45897.47916666666</v>
      </c>
      <c r="O1988" s="48" t="n">
        <v>0</v>
      </c>
      <c r="P1988" t="inlineStr">
        <is>
          <t>CB UNO A UNO</t>
        </is>
      </c>
      <c r="Q1988" t="inlineStr">
        <is>
          <t>CB UNO A UNO</t>
        </is>
      </c>
      <c r="R1988" t="inlineStr">
        <is>
          <t>EJECUTADO</t>
        </is>
      </c>
      <c r="S1988" t="inlineStr">
        <is>
          <t>EJECUTADO EXITOSO</t>
        </is>
      </c>
      <c r="T1988" t="inlineStr">
        <is>
          <t>VISITA TECNICA</t>
        </is>
      </c>
      <c r="V1988" t="inlineStr">
        <is>
          <t>TIPO I</t>
        </is>
      </c>
      <c r="W1988" t="inlineStr">
        <is>
          <t>TERRESTRE</t>
        </is>
      </c>
      <c r="X1988" t="inlineStr">
        <is>
          <t>PACHECO BUITRAGO JAVIER ALONSO</t>
        </is>
      </c>
      <c r="Y1988" t="inlineStr">
        <is>
          <t>1</t>
        </is>
      </c>
      <c r="Z1988" t="inlineStr">
        <is>
          <t>0</t>
        </is>
      </c>
      <c r="AA1988" s="48" t="n">
        <v>35780</v>
      </c>
      <c r="AB1988" s="48" t="n">
        <v>0</v>
      </c>
    </row>
    <row r="1989">
      <c r="A1989" t="inlineStr">
        <is>
          <t>BUCARAMANGA</t>
        </is>
      </c>
      <c r="B1989" t="inlineStr">
        <is>
          <t>SANTANDERES</t>
        </is>
      </c>
      <c r="C1989" t="inlineStr">
        <is>
          <t>0004-0008</t>
        </is>
      </c>
      <c r="D1989" t="inlineStr">
        <is>
          <t>20710</t>
        </is>
      </c>
      <c r="E1989" t="inlineStr">
        <is>
          <t>2653999</t>
        </is>
      </c>
      <c r="F1989" t="inlineStr">
        <is>
          <t>3007079703</t>
        </is>
      </c>
      <c r="G1989" t="inlineStr">
        <is>
          <t>OC ENVIO ROLLOS</t>
        </is>
      </c>
      <c r="H1989" t="inlineStr">
        <is>
          <t>CESAR</t>
        </is>
      </c>
      <c r="I1989" t="inlineStr">
        <is>
          <t>SAN ALBERTO</t>
        </is>
      </c>
      <c r="J1989" t="inlineStr">
        <is>
          <t>PTM SAN ALBERTO DROGUERIA PREC</t>
        </is>
      </c>
      <c r="K1989" t="inlineStr">
        <is>
          <t>BANCOLOMBIA</t>
        </is>
      </c>
      <c r="L1989" t="inlineStr">
        <is>
          <t>FO-25-1436087</t>
        </is>
      </c>
      <c r="M1989" s="49" t="n">
        <v>45896.65464120371</v>
      </c>
      <c r="N1989" s="49" t="n">
        <v>45900.57569444444</v>
      </c>
      <c r="O1989" s="48" t="n">
        <v>0</v>
      </c>
      <c r="P1989" t="inlineStr">
        <is>
          <t>AGREGADOR</t>
        </is>
      </c>
      <c r="Q1989" t="inlineStr">
        <is>
          <t>COMCARD - PTM</t>
        </is>
      </c>
      <c r="S1989" t="inlineStr">
        <is>
          <t>EJECUTADO EXITOSO</t>
        </is>
      </c>
      <c r="T1989" t="inlineStr">
        <is>
          <t>ENVIO</t>
        </is>
      </c>
      <c r="V1989" t="inlineStr">
        <is>
          <t>TIPO III</t>
        </is>
      </c>
      <c r="W1989" t="inlineStr">
        <is>
          <t>TERRESTRE</t>
        </is>
      </c>
      <c r="Y1989" t="inlineStr">
        <is>
          <t>1</t>
        </is>
      </c>
      <c r="Z1989" t="inlineStr">
        <is>
          <t>0</t>
        </is>
      </c>
      <c r="AA1989" s="48" t="n">
        <v>35780</v>
      </c>
      <c r="AB1989" s="48" t="n">
        <v>0</v>
      </c>
    </row>
    <row r="1990">
      <c r="A1990" t="inlineStr">
        <is>
          <t>CALI</t>
        </is>
      </c>
      <c r="B1990" t="inlineStr">
        <is>
          <t>SUROCCIDENTE Y EJE CAFETERO</t>
        </is>
      </c>
      <c r="C1990" t="inlineStr">
        <is>
          <t>0004-0003</t>
        </is>
      </c>
      <c r="D1990" t="inlineStr">
        <is>
          <t>76113</t>
        </is>
      </c>
      <c r="E1990" t="inlineStr">
        <is>
          <t>2654211</t>
        </is>
      </c>
      <c r="F1990" t="inlineStr">
        <is>
          <t>3007038315</t>
        </is>
      </c>
      <c r="G1990" t="inlineStr">
        <is>
          <t>OC VISITA ROLLOS</t>
        </is>
      </c>
      <c r="H1990" t="inlineStr">
        <is>
          <t>VALLE DEL CAUCA</t>
        </is>
      </c>
      <c r="I1990" t="inlineStr">
        <is>
          <t>BUGALAGRANDE</t>
        </is>
      </c>
      <c r="J1990" t="inlineStr">
        <is>
          <t>BARRIO CENTRO BUGALAGRANDE 2</t>
        </is>
      </c>
      <c r="K1990" t="inlineStr">
        <is>
          <t>BANCOLOMBIA</t>
        </is>
      </c>
      <c r="L1990" t="inlineStr">
        <is>
          <t>FO-25-1436083</t>
        </is>
      </c>
      <c r="M1990" s="49" t="n">
        <v>45896.65679398148</v>
      </c>
      <c r="N1990" s="49" t="n">
        <v>45899.61666666667</v>
      </c>
      <c r="O1990" s="48" t="n">
        <v>0</v>
      </c>
      <c r="P1990" t="inlineStr">
        <is>
          <t>CB UNO A UNO</t>
        </is>
      </c>
      <c r="Q1990" t="inlineStr">
        <is>
          <t>CB UNO A UNO</t>
        </is>
      </c>
      <c r="R1990" t="inlineStr">
        <is>
          <t>EJECUTADO</t>
        </is>
      </c>
      <c r="S1990" t="inlineStr">
        <is>
          <t>EJECUTADO EXITOSO</t>
        </is>
      </c>
      <c r="T1990" t="inlineStr">
        <is>
          <t>VISITA TECNICA</t>
        </is>
      </c>
      <c r="V1990" t="inlineStr">
        <is>
          <t>TIPO II</t>
        </is>
      </c>
      <c r="W1990" t="inlineStr">
        <is>
          <t>TERRESTRE</t>
        </is>
      </c>
      <c r="X1990" t="inlineStr">
        <is>
          <t>SANCHEZ URREGO ROBINSON DAVID</t>
        </is>
      </c>
      <c r="Y1990" t="inlineStr">
        <is>
          <t>1</t>
        </is>
      </c>
      <c r="Z1990" t="inlineStr">
        <is>
          <t>0</t>
        </is>
      </c>
      <c r="AA1990" s="48" t="n">
        <v>67654</v>
      </c>
      <c r="AB1990" s="48" t="n">
        <v>0</v>
      </c>
    </row>
    <row r="1991">
      <c r="A1991" t="inlineStr">
        <is>
          <t>MEDELLIN</t>
        </is>
      </c>
      <c r="B1991" t="inlineStr">
        <is>
          <t>NOROCCIDENTE</t>
        </is>
      </c>
      <c r="C1991" t="inlineStr">
        <is>
          <t>0004-0005</t>
        </is>
      </c>
      <c r="D1991" t="inlineStr">
        <is>
          <t>5001</t>
        </is>
      </c>
      <c r="E1991" t="inlineStr">
        <is>
          <t>2654231</t>
        </is>
      </c>
      <c r="F1991" t="inlineStr">
        <is>
          <t>3007010173</t>
        </is>
      </c>
      <c r="G1991" t="inlineStr">
        <is>
          <t>OC VISITA ROLLOS</t>
        </is>
      </c>
      <c r="H1991" t="inlineStr">
        <is>
          <t>ANTIOQUIA</t>
        </is>
      </c>
      <c r="I1991" t="inlineStr">
        <is>
          <t>MEDELLIN</t>
        </is>
      </c>
      <c r="J1991" t="inlineStr">
        <is>
          <t>SANTA HELENA - ANTIOQUIA</t>
        </is>
      </c>
      <c r="K1991" t="inlineStr">
        <is>
          <t>BANCOLOMBIA</t>
        </is>
      </c>
      <c r="L1991" t="inlineStr">
        <is>
          <t>FO-25-1436078</t>
        </is>
      </c>
      <c r="M1991" s="49" t="n">
        <v>45896.65934027778</v>
      </c>
      <c r="N1991" s="49" t="n">
        <v>45899.53472222222</v>
      </c>
      <c r="O1991" s="48" t="n">
        <v>0</v>
      </c>
      <c r="P1991" t="inlineStr">
        <is>
          <t>CB UNO A UNO</t>
        </is>
      </c>
      <c r="Q1991" t="inlineStr">
        <is>
          <t>CB UNO A UNO</t>
        </is>
      </c>
      <c r="R1991" t="inlineStr">
        <is>
          <t>EJECUTADO</t>
        </is>
      </c>
      <c r="S1991" t="inlineStr">
        <is>
          <t>EJECUTADO EXITOSO</t>
        </is>
      </c>
      <c r="T1991" t="inlineStr">
        <is>
          <t>VISITA TECNICA</t>
        </is>
      </c>
      <c r="V1991" t="inlineStr">
        <is>
          <t>TIPO I</t>
        </is>
      </c>
      <c r="W1991" t="inlineStr">
        <is>
          <t>TERRESTRE</t>
        </is>
      </c>
      <c r="X1991" t="inlineStr">
        <is>
          <t>PAREJA ECHAVARRIA JHON DAVID</t>
        </is>
      </c>
      <c r="Y1991" t="inlineStr">
        <is>
          <t>1</t>
        </is>
      </c>
      <c r="Z1991" t="inlineStr">
        <is>
          <t>0</t>
        </is>
      </c>
      <c r="AA1991" s="48" t="n">
        <v>35780</v>
      </c>
      <c r="AB1991" s="48" t="n">
        <v>0</v>
      </c>
    </row>
    <row r="1992">
      <c r="A1992" t="inlineStr">
        <is>
          <t>BOGOTA</t>
        </is>
      </c>
      <c r="B1992" t="inlineStr">
        <is>
          <t>CUNDINAMARCA</t>
        </is>
      </c>
      <c r="C1992" t="inlineStr">
        <is>
          <t>0004-0004</t>
        </is>
      </c>
      <c r="D1992" t="inlineStr">
        <is>
          <t>11001</t>
        </is>
      </c>
      <c r="E1992" t="inlineStr">
        <is>
          <t>2654659</t>
        </is>
      </c>
      <c r="F1992" t="inlineStr">
        <is>
          <t>3007043351</t>
        </is>
      </c>
      <c r="G1992" t="inlineStr">
        <is>
          <t>OC VISITA ROLLOS</t>
        </is>
      </c>
      <c r="H1992" t="inlineStr">
        <is>
          <t>CUNDINAMARCA</t>
        </is>
      </c>
      <c r="I1992" t="inlineStr">
        <is>
          <t>BOGOTA</t>
        </is>
      </c>
      <c r="J1992" t="inlineStr">
        <is>
          <t>BARRIO VILLA CASTILLA BOGOTA</t>
        </is>
      </c>
      <c r="K1992" t="inlineStr">
        <is>
          <t>BANCOLOMBIA</t>
        </is>
      </c>
      <c r="L1992" t="inlineStr">
        <is>
          <t>FO-25-1435937</t>
        </is>
      </c>
      <c r="M1992" s="49" t="n">
        <v>45896.68569444444</v>
      </c>
      <c r="N1992" s="49" t="n">
        <v>45898.36111111111</v>
      </c>
      <c r="O1992" s="48" t="n">
        <v>0</v>
      </c>
      <c r="P1992" t="inlineStr">
        <is>
          <t>CB UNO A UNO</t>
        </is>
      </c>
      <c r="Q1992" t="inlineStr">
        <is>
          <t>CB UNO A UNO</t>
        </is>
      </c>
      <c r="R1992" t="inlineStr">
        <is>
          <t>EJECUTADO</t>
        </is>
      </c>
      <c r="S1992" t="inlineStr">
        <is>
          <t>EJECUTADO EXITOSO</t>
        </is>
      </c>
      <c r="T1992" t="inlineStr">
        <is>
          <t>VISITA TECNICA</t>
        </is>
      </c>
      <c r="V1992" t="inlineStr">
        <is>
          <t>TIPO I</t>
        </is>
      </c>
      <c r="W1992" t="inlineStr">
        <is>
          <t>TERRESTRE</t>
        </is>
      </c>
      <c r="X1992" t="inlineStr">
        <is>
          <t>INFANTE SIERRA MANUEL FERNANDO</t>
        </is>
      </c>
      <c r="Y1992" t="inlineStr">
        <is>
          <t>1</t>
        </is>
      </c>
      <c r="Z1992" t="inlineStr">
        <is>
          <t>0</t>
        </is>
      </c>
      <c r="AA1992" s="48" t="n">
        <v>35780</v>
      </c>
      <c r="AB1992" s="48" t="n">
        <v>0</v>
      </c>
    </row>
    <row r="1993">
      <c r="A1993" t="inlineStr">
        <is>
          <t>CUCUTA</t>
        </is>
      </c>
      <c r="B1993" t="inlineStr">
        <is>
          <t>SANTANDERES</t>
        </is>
      </c>
      <c r="C1993" t="inlineStr">
        <is>
          <t>No encontrado</t>
        </is>
      </c>
      <c r="D1993" t="inlineStr">
        <is>
          <t>54498</t>
        </is>
      </c>
      <c r="E1993" t="inlineStr">
        <is>
          <t>2654670</t>
        </is>
      </c>
      <c r="F1993" t="inlineStr">
        <is>
          <t>3007080331</t>
        </is>
      </c>
      <c r="G1993" t="inlineStr">
        <is>
          <t>OC ENVIO ROLLOS</t>
        </is>
      </c>
      <c r="H1993" t="inlineStr">
        <is>
          <t>NORTE DE SANTANDER</t>
        </is>
      </c>
      <c r="I1993" t="inlineStr">
        <is>
          <t>OCAÑA</t>
        </is>
      </c>
      <c r="J1993" t="inlineStr">
        <is>
          <t>PTM OCAÑA AUTOSERVICIO CONFIMA</t>
        </is>
      </c>
      <c r="K1993" t="inlineStr">
        <is>
          <t>BANCOLOMBIA</t>
        </is>
      </c>
      <c r="L1993" t="inlineStr">
        <is>
          <t>FO-25-1437457</t>
        </is>
      </c>
      <c r="M1993" s="49" t="n">
        <v>45896.68607638889</v>
      </c>
      <c r="N1993" s="49" t="n">
        <v>45900.57569444444</v>
      </c>
      <c r="O1993" s="48" t="n">
        <v>0</v>
      </c>
      <c r="P1993" t="inlineStr">
        <is>
          <t>AGREGADOR</t>
        </is>
      </c>
      <c r="Q1993" t="inlineStr">
        <is>
          <t>COMCARD - PTM</t>
        </is>
      </c>
      <c r="S1993" t="inlineStr">
        <is>
          <t>EJECUTADO EXITOSO</t>
        </is>
      </c>
      <c r="T1993" t="inlineStr">
        <is>
          <t>ENVIO</t>
        </is>
      </c>
      <c r="V1993" t="inlineStr">
        <is>
          <t>TIPO IV</t>
        </is>
      </c>
      <c r="W1993" t="inlineStr">
        <is>
          <t>TERRESTRE</t>
        </is>
      </c>
      <c r="Y1993" t="inlineStr">
        <is>
          <t>1</t>
        </is>
      </c>
      <c r="Z1993" t="inlineStr">
        <is>
          <t>0</t>
        </is>
      </c>
      <c r="AA1993" s="48" t="n">
        <v>35780</v>
      </c>
      <c r="AB1993" s="48" t="n">
        <v>0</v>
      </c>
    </row>
    <row r="1994">
      <c r="A1994" t="inlineStr">
        <is>
          <t>VILLAVICENCIO</t>
        </is>
      </c>
      <c r="B1994" t="inlineStr">
        <is>
          <t>REMOTAS</t>
        </is>
      </c>
      <c r="C1994" t="inlineStr">
        <is>
          <t>0004-0007</t>
        </is>
      </c>
      <c r="D1994" t="inlineStr">
        <is>
          <t>50001</t>
        </is>
      </c>
      <c r="E1994" t="inlineStr">
        <is>
          <t>2655006</t>
        </is>
      </c>
      <c r="F1994" t="inlineStr">
        <is>
          <t>3007079873</t>
        </is>
      </c>
      <c r="G1994" t="inlineStr">
        <is>
          <t>OC VISITA ROLLOS</t>
        </is>
      </c>
      <c r="H1994" t="inlineStr">
        <is>
          <t>META</t>
        </is>
      </c>
      <c r="I1994" t="inlineStr">
        <is>
          <t>VILLAVICENCIO</t>
        </is>
      </c>
      <c r="J1994" t="inlineStr">
        <is>
          <t>BARRIO CUIDAD MILENIO COFREM VILLAVICENCIO</t>
        </is>
      </c>
      <c r="K1994" t="inlineStr">
        <is>
          <t>BANCOLOMBIA</t>
        </is>
      </c>
      <c r="L1994" t="inlineStr">
        <is>
          <t>FO-25-1436158</t>
        </is>
      </c>
      <c r="M1994" s="49" t="n">
        <v>45896.72306712963</v>
      </c>
      <c r="N1994" s="49" t="n">
        <v>45897.53402777778</v>
      </c>
      <c r="O1994" s="48" t="n">
        <v>0</v>
      </c>
      <c r="P1994" t="inlineStr">
        <is>
          <t>UNO A UNO</t>
        </is>
      </c>
      <c r="Q1994" t="inlineStr">
        <is>
          <t>UNO A UNO</t>
        </is>
      </c>
      <c r="R1994" t="inlineStr">
        <is>
          <t>EJECUTADO</t>
        </is>
      </c>
      <c r="S1994" t="inlineStr">
        <is>
          <t>EJECUTADO EXITOSO</t>
        </is>
      </c>
      <c r="T1994" t="inlineStr">
        <is>
          <t>VISITA TECNICA</t>
        </is>
      </c>
      <c r="V1994" t="inlineStr">
        <is>
          <t>TIPO I</t>
        </is>
      </c>
      <c r="W1994" t="inlineStr">
        <is>
          <t>TERRESTRE</t>
        </is>
      </c>
      <c r="X1994" t="inlineStr">
        <is>
          <t>MOLINA CASTRO JAVIER ALBERTO</t>
        </is>
      </c>
      <c r="Y1994" t="inlineStr">
        <is>
          <t>1</t>
        </is>
      </c>
      <c r="Z1994" t="inlineStr">
        <is>
          <t>0</t>
        </is>
      </c>
      <c r="AA1994" s="48" t="n">
        <v>35780</v>
      </c>
      <c r="AB1994" s="48" t="n">
        <v>0</v>
      </c>
    </row>
    <row r="1995">
      <c r="A1995" t="inlineStr">
        <is>
          <t>BUCARAMANGA</t>
        </is>
      </c>
      <c r="B1995" t="inlineStr">
        <is>
          <t>SANTANDERES</t>
        </is>
      </c>
      <c r="C1995" t="inlineStr">
        <is>
          <t>0004-0008</t>
        </is>
      </c>
      <c r="D1995" t="inlineStr">
        <is>
          <t>68001</t>
        </is>
      </c>
      <c r="E1995" t="inlineStr">
        <is>
          <t>2655028</t>
        </is>
      </c>
      <c r="F1995" t="inlineStr">
        <is>
          <t>3007066436</t>
        </is>
      </c>
      <c r="G1995" t="inlineStr">
        <is>
          <t>OC VISITA ROLLOS</t>
        </is>
      </c>
      <c r="H1995" t="inlineStr">
        <is>
          <t>SANTANDER</t>
        </is>
      </c>
      <c r="I1995" t="inlineStr">
        <is>
          <t>BUCARAMANGA</t>
        </is>
      </c>
      <c r="J1995" t="inlineStr">
        <is>
          <t>BARRIO BOLIVAR BUCARAMANGA 3</t>
        </is>
      </c>
      <c r="K1995" t="inlineStr">
        <is>
          <t>BANCOLOMBIA</t>
        </is>
      </c>
      <c r="L1995" t="inlineStr">
        <is>
          <t>FO-25-1436187</t>
        </is>
      </c>
      <c r="M1995" s="49" t="n">
        <v>45896.72800925926</v>
      </c>
      <c r="N1995" s="49" t="n">
        <v>45897.52777777778</v>
      </c>
      <c r="O1995" s="48" t="n">
        <v>0</v>
      </c>
      <c r="P1995" t="inlineStr">
        <is>
          <t>CB UNO A UNO</t>
        </is>
      </c>
      <c r="Q1995" t="inlineStr">
        <is>
          <t>CB UNO A UNO</t>
        </is>
      </c>
      <c r="R1995" t="inlineStr">
        <is>
          <t>EJECUTADO</t>
        </is>
      </c>
      <c r="S1995" t="inlineStr">
        <is>
          <t>EJECUTADO EXITOSO</t>
        </is>
      </c>
      <c r="T1995" t="inlineStr">
        <is>
          <t>VISITA TECNICA</t>
        </is>
      </c>
      <c r="V1995" t="inlineStr">
        <is>
          <t>TIPO I</t>
        </is>
      </c>
      <c r="W1995" t="inlineStr">
        <is>
          <t>TERRESTRE</t>
        </is>
      </c>
      <c r="X1995" t="inlineStr">
        <is>
          <t>REYES RAMIREZ DIEGO ALEXANDER</t>
        </is>
      </c>
      <c r="Y1995" t="inlineStr">
        <is>
          <t>1</t>
        </is>
      </c>
      <c r="Z1995" t="inlineStr">
        <is>
          <t>0</t>
        </is>
      </c>
      <c r="AA1995" s="48" t="n">
        <v>35780</v>
      </c>
      <c r="AB1995" s="48" t="n">
        <v>0</v>
      </c>
    </row>
    <row r="1996">
      <c r="A1996" t="inlineStr">
        <is>
          <t>BUCARAMANGA</t>
        </is>
      </c>
      <c r="B1996" t="inlineStr">
        <is>
          <t>SANTANDERES</t>
        </is>
      </c>
      <c r="C1996" t="inlineStr">
        <is>
          <t>0004-0008</t>
        </is>
      </c>
      <c r="D1996" t="inlineStr">
        <is>
          <t>68001</t>
        </is>
      </c>
      <c r="E1996" t="inlineStr">
        <is>
          <t>2655088</t>
        </is>
      </c>
      <c r="F1996" t="inlineStr">
        <is>
          <t>3007030389</t>
        </is>
      </c>
      <c r="G1996" t="inlineStr">
        <is>
          <t>OC VISITA ROLLOS</t>
        </is>
      </c>
      <c r="H1996" t="inlineStr">
        <is>
          <t>SANTANDER</t>
        </is>
      </c>
      <c r="I1996" t="inlineStr">
        <is>
          <t>BUCARAMANGA</t>
        </is>
      </c>
      <c r="J1996" t="inlineStr">
        <is>
          <t>COMCARD BMANGA MAYITA</t>
        </is>
      </c>
      <c r="K1996" t="inlineStr">
        <is>
          <t>BANCOLOMBIA</t>
        </is>
      </c>
      <c r="L1996" t="inlineStr">
        <is>
          <t>FO-25-1437453</t>
        </is>
      </c>
      <c r="M1996" s="49" t="n">
        <v>45897.33333333334</v>
      </c>
      <c r="N1996" s="49" t="n">
        <v>45897.53263888889</v>
      </c>
      <c r="O1996" s="48" t="n">
        <v>0</v>
      </c>
      <c r="P1996" t="inlineStr">
        <is>
          <t>AGREGADOR</t>
        </is>
      </c>
      <c r="Q1996" t="inlineStr">
        <is>
          <t>COMCARD - PTM</t>
        </is>
      </c>
      <c r="R1996" t="inlineStr">
        <is>
          <t>EJECUTADO</t>
        </is>
      </c>
      <c r="S1996" t="inlineStr">
        <is>
          <t>EJECUTADO EXITOSO</t>
        </is>
      </c>
      <c r="T1996" t="inlineStr">
        <is>
          <t>VISITA TECNICA</t>
        </is>
      </c>
      <c r="V1996" t="inlineStr">
        <is>
          <t>TIPO I</t>
        </is>
      </c>
      <c r="W1996" t="inlineStr">
        <is>
          <t>TERRESTRE</t>
        </is>
      </c>
      <c r="X1996" t="inlineStr">
        <is>
          <t>REYES RAMIREZ DIEGO ALEXANDER</t>
        </is>
      </c>
      <c r="Y1996" t="inlineStr">
        <is>
          <t>1</t>
        </is>
      </c>
      <c r="Z1996" t="inlineStr">
        <is>
          <t>0</t>
        </is>
      </c>
      <c r="AA1996" s="48" t="n">
        <v>35780</v>
      </c>
      <c r="AB1996" s="48" t="n">
        <v>0</v>
      </c>
    </row>
    <row r="1997">
      <c r="A1997" t="inlineStr">
        <is>
          <t>CALI</t>
        </is>
      </c>
      <c r="B1997" t="inlineStr">
        <is>
          <t>SUROCCIDENTE Y EJE CAFETERO</t>
        </is>
      </c>
      <c r="C1997" t="inlineStr">
        <is>
          <t>0004-0003</t>
        </is>
      </c>
      <c r="D1997" t="inlineStr">
        <is>
          <t>76001</t>
        </is>
      </c>
      <c r="E1997" t="inlineStr">
        <is>
          <t>2655169</t>
        </is>
      </c>
      <c r="F1997" t="inlineStr">
        <is>
          <t>3007078704</t>
        </is>
      </c>
      <c r="G1997" t="inlineStr">
        <is>
          <t>OC VISITA ROLLOS</t>
        </is>
      </c>
      <c r="H1997" t="inlineStr">
        <is>
          <t>VALLE DEL CAUCA</t>
        </is>
      </c>
      <c r="I1997" t="inlineStr">
        <is>
          <t>CALI</t>
        </is>
      </c>
      <c r="J1997" t="inlineStr">
        <is>
          <t>PTM CALI TIENDA VETERINARIA D</t>
        </is>
      </c>
      <c r="K1997" t="inlineStr">
        <is>
          <t>BANCOLOMBIA</t>
        </is>
      </c>
      <c r="L1997" t="inlineStr">
        <is>
          <t>FO-25-1437445</t>
        </is>
      </c>
      <c r="M1997" s="49" t="n">
        <v>45897.33333333334</v>
      </c>
      <c r="N1997" s="49" t="n">
        <v>45898.67569444444</v>
      </c>
      <c r="O1997" s="48" t="n">
        <v>0</v>
      </c>
      <c r="P1997" t="inlineStr">
        <is>
          <t>AGREGADOR</t>
        </is>
      </c>
      <c r="Q1997" t="inlineStr">
        <is>
          <t>COMCARD - PTM</t>
        </is>
      </c>
      <c r="R1997" t="inlineStr">
        <is>
          <t>EJECUTADO</t>
        </is>
      </c>
      <c r="S1997" t="inlineStr">
        <is>
          <t>EJECUTADO EXITOSO</t>
        </is>
      </c>
      <c r="T1997" t="inlineStr">
        <is>
          <t>VISITA TECNICA</t>
        </is>
      </c>
      <c r="V1997" t="inlineStr">
        <is>
          <t>TIPO I</t>
        </is>
      </c>
      <c r="W1997" t="inlineStr">
        <is>
          <t>TERRESTRE</t>
        </is>
      </c>
      <c r="X1997" t="inlineStr">
        <is>
          <t>TORRES GARCIA JENDRY JOSE</t>
        </is>
      </c>
      <c r="Y1997" t="inlineStr">
        <is>
          <t>1</t>
        </is>
      </c>
      <c r="Z1997" t="inlineStr">
        <is>
          <t>0</t>
        </is>
      </c>
      <c r="AA1997" s="48" t="n">
        <v>35780</v>
      </c>
      <c r="AB1997" s="48" t="n">
        <v>0</v>
      </c>
    </row>
    <row r="1998">
      <c r="A1998" t="inlineStr">
        <is>
          <t>APARTADO</t>
        </is>
      </c>
      <c r="B1998" t="inlineStr">
        <is>
          <t>NOROCCIDENTE</t>
        </is>
      </c>
      <c r="C1998" t="inlineStr">
        <is>
          <t>0004-0005</t>
        </is>
      </c>
      <c r="D1998" t="inlineStr">
        <is>
          <t>5837</t>
        </is>
      </c>
      <c r="E1998" t="inlineStr">
        <is>
          <t>2655234</t>
        </is>
      </c>
      <c r="F1998" t="inlineStr">
        <is>
          <t>3007030876</t>
        </is>
      </c>
      <c r="G1998" t="inlineStr">
        <is>
          <t>OC VISITA ROLLOS</t>
        </is>
      </c>
      <c r="H1998" t="inlineStr">
        <is>
          <t>ANTIOQUIA</t>
        </is>
      </c>
      <c r="I1998" t="inlineStr">
        <is>
          <t>TURBO</t>
        </is>
      </c>
      <c r="J1998" t="inlineStr">
        <is>
          <t>COMCARD TURBO CELESTE</t>
        </is>
      </c>
      <c r="K1998" t="inlineStr">
        <is>
          <t>BANCOLOMBIA</t>
        </is>
      </c>
      <c r="L1998" t="inlineStr">
        <is>
          <t>FO-25-1437440</t>
        </is>
      </c>
      <c r="M1998" s="49" t="n">
        <v>45897.33333333334</v>
      </c>
      <c r="N1998" s="49" t="n">
        <v>45899.56597222222</v>
      </c>
      <c r="O1998" s="48" t="n">
        <v>0</v>
      </c>
      <c r="P1998" t="inlineStr">
        <is>
          <t>AGREGADOR</t>
        </is>
      </c>
      <c r="Q1998" t="inlineStr">
        <is>
          <t>COMCARD - PTM</t>
        </is>
      </c>
      <c r="R1998" t="inlineStr">
        <is>
          <t>EJECUTADO</t>
        </is>
      </c>
      <c r="S1998" t="inlineStr">
        <is>
          <t>EJECUTADO EXITOSO</t>
        </is>
      </c>
      <c r="T1998" t="inlineStr">
        <is>
          <t>VISITA TECNICA</t>
        </is>
      </c>
      <c r="V1998" t="inlineStr">
        <is>
          <t>TIPO II</t>
        </is>
      </c>
      <c r="W1998" t="inlineStr">
        <is>
          <t>TERRESTRE</t>
        </is>
      </c>
      <c r="X1998" t="inlineStr">
        <is>
          <t>CASTRO HENAO DANIEL ESTEBAN</t>
        </is>
      </c>
      <c r="Y1998" t="inlineStr">
        <is>
          <t>1</t>
        </is>
      </c>
      <c r="Z1998" t="inlineStr">
        <is>
          <t>0</t>
        </is>
      </c>
      <c r="AA1998" s="48" t="n">
        <v>67654</v>
      </c>
      <c r="AB1998" s="48" t="n">
        <v>0</v>
      </c>
    </row>
    <row r="1999">
      <c r="A1999" t="inlineStr">
        <is>
          <t>IBAGUE</t>
        </is>
      </c>
      <c r="B1999" t="inlineStr">
        <is>
          <t>REMOTAS</t>
        </is>
      </c>
      <c r="C1999" t="inlineStr">
        <is>
          <t>0004-0007</t>
        </is>
      </c>
      <c r="D1999" t="inlineStr">
        <is>
          <t>73001</t>
        </is>
      </c>
      <c r="E1999" t="inlineStr">
        <is>
          <t>2655262</t>
        </is>
      </c>
      <c r="F1999" t="inlineStr">
        <is>
          <t>3007046773</t>
        </is>
      </c>
      <c r="G1999" t="inlineStr">
        <is>
          <t>OC VISITA ROLLOS</t>
        </is>
      </c>
      <c r="H1999" t="inlineStr">
        <is>
          <t>TOLIMA</t>
        </is>
      </c>
      <c r="I1999" t="inlineStr">
        <is>
          <t>IBAGUE</t>
        </is>
      </c>
      <c r="J1999" t="inlineStr">
        <is>
          <t>PTM IBAGUE INTERPLAY</t>
        </is>
      </c>
      <c r="K1999" t="inlineStr">
        <is>
          <t>BANCOLOMBIA</t>
        </is>
      </c>
      <c r="L1999" t="inlineStr">
        <is>
          <t>FO-25-1441365</t>
        </is>
      </c>
      <c r="M1999" s="49" t="n">
        <v>45897.33333333334</v>
      </c>
      <c r="N1999" s="49" t="n">
        <v>45898.46041666667</v>
      </c>
      <c r="O1999" s="48" t="n">
        <v>0</v>
      </c>
      <c r="P1999" t="inlineStr">
        <is>
          <t>AGREGADOR</t>
        </is>
      </c>
      <c r="Q1999" t="inlineStr">
        <is>
          <t>COMCARD - PTM</t>
        </is>
      </c>
      <c r="R1999" t="inlineStr">
        <is>
          <t>EJECUTADO</t>
        </is>
      </c>
      <c r="S1999" t="inlineStr">
        <is>
          <t>EJECUTADO EXITOSO</t>
        </is>
      </c>
      <c r="T1999" t="inlineStr">
        <is>
          <t>VISITA TECNICA</t>
        </is>
      </c>
      <c r="V1999" t="inlineStr">
        <is>
          <t>TIPO I</t>
        </is>
      </c>
      <c r="W1999" t="inlineStr">
        <is>
          <t>TERRESTRE</t>
        </is>
      </c>
      <c r="X1999" t="inlineStr">
        <is>
          <t>BARRAGAN TAFUR EDWIN ESTEBAN</t>
        </is>
      </c>
      <c r="Y1999" t="inlineStr">
        <is>
          <t>1</t>
        </is>
      </c>
      <c r="Z1999" t="inlineStr">
        <is>
          <t>0</t>
        </is>
      </c>
      <c r="AA1999" s="48" t="n">
        <v>35780</v>
      </c>
      <c r="AB1999" s="48" t="n">
        <v>0</v>
      </c>
    </row>
    <row r="2000">
      <c r="A2000" t="inlineStr">
        <is>
          <t>PEREIRA</t>
        </is>
      </c>
      <c r="B2000" t="inlineStr">
        <is>
          <t>SUROCCIDENTE Y EJE CAFETERO</t>
        </is>
      </c>
      <c r="C2000" t="inlineStr">
        <is>
          <t>0004-0002</t>
        </is>
      </c>
      <c r="D2000" t="inlineStr">
        <is>
          <t>66001</t>
        </is>
      </c>
      <c r="E2000" t="inlineStr">
        <is>
          <t>2655361</t>
        </is>
      </c>
      <c r="F2000" t="inlineStr">
        <is>
          <t>3007079900</t>
        </is>
      </c>
      <c r="G2000" t="inlineStr">
        <is>
          <t>OC VISITA ROLLOS</t>
        </is>
      </c>
      <c r="H2000" t="inlineStr">
        <is>
          <t>RISARALDA</t>
        </is>
      </c>
      <c r="I2000" t="inlineStr">
        <is>
          <t>PEREIRA</t>
        </is>
      </c>
      <c r="J2000" t="inlineStr">
        <is>
          <t>DISTRICOL PERLA HORIZONTE</t>
        </is>
      </c>
      <c r="K2000" t="inlineStr">
        <is>
          <t>BANCOLOMBIA</t>
        </is>
      </c>
      <c r="L2000" t="inlineStr">
        <is>
          <t>FO-25-1441369</t>
        </is>
      </c>
      <c r="M2000" s="49" t="n">
        <v>45897.33333333334</v>
      </c>
      <c r="N2000" s="49" t="n">
        <v>45898.69444444445</v>
      </c>
      <c r="O2000" s="48" t="n">
        <v>0</v>
      </c>
      <c r="P2000" t="inlineStr">
        <is>
          <t>AGREGADOR</t>
        </is>
      </c>
      <c r="Q2000" t="inlineStr">
        <is>
          <t>DISTRICOL</t>
        </is>
      </c>
      <c r="R2000" t="inlineStr">
        <is>
          <t>EJECUTADO</t>
        </is>
      </c>
      <c r="S2000" t="inlineStr">
        <is>
          <t>EJECUTADO EXITOSO</t>
        </is>
      </c>
      <c r="T2000" t="inlineStr">
        <is>
          <t>VISITA TECNICA</t>
        </is>
      </c>
      <c r="V2000" t="inlineStr">
        <is>
          <t>TIPO I</t>
        </is>
      </c>
      <c r="W2000" t="inlineStr">
        <is>
          <t>TERRESTRE</t>
        </is>
      </c>
      <c r="X2000" t="inlineStr">
        <is>
          <t>ARROYAVE CANO MANUEL GUILLERMO</t>
        </is>
      </c>
      <c r="Y2000" t="inlineStr">
        <is>
          <t>1</t>
        </is>
      </c>
      <c r="Z2000" t="inlineStr">
        <is>
          <t>0</t>
        </is>
      </c>
      <c r="AA2000" s="48" t="n">
        <v>35780</v>
      </c>
      <c r="AB2000" s="48" t="n">
        <v>0</v>
      </c>
    </row>
    <row r="2001">
      <c r="A2001" t="inlineStr">
        <is>
          <t>CARTAGENA</t>
        </is>
      </c>
      <c r="B2001" t="inlineStr">
        <is>
          <t>COSTA</t>
        </is>
      </c>
      <c r="C2001" t="inlineStr">
        <is>
          <t>0004-0001</t>
        </is>
      </c>
      <c r="D2001" t="inlineStr">
        <is>
          <t>13001</t>
        </is>
      </c>
      <c r="E2001" t="inlineStr">
        <is>
          <t>2656254</t>
        </is>
      </c>
      <c r="F2001" t="inlineStr">
        <is>
          <t>3007078867</t>
        </is>
      </c>
      <c r="G2001" t="inlineStr">
        <is>
          <t>OC VISITA ROLLOS</t>
        </is>
      </c>
      <c r="H2001" t="inlineStr">
        <is>
          <t>BOLIVAR</t>
        </is>
      </c>
      <c r="I2001" t="inlineStr">
        <is>
          <t>CARTAGENA</t>
        </is>
      </c>
      <c r="J2001" t="inlineStr">
        <is>
          <t>BARR SAN FERNANDO CARTAGENA DE</t>
        </is>
      </c>
      <c r="K2001" t="inlineStr">
        <is>
          <t>BANCOLOMBIA</t>
        </is>
      </c>
      <c r="L2001" t="inlineStr">
        <is>
          <t>FO-25-1441362</t>
        </is>
      </c>
      <c r="M2001" s="49" t="n">
        <v>45897.35979166667</v>
      </c>
      <c r="N2001" s="49" t="n">
        <v>45899.52569444444</v>
      </c>
      <c r="O2001" s="48" t="n">
        <v>0</v>
      </c>
      <c r="P2001" t="inlineStr">
        <is>
          <t>CB UNO A UNO</t>
        </is>
      </c>
      <c r="Q2001" t="inlineStr">
        <is>
          <t>CB UNO A UNO</t>
        </is>
      </c>
      <c r="R2001" t="inlineStr">
        <is>
          <t>EJECUTADO</t>
        </is>
      </c>
      <c r="S2001" t="inlineStr">
        <is>
          <t>EJECUTADO EXITOSO</t>
        </is>
      </c>
      <c r="T2001" t="inlineStr">
        <is>
          <t>VISITA TECNICA</t>
        </is>
      </c>
      <c r="V2001" t="inlineStr">
        <is>
          <t>TIPO I</t>
        </is>
      </c>
      <c r="W2001" t="inlineStr">
        <is>
          <t>TERRESTRE</t>
        </is>
      </c>
      <c r="X2001" t="inlineStr">
        <is>
          <t>MARTINEZ SALGUEDO ANDRES AUGUSTO</t>
        </is>
      </c>
      <c r="Y2001" t="inlineStr">
        <is>
          <t>1</t>
        </is>
      </c>
      <c r="Z2001" t="inlineStr">
        <is>
          <t>0</t>
        </is>
      </c>
      <c r="AA2001" s="48" t="n">
        <v>35780</v>
      </c>
      <c r="AB2001" s="48" t="n">
        <v>0</v>
      </c>
    </row>
    <row r="2002">
      <c r="A2002" t="inlineStr">
        <is>
          <t>PEREIRA</t>
        </is>
      </c>
      <c r="B2002" t="inlineStr">
        <is>
          <t>SUROCCIDENTE Y EJE CAFETERO</t>
        </is>
      </c>
      <c r="C2002" t="inlineStr">
        <is>
          <t>0004-0002</t>
        </is>
      </c>
      <c r="D2002" t="inlineStr">
        <is>
          <t>66001</t>
        </is>
      </c>
      <c r="E2002" t="inlineStr">
        <is>
          <t>2656549</t>
        </is>
      </c>
      <c r="F2002" t="inlineStr">
        <is>
          <t>3007030807</t>
        </is>
      </c>
      <c r="G2002" t="inlineStr">
        <is>
          <t>OC VISITA ROLLOS</t>
        </is>
      </c>
      <c r="H2002" t="inlineStr">
        <is>
          <t>RISARALDA</t>
        </is>
      </c>
      <c r="I2002" t="inlineStr">
        <is>
          <t>PEREIRA</t>
        </is>
      </c>
      <c r="J2002" t="inlineStr">
        <is>
          <t>BARRIO TRIBUNAS</t>
        </is>
      </c>
      <c r="K2002" t="inlineStr">
        <is>
          <t>BANCOLOMBIA</t>
        </is>
      </c>
      <c r="L2002" t="inlineStr">
        <is>
          <t>FO-25-1437722</t>
        </is>
      </c>
      <c r="M2002" s="49" t="n">
        <v>45897.3758912037</v>
      </c>
      <c r="N2002" s="49" t="n">
        <v>45897.68819444445</v>
      </c>
      <c r="O2002" s="48" t="n">
        <v>0</v>
      </c>
      <c r="P2002" t="inlineStr">
        <is>
          <t>CB UNO A UNO</t>
        </is>
      </c>
      <c r="Q2002" t="inlineStr">
        <is>
          <t>CB UNO A UNO</t>
        </is>
      </c>
      <c r="R2002" t="inlineStr">
        <is>
          <t>EJECUTADO / CANCELADO</t>
        </is>
      </c>
      <c r="S2002" t="inlineStr">
        <is>
          <t>CB CON EFECTY</t>
        </is>
      </c>
      <c r="T2002" t="inlineStr">
        <is>
          <t>VISITA TECNICA</t>
        </is>
      </c>
      <c r="V2002" t="inlineStr">
        <is>
          <t>TIPO I</t>
        </is>
      </c>
      <c r="W2002" t="inlineStr">
        <is>
          <t>TERRESTRE</t>
        </is>
      </c>
      <c r="X2002" t="inlineStr">
        <is>
          <t>ARROYAVE CANO MANUEL GUILLERMO</t>
        </is>
      </c>
      <c r="Y2002" t="inlineStr">
        <is>
          <t>1</t>
        </is>
      </c>
      <c r="Z2002" t="inlineStr">
        <is>
          <t>0</t>
        </is>
      </c>
      <c r="AA2002" s="48" t="n">
        <v>35780</v>
      </c>
      <c r="AB2002" s="48" t="n">
        <v>0</v>
      </c>
    </row>
    <row r="2003">
      <c r="A2003" t="inlineStr">
        <is>
          <t>PASTO</t>
        </is>
      </c>
      <c r="B2003" t="inlineStr">
        <is>
          <t>SUROCCIDENTE Y EJE CAFETERO</t>
        </is>
      </c>
      <c r="C2003" t="inlineStr">
        <is>
          <t>0004-0003</t>
        </is>
      </c>
      <c r="D2003" t="inlineStr">
        <is>
          <t>52001</t>
        </is>
      </c>
      <c r="E2003" t="inlineStr">
        <is>
          <t>2656617</t>
        </is>
      </c>
      <c r="F2003" t="inlineStr">
        <is>
          <t>3007040779</t>
        </is>
      </c>
      <c r="G2003" t="inlineStr">
        <is>
          <t>OC VISITA ROLLOS</t>
        </is>
      </c>
      <c r="H2003" t="inlineStr">
        <is>
          <t>NARIÑO</t>
        </is>
      </c>
      <c r="I2003" t="inlineStr">
        <is>
          <t>PASTO</t>
        </is>
      </c>
      <c r="J2003" t="inlineStr">
        <is>
          <t>DISTRICOL AUTOSERVICIO YIRETH</t>
        </is>
      </c>
      <c r="K2003" t="inlineStr">
        <is>
          <t>BANCOLOMBIA</t>
        </is>
      </c>
      <c r="L2003" t="inlineStr">
        <is>
          <t>FO-25-1437725</t>
        </is>
      </c>
      <c r="M2003" s="49" t="n">
        <v>45897.37142361111</v>
      </c>
      <c r="N2003" s="49" t="n">
        <v>45898.66527777778</v>
      </c>
      <c r="O2003" s="48" t="n">
        <v>0</v>
      </c>
      <c r="P2003" t="inlineStr">
        <is>
          <t>AGREGADOR</t>
        </is>
      </c>
      <c r="Q2003" t="inlineStr">
        <is>
          <t>DISTRICOL</t>
        </is>
      </c>
      <c r="R2003" t="inlineStr">
        <is>
          <t>EJECUTADO</t>
        </is>
      </c>
      <c r="S2003" t="inlineStr">
        <is>
          <t>EJECUTADO EXITOSO</t>
        </is>
      </c>
      <c r="T2003" t="inlineStr">
        <is>
          <t>VISITA TECNICA</t>
        </is>
      </c>
      <c r="V2003" t="inlineStr">
        <is>
          <t>TIPO I</t>
        </is>
      </c>
      <c r="W2003" t="inlineStr">
        <is>
          <t>TERRESTRE</t>
        </is>
      </c>
      <c r="X2003" t="inlineStr">
        <is>
          <t>BRAVO MADROÑERO OSCAR ESTEBAN</t>
        </is>
      </c>
      <c r="Y2003" t="inlineStr">
        <is>
          <t>1</t>
        </is>
      </c>
      <c r="Z2003" t="inlineStr">
        <is>
          <t>0</t>
        </is>
      </c>
      <c r="AA2003" s="48" t="n">
        <v>35780</v>
      </c>
      <c r="AB2003" s="48" t="n">
        <v>0</v>
      </c>
    </row>
    <row r="2004">
      <c r="A2004" t="inlineStr">
        <is>
          <t>VILLAVICENCIO</t>
        </is>
      </c>
      <c r="B2004" t="inlineStr">
        <is>
          <t>REMOTAS</t>
        </is>
      </c>
      <c r="C2004" t="inlineStr">
        <is>
          <t>0004-0007</t>
        </is>
      </c>
      <c r="D2004" t="inlineStr">
        <is>
          <t>50001</t>
        </is>
      </c>
      <c r="E2004" t="inlineStr">
        <is>
          <t>2656740</t>
        </is>
      </c>
      <c r="F2004" t="inlineStr">
        <is>
          <t>3007060194</t>
        </is>
      </c>
      <c r="G2004" t="inlineStr">
        <is>
          <t>OC VISITA ROLLOS</t>
        </is>
      </c>
      <c r="H2004" t="inlineStr">
        <is>
          <t>META</t>
        </is>
      </c>
      <c r="I2004" t="inlineStr">
        <is>
          <t>VILLAVICENCIO</t>
        </is>
      </c>
      <c r="J2004" t="inlineStr">
        <is>
          <t>BARRIO ANTONIO RICAURTE VILLAV</t>
        </is>
      </c>
      <c r="K2004" t="inlineStr">
        <is>
          <t>BANCOLOMBIA</t>
        </is>
      </c>
      <c r="L2004" t="inlineStr">
        <is>
          <t>FO-25-1437717</t>
        </is>
      </c>
      <c r="M2004" s="49" t="n">
        <v>45897.38365740741</v>
      </c>
      <c r="N2004" s="49" t="n">
        <v>45898.39305555556</v>
      </c>
      <c r="O2004" s="48" t="n">
        <v>0</v>
      </c>
      <c r="P2004" t="inlineStr">
        <is>
          <t>CB UNO A UNO</t>
        </is>
      </c>
      <c r="Q2004" t="inlineStr">
        <is>
          <t>CB UNO A UNO</t>
        </is>
      </c>
      <c r="R2004" t="inlineStr">
        <is>
          <t>EJECUTADO</t>
        </is>
      </c>
      <c r="S2004" t="inlineStr">
        <is>
          <t>EJECUTADO EXITOSO</t>
        </is>
      </c>
      <c r="T2004" t="inlineStr">
        <is>
          <t>VISITA TECNICA</t>
        </is>
      </c>
      <c r="V2004" t="inlineStr">
        <is>
          <t>TIPO I</t>
        </is>
      </c>
      <c r="W2004" t="inlineStr">
        <is>
          <t>TERRESTRE</t>
        </is>
      </c>
      <c r="X2004" t="inlineStr">
        <is>
          <t>MOLINA CASTRO JAVIER ALBERTO</t>
        </is>
      </c>
      <c r="Y2004" t="inlineStr">
        <is>
          <t>1</t>
        </is>
      </c>
      <c r="Z2004" t="inlineStr">
        <is>
          <t>0</t>
        </is>
      </c>
      <c r="AA2004" s="48" t="n">
        <v>35780</v>
      </c>
      <c r="AB2004" s="48" t="n">
        <v>0</v>
      </c>
    </row>
    <row r="2005">
      <c r="A2005" t="inlineStr">
        <is>
          <t>CALI</t>
        </is>
      </c>
      <c r="B2005" t="inlineStr">
        <is>
          <t>SUROCCIDENTE Y EJE CAFETERO</t>
        </is>
      </c>
      <c r="C2005" t="inlineStr">
        <is>
          <t>0004-0003</t>
        </is>
      </c>
      <c r="D2005" t="inlineStr">
        <is>
          <t>76520</t>
        </is>
      </c>
      <c r="E2005" t="inlineStr">
        <is>
          <t>2656810</t>
        </is>
      </c>
      <c r="F2005" t="inlineStr">
        <is>
          <t>3007042989</t>
        </is>
      </c>
      <c r="G2005" t="inlineStr">
        <is>
          <t>OC VISITA ROLLOS</t>
        </is>
      </c>
      <c r="H2005" t="inlineStr">
        <is>
          <t>VALLE DEL CAUCA</t>
        </is>
      </c>
      <c r="I2005" t="inlineStr">
        <is>
          <t>PALMIRA</t>
        </is>
      </c>
      <c r="J2005" t="inlineStr">
        <is>
          <t>DISTRICOL CONECTATE JD</t>
        </is>
      </c>
      <c r="K2005" t="inlineStr">
        <is>
          <t>BANCOLOMBIA</t>
        </is>
      </c>
      <c r="L2005" t="inlineStr">
        <is>
          <t>FO-25-1441359</t>
        </is>
      </c>
      <c r="M2005" s="49" t="n">
        <v>45897.38050925926</v>
      </c>
      <c r="N2005" s="49" t="n">
        <v>45899.52708333333</v>
      </c>
      <c r="O2005" s="48" t="n">
        <v>0</v>
      </c>
      <c r="P2005" t="inlineStr">
        <is>
          <t>AGREGADOR</t>
        </is>
      </c>
      <c r="Q2005" t="inlineStr">
        <is>
          <t>DISTRICOL</t>
        </is>
      </c>
      <c r="R2005" t="inlineStr">
        <is>
          <t>EJECUTADO</t>
        </is>
      </c>
      <c r="S2005" t="inlineStr">
        <is>
          <t>EJECUTADO EXITOSO</t>
        </is>
      </c>
      <c r="T2005" t="inlineStr">
        <is>
          <t>VISITA TECNICA</t>
        </is>
      </c>
      <c r="V2005" t="inlineStr">
        <is>
          <t>TIPO I</t>
        </is>
      </c>
      <c r="W2005" t="inlineStr">
        <is>
          <t>TERRESTRE</t>
        </is>
      </c>
      <c r="X2005" t="inlineStr">
        <is>
          <t>SANCHEZ URREGO ROBINSON DAVID</t>
        </is>
      </c>
      <c r="Y2005" t="inlineStr">
        <is>
          <t>1</t>
        </is>
      </c>
      <c r="Z2005" t="inlineStr">
        <is>
          <t>0</t>
        </is>
      </c>
      <c r="AA2005" s="48" t="n">
        <v>35780</v>
      </c>
      <c r="AB2005" s="48" t="n">
        <v>0</v>
      </c>
    </row>
    <row r="2006">
      <c r="A2006" t="inlineStr">
        <is>
          <t>BUCARAMANGA</t>
        </is>
      </c>
      <c r="B2006" t="inlineStr">
        <is>
          <t>SANTANDERES</t>
        </is>
      </c>
      <c r="C2006" t="inlineStr">
        <is>
          <t>0004-0008</t>
        </is>
      </c>
      <c r="D2006" t="inlineStr">
        <is>
          <t>68001</t>
        </is>
      </c>
      <c r="E2006" t="inlineStr">
        <is>
          <t>2657091</t>
        </is>
      </c>
      <c r="F2006" t="inlineStr">
        <is>
          <t>3007069120</t>
        </is>
      </c>
      <c r="G2006" t="inlineStr">
        <is>
          <t>OC VISITA ROLLOS</t>
        </is>
      </c>
      <c r="H2006" t="inlineStr">
        <is>
          <t>SANTANDER</t>
        </is>
      </c>
      <c r="I2006" t="inlineStr">
        <is>
          <t>BUCARAMANGA</t>
        </is>
      </c>
      <c r="J2006" t="inlineStr">
        <is>
          <t>PTM BUCARAMANGA FRUTOS SECOS L</t>
        </is>
      </c>
      <c r="K2006" t="inlineStr">
        <is>
          <t>BANCOLOMBIA</t>
        </is>
      </c>
      <c r="L2006" t="inlineStr">
        <is>
          <t>FO-25-1439112</t>
        </is>
      </c>
      <c r="M2006" s="49" t="n">
        <v>45897.40638888889</v>
      </c>
      <c r="N2006" s="49" t="n">
        <v>45898.37361111111</v>
      </c>
      <c r="O2006" s="48" t="n">
        <v>0</v>
      </c>
      <c r="P2006" t="inlineStr">
        <is>
          <t>AGREGADOR</t>
        </is>
      </c>
      <c r="Q2006" t="inlineStr">
        <is>
          <t>COMCARD - PTM</t>
        </is>
      </c>
      <c r="R2006" t="inlineStr">
        <is>
          <t>EJECUTADO / CANCELADO</t>
        </is>
      </c>
      <c r="S2006" t="inlineStr">
        <is>
          <t>CB CERRADO - DESOCUPADO</t>
        </is>
      </c>
      <c r="T2006" t="inlineStr">
        <is>
          <t>VISITA TECNICA</t>
        </is>
      </c>
      <c r="V2006" t="inlineStr">
        <is>
          <t>TIPO I</t>
        </is>
      </c>
      <c r="W2006" t="inlineStr">
        <is>
          <t>TERRESTRE</t>
        </is>
      </c>
      <c r="X2006" t="inlineStr">
        <is>
          <t>GELVEZ MOGOLLON JOSE ELISEO</t>
        </is>
      </c>
      <c r="Y2006" t="inlineStr">
        <is>
          <t>1</t>
        </is>
      </c>
      <c r="Z2006" t="inlineStr">
        <is>
          <t>0</t>
        </is>
      </c>
      <c r="AA2006" s="48" t="n">
        <v>35780</v>
      </c>
      <c r="AB2006" s="48" t="n">
        <v>0</v>
      </c>
    </row>
    <row r="2007">
      <c r="A2007" t="inlineStr">
        <is>
          <t>VALLEDUPAR</t>
        </is>
      </c>
      <c r="B2007" t="inlineStr">
        <is>
          <t>COSTA</t>
        </is>
      </c>
      <c r="C2007" t="inlineStr">
        <is>
          <t>0004-0001</t>
        </is>
      </c>
      <c r="D2007" t="inlineStr">
        <is>
          <t>44078</t>
        </is>
      </c>
      <c r="E2007" t="inlineStr">
        <is>
          <t>2657238</t>
        </is>
      </c>
      <c r="F2007" t="inlineStr">
        <is>
          <t>3007042290</t>
        </is>
      </c>
      <c r="G2007" t="inlineStr">
        <is>
          <t>OC VISITA ROLLOS</t>
        </is>
      </c>
      <c r="H2007" t="inlineStr">
        <is>
          <t>LA GUAJIRA</t>
        </is>
      </c>
      <c r="I2007" t="inlineStr">
        <is>
          <t>BARRANCAS</t>
        </is>
      </c>
      <c r="J2007" t="inlineStr">
        <is>
          <t>BARRIO CENTRO BARRANCAS 1</t>
        </is>
      </c>
      <c r="K2007" t="inlineStr">
        <is>
          <t>BANCOLOMBIA</t>
        </is>
      </c>
      <c r="L2007" t="inlineStr">
        <is>
          <t>FO-25-1439104</t>
        </is>
      </c>
      <c r="M2007" s="49" t="n">
        <v>45897.41006944444</v>
      </c>
      <c r="N2007" s="49" t="n">
        <v>45898.45486111111</v>
      </c>
      <c r="O2007" s="48" t="n">
        <v>0</v>
      </c>
      <c r="P2007" t="inlineStr">
        <is>
          <t>CB UNO A UNO</t>
        </is>
      </c>
      <c r="Q2007" t="inlineStr">
        <is>
          <t>CB UNO A UNO</t>
        </is>
      </c>
      <c r="R2007" t="inlineStr">
        <is>
          <t>EJECUTADO</t>
        </is>
      </c>
      <c r="S2007" t="inlineStr">
        <is>
          <t>EJECUTADO EXITOSO</t>
        </is>
      </c>
      <c r="T2007" t="inlineStr">
        <is>
          <t>VISITA TECNICA</t>
        </is>
      </c>
      <c r="V2007" t="inlineStr">
        <is>
          <t>TIPO II</t>
        </is>
      </c>
      <c r="W2007" t="inlineStr">
        <is>
          <t>TERRESTRE</t>
        </is>
      </c>
      <c r="X2007" t="inlineStr">
        <is>
          <t>MAESTRE MENGUAL EDGAR ENRIQUE</t>
        </is>
      </c>
      <c r="Y2007" t="inlineStr">
        <is>
          <t>1</t>
        </is>
      </c>
      <c r="Z2007" t="inlineStr">
        <is>
          <t>0</t>
        </is>
      </c>
      <c r="AA2007" s="48" t="n">
        <v>67654</v>
      </c>
      <c r="AB2007" s="48" t="n">
        <v>0</v>
      </c>
    </row>
    <row r="2008">
      <c r="A2008" t="inlineStr">
        <is>
          <t>BOGOTA</t>
        </is>
      </c>
      <c r="B2008" t="inlineStr">
        <is>
          <t>CUNDINAMARCA</t>
        </is>
      </c>
      <c r="C2008" t="inlineStr">
        <is>
          <t>0004-0004</t>
        </is>
      </c>
      <c r="D2008" t="inlineStr">
        <is>
          <t>11001</t>
        </is>
      </c>
      <c r="E2008" t="inlineStr">
        <is>
          <t>2657500</t>
        </is>
      </c>
      <c r="F2008" t="inlineStr">
        <is>
          <t>3007078973</t>
        </is>
      </c>
      <c r="G2008" t="inlineStr">
        <is>
          <t>OC VISITA ROLLOS</t>
        </is>
      </c>
      <c r="H2008" t="inlineStr">
        <is>
          <t>CUNDINAMARCA</t>
        </is>
      </c>
      <c r="I2008" t="inlineStr">
        <is>
          <t>BOGOTA</t>
        </is>
      </c>
      <c r="J2008" t="inlineStr">
        <is>
          <t>PTM BOGOTA MERKA FRUVER J M</t>
        </is>
      </c>
      <c r="K2008" t="inlineStr">
        <is>
          <t>BANCOLOMBIA</t>
        </is>
      </c>
      <c r="L2008" t="inlineStr">
        <is>
          <t>FO-25-1439098</t>
        </is>
      </c>
      <c r="M2008" s="49" t="n">
        <v>45897.41859953704</v>
      </c>
      <c r="N2008" s="49" t="n">
        <v>45898.64513888889</v>
      </c>
      <c r="O2008" s="48" t="n">
        <v>0</v>
      </c>
      <c r="P2008" t="inlineStr">
        <is>
          <t>AGREGADOR</t>
        </is>
      </c>
      <c r="Q2008" t="inlineStr">
        <is>
          <t>COMCARD - PTM</t>
        </is>
      </c>
      <c r="R2008" t="inlineStr">
        <is>
          <t>EJECUTADO</t>
        </is>
      </c>
      <c r="S2008" t="inlineStr">
        <is>
          <t>EJECUTADO EXITOSO</t>
        </is>
      </c>
      <c r="T2008" t="inlineStr">
        <is>
          <t>VISITA TECNICA</t>
        </is>
      </c>
      <c r="V2008" t="inlineStr">
        <is>
          <t>TIPO I</t>
        </is>
      </c>
      <c r="W2008" t="inlineStr">
        <is>
          <t>TERRESTRE</t>
        </is>
      </c>
      <c r="X2008" t="inlineStr">
        <is>
          <t>MURCIA HERNANDEZ HARVEY IGNACIO</t>
        </is>
      </c>
      <c r="Y2008" t="inlineStr">
        <is>
          <t>1</t>
        </is>
      </c>
      <c r="Z2008" t="inlineStr">
        <is>
          <t>0</t>
        </is>
      </c>
      <c r="AA2008" s="48" t="n">
        <v>35780</v>
      </c>
      <c r="AB2008" s="48" t="n">
        <v>0</v>
      </c>
    </row>
    <row r="2009">
      <c r="A2009" t="inlineStr">
        <is>
          <t>MEDELLIN</t>
        </is>
      </c>
      <c r="B2009" t="inlineStr">
        <is>
          <t>NOROCCIDENTE</t>
        </is>
      </c>
      <c r="C2009" t="inlineStr">
        <is>
          <t>0004-0005</t>
        </is>
      </c>
      <c r="D2009" t="inlineStr">
        <is>
          <t>5212</t>
        </is>
      </c>
      <c r="E2009" t="inlineStr">
        <is>
          <t>2657525</t>
        </is>
      </c>
      <c r="F2009" t="inlineStr">
        <is>
          <t>3007019081</t>
        </is>
      </c>
      <c r="G2009" t="inlineStr">
        <is>
          <t>OC VISITA ROLLOS</t>
        </is>
      </c>
      <c r="H2009" t="inlineStr">
        <is>
          <t>ANTIOQUIA</t>
        </is>
      </c>
      <c r="I2009" t="inlineStr">
        <is>
          <t>COPACABANA</t>
        </is>
      </c>
      <c r="J2009" t="inlineStr">
        <is>
          <t>BARRIO AUTOPISTA NORTE COPACAB</t>
        </is>
      </c>
      <c r="K2009" t="inlineStr">
        <is>
          <t>BANCOLOMBIA</t>
        </is>
      </c>
      <c r="L2009" t="inlineStr">
        <is>
          <t>FO-25-1441356</t>
        </is>
      </c>
      <c r="M2009" s="49" t="n">
        <v>45897.42407407407</v>
      </c>
      <c r="N2009" s="49" t="n">
        <v>45899.42708333334</v>
      </c>
      <c r="O2009" s="48" t="n">
        <v>0</v>
      </c>
      <c r="P2009" t="inlineStr">
        <is>
          <t>CB UNO A UNO</t>
        </is>
      </c>
      <c r="Q2009" t="inlineStr">
        <is>
          <t>CB UNO A UNO</t>
        </is>
      </c>
      <c r="R2009" t="inlineStr">
        <is>
          <t>EJECUTADO</t>
        </is>
      </c>
      <c r="S2009" t="inlineStr">
        <is>
          <t>EJECUTADO EXITOSO</t>
        </is>
      </c>
      <c r="T2009" t="inlineStr">
        <is>
          <t>VISITA TECNICA</t>
        </is>
      </c>
      <c r="V2009" t="inlineStr">
        <is>
          <t>TIPO I</t>
        </is>
      </c>
      <c r="W2009" t="inlineStr">
        <is>
          <t>TERRESTRE</t>
        </is>
      </c>
      <c r="X2009" t="inlineStr">
        <is>
          <t>ZAPATA LOPEZ EDWARD ASDRUBAL</t>
        </is>
      </c>
      <c r="Y2009" t="inlineStr">
        <is>
          <t>1</t>
        </is>
      </c>
      <c r="Z2009" t="inlineStr">
        <is>
          <t>0</t>
        </is>
      </c>
      <c r="AA2009" s="48" t="n">
        <v>35780</v>
      </c>
      <c r="AB2009" s="48" t="n">
        <v>0</v>
      </c>
    </row>
    <row r="2010">
      <c r="A2010" t="inlineStr">
        <is>
          <t>CUCUTA</t>
        </is>
      </c>
      <c r="B2010" t="inlineStr">
        <is>
          <t>SANTANDERES</t>
        </is>
      </c>
      <c r="C2010" t="inlineStr">
        <is>
          <t>0004-0008</t>
        </is>
      </c>
      <c r="D2010" t="inlineStr">
        <is>
          <t>54001</t>
        </is>
      </c>
      <c r="E2010" t="inlineStr">
        <is>
          <t>2658474</t>
        </is>
      </c>
      <c r="F2010" t="inlineStr">
        <is>
          <t>3007080482</t>
        </is>
      </c>
      <c r="G2010" t="inlineStr">
        <is>
          <t>OC VISITA ROLLOS</t>
        </is>
      </c>
      <c r="H2010" t="inlineStr">
        <is>
          <t>NORTE DE SANTANDER</t>
        </is>
      </c>
      <c r="I2010" t="inlineStr">
        <is>
          <t>CUCUTA</t>
        </is>
      </c>
      <c r="J2010" t="inlineStr">
        <is>
          <t>DISTRICOL VARIEDAD MERAKIBELLA</t>
        </is>
      </c>
      <c r="K2010" t="inlineStr">
        <is>
          <t>BANCOLOMBIA</t>
        </is>
      </c>
      <c r="L2010" t="inlineStr">
        <is>
          <t>FO-25-1439085</t>
        </is>
      </c>
      <c r="M2010" s="49" t="n">
        <v>45897.48045138889</v>
      </c>
      <c r="N2010" s="49" t="n">
        <v>45898.52083333334</v>
      </c>
      <c r="O2010" s="48" t="n">
        <v>0</v>
      </c>
      <c r="P2010" t="inlineStr">
        <is>
          <t>AGREGADOR</t>
        </is>
      </c>
      <c r="Q2010" t="inlineStr">
        <is>
          <t>DISTRICOL</t>
        </is>
      </c>
      <c r="R2010" t="inlineStr">
        <is>
          <t>EJECUTADO</t>
        </is>
      </c>
      <c r="S2010" t="inlineStr">
        <is>
          <t>EJECUTADO EXITOSO</t>
        </is>
      </c>
      <c r="T2010" t="inlineStr">
        <is>
          <t>VISITA TECNICA</t>
        </is>
      </c>
      <c r="V2010" t="inlineStr">
        <is>
          <t>TIPO I</t>
        </is>
      </c>
      <c r="W2010" t="inlineStr">
        <is>
          <t>TERRESTRE</t>
        </is>
      </c>
      <c r="X2010" t="inlineStr">
        <is>
          <t>MORA VEGA JEAMPIER</t>
        </is>
      </c>
      <c r="Y2010" t="inlineStr">
        <is>
          <t>1</t>
        </is>
      </c>
      <c r="Z2010" t="inlineStr">
        <is>
          <t>0</t>
        </is>
      </c>
      <c r="AA2010" s="48" t="n">
        <v>35780</v>
      </c>
      <c r="AB2010" s="48" t="n">
        <v>0</v>
      </c>
    </row>
    <row r="2011">
      <c r="A2011" t="inlineStr">
        <is>
          <t>CARTAGENA</t>
        </is>
      </c>
      <c r="B2011" t="inlineStr">
        <is>
          <t>COSTA</t>
        </is>
      </c>
      <c r="C2011" t="inlineStr">
        <is>
          <t>0004-0001</t>
        </is>
      </c>
      <c r="D2011" t="inlineStr">
        <is>
          <t>13001</t>
        </is>
      </c>
      <c r="E2011" t="inlineStr">
        <is>
          <t>2658504</t>
        </is>
      </c>
      <c r="F2011" t="inlineStr">
        <is>
          <t>3007070725</t>
        </is>
      </c>
      <c r="G2011" t="inlineStr">
        <is>
          <t>OC VISITA ROLLOS</t>
        </is>
      </c>
      <c r="H2011" t="inlineStr">
        <is>
          <t>BOLIVAR</t>
        </is>
      </c>
      <c r="I2011" t="inlineStr">
        <is>
          <t>CARTAGENA</t>
        </is>
      </c>
      <c r="J2011" t="inlineStr">
        <is>
          <t>DISTRICOL TIENDA Y TERRAZA VIL</t>
        </is>
      </c>
      <c r="K2011" t="inlineStr">
        <is>
          <t>BANCOLOMBIA</t>
        </is>
      </c>
      <c r="L2011" t="inlineStr">
        <is>
          <t>FO-25-1439091</t>
        </is>
      </c>
      <c r="M2011" s="49" t="n">
        <v>45897.47866898148</v>
      </c>
      <c r="N2011" s="49" t="n">
        <v>45898.51319444444</v>
      </c>
      <c r="O2011" s="48" t="n">
        <v>0</v>
      </c>
      <c r="P2011" t="inlineStr">
        <is>
          <t>AGREGADOR</t>
        </is>
      </c>
      <c r="Q2011" t="inlineStr">
        <is>
          <t>DISTRICOL</t>
        </is>
      </c>
      <c r="R2011" t="inlineStr">
        <is>
          <t>EJECUTADO</t>
        </is>
      </c>
      <c r="S2011" t="inlineStr">
        <is>
          <t>EJECUTADO EXITOSO</t>
        </is>
      </c>
      <c r="T2011" t="inlineStr">
        <is>
          <t>VISITA TECNICA</t>
        </is>
      </c>
      <c r="V2011" t="inlineStr">
        <is>
          <t>TIPO I</t>
        </is>
      </c>
      <c r="W2011" t="inlineStr">
        <is>
          <t>TERRESTRE</t>
        </is>
      </c>
      <c r="X2011" t="inlineStr">
        <is>
          <t>MARTINEZ SALGUEDO ANDRES AUGUSTO</t>
        </is>
      </c>
      <c r="Y2011" t="inlineStr">
        <is>
          <t>1</t>
        </is>
      </c>
      <c r="Z2011" t="inlineStr">
        <is>
          <t>0</t>
        </is>
      </c>
      <c r="AA2011" s="48" t="n">
        <v>35780</v>
      </c>
      <c r="AB2011" s="48" t="n">
        <v>0</v>
      </c>
    </row>
    <row r="2012">
      <c r="A2012" t="inlineStr">
        <is>
          <t>BOGOTA</t>
        </is>
      </c>
      <c r="B2012" t="inlineStr">
        <is>
          <t>CUNDINAMARCA</t>
        </is>
      </c>
      <c r="C2012" t="inlineStr">
        <is>
          <t>0004-0004</t>
        </is>
      </c>
      <c r="D2012" t="inlineStr">
        <is>
          <t>25754</t>
        </is>
      </c>
      <c r="E2012" t="inlineStr">
        <is>
          <t>2658588</t>
        </is>
      </c>
      <c r="F2012" t="inlineStr">
        <is>
          <t>3007068813</t>
        </is>
      </c>
      <c r="G2012" t="inlineStr">
        <is>
          <t>OC VISITA ROLLOS</t>
        </is>
      </c>
      <c r="H2012" t="inlineStr">
        <is>
          <t>CUNDINAMARCA</t>
        </is>
      </c>
      <c r="I2012" t="inlineStr">
        <is>
          <t>SOACHA</t>
        </is>
      </c>
      <c r="J2012" t="inlineStr">
        <is>
          <t>BARRIO HOGAR DEL SOL SOACHA SO</t>
        </is>
      </c>
      <c r="K2012" t="inlineStr">
        <is>
          <t>BANCOLOMBIA</t>
        </is>
      </c>
      <c r="L2012" t="inlineStr">
        <is>
          <t>FO-25-1439072</t>
        </is>
      </c>
      <c r="M2012" s="49" t="n">
        <v>45897.49270833333</v>
      </c>
      <c r="N2012" s="49" t="n">
        <v>45898.64652777778</v>
      </c>
      <c r="O2012" s="48" t="n">
        <v>0</v>
      </c>
      <c r="P2012" t="inlineStr">
        <is>
          <t>CB UNO A UNO</t>
        </is>
      </c>
      <c r="Q2012" t="inlineStr">
        <is>
          <t>CB UNO A UNO</t>
        </is>
      </c>
      <c r="R2012" t="inlineStr">
        <is>
          <t>EJECUTADO</t>
        </is>
      </c>
      <c r="S2012" t="inlineStr">
        <is>
          <t>EJECUTADO EXITOSO</t>
        </is>
      </c>
      <c r="T2012" t="inlineStr">
        <is>
          <t>VISITA TECNICA</t>
        </is>
      </c>
      <c r="V2012" t="inlineStr">
        <is>
          <t>TIPO I</t>
        </is>
      </c>
      <c r="W2012" t="inlineStr">
        <is>
          <t>TERRESTRE</t>
        </is>
      </c>
      <c r="X2012" t="inlineStr">
        <is>
          <t>BUSTOS MORA DIEGO MANUEL</t>
        </is>
      </c>
      <c r="Y2012" t="inlineStr">
        <is>
          <t>1</t>
        </is>
      </c>
      <c r="Z2012" t="inlineStr">
        <is>
          <t>0</t>
        </is>
      </c>
      <c r="AA2012" s="48" t="n">
        <v>35780</v>
      </c>
      <c r="AB2012" s="48" t="n">
        <v>0</v>
      </c>
    </row>
    <row r="2013">
      <c r="A2013" t="inlineStr">
        <is>
          <t>CALI</t>
        </is>
      </c>
      <c r="B2013" t="inlineStr">
        <is>
          <t>SUROCCIDENTE Y EJE CAFETERO</t>
        </is>
      </c>
      <c r="C2013" t="inlineStr">
        <is>
          <t>0004-0003</t>
        </is>
      </c>
      <c r="D2013" t="inlineStr">
        <is>
          <t>76275</t>
        </is>
      </c>
      <c r="E2013" t="inlineStr">
        <is>
          <t>2658642</t>
        </is>
      </c>
      <c r="F2013" t="inlineStr">
        <is>
          <t>3007013132</t>
        </is>
      </c>
      <c r="G2013" t="inlineStr">
        <is>
          <t>OC VISITA ROLLOS</t>
        </is>
      </c>
      <c r="H2013" t="inlineStr">
        <is>
          <t>VALLE DEL CAUCA</t>
        </is>
      </c>
      <c r="I2013" t="inlineStr">
        <is>
          <t>FLORIDA</t>
        </is>
      </c>
      <c r="J2013" t="inlineStr">
        <is>
          <t>BARRIO RECREO FLORIDA</t>
        </is>
      </c>
      <c r="K2013" t="inlineStr">
        <is>
          <t>BANCOLOMBIA</t>
        </is>
      </c>
      <c r="L2013" t="inlineStr">
        <is>
          <t>FO-25-1439082</t>
        </is>
      </c>
      <c r="M2013" s="49" t="n">
        <v>45897.4894212963</v>
      </c>
      <c r="N2013" s="49" t="n">
        <v>45899.5625</v>
      </c>
      <c r="O2013" s="48" t="n">
        <v>0</v>
      </c>
      <c r="P2013" t="inlineStr">
        <is>
          <t>CB UNO A UNO</t>
        </is>
      </c>
      <c r="Q2013" t="inlineStr">
        <is>
          <t>CB UNO A UNO</t>
        </is>
      </c>
      <c r="R2013" t="inlineStr">
        <is>
          <t>EJECUTADO</t>
        </is>
      </c>
      <c r="S2013" t="inlineStr">
        <is>
          <t>EJECUTADO EXITOSO</t>
        </is>
      </c>
      <c r="T2013" t="inlineStr">
        <is>
          <t>VISITA TECNICA</t>
        </is>
      </c>
      <c r="V2013" t="inlineStr">
        <is>
          <t>TIPO II</t>
        </is>
      </c>
      <c r="W2013" t="inlineStr">
        <is>
          <t>TERRESTRE</t>
        </is>
      </c>
      <c r="X2013" t="inlineStr">
        <is>
          <t>BOLAÑOS TABORDA JORGE ENRIQUE</t>
        </is>
      </c>
      <c r="Y2013" t="inlineStr">
        <is>
          <t>1</t>
        </is>
      </c>
      <c r="Z2013" t="inlineStr">
        <is>
          <t>0</t>
        </is>
      </c>
      <c r="AA2013" s="48" t="n">
        <v>67654</v>
      </c>
      <c r="AB2013" s="48" t="n">
        <v>0</v>
      </c>
    </row>
    <row r="2014">
      <c r="A2014" t="inlineStr">
        <is>
          <t>BOGOTA</t>
        </is>
      </c>
      <c r="B2014" t="inlineStr">
        <is>
          <t>CUNDINAMARCA</t>
        </is>
      </c>
      <c r="C2014" t="inlineStr">
        <is>
          <t>0004-0004</t>
        </is>
      </c>
      <c r="D2014" t="inlineStr">
        <is>
          <t>11001</t>
        </is>
      </c>
      <c r="E2014" t="inlineStr">
        <is>
          <t>2658646</t>
        </is>
      </c>
      <c r="F2014" t="inlineStr">
        <is>
          <t>3007079714</t>
        </is>
      </c>
      <c r="G2014" t="inlineStr">
        <is>
          <t>OC VISITA ROLLOS</t>
        </is>
      </c>
      <c r="H2014" t="inlineStr">
        <is>
          <t>CUNDINAMARCA</t>
        </is>
      </c>
      <c r="I2014" t="inlineStr">
        <is>
          <t>BOGOTA</t>
        </is>
      </c>
      <c r="J2014" t="inlineStr">
        <is>
          <t>PTM BOGOTA DROGUERIA TABOR SAL</t>
        </is>
      </c>
      <c r="K2014" t="inlineStr">
        <is>
          <t>BANCOLOMBIA</t>
        </is>
      </c>
      <c r="L2014" t="inlineStr">
        <is>
          <t>FO-25-1439079</t>
        </is>
      </c>
      <c r="M2014" s="49" t="n">
        <v>45897.49033564814</v>
      </c>
      <c r="N2014" s="49" t="n">
        <v>45898.58402777778</v>
      </c>
      <c r="O2014" s="48" t="n">
        <v>0</v>
      </c>
      <c r="P2014" t="inlineStr">
        <is>
          <t>AGREGADOR</t>
        </is>
      </c>
      <c r="Q2014" t="inlineStr">
        <is>
          <t>COMCARD - PTM</t>
        </is>
      </c>
      <c r="R2014" t="inlineStr">
        <is>
          <t>EJECUTADO</t>
        </is>
      </c>
      <c r="S2014" t="inlineStr">
        <is>
          <t>EJECUTADO EXITOSO</t>
        </is>
      </c>
      <c r="T2014" t="inlineStr">
        <is>
          <t>VISITA TECNICA</t>
        </is>
      </c>
      <c r="V2014" t="inlineStr">
        <is>
          <t>TIPO I</t>
        </is>
      </c>
      <c r="W2014" t="inlineStr">
        <is>
          <t>TERRESTRE</t>
        </is>
      </c>
      <c r="X2014" t="inlineStr">
        <is>
          <t>MURCIA HERNANDEZ HARVEY IGNACIO</t>
        </is>
      </c>
      <c r="Y2014" t="inlineStr">
        <is>
          <t>1</t>
        </is>
      </c>
      <c r="Z2014" t="inlineStr">
        <is>
          <t>0</t>
        </is>
      </c>
      <c r="AA2014" s="48" t="n">
        <v>35780</v>
      </c>
      <c r="AB2014" s="48" t="n">
        <v>0</v>
      </c>
    </row>
    <row r="2015">
      <c r="A2015" t="inlineStr">
        <is>
          <t>BUCARAMANGA</t>
        </is>
      </c>
      <c r="B2015" t="inlineStr">
        <is>
          <t>SANTANDERES</t>
        </is>
      </c>
      <c r="C2015" t="inlineStr">
        <is>
          <t>0004-0008</t>
        </is>
      </c>
      <c r="D2015" t="inlineStr">
        <is>
          <t>68001</t>
        </is>
      </c>
      <c r="E2015" t="inlineStr">
        <is>
          <t>2658964</t>
        </is>
      </c>
      <c r="F2015" t="inlineStr">
        <is>
          <t>3007080422</t>
        </is>
      </c>
      <c r="G2015" t="inlineStr">
        <is>
          <t>OC VISITA ROLLOS</t>
        </is>
      </c>
      <c r="H2015" t="inlineStr">
        <is>
          <t>SANTANDER</t>
        </is>
      </c>
      <c r="I2015" t="inlineStr">
        <is>
          <t>BUCARAMANGA</t>
        </is>
      </c>
      <c r="J2015" t="inlineStr">
        <is>
          <t>BARRIO LAS AMERICAS BUCARAMANGA</t>
        </is>
      </c>
      <c r="K2015" t="inlineStr">
        <is>
          <t>BANCOLOMBIA</t>
        </is>
      </c>
      <c r="L2015" t="inlineStr">
        <is>
          <t>FO-25-1440889</t>
        </is>
      </c>
      <c r="M2015" s="49" t="n">
        <v>45897.51456018518</v>
      </c>
      <c r="N2015" s="49" t="n">
        <v>45898.45763888889</v>
      </c>
      <c r="O2015" s="48" t="n">
        <v>0</v>
      </c>
      <c r="P2015" t="inlineStr">
        <is>
          <t>UNO A UNO</t>
        </is>
      </c>
      <c r="Q2015" t="inlineStr">
        <is>
          <t>UNO A UNO</t>
        </is>
      </c>
      <c r="R2015" t="inlineStr">
        <is>
          <t>EJECUTADO</t>
        </is>
      </c>
      <c r="S2015" t="inlineStr">
        <is>
          <t>EJECUTADO EXITOSO</t>
        </is>
      </c>
      <c r="T2015" t="inlineStr">
        <is>
          <t>VISITA TECNICA</t>
        </is>
      </c>
      <c r="V2015" t="inlineStr">
        <is>
          <t>TIPO I</t>
        </is>
      </c>
      <c r="W2015" t="inlineStr">
        <is>
          <t>TERRESTRE</t>
        </is>
      </c>
      <c r="X2015" t="inlineStr">
        <is>
          <t>GELVEZ MOGOLLON JOSE ELISEO</t>
        </is>
      </c>
      <c r="Y2015" t="inlineStr">
        <is>
          <t>1</t>
        </is>
      </c>
      <c r="Z2015" t="inlineStr">
        <is>
          <t>0</t>
        </is>
      </c>
      <c r="AA2015" s="48" t="n">
        <v>35780</v>
      </c>
      <c r="AB2015" s="48" t="n">
        <v>0</v>
      </c>
    </row>
    <row r="2016">
      <c r="A2016" t="inlineStr">
        <is>
          <t>BOGOTA</t>
        </is>
      </c>
      <c r="B2016" t="inlineStr">
        <is>
          <t>CUNDINAMARCA</t>
        </is>
      </c>
      <c r="C2016" t="inlineStr">
        <is>
          <t>0004-0004</t>
        </is>
      </c>
      <c r="D2016" t="inlineStr">
        <is>
          <t>11001</t>
        </is>
      </c>
      <c r="E2016" t="inlineStr">
        <is>
          <t>2659099</t>
        </is>
      </c>
      <c r="F2016" t="inlineStr">
        <is>
          <t>3007079614</t>
        </is>
      </c>
      <c r="G2016" t="inlineStr">
        <is>
          <t>OC VISITA ROLLOS</t>
        </is>
      </c>
      <c r="H2016" t="inlineStr">
        <is>
          <t>CUNDINAMARCA</t>
        </is>
      </c>
      <c r="I2016" t="inlineStr">
        <is>
          <t>BOGOTA</t>
        </is>
      </c>
      <c r="J2016" t="inlineStr">
        <is>
          <t>BARRIO EL POA BOGOTA 1</t>
        </is>
      </c>
      <c r="K2016" t="inlineStr">
        <is>
          <t>BANCOLOMBIA</t>
        </is>
      </c>
      <c r="L2016" t="inlineStr">
        <is>
          <t>FO-25-1440883</t>
        </is>
      </c>
      <c r="M2016" s="49" t="n">
        <v>45897.53803240741</v>
      </c>
      <c r="N2016" s="49" t="n">
        <v>45898.53402777778</v>
      </c>
      <c r="O2016" s="48" t="n">
        <v>0</v>
      </c>
      <c r="P2016" t="inlineStr">
        <is>
          <t>CB UNO A UNO</t>
        </is>
      </c>
      <c r="Q2016" t="inlineStr">
        <is>
          <t>CB UNO A UNO</t>
        </is>
      </c>
      <c r="R2016" t="inlineStr">
        <is>
          <t>EJECUTADO</t>
        </is>
      </c>
      <c r="S2016" t="inlineStr">
        <is>
          <t>EJECUTADO EXITOSO</t>
        </is>
      </c>
      <c r="T2016" t="inlineStr">
        <is>
          <t>VISITA TECNICA</t>
        </is>
      </c>
      <c r="V2016" t="inlineStr">
        <is>
          <t>TIPO I</t>
        </is>
      </c>
      <c r="W2016" t="inlineStr">
        <is>
          <t>TERRESTRE</t>
        </is>
      </c>
      <c r="X2016" t="inlineStr">
        <is>
          <t>MURCIA HERNANDEZ HARVEY IGNACIO</t>
        </is>
      </c>
      <c r="Y2016" t="inlineStr">
        <is>
          <t>1</t>
        </is>
      </c>
      <c r="Z2016" t="inlineStr">
        <is>
          <t>0</t>
        </is>
      </c>
      <c r="AA2016" s="48" t="n">
        <v>35780</v>
      </c>
      <c r="AB2016" s="48" t="n">
        <v>0</v>
      </c>
    </row>
    <row r="2017">
      <c r="A2017" t="inlineStr">
        <is>
          <t>CALI</t>
        </is>
      </c>
      <c r="B2017" t="inlineStr">
        <is>
          <t>SUROCCIDENTE Y EJE CAFETERO</t>
        </is>
      </c>
      <c r="C2017" t="inlineStr">
        <is>
          <t>0004-0003</t>
        </is>
      </c>
      <c r="D2017" t="inlineStr">
        <is>
          <t>76111</t>
        </is>
      </c>
      <c r="E2017" t="inlineStr">
        <is>
          <t>2659255</t>
        </is>
      </c>
      <c r="F2017" t="inlineStr">
        <is>
          <t>3007018215</t>
        </is>
      </c>
      <c r="G2017" t="inlineStr">
        <is>
          <t>OC VISITA ROLLOS</t>
        </is>
      </c>
      <c r="H2017" t="inlineStr">
        <is>
          <t>VALLE DEL CAUCA</t>
        </is>
      </c>
      <c r="I2017" t="inlineStr">
        <is>
          <t>GUADALAJARA DE BUGA</t>
        </is>
      </c>
      <c r="J2017" t="inlineStr">
        <is>
          <t>BARRIO LA ESPERANZA GUADALAJAR</t>
        </is>
      </c>
      <c r="K2017" t="inlineStr">
        <is>
          <t>BANCOLOMBIA</t>
        </is>
      </c>
      <c r="L2017" t="inlineStr">
        <is>
          <t>FO-25-1440879</t>
        </is>
      </c>
      <c r="M2017" s="49" t="n">
        <v>45897.55975694444</v>
      </c>
      <c r="N2017" s="49" t="n">
        <v>45899.55208333334</v>
      </c>
      <c r="O2017" s="48" t="n">
        <v>0</v>
      </c>
      <c r="P2017" t="inlineStr">
        <is>
          <t>CB UNO A UNO</t>
        </is>
      </c>
      <c r="Q2017" t="inlineStr">
        <is>
          <t>CB UNO A UNO</t>
        </is>
      </c>
      <c r="R2017" t="inlineStr">
        <is>
          <t>EJECUTADO</t>
        </is>
      </c>
      <c r="S2017" t="inlineStr">
        <is>
          <t>EJECUTADO EXITOSO</t>
        </is>
      </c>
      <c r="T2017" t="inlineStr">
        <is>
          <t>VISITA TECNICA</t>
        </is>
      </c>
      <c r="V2017" t="inlineStr">
        <is>
          <t>TIPO II</t>
        </is>
      </c>
      <c r="W2017" t="inlineStr">
        <is>
          <t>TERRESTRE</t>
        </is>
      </c>
      <c r="X2017" t="inlineStr">
        <is>
          <t>SANCHEZ URREGO ROBINSON DAVID</t>
        </is>
      </c>
      <c r="Y2017" t="inlineStr">
        <is>
          <t>1</t>
        </is>
      </c>
      <c r="Z2017" t="inlineStr">
        <is>
          <t>0</t>
        </is>
      </c>
      <c r="AA2017" s="48" t="n">
        <v>67654</v>
      </c>
      <c r="AB2017" s="48" t="n">
        <v>0</v>
      </c>
    </row>
    <row r="2018">
      <c r="A2018" t="inlineStr">
        <is>
          <t>CUCUTA</t>
        </is>
      </c>
      <c r="B2018" t="inlineStr">
        <is>
          <t>SANTANDERES</t>
        </is>
      </c>
      <c r="C2018" t="inlineStr">
        <is>
          <t>0004-0008</t>
        </is>
      </c>
      <c r="D2018" t="inlineStr">
        <is>
          <t>54001</t>
        </is>
      </c>
      <c r="E2018" t="inlineStr">
        <is>
          <t>2659284</t>
        </is>
      </c>
      <c r="F2018" t="inlineStr">
        <is>
          <t>3007080138</t>
        </is>
      </c>
      <c r="G2018" t="inlineStr">
        <is>
          <t>OC VISITA ROLLOS</t>
        </is>
      </c>
      <c r="H2018" t="inlineStr">
        <is>
          <t>NORTE DE SANTANDER</t>
        </is>
      </c>
      <c r="I2018" t="inlineStr">
        <is>
          <t>CUCUTA</t>
        </is>
      </c>
      <c r="J2018" t="inlineStr">
        <is>
          <t>BRR EL PARAMO CUCUTA</t>
        </is>
      </c>
      <c r="K2018" t="inlineStr">
        <is>
          <t>BANCOLOMBIA</t>
        </is>
      </c>
      <c r="L2018" t="inlineStr">
        <is>
          <t>FO-25-1440874</t>
        </is>
      </c>
      <c r="M2018" s="49" t="n">
        <v>45897.5681712963</v>
      </c>
      <c r="N2018" s="49" t="n">
        <v>45898.66388888889</v>
      </c>
      <c r="O2018" s="48" t="n">
        <v>0</v>
      </c>
      <c r="P2018" t="inlineStr">
        <is>
          <t>UNO A UNO</t>
        </is>
      </c>
      <c r="Q2018" t="inlineStr">
        <is>
          <t>UNO A UNO</t>
        </is>
      </c>
      <c r="R2018" t="inlineStr">
        <is>
          <t>EJECUTADO</t>
        </is>
      </c>
      <c r="S2018" t="inlineStr">
        <is>
          <t>EJECUTADO EXITOSO</t>
        </is>
      </c>
      <c r="T2018" t="inlineStr">
        <is>
          <t>VISITA TECNICA</t>
        </is>
      </c>
      <c r="V2018" t="inlineStr">
        <is>
          <t>TIPO I</t>
        </is>
      </c>
      <c r="W2018" t="inlineStr">
        <is>
          <t>TERRESTRE</t>
        </is>
      </c>
      <c r="X2018" t="inlineStr">
        <is>
          <t>MORA VEGA JEAMPIER</t>
        </is>
      </c>
      <c r="Y2018" t="inlineStr">
        <is>
          <t>1</t>
        </is>
      </c>
      <c r="Z2018" t="inlineStr">
        <is>
          <t>0</t>
        </is>
      </c>
      <c r="AA2018" s="48" t="n">
        <v>35780</v>
      </c>
      <c r="AB2018" s="48" t="n">
        <v>0</v>
      </c>
    </row>
    <row r="2019">
      <c r="A2019" t="inlineStr">
        <is>
          <t>CALI</t>
        </is>
      </c>
      <c r="B2019" t="inlineStr">
        <is>
          <t>SUROCCIDENTE Y EJE CAFETERO</t>
        </is>
      </c>
      <c r="C2019" t="inlineStr">
        <is>
          <t>0004-0003</t>
        </is>
      </c>
      <c r="D2019" t="inlineStr">
        <is>
          <t>76001</t>
        </is>
      </c>
      <c r="E2019" t="inlineStr">
        <is>
          <t>2659361</t>
        </is>
      </c>
      <c r="F2019" t="inlineStr">
        <is>
          <t>3007076226</t>
        </is>
      </c>
      <c r="G2019" t="inlineStr">
        <is>
          <t>OC VISITA ROLLOS</t>
        </is>
      </c>
      <c r="H2019" t="inlineStr">
        <is>
          <t>VALLE DEL CAUCA</t>
        </is>
      </c>
      <c r="I2019" t="inlineStr">
        <is>
          <t>CALI</t>
        </is>
      </c>
      <c r="J2019" t="inlineStr">
        <is>
          <t>BARRIO LAS DELICIAS CALI 2</t>
        </is>
      </c>
      <c r="K2019" t="inlineStr">
        <is>
          <t>BANCOLOMBIA</t>
        </is>
      </c>
      <c r="L2019" t="inlineStr">
        <is>
          <t>FO-25-1440869</t>
        </is>
      </c>
      <c r="M2019" s="49" t="n">
        <v>45897.57755787037</v>
      </c>
      <c r="N2019" s="49" t="n">
        <v>45898.525</v>
      </c>
      <c r="O2019" s="48" t="n">
        <v>0</v>
      </c>
      <c r="P2019" t="inlineStr">
        <is>
          <t>CB UNO A UNO</t>
        </is>
      </c>
      <c r="Q2019" t="inlineStr">
        <is>
          <t>CB UNO A UNO</t>
        </is>
      </c>
      <c r="R2019" t="inlineStr">
        <is>
          <t>EJECUTADO</t>
        </is>
      </c>
      <c r="S2019" t="inlineStr">
        <is>
          <t>EJECUTADO EXITOSO</t>
        </is>
      </c>
      <c r="T2019" t="inlineStr">
        <is>
          <t>VISITA TECNICA</t>
        </is>
      </c>
      <c r="V2019" t="inlineStr">
        <is>
          <t>TIPO I</t>
        </is>
      </c>
      <c r="W2019" t="inlineStr">
        <is>
          <t>TERRESTRE</t>
        </is>
      </c>
      <c r="X2019" t="inlineStr">
        <is>
          <t>TORRES GARCIA JENDRY JOSE</t>
        </is>
      </c>
      <c r="Y2019" t="inlineStr">
        <is>
          <t>1</t>
        </is>
      </c>
      <c r="Z2019" t="inlineStr">
        <is>
          <t>0</t>
        </is>
      </c>
      <c r="AA2019" s="48" t="n">
        <v>35780</v>
      </c>
      <c r="AB2019" s="48" t="n">
        <v>0</v>
      </c>
    </row>
    <row r="2020">
      <c r="A2020" t="inlineStr">
        <is>
          <t>VILLAVICENCIO</t>
        </is>
      </c>
      <c r="B2020" t="inlineStr">
        <is>
          <t>REMOTAS</t>
        </is>
      </c>
      <c r="C2020" t="inlineStr">
        <is>
          <t>0004-0007</t>
        </is>
      </c>
      <c r="D2020" t="inlineStr">
        <is>
          <t>50270</t>
        </is>
      </c>
      <c r="E2020" t="inlineStr">
        <is>
          <t>2659452</t>
        </is>
      </c>
      <c r="F2020" t="inlineStr">
        <is>
          <t>3007080266</t>
        </is>
      </c>
      <c r="G2020" t="inlineStr">
        <is>
          <t>OC VISITA ROLLOS</t>
        </is>
      </c>
      <c r="H2020" t="inlineStr">
        <is>
          <t>META</t>
        </is>
      </c>
      <c r="I2020" t="inlineStr">
        <is>
          <t>EL DORADO</t>
        </is>
      </c>
      <c r="J2020" t="inlineStr">
        <is>
          <t>BARRIO CENTRO EL DORADO 1</t>
        </is>
      </c>
      <c r="K2020" t="inlineStr">
        <is>
          <t>BANCOLOMBIA</t>
        </is>
      </c>
      <c r="L2020" t="inlineStr">
        <is>
          <t>FO-25-1440857</t>
        </is>
      </c>
      <c r="M2020" s="49" t="n">
        <v>45897.59182870371</v>
      </c>
      <c r="N2020" s="49" t="n">
        <v>45898.5375</v>
      </c>
      <c r="O2020" s="48" t="n">
        <v>0</v>
      </c>
      <c r="P2020" t="inlineStr">
        <is>
          <t>UNO A UNO</t>
        </is>
      </c>
      <c r="Q2020" t="inlineStr">
        <is>
          <t>UNO A UNO</t>
        </is>
      </c>
      <c r="R2020" t="inlineStr">
        <is>
          <t>EJECUTADO</t>
        </is>
      </c>
      <c r="S2020" t="inlineStr">
        <is>
          <t>EJECUTADO EXITOSO</t>
        </is>
      </c>
      <c r="T2020" t="inlineStr">
        <is>
          <t>VISITA TECNICA</t>
        </is>
      </c>
      <c r="V2020" t="inlineStr">
        <is>
          <t>TIPO II</t>
        </is>
      </c>
      <c r="W2020" t="inlineStr">
        <is>
          <t>TERRESTRE</t>
        </is>
      </c>
      <c r="X2020" t="inlineStr">
        <is>
          <t>ROZO JIMENEZ EDGAR ARMANDO</t>
        </is>
      </c>
      <c r="Y2020" t="inlineStr">
        <is>
          <t>1</t>
        </is>
      </c>
      <c r="Z2020" t="inlineStr">
        <is>
          <t>0</t>
        </is>
      </c>
      <c r="AA2020" s="48" t="n">
        <v>67654</v>
      </c>
      <c r="AB2020" s="48" t="n">
        <v>0</v>
      </c>
    </row>
    <row r="2021">
      <c r="A2021" t="inlineStr">
        <is>
          <t>MONTERIA</t>
        </is>
      </c>
      <c r="B2021" t="inlineStr">
        <is>
          <t>COSTA</t>
        </is>
      </c>
      <c r="C2021" t="inlineStr">
        <is>
          <t>0004-0001</t>
        </is>
      </c>
      <c r="D2021" t="inlineStr">
        <is>
          <t>23001</t>
        </is>
      </c>
      <c r="E2021" t="inlineStr">
        <is>
          <t>2659516</t>
        </is>
      </c>
      <c r="F2021" t="inlineStr">
        <is>
          <t>3007074745</t>
        </is>
      </c>
      <c r="G2021" t="inlineStr">
        <is>
          <t>OC VISITA ROLLOS</t>
        </is>
      </c>
      <c r="H2021" t="inlineStr">
        <is>
          <t>CORDOBA</t>
        </is>
      </c>
      <c r="I2021" t="inlineStr">
        <is>
          <t>MONTERIA</t>
        </is>
      </c>
      <c r="J2021" t="inlineStr">
        <is>
          <t>BARRIO JUAN XXIII MONTERIA 8</t>
        </is>
      </c>
      <c r="K2021" t="inlineStr">
        <is>
          <t>BANCOLOMBIA</t>
        </is>
      </c>
      <c r="L2021" t="inlineStr">
        <is>
          <t>FO-25-1440862</t>
        </is>
      </c>
      <c r="M2021" s="49" t="n">
        <v>45897.59025462963</v>
      </c>
      <c r="N2021" s="49" t="n">
        <v>45898.52986111111</v>
      </c>
      <c r="O2021" s="48" t="n">
        <v>0</v>
      </c>
      <c r="P2021" t="inlineStr">
        <is>
          <t>CB UNO A UNO</t>
        </is>
      </c>
      <c r="Q2021" t="inlineStr">
        <is>
          <t>CB UNO A UNO</t>
        </is>
      </c>
      <c r="R2021" t="inlineStr">
        <is>
          <t>EJECUTADO</t>
        </is>
      </c>
      <c r="S2021" t="inlineStr">
        <is>
          <t>EJECUTADO EXITOSO</t>
        </is>
      </c>
      <c r="T2021" t="inlineStr">
        <is>
          <t>VISITA TECNICA</t>
        </is>
      </c>
      <c r="V2021" t="inlineStr">
        <is>
          <t>TIPO I</t>
        </is>
      </c>
      <c r="W2021" t="inlineStr">
        <is>
          <t>TERRESTRE</t>
        </is>
      </c>
      <c r="X2021" t="inlineStr">
        <is>
          <t>GONZALEZ FERRER JESUS ALEXANDER</t>
        </is>
      </c>
      <c r="Y2021" t="inlineStr">
        <is>
          <t>1</t>
        </is>
      </c>
      <c r="Z2021" t="inlineStr">
        <is>
          <t>0</t>
        </is>
      </c>
      <c r="AA2021" s="48" t="n">
        <v>35780</v>
      </c>
      <c r="AB2021" s="48" t="n">
        <v>0</v>
      </c>
    </row>
    <row r="2022">
      <c r="A2022" t="inlineStr">
        <is>
          <t>CALI</t>
        </is>
      </c>
      <c r="B2022" t="inlineStr">
        <is>
          <t>SUROCCIDENTE Y EJE CAFETERO</t>
        </is>
      </c>
      <c r="C2022" t="inlineStr">
        <is>
          <t>0004-0003</t>
        </is>
      </c>
      <c r="D2022" t="inlineStr">
        <is>
          <t>76001</t>
        </is>
      </c>
      <c r="E2022" t="inlineStr">
        <is>
          <t>2659773</t>
        </is>
      </c>
      <c r="F2022" t="inlineStr">
        <is>
          <t>3007021773</t>
        </is>
      </c>
      <c r="G2022" t="inlineStr">
        <is>
          <t>OC VISITA ROLLOS</t>
        </is>
      </c>
      <c r="H2022" t="inlineStr">
        <is>
          <t>VALLE DEL CAUCA</t>
        </is>
      </c>
      <c r="I2022" t="inlineStr">
        <is>
          <t>CALI</t>
        </is>
      </c>
      <c r="J2022" t="inlineStr">
        <is>
          <t>BARRIO ALAMEDA VII CALI</t>
        </is>
      </c>
      <c r="K2022" t="inlineStr">
        <is>
          <t>BANCOLOMBIA</t>
        </is>
      </c>
      <c r="L2022" t="inlineStr">
        <is>
          <t>FO-25-1441353</t>
        </is>
      </c>
      <c r="M2022" s="49" t="n">
        <v>45897.6125</v>
      </c>
      <c r="N2022" s="49" t="n">
        <v>45898.52569444444</v>
      </c>
      <c r="O2022" s="48" t="n">
        <v>0</v>
      </c>
      <c r="P2022" t="inlineStr">
        <is>
          <t>CB UNO A UNO</t>
        </is>
      </c>
      <c r="Q2022" t="inlineStr">
        <is>
          <t>CB UNO A UNO</t>
        </is>
      </c>
      <c r="R2022" t="inlineStr">
        <is>
          <t>EJECUTADO</t>
        </is>
      </c>
      <c r="S2022" t="inlineStr">
        <is>
          <t>EJECUTADO EXITOSO</t>
        </is>
      </c>
      <c r="T2022" t="inlineStr">
        <is>
          <t>VISITA TECNICA</t>
        </is>
      </c>
      <c r="V2022" t="inlineStr">
        <is>
          <t>TIPO I</t>
        </is>
      </c>
      <c r="W2022" t="inlineStr">
        <is>
          <t>TERRESTRE</t>
        </is>
      </c>
      <c r="X2022" t="inlineStr">
        <is>
          <t>HERRERA MONAR GEOVANNY</t>
        </is>
      </c>
      <c r="Y2022" t="inlineStr">
        <is>
          <t>1</t>
        </is>
      </c>
      <c r="Z2022" t="inlineStr">
        <is>
          <t>0</t>
        </is>
      </c>
      <c r="AA2022" s="48" t="n">
        <v>35780</v>
      </c>
      <c r="AB2022" s="48" t="n">
        <v>0</v>
      </c>
    </row>
    <row r="2023">
      <c r="A2023" t="inlineStr">
        <is>
          <t>NEIVA</t>
        </is>
      </c>
      <c r="B2023" t="inlineStr">
        <is>
          <t>REMOTAS</t>
        </is>
      </c>
      <c r="C2023" t="inlineStr">
        <is>
          <t>0004-0007</t>
        </is>
      </c>
      <c r="D2023" t="inlineStr">
        <is>
          <t>41001</t>
        </is>
      </c>
      <c r="E2023" t="inlineStr">
        <is>
          <t>2659841</t>
        </is>
      </c>
      <c r="F2023" t="inlineStr">
        <is>
          <t>3007080743</t>
        </is>
      </c>
      <c r="G2023" t="inlineStr">
        <is>
          <t>OC VISITA ROLLOS</t>
        </is>
      </c>
      <c r="H2023" t="inlineStr">
        <is>
          <t>HUILA</t>
        </is>
      </c>
      <c r="I2023" t="inlineStr">
        <is>
          <t>NEIVA</t>
        </is>
      </c>
      <c r="J2023" t="inlineStr">
        <is>
          <t>BARRIO CAGUAN NEIVA 5</t>
        </is>
      </c>
      <c r="K2023" t="inlineStr">
        <is>
          <t>BANCOLOMBIA</t>
        </is>
      </c>
      <c r="L2023" t="inlineStr">
        <is>
          <t>FO-25-1440850</t>
        </is>
      </c>
      <c r="M2023" s="49" t="n">
        <v>45897.61172453704</v>
      </c>
      <c r="N2023" s="49" t="n">
        <v>45899.56805555556</v>
      </c>
      <c r="O2023" s="48" t="n">
        <v>0</v>
      </c>
      <c r="P2023" t="inlineStr">
        <is>
          <t>UNO A UNO</t>
        </is>
      </c>
      <c r="Q2023" t="inlineStr">
        <is>
          <t>UNO A UNO</t>
        </is>
      </c>
      <c r="R2023" t="inlineStr">
        <is>
          <t>EJECUTADO</t>
        </is>
      </c>
      <c r="S2023" t="inlineStr">
        <is>
          <t>EJECUTADO EXITOSO</t>
        </is>
      </c>
      <c r="T2023" t="inlineStr">
        <is>
          <t>VISITA TECNICA</t>
        </is>
      </c>
      <c r="V2023" t="inlineStr">
        <is>
          <t>TIPO I</t>
        </is>
      </c>
      <c r="W2023" t="inlineStr">
        <is>
          <t>TERRESTRE</t>
        </is>
      </c>
      <c r="X2023" t="inlineStr">
        <is>
          <t>DIAZ VARGAS JONATHAN MIGUEL</t>
        </is>
      </c>
      <c r="Y2023" t="inlineStr">
        <is>
          <t>1</t>
        </is>
      </c>
      <c r="Z2023" t="inlineStr">
        <is>
          <t>0</t>
        </is>
      </c>
      <c r="AA2023" s="48" t="n">
        <v>35780</v>
      </c>
      <c r="AB2023" s="48" t="n">
        <v>0</v>
      </c>
    </row>
    <row r="2024">
      <c r="A2024" t="inlineStr">
        <is>
          <t>BUCARAMANGA</t>
        </is>
      </c>
      <c r="B2024" t="inlineStr">
        <is>
          <t>SANTANDERES</t>
        </is>
      </c>
      <c r="C2024" t="inlineStr">
        <is>
          <t>0004-0008</t>
        </is>
      </c>
      <c r="D2024" t="inlineStr">
        <is>
          <t>68001</t>
        </is>
      </c>
      <c r="E2024" t="inlineStr">
        <is>
          <t>2659910</t>
        </is>
      </c>
      <c r="F2024" t="inlineStr">
        <is>
          <t>3007042055</t>
        </is>
      </c>
      <c r="G2024" t="inlineStr">
        <is>
          <t>OC VISITA ROLLOS</t>
        </is>
      </c>
      <c r="H2024" t="inlineStr">
        <is>
          <t>SANTANDER</t>
        </is>
      </c>
      <c r="I2024" t="inlineStr">
        <is>
          <t>BUCARAMANGA</t>
        </is>
      </c>
      <c r="J2024" t="inlineStr">
        <is>
          <t>BARRIO CENTRO BUCARAMANGA 21</t>
        </is>
      </c>
      <c r="K2024" t="inlineStr">
        <is>
          <t>BANCOLOMBIA</t>
        </is>
      </c>
      <c r="L2024" t="inlineStr">
        <is>
          <t>FO-25-1440847</t>
        </is>
      </c>
      <c r="M2024" s="49" t="n">
        <v>45897.61547453704</v>
      </c>
      <c r="N2024" s="49" t="n">
        <v>45898.52291666667</v>
      </c>
      <c r="O2024" s="48" t="n">
        <v>0</v>
      </c>
      <c r="P2024" t="inlineStr">
        <is>
          <t>CB UNO A UNO</t>
        </is>
      </c>
      <c r="Q2024" t="inlineStr">
        <is>
          <t>CB UNO A UNO</t>
        </is>
      </c>
      <c r="R2024" t="inlineStr">
        <is>
          <t>EJECUTADO</t>
        </is>
      </c>
      <c r="S2024" t="inlineStr">
        <is>
          <t>EJECUTADO EXITOSO</t>
        </is>
      </c>
      <c r="T2024" t="inlineStr">
        <is>
          <t>VISITA TECNICA</t>
        </is>
      </c>
      <c r="V2024" t="inlineStr">
        <is>
          <t>TIPO I</t>
        </is>
      </c>
      <c r="W2024" t="inlineStr">
        <is>
          <t>TERRESTRE</t>
        </is>
      </c>
      <c r="X2024" t="inlineStr">
        <is>
          <t>GELVEZ MOGOLLON JOSE ELISEO</t>
        </is>
      </c>
      <c r="Y2024" t="inlineStr">
        <is>
          <t>1</t>
        </is>
      </c>
      <c r="Z2024" t="inlineStr">
        <is>
          <t>0</t>
        </is>
      </c>
      <c r="AA2024" s="48" t="n">
        <v>35780</v>
      </c>
      <c r="AB2024" s="48" t="n">
        <v>0</v>
      </c>
    </row>
    <row r="2025">
      <c r="A2025" t="inlineStr">
        <is>
          <t>BOGOTA</t>
        </is>
      </c>
      <c r="B2025" t="inlineStr">
        <is>
          <t>CUNDINAMARCA</t>
        </is>
      </c>
      <c r="C2025" t="inlineStr">
        <is>
          <t>0004-0004</t>
        </is>
      </c>
      <c r="D2025" t="inlineStr">
        <is>
          <t>11001</t>
        </is>
      </c>
      <c r="E2025" t="inlineStr">
        <is>
          <t>2660021</t>
        </is>
      </c>
      <c r="F2025" t="inlineStr">
        <is>
          <t>3007011805</t>
        </is>
      </c>
      <c r="G2025" t="inlineStr">
        <is>
          <t>OC VISITA ROLLOS</t>
        </is>
      </c>
      <c r="H2025" t="inlineStr">
        <is>
          <t>CUNDINAMARCA</t>
        </is>
      </c>
      <c r="I2025" t="inlineStr">
        <is>
          <t>BOGOTA</t>
        </is>
      </c>
      <c r="J2025" t="inlineStr">
        <is>
          <t>REVAL  BOGOTA SUR</t>
        </is>
      </c>
      <c r="K2025" t="inlineStr">
        <is>
          <t>BANCOLOMBIA</t>
        </is>
      </c>
      <c r="L2025" t="inlineStr">
        <is>
          <t>FO-25-1440843</t>
        </is>
      </c>
      <c r="M2025" s="49" t="n">
        <v>45897.61872685186</v>
      </c>
      <c r="N2025" s="49" t="n">
        <v>45898.46111111111</v>
      </c>
      <c r="O2025" s="48" t="n">
        <v>0</v>
      </c>
      <c r="P2025" t="inlineStr">
        <is>
          <t>ROBUSTO</t>
        </is>
      </c>
      <c r="Q2025" t="inlineStr">
        <is>
          <t>REVAL</t>
        </is>
      </c>
      <c r="R2025" t="inlineStr">
        <is>
          <t>EJECUTADO</t>
        </is>
      </c>
      <c r="S2025" t="inlineStr">
        <is>
          <t>EJECUTADO EXITOSO</t>
        </is>
      </c>
      <c r="T2025" t="inlineStr">
        <is>
          <t>VISITA TECNICA</t>
        </is>
      </c>
      <c r="V2025" t="inlineStr">
        <is>
          <t>TIPO I</t>
        </is>
      </c>
      <c r="W2025" t="inlineStr">
        <is>
          <t>TERRESTRE</t>
        </is>
      </c>
      <c r="X2025" t="inlineStr">
        <is>
          <t>BUSTOS MORA DIEGO MANUEL</t>
        </is>
      </c>
      <c r="Y2025" t="inlineStr">
        <is>
          <t>1</t>
        </is>
      </c>
      <c r="Z2025" t="inlineStr">
        <is>
          <t>0</t>
        </is>
      </c>
      <c r="AA2025" s="48" t="n">
        <v>35780</v>
      </c>
      <c r="AB2025" s="48" t="n">
        <v>0</v>
      </c>
    </row>
    <row r="2026">
      <c r="A2026" t="inlineStr">
        <is>
          <t>SANTA MARTA</t>
        </is>
      </c>
      <c r="B2026" t="inlineStr">
        <is>
          <t>COSTA</t>
        </is>
      </c>
      <c r="C2026" t="inlineStr">
        <is>
          <t>No encontrado</t>
        </is>
      </c>
      <c r="D2026" t="inlineStr">
        <is>
          <t>44001</t>
        </is>
      </c>
      <c r="E2026" t="inlineStr">
        <is>
          <t>2660401</t>
        </is>
      </c>
      <c r="F2026" t="inlineStr">
        <is>
          <t>3007042839</t>
        </is>
      </c>
      <c r="G2026" t="inlineStr">
        <is>
          <t>OC ENVIO ROLLOS</t>
        </is>
      </c>
      <c r="H2026" t="inlineStr">
        <is>
          <t>LA GUAJIRA</t>
        </is>
      </c>
      <c r="I2026" t="inlineStr">
        <is>
          <t>RIOHACHA</t>
        </is>
      </c>
      <c r="J2026" t="inlineStr">
        <is>
          <t>BARRIO LOTERO RIOHACHA</t>
        </is>
      </c>
      <c r="K2026" t="inlineStr">
        <is>
          <t>BANCOLOMBIA</t>
        </is>
      </c>
      <c r="L2026" t="inlineStr">
        <is>
          <t>FO-25-1441351</t>
        </is>
      </c>
      <c r="M2026" s="49" t="n">
        <v>45897.64872685185</v>
      </c>
      <c r="N2026" s="49" t="n">
        <v>45900.57569444444</v>
      </c>
      <c r="O2026" s="48" t="n">
        <v>0</v>
      </c>
      <c r="P2026" t="inlineStr">
        <is>
          <t>CB UNO A UNO</t>
        </is>
      </c>
      <c r="Q2026" t="inlineStr">
        <is>
          <t>CB UNO A UNO</t>
        </is>
      </c>
      <c r="S2026" t="inlineStr">
        <is>
          <t>EJECUTADO EXITOSO</t>
        </is>
      </c>
      <c r="T2026" t="inlineStr">
        <is>
          <t>ENVIO</t>
        </is>
      </c>
      <c r="V2026" t="inlineStr">
        <is>
          <t>TIPO III</t>
        </is>
      </c>
      <c r="W2026" t="inlineStr">
        <is>
          <t>TERRESTRE</t>
        </is>
      </c>
      <c r="Y2026" t="inlineStr">
        <is>
          <t>1</t>
        </is>
      </c>
      <c r="Z2026" t="inlineStr">
        <is>
          <t>0</t>
        </is>
      </c>
      <c r="AA2026" s="48" t="n">
        <v>35780</v>
      </c>
      <c r="AB2026" s="48" t="n">
        <v>0</v>
      </c>
    </row>
    <row r="2027">
      <c r="A2027" t="inlineStr">
        <is>
          <t>BARRANQUILLA</t>
        </is>
      </c>
      <c r="B2027" t="inlineStr">
        <is>
          <t>COSTA</t>
        </is>
      </c>
      <c r="C2027" t="inlineStr">
        <is>
          <t>0004-0001</t>
        </is>
      </c>
      <c r="D2027" t="inlineStr">
        <is>
          <t>8001</t>
        </is>
      </c>
      <c r="E2027" t="inlineStr">
        <is>
          <t>2660484</t>
        </is>
      </c>
      <c r="F2027" t="inlineStr">
        <is>
          <t>3007036269</t>
        </is>
      </c>
      <c r="G2027" t="inlineStr">
        <is>
          <t>OC VISITA ROLLOS</t>
        </is>
      </c>
      <c r="H2027" t="inlineStr">
        <is>
          <t>ATLANTICO</t>
        </is>
      </c>
      <c r="I2027" t="inlineStr">
        <is>
          <t>BARRANQUILLA</t>
        </is>
      </c>
      <c r="J2027" t="inlineStr">
        <is>
          <t>OPRAP PLAZA DEL PRADO</t>
        </is>
      </c>
      <c r="K2027" t="inlineStr">
        <is>
          <t>BANCOLOMBIA</t>
        </is>
      </c>
      <c r="L2027" t="inlineStr">
        <is>
          <t>FO-25-1440836</t>
        </is>
      </c>
      <c r="M2027" s="49" t="n">
        <v>45897.66811342593</v>
      </c>
      <c r="N2027" s="49" t="n">
        <v>45898.39513888889</v>
      </c>
      <c r="O2027" s="48" t="n">
        <v>0</v>
      </c>
      <c r="P2027" t="inlineStr">
        <is>
          <t>ROBUSTO</t>
        </is>
      </c>
      <c r="Q2027" t="inlineStr">
        <is>
          <t>OPRAP</t>
        </is>
      </c>
      <c r="R2027" t="inlineStr">
        <is>
          <t>EJECUTADO</t>
        </is>
      </c>
      <c r="S2027" t="inlineStr">
        <is>
          <t>EJECUTADO EXITOSO</t>
        </is>
      </c>
      <c r="T2027" t="inlineStr">
        <is>
          <t>VISITA TECNICA</t>
        </is>
      </c>
      <c r="V2027" t="inlineStr">
        <is>
          <t>TIPO I</t>
        </is>
      </c>
      <c r="W2027" t="inlineStr">
        <is>
          <t>TERRESTRE</t>
        </is>
      </c>
      <c r="X2027" t="inlineStr">
        <is>
          <t>VILLACOB VILLACOB ELKIN EDUARDO</t>
        </is>
      </c>
      <c r="Y2027" t="inlineStr">
        <is>
          <t>1</t>
        </is>
      </c>
      <c r="Z2027" t="inlineStr">
        <is>
          <t>0</t>
        </is>
      </c>
      <c r="AA2027" s="48" t="n">
        <v>35780</v>
      </c>
      <c r="AB2027" s="48" t="n">
        <v>0</v>
      </c>
    </row>
    <row r="2028">
      <c r="A2028" t="inlineStr">
        <is>
          <t>BOGOTA</t>
        </is>
      </c>
      <c r="B2028" t="inlineStr">
        <is>
          <t>CUNDINAMARCA</t>
        </is>
      </c>
      <c r="C2028" t="inlineStr">
        <is>
          <t>0004-0004</t>
        </is>
      </c>
      <c r="D2028" t="inlineStr">
        <is>
          <t>11001</t>
        </is>
      </c>
      <c r="E2028" t="inlineStr">
        <is>
          <t>2660791</t>
        </is>
      </c>
      <c r="F2028" t="inlineStr">
        <is>
          <t>3007080343</t>
        </is>
      </c>
      <c r="G2028" t="inlineStr">
        <is>
          <t>OC VISITA ROLLOS</t>
        </is>
      </c>
      <c r="H2028" t="inlineStr">
        <is>
          <t>CUNDINAMARCA</t>
        </is>
      </c>
      <c r="I2028" t="inlineStr">
        <is>
          <t>BOGOTA</t>
        </is>
      </c>
      <c r="J2028" t="inlineStr">
        <is>
          <t>BARRIO RESTREPO OCCIDENTAL BOGOTA 2</t>
        </is>
      </c>
      <c r="K2028" t="inlineStr">
        <is>
          <t>BANCOLOMBIA</t>
        </is>
      </c>
      <c r="L2028" t="inlineStr">
        <is>
          <t>FO-25-1441346</t>
        </is>
      </c>
      <c r="M2028" s="49" t="n">
        <v>45897.69824074074</v>
      </c>
      <c r="N2028" s="49" t="n">
        <v>45899.42569444444</v>
      </c>
      <c r="O2028" s="48" t="n">
        <v>0</v>
      </c>
      <c r="P2028" t="inlineStr">
        <is>
          <t>UNO A UNO</t>
        </is>
      </c>
      <c r="Q2028" t="inlineStr">
        <is>
          <t>UNO A UNO</t>
        </is>
      </c>
      <c r="R2028" t="inlineStr">
        <is>
          <t>EJECUTADO</t>
        </is>
      </c>
      <c r="S2028" t="inlineStr">
        <is>
          <t>EJECUTADO EXITOSO</t>
        </is>
      </c>
      <c r="T2028" t="inlineStr">
        <is>
          <t>VISITA TECNICA</t>
        </is>
      </c>
      <c r="V2028" t="inlineStr">
        <is>
          <t>TIPO I</t>
        </is>
      </c>
      <c r="W2028" t="inlineStr">
        <is>
          <t>TERRESTRE</t>
        </is>
      </c>
      <c r="X2028" t="inlineStr">
        <is>
          <t>GOMEZ VEGA DAVID SNEYDER</t>
        </is>
      </c>
      <c r="Y2028" t="inlineStr">
        <is>
          <t>1</t>
        </is>
      </c>
      <c r="Z2028" t="inlineStr">
        <is>
          <t>0</t>
        </is>
      </c>
      <c r="AA2028" s="48" t="n">
        <v>35780</v>
      </c>
      <c r="AB2028" s="48" t="n">
        <v>0</v>
      </c>
    </row>
    <row r="2029">
      <c r="A2029" t="inlineStr">
        <is>
          <t>IBAGUE</t>
        </is>
      </c>
      <c r="B2029" t="inlineStr">
        <is>
          <t>REMOTAS</t>
        </is>
      </c>
      <c r="C2029" t="inlineStr">
        <is>
          <t>0004-0007</t>
        </is>
      </c>
      <c r="D2029" t="inlineStr">
        <is>
          <t>73001</t>
        </is>
      </c>
      <c r="E2029" t="inlineStr">
        <is>
          <t>2661546</t>
        </is>
      </c>
      <c r="F2029" t="inlineStr">
        <is>
          <t>3007075096</t>
        </is>
      </c>
      <c r="G2029" t="inlineStr">
        <is>
          <t>OC VISITA ROLLOS</t>
        </is>
      </c>
      <c r="H2029" t="inlineStr">
        <is>
          <t>TOLIMA</t>
        </is>
      </c>
      <c r="I2029" t="inlineStr">
        <is>
          <t>IBAGUE</t>
        </is>
      </c>
      <c r="J2029" t="inlineStr">
        <is>
          <t>BARRIO RICAURTER PARTE BAJA IB</t>
        </is>
      </c>
      <c r="K2029" t="inlineStr">
        <is>
          <t>BANCOLOMBIA</t>
        </is>
      </c>
      <c r="L2029" t="inlineStr">
        <is>
          <t>FO-25-1441326</t>
        </is>
      </c>
      <c r="M2029" s="49" t="n">
        <v>45898.33333333334</v>
      </c>
      <c r="N2029" s="49" t="n">
        <v>45898.67013888889</v>
      </c>
      <c r="O2029" s="48" t="n">
        <v>0</v>
      </c>
      <c r="P2029" t="inlineStr">
        <is>
          <t>CB UNO A UNO</t>
        </is>
      </c>
      <c r="Q2029" t="inlineStr">
        <is>
          <t>CB UNO A UNO</t>
        </is>
      </c>
      <c r="R2029" t="inlineStr">
        <is>
          <t>EJECUTADO</t>
        </is>
      </c>
      <c r="S2029" t="inlineStr">
        <is>
          <t>EJECUTADO EXITOSO</t>
        </is>
      </c>
      <c r="T2029" t="inlineStr">
        <is>
          <t>VISITA TECNICA</t>
        </is>
      </c>
      <c r="V2029" t="inlineStr">
        <is>
          <t>TIPO I</t>
        </is>
      </c>
      <c r="W2029" t="inlineStr">
        <is>
          <t>TERRESTRE</t>
        </is>
      </c>
      <c r="X2029" t="inlineStr">
        <is>
          <t>VARGAS HERRERA JHON JAIRO</t>
        </is>
      </c>
      <c r="Y2029" t="inlineStr">
        <is>
          <t>1</t>
        </is>
      </c>
      <c r="Z2029" t="inlineStr">
        <is>
          <t>0</t>
        </is>
      </c>
      <c r="AA2029" s="48" t="n">
        <v>35780</v>
      </c>
      <c r="AB2029" s="48" t="n">
        <v>0</v>
      </c>
    </row>
    <row r="2030">
      <c r="A2030" t="inlineStr">
        <is>
          <t>SINCELEJO</t>
        </is>
      </c>
      <c r="B2030" t="inlineStr">
        <is>
          <t>COSTA</t>
        </is>
      </c>
      <c r="C2030" t="inlineStr">
        <is>
          <t>0004-0001</t>
        </is>
      </c>
      <c r="D2030" t="inlineStr">
        <is>
          <t>70823</t>
        </is>
      </c>
      <c r="E2030" t="inlineStr">
        <is>
          <t>2662260</t>
        </is>
      </c>
      <c r="F2030" t="inlineStr">
        <is>
          <t>3007034643</t>
        </is>
      </c>
      <c r="G2030" t="inlineStr">
        <is>
          <t>OC VISITA ROLLOS</t>
        </is>
      </c>
      <c r="H2030" t="inlineStr">
        <is>
          <t>SUCRE</t>
        </is>
      </c>
      <c r="I2030" t="inlineStr">
        <is>
          <t>TOLU VIEJO</t>
        </is>
      </c>
      <c r="J2030" t="inlineStr">
        <is>
          <t>DISTRICOL LUNETTES GAFAS Y MON</t>
        </is>
      </c>
      <c r="K2030" t="inlineStr">
        <is>
          <t>BANCOLOMBIA</t>
        </is>
      </c>
      <c r="L2030" t="inlineStr">
        <is>
          <t>FO-25-1442993</t>
        </is>
      </c>
      <c r="M2030" s="49" t="n">
        <v>45898.35743055555</v>
      </c>
      <c r="N2030" s="49" t="n">
        <v>45899.56458333333</v>
      </c>
      <c r="O2030" s="48" t="n">
        <v>0</v>
      </c>
      <c r="P2030" t="inlineStr">
        <is>
          <t>AGREGADOR</t>
        </is>
      </c>
      <c r="Q2030" t="inlineStr">
        <is>
          <t>DISTRICOL</t>
        </is>
      </c>
      <c r="R2030" t="inlineStr">
        <is>
          <t>EJECUTADO</t>
        </is>
      </c>
      <c r="S2030" t="inlineStr">
        <is>
          <t>EJECUTADO EXITOSO</t>
        </is>
      </c>
      <c r="T2030" t="inlineStr">
        <is>
          <t>VISITA TECNICA</t>
        </is>
      </c>
      <c r="V2030" t="inlineStr">
        <is>
          <t>TIPO II</t>
        </is>
      </c>
      <c r="W2030" t="inlineStr">
        <is>
          <t>TERRESTRE</t>
        </is>
      </c>
      <c r="X2030" t="inlineStr">
        <is>
          <t>SANTOS GUZMAN CHRISTIAN FELIPE</t>
        </is>
      </c>
      <c r="Y2030" t="inlineStr">
        <is>
          <t>1</t>
        </is>
      </c>
      <c r="Z2030" t="inlineStr">
        <is>
          <t>0</t>
        </is>
      </c>
      <c r="AA2030" s="48" t="n">
        <v>67654</v>
      </c>
      <c r="AB2030" s="48" t="n">
        <v>0</v>
      </c>
    </row>
    <row r="2031">
      <c r="A2031" t="inlineStr">
        <is>
          <t>VILLAVICENCIO</t>
        </is>
      </c>
      <c r="B2031" t="inlineStr">
        <is>
          <t>REMOTAS</t>
        </is>
      </c>
      <c r="C2031" t="inlineStr">
        <is>
          <t>0004-0007</t>
        </is>
      </c>
      <c r="D2031" t="inlineStr">
        <is>
          <t>50001</t>
        </is>
      </c>
      <c r="E2031" t="inlineStr">
        <is>
          <t>2662839</t>
        </is>
      </c>
      <c r="F2031" t="inlineStr">
        <is>
          <t>3007046562</t>
        </is>
      </c>
      <c r="G2031" t="inlineStr">
        <is>
          <t>OC VISITA ROLLOS</t>
        </is>
      </c>
      <c r="H2031" t="inlineStr">
        <is>
          <t>META</t>
        </is>
      </c>
      <c r="I2031" t="inlineStr">
        <is>
          <t>VILLAVICENCIO</t>
        </is>
      </c>
      <c r="J2031" t="inlineStr">
        <is>
          <t>DISTRICOL SERVICIOS GIPARE</t>
        </is>
      </c>
      <c r="K2031" t="inlineStr">
        <is>
          <t>BANCOLOMBIA</t>
        </is>
      </c>
      <c r="L2031" t="inlineStr">
        <is>
          <t>FO-25-1447012</t>
        </is>
      </c>
      <c r="M2031" s="49" t="n">
        <v>45898.38578703703</v>
      </c>
      <c r="N2031" s="49" t="n">
        <v>45899.53611111111</v>
      </c>
      <c r="O2031" s="48" t="n">
        <v>0</v>
      </c>
      <c r="P2031" t="inlineStr">
        <is>
          <t>AGREGADOR</t>
        </is>
      </c>
      <c r="Q2031" t="inlineStr">
        <is>
          <t>DISTRICOL</t>
        </is>
      </c>
      <c r="R2031" t="inlineStr">
        <is>
          <t>EJECUTADO</t>
        </is>
      </c>
      <c r="S2031" t="inlineStr">
        <is>
          <t>EJECUTADO EXITOSO</t>
        </is>
      </c>
      <c r="T2031" t="inlineStr">
        <is>
          <t>VISITA TECNICA</t>
        </is>
      </c>
      <c r="V2031" t="inlineStr">
        <is>
          <t>TIPO I</t>
        </is>
      </c>
      <c r="W2031" t="inlineStr">
        <is>
          <t>TERRESTRE</t>
        </is>
      </c>
      <c r="X2031" t="inlineStr">
        <is>
          <t>MOLINA CASTRO JAVIER ALBERTO</t>
        </is>
      </c>
      <c r="Y2031" t="inlineStr">
        <is>
          <t>1</t>
        </is>
      </c>
      <c r="Z2031" t="inlineStr">
        <is>
          <t>0</t>
        </is>
      </c>
      <c r="AA2031" s="48" t="n">
        <v>35780</v>
      </c>
      <c r="AB2031" s="48" t="n">
        <v>0</v>
      </c>
    </row>
    <row r="2032">
      <c r="A2032" t="inlineStr">
        <is>
          <t>CALI</t>
        </is>
      </c>
      <c r="B2032" t="inlineStr">
        <is>
          <t>SUROCCIDENTE Y EJE CAFETERO</t>
        </is>
      </c>
      <c r="C2032" t="inlineStr">
        <is>
          <t>0004-0003</t>
        </is>
      </c>
      <c r="D2032" t="inlineStr">
        <is>
          <t>76001</t>
        </is>
      </c>
      <c r="E2032" t="inlineStr">
        <is>
          <t>2663780</t>
        </is>
      </c>
      <c r="F2032" t="inlineStr">
        <is>
          <t>3007075106</t>
        </is>
      </c>
      <c r="G2032" t="inlineStr">
        <is>
          <t>OC VISITA ROLLOS</t>
        </is>
      </c>
      <c r="H2032" t="inlineStr">
        <is>
          <t>VALLE DEL CAUCA</t>
        </is>
      </c>
      <c r="I2032" t="inlineStr">
        <is>
          <t>CALI</t>
        </is>
      </c>
      <c r="J2032" t="inlineStr">
        <is>
          <t>BARRIO COMUNEROS CALI 2</t>
        </is>
      </c>
      <c r="K2032" t="inlineStr">
        <is>
          <t>BANCOLOMBIA</t>
        </is>
      </c>
      <c r="L2032" t="inlineStr">
        <is>
          <t>FO-25-1443899</t>
        </is>
      </c>
      <c r="M2032" s="49" t="n">
        <v>45898.44756944444</v>
      </c>
      <c r="N2032" s="49" t="n">
        <v>45898.66319444445</v>
      </c>
      <c r="O2032" s="48" t="n">
        <v>0</v>
      </c>
      <c r="P2032" t="inlineStr">
        <is>
          <t>CB UNO A UNO</t>
        </is>
      </c>
      <c r="Q2032" t="inlineStr">
        <is>
          <t>CB UNO A UNO</t>
        </is>
      </c>
      <c r="R2032" t="inlineStr">
        <is>
          <t>EJECUTADO</t>
        </is>
      </c>
      <c r="S2032" t="inlineStr">
        <is>
          <t>EJECUTADO EXITOSO</t>
        </is>
      </c>
      <c r="T2032" t="inlineStr">
        <is>
          <t>VISITA TECNICA</t>
        </is>
      </c>
      <c r="V2032" t="inlineStr">
        <is>
          <t>TIPO I</t>
        </is>
      </c>
      <c r="W2032" t="inlineStr">
        <is>
          <t>TERRESTRE</t>
        </is>
      </c>
      <c r="X2032" t="inlineStr">
        <is>
          <t>HERRERA MONAR GEOVANNY</t>
        </is>
      </c>
      <c r="Y2032" t="inlineStr">
        <is>
          <t>1</t>
        </is>
      </c>
      <c r="Z2032" t="inlineStr">
        <is>
          <t>0</t>
        </is>
      </c>
      <c r="AA2032" s="48" t="n">
        <v>35780</v>
      </c>
      <c r="AB2032" s="48" t="n">
        <v>0</v>
      </c>
    </row>
    <row r="2033">
      <c r="A2033" t="inlineStr">
        <is>
          <t>CARTAGENA</t>
        </is>
      </c>
      <c r="B2033" t="inlineStr">
        <is>
          <t>COSTA</t>
        </is>
      </c>
      <c r="C2033" t="inlineStr">
        <is>
          <t>0004-0001</t>
        </is>
      </c>
      <c r="D2033" t="inlineStr">
        <is>
          <t>13001</t>
        </is>
      </c>
      <c r="E2033" t="inlineStr">
        <is>
          <t>2664178</t>
        </is>
      </c>
      <c r="F2033" t="inlineStr">
        <is>
          <t>3007032951</t>
        </is>
      </c>
      <c r="G2033" t="inlineStr">
        <is>
          <t>OC VISITA ROLLOS</t>
        </is>
      </c>
      <c r="H2033" t="inlineStr">
        <is>
          <t>BOLIVAR</t>
        </is>
      </c>
      <c r="I2033" t="inlineStr">
        <is>
          <t>CARTAGENA</t>
        </is>
      </c>
      <c r="J2033" t="inlineStr">
        <is>
          <t>BARRIO MAMONAL CARTAGENA DE IN</t>
        </is>
      </c>
      <c r="K2033" t="inlineStr">
        <is>
          <t>BANCOLOMBIA</t>
        </is>
      </c>
      <c r="L2033" t="inlineStr">
        <is>
          <t>FO-25-1444199</t>
        </is>
      </c>
      <c r="M2033" s="49" t="n">
        <v>45898.47664351852</v>
      </c>
      <c r="N2033" s="49" t="n">
        <v>45899.53263888889</v>
      </c>
      <c r="O2033" s="48" t="n">
        <v>0</v>
      </c>
      <c r="P2033" t="inlineStr">
        <is>
          <t>CB UNO A UNO</t>
        </is>
      </c>
      <c r="Q2033" t="inlineStr">
        <is>
          <t>CB UNO A UNO</t>
        </is>
      </c>
      <c r="R2033" t="inlineStr">
        <is>
          <t>EJECUTADO</t>
        </is>
      </c>
      <c r="T2033" t="inlineStr">
        <is>
          <t>VISITA TECNICA</t>
        </is>
      </c>
      <c r="V2033" t="inlineStr">
        <is>
          <t>TIPO I</t>
        </is>
      </c>
      <c r="W2033" t="inlineStr">
        <is>
          <t>TERRESTRE</t>
        </is>
      </c>
      <c r="X2033" t="inlineStr">
        <is>
          <t>MARTINEZ SALGUEDO ANDRES AUGUSTO</t>
        </is>
      </c>
      <c r="Y2033" t="inlineStr">
        <is>
          <t>1</t>
        </is>
      </c>
      <c r="Z2033" t="inlineStr">
        <is>
          <t>0</t>
        </is>
      </c>
      <c r="AA2033" s="48" t="n">
        <v>35780</v>
      </c>
      <c r="AB2033" s="48" t="n">
        <v>0</v>
      </c>
    </row>
    <row r="2034">
      <c r="A2034" t="inlineStr">
        <is>
          <t>BARRANQUILLA</t>
        </is>
      </c>
      <c r="B2034" t="inlineStr">
        <is>
          <t>COSTA</t>
        </is>
      </c>
      <c r="C2034" t="inlineStr">
        <is>
          <t>0004-0001</t>
        </is>
      </c>
      <c r="D2034" t="inlineStr">
        <is>
          <t>8078</t>
        </is>
      </c>
      <c r="E2034" t="inlineStr">
        <is>
          <t>2664237</t>
        </is>
      </c>
      <c r="F2034" t="inlineStr">
        <is>
          <t>3007080235</t>
        </is>
      </c>
      <c r="G2034" t="inlineStr">
        <is>
          <t>OC VISITA ROLLOS</t>
        </is>
      </c>
      <c r="H2034" t="inlineStr">
        <is>
          <t>ATLANTICO</t>
        </is>
      </c>
      <c r="I2034" t="inlineStr">
        <is>
          <t>BARANOA</t>
        </is>
      </c>
      <c r="J2034" t="inlineStr">
        <is>
          <t>BARRIO LOMA FRESCA BARANOA BARANOA</t>
        </is>
      </c>
      <c r="K2034" t="inlineStr">
        <is>
          <t>BANCOLOMBIA</t>
        </is>
      </c>
      <c r="L2034" t="inlineStr">
        <is>
          <t>FO-25-1444124</t>
        </is>
      </c>
      <c r="M2034" s="49" t="n">
        <v>45898.46884259259</v>
      </c>
      <c r="N2034" s="49" t="n">
        <v>45899.55902777778</v>
      </c>
      <c r="O2034" s="48" t="n">
        <v>0</v>
      </c>
      <c r="P2034" t="inlineStr">
        <is>
          <t>UNO A UNO</t>
        </is>
      </c>
      <c r="Q2034" t="inlineStr">
        <is>
          <t>UNO A UNO</t>
        </is>
      </c>
      <c r="R2034" t="inlineStr">
        <is>
          <t>EJECUTADO</t>
        </is>
      </c>
      <c r="S2034" t="inlineStr">
        <is>
          <t>EJECUTADO EXITOSO</t>
        </is>
      </c>
      <c r="T2034" t="inlineStr">
        <is>
          <t>VISITA TECNICA</t>
        </is>
      </c>
      <c r="V2034" t="inlineStr">
        <is>
          <t>TIPO II</t>
        </is>
      </c>
      <c r="W2034" t="inlineStr">
        <is>
          <t>TERRESTRE</t>
        </is>
      </c>
      <c r="X2034" t="inlineStr">
        <is>
          <t>PORRAS CASTRO DARLON NASCK</t>
        </is>
      </c>
      <c r="Y2034" t="inlineStr">
        <is>
          <t>1</t>
        </is>
      </c>
      <c r="Z2034" t="inlineStr">
        <is>
          <t>0</t>
        </is>
      </c>
      <c r="AA2034" s="48" t="n">
        <v>67654</v>
      </c>
      <c r="AB2034" s="48" t="n">
        <v>0</v>
      </c>
    </row>
    <row r="2035">
      <c r="A2035" t="inlineStr">
        <is>
          <t>BUCARAMANGA</t>
        </is>
      </c>
      <c r="B2035" t="inlineStr">
        <is>
          <t>SANTANDERES</t>
        </is>
      </c>
      <c r="C2035" t="inlineStr">
        <is>
          <t>0004-0008</t>
        </is>
      </c>
      <c r="D2035" t="inlineStr">
        <is>
          <t>68001</t>
        </is>
      </c>
      <c r="E2035" t="inlineStr">
        <is>
          <t>2664249</t>
        </is>
      </c>
      <c r="F2035" t="inlineStr">
        <is>
          <t>3007041938</t>
        </is>
      </c>
      <c r="G2035" t="inlineStr">
        <is>
          <t>OC VISITA ROLLOS</t>
        </is>
      </c>
      <c r="H2035" t="inlineStr">
        <is>
          <t>SANTANDER</t>
        </is>
      </c>
      <c r="I2035" t="inlineStr">
        <is>
          <t>BUCARAMANGA</t>
        </is>
      </c>
      <c r="J2035" t="inlineStr">
        <is>
          <t>PTM BMANGA EL MIRADOR</t>
        </is>
      </c>
      <c r="K2035" t="inlineStr">
        <is>
          <t>BANCOLOMBIA</t>
        </is>
      </c>
      <c r="L2035" t="inlineStr">
        <is>
          <t>FO-25-1444121</t>
        </is>
      </c>
      <c r="M2035" s="49" t="n">
        <v>45898.47111111111</v>
      </c>
      <c r="N2035" s="49" t="n">
        <v>45898.71875</v>
      </c>
      <c r="O2035" s="48" t="n">
        <v>0</v>
      </c>
      <c r="P2035" t="inlineStr">
        <is>
          <t>AGREGADOR</t>
        </is>
      </c>
      <c r="Q2035" t="inlineStr">
        <is>
          <t>COMCARD - PTM</t>
        </is>
      </c>
      <c r="R2035" t="inlineStr">
        <is>
          <t>EJECUTADO</t>
        </is>
      </c>
      <c r="S2035" t="inlineStr">
        <is>
          <t>EJECUTADO EXITOSO</t>
        </is>
      </c>
      <c r="T2035" t="inlineStr">
        <is>
          <t>VISITA TECNICA</t>
        </is>
      </c>
      <c r="V2035" t="inlineStr">
        <is>
          <t>TIPO I</t>
        </is>
      </c>
      <c r="W2035" t="inlineStr">
        <is>
          <t>TERRESTRE</t>
        </is>
      </c>
      <c r="X2035" t="inlineStr">
        <is>
          <t>GELVEZ MOGOLLON JOSE ELISEO</t>
        </is>
      </c>
      <c r="Y2035" t="inlineStr">
        <is>
          <t>1</t>
        </is>
      </c>
      <c r="Z2035" t="inlineStr">
        <is>
          <t>0</t>
        </is>
      </c>
      <c r="AA2035" s="48" t="n">
        <v>35780</v>
      </c>
      <c r="AB2035" s="48" t="n">
        <v>0</v>
      </c>
    </row>
    <row r="2036">
      <c r="A2036" t="inlineStr">
        <is>
          <t>VILLAVICENCIO</t>
        </is>
      </c>
      <c r="B2036" t="inlineStr">
        <is>
          <t>REMOTAS</t>
        </is>
      </c>
      <c r="C2036" t="inlineStr">
        <is>
          <t>0004-0007</t>
        </is>
      </c>
      <c r="D2036" t="inlineStr">
        <is>
          <t>50001</t>
        </is>
      </c>
      <c r="E2036" t="inlineStr">
        <is>
          <t>2664380</t>
        </is>
      </c>
      <c r="F2036" t="inlineStr">
        <is>
          <t>3007071828</t>
        </is>
      </c>
      <c r="G2036" t="inlineStr">
        <is>
          <t>OC VISITA ROLLOS</t>
        </is>
      </c>
      <c r="H2036" t="inlineStr">
        <is>
          <t>META</t>
        </is>
      </c>
      <c r="I2036" t="inlineStr">
        <is>
          <t>VILLAVICENCIO</t>
        </is>
      </c>
      <c r="J2036" t="inlineStr">
        <is>
          <t>VILLAVICENCIO  CIUDAD PORFIA</t>
        </is>
      </c>
      <c r="K2036" t="inlineStr">
        <is>
          <t>BANCOLOMBIA</t>
        </is>
      </c>
      <c r="L2036" t="inlineStr">
        <is>
          <t>FO-25-1444237</t>
        </is>
      </c>
      <c r="M2036" s="49" t="n">
        <v>45898.4778125</v>
      </c>
      <c r="N2036" s="49" t="n">
        <v>45898.67291666667</v>
      </c>
      <c r="O2036" s="48" t="n">
        <v>0</v>
      </c>
      <c r="P2036" t="inlineStr">
        <is>
          <t>CB UNO A UNO</t>
        </is>
      </c>
      <c r="Q2036" t="inlineStr">
        <is>
          <t>CB UNO A UNO</t>
        </is>
      </c>
      <c r="R2036" t="inlineStr">
        <is>
          <t>EJECUTADO</t>
        </is>
      </c>
      <c r="S2036" t="inlineStr">
        <is>
          <t>EJECUTADO EXITOSO</t>
        </is>
      </c>
      <c r="T2036" t="inlineStr">
        <is>
          <t>VISITA TECNICA</t>
        </is>
      </c>
      <c r="V2036" t="inlineStr">
        <is>
          <t>TIPO I</t>
        </is>
      </c>
      <c r="W2036" t="inlineStr">
        <is>
          <t>TERRESTRE</t>
        </is>
      </c>
      <c r="X2036" t="inlineStr">
        <is>
          <t>MOLINA CASTRO JAVIER ALBERTO</t>
        </is>
      </c>
      <c r="Y2036" t="inlineStr">
        <is>
          <t>1</t>
        </is>
      </c>
      <c r="Z2036" t="inlineStr">
        <is>
          <t>0</t>
        </is>
      </c>
      <c r="AA2036" s="48" t="n">
        <v>35780</v>
      </c>
      <c r="AB2036" s="48" t="n">
        <v>0</v>
      </c>
    </row>
    <row r="2037">
      <c r="A2037" t="inlineStr">
        <is>
          <t>BARRANQUILLA</t>
        </is>
      </c>
      <c r="B2037" t="inlineStr">
        <is>
          <t>COSTA</t>
        </is>
      </c>
      <c r="C2037" t="inlineStr">
        <is>
          <t>0004-0001</t>
        </is>
      </c>
      <c r="D2037" t="inlineStr">
        <is>
          <t>8001</t>
        </is>
      </c>
      <c r="E2037" t="inlineStr">
        <is>
          <t>2664771</t>
        </is>
      </c>
      <c r="F2037" t="inlineStr">
        <is>
          <t>3007030001</t>
        </is>
      </c>
      <c r="G2037" t="inlineStr">
        <is>
          <t>OC VISITA ROLLOS</t>
        </is>
      </c>
      <c r="H2037" t="inlineStr">
        <is>
          <t>ATLANTICO</t>
        </is>
      </c>
      <c r="I2037" t="inlineStr">
        <is>
          <t>BARRANQUILLA</t>
        </is>
      </c>
      <c r="J2037" t="inlineStr">
        <is>
          <t>BARRIO CENTRO 28 BARRANQUILLA</t>
        </is>
      </c>
      <c r="K2037" t="inlineStr">
        <is>
          <t>BANCOLOMBIA</t>
        </is>
      </c>
      <c r="L2037" t="inlineStr">
        <is>
          <t>FO-25-1444622</t>
        </is>
      </c>
      <c r="M2037" s="49" t="n">
        <v>45898.49899305555</v>
      </c>
      <c r="N2037" s="49" t="n">
        <v>45898.67361111111</v>
      </c>
      <c r="O2037" s="48" t="n">
        <v>0</v>
      </c>
      <c r="P2037" t="inlineStr">
        <is>
          <t>CB UNO A UNO</t>
        </is>
      </c>
      <c r="Q2037" t="inlineStr">
        <is>
          <t>CB UNO A UNO</t>
        </is>
      </c>
      <c r="R2037" t="inlineStr">
        <is>
          <t>EJECUTADO</t>
        </is>
      </c>
      <c r="S2037" t="inlineStr">
        <is>
          <t>EJECUTADO EXITOSO</t>
        </is>
      </c>
      <c r="T2037" t="inlineStr">
        <is>
          <t>VISITA TECNICA</t>
        </is>
      </c>
      <c r="V2037" t="inlineStr">
        <is>
          <t>TIPO I</t>
        </is>
      </c>
      <c r="W2037" t="inlineStr">
        <is>
          <t>TERRESTRE</t>
        </is>
      </c>
      <c r="X2037" t="inlineStr">
        <is>
          <t>VILLACOB VILLACOB ELKIN EDUARDO</t>
        </is>
      </c>
      <c r="Y2037" t="inlineStr">
        <is>
          <t>1</t>
        </is>
      </c>
      <c r="Z2037" t="inlineStr">
        <is>
          <t>0</t>
        </is>
      </c>
      <c r="AA2037" s="48" t="n">
        <v>35780</v>
      </c>
      <c r="AB2037" s="48" t="n">
        <v>0</v>
      </c>
    </row>
    <row r="2038">
      <c r="A2038" t="inlineStr">
        <is>
          <t>BOGOTA</t>
        </is>
      </c>
      <c r="B2038" t="inlineStr">
        <is>
          <t>CUNDINAMARCA</t>
        </is>
      </c>
      <c r="C2038" t="inlineStr">
        <is>
          <t>0004-0004</t>
        </is>
      </c>
      <c r="D2038" t="inlineStr">
        <is>
          <t>11001</t>
        </is>
      </c>
      <c r="E2038" t="inlineStr">
        <is>
          <t>2664913</t>
        </is>
      </c>
      <c r="F2038" t="inlineStr">
        <is>
          <t>3007079750</t>
        </is>
      </c>
      <c r="G2038" t="inlineStr">
        <is>
          <t>OC VISITA ROLLOS</t>
        </is>
      </c>
      <c r="H2038" t="inlineStr">
        <is>
          <t>CUNDINAMARCA</t>
        </is>
      </c>
      <c r="I2038" t="inlineStr">
        <is>
          <t>BOGOTA</t>
        </is>
      </c>
      <c r="J2038" t="inlineStr">
        <is>
          <t>BARRIO MARRUECOS BOGOTA  3</t>
        </is>
      </c>
      <c r="K2038" t="inlineStr">
        <is>
          <t>BANCOLOMBIA</t>
        </is>
      </c>
      <c r="L2038" t="inlineStr">
        <is>
          <t>FO-25-1444600</t>
        </is>
      </c>
      <c r="M2038" s="49" t="n">
        <v>45898.50825231482</v>
      </c>
      <c r="N2038" s="49" t="n">
        <v>45899.55486111111</v>
      </c>
      <c r="O2038" s="48" t="n">
        <v>0</v>
      </c>
      <c r="P2038" t="inlineStr">
        <is>
          <t>CB UNO A UNO</t>
        </is>
      </c>
      <c r="Q2038" t="inlineStr">
        <is>
          <t>CB UNO A UNO</t>
        </is>
      </c>
      <c r="R2038" t="inlineStr">
        <is>
          <t>EJECUTADO</t>
        </is>
      </c>
      <c r="S2038" t="inlineStr">
        <is>
          <t>EJECUTADO EXITOSO</t>
        </is>
      </c>
      <c r="T2038" t="inlineStr">
        <is>
          <t>VISITA TECNICA</t>
        </is>
      </c>
      <c r="V2038" t="inlineStr">
        <is>
          <t>TIPO I</t>
        </is>
      </c>
      <c r="W2038" t="inlineStr">
        <is>
          <t>TERRESTRE</t>
        </is>
      </c>
      <c r="X2038" t="inlineStr">
        <is>
          <t>LOZADA ROJAS CHRISTIAN ANDRES</t>
        </is>
      </c>
      <c r="Y2038" t="inlineStr">
        <is>
          <t>1</t>
        </is>
      </c>
      <c r="Z2038" t="inlineStr">
        <is>
          <t>0</t>
        </is>
      </c>
      <c r="AA2038" s="48" t="n">
        <v>35780</v>
      </c>
      <c r="AB2038" s="48" t="n">
        <v>0</v>
      </c>
    </row>
    <row r="2039">
      <c r="A2039" t="inlineStr">
        <is>
          <t>BOGOTA</t>
        </is>
      </c>
      <c r="B2039" t="inlineStr">
        <is>
          <t>CUNDINAMARCA</t>
        </is>
      </c>
      <c r="C2039" t="inlineStr">
        <is>
          <t>0004-0004</t>
        </is>
      </c>
      <c r="D2039" t="inlineStr">
        <is>
          <t>11001</t>
        </is>
      </c>
      <c r="E2039" t="inlineStr">
        <is>
          <t>2665173</t>
        </is>
      </c>
      <c r="F2039" t="inlineStr">
        <is>
          <t>3007046325</t>
        </is>
      </c>
      <c r="G2039" t="inlineStr">
        <is>
          <t>OC VISITA ROLLOS</t>
        </is>
      </c>
      <c r="H2039" t="inlineStr">
        <is>
          <t>CUNDINAMARCA</t>
        </is>
      </c>
      <c r="I2039" t="inlineStr">
        <is>
          <t>BOGOTA</t>
        </is>
      </c>
      <c r="J2039" t="inlineStr">
        <is>
          <t>PTM  BOGOTA  MINIMARKET JYM</t>
        </is>
      </c>
      <c r="K2039" t="inlineStr">
        <is>
          <t>BANCOLOMBIA</t>
        </is>
      </c>
      <c r="L2039" t="inlineStr">
        <is>
          <t>FO-25-1447007</t>
        </is>
      </c>
      <c r="M2039" s="49" t="n">
        <v>45898.55271990741</v>
      </c>
      <c r="N2039" s="49" t="n">
        <v>45899.56180555555</v>
      </c>
      <c r="O2039" s="48" t="n">
        <v>0</v>
      </c>
      <c r="P2039" t="inlineStr">
        <is>
          <t>AGREGADOR</t>
        </is>
      </c>
      <c r="Q2039" t="inlineStr">
        <is>
          <t>COMCARD - PTM</t>
        </is>
      </c>
      <c r="R2039" t="inlineStr">
        <is>
          <t>EJECUTADO</t>
        </is>
      </c>
      <c r="S2039" t="inlineStr">
        <is>
          <t>EJECUTADO EXITOSO</t>
        </is>
      </c>
      <c r="T2039" t="inlineStr">
        <is>
          <t>VISITA TECNICA</t>
        </is>
      </c>
      <c r="V2039" t="inlineStr">
        <is>
          <t>TIPO I</t>
        </is>
      </c>
      <c r="W2039" t="inlineStr">
        <is>
          <t>TERRESTRE</t>
        </is>
      </c>
      <c r="X2039" t="inlineStr">
        <is>
          <t>GARCIA PASTRANA KEVIN FERNANDO</t>
        </is>
      </c>
      <c r="Y2039" t="inlineStr">
        <is>
          <t>1</t>
        </is>
      </c>
      <c r="Z2039" t="inlineStr">
        <is>
          <t>0</t>
        </is>
      </c>
      <c r="AA2039" s="48" t="n">
        <v>35780</v>
      </c>
      <c r="AB2039" s="48" t="n">
        <v>0</v>
      </c>
    </row>
    <row r="2040">
      <c r="A2040" t="inlineStr">
        <is>
          <t>MONTERIA</t>
        </is>
      </c>
      <c r="B2040" t="inlineStr">
        <is>
          <t>COSTA</t>
        </is>
      </c>
      <c r="C2040" t="inlineStr">
        <is>
          <t>0004-0001</t>
        </is>
      </c>
      <c r="D2040" t="inlineStr">
        <is>
          <t>23001</t>
        </is>
      </c>
      <c r="E2040" t="inlineStr">
        <is>
          <t>2665713</t>
        </is>
      </c>
      <c r="F2040" t="inlineStr">
        <is>
          <t>3007080104</t>
        </is>
      </c>
      <c r="G2040" t="inlineStr">
        <is>
          <t>OC VISITA ROLLOS</t>
        </is>
      </c>
      <c r="H2040" t="inlineStr">
        <is>
          <t>CORDOBA</t>
        </is>
      </c>
      <c r="I2040" t="inlineStr">
        <is>
          <t>MONTERIA</t>
        </is>
      </c>
      <c r="J2040" t="inlineStr">
        <is>
          <t>DISTRICOL BOLSOS DELUXE</t>
        </is>
      </c>
      <c r="K2040" t="inlineStr">
        <is>
          <t>BANCOLOMBIA</t>
        </is>
      </c>
      <c r="L2040" t="inlineStr">
        <is>
          <t>FO-25-1445834</t>
        </is>
      </c>
      <c r="M2040" s="49" t="n">
        <v>45898.60112268518</v>
      </c>
      <c r="N2040" s="49" t="n">
        <v>45899.56041666667</v>
      </c>
      <c r="O2040" s="48" t="n">
        <v>0</v>
      </c>
      <c r="P2040" t="inlineStr">
        <is>
          <t>AGREGADOR</t>
        </is>
      </c>
      <c r="Q2040" t="inlineStr">
        <is>
          <t>DISTRICOL</t>
        </is>
      </c>
      <c r="R2040" t="inlineStr">
        <is>
          <t>EJECUTADO</t>
        </is>
      </c>
      <c r="S2040" t="inlineStr">
        <is>
          <t>EJECUTADO EXITOSO</t>
        </is>
      </c>
      <c r="T2040" t="inlineStr">
        <is>
          <t>VISITA TECNICA</t>
        </is>
      </c>
      <c r="V2040" t="inlineStr">
        <is>
          <t>TIPO I</t>
        </is>
      </c>
      <c r="W2040" t="inlineStr">
        <is>
          <t>TERRESTRE</t>
        </is>
      </c>
      <c r="X2040" t="inlineStr">
        <is>
          <t>GONZALEZ FERRER JESUS ALEXANDER</t>
        </is>
      </c>
      <c r="Y2040" t="inlineStr">
        <is>
          <t>1</t>
        </is>
      </c>
      <c r="Z2040" t="inlineStr">
        <is>
          <t>0</t>
        </is>
      </c>
      <c r="AA2040" s="48" t="n">
        <v>35780</v>
      </c>
      <c r="AB2040" s="48" t="n">
        <v>0</v>
      </c>
    </row>
    <row r="2041">
      <c r="A2041" t="inlineStr">
        <is>
          <t>BUCARAMANGA</t>
        </is>
      </c>
      <c r="B2041" t="inlineStr">
        <is>
          <t>SANTANDERES</t>
        </is>
      </c>
      <c r="C2041" t="inlineStr">
        <is>
          <t>0004-0008</t>
        </is>
      </c>
      <c r="D2041" t="inlineStr">
        <is>
          <t>68001</t>
        </is>
      </c>
      <c r="E2041" t="inlineStr">
        <is>
          <t>2665721</t>
        </is>
      </c>
      <c r="F2041" t="inlineStr">
        <is>
          <t>3007079985</t>
        </is>
      </c>
      <c r="G2041" t="inlineStr">
        <is>
          <t>OC VISITA ROLLOS</t>
        </is>
      </c>
      <c r="H2041" t="inlineStr">
        <is>
          <t>SANTANDER</t>
        </is>
      </c>
      <c r="I2041" t="inlineStr">
        <is>
          <t>BUCARAMANGA</t>
        </is>
      </c>
      <c r="J2041" t="inlineStr">
        <is>
          <t>BARRIO SAN FRANCISCO BUCARAMANGA  19</t>
        </is>
      </c>
      <c r="K2041" t="inlineStr">
        <is>
          <t>BANCOLOMBIA</t>
        </is>
      </c>
      <c r="L2041" t="inlineStr">
        <is>
          <t>FO-25-1447003</t>
        </is>
      </c>
      <c r="M2041" s="49" t="n">
        <v>45898.60233796296</v>
      </c>
      <c r="N2041" s="49" t="n">
        <v>45899.59583333333</v>
      </c>
      <c r="O2041" s="48" t="n">
        <v>0</v>
      </c>
      <c r="P2041" t="inlineStr">
        <is>
          <t>UNO A UNO</t>
        </is>
      </c>
      <c r="Q2041" t="inlineStr">
        <is>
          <t>UNO A UNO</t>
        </is>
      </c>
      <c r="R2041" t="inlineStr">
        <is>
          <t>EJECUTADO</t>
        </is>
      </c>
      <c r="S2041" t="inlineStr">
        <is>
          <t>EJECUTADO EXITOSO</t>
        </is>
      </c>
      <c r="T2041" t="inlineStr">
        <is>
          <t>VISITA TECNICA</t>
        </is>
      </c>
      <c r="V2041" t="inlineStr">
        <is>
          <t>TIPO I</t>
        </is>
      </c>
      <c r="W2041" t="inlineStr">
        <is>
          <t>TERRESTRE</t>
        </is>
      </c>
      <c r="X2041" t="inlineStr">
        <is>
          <t>HERRERA LUQUE SAUL JAVIER</t>
        </is>
      </c>
      <c r="Y2041" t="inlineStr">
        <is>
          <t>1</t>
        </is>
      </c>
      <c r="Z2041" t="inlineStr">
        <is>
          <t>0</t>
        </is>
      </c>
      <c r="AA2041" s="48" t="n">
        <v>35780</v>
      </c>
      <c r="AB2041" s="48" t="n">
        <v>0</v>
      </c>
    </row>
    <row r="2042">
      <c r="A2042" t="inlineStr">
        <is>
          <t>CALI</t>
        </is>
      </c>
      <c r="B2042" t="inlineStr">
        <is>
          <t>SUROCCIDENTE Y EJE CAFETERO</t>
        </is>
      </c>
      <c r="C2042" t="inlineStr">
        <is>
          <t>0004-0003</t>
        </is>
      </c>
      <c r="D2042" t="inlineStr">
        <is>
          <t>76001</t>
        </is>
      </c>
      <c r="E2042" t="inlineStr">
        <is>
          <t>2665798</t>
        </is>
      </c>
      <c r="F2042" t="inlineStr">
        <is>
          <t>3007035513</t>
        </is>
      </c>
      <c r="G2042" t="inlineStr">
        <is>
          <t>OC VISITA ROLLOS</t>
        </is>
      </c>
      <c r="H2042" t="inlineStr">
        <is>
          <t>VALLE DEL CAUCA</t>
        </is>
      </c>
      <c r="I2042" t="inlineStr">
        <is>
          <t>CALI</t>
        </is>
      </c>
      <c r="J2042" t="inlineStr">
        <is>
          <t>REDY LOS PINOS</t>
        </is>
      </c>
      <c r="K2042" t="inlineStr">
        <is>
          <t>BANCOLOMBIA</t>
        </is>
      </c>
      <c r="L2042" t="inlineStr">
        <is>
          <t>FO-25-1445820</t>
        </is>
      </c>
      <c r="M2042" s="49" t="n">
        <v>45898.62046296296</v>
      </c>
      <c r="N2042" s="49" t="n">
        <v>45899.55</v>
      </c>
      <c r="O2042" s="48" t="n">
        <v>0</v>
      </c>
      <c r="P2042" t="inlineStr">
        <is>
          <t>ROBUSTO</t>
        </is>
      </c>
      <c r="Q2042" t="inlineStr">
        <is>
          <t>REDY</t>
        </is>
      </c>
      <c r="R2042" t="inlineStr">
        <is>
          <t>EJECUTADO</t>
        </is>
      </c>
      <c r="S2042" t="inlineStr">
        <is>
          <t>EJECUTADO EXITOSO</t>
        </is>
      </c>
      <c r="T2042" t="inlineStr">
        <is>
          <t>VISITA TECNICA</t>
        </is>
      </c>
      <c r="V2042" t="inlineStr">
        <is>
          <t>TIPO I</t>
        </is>
      </c>
      <c r="W2042" t="inlineStr">
        <is>
          <t>TERRESTRE</t>
        </is>
      </c>
      <c r="X2042" t="inlineStr">
        <is>
          <t>MONTERO MUESES GIAN CARLO</t>
        </is>
      </c>
      <c r="Y2042" t="inlineStr">
        <is>
          <t>1</t>
        </is>
      </c>
      <c r="Z2042" t="inlineStr">
        <is>
          <t>0</t>
        </is>
      </c>
      <c r="AA2042" s="48" t="n">
        <v>35780</v>
      </c>
      <c r="AB2042" s="48" t="n">
        <v>0</v>
      </c>
    </row>
    <row r="2043">
      <c r="A2043" t="inlineStr">
        <is>
          <t>BOGOTA</t>
        </is>
      </c>
      <c r="B2043" t="inlineStr">
        <is>
          <t>CUNDINAMARCA</t>
        </is>
      </c>
      <c r="C2043" t="inlineStr">
        <is>
          <t>0004-0004</t>
        </is>
      </c>
      <c r="D2043" t="inlineStr">
        <is>
          <t>25754</t>
        </is>
      </c>
      <c r="E2043" t="inlineStr">
        <is>
          <t>2666274</t>
        </is>
      </c>
      <c r="F2043" t="inlineStr">
        <is>
          <t>3007049558</t>
        </is>
      </c>
      <c r="G2043" t="inlineStr">
        <is>
          <t>OC VISITA ROLLOS</t>
        </is>
      </c>
      <c r="H2043" t="inlineStr">
        <is>
          <t>CUNDINAMARCA</t>
        </is>
      </c>
      <c r="I2043" t="inlineStr">
        <is>
          <t>SOACHA</t>
        </is>
      </c>
      <c r="J2043" t="inlineStr">
        <is>
          <t>BARRIO SOACHA LAS VEGAS SOACHA</t>
        </is>
      </c>
      <c r="K2043" t="inlineStr">
        <is>
          <t>BANCOLOMBIA</t>
        </is>
      </c>
      <c r="L2043" t="inlineStr">
        <is>
          <t>FO-25-1446994</t>
        </is>
      </c>
      <c r="M2043" s="49" t="n">
        <v>45898.65221064815</v>
      </c>
      <c r="N2043" s="49" t="n">
        <v>45899.61875</v>
      </c>
      <c r="O2043" s="48" t="n">
        <v>0</v>
      </c>
      <c r="P2043" t="inlineStr">
        <is>
          <t>CB UNO A UNO</t>
        </is>
      </c>
      <c r="Q2043" t="inlineStr">
        <is>
          <t>CB UNO A UNO</t>
        </is>
      </c>
      <c r="R2043" t="inlineStr">
        <is>
          <t>EJECUTADO</t>
        </is>
      </c>
      <c r="S2043" t="inlineStr">
        <is>
          <t>EJECUTADO EXITOSO</t>
        </is>
      </c>
      <c r="T2043" t="inlineStr">
        <is>
          <t>VISITA TECNICA</t>
        </is>
      </c>
      <c r="V2043" t="inlineStr">
        <is>
          <t>TIPO I</t>
        </is>
      </c>
      <c r="W2043" t="inlineStr">
        <is>
          <t>TERRESTRE</t>
        </is>
      </c>
      <c r="X2043" t="inlineStr">
        <is>
          <t>GALEANO SORIANO JUAN DAVID</t>
        </is>
      </c>
      <c r="Y2043" t="inlineStr">
        <is>
          <t>1</t>
        </is>
      </c>
      <c r="Z2043" t="inlineStr">
        <is>
          <t>0</t>
        </is>
      </c>
      <c r="AA2043" s="48" t="n">
        <v>35780</v>
      </c>
      <c r="AB2043" s="48" t="n">
        <v>0</v>
      </c>
    </row>
    <row r="2044">
      <c r="A2044" t="inlineStr">
        <is>
          <t>TUNJA</t>
        </is>
      </c>
      <c r="B2044" t="inlineStr">
        <is>
          <t>SANTANDERES</t>
        </is>
      </c>
      <c r="C2044" t="inlineStr">
        <is>
          <t>0004-0008</t>
        </is>
      </c>
      <c r="D2044" t="inlineStr">
        <is>
          <t>15001</t>
        </is>
      </c>
      <c r="E2044" t="inlineStr">
        <is>
          <t>2666377</t>
        </is>
      </c>
      <c r="F2044" t="inlineStr">
        <is>
          <t>3007079424</t>
        </is>
      </c>
      <c r="G2044" t="inlineStr">
        <is>
          <t>OC VISITA ROLLOS</t>
        </is>
      </c>
      <c r="H2044" t="inlineStr">
        <is>
          <t>BOYACA</t>
        </is>
      </c>
      <c r="I2044" t="inlineStr">
        <is>
          <t>TUNJA</t>
        </is>
      </c>
      <c r="J2044" t="inlineStr">
        <is>
          <t>BARRIO CENTRO TUNJA 31</t>
        </is>
      </c>
      <c r="K2044" t="inlineStr">
        <is>
          <t>BANCOLOMBIA</t>
        </is>
      </c>
      <c r="L2044" t="inlineStr">
        <is>
          <t>FO-25-1446990</t>
        </is>
      </c>
      <c r="M2044" s="49" t="n">
        <v>45898.66143518518</v>
      </c>
      <c r="N2044" s="49" t="n">
        <v>45899.53402777778</v>
      </c>
      <c r="O2044" s="48" t="n">
        <v>0</v>
      </c>
      <c r="P2044" t="inlineStr">
        <is>
          <t>CB UNO A UNO</t>
        </is>
      </c>
      <c r="Q2044" t="inlineStr">
        <is>
          <t>CB UNO A UNO</t>
        </is>
      </c>
      <c r="R2044" t="inlineStr">
        <is>
          <t>EJECUTADO</t>
        </is>
      </c>
      <c r="S2044" t="inlineStr">
        <is>
          <t>EJECUTADO EXITOSO</t>
        </is>
      </c>
      <c r="T2044" t="inlineStr">
        <is>
          <t>VISITA TECNICA</t>
        </is>
      </c>
      <c r="V2044" t="inlineStr">
        <is>
          <t>TIPO I</t>
        </is>
      </c>
      <c r="W2044" t="inlineStr">
        <is>
          <t>TERRESTRE</t>
        </is>
      </c>
      <c r="X2044" t="inlineStr">
        <is>
          <t>HERRERA GARZON JEYSON STEVENT</t>
        </is>
      </c>
      <c r="Y2044" t="inlineStr">
        <is>
          <t>1</t>
        </is>
      </c>
      <c r="Z2044" t="inlineStr">
        <is>
          <t>0</t>
        </is>
      </c>
      <c r="AA2044" s="48" t="n">
        <v>35780</v>
      </c>
      <c r="AB2044" s="48" t="n">
        <v>0</v>
      </c>
    </row>
    <row r="2045">
      <c r="A2045" t="inlineStr">
        <is>
          <t>VILLAVICENCIO</t>
        </is>
      </c>
      <c r="B2045" t="inlineStr">
        <is>
          <t>REMOTAS</t>
        </is>
      </c>
      <c r="C2045" t="inlineStr">
        <is>
          <t>0004-0007</t>
        </is>
      </c>
      <c r="D2045" t="inlineStr">
        <is>
          <t>50006</t>
        </is>
      </c>
      <c r="E2045" t="inlineStr">
        <is>
          <t>2666639</t>
        </is>
      </c>
      <c r="F2045" t="inlineStr">
        <is>
          <t>3007015658</t>
        </is>
      </c>
      <c r="G2045" t="inlineStr">
        <is>
          <t>OC VISITA ROLLOS</t>
        </is>
      </c>
      <c r="H2045" t="inlineStr">
        <is>
          <t>META</t>
        </is>
      </c>
      <c r="I2045" t="inlineStr">
        <is>
          <t>ACACIAS</t>
        </is>
      </c>
      <c r="J2045" t="inlineStr">
        <is>
          <t>BARRIO SAN CRISTOBAL ACACIAS</t>
        </is>
      </c>
      <c r="K2045" t="inlineStr">
        <is>
          <t>BANCOLOMBIA</t>
        </is>
      </c>
      <c r="L2045" t="inlineStr">
        <is>
          <t>FO-25-1446411</t>
        </is>
      </c>
      <c r="M2045" s="49" t="n">
        <v>45898.66873842593</v>
      </c>
      <c r="N2045" s="49" t="n">
        <v>45899.59722222222</v>
      </c>
      <c r="O2045" s="48" t="n">
        <v>0</v>
      </c>
      <c r="P2045" t="inlineStr">
        <is>
          <t>CB UNO A UNO</t>
        </is>
      </c>
      <c r="Q2045" t="inlineStr">
        <is>
          <t>CB UNO A UNO</t>
        </is>
      </c>
      <c r="R2045" t="inlineStr">
        <is>
          <t>EJECUTADO</t>
        </is>
      </c>
      <c r="S2045" t="inlineStr">
        <is>
          <t>EJECUTADO EXITOSO</t>
        </is>
      </c>
      <c r="T2045" t="inlineStr">
        <is>
          <t>VISITA TECNICA</t>
        </is>
      </c>
      <c r="V2045" t="inlineStr">
        <is>
          <t>TIPO II</t>
        </is>
      </c>
      <c r="W2045" t="inlineStr">
        <is>
          <t>TERRESTRE</t>
        </is>
      </c>
      <c r="X2045" t="inlineStr">
        <is>
          <t>ROZO JIMENEZ EDGAR ARMANDO</t>
        </is>
      </c>
      <c r="Y2045" t="inlineStr">
        <is>
          <t>1</t>
        </is>
      </c>
      <c r="Z2045" t="inlineStr">
        <is>
          <t>0</t>
        </is>
      </c>
      <c r="AA2045" s="48" t="n">
        <v>67654</v>
      </c>
      <c r="AB2045" s="48" t="n">
        <v>0</v>
      </c>
    </row>
    <row r="2046">
      <c r="A2046" t="inlineStr">
        <is>
          <t>PEREIRA</t>
        </is>
      </c>
      <c r="B2046" t="inlineStr">
        <is>
          <t>SUROCCIDENTE Y EJE CAFETERO</t>
        </is>
      </c>
      <c r="C2046" t="inlineStr">
        <is>
          <t>0004-0002</t>
        </is>
      </c>
      <c r="D2046" t="inlineStr">
        <is>
          <t>66170</t>
        </is>
      </c>
      <c r="E2046" t="inlineStr">
        <is>
          <t>2667174</t>
        </is>
      </c>
      <c r="F2046" t="inlineStr">
        <is>
          <t>3007047883</t>
        </is>
      </c>
      <c r="G2046" t="inlineStr">
        <is>
          <t>OC VISITA ROLLOS</t>
        </is>
      </c>
      <c r="H2046" t="inlineStr">
        <is>
          <t>RISARALDA</t>
        </is>
      </c>
      <c r="I2046" t="inlineStr">
        <is>
          <t>DOSQUEBRADAS</t>
        </is>
      </c>
      <c r="J2046" t="inlineStr">
        <is>
          <t>DISTRICOL DROGUERIA CENTRAL ME</t>
        </is>
      </c>
      <c r="K2046" t="inlineStr">
        <is>
          <t>BANCOLOMBIA</t>
        </is>
      </c>
      <c r="L2046" t="inlineStr">
        <is>
          <t>FO-25-1446843</t>
        </is>
      </c>
      <c r="M2046" s="49" t="n">
        <v>45898.72454861111</v>
      </c>
      <c r="N2046" s="49" t="n">
        <v>45899.53680555556</v>
      </c>
      <c r="O2046" s="48" t="n">
        <v>0</v>
      </c>
      <c r="P2046" t="inlineStr">
        <is>
          <t>AGREGADOR</t>
        </is>
      </c>
      <c r="Q2046" t="inlineStr">
        <is>
          <t>DISTRICOL</t>
        </is>
      </c>
      <c r="R2046" t="inlineStr">
        <is>
          <t>EJECUTADO</t>
        </is>
      </c>
      <c r="S2046" t="inlineStr">
        <is>
          <t>EJECUTADO EXITOSO</t>
        </is>
      </c>
      <c r="T2046" t="inlineStr">
        <is>
          <t>VISITA TECNICA</t>
        </is>
      </c>
      <c r="V2046" t="inlineStr">
        <is>
          <t>TIPO I</t>
        </is>
      </c>
      <c r="W2046" t="inlineStr">
        <is>
          <t>TERRESTRE</t>
        </is>
      </c>
      <c r="X2046" t="inlineStr">
        <is>
          <t>LOAIZA LOPEZ JHON FREDDY</t>
        </is>
      </c>
      <c r="Y2046" t="inlineStr">
        <is>
          <t>1</t>
        </is>
      </c>
      <c r="Z2046" t="inlineStr">
        <is>
          <t>0</t>
        </is>
      </c>
      <c r="AA2046" s="48" t="n">
        <v>35780</v>
      </c>
      <c r="AB2046" s="48" t="n">
        <v>0</v>
      </c>
    </row>
    <row r="2047">
      <c r="A2047" t="inlineStr">
        <is>
          <t>BUCARAMANGA</t>
        </is>
      </c>
      <c r="B2047" t="inlineStr">
        <is>
          <t>SANTANDERES</t>
        </is>
      </c>
      <c r="C2047" t="inlineStr">
        <is>
          <t>0004-0008</t>
        </is>
      </c>
      <c r="D2047" t="inlineStr">
        <is>
          <t>68547</t>
        </is>
      </c>
      <c r="E2047" t="inlineStr">
        <is>
          <t>2667176</t>
        </is>
      </c>
      <c r="F2047" t="inlineStr">
        <is>
          <t>3007075280</t>
        </is>
      </c>
      <c r="G2047" t="inlineStr">
        <is>
          <t>OC VISITA ROLLOS</t>
        </is>
      </c>
      <c r="H2047" t="inlineStr">
        <is>
          <t>SANTANDER</t>
        </is>
      </c>
      <c r="I2047" t="inlineStr">
        <is>
          <t>PIEDECUESTA</t>
        </is>
      </c>
      <c r="J2047" t="inlineStr">
        <is>
          <t>BARRIO VEREDA LOS CUROS PIEDEC</t>
        </is>
      </c>
      <c r="K2047" t="inlineStr">
        <is>
          <t>BANCOLOMBIA</t>
        </is>
      </c>
      <c r="L2047" t="inlineStr">
        <is>
          <t>FO-25-1446840</t>
        </is>
      </c>
      <c r="M2047" s="49" t="n">
        <v>45898.72534722222</v>
      </c>
      <c r="N2047" s="49" t="n">
        <v>45899.42430555556</v>
      </c>
      <c r="O2047" s="48" t="n">
        <v>0</v>
      </c>
      <c r="P2047" t="inlineStr">
        <is>
          <t>CB UNO A UNO</t>
        </is>
      </c>
      <c r="Q2047" t="inlineStr">
        <is>
          <t>CB UNO A UNO</t>
        </is>
      </c>
      <c r="R2047" t="inlineStr">
        <is>
          <t>EJECUTADO</t>
        </is>
      </c>
      <c r="S2047" t="inlineStr">
        <is>
          <t>EJECUTADO EXITOSO</t>
        </is>
      </c>
      <c r="T2047" t="inlineStr">
        <is>
          <t>VISITA TECNICA</t>
        </is>
      </c>
      <c r="V2047" t="inlineStr">
        <is>
          <t>TIPO II</t>
        </is>
      </c>
      <c r="W2047" t="inlineStr">
        <is>
          <t>TERRESTRE</t>
        </is>
      </c>
      <c r="X2047" t="inlineStr">
        <is>
          <t>MARTINEZ FLOREZ DONIS ALBERTO</t>
        </is>
      </c>
      <c r="Y2047" t="inlineStr">
        <is>
          <t>1</t>
        </is>
      </c>
      <c r="Z2047" t="inlineStr">
        <is>
          <t>0</t>
        </is>
      </c>
      <c r="AA2047" s="48" t="n">
        <v>67654</v>
      </c>
      <c r="AB2047" s="48" t="n">
        <v>0</v>
      </c>
    </row>
    <row r="2048">
      <c r="A2048" t="inlineStr">
        <is>
          <t>CALI</t>
        </is>
      </c>
      <c r="B2048" t="inlineStr">
        <is>
          <t>SUROCCIDENTE Y EJE CAFETERO</t>
        </is>
      </c>
      <c r="C2048" t="inlineStr">
        <is>
          <t>0004-0003</t>
        </is>
      </c>
      <c r="D2048" t="inlineStr">
        <is>
          <t>76001</t>
        </is>
      </c>
      <c r="E2048" t="inlineStr">
        <is>
          <t>2667328</t>
        </is>
      </c>
      <c r="F2048" t="inlineStr">
        <is>
          <t>3007076715</t>
        </is>
      </c>
      <c r="G2048" t="inlineStr">
        <is>
          <t>OC VISITA ROLLOS</t>
        </is>
      </c>
      <c r="H2048" t="inlineStr">
        <is>
          <t>VALLE DEL CAUCA</t>
        </is>
      </c>
      <c r="I2048" t="inlineStr">
        <is>
          <t>CALI</t>
        </is>
      </c>
      <c r="J2048" t="inlineStr">
        <is>
          <t>BARRIO COMFENALCO CALI  2</t>
        </is>
      </c>
      <c r="K2048" t="inlineStr">
        <is>
          <t>BANCOLOMBIA</t>
        </is>
      </c>
      <c r="L2048" t="inlineStr">
        <is>
          <t>FO-25-1446981</t>
        </is>
      </c>
      <c r="M2048" s="49" t="n">
        <v>45899.375</v>
      </c>
      <c r="N2048" s="49" t="n">
        <v>45899.56597222222</v>
      </c>
      <c r="O2048" s="48" t="n">
        <v>0</v>
      </c>
      <c r="P2048" t="inlineStr">
        <is>
          <t>CB UNO A UNO</t>
        </is>
      </c>
      <c r="Q2048" t="inlineStr">
        <is>
          <t>CB UNO A UNO</t>
        </is>
      </c>
      <c r="R2048" t="inlineStr">
        <is>
          <t>EJECUTADO</t>
        </is>
      </c>
      <c r="S2048" t="inlineStr">
        <is>
          <t>EJECUTADO EXITOSO</t>
        </is>
      </c>
      <c r="T2048" t="inlineStr">
        <is>
          <t>VISITA TECNICA</t>
        </is>
      </c>
      <c r="V2048" t="inlineStr">
        <is>
          <t>TIPO I</t>
        </is>
      </c>
      <c r="W2048" t="inlineStr">
        <is>
          <t>TERRESTRE</t>
        </is>
      </c>
      <c r="X2048" t="inlineStr">
        <is>
          <t>HERRERA MONAR GEOVANNY</t>
        </is>
      </c>
      <c r="Y2048" t="inlineStr">
        <is>
          <t>1</t>
        </is>
      </c>
      <c r="Z2048" t="inlineStr">
        <is>
          <t>0</t>
        </is>
      </c>
      <c r="AA2048" s="48" t="n">
        <v>35780</v>
      </c>
      <c r="AB2048" s="48" t="n">
        <v>0</v>
      </c>
    </row>
    <row r="2049">
      <c r="A2049" t="inlineStr">
        <is>
          <t>TUNJA</t>
        </is>
      </c>
      <c r="B2049" t="inlineStr">
        <is>
          <t>SANTANDERES</t>
        </is>
      </c>
      <c r="C2049" t="inlineStr">
        <is>
          <t>0004-0008</t>
        </is>
      </c>
      <c r="D2049" t="inlineStr">
        <is>
          <t>15001</t>
        </is>
      </c>
      <c r="E2049" t="inlineStr">
        <is>
          <t>2667361</t>
        </is>
      </c>
      <c r="F2049" t="inlineStr">
        <is>
          <t>3007079150</t>
        </is>
      </c>
      <c r="G2049" t="inlineStr">
        <is>
          <t>OC VISITA ROLLOS</t>
        </is>
      </c>
      <c r="H2049" t="inlineStr">
        <is>
          <t>BOYACA</t>
        </is>
      </c>
      <c r="I2049" t="inlineStr">
        <is>
          <t>TUNJA</t>
        </is>
      </c>
      <c r="J2049" t="inlineStr">
        <is>
          <t>BARRIO LIBERTADOR TUNJA 2</t>
        </is>
      </c>
      <c r="K2049" t="inlineStr">
        <is>
          <t>BANCOLOMBIA</t>
        </is>
      </c>
      <c r="L2049" t="inlineStr">
        <is>
          <t>FO-25-1448075</t>
        </is>
      </c>
      <c r="M2049" s="49" t="n">
        <v>45899.375</v>
      </c>
      <c r="N2049" s="49" t="n">
        <v>45899.56736111111</v>
      </c>
      <c r="O2049" s="48" t="n">
        <v>0</v>
      </c>
      <c r="P2049" t="inlineStr">
        <is>
          <t>CB UNO A UNO</t>
        </is>
      </c>
      <c r="Q2049" t="inlineStr">
        <is>
          <t>CB UNO A UNO</t>
        </is>
      </c>
      <c r="R2049" t="inlineStr">
        <is>
          <t>EJECUTADO</t>
        </is>
      </c>
      <c r="S2049" t="inlineStr">
        <is>
          <t>EJECUTADO EXITOSO</t>
        </is>
      </c>
      <c r="T2049" t="inlineStr">
        <is>
          <t>VISITA TECNICA</t>
        </is>
      </c>
      <c r="V2049" t="inlineStr">
        <is>
          <t>TIPO I</t>
        </is>
      </c>
      <c r="W2049" t="inlineStr">
        <is>
          <t>TERRESTRE</t>
        </is>
      </c>
      <c r="X2049" t="inlineStr">
        <is>
          <t>ALVARADO MORENO CRISTHIAN</t>
        </is>
      </c>
      <c r="Y2049" t="inlineStr">
        <is>
          <t>1</t>
        </is>
      </c>
      <c r="Z2049" t="inlineStr">
        <is>
          <t>0</t>
        </is>
      </c>
      <c r="AA2049" s="48" t="n">
        <v>35780</v>
      </c>
      <c r="AB2049" s="48" t="n">
        <v>0</v>
      </c>
    </row>
    <row r="2050">
      <c r="A2050" t="inlineStr">
        <is>
          <t>CUCUTA</t>
        </is>
      </c>
      <c r="B2050" t="inlineStr">
        <is>
          <t>SANTANDERES</t>
        </is>
      </c>
      <c r="C2050" t="inlineStr">
        <is>
          <t>0004-0008</t>
        </is>
      </c>
      <c r="D2050" t="inlineStr">
        <is>
          <t>54405</t>
        </is>
      </c>
      <c r="E2050" t="inlineStr">
        <is>
          <t>2668066</t>
        </is>
      </c>
      <c r="F2050" t="inlineStr">
        <is>
          <t>3007058424</t>
        </is>
      </c>
      <c r="G2050" t="inlineStr">
        <is>
          <t>OC VISITA ROLLOS</t>
        </is>
      </c>
      <c r="H2050" t="inlineStr">
        <is>
          <t>NORTE DE SANTANDER</t>
        </is>
      </c>
      <c r="I2050" t="inlineStr">
        <is>
          <t>LOS PATIOS</t>
        </is>
      </c>
      <c r="J2050" t="inlineStr">
        <is>
          <t>BARRIO URB LA FLORESTA LOS PAT</t>
        </is>
      </c>
      <c r="K2050" t="inlineStr">
        <is>
          <t>BANCOLOMBIA</t>
        </is>
      </c>
      <c r="L2050" t="inlineStr">
        <is>
          <t>FO-25-1448636</t>
        </is>
      </c>
      <c r="M2050" s="49" t="n">
        <v>45899.42053240741</v>
      </c>
      <c r="N2050" s="49" t="n">
        <v>45900.53541666667</v>
      </c>
      <c r="O2050" s="48" t="n">
        <v>0</v>
      </c>
      <c r="P2050" t="inlineStr">
        <is>
          <t>UNO A UNO</t>
        </is>
      </c>
      <c r="Q2050" t="inlineStr">
        <is>
          <t>CB UNO A UNO</t>
        </is>
      </c>
      <c r="R2050" t="inlineStr">
        <is>
          <t>EJECUTADO</t>
        </is>
      </c>
      <c r="S2050" t="inlineStr">
        <is>
          <t>EJECUTADO EXITOSO</t>
        </is>
      </c>
      <c r="T2050" t="inlineStr">
        <is>
          <t>VISITA TECNICA</t>
        </is>
      </c>
      <c r="V2050" t="inlineStr">
        <is>
          <t>TIPO I</t>
        </is>
      </c>
      <c r="W2050" t="inlineStr">
        <is>
          <t>TERRESTRE</t>
        </is>
      </c>
      <c r="X2050" t="inlineStr">
        <is>
          <t>PACHECO BUITRAGO JAVIER ALONSO</t>
        </is>
      </c>
      <c r="Y2050" t="inlineStr">
        <is>
          <t>1</t>
        </is>
      </c>
      <c r="Z2050" t="inlineStr">
        <is>
          <t>0</t>
        </is>
      </c>
      <c r="AA2050" s="48" t="n">
        <v>35780</v>
      </c>
      <c r="AB2050" s="48" t="n">
        <v>0</v>
      </c>
    </row>
    <row r="2051">
      <c r="A2051" t="inlineStr">
        <is>
          <t>APARTADO</t>
        </is>
      </c>
      <c r="B2051" t="inlineStr">
        <is>
          <t>NOROCCIDENTE</t>
        </is>
      </c>
      <c r="C2051" t="inlineStr">
        <is>
          <t>0004-0005</t>
        </is>
      </c>
      <c r="D2051" t="inlineStr">
        <is>
          <t>27800</t>
        </is>
      </c>
      <c r="E2051" t="inlineStr">
        <is>
          <t>TA-25-991993</t>
        </is>
      </c>
      <c r="F2051" t="inlineStr">
        <is>
          <t>3007065533</t>
        </is>
      </c>
      <c r="G2051" t="inlineStr">
        <is>
          <t>OC VISITA ROLLOS</t>
        </is>
      </c>
      <c r="H2051" t="inlineStr">
        <is>
          <t>CHOCO</t>
        </is>
      </c>
      <c r="I2051" t="inlineStr">
        <is>
          <t>UNGUIA</t>
        </is>
      </c>
      <c r="J2051" t="inlineStr">
        <is>
          <t>DISTRICOL UNO ACCESORIOS</t>
        </is>
      </c>
      <c r="K2051" t="inlineStr">
        <is>
          <t>BANCOLOMBIA</t>
        </is>
      </c>
      <c r="L2051" t="inlineStr">
        <is>
          <t>FO-25-1402055</t>
        </is>
      </c>
      <c r="M2051" s="49" t="n">
        <v>45890.40833333333</v>
      </c>
      <c r="N2051" s="49" t="n">
        <v>45892.42708333334</v>
      </c>
      <c r="O2051" s="48" t="n">
        <v>0</v>
      </c>
      <c r="P2051" t="inlineStr">
        <is>
          <t>AGREGADOR</t>
        </is>
      </c>
      <c r="Q2051" t="inlineStr">
        <is>
          <t>DISTRICOL</t>
        </is>
      </c>
      <c r="R2051" t="inlineStr">
        <is>
          <t>EJECUTADO</t>
        </is>
      </c>
      <c r="S2051" t="inlineStr">
        <is>
          <t>EJECUTADO EXITOSO</t>
        </is>
      </c>
      <c r="T2051" t="inlineStr">
        <is>
          <t>ENVIO FLOTA - OPERADOR LOGISTICO</t>
        </is>
      </c>
      <c r="V2051" t="inlineStr">
        <is>
          <t>TIPO IV ESPECIAL</t>
        </is>
      </c>
      <c r="W2051" t="inlineStr">
        <is>
          <t>FLUVIAL</t>
        </is>
      </c>
      <c r="X2051" t="inlineStr">
        <is>
          <t>CASTRO HENAO DANIEL ESTEBAN</t>
        </is>
      </c>
      <c r="Y2051" t="inlineStr">
        <is>
          <t>1</t>
        </is>
      </c>
      <c r="Z2051" t="inlineStr">
        <is>
          <t>0</t>
        </is>
      </c>
      <c r="AA2051" s="48" t="n">
        <v>35780</v>
      </c>
      <c r="AB2051" s="48" t="n">
        <v>0</v>
      </c>
    </row>
    <row r="2052">
      <c r="A2052" t="inlineStr">
        <is>
          <t>PEREIRA</t>
        </is>
      </c>
      <c r="B2052" t="inlineStr">
        <is>
          <t>SUROCCIDENTE Y EJE CAFETERO</t>
        </is>
      </c>
      <c r="C2052" t="inlineStr">
        <is>
          <t>0004-0002</t>
        </is>
      </c>
      <c r="D2052" t="inlineStr">
        <is>
          <t>76895</t>
        </is>
      </c>
      <c r="E2052" t="inlineStr">
        <is>
          <t>TA-25-994624</t>
        </is>
      </c>
      <c r="F2052" t="inlineStr">
        <is>
          <t>3007025482</t>
        </is>
      </c>
      <c r="G2052" t="inlineStr">
        <is>
          <t>OC VISITA ROLLOS</t>
        </is>
      </c>
      <c r="H2052" t="inlineStr">
        <is>
          <t>VALLE DEL CAUCA</t>
        </is>
      </c>
      <c r="I2052" t="inlineStr">
        <is>
          <t>ZARZAL</t>
        </is>
      </c>
      <c r="J2052" t="inlineStr">
        <is>
          <t>ZARZAL III   VALLE DEL CAUCA</t>
        </is>
      </c>
      <c r="K2052" t="inlineStr">
        <is>
          <t>BANCOLOMBIA</t>
        </is>
      </c>
      <c r="L2052" t="inlineStr">
        <is>
          <t>FO-25-1408590</t>
        </is>
      </c>
      <c r="M2052" s="49" t="n">
        <v>45891.45138888889</v>
      </c>
      <c r="N2052" s="49" t="n">
        <v>45895.66597222222</v>
      </c>
      <c r="O2052" s="48" t="n">
        <v>0</v>
      </c>
      <c r="P2052" t="inlineStr">
        <is>
          <t>CB UNO A UNO</t>
        </is>
      </c>
      <c r="Q2052" t="inlineStr">
        <is>
          <t>CB UNO A UNO</t>
        </is>
      </c>
      <c r="R2052" t="inlineStr">
        <is>
          <t>EJECUTADO</t>
        </is>
      </c>
      <c r="S2052" t="inlineStr">
        <is>
          <t>EJECUTADO EXITOSO</t>
        </is>
      </c>
      <c r="T2052" t="inlineStr">
        <is>
          <t>ENVIO FLOTA - OPERADOR LOGISTICO</t>
        </is>
      </c>
      <c r="V2052" t="inlineStr">
        <is>
          <t>TIPO III</t>
        </is>
      </c>
      <c r="W2052" t="inlineStr">
        <is>
          <t>TERRESTRE</t>
        </is>
      </c>
      <c r="X2052" t="inlineStr">
        <is>
          <t>LOAIZA LOPEZ JHON FREDDY</t>
        </is>
      </c>
      <c r="Y2052" t="inlineStr">
        <is>
          <t>1</t>
        </is>
      </c>
      <c r="Z2052" t="inlineStr">
        <is>
          <t>0</t>
        </is>
      </c>
      <c r="AA2052" s="48" t="n">
        <v>35780</v>
      </c>
      <c r="AB2052" s="48" t="n">
        <v>0</v>
      </c>
    </row>
  </sheetData>
  <autoFilter ref="A1:AB20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TIPO DE APERTURA</t>
        </is>
      </c>
      <c r="I1" s="46" t="inlineStr">
        <is>
          <t>DEPARTAMENTO</t>
        </is>
      </c>
      <c r="J1" s="46" t="inlineStr">
        <is>
          <t>CIUDAD</t>
        </is>
      </c>
      <c r="K1" s="46" t="inlineStr">
        <is>
          <t xml:space="preserve">NOMBRE  DEL CB </t>
        </is>
      </c>
      <c r="L1" s="46" t="inlineStr">
        <is>
          <t>RED</t>
        </is>
      </c>
      <c r="M1" s="46" t="inlineStr">
        <is>
          <t>FO</t>
        </is>
      </c>
      <c r="N1" s="46" t="inlineStr">
        <is>
          <t>FECHA LISTA</t>
        </is>
      </c>
      <c r="O1" s="46" t="inlineStr">
        <is>
          <t>FECHA ULTIMA ACTUALIZACION</t>
        </is>
      </c>
      <c r="P1" s="46" t="inlineStr">
        <is>
          <t>CODIGO CB</t>
        </is>
      </c>
      <c r="Q1" s="46" t="inlineStr">
        <is>
          <t>ENTIDAD BANCARIA</t>
        </is>
      </c>
      <c r="R1" s="46" t="inlineStr">
        <is>
          <t>ESTADO</t>
        </is>
      </c>
      <c r="S1" s="46" t="inlineStr">
        <is>
          <t>FORMA DE ATENCION</t>
        </is>
      </c>
      <c r="T1" s="46" t="inlineStr">
        <is>
          <t>TERMINAL(ES)</t>
        </is>
      </c>
      <c r="U1" s="46" t="inlineStr">
        <is>
          <t>TIPIFICACION</t>
        </is>
      </c>
      <c r="V1" s="46" t="inlineStr">
        <is>
          <t>TIPO DE TRAYECTO</t>
        </is>
      </c>
      <c r="W1" s="46" t="inlineStr">
        <is>
          <t>NOMBRE DEL TECNICO</t>
        </is>
      </c>
      <c r="X1" s="46" t="inlineStr">
        <is>
          <t>DIAS DE VISITA</t>
        </is>
      </c>
      <c r="Y1" s="46" t="inlineStr">
        <is>
          <t>DIA ADICIONAL</t>
        </is>
      </c>
      <c r="Z1" s="46" t="inlineStr">
        <is>
          <t>ACOMETIDA DATOS</t>
        </is>
      </c>
      <c r="AA1" s="46" t="inlineStr">
        <is>
          <t>ACOMETIDA ELECTRICA</t>
        </is>
      </c>
      <c r="AB1" s="46" t="inlineStr">
        <is>
          <t>SWITCH</t>
        </is>
      </c>
      <c r="AC1" s="46" t="inlineStr">
        <is>
          <t>VALOR DIAS ACTIVIDAD FACTURABLES R</t>
        </is>
      </c>
      <c r="AD1" s="46" t="inlineStr">
        <is>
          <t>VALOR DIAS ACOMPAÑAMIENTO FACTURABLES</t>
        </is>
      </c>
      <c r="AE1" s="46" t="inlineStr">
        <is>
          <t>VALOR TOTAL</t>
        </is>
      </c>
      <c r="AF1" s="46" t="inlineStr">
        <is>
          <t>VALOR TOTAL</t>
        </is>
      </c>
    </row>
    <row r="2">
      <c r="A2" t="inlineStr">
        <is>
          <t>NEIVA</t>
        </is>
      </c>
      <c r="B2" t="inlineStr">
        <is>
          <t>REMOTAS</t>
        </is>
      </c>
      <c r="C2" t="inlineStr">
        <is>
          <t>0004-0007</t>
        </is>
      </c>
      <c r="D2" t="inlineStr">
        <is>
          <t>41349</t>
        </is>
      </c>
      <c r="E2" t="inlineStr">
        <is>
          <t>TA-25-1006343</t>
        </is>
      </c>
      <c r="F2" t="inlineStr">
        <is>
          <t>89413490</t>
        </is>
      </c>
      <c r="G2" t="inlineStr">
        <is>
          <t>APERTURA</t>
        </is>
      </c>
      <c r="H2" t="inlineStr">
        <is>
          <t>CB CRECIMIENTO - NUEVO</t>
        </is>
      </c>
      <c r="I2" t="inlineStr">
        <is>
          <t>HUILA</t>
        </is>
      </c>
      <c r="J2" t="inlineStr">
        <is>
          <t>HOBO</t>
        </is>
      </c>
      <c r="K2" t="inlineStr">
        <is>
          <t>BIBLIORED HOBO</t>
        </is>
      </c>
      <c r="L2" t="inlineStr">
        <is>
          <t>AVAL</t>
        </is>
      </c>
      <c r="M2" t="inlineStr">
        <is>
          <t>FO-25-1421092</t>
        </is>
      </c>
      <c r="N2" s="49" t="n">
        <v>45894.73472222222</v>
      </c>
      <c r="O2" s="49" t="n">
        <v>45896.50833333333</v>
      </c>
      <c r="P2" t="inlineStr">
        <is>
          <t>89413490</t>
        </is>
      </c>
      <c r="R2" t="inlineStr">
        <is>
          <t>EJECUTADO</t>
        </is>
      </c>
      <c r="S2" t="inlineStr">
        <is>
          <t>VISITA TECNICA</t>
        </is>
      </c>
      <c r="T2" t="inlineStr">
        <is>
          <t>SVWZZ111</t>
        </is>
      </c>
      <c r="U2" t="inlineStr">
        <is>
          <t>TIPO II</t>
        </is>
      </c>
      <c r="V2" t="inlineStr">
        <is>
          <t>TERRESTRE</t>
        </is>
      </c>
      <c r="W2" t="inlineStr">
        <is>
          <t>DEVIA REINOSO JUAN CARLOS</t>
        </is>
      </c>
      <c r="X2" t="inlineStr">
        <is>
          <t>1</t>
        </is>
      </c>
      <c r="Y2" t="inlineStr">
        <is>
          <t>0</t>
        </is>
      </c>
      <c r="Z2" s="48" t="n">
        <v>0</v>
      </c>
      <c r="AA2" s="48" t="n">
        <v>0</v>
      </c>
      <c r="AB2" s="48" t="n">
        <v>0</v>
      </c>
      <c r="AC2" s="48" t="n">
        <v>163814</v>
      </c>
      <c r="AD2" t="inlineStr">
        <is>
          <t>0</t>
        </is>
      </c>
      <c r="AE2" s="48" t="n">
        <v>0</v>
      </c>
      <c r="AF2" s="48" t="n">
        <v>163814</v>
      </c>
    </row>
    <row r="3">
      <c r="A3" t="inlineStr">
        <is>
          <t>BUCARAMANGA</t>
        </is>
      </c>
      <c r="B3" t="inlineStr">
        <is>
          <t>SANTANDERES</t>
        </is>
      </c>
      <c r="C3" t="inlineStr">
        <is>
          <t>0004-0008</t>
        </is>
      </c>
      <c r="D3" t="inlineStr">
        <is>
          <t>68307</t>
        </is>
      </c>
      <c r="E3" t="inlineStr">
        <is>
          <t>TA-25-1006349</t>
        </is>
      </c>
      <c r="F3" t="inlineStr">
        <is>
          <t>90128493</t>
        </is>
      </c>
      <c r="G3" t="inlineStr">
        <is>
          <t>APERTURA</t>
        </is>
      </c>
      <c r="H3" t="inlineStr">
        <is>
          <t>CB CRECIMIENTO - NUEVO</t>
        </is>
      </c>
      <c r="I3" t="inlineStr">
        <is>
          <t>SANTANDER</t>
        </is>
      </c>
      <c r="J3" t="inlineStr">
        <is>
          <t>GIRON</t>
        </is>
      </c>
      <c r="K3" t="inlineStr">
        <is>
          <t>SALSA DE AGUACATE LA ORIGINAL</t>
        </is>
      </c>
      <c r="L3" t="inlineStr">
        <is>
          <t>AVAL</t>
        </is>
      </c>
      <c r="M3" t="inlineStr">
        <is>
          <t>FO-25-1421100</t>
        </is>
      </c>
      <c r="N3" s="49" t="n">
        <v>45894.25486111111</v>
      </c>
      <c r="O3" s="49" t="n">
        <v>45896.53611111111</v>
      </c>
      <c r="P3" t="inlineStr">
        <is>
          <t>90128493</t>
        </is>
      </c>
      <c r="R3" t="inlineStr">
        <is>
          <t>EJECUTADO</t>
        </is>
      </c>
      <c r="S3" t="inlineStr">
        <is>
          <t>VISITA TECNICA</t>
        </is>
      </c>
      <c r="T3" t="inlineStr">
        <is>
          <t>FIZZZ217</t>
        </is>
      </c>
      <c r="U3" t="inlineStr">
        <is>
          <t>TIPO I</t>
        </is>
      </c>
      <c r="V3" t="inlineStr">
        <is>
          <t>TERRESTRE</t>
        </is>
      </c>
      <c r="W3" t="inlineStr">
        <is>
          <t>SANTOS GONZALEZ JOHAN FABIAN</t>
        </is>
      </c>
      <c r="X3" t="inlineStr">
        <is>
          <t>1</t>
        </is>
      </c>
      <c r="Y3" t="inlineStr">
        <is>
          <t>0</t>
        </is>
      </c>
      <c r="Z3" s="48" t="n">
        <v>0</v>
      </c>
      <c r="AA3" s="48" t="n">
        <v>0</v>
      </c>
      <c r="AB3" s="48" t="n">
        <v>0</v>
      </c>
      <c r="AC3" s="48" t="n">
        <v>75096</v>
      </c>
      <c r="AD3" t="inlineStr">
        <is>
          <t>0</t>
        </is>
      </c>
      <c r="AE3" s="48" t="n">
        <v>0</v>
      </c>
      <c r="AF3" s="48" t="n">
        <v>75096</v>
      </c>
    </row>
    <row r="4">
      <c r="A4" t="inlineStr">
        <is>
          <t>TUNJA</t>
        </is>
      </c>
      <c r="B4" t="inlineStr">
        <is>
          <t>SANTANDERES</t>
        </is>
      </c>
      <c r="C4" t="inlineStr">
        <is>
          <t>0004-0008</t>
        </is>
      </c>
      <c r="D4" t="inlineStr">
        <is>
          <t>15204</t>
        </is>
      </c>
      <c r="E4" t="inlineStr">
        <is>
          <t>TA-25-1006353</t>
        </is>
      </c>
      <c r="F4" t="inlineStr">
        <is>
          <t>90133264</t>
        </is>
      </c>
      <c r="G4" t="inlineStr">
        <is>
          <t>APERTURA</t>
        </is>
      </c>
      <c r="H4" t="inlineStr">
        <is>
          <t>CB CRECIMIENTO - NUEVO</t>
        </is>
      </c>
      <c r="I4" t="inlineStr">
        <is>
          <t>BOYACA</t>
        </is>
      </c>
      <c r="J4" t="inlineStr">
        <is>
          <t>COMBITA</t>
        </is>
      </c>
      <c r="K4" t="inlineStr">
        <is>
          <t>AUTOSERVICIO MULTIFUNCIOINAL</t>
        </is>
      </c>
      <c r="L4" t="inlineStr">
        <is>
          <t>AVAL</t>
        </is>
      </c>
      <c r="M4" t="inlineStr">
        <is>
          <t>FO-25-1421105</t>
        </is>
      </c>
      <c r="N4" s="49" t="n">
        <v>45894.78680555556</v>
      </c>
      <c r="O4" s="49" t="n">
        <v>45896.69166666667</v>
      </c>
      <c r="P4" t="inlineStr">
        <is>
          <t>90133264</t>
        </is>
      </c>
      <c r="R4" t="inlineStr">
        <is>
          <t>EJECUTADO</t>
        </is>
      </c>
      <c r="S4" t="inlineStr">
        <is>
          <t>VISITA TECNICA</t>
        </is>
      </c>
      <c r="T4" t="inlineStr">
        <is>
          <t>LIZZZ437</t>
        </is>
      </c>
      <c r="U4" t="inlineStr">
        <is>
          <t>TIPO II</t>
        </is>
      </c>
      <c r="V4" t="inlineStr">
        <is>
          <t>TERRESTRE</t>
        </is>
      </c>
      <c r="W4" t="inlineStr">
        <is>
          <t>SOLER HOYOS CRISTIAN LEONARDO</t>
        </is>
      </c>
      <c r="X4" t="inlineStr">
        <is>
          <t>1</t>
        </is>
      </c>
      <c r="Y4" t="inlineStr">
        <is>
          <t>0</t>
        </is>
      </c>
      <c r="Z4" s="48" t="n">
        <v>0</v>
      </c>
      <c r="AA4" s="48" t="n">
        <v>0</v>
      </c>
      <c r="AB4" s="48" t="n">
        <v>0</v>
      </c>
      <c r="AC4" s="48" t="n">
        <v>163814</v>
      </c>
      <c r="AD4" t="inlineStr">
        <is>
          <t>0</t>
        </is>
      </c>
      <c r="AE4" s="48" t="n">
        <v>0</v>
      </c>
      <c r="AF4" s="48" t="n">
        <v>163814</v>
      </c>
    </row>
    <row r="5">
      <c r="A5" t="inlineStr">
        <is>
          <t>CALI</t>
        </is>
      </c>
      <c r="B5" t="inlineStr">
        <is>
          <t>SUROCCIDENTE Y EJE CAFETERO</t>
        </is>
      </c>
      <c r="C5" t="inlineStr">
        <is>
          <t>0004-0003</t>
        </is>
      </c>
      <c r="D5" t="inlineStr">
        <is>
          <t>76563</t>
        </is>
      </c>
      <c r="E5" t="inlineStr">
        <is>
          <t>TA-25-1006355</t>
        </is>
      </c>
      <c r="F5" t="inlineStr">
        <is>
          <t>90143590</t>
        </is>
      </c>
      <c r="G5" t="inlineStr">
        <is>
          <t>APERTURA</t>
        </is>
      </c>
      <c r="H5" t="inlineStr">
        <is>
          <t>CB CRECIMIENTO - NUEVO</t>
        </is>
      </c>
      <c r="I5" t="inlineStr">
        <is>
          <t>VALLE DEL CAUCA</t>
        </is>
      </c>
      <c r="J5" t="inlineStr">
        <is>
          <t>PRADERA</t>
        </is>
      </c>
      <c r="K5" t="inlineStr">
        <is>
          <t>THE VIDEO GAMERS</t>
        </is>
      </c>
      <c r="L5" t="inlineStr">
        <is>
          <t>AVAL</t>
        </is>
      </c>
      <c r="M5" t="inlineStr">
        <is>
          <t>FO-25-1421113</t>
        </is>
      </c>
      <c r="N5" s="49" t="n">
        <v>45894.71180555555</v>
      </c>
      <c r="O5" s="49" t="n">
        <v>45896.54305555556</v>
      </c>
      <c r="P5" t="inlineStr">
        <is>
          <t>90143590</t>
        </is>
      </c>
      <c r="R5" t="inlineStr">
        <is>
          <t>EJECUTADO</t>
        </is>
      </c>
      <c r="S5" t="inlineStr">
        <is>
          <t>VISITA TECNICA</t>
        </is>
      </c>
      <c r="T5" t="inlineStr">
        <is>
          <t>SFZZZ309</t>
        </is>
      </c>
      <c r="U5" t="inlineStr">
        <is>
          <t>TIPO II</t>
        </is>
      </c>
      <c r="V5" t="inlineStr">
        <is>
          <t>TERRESTRE</t>
        </is>
      </c>
      <c r="W5" t="inlineStr">
        <is>
          <t>SANCHEZ URREGO ROBINSON DAVID</t>
        </is>
      </c>
      <c r="X5" t="inlineStr">
        <is>
          <t>1</t>
        </is>
      </c>
      <c r="Y5" t="inlineStr">
        <is>
          <t>0</t>
        </is>
      </c>
      <c r="Z5" s="48" t="n">
        <v>0</v>
      </c>
      <c r="AA5" s="48" t="n">
        <v>0</v>
      </c>
      <c r="AB5" s="48" t="n">
        <v>0</v>
      </c>
      <c r="AC5" s="48" t="n">
        <v>163814</v>
      </c>
      <c r="AD5" t="inlineStr">
        <is>
          <t>0</t>
        </is>
      </c>
      <c r="AE5" s="48" t="n">
        <v>0</v>
      </c>
      <c r="AF5" s="48" t="n">
        <v>163814</v>
      </c>
    </row>
    <row r="6">
      <c r="A6" t="inlineStr">
        <is>
          <t>PASTO</t>
        </is>
      </c>
      <c r="B6" t="inlineStr">
        <is>
          <t>SUROCCIDENTE Y EJE CAFETERO</t>
        </is>
      </c>
      <c r="C6" t="inlineStr">
        <is>
          <t>0004-0003</t>
        </is>
      </c>
      <c r="D6" t="inlineStr">
        <is>
          <t>52678</t>
        </is>
      </c>
      <c r="E6" t="inlineStr">
        <is>
          <t>TA-25-1006447</t>
        </is>
      </c>
      <c r="F6" t="inlineStr">
        <is>
          <t>63532733</t>
        </is>
      </c>
      <c r="G6" t="inlineStr">
        <is>
          <t>APERTURA</t>
        </is>
      </c>
      <c r="H6" t="inlineStr">
        <is>
          <t>CB CRECIMIENTO - NUEVO</t>
        </is>
      </c>
      <c r="I6" t="inlineStr">
        <is>
          <t>NARIÑO</t>
        </is>
      </c>
      <c r="J6" t="inlineStr">
        <is>
          <t>SAMANIEGO</t>
        </is>
      </c>
      <c r="K6" t="inlineStr">
        <is>
          <t>LIBRERÍA Y PAPELERIA ESTELAR No. 2</t>
        </is>
      </c>
      <c r="L6" t="inlineStr">
        <is>
          <t>AVAL</t>
        </is>
      </c>
      <c r="M6" t="inlineStr">
        <is>
          <t>FO-25-1421137</t>
        </is>
      </c>
      <c r="N6" s="49" t="n">
        <v>45894.7375</v>
      </c>
      <c r="O6" s="49" t="n">
        <v>45897.28333333333</v>
      </c>
      <c r="P6" t="inlineStr">
        <is>
          <t>63532733</t>
        </is>
      </c>
      <c r="R6" t="inlineStr">
        <is>
          <t>EJECUTADO</t>
        </is>
      </c>
      <c r="S6" t="inlineStr">
        <is>
          <t>VISITA TECNICA</t>
        </is>
      </c>
      <c r="T6" t="inlineStr">
        <is>
          <t>V100R563</t>
        </is>
      </c>
      <c r="U6" t="inlineStr">
        <is>
          <t>TIPO III</t>
        </is>
      </c>
      <c r="V6" t="inlineStr">
        <is>
          <t>TERRESTRE</t>
        </is>
      </c>
      <c r="W6" t="inlineStr">
        <is>
          <t>CASTILLO HERRERA ALEX RICARDO</t>
        </is>
      </c>
      <c r="X6" t="inlineStr">
        <is>
          <t>1</t>
        </is>
      </c>
      <c r="Y6" t="inlineStr">
        <is>
          <t>0</t>
        </is>
      </c>
      <c r="Z6" s="48" t="n">
        <v>0</v>
      </c>
      <c r="AA6" s="48" t="n">
        <v>0</v>
      </c>
      <c r="AB6" s="48" t="n">
        <v>0</v>
      </c>
      <c r="AC6" s="48" t="n">
        <v>275729</v>
      </c>
      <c r="AD6" t="inlineStr">
        <is>
          <t>0</t>
        </is>
      </c>
      <c r="AE6" s="48" t="n">
        <v>0</v>
      </c>
      <c r="AF6" s="48" t="n">
        <v>275729</v>
      </c>
    </row>
    <row r="7">
      <c r="A7" t="inlineStr">
        <is>
          <t>IBAGUE</t>
        </is>
      </c>
      <c r="B7" t="inlineStr">
        <is>
          <t>REMOTAS</t>
        </is>
      </c>
      <c r="C7" t="inlineStr">
        <is>
          <t>0004-0007</t>
        </is>
      </c>
      <c r="D7" t="inlineStr">
        <is>
          <t>73067</t>
        </is>
      </c>
      <c r="E7" t="inlineStr">
        <is>
          <t>TA-25-1006517</t>
        </is>
      </c>
      <c r="F7" t="inlineStr">
        <is>
          <t>89307250</t>
        </is>
      </c>
      <c r="G7" t="inlineStr">
        <is>
          <t>APERTURA</t>
        </is>
      </c>
      <c r="H7" t="inlineStr">
        <is>
          <t>CB CRECIMIENTO - NUEVO</t>
        </is>
      </c>
      <c r="I7" t="inlineStr">
        <is>
          <t>TOLIMA</t>
        </is>
      </c>
      <c r="J7" t="inlineStr">
        <is>
          <t>ATACO</t>
        </is>
      </c>
      <c r="K7" t="inlineStr">
        <is>
          <t>PAPELERIA Y MULTISERVICIOS NIKMA</t>
        </is>
      </c>
      <c r="L7" t="inlineStr">
        <is>
          <t>AVAL</t>
        </is>
      </c>
      <c r="M7" t="inlineStr">
        <is>
          <t>FO-25-1421150</t>
        </is>
      </c>
      <c r="N7" s="49" t="n">
        <v>45894.72222222222</v>
      </c>
      <c r="O7" s="49" t="n">
        <v>45896.28125</v>
      </c>
      <c r="P7" t="inlineStr">
        <is>
          <t>89307250</t>
        </is>
      </c>
      <c r="R7" t="inlineStr">
        <is>
          <t>EJECUTADO</t>
        </is>
      </c>
      <c r="S7" t="inlineStr">
        <is>
          <t>VISITA TECNICA</t>
        </is>
      </c>
      <c r="T7" t="inlineStr">
        <is>
          <t>A4YZZ020</t>
        </is>
      </c>
      <c r="U7" t="inlineStr">
        <is>
          <t>TIPO III</t>
        </is>
      </c>
      <c r="V7" t="inlineStr">
        <is>
          <t>TERRESTRE</t>
        </is>
      </c>
      <c r="W7" t="inlineStr">
        <is>
          <t>ANDRADE HERNANDEZ JUAN CARLOS</t>
        </is>
      </c>
      <c r="X7" t="inlineStr">
        <is>
          <t>1</t>
        </is>
      </c>
      <c r="Y7" t="inlineStr">
        <is>
          <t>0</t>
        </is>
      </c>
      <c r="Z7" s="48" t="n">
        <v>0</v>
      </c>
      <c r="AA7" s="48" t="n">
        <v>0</v>
      </c>
      <c r="AB7" s="48" t="n">
        <v>0</v>
      </c>
      <c r="AC7" s="48" t="n">
        <v>275729</v>
      </c>
      <c r="AD7" t="inlineStr">
        <is>
          <t>0</t>
        </is>
      </c>
      <c r="AE7" s="48" t="n">
        <v>0</v>
      </c>
      <c r="AF7" s="48" t="n">
        <v>275729</v>
      </c>
    </row>
    <row r="8">
      <c r="A8" t="inlineStr">
        <is>
          <t>PASTO</t>
        </is>
      </c>
      <c r="B8" t="inlineStr">
        <is>
          <t>SUROCCIDENTE Y EJE CAFETERO</t>
        </is>
      </c>
      <c r="C8" t="inlineStr">
        <is>
          <t>0004-0003</t>
        </is>
      </c>
      <c r="D8" t="inlineStr">
        <is>
          <t>52215</t>
        </is>
      </c>
      <c r="E8" t="inlineStr">
        <is>
          <t>TA-25-1015237</t>
        </is>
      </c>
      <c r="F8" t="inlineStr">
        <is>
          <t>89553618</t>
        </is>
      </c>
      <c r="G8" t="inlineStr">
        <is>
          <t>APERTURA</t>
        </is>
      </c>
      <c r="H8" t="inlineStr">
        <is>
          <t>CB CRECIMIENTO - NUEVO</t>
        </is>
      </c>
      <c r="I8" t="inlineStr">
        <is>
          <t>NARIÑO</t>
        </is>
      </c>
      <c r="J8" t="inlineStr">
        <is>
          <t>CORDOBA</t>
        </is>
      </c>
      <c r="K8" t="inlineStr">
        <is>
          <t>SU CASA VETERINARIA CORDOBA</t>
        </is>
      </c>
      <c r="L8" t="inlineStr">
        <is>
          <t>AVAL</t>
        </is>
      </c>
      <c r="M8" t="inlineStr">
        <is>
          <t>FO-25-1427648</t>
        </is>
      </c>
      <c r="N8" s="49" t="n">
        <v>45895.70347222222</v>
      </c>
      <c r="O8" s="49" t="n">
        <v>45897.59861111111</v>
      </c>
      <c r="P8" t="inlineStr">
        <is>
          <t>89553618</t>
        </is>
      </c>
      <c r="R8" t="inlineStr">
        <is>
          <t>EJECUTADO</t>
        </is>
      </c>
      <c r="S8" t="inlineStr">
        <is>
          <t>VISITA TECNICA</t>
        </is>
      </c>
      <c r="T8" t="inlineStr">
        <is>
          <t>LAZZZ583</t>
        </is>
      </c>
      <c r="U8" t="inlineStr">
        <is>
          <t>TIPO II</t>
        </is>
      </c>
      <c r="V8" t="inlineStr">
        <is>
          <t>TERRESTRE</t>
        </is>
      </c>
      <c r="W8" t="inlineStr">
        <is>
          <t>BRAVO MADROÑERO OSCAR ESTEBAN</t>
        </is>
      </c>
      <c r="X8" t="inlineStr">
        <is>
          <t>1</t>
        </is>
      </c>
      <c r="Y8" t="inlineStr">
        <is>
          <t>0</t>
        </is>
      </c>
      <c r="Z8" s="48" t="n">
        <v>0</v>
      </c>
      <c r="AA8" s="48" t="n">
        <v>0</v>
      </c>
      <c r="AB8" s="48" t="n">
        <v>0</v>
      </c>
      <c r="AC8" s="48" t="n">
        <v>163814</v>
      </c>
      <c r="AD8" t="inlineStr">
        <is>
          <t>0</t>
        </is>
      </c>
      <c r="AE8" s="48" t="n">
        <v>0</v>
      </c>
      <c r="AF8" s="48" t="n">
        <v>163814</v>
      </c>
    </row>
    <row r="9">
      <c r="A9" t="inlineStr">
        <is>
          <t>BOGOTA</t>
        </is>
      </c>
      <c r="B9" t="inlineStr">
        <is>
          <t>CUNDINAMARCA</t>
        </is>
      </c>
      <c r="C9" t="inlineStr">
        <is>
          <t>0004-0004</t>
        </is>
      </c>
      <c r="D9" t="inlineStr">
        <is>
          <t>25736</t>
        </is>
      </c>
      <c r="E9" t="inlineStr">
        <is>
          <t>TA-25-1015263</t>
        </is>
      </c>
      <c r="F9" t="inlineStr">
        <is>
          <t>90100916</t>
        </is>
      </c>
      <c r="G9" t="inlineStr">
        <is>
          <t>APERTURA</t>
        </is>
      </c>
      <c r="H9" t="inlineStr">
        <is>
          <t>CB CRECIMIENTO - NUEVO</t>
        </is>
      </c>
      <c r="I9" t="inlineStr">
        <is>
          <t>CUNDINAMARCA</t>
        </is>
      </c>
      <c r="J9" t="inlineStr">
        <is>
          <t>SESQUILE</t>
        </is>
      </c>
      <c r="K9" t="inlineStr">
        <is>
          <t>EXPO OFERTAS Y VARIEDADES</t>
        </is>
      </c>
      <c r="L9" t="inlineStr">
        <is>
          <t>AVAL</t>
        </is>
      </c>
      <c r="M9" t="inlineStr">
        <is>
          <t>FO-25-1427658</t>
        </is>
      </c>
      <c r="N9" s="49" t="n">
        <v>45895.72361111111</v>
      </c>
      <c r="O9" s="49" t="n">
        <v>45897.60416666666</v>
      </c>
      <c r="P9" t="inlineStr">
        <is>
          <t>90100916</t>
        </is>
      </c>
      <c r="R9" t="inlineStr">
        <is>
          <t>EJECUTADO</t>
        </is>
      </c>
      <c r="S9" t="inlineStr">
        <is>
          <t>VISITA TECNICA</t>
        </is>
      </c>
      <c r="T9" t="inlineStr">
        <is>
          <t>VAZZZ533</t>
        </is>
      </c>
      <c r="U9" t="inlineStr">
        <is>
          <t>TIPO II</t>
        </is>
      </c>
      <c r="V9" t="inlineStr">
        <is>
          <t>TERRESTRE</t>
        </is>
      </c>
      <c r="W9" t="inlineStr">
        <is>
          <t>LOZADA ROJAS CHRISTIAN ANDRES</t>
        </is>
      </c>
      <c r="X9" t="inlineStr">
        <is>
          <t>1</t>
        </is>
      </c>
      <c r="Y9" t="inlineStr">
        <is>
          <t>0</t>
        </is>
      </c>
      <c r="Z9" s="48" t="n">
        <v>0</v>
      </c>
      <c r="AA9" s="48" t="n">
        <v>0</v>
      </c>
      <c r="AB9" s="48" t="n">
        <v>0</v>
      </c>
      <c r="AC9" s="48" t="n">
        <v>163814</v>
      </c>
      <c r="AD9" t="inlineStr">
        <is>
          <t>0</t>
        </is>
      </c>
      <c r="AE9" s="48" t="n">
        <v>0</v>
      </c>
      <c r="AF9" s="48" t="n">
        <v>163814</v>
      </c>
    </row>
    <row r="10">
      <c r="A10" t="inlineStr">
        <is>
          <t>NEIVA</t>
        </is>
      </c>
      <c r="B10" t="inlineStr">
        <is>
          <t>REMOTAS</t>
        </is>
      </c>
      <c r="C10" t="inlineStr">
        <is>
          <t>0004-0007</t>
        </is>
      </c>
      <c r="D10" t="inlineStr">
        <is>
          <t>41357</t>
        </is>
      </c>
      <c r="E10" t="inlineStr">
        <is>
          <t>TA-25-1015310</t>
        </is>
      </c>
      <c r="F10" t="inlineStr">
        <is>
          <t>90103830</t>
        </is>
      </c>
      <c r="G10" t="inlineStr">
        <is>
          <t>APERTURA</t>
        </is>
      </c>
      <c r="H10" t="inlineStr">
        <is>
          <t>CB CRECIMIENTO - NUEVO</t>
        </is>
      </c>
      <c r="I10" t="inlineStr">
        <is>
          <t>HUILA</t>
        </is>
      </c>
      <c r="J10" t="inlineStr">
        <is>
          <t>IQUIRA</t>
        </is>
      </c>
      <c r="K10" t="inlineStr">
        <is>
          <t>AMCAR STORE</t>
        </is>
      </c>
      <c r="L10" t="inlineStr">
        <is>
          <t>AVAL</t>
        </is>
      </c>
      <c r="M10" t="inlineStr">
        <is>
          <t>FO-25-1427670</t>
        </is>
      </c>
      <c r="N10" s="49" t="n">
        <v>45895.74861111111</v>
      </c>
      <c r="O10" s="49" t="n">
        <v>45900.50763888889</v>
      </c>
      <c r="P10" t="inlineStr">
        <is>
          <t>90103830</t>
        </is>
      </c>
      <c r="R10" t="inlineStr">
        <is>
          <t>EJECUTADO</t>
        </is>
      </c>
      <c r="S10" t="inlineStr">
        <is>
          <t>VISITA TECNICA</t>
        </is>
      </c>
      <c r="T10" t="inlineStr">
        <is>
          <t>V7ZZZ404</t>
        </is>
      </c>
      <c r="U10" t="inlineStr">
        <is>
          <t>TIPO II</t>
        </is>
      </c>
      <c r="V10" t="inlineStr">
        <is>
          <t>TERRESTRE</t>
        </is>
      </c>
      <c r="W10" t="inlineStr">
        <is>
          <t>DIAZ VARGAS JONATHAN MIGUEL</t>
        </is>
      </c>
      <c r="X10" t="inlineStr">
        <is>
          <t>1</t>
        </is>
      </c>
      <c r="Y10" t="inlineStr">
        <is>
          <t>0</t>
        </is>
      </c>
      <c r="Z10" s="48" t="n">
        <v>0</v>
      </c>
      <c r="AA10" s="48" t="n">
        <v>0</v>
      </c>
      <c r="AB10" s="48" t="n">
        <v>0</v>
      </c>
      <c r="AC10" s="48" t="n">
        <v>163814</v>
      </c>
      <c r="AD10" t="inlineStr">
        <is>
          <t>0</t>
        </is>
      </c>
      <c r="AE10" s="48" t="n">
        <v>0</v>
      </c>
      <c r="AF10" s="48" t="n">
        <v>163814</v>
      </c>
    </row>
    <row r="11">
      <c r="A11" t="inlineStr">
        <is>
          <t>BOGOTA</t>
        </is>
      </c>
      <c r="B11" t="inlineStr">
        <is>
          <t>CUNDINAMARCA</t>
        </is>
      </c>
      <c r="C11" t="inlineStr">
        <is>
          <t>0004-0004</t>
        </is>
      </c>
      <c r="D11" t="inlineStr">
        <is>
          <t>25269</t>
        </is>
      </c>
      <c r="E11" t="inlineStr">
        <is>
          <t>TA-25-1015364</t>
        </is>
      </c>
      <c r="F11" t="inlineStr">
        <is>
          <t>90101530</t>
        </is>
      </c>
      <c r="G11" t="inlineStr">
        <is>
          <t>APERTURA</t>
        </is>
      </c>
      <c r="H11" t="inlineStr">
        <is>
          <t>CB CRECIMIENTO - NUEVO</t>
        </is>
      </c>
      <c r="I11" t="inlineStr">
        <is>
          <t>CUNDINAMARCA</t>
        </is>
      </c>
      <c r="J11" t="inlineStr">
        <is>
          <t>FACATATIVA</t>
        </is>
      </c>
      <c r="K11" t="inlineStr">
        <is>
          <t>ORANGE FASHION BOUTIQUE 2</t>
        </is>
      </c>
      <c r="L11" t="inlineStr">
        <is>
          <t>AVAL</t>
        </is>
      </c>
      <c r="M11" t="inlineStr">
        <is>
          <t>FO-25-1427687</t>
        </is>
      </c>
      <c r="N11" s="49" t="n">
        <v>45895.72361111111</v>
      </c>
      <c r="O11" s="49" t="n">
        <v>45897.62569444445</v>
      </c>
      <c r="P11" t="inlineStr">
        <is>
          <t>90101530</t>
        </is>
      </c>
      <c r="R11" t="inlineStr">
        <is>
          <t>EJECUTADO</t>
        </is>
      </c>
      <c r="S11" t="inlineStr">
        <is>
          <t>VISITA TECNICA</t>
        </is>
      </c>
      <c r="T11" t="inlineStr">
        <is>
          <t>V6ZZZ648</t>
        </is>
      </c>
      <c r="U11" t="inlineStr">
        <is>
          <t>TIPO II</t>
        </is>
      </c>
      <c r="V11" t="inlineStr">
        <is>
          <t>TERRESTRE</t>
        </is>
      </c>
      <c r="W11" t="inlineStr">
        <is>
          <t>GOMEZ VEGA DAVID SNEYDER</t>
        </is>
      </c>
      <c r="X11" t="inlineStr">
        <is>
          <t>1</t>
        </is>
      </c>
      <c r="Y11" t="inlineStr">
        <is>
          <t>0</t>
        </is>
      </c>
      <c r="Z11" s="48" t="n">
        <v>0</v>
      </c>
      <c r="AA11" s="48" t="n">
        <v>0</v>
      </c>
      <c r="AB11" s="48" t="n">
        <v>0</v>
      </c>
      <c r="AC11" s="48" t="n">
        <v>163814</v>
      </c>
      <c r="AD11" t="inlineStr">
        <is>
          <t>0</t>
        </is>
      </c>
      <c r="AE11" s="48" t="n">
        <v>0</v>
      </c>
      <c r="AF11" s="48" t="n">
        <v>163814</v>
      </c>
    </row>
    <row r="12">
      <c r="A12" t="inlineStr">
        <is>
          <t>CALI</t>
        </is>
      </c>
      <c r="B12" t="inlineStr">
        <is>
          <t>SUROCCIDENTE Y EJE CAFETERO</t>
        </is>
      </c>
      <c r="C12" t="inlineStr">
        <is>
          <t>0004-0003</t>
        </is>
      </c>
      <c r="D12" t="inlineStr">
        <is>
          <t>76001</t>
        </is>
      </c>
      <c r="E12" t="inlineStr">
        <is>
          <t>TA-25-1015403</t>
        </is>
      </c>
      <c r="F12" t="inlineStr">
        <is>
          <t>90109395</t>
        </is>
      </c>
      <c r="G12" t="inlineStr">
        <is>
          <t>APERTURA</t>
        </is>
      </c>
      <c r="H12" t="inlineStr">
        <is>
          <t>CB CRECIMIENTO - NUEVO</t>
        </is>
      </c>
      <c r="I12" t="inlineStr">
        <is>
          <t>VALLE DEL CAUCA</t>
        </is>
      </c>
      <c r="J12" t="inlineStr">
        <is>
          <t>CALI</t>
        </is>
      </c>
      <c r="K12" t="inlineStr">
        <is>
          <t>MISCELANEA LUCELLY</t>
        </is>
      </c>
      <c r="L12" t="inlineStr">
        <is>
          <t>AVAL</t>
        </is>
      </c>
      <c r="M12" t="inlineStr">
        <is>
          <t>FO-25-1427697</t>
        </is>
      </c>
      <c r="N12" s="49" t="n">
        <v>45895.68611111111</v>
      </c>
      <c r="O12" s="49" t="n">
        <v>45897.54027777778</v>
      </c>
      <c r="P12" t="inlineStr">
        <is>
          <t>90109395</t>
        </is>
      </c>
      <c r="R12" t="inlineStr">
        <is>
          <t>EJECUTADO</t>
        </is>
      </c>
      <c r="S12" t="inlineStr">
        <is>
          <t>VISITA TECNICA</t>
        </is>
      </c>
      <c r="T12" t="inlineStr">
        <is>
          <t>V7ZZZ858</t>
        </is>
      </c>
      <c r="U12" t="inlineStr">
        <is>
          <t>TIPO I</t>
        </is>
      </c>
      <c r="V12" t="inlineStr">
        <is>
          <t>TERRESTRE</t>
        </is>
      </c>
      <c r="W12" t="inlineStr">
        <is>
          <t>CUERO RUIZ JHONNY</t>
        </is>
      </c>
      <c r="X12" t="inlineStr">
        <is>
          <t>1</t>
        </is>
      </c>
      <c r="Y12" t="inlineStr">
        <is>
          <t>0</t>
        </is>
      </c>
      <c r="Z12" s="48" t="n">
        <v>0</v>
      </c>
      <c r="AA12" s="48" t="n">
        <v>0</v>
      </c>
      <c r="AB12" s="48" t="n">
        <v>0</v>
      </c>
      <c r="AC12" s="48" t="n">
        <v>75096</v>
      </c>
      <c r="AD12" t="inlineStr">
        <is>
          <t>0</t>
        </is>
      </c>
      <c r="AE12" s="48" t="n">
        <v>0</v>
      </c>
      <c r="AF12" s="48" t="n">
        <v>75096</v>
      </c>
    </row>
    <row r="13">
      <c r="A13" t="inlineStr">
        <is>
          <t>MEDELLIN</t>
        </is>
      </c>
      <c r="B13" t="inlineStr">
        <is>
          <t>NOROCCIDENTE</t>
        </is>
      </c>
      <c r="C13" t="inlineStr">
        <is>
          <t>0004-0005</t>
        </is>
      </c>
      <c r="D13" t="inlineStr">
        <is>
          <t>5001</t>
        </is>
      </c>
      <c r="E13" t="inlineStr">
        <is>
          <t>TA-25-1015436</t>
        </is>
      </c>
      <c r="F13" t="inlineStr">
        <is>
          <t>90143001</t>
        </is>
      </c>
      <c r="G13" t="inlineStr">
        <is>
          <t>APERTURA</t>
        </is>
      </c>
      <c r="H13" t="inlineStr">
        <is>
          <t>CB CRECIMIENTO - NUEVO</t>
        </is>
      </c>
      <c r="I13" t="inlineStr">
        <is>
          <t>ANTIOQUIA</t>
        </is>
      </c>
      <c r="J13" t="inlineStr">
        <is>
          <t>MEDELLIN</t>
        </is>
      </c>
      <c r="K13" t="inlineStr">
        <is>
          <t>VARIEDADES VIDEOBARBER</t>
        </is>
      </c>
      <c r="L13" t="inlineStr">
        <is>
          <t>AVAL</t>
        </is>
      </c>
      <c r="M13" t="inlineStr">
        <is>
          <t>FO-25-1427715</t>
        </is>
      </c>
      <c r="N13" s="49" t="n">
        <v>45895.83680555555</v>
      </c>
      <c r="O13" s="49" t="n">
        <v>45897.63611111111</v>
      </c>
      <c r="P13" t="inlineStr">
        <is>
          <t>90143001</t>
        </is>
      </c>
      <c r="R13" t="inlineStr">
        <is>
          <t>EJECUTADO</t>
        </is>
      </c>
      <c r="S13" t="inlineStr">
        <is>
          <t>VISITA TECNICA</t>
        </is>
      </c>
      <c r="T13" t="inlineStr">
        <is>
          <t>SFZZZ296</t>
        </is>
      </c>
      <c r="U13" t="inlineStr">
        <is>
          <t>TIPO I</t>
        </is>
      </c>
      <c r="V13" t="inlineStr">
        <is>
          <t>TERRESTRE</t>
        </is>
      </c>
      <c r="W13" t="inlineStr">
        <is>
          <t>BARRIENTOS HERNANDEZ CRISTIAN HORACIO</t>
        </is>
      </c>
      <c r="X13" t="inlineStr">
        <is>
          <t>1</t>
        </is>
      </c>
      <c r="Y13" t="inlineStr">
        <is>
          <t>0</t>
        </is>
      </c>
      <c r="Z13" s="48" t="n">
        <v>0</v>
      </c>
      <c r="AA13" s="48" t="n">
        <v>0</v>
      </c>
      <c r="AB13" s="48" t="n">
        <v>0</v>
      </c>
      <c r="AC13" s="48" t="n">
        <v>75096</v>
      </c>
      <c r="AD13" t="inlineStr">
        <is>
          <t>0</t>
        </is>
      </c>
      <c r="AE13" s="48" t="n">
        <v>0</v>
      </c>
      <c r="AF13" s="48" t="n">
        <v>75096</v>
      </c>
    </row>
    <row r="14">
      <c r="A14" t="inlineStr">
        <is>
          <t>YOPAL</t>
        </is>
      </c>
      <c r="B14" t="inlineStr">
        <is>
          <t>REMOTAS</t>
        </is>
      </c>
      <c r="C14" t="inlineStr">
        <is>
          <t>0004-0007</t>
        </is>
      </c>
      <c r="D14" t="inlineStr">
        <is>
          <t>85001</t>
        </is>
      </c>
      <c r="E14" t="inlineStr">
        <is>
          <t>TA-25-1015458</t>
        </is>
      </c>
      <c r="F14" t="inlineStr">
        <is>
          <t>90142687</t>
        </is>
      </c>
      <c r="G14" t="inlineStr">
        <is>
          <t>APERTURA</t>
        </is>
      </c>
      <c r="H14" t="inlineStr">
        <is>
          <t>CB CRECIMIENTO - NUEVO</t>
        </is>
      </c>
      <c r="I14" t="inlineStr">
        <is>
          <t>CASANARE</t>
        </is>
      </c>
      <c r="J14" t="inlineStr">
        <is>
          <t>YOPAL</t>
        </is>
      </c>
      <c r="K14" t="inlineStr">
        <is>
          <t>MULTISERVICIOS LA 23 YOPAL</t>
        </is>
      </c>
      <c r="L14" t="inlineStr">
        <is>
          <t>AVAL</t>
        </is>
      </c>
      <c r="M14" t="inlineStr">
        <is>
          <t>FO-25-1427724</t>
        </is>
      </c>
      <c r="N14" s="49" t="n">
        <v>45895.74652777778</v>
      </c>
      <c r="O14" s="49" t="n">
        <v>45898.63055555556</v>
      </c>
      <c r="P14" t="inlineStr">
        <is>
          <t>90142687</t>
        </is>
      </c>
      <c r="R14" t="inlineStr">
        <is>
          <t>EJECUTADO</t>
        </is>
      </c>
      <c r="S14" t="inlineStr">
        <is>
          <t>VISITA TECNICA</t>
        </is>
      </c>
      <c r="T14" t="inlineStr">
        <is>
          <t>SFZZZ283</t>
        </is>
      </c>
      <c r="U14" t="inlineStr">
        <is>
          <t>TIPO I</t>
        </is>
      </c>
      <c r="V14" t="inlineStr">
        <is>
          <t>TERRESTRE</t>
        </is>
      </c>
      <c r="W14" t="inlineStr">
        <is>
          <t>BERNAL ELAICA EDGAR ALEXIS</t>
        </is>
      </c>
      <c r="X14" t="inlineStr">
        <is>
          <t>1</t>
        </is>
      </c>
      <c r="Y14" t="inlineStr">
        <is>
          <t>0</t>
        </is>
      </c>
      <c r="Z14" s="48" t="n">
        <v>0</v>
      </c>
      <c r="AA14" s="48" t="n">
        <v>0</v>
      </c>
      <c r="AB14" s="48" t="n">
        <v>0</v>
      </c>
      <c r="AC14" s="48" t="n">
        <v>75096</v>
      </c>
      <c r="AD14" t="inlineStr">
        <is>
          <t>0</t>
        </is>
      </c>
      <c r="AE14" s="48" t="n">
        <v>0</v>
      </c>
      <c r="AF14" s="48" t="n">
        <v>75096</v>
      </c>
    </row>
    <row r="15">
      <c r="A15" t="inlineStr">
        <is>
          <t>TUNJA</t>
        </is>
      </c>
      <c r="B15" t="inlineStr">
        <is>
          <t>SANTANDERES</t>
        </is>
      </c>
      <c r="C15" t="inlineStr">
        <is>
          <t>0004-0008</t>
        </is>
      </c>
      <c r="D15" t="inlineStr">
        <is>
          <t>68077</t>
        </is>
      </c>
      <c r="E15" t="inlineStr">
        <is>
          <t>TA-25-1015473</t>
        </is>
      </c>
      <c r="F15" t="inlineStr">
        <is>
          <t>90141236</t>
        </is>
      </c>
      <c r="G15" t="inlineStr">
        <is>
          <t>APERTURA</t>
        </is>
      </c>
      <c r="H15" t="inlineStr">
        <is>
          <t>CB CRECIMIENTO - NUEVO</t>
        </is>
      </c>
      <c r="I15" t="inlineStr">
        <is>
          <t>SANTANDER</t>
        </is>
      </c>
      <c r="J15" t="inlineStr">
        <is>
          <t>BARBOSA</t>
        </is>
      </c>
      <c r="K15" t="inlineStr">
        <is>
          <t>DROGUERIA MODRERNA BARBOSA</t>
        </is>
      </c>
      <c r="L15" t="inlineStr">
        <is>
          <t>AVAL</t>
        </is>
      </c>
      <c r="M15" t="inlineStr">
        <is>
          <t>FO-25-1427730</t>
        </is>
      </c>
      <c r="N15" s="49" t="n">
        <v>45895.76458333333</v>
      </c>
      <c r="O15" s="49" t="n">
        <v>45898.58472222222</v>
      </c>
      <c r="P15" t="inlineStr">
        <is>
          <t>90141236</t>
        </is>
      </c>
      <c r="R15" t="inlineStr">
        <is>
          <t>EJECUTADO</t>
        </is>
      </c>
      <c r="S15" t="inlineStr">
        <is>
          <t>VISITA TECNICA</t>
        </is>
      </c>
      <c r="T15" t="inlineStr">
        <is>
          <t>LJZZZ636</t>
        </is>
      </c>
      <c r="U15" t="inlineStr">
        <is>
          <t>TIPO II</t>
        </is>
      </c>
      <c r="V15" t="inlineStr">
        <is>
          <t>TERRESTRE</t>
        </is>
      </c>
      <c r="W15" t="inlineStr">
        <is>
          <t>SOLER HOYOS CRISTIAN LEONARDO</t>
        </is>
      </c>
      <c r="X15" t="inlineStr">
        <is>
          <t>1</t>
        </is>
      </c>
      <c r="Y15" t="inlineStr">
        <is>
          <t>0</t>
        </is>
      </c>
      <c r="Z15" s="48" t="n">
        <v>0</v>
      </c>
      <c r="AA15" s="48" t="n">
        <v>0</v>
      </c>
      <c r="AB15" s="48" t="n">
        <v>0</v>
      </c>
      <c r="AC15" s="48" t="n">
        <v>163814</v>
      </c>
      <c r="AD15" t="inlineStr">
        <is>
          <t>0</t>
        </is>
      </c>
      <c r="AE15" s="48" t="n">
        <v>0</v>
      </c>
      <c r="AF15" s="48" t="n">
        <v>163814</v>
      </c>
    </row>
    <row r="16">
      <c r="A16" t="inlineStr">
        <is>
          <t>IBAGUE</t>
        </is>
      </c>
      <c r="B16" t="inlineStr">
        <is>
          <t>REMOTAS</t>
        </is>
      </c>
      <c r="C16" t="inlineStr">
        <is>
          <t>0004-0007</t>
        </is>
      </c>
      <c r="D16" t="inlineStr">
        <is>
          <t>73349</t>
        </is>
      </c>
      <c r="E16" t="inlineStr">
        <is>
          <t>TA-25-1015522</t>
        </is>
      </c>
      <c r="F16" t="inlineStr">
        <is>
          <t>90136953</t>
        </is>
      </c>
      <c r="G16" t="inlineStr">
        <is>
          <t>APERTURA</t>
        </is>
      </c>
      <c r="H16" t="inlineStr">
        <is>
          <t>CB CRECIMIENTO - NUEVO</t>
        </is>
      </c>
      <c r="I16" t="inlineStr">
        <is>
          <t>TOLIMA</t>
        </is>
      </c>
      <c r="J16" t="inlineStr">
        <is>
          <t>HONDA</t>
        </is>
      </c>
      <c r="K16" t="inlineStr">
        <is>
          <t>HONDA PAGOS EXPRESS</t>
        </is>
      </c>
      <c r="L16" t="inlineStr">
        <is>
          <t>AVAL</t>
        </is>
      </c>
      <c r="M16" t="inlineStr">
        <is>
          <t>FO-25-1427742</t>
        </is>
      </c>
      <c r="N16" s="49" t="n">
        <v>45895.95277777778</v>
      </c>
      <c r="O16" s="49" t="n">
        <v>45900.50277777778</v>
      </c>
      <c r="P16" t="inlineStr">
        <is>
          <t>90136953</t>
        </is>
      </c>
      <c r="R16" t="inlineStr">
        <is>
          <t>EJECUTADO</t>
        </is>
      </c>
      <c r="S16" t="inlineStr">
        <is>
          <t>VISITA TECNICA</t>
        </is>
      </c>
      <c r="T16" t="inlineStr">
        <is>
          <t>FIZZZ252</t>
        </is>
      </c>
      <c r="U16" t="inlineStr">
        <is>
          <t>TIPO III</t>
        </is>
      </c>
      <c r="V16" t="inlineStr">
        <is>
          <t>TERRESTRE</t>
        </is>
      </c>
      <c r="W16" t="inlineStr">
        <is>
          <t>GUTIERREZ  CAMILO ANDRES</t>
        </is>
      </c>
      <c r="X16" t="inlineStr">
        <is>
          <t>1</t>
        </is>
      </c>
      <c r="Y16" t="inlineStr">
        <is>
          <t>0</t>
        </is>
      </c>
      <c r="Z16" s="48" t="n">
        <v>0</v>
      </c>
      <c r="AA16" s="48" t="n">
        <v>0</v>
      </c>
      <c r="AB16" s="48" t="n">
        <v>0</v>
      </c>
      <c r="AC16" s="48" t="n">
        <v>275729</v>
      </c>
      <c r="AD16" t="inlineStr">
        <is>
          <t>0</t>
        </is>
      </c>
      <c r="AE16" s="48" t="n">
        <v>0</v>
      </c>
      <c r="AF16" s="48" t="n">
        <v>275729</v>
      </c>
    </row>
    <row r="17">
      <c r="A17" t="inlineStr">
        <is>
          <t>MEDELLIN</t>
        </is>
      </c>
      <c r="B17" t="inlineStr">
        <is>
          <t>NOROCCIDENTE</t>
        </is>
      </c>
      <c r="C17" t="inlineStr">
        <is>
          <t>0004-0005</t>
        </is>
      </c>
      <c r="D17" t="inlineStr">
        <is>
          <t>5088</t>
        </is>
      </c>
      <c r="E17" t="inlineStr">
        <is>
          <t>TA-25-1033542</t>
        </is>
      </c>
      <c r="F17" t="inlineStr">
        <is>
          <t>20723177</t>
        </is>
      </c>
      <c r="G17" t="inlineStr">
        <is>
          <t>APERTURA</t>
        </is>
      </c>
      <c r="H17" t="inlineStr">
        <is>
          <t>CB CRECIMIENTO - NUEVO</t>
        </is>
      </c>
      <c r="I17" t="inlineStr">
        <is>
          <t>ANTIOQUIA</t>
        </is>
      </c>
      <c r="J17" t="inlineStr">
        <is>
          <t>BELLO</t>
        </is>
      </c>
      <c r="K17" t="inlineStr">
        <is>
          <t>FRUVER EL SOCIO</t>
        </is>
      </c>
      <c r="L17" t="inlineStr">
        <is>
          <t>AVAL</t>
        </is>
      </c>
      <c r="M17" t="inlineStr">
        <is>
          <t>FO-25-1431987</t>
        </is>
      </c>
      <c r="N17" s="49" t="n">
        <v>45896.83680555555</v>
      </c>
      <c r="O17" s="49" t="n">
        <v>45897.6125</v>
      </c>
      <c r="P17" t="inlineStr">
        <is>
          <t>20723177</t>
        </is>
      </c>
      <c r="R17" t="inlineStr">
        <is>
          <t>CANCELADO</t>
        </is>
      </c>
      <c r="S17" t="inlineStr">
        <is>
          <t>SOPORTE TELEFONICO</t>
        </is>
      </c>
      <c r="U17" t="inlineStr">
        <is>
          <t>TIPO I</t>
        </is>
      </c>
      <c r="V17" t="inlineStr">
        <is>
          <t>TERRESTRE</t>
        </is>
      </c>
      <c r="W17" t="inlineStr">
        <is>
          <t>ZAPATA LOPEZ EDWARD ASDRUBAL</t>
        </is>
      </c>
      <c r="X17" t="inlineStr">
        <is>
          <t>1</t>
        </is>
      </c>
      <c r="Y17" t="inlineStr">
        <is>
          <t>0</t>
        </is>
      </c>
      <c r="Z17" s="48" t="n">
        <v>0</v>
      </c>
      <c r="AA17" s="48" t="n">
        <v>0</v>
      </c>
      <c r="AB17" s="48" t="n">
        <v>0</v>
      </c>
      <c r="AC17" s="48" t="n">
        <v>41241</v>
      </c>
      <c r="AD17" t="inlineStr">
        <is>
          <t>0</t>
        </is>
      </c>
      <c r="AE17" s="48" t="n">
        <v>0</v>
      </c>
      <c r="AF17" s="48" t="n">
        <v>41241</v>
      </c>
    </row>
    <row r="18">
      <c r="A18" t="inlineStr">
        <is>
          <t>BUCARAMANGA</t>
        </is>
      </c>
      <c r="B18" t="inlineStr">
        <is>
          <t>SANTANDERES</t>
        </is>
      </c>
      <c r="C18" t="inlineStr">
        <is>
          <t>0004-0008</t>
        </is>
      </c>
      <c r="D18" t="inlineStr">
        <is>
          <t>68820</t>
        </is>
      </c>
      <c r="E18" t="inlineStr">
        <is>
          <t>TA-25-1036290</t>
        </is>
      </c>
      <c r="F18" t="inlineStr">
        <is>
          <t>90115671</t>
        </is>
      </c>
      <c r="G18" t="inlineStr">
        <is>
          <t>APERTURA</t>
        </is>
      </c>
      <c r="H18" t="inlineStr">
        <is>
          <t>CB CRECIMIENTO - NUEVO</t>
        </is>
      </c>
      <c r="I18" t="inlineStr">
        <is>
          <t>SANTANDER</t>
        </is>
      </c>
      <c r="J18" t="inlineStr">
        <is>
          <t>TONA</t>
        </is>
      </c>
      <c r="K18" t="inlineStr">
        <is>
          <t>PAPELERIA YOE</t>
        </is>
      </c>
      <c r="L18" t="inlineStr">
        <is>
          <t>AVAL</t>
        </is>
      </c>
      <c r="M18" t="inlineStr">
        <is>
          <t>FO-25-1434957</t>
        </is>
      </c>
      <c r="N18" s="49" t="n">
        <v>45896.48402777778</v>
      </c>
      <c r="O18" s="49" t="n">
        <v>45898.5375</v>
      </c>
      <c r="P18" t="inlineStr">
        <is>
          <t>90115671</t>
        </is>
      </c>
      <c r="R18" t="inlineStr">
        <is>
          <t>EJECUTADO</t>
        </is>
      </c>
      <c r="S18" t="inlineStr">
        <is>
          <t>VISITA TECNICA</t>
        </is>
      </c>
      <c r="T18" t="inlineStr">
        <is>
          <t>V9ZZZ611</t>
        </is>
      </c>
      <c r="U18" t="inlineStr">
        <is>
          <t>TIPO II</t>
        </is>
      </c>
      <c r="V18" t="inlineStr">
        <is>
          <t>TERRESTRE</t>
        </is>
      </c>
      <c r="W18" t="inlineStr">
        <is>
          <t>MARTINEZ FLOREZ DONIS ALBERTO</t>
        </is>
      </c>
      <c r="X18" t="inlineStr">
        <is>
          <t>1</t>
        </is>
      </c>
      <c r="Y18" t="inlineStr">
        <is>
          <t>0</t>
        </is>
      </c>
      <c r="Z18" s="48" t="n">
        <v>0</v>
      </c>
      <c r="AA18" s="48" t="n">
        <v>0</v>
      </c>
      <c r="AB18" s="48" t="n">
        <v>0</v>
      </c>
      <c r="AC18" s="48" t="n">
        <v>163814</v>
      </c>
      <c r="AD18" t="inlineStr">
        <is>
          <t>0</t>
        </is>
      </c>
      <c r="AE18" s="48" t="n">
        <v>0</v>
      </c>
      <c r="AF18" s="48" t="n">
        <v>163814</v>
      </c>
    </row>
    <row r="19">
      <c r="A19" t="inlineStr">
        <is>
          <t>BOGOTA</t>
        </is>
      </c>
      <c r="B19" t="inlineStr">
        <is>
          <t>CUNDINAMARCA</t>
        </is>
      </c>
      <c r="C19" t="inlineStr">
        <is>
          <t>0004-0004</t>
        </is>
      </c>
      <c r="D19" t="inlineStr">
        <is>
          <t>25269</t>
        </is>
      </c>
      <c r="E19" t="inlineStr">
        <is>
          <t>TA-25-1036304</t>
        </is>
      </c>
      <c r="F19" t="inlineStr">
        <is>
          <t>89429823</t>
        </is>
      </c>
      <c r="G19" t="inlineStr">
        <is>
          <t>APERTURA</t>
        </is>
      </c>
      <c r="H19" t="inlineStr">
        <is>
          <t>CB CRECIMIENTO - NUEVO</t>
        </is>
      </c>
      <c r="I19" t="inlineStr">
        <is>
          <t>CUNDINAMARCA</t>
        </is>
      </c>
      <c r="J19" t="inlineStr">
        <is>
          <t>FACATATIVA</t>
        </is>
      </c>
      <c r="K19" t="inlineStr">
        <is>
          <t>AMOBLAR MUEBLES Y ELECTRODOMESTICOS CENTRO</t>
        </is>
      </c>
      <c r="L19" t="inlineStr">
        <is>
          <t>AVAL</t>
        </is>
      </c>
      <c r="M19" t="inlineStr">
        <is>
          <t>FO-25-1435002</t>
        </is>
      </c>
      <c r="N19" s="49" t="n">
        <v>45896.72430555556</v>
      </c>
      <c r="O19" s="49" t="n">
        <v>45898.57986111111</v>
      </c>
      <c r="P19" t="inlineStr">
        <is>
          <t>89429823</t>
        </is>
      </c>
      <c r="R19" t="inlineStr">
        <is>
          <t>EJECUTADO</t>
        </is>
      </c>
      <c r="S19" t="inlineStr">
        <is>
          <t>VISITA TECNICA</t>
        </is>
      </c>
      <c r="T19" t="inlineStr">
        <is>
          <t>SAVZZ865</t>
        </is>
      </c>
      <c r="U19" t="inlineStr">
        <is>
          <t>TIPO II</t>
        </is>
      </c>
      <c r="V19" t="inlineStr">
        <is>
          <t>TERRESTRE</t>
        </is>
      </c>
      <c r="W19" t="inlineStr">
        <is>
          <t>ORTIZ MARTINEZ STIVEN</t>
        </is>
      </c>
      <c r="X19" t="inlineStr">
        <is>
          <t>1</t>
        </is>
      </c>
      <c r="Y19" t="inlineStr">
        <is>
          <t>0</t>
        </is>
      </c>
      <c r="Z19" s="48" t="n">
        <v>0</v>
      </c>
      <c r="AA19" s="48" t="n">
        <v>0</v>
      </c>
      <c r="AB19" s="48" t="n">
        <v>0</v>
      </c>
      <c r="AC19" s="48" t="n">
        <v>163814</v>
      </c>
      <c r="AD19" t="inlineStr">
        <is>
          <t>0</t>
        </is>
      </c>
      <c r="AE19" s="48" t="n">
        <v>0</v>
      </c>
      <c r="AF19" s="48" t="n">
        <v>163814</v>
      </c>
    </row>
    <row r="20">
      <c r="A20" t="inlineStr">
        <is>
          <t>NEIVA</t>
        </is>
      </c>
      <c r="B20" t="inlineStr">
        <is>
          <t>REMOTAS</t>
        </is>
      </c>
      <c r="C20" t="inlineStr">
        <is>
          <t>0004-0007</t>
        </is>
      </c>
      <c r="D20" t="inlineStr">
        <is>
          <t>41349</t>
        </is>
      </c>
      <c r="E20" t="inlineStr">
        <is>
          <t>TA-25-1036305</t>
        </is>
      </c>
      <c r="F20" t="inlineStr">
        <is>
          <t>14560692</t>
        </is>
      </c>
      <c r="G20" t="inlineStr">
        <is>
          <t>APERTURA</t>
        </is>
      </c>
      <c r="H20" t="inlineStr">
        <is>
          <t>CB CRECIMIENTO - NUEVO</t>
        </is>
      </c>
      <c r="I20" t="inlineStr">
        <is>
          <t>HUILA</t>
        </is>
      </c>
      <c r="J20" t="inlineStr">
        <is>
          <t>HOBO</t>
        </is>
      </c>
      <c r="K20" t="inlineStr">
        <is>
          <t>COOPERATIVA DEPARTAMENTAL DE CAFICULTORES DEL HUILA LTDA</t>
        </is>
      </c>
      <c r="L20" t="inlineStr">
        <is>
          <t>AVAL</t>
        </is>
      </c>
      <c r="M20" t="inlineStr">
        <is>
          <t>FO-25-1435013</t>
        </is>
      </c>
      <c r="N20" s="49" t="n">
        <v>45896.6875</v>
      </c>
      <c r="O20" s="49" t="n">
        <v>45897.53680555556</v>
      </c>
      <c r="P20" t="inlineStr">
        <is>
          <t>14560692</t>
        </is>
      </c>
      <c r="R20" t="inlineStr">
        <is>
          <t>EJECUTADO</t>
        </is>
      </c>
      <c r="S20" t="inlineStr">
        <is>
          <t>VISITA TECNICA</t>
        </is>
      </c>
      <c r="T20" t="inlineStr">
        <is>
          <t>AAAAC693</t>
        </is>
      </c>
      <c r="U20" t="inlineStr">
        <is>
          <t>TIPO II</t>
        </is>
      </c>
      <c r="V20" t="inlineStr">
        <is>
          <t>TERRESTRE</t>
        </is>
      </c>
      <c r="W20" t="inlineStr">
        <is>
          <t>ANDRADE HERNANDEZ JUAN CARLOS</t>
        </is>
      </c>
      <c r="X20" t="inlineStr">
        <is>
          <t>1</t>
        </is>
      </c>
      <c r="Y20" t="inlineStr">
        <is>
          <t>0</t>
        </is>
      </c>
      <c r="Z20" s="48" t="n">
        <v>0</v>
      </c>
      <c r="AA20" s="48" t="n">
        <v>0</v>
      </c>
      <c r="AB20" s="48" t="n">
        <v>0</v>
      </c>
      <c r="AC20" s="48" t="n">
        <v>163814</v>
      </c>
      <c r="AD20" t="inlineStr">
        <is>
          <t>0</t>
        </is>
      </c>
      <c r="AE20" s="48" t="n">
        <v>0</v>
      </c>
      <c r="AF20" s="48" t="n">
        <v>163814</v>
      </c>
    </row>
    <row r="21">
      <c r="A21" t="inlineStr">
        <is>
          <t>BOGOTA</t>
        </is>
      </c>
      <c r="B21" t="inlineStr">
        <is>
          <t>CUNDINAMARCA</t>
        </is>
      </c>
      <c r="C21" t="inlineStr">
        <is>
          <t>0004-0004</t>
        </is>
      </c>
      <c r="D21" t="inlineStr">
        <is>
          <t>25754</t>
        </is>
      </c>
      <c r="E21" t="inlineStr">
        <is>
          <t>TA-25-1036307</t>
        </is>
      </c>
      <c r="F21" t="inlineStr">
        <is>
          <t>90097420</t>
        </is>
      </c>
      <c r="G21" t="inlineStr">
        <is>
          <t>APERTURA</t>
        </is>
      </c>
      <c r="H21" t="inlineStr">
        <is>
          <t>CB CRECIMIENTO - NUEVO</t>
        </is>
      </c>
      <c r="I21" t="inlineStr">
        <is>
          <t>CUNDINAMARCA</t>
        </is>
      </c>
      <c r="J21" t="inlineStr">
        <is>
          <t>SOACHA</t>
        </is>
      </c>
      <c r="K21" t="inlineStr">
        <is>
          <t>INTERNET MANDARINA</t>
        </is>
      </c>
      <c r="L21" t="inlineStr">
        <is>
          <t>AVAL</t>
        </is>
      </c>
      <c r="M21" t="inlineStr">
        <is>
          <t>FO-25-1435031</t>
        </is>
      </c>
      <c r="N21" s="49" t="n">
        <v>45896.72430555556</v>
      </c>
      <c r="O21" s="49" t="n">
        <v>45898.66111111111</v>
      </c>
      <c r="P21" t="inlineStr">
        <is>
          <t>90097420</t>
        </is>
      </c>
      <c r="R21" t="inlineStr">
        <is>
          <t>EJECUTADO</t>
        </is>
      </c>
      <c r="S21" t="inlineStr">
        <is>
          <t>VISITA TECNICA</t>
        </is>
      </c>
      <c r="T21" t="inlineStr">
        <is>
          <t>VAZZZ915</t>
        </is>
      </c>
      <c r="U21" t="inlineStr">
        <is>
          <t>TIPO I</t>
        </is>
      </c>
      <c r="V21" t="inlineStr">
        <is>
          <t>TERRESTRE</t>
        </is>
      </c>
      <c r="W21" t="inlineStr">
        <is>
          <t>BUSTOS MORA DIEGO MANUEL</t>
        </is>
      </c>
      <c r="X21" t="inlineStr">
        <is>
          <t>1</t>
        </is>
      </c>
      <c r="Y21" t="inlineStr">
        <is>
          <t>0</t>
        </is>
      </c>
      <c r="Z21" s="48" t="n">
        <v>0</v>
      </c>
      <c r="AA21" s="48" t="n">
        <v>0</v>
      </c>
      <c r="AB21" s="48" t="n">
        <v>0</v>
      </c>
      <c r="AC21" s="48" t="n">
        <v>75096</v>
      </c>
      <c r="AD21" t="inlineStr">
        <is>
          <t>0</t>
        </is>
      </c>
      <c r="AE21" s="48" t="n">
        <v>0</v>
      </c>
      <c r="AF21" s="48" t="n">
        <v>75096</v>
      </c>
    </row>
    <row r="22">
      <c r="A22" t="inlineStr">
        <is>
          <t>BOGOTA</t>
        </is>
      </c>
      <c r="B22" t="inlineStr">
        <is>
          <t>CUNDINAMARCA</t>
        </is>
      </c>
      <c r="C22" t="inlineStr">
        <is>
          <t>0004-0004</t>
        </is>
      </c>
      <c r="D22" t="inlineStr">
        <is>
          <t>11001</t>
        </is>
      </c>
      <c r="E22" t="inlineStr">
        <is>
          <t>TA-25-1036311</t>
        </is>
      </c>
      <c r="F22" t="inlineStr">
        <is>
          <t>89398795</t>
        </is>
      </c>
      <c r="G22" t="inlineStr">
        <is>
          <t>APERTURA</t>
        </is>
      </c>
      <c r="H22" t="inlineStr">
        <is>
          <t>CB CRECIMIENTO - NUEVO</t>
        </is>
      </c>
      <c r="I22" t="inlineStr">
        <is>
          <t>CUNDINAMARCA</t>
        </is>
      </c>
      <c r="J22" t="inlineStr">
        <is>
          <t>BOGOTA</t>
        </is>
      </c>
      <c r="K22" t="inlineStr">
        <is>
          <t>DETALLES Y PAPELERIA DM</t>
        </is>
      </c>
      <c r="L22" t="inlineStr">
        <is>
          <t>AVAL</t>
        </is>
      </c>
      <c r="M22" t="inlineStr">
        <is>
          <t>FO-25-1435042</t>
        </is>
      </c>
      <c r="N22" s="49" t="n">
        <v>45896.72430555556</v>
      </c>
      <c r="O22" s="49" t="n">
        <v>45898.67777777778</v>
      </c>
      <c r="P22" t="inlineStr">
        <is>
          <t>89398795</t>
        </is>
      </c>
      <c r="R22" t="inlineStr">
        <is>
          <t>EJECUTADO</t>
        </is>
      </c>
      <c r="S22" t="inlineStr">
        <is>
          <t>VISITA TECNICA</t>
        </is>
      </c>
      <c r="T22" t="inlineStr">
        <is>
          <t>LAYZZ298</t>
        </is>
      </c>
      <c r="U22" t="inlineStr">
        <is>
          <t>TIPO I</t>
        </is>
      </c>
      <c r="V22" t="inlineStr">
        <is>
          <t>TERRESTRE</t>
        </is>
      </c>
      <c r="W22" t="inlineStr">
        <is>
          <t>ROMERO ROJAS BREIDY JHOHAN</t>
        </is>
      </c>
      <c r="X22" t="inlineStr">
        <is>
          <t>1</t>
        </is>
      </c>
      <c r="Y22" t="inlineStr">
        <is>
          <t>0</t>
        </is>
      </c>
      <c r="Z22" s="48" t="n">
        <v>0</v>
      </c>
      <c r="AA22" s="48" t="n">
        <v>0</v>
      </c>
      <c r="AB22" s="48" t="n">
        <v>0</v>
      </c>
      <c r="AC22" s="48" t="n">
        <v>75096</v>
      </c>
      <c r="AD22" t="inlineStr">
        <is>
          <t>0</t>
        </is>
      </c>
      <c r="AE22" s="48" t="n">
        <v>0</v>
      </c>
      <c r="AF22" s="48" t="n">
        <v>75096</v>
      </c>
    </row>
    <row r="23">
      <c r="A23" t="inlineStr">
        <is>
          <t>BUCARAMANGA</t>
        </is>
      </c>
      <c r="B23" t="inlineStr">
        <is>
          <t>SANTANDERES</t>
        </is>
      </c>
      <c r="C23" t="inlineStr">
        <is>
          <t>0004-0008</t>
        </is>
      </c>
      <c r="D23" t="inlineStr">
        <is>
          <t>68307</t>
        </is>
      </c>
      <c r="E23" t="inlineStr">
        <is>
          <t>TA-25-847224</t>
        </is>
      </c>
      <c r="F23" t="inlineStr">
        <is>
          <t>89424254</t>
        </is>
      </c>
      <c r="G23" t="inlineStr">
        <is>
          <t>APERTURA</t>
        </is>
      </c>
      <c r="H23" t="inlineStr">
        <is>
          <t>CB CRECIMIENTO - NUEVO</t>
        </is>
      </c>
      <c r="I23" t="inlineStr">
        <is>
          <t>SANTANDER</t>
        </is>
      </c>
      <c r="J23" t="inlineStr">
        <is>
          <t>GIRON</t>
        </is>
      </c>
      <c r="K23" t="inlineStr">
        <is>
          <t>TECNOLOGIA MOVIL ZAMO 2</t>
        </is>
      </c>
      <c r="L23" t="inlineStr">
        <is>
          <t>AVAL</t>
        </is>
      </c>
      <c r="M23" t="inlineStr">
        <is>
          <t>FO-25-1207069</t>
        </is>
      </c>
      <c r="N23" s="49" t="n">
        <v>45847.65347222222</v>
      </c>
      <c r="O23" s="49" t="n">
        <v>45873.31875</v>
      </c>
      <c r="P23" t="inlineStr">
        <is>
          <t>89424254</t>
        </is>
      </c>
      <c r="R23" t="inlineStr">
        <is>
          <t>EJECUTADO</t>
        </is>
      </c>
      <c r="S23" t="inlineStr">
        <is>
          <t>VISITA TECNICA</t>
        </is>
      </c>
      <c r="T23" t="inlineStr">
        <is>
          <t>LAYZZ344</t>
        </is>
      </c>
      <c r="U23" t="inlineStr">
        <is>
          <t>TIPO I</t>
        </is>
      </c>
      <c r="V23" t="inlineStr">
        <is>
          <t>TERRESTRE</t>
        </is>
      </c>
      <c r="W23" t="inlineStr">
        <is>
          <t>BARAJAS BERMUDEZ YAHIR MAURICIO</t>
        </is>
      </c>
      <c r="X23" t="inlineStr">
        <is>
          <t>1</t>
        </is>
      </c>
      <c r="Y23" t="inlineStr">
        <is>
          <t>0</t>
        </is>
      </c>
      <c r="Z23" s="48" t="n">
        <v>0</v>
      </c>
      <c r="AA23" s="48" t="n">
        <v>0</v>
      </c>
      <c r="AB23" s="48" t="n">
        <v>0</v>
      </c>
      <c r="AC23" s="48" t="n">
        <v>75096</v>
      </c>
      <c r="AD23" t="inlineStr">
        <is>
          <t>0</t>
        </is>
      </c>
      <c r="AE23" s="48" t="n">
        <v>0</v>
      </c>
      <c r="AF23" s="48" t="n">
        <v>75096</v>
      </c>
    </row>
    <row r="24">
      <c r="A24" t="inlineStr">
        <is>
          <t>CALI</t>
        </is>
      </c>
      <c r="B24" t="inlineStr">
        <is>
          <t>SUROCCIDENTE Y EJE CAFETERO</t>
        </is>
      </c>
      <c r="C24" t="inlineStr">
        <is>
          <t>0004-0003</t>
        </is>
      </c>
      <c r="D24" t="inlineStr">
        <is>
          <t>76001</t>
        </is>
      </c>
      <c r="E24" t="inlineStr">
        <is>
          <t>TA-25-847239</t>
        </is>
      </c>
      <c r="F24" t="inlineStr">
        <is>
          <t>89472159</t>
        </is>
      </c>
      <c r="G24" t="inlineStr">
        <is>
          <t>APERTURA</t>
        </is>
      </c>
      <c r="H24" t="inlineStr">
        <is>
          <t>CB CRECIMIENTO - NUEVO</t>
        </is>
      </c>
      <c r="I24" t="inlineStr">
        <is>
          <t>VALLE DEL CAUCA</t>
        </is>
      </c>
      <c r="J24" t="inlineStr">
        <is>
          <t>CALI</t>
        </is>
      </c>
      <c r="K24" t="inlineStr">
        <is>
          <t>SERVICIO INTEGRADO CANAAN</t>
        </is>
      </c>
      <c r="L24" t="inlineStr">
        <is>
          <t>AVAL</t>
        </is>
      </c>
      <c r="M24" t="inlineStr">
        <is>
          <t>FO-25-1207115</t>
        </is>
      </c>
      <c r="N24" s="49" t="n">
        <v>45847.28263888889</v>
      </c>
      <c r="O24" s="49" t="n">
        <v>45873.31944444445</v>
      </c>
      <c r="P24" t="inlineStr">
        <is>
          <t>89472159</t>
        </is>
      </c>
      <c r="R24" t="inlineStr">
        <is>
          <t>EJECUTADO</t>
        </is>
      </c>
      <c r="S24" t="inlineStr">
        <is>
          <t>VISITA TECNICA</t>
        </is>
      </c>
      <c r="T24" t="inlineStr">
        <is>
          <t>V4ZZZ163</t>
        </is>
      </c>
      <c r="U24" t="inlineStr">
        <is>
          <t>TIPO I</t>
        </is>
      </c>
      <c r="V24" t="inlineStr">
        <is>
          <t>TERRESTRE</t>
        </is>
      </c>
      <c r="W24" t="inlineStr">
        <is>
          <t>MONTERO MUESES GIAN CARLO</t>
        </is>
      </c>
      <c r="X24" t="inlineStr">
        <is>
          <t>1</t>
        </is>
      </c>
      <c r="Y24" t="inlineStr">
        <is>
          <t>0</t>
        </is>
      </c>
      <c r="Z24" s="48" t="n">
        <v>0</v>
      </c>
      <c r="AA24" s="48" t="n">
        <v>0</v>
      </c>
      <c r="AB24" s="48" t="n">
        <v>0</v>
      </c>
      <c r="AC24" s="48" t="n">
        <v>75096</v>
      </c>
      <c r="AD24" t="inlineStr">
        <is>
          <t>0</t>
        </is>
      </c>
      <c r="AE24" s="48" t="n">
        <v>0</v>
      </c>
      <c r="AF24" s="48" t="n">
        <v>75096</v>
      </c>
    </row>
    <row r="25">
      <c r="A25" t="inlineStr">
        <is>
          <t>CALI</t>
        </is>
      </c>
      <c r="B25" t="inlineStr">
        <is>
          <t>SUROCCIDENTE Y EJE CAFETERO</t>
        </is>
      </c>
      <c r="C25" t="inlineStr">
        <is>
          <t>0004-0003</t>
        </is>
      </c>
      <c r="D25" t="inlineStr">
        <is>
          <t>76001</t>
        </is>
      </c>
      <c r="E25" t="inlineStr">
        <is>
          <t>TA-25-853494</t>
        </is>
      </c>
      <c r="F25" t="inlineStr">
        <is>
          <t>23971898</t>
        </is>
      </c>
      <c r="G25" t="inlineStr">
        <is>
          <t>APERTURA</t>
        </is>
      </c>
      <c r="H25" t="inlineStr">
        <is>
          <t>CB CRECIMIENTO - NUEVO</t>
        </is>
      </c>
      <c r="I25" t="inlineStr">
        <is>
          <t>VALLE DEL CAUCA</t>
        </is>
      </c>
      <c r="J25" t="inlineStr">
        <is>
          <t>CALI</t>
        </is>
      </c>
      <c r="K25" t="inlineStr">
        <is>
          <t>MULTISERVICIOS ROBLES</t>
        </is>
      </c>
      <c r="L25" t="inlineStr">
        <is>
          <t>AVAL</t>
        </is>
      </c>
      <c r="M25" t="inlineStr">
        <is>
          <t>FO-25-1218885</t>
        </is>
      </c>
      <c r="N25" s="49" t="n">
        <v>45849.71319444444</v>
      </c>
      <c r="O25" s="49" t="n">
        <v>45873.32013888889</v>
      </c>
      <c r="P25" t="inlineStr">
        <is>
          <t>23971898</t>
        </is>
      </c>
      <c r="R25" t="inlineStr">
        <is>
          <t>EJECUTADO/CANCELADO</t>
        </is>
      </c>
      <c r="S25" t="inlineStr">
        <is>
          <t>VISITA TECNICA</t>
        </is>
      </c>
      <c r="U25" t="inlineStr">
        <is>
          <t>TIPO I</t>
        </is>
      </c>
      <c r="V25" t="inlineStr">
        <is>
          <t>TERRESTRE</t>
        </is>
      </c>
      <c r="W25" t="inlineStr">
        <is>
          <t>CUERO RUIZ JHONNY</t>
        </is>
      </c>
      <c r="X25" t="inlineStr">
        <is>
          <t>1</t>
        </is>
      </c>
      <c r="Y25" t="inlineStr">
        <is>
          <t>0</t>
        </is>
      </c>
      <c r="Z25" s="48" t="n">
        <v>0</v>
      </c>
      <c r="AA25" s="48" t="n">
        <v>0</v>
      </c>
      <c r="AB25" s="48" t="n">
        <v>0</v>
      </c>
      <c r="AC25" s="48" t="n">
        <v>75096</v>
      </c>
      <c r="AD25" t="inlineStr">
        <is>
          <t>0</t>
        </is>
      </c>
      <c r="AE25" s="48" t="n">
        <v>0</v>
      </c>
      <c r="AF25" s="48" t="n">
        <v>75096</v>
      </c>
    </row>
    <row r="26">
      <c r="A26" t="inlineStr">
        <is>
          <t>TUNJA</t>
        </is>
      </c>
      <c r="B26" t="inlineStr">
        <is>
          <t>SANTANDERES</t>
        </is>
      </c>
      <c r="C26" t="inlineStr">
        <is>
          <t>0004-0008</t>
        </is>
      </c>
      <c r="D26" t="inlineStr">
        <is>
          <t>15244</t>
        </is>
      </c>
      <c r="E26" t="inlineStr">
        <is>
          <t>TA-25-853501</t>
        </is>
      </c>
      <c r="F26" t="inlineStr">
        <is>
          <t>89099301</t>
        </is>
      </c>
      <c r="G26" t="inlineStr">
        <is>
          <t>APERTURA</t>
        </is>
      </c>
      <c r="H26" t="inlineStr">
        <is>
          <t>CB CRECIMIENTO - NUEVO</t>
        </is>
      </c>
      <c r="I26" t="inlineStr">
        <is>
          <t>BOYACA</t>
        </is>
      </c>
      <c r="J26" t="inlineStr">
        <is>
          <t>EL COCUY</t>
        </is>
      </c>
      <c r="K26" t="inlineStr">
        <is>
          <t>DESTINO COCUY</t>
        </is>
      </c>
      <c r="L26" t="inlineStr">
        <is>
          <t>AVAL</t>
        </is>
      </c>
      <c r="M26" t="inlineStr">
        <is>
          <t>FO-25-1218907</t>
        </is>
      </c>
      <c r="N26" s="49" t="n">
        <v>45849.27986111111</v>
      </c>
      <c r="O26" s="49" t="n">
        <v>45873.32361111111</v>
      </c>
      <c r="P26" t="inlineStr">
        <is>
          <t>89099301</t>
        </is>
      </c>
      <c r="R26" t="inlineStr">
        <is>
          <t>EJECUTADO</t>
        </is>
      </c>
      <c r="S26" t="inlineStr">
        <is>
          <t>VISITA TECNICA</t>
        </is>
      </c>
      <c r="T26" t="inlineStr">
        <is>
          <t>LDZZZ014</t>
        </is>
      </c>
      <c r="U26" t="inlineStr">
        <is>
          <t>TIPO IV</t>
        </is>
      </c>
      <c r="V26" t="inlineStr">
        <is>
          <t>TERRESTRE</t>
        </is>
      </c>
      <c r="W26" t="inlineStr">
        <is>
          <t>HERRERA GARZON JEYSON STEVENT</t>
        </is>
      </c>
      <c r="X26" t="inlineStr">
        <is>
          <t>1</t>
        </is>
      </c>
      <c r="Y26" t="inlineStr">
        <is>
          <t>0</t>
        </is>
      </c>
      <c r="Z26" s="48" t="n">
        <v>0</v>
      </c>
      <c r="AA26" s="48" t="n">
        <v>0</v>
      </c>
      <c r="AB26" s="48" t="n">
        <v>0</v>
      </c>
      <c r="AC26" s="48" t="n">
        <v>504833</v>
      </c>
      <c r="AD26" t="inlineStr">
        <is>
          <t>0</t>
        </is>
      </c>
      <c r="AE26" s="48" t="n">
        <v>0</v>
      </c>
      <c r="AF26" s="48" t="n">
        <v>504833</v>
      </c>
    </row>
    <row r="27">
      <c r="A27" t="inlineStr">
        <is>
          <t>BOGOTA</t>
        </is>
      </c>
      <c r="B27" t="inlineStr">
        <is>
          <t>CUNDINAMARCA</t>
        </is>
      </c>
      <c r="C27" t="inlineStr">
        <is>
          <t>0004-0004</t>
        </is>
      </c>
      <c r="D27" t="inlineStr">
        <is>
          <t>25777</t>
        </is>
      </c>
      <c r="E27" t="inlineStr">
        <is>
          <t>TA-25-856780</t>
        </is>
      </c>
      <c r="F27" t="inlineStr">
        <is>
          <t>89403428</t>
        </is>
      </c>
      <c r="G27" t="inlineStr">
        <is>
          <t>APERTURA</t>
        </is>
      </c>
      <c r="H27" t="inlineStr">
        <is>
          <t>CB CRECIMIENTO - NUEVO</t>
        </is>
      </c>
      <c r="I27" t="inlineStr">
        <is>
          <t>CUNDINAMARCA</t>
        </is>
      </c>
      <c r="J27" t="inlineStr">
        <is>
          <t>SUPATA</t>
        </is>
      </c>
      <c r="K27" t="inlineStr">
        <is>
          <t>PAPELERIA Y MISCELANEA BRILLA MAR</t>
        </is>
      </c>
      <c r="L27" t="inlineStr">
        <is>
          <t>AVAL</t>
        </is>
      </c>
      <c r="M27" t="inlineStr">
        <is>
          <t>FO-25-1227703</t>
        </is>
      </c>
      <c r="N27" s="49" t="n">
        <v>45852.65486111111</v>
      </c>
      <c r="O27" s="49" t="n">
        <v>45873.325</v>
      </c>
      <c r="P27" t="inlineStr">
        <is>
          <t>89403428</t>
        </is>
      </c>
      <c r="R27" t="inlineStr">
        <is>
          <t>EJECUTADO/CANCELADO</t>
        </is>
      </c>
      <c r="S27" t="inlineStr">
        <is>
          <t>VISITA TECNICA</t>
        </is>
      </c>
      <c r="U27" t="inlineStr">
        <is>
          <t>TIPO II</t>
        </is>
      </c>
      <c r="V27" t="inlineStr">
        <is>
          <t>TERRESTRE</t>
        </is>
      </c>
      <c r="W27" t="inlineStr">
        <is>
          <t>LOZADA ROJAS CHRISTIAN ANDRES</t>
        </is>
      </c>
      <c r="X27" t="inlineStr">
        <is>
          <t>1</t>
        </is>
      </c>
      <c r="Y27" t="inlineStr">
        <is>
          <t>0</t>
        </is>
      </c>
      <c r="Z27" s="48" t="n">
        <v>0</v>
      </c>
      <c r="AA27" s="48" t="n">
        <v>0</v>
      </c>
      <c r="AB27" s="48" t="n">
        <v>0</v>
      </c>
      <c r="AC27" s="48" t="n">
        <v>163814</v>
      </c>
      <c r="AD27" t="inlineStr">
        <is>
          <t>0</t>
        </is>
      </c>
      <c r="AE27" s="48" t="n">
        <v>0</v>
      </c>
      <c r="AF27" s="48" t="n">
        <v>163814</v>
      </c>
    </row>
    <row r="28">
      <c r="A28" t="inlineStr">
        <is>
          <t>CALI</t>
        </is>
      </c>
      <c r="B28" t="inlineStr">
        <is>
          <t>SUROCCIDENTE Y EJE CAFETERO</t>
        </is>
      </c>
      <c r="C28" t="inlineStr">
        <is>
          <t>0004-0003</t>
        </is>
      </c>
      <c r="D28" t="inlineStr">
        <is>
          <t>76001</t>
        </is>
      </c>
      <c r="E28" t="inlineStr">
        <is>
          <t>TA-25-864055</t>
        </is>
      </c>
      <c r="F28" t="inlineStr">
        <is>
          <t>89439807</t>
        </is>
      </c>
      <c r="G28" t="inlineStr">
        <is>
          <t>APERTURA</t>
        </is>
      </c>
      <c r="H28" t="inlineStr">
        <is>
          <t>CB CRECIMIENTO - NUEVO</t>
        </is>
      </c>
      <c r="I28" t="inlineStr">
        <is>
          <t>VALLE DEL CAUCA</t>
        </is>
      </c>
      <c r="J28" t="inlineStr">
        <is>
          <t>CALI</t>
        </is>
      </c>
      <c r="K28" t="inlineStr">
        <is>
          <t>TONNY II</t>
        </is>
      </c>
      <c r="L28" t="inlineStr">
        <is>
          <t>AVAL</t>
        </is>
      </c>
      <c r="M28" t="inlineStr">
        <is>
          <t>FO-25-1240587</t>
        </is>
      </c>
      <c r="N28" s="49" t="n">
        <v>45854.69861111111</v>
      </c>
      <c r="O28" s="49" t="n">
        <v>45873.32638888889</v>
      </c>
      <c r="P28" t="inlineStr">
        <is>
          <t>89439807</t>
        </is>
      </c>
      <c r="R28" t="inlineStr">
        <is>
          <t>EJECUTADO</t>
        </is>
      </c>
      <c r="S28" t="inlineStr">
        <is>
          <t>VISITA TECNICA</t>
        </is>
      </c>
      <c r="T28" t="inlineStr">
        <is>
          <t>SAVZZ791</t>
        </is>
      </c>
      <c r="U28" t="inlineStr">
        <is>
          <t>TIPO I</t>
        </is>
      </c>
      <c r="V28" t="inlineStr">
        <is>
          <t>TERRESTRE</t>
        </is>
      </c>
      <c r="W28" t="inlineStr">
        <is>
          <t>CUERO RUIZ JHONNY</t>
        </is>
      </c>
      <c r="X28" t="inlineStr">
        <is>
          <t>1</t>
        </is>
      </c>
      <c r="Y28" t="inlineStr">
        <is>
          <t>0</t>
        </is>
      </c>
      <c r="Z28" s="48" t="n">
        <v>0</v>
      </c>
      <c r="AA28" s="48" t="n">
        <v>0</v>
      </c>
      <c r="AB28" s="48" t="n">
        <v>0</v>
      </c>
      <c r="AC28" s="48" t="n">
        <v>75096</v>
      </c>
      <c r="AD28" t="inlineStr">
        <is>
          <t>0</t>
        </is>
      </c>
      <c r="AE28" s="48" t="n">
        <v>0</v>
      </c>
      <c r="AF28" s="48" t="n">
        <v>75096</v>
      </c>
    </row>
    <row r="29">
      <c r="A29" t="inlineStr">
        <is>
          <t>BOGOTA</t>
        </is>
      </c>
      <c r="B29" t="inlineStr">
        <is>
          <t>CUNDINAMARCA</t>
        </is>
      </c>
      <c r="C29" t="inlineStr">
        <is>
          <t>0004-0004</t>
        </is>
      </c>
      <c r="D29" t="inlineStr">
        <is>
          <t>25754</t>
        </is>
      </c>
      <c r="E29" t="inlineStr">
        <is>
          <t>TA-25-864066</t>
        </is>
      </c>
      <c r="F29" t="inlineStr">
        <is>
          <t>17421009</t>
        </is>
      </c>
      <c r="G29" t="inlineStr">
        <is>
          <t>APERTURA</t>
        </is>
      </c>
      <c r="H29" t="inlineStr">
        <is>
          <t>CB CRECIMIENTO - NUEVO</t>
        </is>
      </c>
      <c r="I29" t="inlineStr">
        <is>
          <t>CUNDINAMARCA</t>
        </is>
      </c>
      <c r="J29" t="inlineStr">
        <is>
          <t>SOACHA</t>
        </is>
      </c>
      <c r="K29" t="inlineStr">
        <is>
          <t>DROGUERIA PHARMA LUJO</t>
        </is>
      </c>
      <c r="L29" t="inlineStr">
        <is>
          <t>AVAL</t>
        </is>
      </c>
      <c r="M29" t="inlineStr">
        <is>
          <t>FO-25-1240621</t>
        </is>
      </c>
      <c r="N29" s="49" t="n">
        <v>45854.82222222222</v>
      </c>
      <c r="O29" s="49" t="n">
        <v>45873.32708333333</v>
      </c>
      <c r="P29" t="inlineStr">
        <is>
          <t>17421009</t>
        </is>
      </c>
      <c r="R29" t="inlineStr">
        <is>
          <t>EJECUTADO</t>
        </is>
      </c>
      <c r="S29" t="inlineStr">
        <is>
          <t>VISITA TECNICA</t>
        </is>
      </c>
      <c r="T29" t="inlineStr">
        <is>
          <t>SDZZZ783</t>
        </is>
      </c>
      <c r="U29" t="inlineStr">
        <is>
          <t>TIPO I</t>
        </is>
      </c>
      <c r="V29" t="inlineStr">
        <is>
          <t>TERRESTRE</t>
        </is>
      </c>
      <c r="W29" t="inlineStr">
        <is>
          <t>HERNANDEZ NARANJO OSCAR EDUARDO</t>
        </is>
      </c>
      <c r="X29" t="inlineStr">
        <is>
          <t>1</t>
        </is>
      </c>
      <c r="Y29" t="inlineStr">
        <is>
          <t>0</t>
        </is>
      </c>
      <c r="Z29" s="48" t="n">
        <v>0</v>
      </c>
      <c r="AA29" s="48" t="n">
        <v>0</v>
      </c>
      <c r="AB29" s="48" t="n">
        <v>0</v>
      </c>
      <c r="AC29" s="48" t="n">
        <v>75096</v>
      </c>
      <c r="AD29" t="inlineStr">
        <is>
          <t>0</t>
        </is>
      </c>
      <c r="AE29" s="48" t="n">
        <v>0</v>
      </c>
      <c r="AF29" s="48" t="n">
        <v>75096</v>
      </c>
    </row>
    <row r="30">
      <c r="A30" t="inlineStr">
        <is>
          <t>MEDELLIN</t>
        </is>
      </c>
      <c r="B30" t="inlineStr">
        <is>
          <t>NOROCCIDENTE</t>
        </is>
      </c>
      <c r="C30" t="inlineStr">
        <is>
          <t>0004-0005</t>
        </is>
      </c>
      <c r="D30" t="inlineStr">
        <is>
          <t>5001</t>
        </is>
      </c>
      <c r="E30" t="inlineStr">
        <is>
          <t>TA-25-866825</t>
        </is>
      </c>
      <c r="F30" t="inlineStr">
        <is>
          <t>89476776</t>
        </is>
      </c>
      <c r="G30" t="inlineStr">
        <is>
          <t>APERTURA</t>
        </is>
      </c>
      <c r="H30" t="inlineStr">
        <is>
          <t>CB CRECIMIENTO - NUEVO</t>
        </is>
      </c>
      <c r="I30" t="inlineStr">
        <is>
          <t>ANTIOQUIA</t>
        </is>
      </c>
      <c r="J30" t="inlineStr">
        <is>
          <t>MEDELLIN</t>
        </is>
      </c>
      <c r="K30" t="inlineStr">
        <is>
          <t>QUINTA MEDICOST S&amp;H</t>
        </is>
      </c>
      <c r="L30" t="inlineStr">
        <is>
          <t>AVAL</t>
        </is>
      </c>
      <c r="M30" t="inlineStr">
        <is>
          <t>FO-25-1245083</t>
        </is>
      </c>
      <c r="N30" s="49" t="n">
        <v>45855.67430555556</v>
      </c>
      <c r="O30" s="49" t="n">
        <v>45873.32916666667</v>
      </c>
      <c r="P30" t="inlineStr">
        <is>
          <t>89476776</t>
        </is>
      </c>
      <c r="R30" t="inlineStr">
        <is>
          <t>EJECUTADO</t>
        </is>
      </c>
      <c r="S30" t="inlineStr">
        <is>
          <t>VISITA TECNICA</t>
        </is>
      </c>
      <c r="T30" t="inlineStr">
        <is>
          <t>V5ZZZ589</t>
        </is>
      </c>
      <c r="U30" t="inlineStr">
        <is>
          <t>TIPO I</t>
        </is>
      </c>
      <c r="V30" t="inlineStr">
        <is>
          <t>TERRESTRE</t>
        </is>
      </c>
      <c r="W30" t="inlineStr">
        <is>
          <t>ZAPATA LOPEZ EDWARD ASDRUBAL</t>
        </is>
      </c>
      <c r="X30" t="inlineStr">
        <is>
          <t>1</t>
        </is>
      </c>
      <c r="Y30" t="inlineStr">
        <is>
          <t>0</t>
        </is>
      </c>
      <c r="Z30" s="48" t="n">
        <v>0</v>
      </c>
      <c r="AA30" s="48" t="n">
        <v>0</v>
      </c>
      <c r="AB30" s="48" t="n">
        <v>0</v>
      </c>
      <c r="AC30" s="48" t="n">
        <v>75096</v>
      </c>
      <c r="AD30" t="inlineStr">
        <is>
          <t>0</t>
        </is>
      </c>
      <c r="AE30" s="48" t="n">
        <v>0</v>
      </c>
      <c r="AF30" s="48" t="n">
        <v>75096</v>
      </c>
    </row>
    <row r="31">
      <c r="A31" t="inlineStr">
        <is>
          <t>CALI</t>
        </is>
      </c>
      <c r="B31" t="inlineStr">
        <is>
          <t>SUROCCIDENTE Y EJE CAFETERO</t>
        </is>
      </c>
      <c r="C31" t="inlineStr">
        <is>
          <t>0004-0003</t>
        </is>
      </c>
      <c r="D31" t="inlineStr">
        <is>
          <t>76001</t>
        </is>
      </c>
      <c r="E31" t="inlineStr">
        <is>
          <t>TA-25-878414</t>
        </is>
      </c>
      <c r="F31" t="inlineStr">
        <is>
          <t>89467950</t>
        </is>
      </c>
      <c r="G31" t="inlineStr">
        <is>
          <t>APERTURA</t>
        </is>
      </c>
      <c r="H31" t="inlineStr">
        <is>
          <t>CB CRECIMIENTO - NUEVO</t>
        </is>
      </c>
      <c r="I31" t="inlineStr">
        <is>
          <t>VALLE DEL CAUCA</t>
        </is>
      </c>
      <c r="J31" t="inlineStr">
        <is>
          <t>CALI</t>
        </is>
      </c>
      <c r="K31" t="inlineStr">
        <is>
          <t>DROGUERIA SERSALUD</t>
        </is>
      </c>
      <c r="L31" t="inlineStr">
        <is>
          <t>AVAL</t>
        </is>
      </c>
      <c r="M31" t="inlineStr">
        <is>
          <t>FO-25-1261277</t>
        </is>
      </c>
      <c r="N31" s="49" t="n">
        <v>45859.77708333333</v>
      </c>
      <c r="O31" s="49" t="n">
        <v>45873.33055555556</v>
      </c>
      <c r="P31" t="inlineStr">
        <is>
          <t>89467950</t>
        </is>
      </c>
      <c r="R31" t="inlineStr">
        <is>
          <t>EJECUTADO</t>
        </is>
      </c>
      <c r="S31" t="inlineStr">
        <is>
          <t>VISITA TECNICA</t>
        </is>
      </c>
      <c r="T31" t="inlineStr">
        <is>
          <t>V4ZZZ165</t>
        </is>
      </c>
      <c r="U31" t="inlineStr">
        <is>
          <t>TIPO I</t>
        </is>
      </c>
      <c r="V31" t="inlineStr">
        <is>
          <t>TERRESTRE</t>
        </is>
      </c>
      <c r="W31" t="inlineStr">
        <is>
          <t>TORRES GARCIA JENDRY JOSE</t>
        </is>
      </c>
      <c r="X31" t="inlineStr">
        <is>
          <t>1</t>
        </is>
      </c>
      <c r="Y31" t="inlineStr">
        <is>
          <t>0</t>
        </is>
      </c>
      <c r="Z31" s="48" t="n">
        <v>0</v>
      </c>
      <c r="AA31" s="48" t="n">
        <v>0</v>
      </c>
      <c r="AB31" s="48" t="n">
        <v>0</v>
      </c>
      <c r="AC31" s="48" t="n">
        <v>75096</v>
      </c>
      <c r="AD31" t="inlineStr">
        <is>
          <t>0</t>
        </is>
      </c>
      <c r="AE31" s="48" t="n">
        <v>0</v>
      </c>
      <c r="AF31" s="48" t="n">
        <v>75096</v>
      </c>
    </row>
    <row r="32">
      <c r="A32" t="inlineStr">
        <is>
          <t>BOGOTA</t>
        </is>
      </c>
      <c r="B32" t="inlineStr">
        <is>
          <t>CUNDINAMARCA</t>
        </is>
      </c>
      <c r="C32" t="inlineStr">
        <is>
          <t>0004-0004</t>
        </is>
      </c>
      <c r="D32" t="inlineStr">
        <is>
          <t>11001</t>
        </is>
      </c>
      <c r="E32" t="inlineStr">
        <is>
          <t>TA-25-878442</t>
        </is>
      </c>
      <c r="F32" t="inlineStr">
        <is>
          <t>89476531</t>
        </is>
      </c>
      <c r="G32" t="inlineStr">
        <is>
          <t>APERTURA</t>
        </is>
      </c>
      <c r="H32" t="inlineStr">
        <is>
          <t>CB CRECIMIENTO - NUEVO</t>
        </is>
      </c>
      <c r="I32" t="inlineStr">
        <is>
          <t>CUNDINAMARCA</t>
        </is>
      </c>
      <c r="J32" t="inlineStr">
        <is>
          <t>BOGOTA</t>
        </is>
      </c>
      <c r="K32" t="inlineStr">
        <is>
          <t>DROGUERIA UNIFAMILIAR 1</t>
        </is>
      </c>
      <c r="L32" t="inlineStr">
        <is>
          <t>AVAL</t>
        </is>
      </c>
      <c r="M32" t="inlineStr">
        <is>
          <t>FO-25-1261313</t>
        </is>
      </c>
      <c r="N32" s="49" t="n">
        <v>45859.78958333333</v>
      </c>
      <c r="O32" s="49" t="n">
        <v>45873.33125</v>
      </c>
      <c r="P32" t="inlineStr">
        <is>
          <t>89476531</t>
        </is>
      </c>
      <c r="R32" t="inlineStr">
        <is>
          <t>EJECUTADO</t>
        </is>
      </c>
      <c r="S32" t="inlineStr">
        <is>
          <t>VISITA TECNICA</t>
        </is>
      </c>
      <c r="T32" t="inlineStr">
        <is>
          <t>SEZZZ894</t>
        </is>
      </c>
      <c r="U32" t="inlineStr">
        <is>
          <t>TIPO I</t>
        </is>
      </c>
      <c r="V32" t="inlineStr">
        <is>
          <t>TERRESTRE</t>
        </is>
      </c>
      <c r="W32" t="inlineStr">
        <is>
          <t>SOTO MUNAR DYLAN DAVID</t>
        </is>
      </c>
      <c r="X32" t="inlineStr">
        <is>
          <t>1</t>
        </is>
      </c>
      <c r="Y32" t="inlineStr">
        <is>
          <t>0</t>
        </is>
      </c>
      <c r="Z32" s="48" t="n">
        <v>0</v>
      </c>
      <c r="AA32" s="48" t="n">
        <v>0</v>
      </c>
      <c r="AB32" s="48" t="n">
        <v>0</v>
      </c>
      <c r="AC32" s="48" t="n">
        <v>75096</v>
      </c>
      <c r="AD32" t="inlineStr">
        <is>
          <t>0</t>
        </is>
      </c>
      <c r="AE32" s="48" t="n">
        <v>0</v>
      </c>
      <c r="AF32" s="48" t="n">
        <v>75096</v>
      </c>
    </row>
    <row r="33">
      <c r="A33" t="inlineStr">
        <is>
          <t>BUCARAMANGA</t>
        </is>
      </c>
      <c r="B33" t="inlineStr">
        <is>
          <t>SANTANDERES</t>
        </is>
      </c>
      <c r="C33" t="inlineStr">
        <is>
          <t>0004-0008</t>
        </is>
      </c>
      <c r="D33" t="inlineStr">
        <is>
          <t>5893</t>
        </is>
      </c>
      <c r="E33" t="inlineStr">
        <is>
          <t>TA-25-882120</t>
        </is>
      </c>
      <c r="F33" t="inlineStr">
        <is>
          <t>89460693</t>
        </is>
      </c>
      <c r="G33" t="inlineStr">
        <is>
          <t>APERTURA</t>
        </is>
      </c>
      <c r="H33" t="inlineStr">
        <is>
          <t>CB CRECIMIENTO - NUEVO</t>
        </is>
      </c>
      <c r="I33" t="inlineStr">
        <is>
          <t>ANTIOQUIA</t>
        </is>
      </c>
      <c r="J33" t="inlineStr">
        <is>
          <t>YONDO</t>
        </is>
      </c>
      <c r="K33" t="inlineStr">
        <is>
          <t>SERVICIOS POSTALES Y FINACIEROS</t>
        </is>
      </c>
      <c r="L33" t="inlineStr">
        <is>
          <t>AVAL</t>
        </is>
      </c>
      <c r="M33" t="inlineStr">
        <is>
          <t>FO-25-1267119</t>
        </is>
      </c>
      <c r="N33" s="49" t="n">
        <v>45860.78194444445</v>
      </c>
      <c r="O33" s="49" t="n">
        <v>45873.33194444444</v>
      </c>
      <c r="P33" t="inlineStr">
        <is>
          <t>89460693</t>
        </is>
      </c>
      <c r="R33" t="inlineStr">
        <is>
          <t>EJECUTADO</t>
        </is>
      </c>
      <c r="S33" t="inlineStr">
        <is>
          <t>VISITA TECNICA</t>
        </is>
      </c>
      <c r="T33" t="inlineStr">
        <is>
          <t>V1ZZZ167</t>
        </is>
      </c>
      <c r="U33" t="inlineStr">
        <is>
          <t>TIPO IV</t>
        </is>
      </c>
      <c r="V33" t="inlineStr">
        <is>
          <t>TERRESTRE</t>
        </is>
      </c>
      <c r="W33" t="inlineStr">
        <is>
          <t>GELVEZ MOGOLLON JOSE ELISEO</t>
        </is>
      </c>
      <c r="X33" t="inlineStr">
        <is>
          <t>1</t>
        </is>
      </c>
      <c r="Y33" t="inlineStr">
        <is>
          <t>0</t>
        </is>
      </c>
      <c r="Z33" s="48" t="n">
        <v>0</v>
      </c>
      <c r="AA33" s="48" t="n">
        <v>0</v>
      </c>
      <c r="AB33" s="48" t="n">
        <v>0</v>
      </c>
      <c r="AC33" s="48" t="n">
        <v>504833</v>
      </c>
      <c r="AD33" t="inlineStr">
        <is>
          <t>0</t>
        </is>
      </c>
      <c r="AE33" s="48" t="n">
        <v>0</v>
      </c>
      <c r="AF33" s="48" t="n">
        <v>504833</v>
      </c>
    </row>
    <row r="34">
      <c r="A34" t="inlineStr">
        <is>
          <t>NEIVA</t>
        </is>
      </c>
      <c r="B34" t="inlineStr">
        <is>
          <t>REMOTAS</t>
        </is>
      </c>
      <c r="C34" t="inlineStr">
        <is>
          <t>0004-0007</t>
        </is>
      </c>
      <c r="D34" t="inlineStr">
        <is>
          <t>41001</t>
        </is>
      </c>
      <c r="E34" t="inlineStr">
        <is>
          <t>TA-25-886483</t>
        </is>
      </c>
      <c r="F34" t="inlineStr">
        <is>
          <t>21056890</t>
        </is>
      </c>
      <c r="G34" t="inlineStr">
        <is>
          <t>APERTURA</t>
        </is>
      </c>
      <c r="H34" t="inlineStr">
        <is>
          <t>DATAFONO ADICIONAL</t>
        </is>
      </c>
      <c r="I34" t="inlineStr">
        <is>
          <t>HUILA</t>
        </is>
      </c>
      <c r="J34" t="inlineStr">
        <is>
          <t>NEIVA</t>
        </is>
      </c>
      <c r="K34" t="inlineStr">
        <is>
          <t>INTERNET BANDA ANCHA SUPERAPIDISIMO</t>
        </is>
      </c>
      <c r="L34" t="inlineStr">
        <is>
          <t>AVAL</t>
        </is>
      </c>
      <c r="M34" t="inlineStr">
        <is>
          <t>FO-25-1273986</t>
        </is>
      </c>
      <c r="N34" s="49" t="n">
        <v>45861.89236111111</v>
      </c>
      <c r="O34" s="49" t="n">
        <v>45873.33333333334</v>
      </c>
      <c r="P34" t="inlineStr">
        <is>
          <t>21056890</t>
        </is>
      </c>
      <c r="R34" t="inlineStr">
        <is>
          <t>EJECUTADO</t>
        </is>
      </c>
      <c r="S34" t="inlineStr">
        <is>
          <t>VISITA TECNICA</t>
        </is>
      </c>
      <c r="T34" t="inlineStr">
        <is>
          <t>V7ZZZ116</t>
        </is>
      </c>
      <c r="U34" t="inlineStr">
        <is>
          <t>TIPO I</t>
        </is>
      </c>
      <c r="V34" t="inlineStr">
        <is>
          <t>TERRESTRE</t>
        </is>
      </c>
      <c r="W34" t="inlineStr">
        <is>
          <t>DEVIA REINOSO JUAN CARLOS</t>
        </is>
      </c>
      <c r="X34" t="inlineStr">
        <is>
          <t>1</t>
        </is>
      </c>
      <c r="Y34" t="inlineStr">
        <is>
          <t>0</t>
        </is>
      </c>
      <c r="Z34" s="48" t="n">
        <v>0</v>
      </c>
      <c r="AA34" s="48" t="n">
        <v>0</v>
      </c>
      <c r="AB34" s="48" t="n">
        <v>0</v>
      </c>
      <c r="AC34" s="48" t="n">
        <v>75096</v>
      </c>
      <c r="AD34" t="inlineStr">
        <is>
          <t>0</t>
        </is>
      </c>
      <c r="AE34" s="48" t="n">
        <v>0</v>
      </c>
      <c r="AF34" s="48" t="n">
        <v>75096</v>
      </c>
    </row>
    <row r="35">
      <c r="A35" t="inlineStr">
        <is>
          <t>BOGOTA</t>
        </is>
      </c>
      <c r="B35" t="inlineStr">
        <is>
          <t>CUNDINAMARCA</t>
        </is>
      </c>
      <c r="C35" t="inlineStr">
        <is>
          <t>0004-0004</t>
        </is>
      </c>
      <c r="D35" t="inlineStr">
        <is>
          <t>11001</t>
        </is>
      </c>
      <c r="E35" t="inlineStr">
        <is>
          <t>TA-25-886490</t>
        </is>
      </c>
      <c r="F35" t="inlineStr">
        <is>
          <t>21211255</t>
        </is>
      </c>
      <c r="G35" t="inlineStr">
        <is>
          <t>APERTURA</t>
        </is>
      </c>
      <c r="H35" t="inlineStr">
        <is>
          <t>CB CRECIMIENTO - NUEVO</t>
        </is>
      </c>
      <c r="I35" t="inlineStr">
        <is>
          <t>CUNDINAMARCA</t>
        </is>
      </c>
      <c r="J35" t="inlineStr">
        <is>
          <t>BOGOTA</t>
        </is>
      </c>
      <c r="K35" t="inlineStr">
        <is>
          <t>JOHAN SEBASTIAN SALAZAR GARRIDO</t>
        </is>
      </c>
      <c r="L35" t="inlineStr">
        <is>
          <t>AVAL</t>
        </is>
      </c>
      <c r="M35" t="inlineStr">
        <is>
          <t>FO-25-1274000</t>
        </is>
      </c>
      <c r="N35" s="49" t="n">
        <v>45861.70694444444</v>
      </c>
      <c r="O35" s="49" t="n">
        <v>45873.33402777778</v>
      </c>
      <c r="P35" t="inlineStr">
        <is>
          <t>21211255</t>
        </is>
      </c>
      <c r="R35" t="inlineStr">
        <is>
          <t>EJECUTADO</t>
        </is>
      </c>
      <c r="S35" t="inlineStr">
        <is>
          <t>VISITA TECNICA</t>
        </is>
      </c>
      <c r="T35" t="inlineStr">
        <is>
          <t>V7ZZZ169</t>
        </is>
      </c>
      <c r="U35" t="inlineStr">
        <is>
          <t>TIPO I</t>
        </is>
      </c>
      <c r="V35" t="inlineStr">
        <is>
          <t>TERRESTRE</t>
        </is>
      </c>
      <c r="W35" t="inlineStr">
        <is>
          <t>GARCIA PASTRANA KEVIN FERNANDO</t>
        </is>
      </c>
      <c r="X35" t="inlineStr">
        <is>
          <t>1</t>
        </is>
      </c>
      <c r="Y35" t="inlineStr">
        <is>
          <t>0</t>
        </is>
      </c>
      <c r="Z35" s="48" t="n">
        <v>0</v>
      </c>
      <c r="AA35" s="48" t="n">
        <v>0</v>
      </c>
      <c r="AB35" s="48" t="n">
        <v>0</v>
      </c>
      <c r="AC35" s="48" t="n">
        <v>75096</v>
      </c>
      <c r="AD35" t="inlineStr">
        <is>
          <t>0</t>
        </is>
      </c>
      <c r="AE35" s="48" t="n">
        <v>0</v>
      </c>
      <c r="AF35" s="48" t="n">
        <v>75096</v>
      </c>
    </row>
    <row r="36">
      <c r="A36" t="inlineStr">
        <is>
          <t>MONTERIA</t>
        </is>
      </c>
      <c r="B36" t="inlineStr">
        <is>
          <t>COSTA</t>
        </is>
      </c>
      <c r="C36" t="inlineStr">
        <is>
          <t>0004-0001</t>
        </is>
      </c>
      <c r="D36" t="inlineStr">
        <is>
          <t>23555</t>
        </is>
      </c>
      <c r="E36" t="inlineStr">
        <is>
          <t>TA-25-886492</t>
        </is>
      </c>
      <c r="F36" t="inlineStr">
        <is>
          <t>89560825</t>
        </is>
      </c>
      <c r="G36" t="inlineStr">
        <is>
          <t>APERTURA</t>
        </is>
      </c>
      <c r="H36" t="inlineStr">
        <is>
          <t>CB CRECIMIENTO - NUEVO</t>
        </is>
      </c>
      <c r="I36" t="inlineStr">
        <is>
          <t>CORDOBA</t>
        </is>
      </c>
      <c r="J36" t="inlineStr">
        <is>
          <t>PLANETA RICA</t>
        </is>
      </c>
      <c r="K36" t="inlineStr">
        <is>
          <t>COMUNICACIONES PLANETA</t>
        </is>
      </c>
      <c r="L36" t="inlineStr">
        <is>
          <t>AVAL</t>
        </is>
      </c>
      <c r="M36" t="inlineStr">
        <is>
          <t>FO-25-1274006</t>
        </is>
      </c>
      <c r="N36" s="49" t="n">
        <v>45861.67777777778</v>
      </c>
      <c r="O36" s="49" t="n">
        <v>45873.33472222222</v>
      </c>
      <c r="P36" t="inlineStr">
        <is>
          <t>89560825</t>
        </is>
      </c>
      <c r="R36" t="inlineStr">
        <is>
          <t>EJECUTADO</t>
        </is>
      </c>
      <c r="S36" t="inlineStr">
        <is>
          <t>VISITA TECNICA</t>
        </is>
      </c>
      <c r="T36" t="inlineStr">
        <is>
          <t>LAZZZ954</t>
        </is>
      </c>
      <c r="U36" t="inlineStr">
        <is>
          <t>TIPO II</t>
        </is>
      </c>
      <c r="V36" t="inlineStr">
        <is>
          <t>TERRESTRE</t>
        </is>
      </c>
      <c r="W36" t="inlineStr">
        <is>
          <t>COGOLLO ROSSO CAMILO ANDRES</t>
        </is>
      </c>
      <c r="X36" t="inlineStr">
        <is>
          <t>1</t>
        </is>
      </c>
      <c r="Y36" t="inlineStr">
        <is>
          <t>0</t>
        </is>
      </c>
      <c r="Z36" s="48" t="n">
        <v>0</v>
      </c>
      <c r="AA36" s="48" t="n">
        <v>0</v>
      </c>
      <c r="AB36" s="48" t="n">
        <v>0</v>
      </c>
      <c r="AC36" s="48" t="n">
        <v>163814</v>
      </c>
      <c r="AD36" t="inlineStr">
        <is>
          <t>0</t>
        </is>
      </c>
      <c r="AE36" s="48" t="n">
        <v>0</v>
      </c>
      <c r="AF36" s="48" t="n">
        <v>163814</v>
      </c>
    </row>
    <row r="37">
      <c r="A37" t="inlineStr">
        <is>
          <t>BOGOTA</t>
        </is>
      </c>
      <c r="B37" t="inlineStr">
        <is>
          <t>CUNDINAMARCA</t>
        </is>
      </c>
      <c r="C37" t="inlineStr">
        <is>
          <t>0004-0004</t>
        </is>
      </c>
      <c r="D37" t="inlineStr">
        <is>
          <t>25430</t>
        </is>
      </c>
      <c r="E37" t="inlineStr">
        <is>
          <t>TA-25-886495</t>
        </is>
      </c>
      <c r="F37" t="inlineStr">
        <is>
          <t>89344612</t>
        </is>
      </c>
      <c r="G37" t="inlineStr">
        <is>
          <t>APERTURA</t>
        </is>
      </c>
      <c r="H37" t="inlineStr">
        <is>
          <t>CB CRECIMIENTO - NUEVO</t>
        </is>
      </c>
      <c r="I37" t="inlineStr">
        <is>
          <t>CUNDINAMARCA</t>
        </is>
      </c>
      <c r="J37" t="inlineStr">
        <is>
          <t>MADRID</t>
        </is>
      </c>
      <c r="K37" t="inlineStr">
        <is>
          <t>COMUNICACIONES PUNTO NET C</t>
        </is>
      </c>
      <c r="L37" t="inlineStr">
        <is>
          <t>AVAL</t>
        </is>
      </c>
      <c r="M37" t="inlineStr">
        <is>
          <t>FO-25-1274013</t>
        </is>
      </c>
      <c r="N37" s="49" t="n">
        <v>45861.70694444444</v>
      </c>
      <c r="O37" s="49" t="n">
        <v>45873.33611111111</v>
      </c>
      <c r="P37" t="inlineStr">
        <is>
          <t>89344612</t>
        </is>
      </c>
      <c r="R37" t="inlineStr">
        <is>
          <t>EJECUTADO</t>
        </is>
      </c>
      <c r="S37" t="inlineStr">
        <is>
          <t>VISITA TECNICA</t>
        </is>
      </c>
      <c r="T37" t="inlineStr">
        <is>
          <t>V1ZZZ166</t>
        </is>
      </c>
      <c r="U37" t="inlineStr">
        <is>
          <t>TIPO II</t>
        </is>
      </c>
      <c r="V37" t="inlineStr">
        <is>
          <t>TERRESTRE</t>
        </is>
      </c>
      <c r="W37" t="inlineStr">
        <is>
          <t>CORTES VELANDIA MIGUEL ANGEL</t>
        </is>
      </c>
      <c r="X37" t="inlineStr">
        <is>
          <t>1</t>
        </is>
      </c>
      <c r="Y37" t="inlineStr">
        <is>
          <t>0</t>
        </is>
      </c>
      <c r="Z37" s="48" t="n">
        <v>0</v>
      </c>
      <c r="AA37" s="48" t="n">
        <v>0</v>
      </c>
      <c r="AB37" s="48" t="n">
        <v>0</v>
      </c>
      <c r="AC37" s="48" t="n">
        <v>163814</v>
      </c>
      <c r="AD37" t="inlineStr">
        <is>
          <t>0</t>
        </is>
      </c>
      <c r="AE37" s="48" t="n">
        <v>0</v>
      </c>
      <c r="AF37" s="48" t="n">
        <v>163814</v>
      </c>
    </row>
    <row r="38">
      <c r="A38" t="inlineStr">
        <is>
          <t>BOGOTA</t>
        </is>
      </c>
      <c r="B38" t="inlineStr">
        <is>
          <t>CUNDINAMARCA</t>
        </is>
      </c>
      <c r="C38" t="inlineStr">
        <is>
          <t>0004-0004</t>
        </is>
      </c>
      <c r="D38" t="inlineStr">
        <is>
          <t>99001</t>
        </is>
      </c>
      <c r="E38" t="inlineStr">
        <is>
          <t>TA-25-889171</t>
        </is>
      </c>
      <c r="F38" t="inlineStr">
        <is>
          <t>16477812</t>
        </is>
      </c>
      <c r="G38" t="inlineStr">
        <is>
          <t>APERTURA</t>
        </is>
      </c>
      <c r="H38" t="inlineStr">
        <is>
          <t>CB CRECIMIENTO - NUEVO</t>
        </is>
      </c>
      <c r="I38" t="inlineStr">
        <is>
          <t>VICHADA</t>
        </is>
      </c>
      <c r="J38" t="inlineStr">
        <is>
          <t>PUERTO CARREÑO</t>
        </is>
      </c>
      <c r="K38" t="inlineStr">
        <is>
          <t>MOVILCO PUERTO CARREÑO</t>
        </is>
      </c>
      <c r="L38" t="inlineStr">
        <is>
          <t>AVAL</t>
        </is>
      </c>
      <c r="M38" t="inlineStr">
        <is>
          <t>FO-25-1279229</t>
        </is>
      </c>
      <c r="N38" s="49" t="n">
        <v>45862.71319444444</v>
      </c>
      <c r="O38" s="49" t="n">
        <v>45874.52986111111</v>
      </c>
      <c r="P38" t="inlineStr">
        <is>
          <t>16477812</t>
        </is>
      </c>
      <c r="R38" t="inlineStr">
        <is>
          <t>EJECUTADO</t>
        </is>
      </c>
      <c r="S38" t="inlineStr">
        <is>
          <t>VISITA TECNICA</t>
        </is>
      </c>
      <c r="T38" t="inlineStr">
        <is>
          <t>SEZZZ903</t>
        </is>
      </c>
      <c r="U38" t="inlineStr">
        <is>
          <t>TIPO IV ESPECIAL</t>
        </is>
      </c>
      <c r="V38" t="inlineStr">
        <is>
          <t>AEREO</t>
        </is>
      </c>
      <c r="W38" t="inlineStr">
        <is>
          <t>CORTES VELANDIA MIGUEL ANGEL</t>
        </is>
      </c>
      <c r="X38" t="inlineStr">
        <is>
          <t>1</t>
        </is>
      </c>
      <c r="Y38" t="inlineStr">
        <is>
          <t>0</t>
        </is>
      </c>
      <c r="Z38" s="48" t="n">
        <v>0</v>
      </c>
      <c r="AA38" s="48" t="n">
        <v>0</v>
      </c>
      <c r="AB38" s="48" t="n">
        <v>0</v>
      </c>
      <c r="AC38" s="48" t="n">
        <v>988463</v>
      </c>
      <c r="AD38" t="inlineStr">
        <is>
          <t>0</t>
        </is>
      </c>
      <c r="AE38" s="48" t="n">
        <v>0</v>
      </c>
      <c r="AF38" s="48" t="n">
        <v>988463</v>
      </c>
    </row>
    <row r="39">
      <c r="A39" t="inlineStr">
        <is>
          <t>BOGOTA</t>
        </is>
      </c>
      <c r="B39" t="inlineStr">
        <is>
          <t>CUNDINAMARCA</t>
        </is>
      </c>
      <c r="C39" t="inlineStr">
        <is>
          <t>0004-0004</t>
        </is>
      </c>
      <c r="D39" t="inlineStr">
        <is>
          <t>25260</t>
        </is>
      </c>
      <c r="E39" t="inlineStr">
        <is>
          <t>TA-25-893814</t>
        </is>
      </c>
      <c r="F39" t="inlineStr">
        <is>
          <t>58559642</t>
        </is>
      </c>
      <c r="G39" t="inlineStr">
        <is>
          <t>APERTURA</t>
        </is>
      </c>
      <c r="H39" t="inlineStr">
        <is>
          <t>CB CRECIMIENTO - NUEVO</t>
        </is>
      </c>
      <c r="I39" t="inlineStr">
        <is>
          <t>CUNDINAMARCA</t>
        </is>
      </c>
      <c r="J39" t="inlineStr">
        <is>
          <t>EL ROSAL</t>
        </is>
      </c>
      <c r="K39" t="inlineStr">
        <is>
          <t>COLOMBIA TELECOMUNICACIONES E.D</t>
        </is>
      </c>
      <c r="L39" t="inlineStr">
        <is>
          <t>AVAL</t>
        </is>
      </c>
      <c r="M39" t="inlineStr">
        <is>
          <t>FO-25-1284410</t>
        </is>
      </c>
      <c r="N39" s="49" t="n">
        <v>45863.68680555555</v>
      </c>
      <c r="O39" s="49" t="n">
        <v>45881.42916666667</v>
      </c>
      <c r="P39" t="inlineStr">
        <is>
          <t>58559642</t>
        </is>
      </c>
      <c r="R39" t="inlineStr">
        <is>
          <t>EJECUTADO</t>
        </is>
      </c>
      <c r="S39" t="inlineStr">
        <is>
          <t>VISITA TECNICA</t>
        </is>
      </c>
      <c r="T39" t="inlineStr">
        <is>
          <t>EIZZZ396</t>
        </is>
      </c>
      <c r="U39" t="inlineStr">
        <is>
          <t>TIPO II</t>
        </is>
      </c>
      <c r="V39" t="inlineStr">
        <is>
          <t>TERRESTRE</t>
        </is>
      </c>
      <c r="W39" t="inlineStr">
        <is>
          <t>MURCIA HERNANDEZ HARVEY IGNACIO</t>
        </is>
      </c>
      <c r="X39" t="inlineStr">
        <is>
          <t>1</t>
        </is>
      </c>
      <c r="Y39" t="inlineStr">
        <is>
          <t>0</t>
        </is>
      </c>
      <c r="Z39" s="48" t="n">
        <v>0</v>
      </c>
      <c r="AA39" s="48" t="n">
        <v>0</v>
      </c>
      <c r="AB39" s="48" t="n">
        <v>0</v>
      </c>
      <c r="AC39" s="48" t="n">
        <v>163814</v>
      </c>
      <c r="AD39" t="inlineStr">
        <is>
          <t>0</t>
        </is>
      </c>
      <c r="AE39" s="48" t="n">
        <v>0</v>
      </c>
      <c r="AF39" s="48" t="n">
        <v>163814</v>
      </c>
    </row>
    <row r="40">
      <c r="A40" t="inlineStr">
        <is>
          <t>NEIVA</t>
        </is>
      </c>
      <c r="B40" t="inlineStr">
        <is>
          <t>REMOTAS</t>
        </is>
      </c>
      <c r="C40" t="inlineStr">
        <is>
          <t>0004-0007</t>
        </is>
      </c>
      <c r="D40" t="inlineStr">
        <is>
          <t>41319</t>
        </is>
      </c>
      <c r="E40" t="inlineStr">
        <is>
          <t>TA-25-897730</t>
        </is>
      </c>
      <c r="F40" t="inlineStr">
        <is>
          <t>89426397</t>
        </is>
      </c>
      <c r="G40" t="inlineStr">
        <is>
          <t>APERTURA</t>
        </is>
      </c>
      <c r="H40" t="inlineStr">
        <is>
          <t>CB CRECIMIENTO - NUEVO</t>
        </is>
      </c>
      <c r="I40" t="inlineStr">
        <is>
          <t>HUILA</t>
        </is>
      </c>
      <c r="J40" t="inlineStr">
        <is>
          <t>GUADALUPE</t>
        </is>
      </c>
      <c r="K40" t="inlineStr">
        <is>
          <t>365</t>
        </is>
      </c>
      <c r="L40" t="inlineStr">
        <is>
          <t>AVAL</t>
        </is>
      </c>
      <c r="M40" t="inlineStr">
        <is>
          <t>FO-25-1294841</t>
        </is>
      </c>
      <c r="N40" s="49" t="n">
        <v>45866.77569444444</v>
      </c>
      <c r="O40" s="49" t="n">
        <v>45873.94236111111</v>
      </c>
      <c r="P40" t="inlineStr">
        <is>
          <t>89426397</t>
        </is>
      </c>
      <c r="R40" t="inlineStr">
        <is>
          <t>EJECUTADO</t>
        </is>
      </c>
      <c r="S40" t="inlineStr">
        <is>
          <t>VISITA TECNICA</t>
        </is>
      </c>
      <c r="T40" t="inlineStr">
        <is>
          <t>SAWZZ130</t>
        </is>
      </c>
      <c r="U40" t="inlineStr">
        <is>
          <t>TIPO III</t>
        </is>
      </c>
      <c r="V40" t="inlineStr">
        <is>
          <t>TERRESTRE</t>
        </is>
      </c>
      <c r="W40" t="inlineStr">
        <is>
          <t>DEVIA REINOSO JUAN CARLOS</t>
        </is>
      </c>
      <c r="X40" t="inlineStr">
        <is>
          <t>1</t>
        </is>
      </c>
      <c r="Y40" t="inlineStr">
        <is>
          <t>0</t>
        </is>
      </c>
      <c r="Z40" s="48" t="n">
        <v>0</v>
      </c>
      <c r="AA40" s="48" t="n">
        <v>0</v>
      </c>
      <c r="AB40" s="48" t="n">
        <v>0</v>
      </c>
      <c r="AC40" s="48" t="n">
        <v>275729</v>
      </c>
      <c r="AD40" t="inlineStr">
        <is>
          <t>0</t>
        </is>
      </c>
      <c r="AE40" s="48" t="n">
        <v>0</v>
      </c>
      <c r="AF40" s="48" t="n">
        <v>275729</v>
      </c>
    </row>
    <row r="41">
      <c r="A41" t="inlineStr">
        <is>
          <t>BOGOTA</t>
        </is>
      </c>
      <c r="B41" t="inlineStr">
        <is>
          <t>CUNDINAMARCA</t>
        </is>
      </c>
      <c r="C41" t="inlineStr">
        <is>
          <t>0004-0004</t>
        </is>
      </c>
      <c r="D41" t="inlineStr">
        <is>
          <t>25777</t>
        </is>
      </c>
      <c r="E41" t="inlineStr">
        <is>
          <t>TA-25-897743</t>
        </is>
      </c>
      <c r="F41" t="inlineStr">
        <is>
          <t>89403428</t>
        </is>
      </c>
      <c r="G41" t="inlineStr">
        <is>
          <t>APERTURA</t>
        </is>
      </c>
      <c r="H41" t="inlineStr">
        <is>
          <t>CB CRECIMIENTO - NUEVO</t>
        </is>
      </c>
      <c r="I41" t="inlineStr">
        <is>
          <t>CUNDINAMARCA</t>
        </is>
      </c>
      <c r="J41" t="inlineStr">
        <is>
          <t>SUPATA</t>
        </is>
      </c>
      <c r="K41" t="inlineStr">
        <is>
          <t>PAPELERIA Y MISCELANEA BRILLA MAR</t>
        </is>
      </c>
      <c r="L41" t="inlineStr">
        <is>
          <t>AVAL</t>
        </is>
      </c>
      <c r="M41" t="inlineStr">
        <is>
          <t>FO-25-1294855</t>
        </is>
      </c>
      <c r="N41" s="49" t="n">
        <v>45866.6875</v>
      </c>
      <c r="O41" s="49" t="n">
        <v>45873.35763888889</v>
      </c>
      <c r="P41" t="inlineStr">
        <is>
          <t>89403428</t>
        </is>
      </c>
      <c r="R41" t="inlineStr">
        <is>
          <t>EJECUTADO</t>
        </is>
      </c>
      <c r="S41" t="inlineStr">
        <is>
          <t>VISITA TECNICA</t>
        </is>
      </c>
      <c r="U41" t="inlineStr">
        <is>
          <t>TIPO II</t>
        </is>
      </c>
      <c r="V41" t="inlineStr">
        <is>
          <t>TERRESTRE</t>
        </is>
      </c>
      <c r="W41" t="inlineStr">
        <is>
          <t>INFANTE SIERRA MANUEL FERNANDO</t>
        </is>
      </c>
      <c r="X41" t="inlineStr">
        <is>
          <t>1</t>
        </is>
      </c>
      <c r="Y41" t="inlineStr">
        <is>
          <t>0</t>
        </is>
      </c>
      <c r="Z41" s="48" t="n">
        <v>0</v>
      </c>
      <c r="AA41" s="48" t="n">
        <v>0</v>
      </c>
      <c r="AB41" s="48" t="n">
        <v>0</v>
      </c>
      <c r="AC41" s="48" t="n">
        <v>163814</v>
      </c>
      <c r="AD41" t="inlineStr">
        <is>
          <t>0</t>
        </is>
      </c>
      <c r="AE41" s="48" t="n">
        <v>0</v>
      </c>
      <c r="AF41" s="48" t="n">
        <v>163814</v>
      </c>
    </row>
    <row r="42">
      <c r="A42" t="inlineStr">
        <is>
          <t>BOGOTA</t>
        </is>
      </c>
      <c r="B42" t="inlineStr">
        <is>
          <t>CUNDINAMARCA</t>
        </is>
      </c>
      <c r="C42" t="inlineStr">
        <is>
          <t>0004-0004</t>
        </is>
      </c>
      <c r="D42" t="inlineStr">
        <is>
          <t>11001</t>
        </is>
      </c>
      <c r="E42" t="inlineStr">
        <is>
          <t>TA-25-897750</t>
        </is>
      </c>
      <c r="F42" t="inlineStr">
        <is>
          <t>89589791</t>
        </is>
      </c>
      <c r="G42" t="inlineStr">
        <is>
          <t>APERTURA</t>
        </is>
      </c>
      <c r="H42" t="inlineStr">
        <is>
          <t>CB CRECIMIENTO - NUEVO</t>
        </is>
      </c>
      <c r="I42" t="inlineStr">
        <is>
          <t>CUNDINAMARCA</t>
        </is>
      </c>
      <c r="J42" t="inlineStr">
        <is>
          <t>BOGOTA</t>
        </is>
      </c>
      <c r="K42" t="inlineStr">
        <is>
          <t>PAPELERIA Y MISCELANEA OG</t>
        </is>
      </c>
      <c r="L42" t="inlineStr">
        <is>
          <t>AVAL</t>
        </is>
      </c>
      <c r="M42" t="inlineStr">
        <is>
          <t>FO-25-1294867</t>
        </is>
      </c>
      <c r="N42" s="49" t="n">
        <v>45866.6875</v>
      </c>
      <c r="O42" s="49" t="n">
        <v>45873.35833333333</v>
      </c>
      <c r="P42" t="inlineStr">
        <is>
          <t>89589791</t>
        </is>
      </c>
      <c r="R42" t="inlineStr">
        <is>
          <t>EJECUTADO</t>
        </is>
      </c>
      <c r="S42" t="inlineStr">
        <is>
          <t>VISITA TECNICA</t>
        </is>
      </c>
      <c r="T42" t="inlineStr">
        <is>
          <t>LDZZZ940</t>
        </is>
      </c>
      <c r="U42" t="inlineStr">
        <is>
          <t>TIPO I</t>
        </is>
      </c>
      <c r="V42" t="inlineStr">
        <is>
          <t>TERRESTRE</t>
        </is>
      </c>
      <c r="W42" t="inlineStr">
        <is>
          <t>SOTO MUNAR DYLAN DAVID</t>
        </is>
      </c>
      <c r="X42" t="inlineStr">
        <is>
          <t>1</t>
        </is>
      </c>
      <c r="Y42" t="inlineStr">
        <is>
          <t>0</t>
        </is>
      </c>
      <c r="Z42" s="48" t="n">
        <v>0</v>
      </c>
      <c r="AA42" s="48" t="n">
        <v>0</v>
      </c>
      <c r="AB42" s="48" t="n">
        <v>0</v>
      </c>
      <c r="AC42" s="48" t="n">
        <v>75096</v>
      </c>
      <c r="AD42" t="inlineStr">
        <is>
          <t>0</t>
        </is>
      </c>
      <c r="AE42" s="48" t="n">
        <v>0</v>
      </c>
      <c r="AF42" s="48" t="n">
        <v>75096</v>
      </c>
    </row>
    <row r="43">
      <c r="A43" t="inlineStr">
        <is>
          <t>NEIVA</t>
        </is>
      </c>
      <c r="B43" t="inlineStr">
        <is>
          <t>REMOTAS</t>
        </is>
      </c>
      <c r="C43" t="inlineStr">
        <is>
          <t>0004-0007</t>
        </is>
      </c>
      <c r="D43" t="inlineStr">
        <is>
          <t>41016</t>
        </is>
      </c>
      <c r="E43" t="inlineStr">
        <is>
          <t>TA-25-901855</t>
        </is>
      </c>
      <c r="F43" t="inlineStr">
        <is>
          <t>89405053</t>
        </is>
      </c>
      <c r="G43" t="inlineStr">
        <is>
          <t>APERTURA</t>
        </is>
      </c>
      <c r="H43" t="inlineStr">
        <is>
          <t>CB CRECIMIENTO - NUEVO</t>
        </is>
      </c>
      <c r="I43" t="inlineStr">
        <is>
          <t>HUILA</t>
        </is>
      </c>
      <c r="J43" t="inlineStr">
        <is>
          <t>AIPE</t>
        </is>
      </c>
      <c r="K43" t="inlineStr">
        <is>
          <t>COMERCIALIZADORA MONTERREDONDO</t>
        </is>
      </c>
      <c r="L43" t="inlineStr">
        <is>
          <t>AVAL</t>
        </is>
      </c>
      <c r="M43" t="inlineStr">
        <is>
          <t>FO-25-1301347</t>
        </is>
      </c>
      <c r="N43" s="49" t="n">
        <v>45867.28472222222</v>
      </c>
      <c r="O43" s="49" t="n">
        <v>45870.28055555555</v>
      </c>
      <c r="P43" t="inlineStr">
        <is>
          <t>89405053</t>
        </is>
      </c>
      <c r="R43" t="inlineStr">
        <is>
          <t>EJECUTADO</t>
        </is>
      </c>
      <c r="S43" t="inlineStr">
        <is>
          <t>VISITA TECNICA</t>
        </is>
      </c>
      <c r="T43" t="inlineStr">
        <is>
          <t>SAWZZ129</t>
        </is>
      </c>
      <c r="U43" t="inlineStr">
        <is>
          <t>TIPO II</t>
        </is>
      </c>
      <c r="V43" t="inlineStr">
        <is>
          <t>TERRESTRE</t>
        </is>
      </c>
      <c r="W43" t="inlineStr">
        <is>
          <t>ANDRADE HERNANDEZ JUAN CARLOS</t>
        </is>
      </c>
      <c r="X43" t="inlineStr">
        <is>
          <t>1</t>
        </is>
      </c>
      <c r="Y43" t="inlineStr">
        <is>
          <t>0</t>
        </is>
      </c>
      <c r="Z43" s="48" t="n">
        <v>0</v>
      </c>
      <c r="AA43" s="48" t="n">
        <v>0</v>
      </c>
      <c r="AB43" s="48" t="n">
        <v>0</v>
      </c>
      <c r="AC43" s="48" t="n">
        <v>163814</v>
      </c>
      <c r="AD43" t="inlineStr">
        <is>
          <t>0</t>
        </is>
      </c>
      <c r="AE43" s="48" t="n">
        <v>0</v>
      </c>
      <c r="AF43" s="48" t="n">
        <v>163814</v>
      </c>
    </row>
    <row r="44">
      <c r="A44" t="inlineStr">
        <is>
          <t>VILLAVICENCIO</t>
        </is>
      </c>
      <c r="B44" t="inlineStr">
        <is>
          <t>REMOTAS</t>
        </is>
      </c>
      <c r="C44" t="inlineStr">
        <is>
          <t>0004-0007</t>
        </is>
      </c>
      <c r="D44" t="inlineStr">
        <is>
          <t>50124</t>
        </is>
      </c>
      <c r="E44" t="inlineStr">
        <is>
          <t>TA-25-901863</t>
        </is>
      </c>
      <c r="F44" t="inlineStr">
        <is>
          <t>89448741</t>
        </is>
      </c>
      <c r="G44" t="inlineStr">
        <is>
          <t>APERTURA</t>
        </is>
      </c>
      <c r="H44" t="inlineStr">
        <is>
          <t>CB CRECIMIENTO - NUEVO</t>
        </is>
      </c>
      <c r="I44" t="inlineStr">
        <is>
          <t>META</t>
        </is>
      </c>
      <c r="J44" t="inlineStr">
        <is>
          <t>CABUYARO</t>
        </is>
      </c>
      <c r="K44" t="inlineStr">
        <is>
          <t>ALMACEN LEAL NO. 1</t>
        </is>
      </c>
      <c r="L44" t="inlineStr">
        <is>
          <t>AVAL</t>
        </is>
      </c>
      <c r="M44" t="inlineStr">
        <is>
          <t>FO-25-1301373</t>
        </is>
      </c>
      <c r="N44" s="49" t="n">
        <v>45867.28472222222</v>
      </c>
      <c r="O44" s="49" t="n">
        <v>45873.36041666667</v>
      </c>
      <c r="P44" t="inlineStr">
        <is>
          <t>89448741</t>
        </is>
      </c>
      <c r="R44" t="inlineStr">
        <is>
          <t>EJECUTADO</t>
        </is>
      </c>
      <c r="S44" t="inlineStr">
        <is>
          <t>VISITA TECNICA</t>
        </is>
      </c>
      <c r="T44" t="inlineStr">
        <is>
          <t>SAXZZ318</t>
        </is>
      </c>
      <c r="U44" t="inlineStr">
        <is>
          <t>TIPO III</t>
        </is>
      </c>
      <c r="V44" t="inlineStr">
        <is>
          <t>TERRESTRE</t>
        </is>
      </c>
      <c r="W44" t="inlineStr">
        <is>
          <t>PEDREROS CONTRERAS MICHAEL STEVENS</t>
        </is>
      </c>
      <c r="X44" t="inlineStr">
        <is>
          <t>1</t>
        </is>
      </c>
      <c r="Y44" t="inlineStr">
        <is>
          <t>0</t>
        </is>
      </c>
      <c r="Z44" s="48" t="n">
        <v>0</v>
      </c>
      <c r="AA44" s="48" t="n">
        <v>0</v>
      </c>
      <c r="AB44" s="48" t="n">
        <v>0</v>
      </c>
      <c r="AC44" s="48" t="n">
        <v>275729</v>
      </c>
      <c r="AD44" t="inlineStr">
        <is>
          <t>0</t>
        </is>
      </c>
      <c r="AE44" s="48" t="n">
        <v>0</v>
      </c>
      <c r="AF44" s="48" t="n">
        <v>275729</v>
      </c>
    </row>
    <row r="45">
      <c r="A45" t="inlineStr">
        <is>
          <t>BUCARAMANGA</t>
        </is>
      </c>
      <c r="B45" t="inlineStr">
        <is>
          <t>SANTANDERES</t>
        </is>
      </c>
      <c r="C45" t="inlineStr">
        <is>
          <t>0004-0008</t>
        </is>
      </c>
      <c r="D45" t="inlineStr">
        <is>
          <t>68001</t>
        </is>
      </c>
      <c r="E45" t="inlineStr">
        <is>
          <t>TA-25-901871</t>
        </is>
      </c>
      <c r="F45" t="inlineStr">
        <is>
          <t>90092324</t>
        </is>
      </c>
      <c r="G45" t="inlineStr">
        <is>
          <t>APERTURA</t>
        </is>
      </c>
      <c r="H45" t="inlineStr">
        <is>
          <t>CB CRECIMIENTO - NUEVO</t>
        </is>
      </c>
      <c r="I45" t="inlineStr">
        <is>
          <t>SANTANDER</t>
        </is>
      </c>
      <c r="J45" t="inlineStr">
        <is>
          <t>BUCARAMANGA</t>
        </is>
      </c>
      <c r="K45" t="inlineStr">
        <is>
          <t>ACCESORIOS J&amp;D BGA.</t>
        </is>
      </c>
      <c r="L45" t="inlineStr">
        <is>
          <t>AVAL</t>
        </is>
      </c>
      <c r="M45" t="inlineStr">
        <is>
          <t>FO-25-1301387</t>
        </is>
      </c>
      <c r="N45" s="49" t="n">
        <v>45867.76666666667</v>
      </c>
      <c r="O45" s="49" t="n">
        <v>45873.36111111111</v>
      </c>
      <c r="P45" t="inlineStr">
        <is>
          <t>90092324</t>
        </is>
      </c>
      <c r="R45" t="inlineStr">
        <is>
          <t>EJECUTADO</t>
        </is>
      </c>
      <c r="S45" t="inlineStr">
        <is>
          <t>VISITA TECNICA</t>
        </is>
      </c>
      <c r="T45" t="inlineStr">
        <is>
          <t>SBZZZ897</t>
        </is>
      </c>
      <c r="U45" t="inlineStr">
        <is>
          <t>TIPO I</t>
        </is>
      </c>
      <c r="V45" t="inlineStr">
        <is>
          <t>TERRESTRE</t>
        </is>
      </c>
      <c r="W45" t="inlineStr">
        <is>
          <t>GELVEZ MOGOLLON JOSE ELISEO</t>
        </is>
      </c>
      <c r="X45" t="inlineStr">
        <is>
          <t>1</t>
        </is>
      </c>
      <c r="Y45" t="inlineStr">
        <is>
          <t>0</t>
        </is>
      </c>
      <c r="Z45" s="48" t="n">
        <v>0</v>
      </c>
      <c r="AA45" s="48" t="n">
        <v>0</v>
      </c>
      <c r="AB45" s="48" t="n">
        <v>0</v>
      </c>
      <c r="AC45" s="48" t="n">
        <v>75096</v>
      </c>
      <c r="AD45" t="inlineStr">
        <is>
          <t>0</t>
        </is>
      </c>
      <c r="AE45" s="48" t="n">
        <v>0</v>
      </c>
      <c r="AF45" s="48" t="n">
        <v>75096</v>
      </c>
    </row>
    <row r="46">
      <c r="A46" t="inlineStr">
        <is>
          <t>SANTA MARTA</t>
        </is>
      </c>
      <c r="B46" t="inlineStr">
        <is>
          <t>COSTA</t>
        </is>
      </c>
      <c r="C46" t="inlineStr">
        <is>
          <t>0004-0001</t>
        </is>
      </c>
      <c r="D46" t="inlineStr">
        <is>
          <t>47001</t>
        </is>
      </c>
      <c r="E46" t="inlineStr">
        <is>
          <t>TA-25-901880</t>
        </is>
      </c>
      <c r="F46" t="inlineStr">
        <is>
          <t>90103610</t>
        </is>
      </c>
      <c r="G46" t="inlineStr">
        <is>
          <t>APERTURA</t>
        </is>
      </c>
      <c r="H46" t="inlineStr">
        <is>
          <t>CB CRECIMIENTO - NUEVO</t>
        </is>
      </c>
      <c r="I46" t="inlineStr">
        <is>
          <t>MAGDALENA</t>
        </is>
      </c>
      <c r="J46" t="inlineStr">
        <is>
          <t>SANTA MARTA</t>
        </is>
      </c>
      <c r="K46" t="inlineStr">
        <is>
          <t>SQUID GALLERY TATTOO SHOP &amp; HOSTEL</t>
        </is>
      </c>
      <c r="L46" t="inlineStr">
        <is>
          <t>AVAL</t>
        </is>
      </c>
      <c r="M46" t="inlineStr">
        <is>
          <t>FO-25-1301410</t>
        </is>
      </c>
      <c r="N46" s="49" t="n">
        <v>45867.65763888889</v>
      </c>
      <c r="O46" s="49" t="n">
        <v>45873.36180555556</v>
      </c>
      <c r="P46" t="inlineStr">
        <is>
          <t>90103610</t>
        </is>
      </c>
      <c r="R46" t="inlineStr">
        <is>
          <t>EJECUTADO</t>
        </is>
      </c>
      <c r="S46" t="inlineStr">
        <is>
          <t>VISITA TECNICA</t>
        </is>
      </c>
      <c r="T46" t="inlineStr">
        <is>
          <t>V6ZZZ656</t>
        </is>
      </c>
      <c r="U46" t="inlineStr">
        <is>
          <t>TIPO I</t>
        </is>
      </c>
      <c r="V46" t="inlineStr">
        <is>
          <t>TERRESTRE</t>
        </is>
      </c>
      <c r="W46" t="inlineStr">
        <is>
          <t>GUTIERREZ PEREZ LUIS ALBERTO</t>
        </is>
      </c>
      <c r="X46" t="inlineStr">
        <is>
          <t>1</t>
        </is>
      </c>
      <c r="Y46" t="inlineStr">
        <is>
          <t>0</t>
        </is>
      </c>
      <c r="Z46" s="48" t="n">
        <v>0</v>
      </c>
      <c r="AA46" s="48" t="n">
        <v>0</v>
      </c>
      <c r="AB46" s="48" t="n">
        <v>0</v>
      </c>
      <c r="AC46" s="48" t="n">
        <v>75096</v>
      </c>
      <c r="AD46" t="inlineStr">
        <is>
          <t>0</t>
        </is>
      </c>
      <c r="AE46" s="48" t="n">
        <v>0</v>
      </c>
      <c r="AF46" s="48" t="n">
        <v>75096</v>
      </c>
    </row>
    <row r="47">
      <c r="A47" t="inlineStr">
        <is>
          <t>VALLEDUPAR</t>
        </is>
      </c>
      <c r="B47" t="inlineStr">
        <is>
          <t>COSTA</t>
        </is>
      </c>
      <c r="C47" t="inlineStr">
        <is>
          <t>0004-0001</t>
        </is>
      </c>
      <c r="D47" t="inlineStr">
        <is>
          <t>20621</t>
        </is>
      </c>
      <c r="E47" t="inlineStr">
        <is>
          <t>TA-25-901882</t>
        </is>
      </c>
      <c r="F47" t="inlineStr">
        <is>
          <t>89559177</t>
        </is>
      </c>
      <c r="G47" t="inlineStr">
        <is>
          <t>APERTURA</t>
        </is>
      </c>
      <c r="H47" t="inlineStr">
        <is>
          <t>CB CRECIMIENTO - NUEVO</t>
        </is>
      </c>
      <c r="I47" t="inlineStr">
        <is>
          <t>CESAR</t>
        </is>
      </c>
      <c r="J47" t="inlineStr">
        <is>
          <t>LA PAZ</t>
        </is>
      </c>
      <c r="K47" t="inlineStr">
        <is>
          <t>COMUNICACIONES COLOMBIA MOVIL LA PAZ</t>
        </is>
      </c>
      <c r="L47" t="inlineStr">
        <is>
          <t>AVAL</t>
        </is>
      </c>
      <c r="M47" t="inlineStr">
        <is>
          <t>FO-25-1301418</t>
        </is>
      </c>
      <c r="N47" s="49" t="n">
        <v>45867.65625</v>
      </c>
      <c r="O47" s="49" t="n">
        <v>45881.43333333333</v>
      </c>
      <c r="P47" t="inlineStr">
        <is>
          <t>89559177</t>
        </is>
      </c>
      <c r="R47" t="inlineStr">
        <is>
          <t>EJECUTADO</t>
        </is>
      </c>
      <c r="S47" t="inlineStr">
        <is>
          <t>VISITA TECNICA</t>
        </is>
      </c>
      <c r="T47" t="inlineStr">
        <is>
          <t>V9ZZZ694</t>
        </is>
      </c>
      <c r="U47" t="inlineStr">
        <is>
          <t>TIPO II</t>
        </is>
      </c>
      <c r="V47" t="inlineStr">
        <is>
          <t>TERRESTRE</t>
        </is>
      </c>
      <c r="W47" t="inlineStr">
        <is>
          <t>BENITEZ CARVAJAL ALVARO JAVIER</t>
        </is>
      </c>
      <c r="X47" t="inlineStr">
        <is>
          <t>1</t>
        </is>
      </c>
      <c r="Y47" t="inlineStr">
        <is>
          <t>0</t>
        </is>
      </c>
      <c r="Z47" s="48" t="n">
        <v>0</v>
      </c>
      <c r="AA47" s="48" t="n">
        <v>0</v>
      </c>
      <c r="AB47" s="48" t="n">
        <v>0</v>
      </c>
      <c r="AC47" s="48" t="n">
        <v>163814</v>
      </c>
      <c r="AD47" t="inlineStr">
        <is>
          <t>0</t>
        </is>
      </c>
      <c r="AE47" s="48" t="n">
        <v>0</v>
      </c>
      <c r="AF47" s="48" t="n">
        <v>163814</v>
      </c>
    </row>
    <row r="48">
      <c r="A48" t="inlineStr">
        <is>
          <t>VILLAVICENCIO</t>
        </is>
      </c>
      <c r="B48" t="inlineStr">
        <is>
          <t>REMOTAS</t>
        </is>
      </c>
      <c r="C48" t="inlineStr">
        <is>
          <t>0004-0007</t>
        </is>
      </c>
      <c r="D48" t="inlineStr">
        <is>
          <t>50001</t>
        </is>
      </c>
      <c r="E48" t="inlineStr">
        <is>
          <t>TA-25-904531</t>
        </is>
      </c>
      <c r="F48" t="inlineStr">
        <is>
          <t>89210244</t>
        </is>
      </c>
      <c r="G48" t="inlineStr">
        <is>
          <t>APERTURA</t>
        </is>
      </c>
      <c r="H48" t="inlineStr">
        <is>
          <t>CB CRECIMIENTO - NUEVO</t>
        </is>
      </c>
      <c r="I48" t="inlineStr">
        <is>
          <t>META</t>
        </is>
      </c>
      <c r="J48" t="inlineStr">
        <is>
          <t>VILLAVICENCIO</t>
        </is>
      </c>
      <c r="K48" t="inlineStr">
        <is>
          <t>SERVIMOTOR´S DEL LLANO</t>
        </is>
      </c>
      <c r="L48" t="inlineStr">
        <is>
          <t>AVAL</t>
        </is>
      </c>
      <c r="M48" t="inlineStr">
        <is>
          <t>FO-25-1305707</t>
        </is>
      </c>
      <c r="N48" s="49" t="n">
        <v>45868.48263888889</v>
      </c>
      <c r="O48" s="49" t="n">
        <v>45873.57708333333</v>
      </c>
      <c r="P48" t="inlineStr">
        <is>
          <t>89210244</t>
        </is>
      </c>
      <c r="R48" t="inlineStr">
        <is>
          <t>EJECUTADO</t>
        </is>
      </c>
      <c r="S48" t="inlineStr">
        <is>
          <t>VISITA TECNICA</t>
        </is>
      </c>
      <c r="T48" t="inlineStr">
        <is>
          <t>FAPZZ283</t>
        </is>
      </c>
      <c r="U48" t="inlineStr">
        <is>
          <t>TIPO I</t>
        </is>
      </c>
      <c r="V48" t="inlineStr">
        <is>
          <t>TERRESTRE</t>
        </is>
      </c>
      <c r="W48" t="inlineStr">
        <is>
          <t>GARZON RUIZ LUIS MIGUEL</t>
        </is>
      </c>
      <c r="X48" t="inlineStr">
        <is>
          <t>1</t>
        </is>
      </c>
      <c r="Y48" t="inlineStr">
        <is>
          <t>0</t>
        </is>
      </c>
      <c r="Z48" s="48" t="n">
        <v>0</v>
      </c>
      <c r="AA48" s="48" t="n">
        <v>0</v>
      </c>
      <c r="AB48" s="48" t="n">
        <v>0</v>
      </c>
      <c r="AC48" s="48" t="n">
        <v>75096</v>
      </c>
      <c r="AD48" t="inlineStr">
        <is>
          <t>0</t>
        </is>
      </c>
      <c r="AE48" s="48" t="n">
        <v>0</v>
      </c>
      <c r="AF48" s="48" t="n">
        <v>75096</v>
      </c>
    </row>
    <row r="49">
      <c r="A49" t="inlineStr">
        <is>
          <t>CALI</t>
        </is>
      </c>
      <c r="B49" t="inlineStr">
        <is>
          <t>SUROCCIDENTE Y EJE CAFETERO</t>
        </is>
      </c>
      <c r="C49" t="inlineStr">
        <is>
          <t>0004-0003</t>
        </is>
      </c>
      <c r="D49" t="inlineStr">
        <is>
          <t>76111</t>
        </is>
      </c>
      <c r="E49" t="inlineStr">
        <is>
          <t>TA-25-904536</t>
        </is>
      </c>
      <c r="F49" t="inlineStr">
        <is>
          <t>89534303</t>
        </is>
      </c>
      <c r="G49" t="inlineStr">
        <is>
          <t>APERTURA</t>
        </is>
      </c>
      <c r="H49" t="inlineStr">
        <is>
          <t>CB CRECIMIENTO - NUEVO</t>
        </is>
      </c>
      <c r="I49" t="inlineStr">
        <is>
          <t>VALLE DEL CAUCA</t>
        </is>
      </c>
      <c r="J49" t="inlineStr">
        <is>
          <t>GUADALAJARA DE BUGA</t>
        </is>
      </c>
      <c r="K49" t="inlineStr">
        <is>
          <t>MISCELANEA NAGASHIMA</t>
        </is>
      </c>
      <c r="L49" t="inlineStr">
        <is>
          <t>AVAL</t>
        </is>
      </c>
      <c r="M49" t="inlineStr">
        <is>
          <t>FO-25-1305717</t>
        </is>
      </c>
      <c r="N49" s="49" t="n">
        <v>45868.74444444444</v>
      </c>
      <c r="O49" s="49" t="n">
        <v>45870.53125</v>
      </c>
      <c r="P49" t="inlineStr">
        <is>
          <t>89534303</t>
        </is>
      </c>
      <c r="R49" t="inlineStr">
        <is>
          <t>EJECUTADO</t>
        </is>
      </c>
      <c r="S49" t="inlineStr">
        <is>
          <t>VISITA TECNICA</t>
        </is>
      </c>
      <c r="T49" t="inlineStr">
        <is>
          <t>FBZZZ190</t>
        </is>
      </c>
      <c r="U49" t="inlineStr">
        <is>
          <t>TIPO II</t>
        </is>
      </c>
      <c r="V49" t="inlineStr">
        <is>
          <t>TERRESTRE</t>
        </is>
      </c>
      <c r="W49" t="inlineStr">
        <is>
          <t>TORRES GARCIA JENDRY JOSE</t>
        </is>
      </c>
      <c r="X49" t="inlineStr">
        <is>
          <t>1</t>
        </is>
      </c>
      <c r="Y49" t="inlineStr">
        <is>
          <t>0</t>
        </is>
      </c>
      <c r="Z49" s="48" t="n">
        <v>0</v>
      </c>
      <c r="AA49" s="48" t="n">
        <v>0</v>
      </c>
      <c r="AB49" s="48" t="n">
        <v>0</v>
      </c>
      <c r="AC49" s="48" t="n">
        <v>163814</v>
      </c>
      <c r="AD49" t="inlineStr">
        <is>
          <t>0</t>
        </is>
      </c>
      <c r="AE49" s="48" t="n">
        <v>0</v>
      </c>
      <c r="AF49" s="48" t="n">
        <v>163814</v>
      </c>
    </row>
    <row r="50">
      <c r="A50" t="inlineStr">
        <is>
          <t>BOGOTA</t>
        </is>
      </c>
      <c r="B50" t="inlineStr">
        <is>
          <t>CUNDINAMARCA</t>
        </is>
      </c>
      <c r="C50" t="inlineStr">
        <is>
          <t>0004-0004</t>
        </is>
      </c>
      <c r="D50" t="inlineStr">
        <is>
          <t>11001</t>
        </is>
      </c>
      <c r="E50" t="inlineStr">
        <is>
          <t>TA-25-904537</t>
        </is>
      </c>
      <c r="F50" t="inlineStr">
        <is>
          <t>90092937</t>
        </is>
      </c>
      <c r="G50" t="inlineStr">
        <is>
          <t>APERTURA</t>
        </is>
      </c>
      <c r="H50" t="inlineStr">
        <is>
          <t>CB CRECIMIENTO - NUEVO</t>
        </is>
      </c>
      <c r="I50" t="inlineStr">
        <is>
          <t>CUNDINAMARCA</t>
        </is>
      </c>
      <c r="J50" t="inlineStr">
        <is>
          <t>BOGOTA</t>
        </is>
      </c>
      <c r="K50" t="inlineStr">
        <is>
          <t>JOKAR GRAPHICS</t>
        </is>
      </c>
      <c r="L50" t="inlineStr">
        <is>
          <t>AVAL</t>
        </is>
      </c>
      <c r="M50" t="inlineStr">
        <is>
          <t>FO-25-1305720</t>
        </is>
      </c>
      <c r="N50" s="49" t="n">
        <v>45868.45694444444</v>
      </c>
      <c r="O50" s="49" t="n">
        <v>45870.61180555556</v>
      </c>
      <c r="P50" t="inlineStr">
        <is>
          <t>90092937</t>
        </is>
      </c>
      <c r="R50" t="inlineStr">
        <is>
          <t>EJECUTADO</t>
        </is>
      </c>
      <c r="S50" t="inlineStr">
        <is>
          <t>VISITA TECNICA</t>
        </is>
      </c>
      <c r="T50" t="inlineStr">
        <is>
          <t>SBZZZ684</t>
        </is>
      </c>
      <c r="U50" t="inlineStr">
        <is>
          <t>TIPO I</t>
        </is>
      </c>
      <c r="V50" t="inlineStr">
        <is>
          <t>TERRESTRE</t>
        </is>
      </c>
      <c r="W50" t="inlineStr">
        <is>
          <t>GALINDO ROJAS LUIS FELIPE</t>
        </is>
      </c>
      <c r="X50" t="inlineStr">
        <is>
          <t>1</t>
        </is>
      </c>
      <c r="Y50" t="inlineStr">
        <is>
          <t>0</t>
        </is>
      </c>
      <c r="Z50" s="48" t="n">
        <v>0</v>
      </c>
      <c r="AA50" s="48" t="n">
        <v>0</v>
      </c>
      <c r="AB50" s="48" t="n">
        <v>0</v>
      </c>
      <c r="AC50" s="48" t="n">
        <v>75096</v>
      </c>
      <c r="AD50" t="inlineStr">
        <is>
          <t>0</t>
        </is>
      </c>
      <c r="AE50" s="48" t="n">
        <v>0</v>
      </c>
      <c r="AF50" s="48" t="n">
        <v>75096</v>
      </c>
    </row>
    <row r="51">
      <c r="A51" t="inlineStr">
        <is>
          <t>APARTADO</t>
        </is>
      </c>
      <c r="B51" t="inlineStr">
        <is>
          <t>NOROCCIDENTE</t>
        </is>
      </c>
      <c r="C51" t="inlineStr">
        <is>
          <t>0004-0005</t>
        </is>
      </c>
      <c r="D51" t="inlineStr">
        <is>
          <t>5172</t>
        </is>
      </c>
      <c r="E51" t="inlineStr">
        <is>
          <t>TA-25-904539</t>
        </is>
      </c>
      <c r="F51" t="inlineStr">
        <is>
          <t>89588003</t>
        </is>
      </c>
      <c r="G51" t="inlineStr">
        <is>
          <t>APERTURA</t>
        </is>
      </c>
      <c r="H51" t="inlineStr">
        <is>
          <t>CB CRECIMIENTO - NUEVO</t>
        </is>
      </c>
      <c r="I51" t="inlineStr">
        <is>
          <t>ANTIOQUIA</t>
        </is>
      </c>
      <c r="J51" t="inlineStr">
        <is>
          <t>CHIGORODO</t>
        </is>
      </c>
      <c r="K51" t="inlineStr">
        <is>
          <t>TIENDA LAS RESTREPO ORTIZ</t>
        </is>
      </c>
      <c r="L51" t="inlineStr">
        <is>
          <t>AVAL</t>
        </is>
      </c>
      <c r="M51" t="inlineStr">
        <is>
          <t>FO-25-1305727</t>
        </is>
      </c>
      <c r="N51" s="49" t="n">
        <v>45868.57291666666</v>
      </c>
      <c r="O51" s="49" t="n">
        <v>45882.42777777778</v>
      </c>
      <c r="P51" t="inlineStr">
        <is>
          <t>89588003</t>
        </is>
      </c>
      <c r="R51" t="inlineStr">
        <is>
          <t>EJECUTADO</t>
        </is>
      </c>
      <c r="S51" t="inlineStr">
        <is>
          <t>VISITA TECNICA</t>
        </is>
      </c>
      <c r="T51" t="inlineStr">
        <is>
          <t>V6ZZZ644</t>
        </is>
      </c>
      <c r="U51" t="inlineStr">
        <is>
          <t>TIPO II</t>
        </is>
      </c>
      <c r="V51" t="inlineStr">
        <is>
          <t>TERRESTRE</t>
        </is>
      </c>
      <c r="W51" t="inlineStr">
        <is>
          <t>CASTRO HENAO DANIEL ESTEBAN</t>
        </is>
      </c>
      <c r="X51" t="inlineStr">
        <is>
          <t>1</t>
        </is>
      </c>
      <c r="Y51" t="inlineStr">
        <is>
          <t>0</t>
        </is>
      </c>
      <c r="Z51" s="48" t="n">
        <v>0</v>
      </c>
      <c r="AA51" s="48" t="n">
        <v>0</v>
      </c>
      <c r="AB51" s="48" t="n">
        <v>0</v>
      </c>
      <c r="AC51" s="48" t="n">
        <v>163814</v>
      </c>
      <c r="AD51" t="inlineStr">
        <is>
          <t>0</t>
        </is>
      </c>
      <c r="AE51" s="48" t="n">
        <v>0</v>
      </c>
      <c r="AF51" s="48" t="n">
        <v>163814</v>
      </c>
    </row>
    <row r="52">
      <c r="A52" t="inlineStr">
        <is>
          <t>PASTO</t>
        </is>
      </c>
      <c r="B52" t="inlineStr">
        <is>
          <t>SUROCCIDENTE Y EJE CAFETERO</t>
        </is>
      </c>
      <c r="C52" t="inlineStr">
        <is>
          <t>0004-0003</t>
        </is>
      </c>
      <c r="D52" t="inlineStr">
        <is>
          <t>52001</t>
        </is>
      </c>
      <c r="E52" t="inlineStr">
        <is>
          <t>TA-25-904540</t>
        </is>
      </c>
      <c r="F52" t="inlineStr">
        <is>
          <t>90100825</t>
        </is>
      </c>
      <c r="G52" t="inlineStr">
        <is>
          <t>APERTURA</t>
        </is>
      </c>
      <c r="H52" t="inlineStr">
        <is>
          <t>CB CRECIMIENTO - NUEVO</t>
        </is>
      </c>
      <c r="I52" t="inlineStr">
        <is>
          <t>NARIÑO</t>
        </is>
      </c>
      <c r="J52" t="inlineStr">
        <is>
          <t>PASTO</t>
        </is>
      </c>
      <c r="K52" t="inlineStr">
        <is>
          <t>VARIEDADES EL BERNAL</t>
        </is>
      </c>
      <c r="L52" t="inlineStr">
        <is>
          <t>AVAL</t>
        </is>
      </c>
      <c r="M52" t="inlineStr">
        <is>
          <t>FO-25-1305729</t>
        </is>
      </c>
      <c r="N52" s="49" t="n">
        <v>45868.71875</v>
      </c>
      <c r="O52" s="49" t="n">
        <v>45870.48958333334</v>
      </c>
      <c r="P52" t="inlineStr">
        <is>
          <t>90100825</t>
        </is>
      </c>
      <c r="R52" t="inlineStr">
        <is>
          <t>EJECUTADO</t>
        </is>
      </c>
      <c r="S52" t="inlineStr">
        <is>
          <t>VISITA TECNICA</t>
        </is>
      </c>
      <c r="T52" t="inlineStr">
        <is>
          <t>V6ZZZ348</t>
        </is>
      </c>
      <c r="U52" t="inlineStr">
        <is>
          <t>TIPO I</t>
        </is>
      </c>
      <c r="V52" t="inlineStr">
        <is>
          <t>TERRESTRE</t>
        </is>
      </c>
      <c r="W52" t="inlineStr">
        <is>
          <t>GUERRERO RAMIREZ OSCAR DARIO</t>
        </is>
      </c>
      <c r="X52" t="inlineStr">
        <is>
          <t>1</t>
        </is>
      </c>
      <c r="Y52" t="inlineStr">
        <is>
          <t>0</t>
        </is>
      </c>
      <c r="Z52" s="48" t="n">
        <v>0</v>
      </c>
      <c r="AA52" s="48" t="n">
        <v>0</v>
      </c>
      <c r="AB52" s="48" t="n">
        <v>0</v>
      </c>
      <c r="AC52" s="48" t="n">
        <v>75096</v>
      </c>
      <c r="AD52" t="inlineStr">
        <is>
          <t>0</t>
        </is>
      </c>
      <c r="AE52" s="48" t="n">
        <v>0</v>
      </c>
      <c r="AF52" s="48" t="n">
        <v>75096</v>
      </c>
    </row>
    <row r="53">
      <c r="A53" t="inlineStr">
        <is>
          <t>BUCARAMANGA</t>
        </is>
      </c>
      <c r="B53" t="inlineStr">
        <is>
          <t>SANTANDERES</t>
        </is>
      </c>
      <c r="C53" t="inlineStr">
        <is>
          <t>0004-0008</t>
        </is>
      </c>
      <c r="D53" t="inlineStr">
        <is>
          <t>68307</t>
        </is>
      </c>
      <c r="E53" t="inlineStr">
        <is>
          <t>TA-25-904541</t>
        </is>
      </c>
      <c r="F53" t="inlineStr">
        <is>
          <t>90094946</t>
        </is>
      </c>
      <c r="G53" t="inlineStr">
        <is>
          <t>APERTURA</t>
        </is>
      </c>
      <c r="H53" t="inlineStr">
        <is>
          <t>CB CRECIMIENTO - NUEVO</t>
        </is>
      </c>
      <c r="I53" t="inlineStr">
        <is>
          <t>SANTANDER</t>
        </is>
      </c>
      <c r="J53" t="inlineStr">
        <is>
          <t>GIRON</t>
        </is>
      </c>
      <c r="K53" t="inlineStr">
        <is>
          <t>MIL DETALLES GRN</t>
        </is>
      </c>
      <c r="L53" t="inlineStr">
        <is>
          <t>AVAL</t>
        </is>
      </c>
      <c r="M53" t="inlineStr">
        <is>
          <t>FO-25-1305731</t>
        </is>
      </c>
      <c r="N53" s="49" t="n">
        <v>45868.60833333333</v>
      </c>
      <c r="O53" s="49" t="n">
        <v>45870.53263888889</v>
      </c>
      <c r="P53" t="inlineStr">
        <is>
          <t>90094946</t>
        </is>
      </c>
      <c r="R53" t="inlineStr">
        <is>
          <t>EJECUTADO</t>
        </is>
      </c>
      <c r="S53" t="inlineStr">
        <is>
          <t>VISITA TECNICA</t>
        </is>
      </c>
      <c r="T53" t="inlineStr">
        <is>
          <t>SEZZZ084</t>
        </is>
      </c>
      <c r="U53" t="inlineStr">
        <is>
          <t>TIPO I</t>
        </is>
      </c>
      <c r="V53" t="inlineStr">
        <is>
          <t>TERRESTRE</t>
        </is>
      </c>
      <c r="W53" t="inlineStr">
        <is>
          <t>PEÑA DIAZ IVAN YESID</t>
        </is>
      </c>
      <c r="X53" t="inlineStr">
        <is>
          <t>1</t>
        </is>
      </c>
      <c r="Y53" t="inlineStr">
        <is>
          <t>0</t>
        </is>
      </c>
      <c r="Z53" s="48" t="n">
        <v>0</v>
      </c>
      <c r="AA53" s="48" t="n">
        <v>0</v>
      </c>
      <c r="AB53" s="48" t="n">
        <v>0</v>
      </c>
      <c r="AC53" s="48" t="n">
        <v>75096</v>
      </c>
      <c r="AD53" t="inlineStr">
        <is>
          <t>0</t>
        </is>
      </c>
      <c r="AE53" s="48" t="n">
        <v>0</v>
      </c>
      <c r="AF53" s="48" t="n">
        <v>75096</v>
      </c>
    </row>
    <row r="54">
      <c r="A54" t="inlineStr">
        <is>
          <t>BOGOTA</t>
        </is>
      </c>
      <c r="B54" t="inlineStr">
        <is>
          <t>CUNDINAMARCA</t>
        </is>
      </c>
      <c r="C54" t="inlineStr">
        <is>
          <t>0004-0004</t>
        </is>
      </c>
      <c r="D54" t="inlineStr">
        <is>
          <t>25875</t>
        </is>
      </c>
      <c r="E54" t="inlineStr">
        <is>
          <t>TA-25-904542</t>
        </is>
      </c>
      <c r="F54" t="inlineStr">
        <is>
          <t>89093511</t>
        </is>
      </c>
      <c r="G54" t="inlineStr">
        <is>
          <t>APERTURA</t>
        </is>
      </c>
      <c r="H54" t="inlineStr">
        <is>
          <t>CB CRECIMIENTO - NUEVO</t>
        </is>
      </c>
      <c r="I54" t="inlineStr">
        <is>
          <t>CUNDINAMARCA</t>
        </is>
      </c>
      <c r="J54" t="inlineStr">
        <is>
          <t>VILLETA</t>
        </is>
      </c>
      <c r="K54" t="inlineStr">
        <is>
          <t>CIGARRERIA Y CAFETERIA EL TURISTA</t>
        </is>
      </c>
      <c r="L54" t="inlineStr">
        <is>
          <t>AVAL</t>
        </is>
      </c>
      <c r="M54" t="inlineStr">
        <is>
          <t>FO-25-1305733</t>
        </is>
      </c>
      <c r="N54" s="49" t="n">
        <v>45868.57083333333</v>
      </c>
      <c r="O54" s="49" t="n">
        <v>45873.58333333334</v>
      </c>
      <c r="P54" t="inlineStr">
        <is>
          <t>89093511</t>
        </is>
      </c>
      <c r="R54" t="inlineStr">
        <is>
          <t>EJECUTADO/CANCELADO</t>
        </is>
      </c>
      <c r="S54" t="inlineStr">
        <is>
          <t>VISITA TECNICA</t>
        </is>
      </c>
      <c r="U54" t="inlineStr">
        <is>
          <t>TIPO II</t>
        </is>
      </c>
      <c r="V54" t="inlineStr">
        <is>
          <t>TERRESTRE</t>
        </is>
      </c>
      <c r="W54" t="inlineStr">
        <is>
          <t>BUSTOS MORA DIEGO MANUEL</t>
        </is>
      </c>
      <c r="X54" t="inlineStr">
        <is>
          <t>1</t>
        </is>
      </c>
      <c r="Y54" t="inlineStr">
        <is>
          <t>0</t>
        </is>
      </c>
      <c r="Z54" s="48" t="n">
        <v>0</v>
      </c>
      <c r="AA54" s="48" t="n">
        <v>0</v>
      </c>
      <c r="AB54" s="48" t="n">
        <v>0</v>
      </c>
      <c r="AC54" s="48" t="n">
        <v>163814</v>
      </c>
      <c r="AD54" t="inlineStr">
        <is>
          <t>0</t>
        </is>
      </c>
      <c r="AE54" s="48" t="n">
        <v>0</v>
      </c>
      <c r="AF54" s="48" t="n">
        <v>163814</v>
      </c>
    </row>
    <row r="55">
      <c r="A55" t="inlineStr">
        <is>
          <t>BOGOTA</t>
        </is>
      </c>
      <c r="B55" t="inlineStr">
        <is>
          <t>CUNDINAMARCA</t>
        </is>
      </c>
      <c r="C55" t="inlineStr">
        <is>
          <t>0004-0004</t>
        </is>
      </c>
      <c r="D55" t="inlineStr">
        <is>
          <t>11001</t>
        </is>
      </c>
      <c r="E55" t="inlineStr">
        <is>
          <t>TA-25-904543</t>
        </is>
      </c>
      <c r="F55" t="inlineStr">
        <is>
          <t>89346612</t>
        </is>
      </c>
      <c r="G55" t="inlineStr">
        <is>
          <t>APERTURA</t>
        </is>
      </c>
      <c r="H55" t="inlineStr">
        <is>
          <t>CB CRECIMIENTO - NUEVO</t>
        </is>
      </c>
      <c r="I55" t="inlineStr">
        <is>
          <t>CUNDINAMARCA</t>
        </is>
      </c>
      <c r="J55" t="inlineStr">
        <is>
          <t>BOGOTA</t>
        </is>
      </c>
      <c r="K55" t="inlineStr">
        <is>
          <t>DROGUERIA MAXI FAMILIAR</t>
        </is>
      </c>
      <c r="L55" t="inlineStr">
        <is>
          <t>AVAL</t>
        </is>
      </c>
      <c r="M55" t="inlineStr">
        <is>
          <t>FO-25-1305737</t>
        </is>
      </c>
      <c r="N55" s="49" t="n">
        <v>45868.57083333333</v>
      </c>
      <c r="O55" s="49" t="n">
        <v>45873.50625</v>
      </c>
      <c r="P55" t="inlineStr">
        <is>
          <t>89346612</t>
        </is>
      </c>
      <c r="R55" t="inlineStr">
        <is>
          <t>EJECUTADO/CANCELADO</t>
        </is>
      </c>
      <c r="S55" t="inlineStr">
        <is>
          <t>VISITA TECNICA</t>
        </is>
      </c>
      <c r="U55" t="inlineStr">
        <is>
          <t>TIPO I</t>
        </is>
      </c>
      <c r="V55" t="inlineStr">
        <is>
          <t>TERRESTRE</t>
        </is>
      </c>
      <c r="W55" t="inlineStr">
        <is>
          <t>ROMERO ROJAS BREIDY JHOHAN</t>
        </is>
      </c>
      <c r="X55" t="inlineStr">
        <is>
          <t>1</t>
        </is>
      </c>
      <c r="Y55" t="inlineStr">
        <is>
          <t>0</t>
        </is>
      </c>
      <c r="Z55" s="48" t="n">
        <v>0</v>
      </c>
      <c r="AA55" s="48" t="n">
        <v>0</v>
      </c>
      <c r="AB55" s="48" t="n">
        <v>0</v>
      </c>
      <c r="AC55" s="48" t="n">
        <v>75096</v>
      </c>
      <c r="AD55" t="inlineStr">
        <is>
          <t>0</t>
        </is>
      </c>
      <c r="AE55" s="48" t="n">
        <v>0</v>
      </c>
      <c r="AF55" s="48" t="n">
        <v>75096</v>
      </c>
    </row>
    <row r="56">
      <c r="A56" t="inlineStr">
        <is>
          <t>BOGOTA</t>
        </is>
      </c>
      <c r="B56" t="inlineStr">
        <is>
          <t>CUNDINAMARCA</t>
        </is>
      </c>
      <c r="C56" t="inlineStr">
        <is>
          <t>0004-0004</t>
        </is>
      </c>
      <c r="D56" t="inlineStr">
        <is>
          <t>11001</t>
        </is>
      </c>
      <c r="E56" t="inlineStr">
        <is>
          <t>TA-25-904544</t>
        </is>
      </c>
      <c r="F56" t="inlineStr">
        <is>
          <t>89589705</t>
        </is>
      </c>
      <c r="G56" t="inlineStr">
        <is>
          <t>APERTURA</t>
        </is>
      </c>
      <c r="H56" t="inlineStr">
        <is>
          <t>CB CRECIMIENTO - NUEVO</t>
        </is>
      </c>
      <c r="I56" t="inlineStr">
        <is>
          <t>CUNDINAMARCA</t>
        </is>
      </c>
      <c r="J56" t="inlineStr">
        <is>
          <t>BOGOTA</t>
        </is>
      </c>
      <c r="K56" t="inlineStr">
        <is>
          <t>TECNOSTAR 1</t>
        </is>
      </c>
      <c r="L56" t="inlineStr">
        <is>
          <t>AVAL</t>
        </is>
      </c>
      <c r="M56" t="inlineStr">
        <is>
          <t>FO-25-1305746</t>
        </is>
      </c>
      <c r="N56" s="49" t="n">
        <v>45868.45694444444</v>
      </c>
      <c r="O56" s="49" t="n">
        <v>45870.66111111111</v>
      </c>
      <c r="P56" t="inlineStr">
        <is>
          <t>89589705</t>
        </is>
      </c>
      <c r="R56" t="inlineStr">
        <is>
          <t>EJECUTADO</t>
        </is>
      </c>
      <c r="S56" t="inlineStr">
        <is>
          <t>VISITA TECNICA</t>
        </is>
      </c>
      <c r="T56" t="inlineStr">
        <is>
          <t>SBZZZ348</t>
        </is>
      </c>
      <c r="U56" t="inlineStr">
        <is>
          <t>TIPO I</t>
        </is>
      </c>
      <c r="V56" t="inlineStr">
        <is>
          <t>TERRESTRE</t>
        </is>
      </c>
      <c r="W56" t="inlineStr">
        <is>
          <t>GALINDO ROJAS LUIS FELIPE</t>
        </is>
      </c>
      <c r="X56" t="inlineStr">
        <is>
          <t>1</t>
        </is>
      </c>
      <c r="Y56" t="inlineStr">
        <is>
          <t>0</t>
        </is>
      </c>
      <c r="Z56" s="48" t="n">
        <v>0</v>
      </c>
      <c r="AA56" s="48" t="n">
        <v>0</v>
      </c>
      <c r="AB56" s="48" t="n">
        <v>0</v>
      </c>
      <c r="AC56" s="48" t="n">
        <v>75096</v>
      </c>
      <c r="AD56" t="inlineStr">
        <is>
          <t>0</t>
        </is>
      </c>
      <c r="AE56" s="48" t="n">
        <v>0</v>
      </c>
      <c r="AF56" s="48" t="n">
        <v>75096</v>
      </c>
    </row>
    <row r="57">
      <c r="A57" t="inlineStr">
        <is>
          <t>BOGOTA</t>
        </is>
      </c>
      <c r="B57" t="inlineStr">
        <is>
          <t>CUNDINAMARCA</t>
        </is>
      </c>
      <c r="C57" t="inlineStr">
        <is>
          <t>0004-0004</t>
        </is>
      </c>
      <c r="D57" t="inlineStr">
        <is>
          <t>11001</t>
        </is>
      </c>
      <c r="E57" t="inlineStr">
        <is>
          <t>TA-25-911095</t>
        </is>
      </c>
      <c r="F57" t="inlineStr">
        <is>
          <t>89346641</t>
        </is>
      </c>
      <c r="G57" t="inlineStr">
        <is>
          <t>APERTURA</t>
        </is>
      </c>
      <c r="H57" t="inlineStr">
        <is>
          <t>CB CRECIMIENTO - NUEVO</t>
        </is>
      </c>
      <c r="I57" t="inlineStr">
        <is>
          <t>CUNDINAMARCA</t>
        </is>
      </c>
      <c r="J57" t="inlineStr">
        <is>
          <t>BOGOTA</t>
        </is>
      </c>
      <c r="K57" t="inlineStr">
        <is>
          <t>INVERSIONES AGUS</t>
        </is>
      </c>
      <c r="L57" t="inlineStr">
        <is>
          <t>AVAL</t>
        </is>
      </c>
      <c r="M57" t="inlineStr">
        <is>
          <t>FO-25-1310970</t>
        </is>
      </c>
      <c r="N57" s="49" t="n">
        <v>45869.57083333333</v>
      </c>
      <c r="O57" s="49" t="n">
        <v>45873.51388888889</v>
      </c>
      <c r="P57" t="inlineStr">
        <is>
          <t>89346641</t>
        </is>
      </c>
      <c r="R57" t="inlineStr">
        <is>
          <t>EJECUTADO</t>
        </is>
      </c>
      <c r="S57" t="inlineStr">
        <is>
          <t>VISITA TECNICA</t>
        </is>
      </c>
      <c r="T57" t="inlineStr">
        <is>
          <t>LMYZZ502</t>
        </is>
      </c>
      <c r="U57" t="inlineStr">
        <is>
          <t>TIPO I</t>
        </is>
      </c>
      <c r="V57" t="inlineStr">
        <is>
          <t>TERRESTRE</t>
        </is>
      </c>
      <c r="W57" t="inlineStr">
        <is>
          <t>HERNANDEZ NARANJO OSCAR EDUARDO</t>
        </is>
      </c>
      <c r="X57" t="inlineStr">
        <is>
          <t>1</t>
        </is>
      </c>
      <c r="Y57" t="inlineStr">
        <is>
          <t>0</t>
        </is>
      </c>
      <c r="Z57" s="48" t="n">
        <v>0</v>
      </c>
      <c r="AA57" s="48" t="n">
        <v>0</v>
      </c>
      <c r="AB57" s="48" t="n">
        <v>0</v>
      </c>
      <c r="AC57" s="48" t="n">
        <v>75096</v>
      </c>
      <c r="AD57" t="inlineStr">
        <is>
          <t>0</t>
        </is>
      </c>
      <c r="AE57" s="48" t="n">
        <v>0</v>
      </c>
      <c r="AF57" s="48" t="n">
        <v>75096</v>
      </c>
    </row>
    <row r="58">
      <c r="A58" t="inlineStr">
        <is>
          <t>BUCARAMANGA</t>
        </is>
      </c>
      <c r="B58" t="inlineStr">
        <is>
          <t>SANTANDERES</t>
        </is>
      </c>
      <c r="C58" t="inlineStr">
        <is>
          <t>0004-0008</t>
        </is>
      </c>
      <c r="D58" t="inlineStr">
        <is>
          <t>68001</t>
        </is>
      </c>
      <c r="E58" t="inlineStr">
        <is>
          <t>TA-25-911096</t>
        </is>
      </c>
      <c r="F58" t="inlineStr">
        <is>
          <t>89534603</t>
        </is>
      </c>
      <c r="G58" t="inlineStr">
        <is>
          <t>APERTURA</t>
        </is>
      </c>
      <c r="H58" t="inlineStr">
        <is>
          <t>CB CRECIMIENTO - NUEVO</t>
        </is>
      </c>
      <c r="I58" t="inlineStr">
        <is>
          <t>SANTANDER</t>
        </is>
      </c>
      <c r="J58" t="inlineStr">
        <is>
          <t>BUCARAMANGA</t>
        </is>
      </c>
      <c r="K58" t="inlineStr">
        <is>
          <t>CONEXIÓN LINEA VERDE</t>
        </is>
      </c>
      <c r="L58" t="inlineStr">
        <is>
          <t>AVAL</t>
        </is>
      </c>
      <c r="M58" t="inlineStr">
        <is>
          <t>FO-25-1310975</t>
        </is>
      </c>
      <c r="N58" s="49" t="n">
        <v>45869.89166666667</v>
      </c>
      <c r="O58" s="49" t="n">
        <v>45882.42916666667</v>
      </c>
      <c r="P58" t="inlineStr">
        <is>
          <t>89534603</t>
        </is>
      </c>
      <c r="R58" t="inlineStr">
        <is>
          <t>EJECUTADO</t>
        </is>
      </c>
      <c r="S58" t="inlineStr">
        <is>
          <t>VISITA TECNICA</t>
        </is>
      </c>
      <c r="T58" t="inlineStr">
        <is>
          <t>LAZZZ205</t>
        </is>
      </c>
      <c r="U58" t="inlineStr">
        <is>
          <t>TIPO I</t>
        </is>
      </c>
      <c r="V58" t="inlineStr">
        <is>
          <t>TERRESTRE</t>
        </is>
      </c>
      <c r="W58" t="inlineStr">
        <is>
          <t>PEÑA DIAZ IVAN YESID</t>
        </is>
      </c>
      <c r="X58" t="inlineStr">
        <is>
          <t>1</t>
        </is>
      </c>
      <c r="Y58" t="inlineStr">
        <is>
          <t>0</t>
        </is>
      </c>
      <c r="Z58" s="48" t="n">
        <v>0</v>
      </c>
      <c r="AA58" s="48" t="n">
        <v>0</v>
      </c>
      <c r="AB58" s="48" t="n">
        <v>0</v>
      </c>
      <c r="AC58" s="48" t="n">
        <v>75096</v>
      </c>
      <c r="AD58" t="inlineStr">
        <is>
          <t>0</t>
        </is>
      </c>
      <c r="AE58" s="48" t="n">
        <v>0</v>
      </c>
      <c r="AF58" s="48" t="n">
        <v>75096</v>
      </c>
    </row>
    <row r="59">
      <c r="A59" t="inlineStr">
        <is>
          <t>MEDELLIN</t>
        </is>
      </c>
      <c r="B59" t="inlineStr">
        <is>
          <t>NOROCCIDENTE</t>
        </is>
      </c>
      <c r="C59" t="inlineStr">
        <is>
          <t>0004-0005</t>
        </is>
      </c>
      <c r="D59" t="inlineStr">
        <is>
          <t>5034</t>
        </is>
      </c>
      <c r="E59" t="inlineStr">
        <is>
          <t>TA-25-911097</t>
        </is>
      </c>
      <c r="F59" t="inlineStr">
        <is>
          <t>89587375</t>
        </is>
      </c>
      <c r="G59" t="inlineStr">
        <is>
          <t>APERTURA</t>
        </is>
      </c>
      <c r="H59" t="inlineStr">
        <is>
          <t>CB CRECIMIENTO - NUEVO</t>
        </is>
      </c>
      <c r="I59" t="inlineStr">
        <is>
          <t>ANTIOQUIA</t>
        </is>
      </c>
      <c r="J59" t="inlineStr">
        <is>
          <t>ANDES</t>
        </is>
      </c>
      <c r="K59" t="inlineStr">
        <is>
          <t>DROGUERIA JMA ANDES</t>
        </is>
      </c>
      <c r="L59" t="inlineStr">
        <is>
          <t>AVAL</t>
        </is>
      </c>
      <c r="M59" t="inlineStr">
        <is>
          <t>FO-25-1310979</t>
        </is>
      </c>
      <c r="N59" s="49" t="n">
        <v>45869.67777777778</v>
      </c>
      <c r="O59" s="49" t="n">
        <v>45874.46388888889</v>
      </c>
      <c r="P59" t="inlineStr">
        <is>
          <t>89587375</t>
        </is>
      </c>
      <c r="R59" t="inlineStr">
        <is>
          <t>EJECUTADO</t>
        </is>
      </c>
      <c r="S59" t="inlineStr">
        <is>
          <t>VISITA TECNICA</t>
        </is>
      </c>
      <c r="T59" t="inlineStr">
        <is>
          <t>V6ZZZ643</t>
        </is>
      </c>
      <c r="U59" t="inlineStr">
        <is>
          <t>TIPO III</t>
        </is>
      </c>
      <c r="V59" t="inlineStr">
        <is>
          <t>TERRESTRE</t>
        </is>
      </c>
      <c r="W59" t="inlineStr">
        <is>
          <t>ALVAREZ ARENAS VICTOR HUGO</t>
        </is>
      </c>
      <c r="X59" t="inlineStr">
        <is>
          <t>1</t>
        </is>
      </c>
      <c r="Y59" t="inlineStr">
        <is>
          <t>0</t>
        </is>
      </c>
      <c r="Z59" s="48" t="n">
        <v>0</v>
      </c>
      <c r="AA59" s="48" t="n">
        <v>0</v>
      </c>
      <c r="AB59" s="48" t="n">
        <v>0</v>
      </c>
      <c r="AC59" s="48" t="n">
        <v>275729</v>
      </c>
      <c r="AD59" t="inlineStr">
        <is>
          <t>0</t>
        </is>
      </c>
      <c r="AE59" s="48" t="n">
        <v>0</v>
      </c>
      <c r="AF59" s="48" t="n">
        <v>275729</v>
      </c>
    </row>
    <row r="60">
      <c r="A60" t="inlineStr">
        <is>
          <t>BUCARAMANGA</t>
        </is>
      </c>
      <c r="B60" t="inlineStr">
        <is>
          <t>SANTANDERES</t>
        </is>
      </c>
      <c r="C60" t="inlineStr">
        <is>
          <t>0004-0008</t>
        </is>
      </c>
      <c r="D60" t="inlineStr">
        <is>
          <t>68307</t>
        </is>
      </c>
      <c r="E60" t="inlineStr">
        <is>
          <t>TA-25-911098</t>
        </is>
      </c>
      <c r="F60" t="inlineStr">
        <is>
          <t>90094307</t>
        </is>
      </c>
      <c r="G60" t="inlineStr">
        <is>
          <t>APERTURA</t>
        </is>
      </c>
      <c r="H60" t="inlineStr">
        <is>
          <t>CB CRECIMIENTO - NUEVO</t>
        </is>
      </c>
      <c r="I60" t="inlineStr">
        <is>
          <t>SANTANDER</t>
        </is>
      </c>
      <c r="J60" t="inlineStr">
        <is>
          <t>GIRON</t>
        </is>
      </c>
      <c r="K60" t="inlineStr">
        <is>
          <t>GRUPO ARFEGOMO</t>
        </is>
      </c>
      <c r="L60" t="inlineStr">
        <is>
          <t>AVAL</t>
        </is>
      </c>
      <c r="M60" t="inlineStr">
        <is>
          <t>FO-25-1310984</t>
        </is>
      </c>
      <c r="N60" s="49" t="n">
        <v>45869.89166666667</v>
      </c>
      <c r="O60" s="49" t="n">
        <v>45873.69722222222</v>
      </c>
      <c r="P60" t="inlineStr">
        <is>
          <t>90094307</t>
        </is>
      </c>
      <c r="R60" t="inlineStr">
        <is>
          <t>EJECUTADO</t>
        </is>
      </c>
      <c r="S60" t="inlineStr">
        <is>
          <t>VISITA TECNICA</t>
        </is>
      </c>
      <c r="T60" t="inlineStr">
        <is>
          <t>SBZZZ979</t>
        </is>
      </c>
      <c r="U60" t="inlineStr">
        <is>
          <t>TIPO I</t>
        </is>
      </c>
      <c r="V60" t="inlineStr">
        <is>
          <t>TERRESTRE</t>
        </is>
      </c>
      <c r="W60" t="inlineStr">
        <is>
          <t>SANTOS GONZALEZ JOHAN FABIAN</t>
        </is>
      </c>
      <c r="X60" t="inlineStr">
        <is>
          <t>1</t>
        </is>
      </c>
      <c r="Y60" t="inlineStr">
        <is>
          <t>0</t>
        </is>
      </c>
      <c r="Z60" s="48" t="n">
        <v>0</v>
      </c>
      <c r="AA60" s="48" t="n">
        <v>0</v>
      </c>
      <c r="AB60" s="48" t="n">
        <v>0</v>
      </c>
      <c r="AC60" s="48" t="n">
        <v>75096</v>
      </c>
      <c r="AD60" t="inlineStr">
        <is>
          <t>0</t>
        </is>
      </c>
      <c r="AE60" s="48" t="n">
        <v>0</v>
      </c>
      <c r="AF60" s="48" t="n">
        <v>75096</v>
      </c>
    </row>
    <row r="61">
      <c r="A61" t="inlineStr">
        <is>
          <t>VALLEDUPAR</t>
        </is>
      </c>
      <c r="B61" t="inlineStr">
        <is>
          <t>COSTA</t>
        </is>
      </c>
      <c r="C61" t="inlineStr">
        <is>
          <t>0004-0001</t>
        </is>
      </c>
      <c r="D61" t="inlineStr">
        <is>
          <t>20001</t>
        </is>
      </c>
      <c r="E61" t="inlineStr">
        <is>
          <t>TA-25-911099</t>
        </is>
      </c>
      <c r="F61" t="inlineStr">
        <is>
          <t>90101429</t>
        </is>
      </c>
      <c r="G61" t="inlineStr">
        <is>
          <t>APERTURA</t>
        </is>
      </c>
      <c r="H61" t="inlineStr">
        <is>
          <t>CB CRECIMIENTO - NUEVO</t>
        </is>
      </c>
      <c r="I61" t="inlineStr">
        <is>
          <t>CESAR</t>
        </is>
      </c>
      <c r="J61" t="inlineStr">
        <is>
          <t>VALLEDUPAR</t>
        </is>
      </c>
      <c r="K61" t="inlineStr">
        <is>
          <t>MULTISERVICIOS JIM</t>
        </is>
      </c>
      <c r="L61" t="inlineStr">
        <is>
          <t>AVAL</t>
        </is>
      </c>
      <c r="M61" t="inlineStr">
        <is>
          <t>FO-25-1310989</t>
        </is>
      </c>
      <c r="N61" s="49" t="n">
        <v>45869.72152777778</v>
      </c>
      <c r="O61" s="49" t="n">
        <v>45873.65416666667</v>
      </c>
      <c r="P61" t="inlineStr">
        <is>
          <t>90101429</t>
        </is>
      </c>
      <c r="R61" t="inlineStr">
        <is>
          <t>EJECUTADO</t>
        </is>
      </c>
      <c r="S61" t="inlineStr">
        <is>
          <t>VISITA TECNICA</t>
        </is>
      </c>
      <c r="T61" t="inlineStr">
        <is>
          <t>V6ZZZ345</t>
        </is>
      </c>
      <c r="U61" t="inlineStr">
        <is>
          <t>TIPO I</t>
        </is>
      </c>
      <c r="V61" t="inlineStr">
        <is>
          <t>TERRESTRE</t>
        </is>
      </c>
      <c r="W61" t="inlineStr">
        <is>
          <t>MAESTRE MENGUAL EDGAR ENRIQUE</t>
        </is>
      </c>
      <c r="X61" t="inlineStr">
        <is>
          <t>1</t>
        </is>
      </c>
      <c r="Y61" t="inlineStr">
        <is>
          <t>0</t>
        </is>
      </c>
      <c r="Z61" s="48" t="n">
        <v>0</v>
      </c>
      <c r="AA61" s="48" t="n">
        <v>0</v>
      </c>
      <c r="AB61" s="48" t="n">
        <v>0</v>
      </c>
      <c r="AC61" s="48" t="n">
        <v>75096</v>
      </c>
      <c r="AD61" t="inlineStr">
        <is>
          <t>0</t>
        </is>
      </c>
      <c r="AE61" s="48" t="n">
        <v>0</v>
      </c>
      <c r="AF61" s="48" t="n">
        <v>75096</v>
      </c>
    </row>
    <row r="62">
      <c r="A62" t="inlineStr">
        <is>
          <t>TUNJA</t>
        </is>
      </c>
      <c r="B62" t="inlineStr">
        <is>
          <t>SANTANDERES</t>
        </is>
      </c>
      <c r="C62" t="inlineStr">
        <is>
          <t>0004-0008</t>
        </is>
      </c>
      <c r="D62" t="inlineStr">
        <is>
          <t>15816</t>
        </is>
      </c>
      <c r="E62" t="inlineStr">
        <is>
          <t>TA-25-911100</t>
        </is>
      </c>
      <c r="F62" t="inlineStr">
        <is>
          <t>43337278</t>
        </is>
      </c>
      <c r="G62" t="inlineStr">
        <is>
          <t>APERTURA</t>
        </is>
      </c>
      <c r="H62" t="inlineStr">
        <is>
          <t>CB CRECIMIENTO - NUEVO</t>
        </is>
      </c>
      <c r="I62" t="inlineStr">
        <is>
          <t>BOYACA</t>
        </is>
      </c>
      <c r="J62" t="inlineStr">
        <is>
          <t>TOGÜI</t>
        </is>
      </c>
      <c r="K62" t="inlineStr">
        <is>
          <t>DROGUERIA MEDIFARMA TOGUI</t>
        </is>
      </c>
      <c r="L62" t="inlineStr">
        <is>
          <t>AVAL</t>
        </is>
      </c>
      <c r="M62" t="inlineStr">
        <is>
          <t>FO-25-1310994</t>
        </is>
      </c>
      <c r="N62" s="49" t="n">
        <v>45869.36319444444</v>
      </c>
      <c r="O62" s="49" t="n">
        <v>45873.36944444444</v>
      </c>
      <c r="P62" t="inlineStr">
        <is>
          <t>43337278</t>
        </is>
      </c>
      <c r="R62" t="inlineStr">
        <is>
          <t>EJECUTADO</t>
        </is>
      </c>
      <c r="S62" t="inlineStr">
        <is>
          <t>VISITA TECNICA</t>
        </is>
      </c>
      <c r="T62" t="inlineStr">
        <is>
          <t>EG00N781</t>
        </is>
      </c>
      <c r="U62" t="inlineStr">
        <is>
          <t>TIPO II</t>
        </is>
      </c>
      <c r="V62" t="inlineStr">
        <is>
          <t>TERRESTRE</t>
        </is>
      </c>
      <c r="W62" t="inlineStr">
        <is>
          <t>GONZALEZ GONZALEZ MARIO ALBERTO</t>
        </is>
      </c>
      <c r="X62" t="inlineStr">
        <is>
          <t>1</t>
        </is>
      </c>
      <c r="Y62" t="inlineStr">
        <is>
          <t>0</t>
        </is>
      </c>
      <c r="Z62" s="48" t="n">
        <v>0</v>
      </c>
      <c r="AA62" s="48" t="n">
        <v>0</v>
      </c>
      <c r="AB62" s="48" t="n">
        <v>0</v>
      </c>
      <c r="AC62" s="48" t="n">
        <v>163814</v>
      </c>
      <c r="AD62" t="inlineStr">
        <is>
          <t>0</t>
        </is>
      </c>
      <c r="AE62" s="48" t="n">
        <v>0</v>
      </c>
      <c r="AF62" s="48" t="n">
        <v>163814</v>
      </c>
    </row>
    <row r="63">
      <c r="A63" t="inlineStr">
        <is>
          <t>NEIVA</t>
        </is>
      </c>
      <c r="B63" t="inlineStr">
        <is>
          <t>REMOTAS</t>
        </is>
      </c>
      <c r="C63" t="inlineStr">
        <is>
          <t>0004-0007</t>
        </is>
      </c>
      <c r="D63" t="inlineStr">
        <is>
          <t>41001</t>
        </is>
      </c>
      <c r="E63" t="inlineStr">
        <is>
          <t>TA-25-915871</t>
        </is>
      </c>
      <c r="F63" t="inlineStr">
        <is>
          <t>89383421</t>
        </is>
      </c>
      <c r="G63" t="inlineStr">
        <is>
          <t>APERTURA</t>
        </is>
      </c>
      <c r="H63" t="inlineStr">
        <is>
          <t>CB CRECIMIENTO - NUEVO</t>
        </is>
      </c>
      <c r="I63" t="inlineStr">
        <is>
          <t>HUILA</t>
        </is>
      </c>
      <c r="J63" t="inlineStr">
        <is>
          <t>NEIVA</t>
        </is>
      </c>
      <c r="K63" t="inlineStr">
        <is>
          <t>CIBER SPACE KAREN</t>
        </is>
      </c>
      <c r="L63" t="inlineStr">
        <is>
          <t>AVAL</t>
        </is>
      </c>
      <c r="M63" t="inlineStr">
        <is>
          <t>FO-25-1317228</t>
        </is>
      </c>
      <c r="N63" s="49" t="n">
        <v>45870.725</v>
      </c>
      <c r="O63" s="49" t="n">
        <v>45874.45</v>
      </c>
      <c r="P63" t="inlineStr">
        <is>
          <t>89383421</t>
        </is>
      </c>
      <c r="R63" t="inlineStr">
        <is>
          <t>EJECUTADO</t>
        </is>
      </c>
      <c r="S63" t="inlineStr">
        <is>
          <t>VISITA TECNICA</t>
        </is>
      </c>
      <c r="T63" t="inlineStr">
        <is>
          <t>SAUZZ280</t>
        </is>
      </c>
      <c r="U63" t="inlineStr">
        <is>
          <t>TIPO I</t>
        </is>
      </c>
      <c r="V63" t="inlineStr">
        <is>
          <t>TERRESTRE</t>
        </is>
      </c>
      <c r="W63" t="inlineStr">
        <is>
          <t>DIAZ VARGAS JONATHAN MIGUEL</t>
        </is>
      </c>
      <c r="X63" t="inlineStr">
        <is>
          <t>1</t>
        </is>
      </c>
      <c r="Y63" t="inlineStr">
        <is>
          <t>0</t>
        </is>
      </c>
      <c r="Z63" s="48" t="n">
        <v>0</v>
      </c>
      <c r="AA63" s="48" t="n">
        <v>0</v>
      </c>
      <c r="AB63" s="48" t="n">
        <v>0</v>
      </c>
      <c r="AC63" s="48" t="n">
        <v>75096</v>
      </c>
      <c r="AD63" t="inlineStr">
        <is>
          <t>0</t>
        </is>
      </c>
      <c r="AE63" s="48" t="n">
        <v>0</v>
      </c>
      <c r="AF63" s="48" t="n">
        <v>75096</v>
      </c>
    </row>
    <row r="64">
      <c r="A64" t="inlineStr">
        <is>
          <t>YOPAL</t>
        </is>
      </c>
      <c r="B64" t="inlineStr">
        <is>
          <t>REMOTAS</t>
        </is>
      </c>
      <c r="C64" t="inlineStr">
        <is>
          <t>0004-0007</t>
        </is>
      </c>
      <c r="D64" t="inlineStr">
        <is>
          <t>85001</t>
        </is>
      </c>
      <c r="E64" t="inlineStr">
        <is>
          <t>TA-25-915872</t>
        </is>
      </c>
      <c r="F64" t="inlineStr">
        <is>
          <t>89499531</t>
        </is>
      </c>
      <c r="G64" t="inlineStr">
        <is>
          <t>APERTURA</t>
        </is>
      </c>
      <c r="H64" t="inlineStr">
        <is>
          <t>CB CRECIMIENTO - NUEVO</t>
        </is>
      </c>
      <c r="I64" t="inlineStr">
        <is>
          <t>CASANARE</t>
        </is>
      </c>
      <c r="J64" t="inlineStr">
        <is>
          <t>YOPAL</t>
        </is>
      </c>
      <c r="K64" t="inlineStr">
        <is>
          <t>ASESORIAS CONTABLES Y MULTISERVICIOS S.R.</t>
        </is>
      </c>
      <c r="L64" t="inlineStr">
        <is>
          <t>AVAL</t>
        </is>
      </c>
      <c r="M64" t="inlineStr">
        <is>
          <t>FO-25-1317231</t>
        </is>
      </c>
      <c r="N64" s="49" t="n">
        <v>45870.725</v>
      </c>
      <c r="O64" s="49" t="n">
        <v>45875.53402777778</v>
      </c>
      <c r="P64" t="inlineStr">
        <is>
          <t>89499531</t>
        </is>
      </c>
      <c r="R64" t="inlineStr">
        <is>
          <t>EJECUTADO</t>
        </is>
      </c>
      <c r="S64" t="inlineStr">
        <is>
          <t>VISITA TECNICA</t>
        </is>
      </c>
      <c r="U64" t="inlineStr">
        <is>
          <t>TIPO I</t>
        </is>
      </c>
      <c r="V64" t="inlineStr">
        <is>
          <t>TERRESTRE</t>
        </is>
      </c>
      <c r="W64" t="inlineStr">
        <is>
          <t>BERNAL ELAICA EDGAR ALEXIS</t>
        </is>
      </c>
      <c r="X64" t="inlineStr">
        <is>
          <t>1</t>
        </is>
      </c>
      <c r="Y64" t="inlineStr">
        <is>
          <t>0</t>
        </is>
      </c>
      <c r="Z64" s="48" t="n">
        <v>0</v>
      </c>
      <c r="AA64" s="48" t="n">
        <v>0</v>
      </c>
      <c r="AB64" s="48" t="n">
        <v>0</v>
      </c>
      <c r="AC64" s="48" t="n">
        <v>75096</v>
      </c>
      <c r="AD64" t="inlineStr">
        <is>
          <t>0</t>
        </is>
      </c>
      <c r="AE64" s="48" t="n">
        <v>0</v>
      </c>
      <c r="AF64" s="48" t="n">
        <v>75096</v>
      </c>
    </row>
    <row r="65">
      <c r="A65" t="inlineStr">
        <is>
          <t>BOGOTA</t>
        </is>
      </c>
      <c r="B65" t="inlineStr">
        <is>
          <t>CUNDINAMARCA</t>
        </is>
      </c>
      <c r="C65" t="inlineStr">
        <is>
          <t>0004-0004</t>
        </is>
      </c>
      <c r="D65" t="inlineStr">
        <is>
          <t>25513</t>
        </is>
      </c>
      <c r="E65" t="inlineStr">
        <is>
          <t>TA-25-915873</t>
        </is>
      </c>
      <c r="F65" t="inlineStr">
        <is>
          <t>89496923</t>
        </is>
      </c>
      <c r="G65" t="inlineStr">
        <is>
          <t>APERTURA</t>
        </is>
      </c>
      <c r="H65" t="inlineStr">
        <is>
          <t>CB CRECIMIENTO - NUEVO</t>
        </is>
      </c>
      <c r="I65" t="inlineStr">
        <is>
          <t>CUNDINAMARCA</t>
        </is>
      </c>
      <c r="J65" t="inlineStr">
        <is>
          <t>PACHO</t>
        </is>
      </c>
      <c r="K65" t="inlineStr">
        <is>
          <t>TRAVESURAS ORIGINALES</t>
        </is>
      </c>
      <c r="L65" t="inlineStr">
        <is>
          <t>AVAL</t>
        </is>
      </c>
      <c r="M65" t="inlineStr">
        <is>
          <t>FO-25-1317233</t>
        </is>
      </c>
      <c r="N65" s="49" t="n">
        <v>45870.71388888889</v>
      </c>
      <c r="O65" s="49" t="n">
        <v>45882.42986111111</v>
      </c>
      <c r="P65" t="inlineStr">
        <is>
          <t>89496923</t>
        </is>
      </c>
      <c r="R65" t="inlineStr">
        <is>
          <t>EJECUTADO</t>
        </is>
      </c>
      <c r="S65" t="inlineStr">
        <is>
          <t>VISITA TECNICA</t>
        </is>
      </c>
      <c r="T65" t="inlineStr">
        <is>
          <t>V7ZZZ849</t>
        </is>
      </c>
      <c r="U65" t="inlineStr">
        <is>
          <t>TIPO III</t>
        </is>
      </c>
      <c r="V65" t="inlineStr">
        <is>
          <t>TERRESTRE</t>
        </is>
      </c>
      <c r="W65" t="inlineStr">
        <is>
          <t>GALEANO SORIANO JUAN DAVID</t>
        </is>
      </c>
      <c r="X65" t="inlineStr">
        <is>
          <t>1</t>
        </is>
      </c>
      <c r="Y65" t="inlineStr">
        <is>
          <t>0</t>
        </is>
      </c>
      <c r="Z65" s="48" t="n">
        <v>0</v>
      </c>
      <c r="AA65" s="48" t="n">
        <v>0</v>
      </c>
      <c r="AB65" s="48" t="n">
        <v>0</v>
      </c>
      <c r="AC65" s="48" t="n">
        <v>275729</v>
      </c>
      <c r="AD65" t="inlineStr">
        <is>
          <t>0</t>
        </is>
      </c>
      <c r="AE65" s="48" t="n">
        <v>0</v>
      </c>
      <c r="AF65" s="48" t="n">
        <v>275729</v>
      </c>
    </row>
    <row r="66">
      <c r="A66" t="inlineStr">
        <is>
          <t>VILLAVICENCIO</t>
        </is>
      </c>
      <c r="B66" t="inlineStr">
        <is>
          <t>REMOTAS</t>
        </is>
      </c>
      <c r="C66" t="inlineStr">
        <is>
          <t>0004-0007</t>
        </is>
      </c>
      <c r="D66" t="inlineStr">
        <is>
          <t>50006</t>
        </is>
      </c>
      <c r="E66" t="inlineStr">
        <is>
          <t>TA-25-915875</t>
        </is>
      </c>
      <c r="F66" t="inlineStr">
        <is>
          <t>89409712</t>
        </is>
      </c>
      <c r="G66" t="inlineStr">
        <is>
          <t>APERTURA</t>
        </is>
      </c>
      <c r="H66" t="inlineStr">
        <is>
          <t>CB CRECIMIENTO - NUEVO</t>
        </is>
      </c>
      <c r="I66" t="inlineStr">
        <is>
          <t>META</t>
        </is>
      </c>
      <c r="J66" t="inlineStr">
        <is>
          <t>ACACIAS</t>
        </is>
      </c>
      <c r="K66" t="inlineStr">
        <is>
          <t>VARIEDADES SARA SOFIA ACACIAS</t>
        </is>
      </c>
      <c r="L66" t="inlineStr">
        <is>
          <t>AVAL</t>
        </is>
      </c>
      <c r="M66" t="inlineStr">
        <is>
          <t>FO-25-1317237</t>
        </is>
      </c>
      <c r="N66" s="49" t="n">
        <v>45870.38541666666</v>
      </c>
      <c r="O66" s="49" t="n">
        <v>45873.41709490741</v>
      </c>
      <c r="P66" t="inlineStr">
        <is>
          <t>89409712</t>
        </is>
      </c>
      <c r="R66" t="inlineStr">
        <is>
          <t>EJECUTADO/CANCELADO</t>
        </is>
      </c>
      <c r="S66" t="inlineStr">
        <is>
          <t>VISITA TECNICA</t>
        </is>
      </c>
      <c r="U66" t="inlineStr">
        <is>
          <t>TIPO II</t>
        </is>
      </c>
      <c r="V66" t="inlineStr">
        <is>
          <t>TERRESTRE</t>
        </is>
      </c>
      <c r="W66" t="inlineStr">
        <is>
          <t>CASTRILLON URREA LONDIER LEANDRO</t>
        </is>
      </c>
      <c r="X66" t="inlineStr">
        <is>
          <t>1</t>
        </is>
      </c>
      <c r="Y66" t="inlineStr">
        <is>
          <t>0</t>
        </is>
      </c>
      <c r="Z66" s="48" t="n">
        <v>0</v>
      </c>
      <c r="AA66" s="48" t="n">
        <v>0</v>
      </c>
      <c r="AB66" s="48" t="n">
        <v>0</v>
      </c>
      <c r="AC66" s="48" t="n">
        <v>163814</v>
      </c>
      <c r="AD66" t="inlineStr">
        <is>
          <t>0</t>
        </is>
      </c>
      <c r="AE66" s="48" t="n">
        <v>0</v>
      </c>
      <c r="AF66" s="48" t="n">
        <v>163814</v>
      </c>
    </row>
    <row r="67">
      <c r="A67" t="inlineStr">
        <is>
          <t>IBAGUE</t>
        </is>
      </c>
      <c r="B67" t="inlineStr">
        <is>
          <t>REMOTAS</t>
        </is>
      </c>
      <c r="C67" t="inlineStr">
        <is>
          <t>0004-0007</t>
        </is>
      </c>
      <c r="D67" t="inlineStr">
        <is>
          <t>73411</t>
        </is>
      </c>
      <c r="E67" t="inlineStr">
        <is>
          <t>TA-25-915877</t>
        </is>
      </c>
      <c r="F67" t="inlineStr">
        <is>
          <t>90108471</t>
        </is>
      </c>
      <c r="G67" t="inlineStr">
        <is>
          <t>APERTURA</t>
        </is>
      </c>
      <c r="H67" t="inlineStr">
        <is>
          <t>CB CRECIMIENTO - NUEVO</t>
        </is>
      </c>
      <c r="I67" t="inlineStr">
        <is>
          <t>TOLIMA</t>
        </is>
      </c>
      <c r="J67" t="inlineStr">
        <is>
          <t>LIBANO</t>
        </is>
      </c>
      <c r="K67" t="inlineStr">
        <is>
          <t>TIENDA EL RECUERDO A ELLA MARTINA</t>
        </is>
      </c>
      <c r="L67" t="inlineStr">
        <is>
          <t>AVAL</t>
        </is>
      </c>
      <c r="M67" t="inlineStr">
        <is>
          <t>FO-25-1317241</t>
        </is>
      </c>
      <c r="N67" s="49" t="n">
        <v>45870.725</v>
      </c>
      <c r="O67" s="49" t="n">
        <v>45873.68263888889</v>
      </c>
      <c r="P67" t="inlineStr">
        <is>
          <t>90108471</t>
        </is>
      </c>
      <c r="R67" t="inlineStr">
        <is>
          <t>EJECUTADO</t>
        </is>
      </c>
      <c r="S67" t="inlineStr">
        <is>
          <t>VISITA TECNICA</t>
        </is>
      </c>
      <c r="T67" t="inlineStr">
        <is>
          <t>V7ZZZ878</t>
        </is>
      </c>
      <c r="U67" t="inlineStr">
        <is>
          <t>TIPO III</t>
        </is>
      </c>
      <c r="V67" t="inlineStr">
        <is>
          <t>TERRESTRE</t>
        </is>
      </c>
      <c r="W67" t="inlineStr">
        <is>
          <t>VARGAS HERRERA JHON JAIRO</t>
        </is>
      </c>
      <c r="X67" t="inlineStr">
        <is>
          <t>1</t>
        </is>
      </c>
      <c r="Y67" t="inlineStr">
        <is>
          <t>0</t>
        </is>
      </c>
      <c r="Z67" s="48" t="n">
        <v>0</v>
      </c>
      <c r="AA67" s="48" t="n">
        <v>0</v>
      </c>
      <c r="AB67" s="48" t="n">
        <v>0</v>
      </c>
      <c r="AC67" s="48" t="n">
        <v>275729</v>
      </c>
      <c r="AD67" t="inlineStr">
        <is>
          <t>0</t>
        </is>
      </c>
      <c r="AE67" s="48" t="n">
        <v>0</v>
      </c>
      <c r="AF67" s="48" t="n">
        <v>275729</v>
      </c>
    </row>
    <row r="68">
      <c r="A68" t="inlineStr">
        <is>
          <t>BUCARAMANGA</t>
        </is>
      </c>
      <c r="B68" t="inlineStr">
        <is>
          <t>SANTANDERES</t>
        </is>
      </c>
      <c r="C68" t="inlineStr">
        <is>
          <t>0004-0008</t>
        </is>
      </c>
      <c r="D68" t="inlineStr">
        <is>
          <t>68276</t>
        </is>
      </c>
      <c r="E68" t="inlineStr">
        <is>
          <t>TA-25-915881</t>
        </is>
      </c>
      <c r="F68" t="inlineStr">
        <is>
          <t>90097142</t>
        </is>
      </c>
      <c r="G68" t="inlineStr">
        <is>
          <t>APERTURA</t>
        </is>
      </c>
      <c r="H68" t="inlineStr">
        <is>
          <t>CB CRECIMIENTO - NUEVO</t>
        </is>
      </c>
      <c r="I68" t="inlineStr">
        <is>
          <t>SANTANDER</t>
        </is>
      </c>
      <c r="J68" t="inlineStr">
        <is>
          <t>FLORIDABLANCA</t>
        </is>
      </c>
      <c r="K68" t="inlineStr">
        <is>
          <t>MAXI HOME BGA</t>
        </is>
      </c>
      <c r="L68" t="inlineStr">
        <is>
          <t>AVAL</t>
        </is>
      </c>
      <c r="M68" t="inlineStr">
        <is>
          <t>FO-25-1317247</t>
        </is>
      </c>
      <c r="N68" s="49" t="n">
        <v>45870.80486111111</v>
      </c>
      <c r="O68" s="49" t="n">
        <v>45874.40555555555</v>
      </c>
      <c r="P68" t="inlineStr">
        <is>
          <t>90097142</t>
        </is>
      </c>
      <c r="R68" t="inlineStr">
        <is>
          <t>EJECUTADO</t>
        </is>
      </c>
      <c r="S68" t="inlineStr">
        <is>
          <t>VISITA TECNICA</t>
        </is>
      </c>
      <c r="T68" t="inlineStr">
        <is>
          <t>V6ZZZ352</t>
        </is>
      </c>
      <c r="U68" t="inlineStr">
        <is>
          <t>TIPO I</t>
        </is>
      </c>
      <c r="V68" t="inlineStr">
        <is>
          <t>TERRESTRE</t>
        </is>
      </c>
      <c r="W68" t="inlineStr">
        <is>
          <t>MARIÑO PABON JORGE ENRIQUE</t>
        </is>
      </c>
      <c r="X68" t="inlineStr">
        <is>
          <t>1</t>
        </is>
      </c>
      <c r="Y68" t="inlineStr">
        <is>
          <t>0</t>
        </is>
      </c>
      <c r="Z68" s="48" t="n">
        <v>0</v>
      </c>
      <c r="AA68" s="48" t="n">
        <v>0</v>
      </c>
      <c r="AB68" s="48" t="n">
        <v>0</v>
      </c>
      <c r="AC68" s="48" t="n">
        <v>75096</v>
      </c>
      <c r="AD68" t="inlineStr">
        <is>
          <t>0</t>
        </is>
      </c>
      <c r="AE68" s="48" t="n">
        <v>0</v>
      </c>
      <c r="AF68" s="48" t="n">
        <v>75096</v>
      </c>
    </row>
    <row r="69">
      <c r="A69" t="inlineStr">
        <is>
          <t>TUNJA</t>
        </is>
      </c>
      <c r="B69" t="inlineStr">
        <is>
          <t>SANTANDERES</t>
        </is>
      </c>
      <c r="C69" t="inlineStr">
        <is>
          <t>0004-0008</t>
        </is>
      </c>
      <c r="D69" t="inlineStr">
        <is>
          <t>15047</t>
        </is>
      </c>
      <c r="E69" t="inlineStr">
        <is>
          <t>TA-25-915883</t>
        </is>
      </c>
      <c r="F69" t="inlineStr">
        <is>
          <t>89465280</t>
        </is>
      </c>
      <c r="G69" t="inlineStr">
        <is>
          <t>APERTURA</t>
        </is>
      </c>
      <c r="H69" t="inlineStr">
        <is>
          <t>CB CRECIMIENTO - NUEVO</t>
        </is>
      </c>
      <c r="I69" t="inlineStr">
        <is>
          <t>BOYACA</t>
        </is>
      </c>
      <c r="J69" t="inlineStr">
        <is>
          <t>AQUITANIA</t>
        </is>
      </c>
      <c r="K69" t="inlineStr">
        <is>
          <t>D &amp; L PAPIROS PAPELERIA</t>
        </is>
      </c>
      <c r="L69" t="inlineStr">
        <is>
          <t>AVAL</t>
        </is>
      </c>
      <c r="M69" t="inlineStr">
        <is>
          <t>FO-25-1317252</t>
        </is>
      </c>
      <c r="N69" s="49" t="n">
        <v>45870.77152777778</v>
      </c>
      <c r="O69" s="49" t="n">
        <v>45882.43055555555</v>
      </c>
      <c r="P69" t="inlineStr">
        <is>
          <t>89465280</t>
        </is>
      </c>
      <c r="R69" t="inlineStr">
        <is>
          <t>EJECUTADO</t>
        </is>
      </c>
      <c r="S69" t="inlineStr">
        <is>
          <t>VISITA TECNICA</t>
        </is>
      </c>
      <c r="T69" t="inlineStr">
        <is>
          <t>F1ZZZ919</t>
        </is>
      </c>
      <c r="U69" t="inlineStr">
        <is>
          <t>TIPO III</t>
        </is>
      </c>
      <c r="V69" t="inlineStr">
        <is>
          <t>TERRESTRE</t>
        </is>
      </c>
      <c r="W69" t="inlineStr">
        <is>
          <t>SOLER HOYOS CRISTIAN LEONARDO</t>
        </is>
      </c>
      <c r="X69" t="inlineStr">
        <is>
          <t>1</t>
        </is>
      </c>
      <c r="Y69" t="inlineStr">
        <is>
          <t>0</t>
        </is>
      </c>
      <c r="Z69" s="48" t="n">
        <v>0</v>
      </c>
      <c r="AA69" s="48" t="n">
        <v>0</v>
      </c>
      <c r="AB69" s="48" t="n">
        <v>0</v>
      </c>
      <c r="AC69" s="48" t="n">
        <v>275729</v>
      </c>
      <c r="AD69" t="inlineStr">
        <is>
          <t>0</t>
        </is>
      </c>
      <c r="AE69" s="48" t="n">
        <v>0</v>
      </c>
      <c r="AF69" s="48" t="n">
        <v>275729</v>
      </c>
    </row>
    <row r="70">
      <c r="A70" t="inlineStr">
        <is>
          <t>TUNJA</t>
        </is>
      </c>
      <c r="B70" t="inlineStr">
        <is>
          <t>SANTANDERES</t>
        </is>
      </c>
      <c r="C70" t="inlineStr">
        <is>
          <t>0004-0008</t>
        </is>
      </c>
      <c r="D70" t="inlineStr">
        <is>
          <t>15238</t>
        </is>
      </c>
      <c r="E70" t="inlineStr">
        <is>
          <t>TA-25-923844</t>
        </is>
      </c>
      <c r="F70" t="inlineStr">
        <is>
          <t>89349965</t>
        </is>
      </c>
      <c r="G70" t="inlineStr">
        <is>
          <t>APERTURA</t>
        </is>
      </c>
      <c r="H70" t="inlineStr">
        <is>
          <t>CB CRECIMIENTO - NUEVO</t>
        </is>
      </c>
      <c r="I70" t="inlineStr">
        <is>
          <t>BOYACA</t>
        </is>
      </c>
      <c r="J70" t="inlineStr">
        <is>
          <t>DUITAMA</t>
        </is>
      </c>
      <c r="K70" t="inlineStr">
        <is>
          <t>AUTOSERVICIOS FULL HOUSE</t>
        </is>
      </c>
      <c r="L70" t="inlineStr">
        <is>
          <t>AVAL</t>
        </is>
      </c>
      <c r="M70" t="inlineStr">
        <is>
          <t>FO-25-1332593</t>
        </is>
      </c>
      <c r="N70" s="49" t="n">
        <v>45874.65763888889</v>
      </c>
      <c r="O70" s="49" t="n">
        <v>45880.65902777778</v>
      </c>
      <c r="P70" t="inlineStr">
        <is>
          <t>89349965</t>
        </is>
      </c>
      <c r="R70" t="inlineStr">
        <is>
          <t>EJECUTADO/CANCELADO</t>
        </is>
      </c>
      <c r="S70" t="inlineStr">
        <is>
          <t>VISITA TECNICA</t>
        </is>
      </c>
      <c r="U70" t="inlineStr">
        <is>
          <t>TIPO II</t>
        </is>
      </c>
      <c r="V70" t="inlineStr">
        <is>
          <t>TERRESTRE</t>
        </is>
      </c>
      <c r="W70" t="inlineStr">
        <is>
          <t>ALVARADO MORENO CRISTHIAN</t>
        </is>
      </c>
      <c r="X70" t="inlineStr">
        <is>
          <t>1</t>
        </is>
      </c>
      <c r="Y70" t="inlineStr">
        <is>
          <t>0</t>
        </is>
      </c>
      <c r="Z70" s="48" t="n">
        <v>0</v>
      </c>
      <c r="AA70" s="48" t="n">
        <v>0</v>
      </c>
      <c r="AB70" s="48" t="n">
        <v>0</v>
      </c>
      <c r="AC70" s="48" t="n">
        <v>163814</v>
      </c>
      <c r="AD70" t="inlineStr">
        <is>
          <t>0</t>
        </is>
      </c>
      <c r="AE70" s="48" t="n">
        <v>0</v>
      </c>
      <c r="AF70" s="48" t="n">
        <v>163814</v>
      </c>
    </row>
    <row r="71">
      <c r="A71" t="inlineStr">
        <is>
          <t>TUNJA</t>
        </is>
      </c>
      <c r="B71" t="inlineStr">
        <is>
          <t>SANTANDERES</t>
        </is>
      </c>
      <c r="C71" t="inlineStr">
        <is>
          <t>0004-0008</t>
        </is>
      </c>
      <c r="D71" t="inlineStr">
        <is>
          <t>15455</t>
        </is>
      </c>
      <c r="E71" t="inlineStr">
        <is>
          <t>TA-25-923845</t>
        </is>
      </c>
      <c r="F71" t="inlineStr">
        <is>
          <t>89587483</t>
        </is>
      </c>
      <c r="G71" t="inlineStr">
        <is>
          <t>APERTURA</t>
        </is>
      </c>
      <c r="H71" t="inlineStr">
        <is>
          <t>CB CRECIMIENTO - NUEVO</t>
        </is>
      </c>
      <c r="I71" t="inlineStr">
        <is>
          <t>BOYACA</t>
        </is>
      </c>
      <c r="J71" t="inlineStr">
        <is>
          <t>MIRAFLORES</t>
        </is>
      </c>
      <c r="K71" t="inlineStr">
        <is>
          <t>CASA LIMPIA EXPRESS MIRAFLORES</t>
        </is>
      </c>
      <c r="L71" t="inlineStr">
        <is>
          <t>AVAL</t>
        </is>
      </c>
      <c r="M71" t="inlineStr">
        <is>
          <t>FO-25-1332598</t>
        </is>
      </c>
      <c r="N71" s="49" t="n">
        <v>45874.65763888889</v>
      </c>
      <c r="O71" s="49" t="n">
        <v>45878.40833333333</v>
      </c>
      <c r="P71" t="inlineStr">
        <is>
          <t>89587483</t>
        </is>
      </c>
      <c r="R71" t="inlineStr">
        <is>
          <t>EJECUTADO</t>
        </is>
      </c>
      <c r="S71" t="inlineStr">
        <is>
          <t>VISITA TECNICA</t>
        </is>
      </c>
      <c r="T71" t="inlineStr">
        <is>
          <t>LDZZZ335</t>
        </is>
      </c>
      <c r="U71" t="inlineStr">
        <is>
          <t>TIPO IV</t>
        </is>
      </c>
      <c r="V71" t="inlineStr">
        <is>
          <t>TERRESTRE</t>
        </is>
      </c>
      <c r="W71" t="inlineStr">
        <is>
          <t>ALVARADO MORENO CRISTHIAN</t>
        </is>
      </c>
      <c r="X71" t="inlineStr">
        <is>
          <t>1</t>
        </is>
      </c>
      <c r="Y71" t="inlineStr">
        <is>
          <t>0</t>
        </is>
      </c>
      <c r="Z71" s="48" t="n">
        <v>0</v>
      </c>
      <c r="AA71" s="48" t="n">
        <v>0</v>
      </c>
      <c r="AB71" s="48" t="n">
        <v>0</v>
      </c>
      <c r="AC71" s="48" t="n">
        <v>504833</v>
      </c>
      <c r="AD71" t="inlineStr">
        <is>
          <t>0</t>
        </is>
      </c>
      <c r="AE71" s="48" t="n">
        <v>0</v>
      </c>
      <c r="AF71" s="48" t="n">
        <v>504833</v>
      </c>
    </row>
    <row r="72">
      <c r="A72" t="inlineStr">
        <is>
          <t>CALI</t>
        </is>
      </c>
      <c r="B72" t="inlineStr">
        <is>
          <t>SUROCCIDENTE Y EJE CAFETERO</t>
        </is>
      </c>
      <c r="C72" t="inlineStr">
        <is>
          <t>0004-0003</t>
        </is>
      </c>
      <c r="D72" t="inlineStr">
        <is>
          <t>76520</t>
        </is>
      </c>
      <c r="E72" t="inlineStr">
        <is>
          <t>TA-25-923846</t>
        </is>
      </c>
      <c r="F72" t="inlineStr">
        <is>
          <t>89555019</t>
        </is>
      </c>
      <c r="G72" t="inlineStr">
        <is>
          <t>APERTURA</t>
        </is>
      </c>
      <c r="H72" t="inlineStr">
        <is>
          <t>CB CRECIMIENTO - NUEVO</t>
        </is>
      </c>
      <c r="I72" t="inlineStr">
        <is>
          <t>VALLE DEL CAUCA</t>
        </is>
      </c>
      <c r="J72" t="inlineStr">
        <is>
          <t>PALMIRA</t>
        </is>
      </c>
      <c r="K72" t="inlineStr">
        <is>
          <t>NUTRIMASCOTAS LLANOGRANDE</t>
        </is>
      </c>
      <c r="L72" t="inlineStr">
        <is>
          <t>AVAL</t>
        </is>
      </c>
      <c r="M72" t="inlineStr">
        <is>
          <t>FO-25-1332602</t>
        </is>
      </c>
      <c r="N72" s="49" t="n">
        <v>45874.71805555555</v>
      </c>
      <c r="O72" s="49" t="n">
        <v>45877.59236111111</v>
      </c>
      <c r="P72" t="inlineStr">
        <is>
          <t>89555019</t>
        </is>
      </c>
      <c r="R72" t="inlineStr">
        <is>
          <t>EJECUTADO</t>
        </is>
      </c>
      <c r="S72" t="inlineStr">
        <is>
          <t>VISITA TECNICA</t>
        </is>
      </c>
      <c r="T72" t="inlineStr">
        <is>
          <t>LAZZZ584</t>
        </is>
      </c>
      <c r="U72" t="inlineStr">
        <is>
          <t>TIPO I</t>
        </is>
      </c>
      <c r="V72" t="inlineStr">
        <is>
          <t>TERRESTRE</t>
        </is>
      </c>
      <c r="W72" t="inlineStr">
        <is>
          <t>SANCHEZ URREGO ROBINSON DAVID</t>
        </is>
      </c>
      <c r="X72" t="inlineStr">
        <is>
          <t>1</t>
        </is>
      </c>
      <c r="Y72" t="inlineStr">
        <is>
          <t>0</t>
        </is>
      </c>
      <c r="Z72" s="48" t="n">
        <v>0</v>
      </c>
      <c r="AA72" s="48" t="n">
        <v>0</v>
      </c>
      <c r="AB72" s="48" t="n">
        <v>0</v>
      </c>
      <c r="AC72" s="48" t="n">
        <v>75096</v>
      </c>
      <c r="AD72" t="inlineStr">
        <is>
          <t>0</t>
        </is>
      </c>
      <c r="AE72" s="48" t="n">
        <v>0</v>
      </c>
      <c r="AF72" s="48" t="n">
        <v>75096</v>
      </c>
    </row>
    <row r="73">
      <c r="A73" t="inlineStr">
        <is>
          <t>MEDELLIN</t>
        </is>
      </c>
      <c r="B73" t="inlineStr">
        <is>
          <t>NOROCCIDENTE</t>
        </is>
      </c>
      <c r="C73" t="inlineStr">
        <is>
          <t>0004-0005</t>
        </is>
      </c>
      <c r="D73" t="inlineStr">
        <is>
          <t>5088</t>
        </is>
      </c>
      <c r="E73" t="inlineStr">
        <is>
          <t>TA-25-923854</t>
        </is>
      </c>
      <c r="F73" t="inlineStr">
        <is>
          <t>90096212</t>
        </is>
      </c>
      <c r="G73" t="inlineStr">
        <is>
          <t>APERTURA</t>
        </is>
      </c>
      <c r="H73" t="inlineStr">
        <is>
          <t>CB CRECIMIENTO - NUEVO</t>
        </is>
      </c>
      <c r="I73" t="inlineStr">
        <is>
          <t>ANTIOQUIA</t>
        </is>
      </c>
      <c r="J73" t="inlineStr">
        <is>
          <t>BELLO</t>
        </is>
      </c>
      <c r="K73" t="inlineStr">
        <is>
          <t>JULIANA PATIÑO</t>
        </is>
      </c>
      <c r="L73" t="inlineStr">
        <is>
          <t>AVAL</t>
        </is>
      </c>
      <c r="M73" t="inlineStr">
        <is>
          <t>FO-25-1332606</t>
        </is>
      </c>
      <c r="N73" s="49" t="n">
        <v>45874.42569444444</v>
      </c>
      <c r="O73" s="49" t="n">
        <v>45877.53263888889</v>
      </c>
      <c r="P73" t="inlineStr">
        <is>
          <t>90096212</t>
        </is>
      </c>
      <c r="R73" t="inlineStr">
        <is>
          <t>EJECUTADO</t>
        </is>
      </c>
      <c r="S73" t="inlineStr">
        <is>
          <t>VISITA TECNICA</t>
        </is>
      </c>
      <c r="T73" t="inlineStr">
        <is>
          <t>V7ZZZ262</t>
        </is>
      </c>
      <c r="U73" t="inlineStr">
        <is>
          <t>TIPO I</t>
        </is>
      </c>
      <c r="V73" t="inlineStr">
        <is>
          <t>TERRESTRE</t>
        </is>
      </c>
      <c r="W73" t="inlineStr">
        <is>
          <t>RUA ALVAREZ RICHARD ANDRES</t>
        </is>
      </c>
      <c r="X73" t="inlineStr">
        <is>
          <t>1</t>
        </is>
      </c>
      <c r="Y73" t="inlineStr">
        <is>
          <t>0</t>
        </is>
      </c>
      <c r="Z73" s="48" t="n">
        <v>0</v>
      </c>
      <c r="AA73" s="48" t="n">
        <v>0</v>
      </c>
      <c r="AB73" s="48" t="n">
        <v>0</v>
      </c>
      <c r="AC73" s="48" t="n">
        <v>75096</v>
      </c>
      <c r="AD73" t="inlineStr">
        <is>
          <t>0</t>
        </is>
      </c>
      <c r="AE73" s="48" t="n">
        <v>0</v>
      </c>
      <c r="AF73" s="48" t="n">
        <v>75096</v>
      </c>
    </row>
    <row r="74">
      <c r="A74" t="inlineStr">
        <is>
          <t>PASTO</t>
        </is>
      </c>
      <c r="B74" t="inlineStr">
        <is>
          <t>SUROCCIDENTE Y EJE CAFETERO</t>
        </is>
      </c>
      <c r="C74" t="inlineStr">
        <is>
          <t>0004-0003</t>
        </is>
      </c>
      <c r="D74" t="inlineStr">
        <is>
          <t>86760</t>
        </is>
      </c>
      <c r="E74" t="inlineStr">
        <is>
          <t>TA-25-923870</t>
        </is>
      </c>
      <c r="F74" t="inlineStr">
        <is>
          <t>90093808</t>
        </is>
      </c>
      <c r="G74" t="inlineStr">
        <is>
          <t>APERTURA</t>
        </is>
      </c>
      <c r="H74" t="inlineStr">
        <is>
          <t>CB CRECIMIENTO - NUEVO</t>
        </is>
      </c>
      <c r="I74" t="inlineStr">
        <is>
          <t>PUTUMAYO</t>
        </is>
      </c>
      <c r="J74" t="inlineStr">
        <is>
          <t>SANTIAGO</t>
        </is>
      </c>
      <c r="K74" t="inlineStr">
        <is>
          <t>DISTRIBUCIONES B&amp;G</t>
        </is>
      </c>
      <c r="L74" t="inlineStr">
        <is>
          <t>AVAL</t>
        </is>
      </c>
      <c r="M74" t="inlineStr">
        <is>
          <t>FO-25-1332609</t>
        </is>
      </c>
      <c r="N74" s="49" t="n">
        <v>45874.73819444444</v>
      </c>
      <c r="O74" s="49" t="n">
        <v>45877.49027777778</v>
      </c>
      <c r="P74" t="inlineStr">
        <is>
          <t>90093808</t>
        </is>
      </c>
      <c r="R74" t="inlineStr">
        <is>
          <t>EJECUTADO</t>
        </is>
      </c>
      <c r="S74" t="inlineStr">
        <is>
          <t>VISITA TECNICA</t>
        </is>
      </c>
      <c r="T74" t="inlineStr">
        <is>
          <t>SBZZZ906</t>
        </is>
      </c>
      <c r="U74" t="inlineStr">
        <is>
          <t>TIPO II</t>
        </is>
      </c>
      <c r="V74" t="inlineStr">
        <is>
          <t>TERRESTRE</t>
        </is>
      </c>
      <c r="W74" t="inlineStr">
        <is>
          <t>GUERRERO RAMIREZ OSCAR DARIO</t>
        </is>
      </c>
      <c r="X74" t="inlineStr">
        <is>
          <t>1</t>
        </is>
      </c>
      <c r="Y74" t="inlineStr">
        <is>
          <t>0</t>
        </is>
      </c>
      <c r="Z74" s="48" t="n">
        <v>0</v>
      </c>
      <c r="AA74" s="48" t="n">
        <v>0</v>
      </c>
      <c r="AB74" s="48" t="n">
        <v>0</v>
      </c>
      <c r="AC74" s="48" t="n">
        <v>163814</v>
      </c>
      <c r="AD74" t="inlineStr">
        <is>
          <t>0</t>
        </is>
      </c>
      <c r="AE74" s="48" t="n">
        <v>0</v>
      </c>
      <c r="AF74" s="48" t="n">
        <v>163814</v>
      </c>
    </row>
    <row r="75">
      <c r="A75" t="inlineStr">
        <is>
          <t>BOGOTA</t>
        </is>
      </c>
      <c r="B75" t="inlineStr">
        <is>
          <t>CUNDINAMARCA</t>
        </is>
      </c>
      <c r="C75" t="inlineStr">
        <is>
          <t>0004-0004</t>
        </is>
      </c>
      <c r="D75" t="inlineStr">
        <is>
          <t>11001</t>
        </is>
      </c>
      <c r="E75" t="inlineStr">
        <is>
          <t>TA-25-923874</t>
        </is>
      </c>
      <c r="F75" t="inlineStr">
        <is>
          <t>90093080</t>
        </is>
      </c>
      <c r="G75" t="inlineStr">
        <is>
          <t>APERTURA</t>
        </is>
      </c>
      <c r="H75" t="inlineStr">
        <is>
          <t>CB CRECIMIENTO - NUEVO</t>
        </is>
      </c>
      <c r="I75" t="inlineStr">
        <is>
          <t>CUNDINAMARCA</t>
        </is>
      </c>
      <c r="J75" t="inlineStr">
        <is>
          <t>BOGOTA</t>
        </is>
      </c>
      <c r="K75" t="inlineStr">
        <is>
          <t>SUPERMERCADO USME CENTRO</t>
        </is>
      </c>
      <c r="L75" t="inlineStr">
        <is>
          <t>AVAL</t>
        </is>
      </c>
      <c r="M75" t="inlineStr">
        <is>
          <t>FO-25-1332617</t>
        </is>
      </c>
      <c r="N75" s="49" t="n">
        <v>45874.55833333333</v>
      </c>
      <c r="O75" s="49" t="n">
        <v>45877.52986111111</v>
      </c>
      <c r="P75" t="inlineStr">
        <is>
          <t>90093080</t>
        </is>
      </c>
      <c r="R75" t="inlineStr">
        <is>
          <t>EJECUTADO</t>
        </is>
      </c>
      <c r="S75" t="inlineStr">
        <is>
          <t>VISITA TECNICA</t>
        </is>
      </c>
      <c r="T75" t="inlineStr">
        <is>
          <t>SEZZZ578</t>
        </is>
      </c>
      <c r="U75" t="inlineStr">
        <is>
          <t>TIPO I</t>
        </is>
      </c>
      <c r="V75" t="inlineStr">
        <is>
          <t>TERRESTRE</t>
        </is>
      </c>
      <c r="W75" t="inlineStr">
        <is>
          <t>ROMERO ROJAS BREIDY JHOHAN</t>
        </is>
      </c>
      <c r="X75" t="inlineStr">
        <is>
          <t>1</t>
        </is>
      </c>
      <c r="Y75" t="inlineStr">
        <is>
          <t>0</t>
        </is>
      </c>
      <c r="Z75" s="48" t="n">
        <v>0</v>
      </c>
      <c r="AA75" s="48" t="n">
        <v>0</v>
      </c>
      <c r="AB75" s="48" t="n">
        <v>0</v>
      </c>
      <c r="AC75" s="48" t="n">
        <v>75096</v>
      </c>
      <c r="AD75" t="inlineStr">
        <is>
          <t>0</t>
        </is>
      </c>
      <c r="AE75" s="48" t="n">
        <v>0</v>
      </c>
      <c r="AF75" s="48" t="n">
        <v>75096</v>
      </c>
    </row>
    <row r="76">
      <c r="A76" t="inlineStr">
        <is>
          <t>BOGOTA</t>
        </is>
      </c>
      <c r="B76" t="inlineStr">
        <is>
          <t>CUNDINAMARCA</t>
        </is>
      </c>
      <c r="C76" t="inlineStr">
        <is>
          <t>0004-0004</t>
        </is>
      </c>
      <c r="D76" t="inlineStr">
        <is>
          <t>25754</t>
        </is>
      </c>
      <c r="E76" t="inlineStr">
        <is>
          <t>TA-25-923881</t>
        </is>
      </c>
      <c r="F76" t="inlineStr">
        <is>
          <t>89224300</t>
        </is>
      </c>
      <c r="G76" t="inlineStr">
        <is>
          <t>APERTURA</t>
        </is>
      </c>
      <c r="H76" t="inlineStr">
        <is>
          <t>CB CRECIMIENTO - NUEVO</t>
        </is>
      </c>
      <c r="I76" t="inlineStr">
        <is>
          <t>CUNDINAMARCA</t>
        </is>
      </c>
      <c r="J76" t="inlineStr">
        <is>
          <t>SOACHA</t>
        </is>
      </c>
      <c r="K76" t="inlineStr">
        <is>
          <t>SERVILULO</t>
        </is>
      </c>
      <c r="L76" t="inlineStr">
        <is>
          <t>AVAL</t>
        </is>
      </c>
      <c r="M76" t="inlineStr">
        <is>
          <t>FO-25-1332627</t>
        </is>
      </c>
      <c r="N76" s="49" t="n">
        <v>45874.55833333333</v>
      </c>
      <c r="O76" s="49" t="n">
        <v>45878.39722222222</v>
      </c>
      <c r="P76" t="inlineStr">
        <is>
          <t>89224300</t>
        </is>
      </c>
      <c r="R76" t="inlineStr">
        <is>
          <t>EJECUTADO</t>
        </is>
      </c>
      <c r="S76" t="inlineStr">
        <is>
          <t>VISITA TECNICA</t>
        </is>
      </c>
      <c r="T76" t="inlineStr">
        <is>
          <t>FGZZZ282</t>
        </is>
      </c>
      <c r="U76" t="inlineStr">
        <is>
          <t>TIPO I</t>
        </is>
      </c>
      <c r="V76" t="inlineStr">
        <is>
          <t>TERRESTRE</t>
        </is>
      </c>
      <c r="W76" t="inlineStr">
        <is>
          <t>GALEANO SORIANO JUAN DAVID</t>
        </is>
      </c>
      <c r="X76" t="inlineStr">
        <is>
          <t>1</t>
        </is>
      </c>
      <c r="Y76" t="inlineStr">
        <is>
          <t>0</t>
        </is>
      </c>
      <c r="Z76" s="48" t="n">
        <v>0</v>
      </c>
      <c r="AA76" s="48" t="n">
        <v>0</v>
      </c>
      <c r="AB76" s="48" t="n">
        <v>0</v>
      </c>
      <c r="AC76" s="48" t="n">
        <v>75096</v>
      </c>
      <c r="AD76" t="inlineStr">
        <is>
          <t>0</t>
        </is>
      </c>
      <c r="AE76" s="48" t="n">
        <v>0</v>
      </c>
      <c r="AF76" s="48" t="n">
        <v>75096</v>
      </c>
    </row>
    <row r="77">
      <c r="A77" t="inlineStr">
        <is>
          <t>PEREIRA</t>
        </is>
      </c>
      <c r="B77" t="inlineStr">
        <is>
          <t>SUROCCIDENTE Y EJE CAFETERO</t>
        </is>
      </c>
      <c r="C77" t="inlineStr">
        <is>
          <t>0004-0002</t>
        </is>
      </c>
      <c r="D77" t="inlineStr">
        <is>
          <t>63001</t>
        </is>
      </c>
      <c r="E77" t="inlineStr">
        <is>
          <t>TA-25-923897</t>
        </is>
      </c>
      <c r="F77" t="inlineStr">
        <is>
          <t>90100901</t>
        </is>
      </c>
      <c r="G77" t="inlineStr">
        <is>
          <t>APERTURA</t>
        </is>
      </c>
      <c r="H77" t="inlineStr">
        <is>
          <t>CB CRECIMIENTO - NUEVO</t>
        </is>
      </c>
      <c r="I77" t="inlineStr">
        <is>
          <t>QUINDIO</t>
        </is>
      </c>
      <c r="J77" t="inlineStr">
        <is>
          <t>ARMENIA</t>
        </is>
      </c>
      <c r="K77" t="inlineStr">
        <is>
          <t>DROGUERIA  TU SALUD</t>
        </is>
      </c>
      <c r="L77" t="inlineStr">
        <is>
          <t>AVAL</t>
        </is>
      </c>
      <c r="M77" t="inlineStr">
        <is>
          <t>FO-25-1332632</t>
        </is>
      </c>
      <c r="N77" s="49" t="n">
        <v>45874.72847222222</v>
      </c>
      <c r="O77" s="49" t="n">
        <v>45877.48402777778</v>
      </c>
      <c r="P77" t="inlineStr">
        <is>
          <t>90100901</t>
        </is>
      </c>
      <c r="R77" t="inlineStr">
        <is>
          <t>EJECUTADO</t>
        </is>
      </c>
      <c r="S77" t="inlineStr">
        <is>
          <t>VISITA TECNICA</t>
        </is>
      </c>
      <c r="T77" t="inlineStr">
        <is>
          <t>SEZZZ901</t>
        </is>
      </c>
      <c r="U77" t="inlineStr">
        <is>
          <t>TIPO II</t>
        </is>
      </c>
      <c r="V77" t="inlineStr">
        <is>
          <t>TERRESTRE</t>
        </is>
      </c>
      <c r="W77" t="inlineStr">
        <is>
          <t>SANCHEZ SOLORZANO JUAN SEBASTIAN</t>
        </is>
      </c>
      <c r="X77" t="inlineStr">
        <is>
          <t>1</t>
        </is>
      </c>
      <c r="Y77" t="inlineStr">
        <is>
          <t>0</t>
        </is>
      </c>
      <c r="Z77" s="48" t="n">
        <v>0</v>
      </c>
      <c r="AA77" s="48" t="n">
        <v>0</v>
      </c>
      <c r="AB77" s="48" t="n">
        <v>0</v>
      </c>
      <c r="AC77" s="48" t="n">
        <v>163814</v>
      </c>
      <c r="AD77" t="inlineStr">
        <is>
          <t>0</t>
        </is>
      </c>
      <c r="AE77" s="48" t="n">
        <v>0</v>
      </c>
      <c r="AF77" s="48" t="n">
        <v>163814</v>
      </c>
    </row>
    <row r="78">
      <c r="A78" t="inlineStr">
        <is>
          <t>MEDELLIN</t>
        </is>
      </c>
      <c r="B78" t="inlineStr">
        <is>
          <t>NOROCCIDENTE</t>
        </is>
      </c>
      <c r="C78" t="inlineStr">
        <is>
          <t>0004-0005</t>
        </is>
      </c>
      <c r="D78" t="inlineStr">
        <is>
          <t>5001</t>
        </is>
      </c>
      <c r="E78" t="inlineStr">
        <is>
          <t>TA-25-923899</t>
        </is>
      </c>
      <c r="F78" t="inlineStr">
        <is>
          <t>90107761</t>
        </is>
      </c>
      <c r="G78" t="inlineStr">
        <is>
          <t>APERTURA</t>
        </is>
      </c>
      <c r="H78" t="inlineStr">
        <is>
          <t>CB CRECIMIENTO - NUEVO</t>
        </is>
      </c>
      <c r="I78" t="inlineStr">
        <is>
          <t>ANTIOQUIA</t>
        </is>
      </c>
      <c r="J78" t="inlineStr">
        <is>
          <t>MEDELLIN</t>
        </is>
      </c>
      <c r="K78" t="inlineStr">
        <is>
          <t>MS777</t>
        </is>
      </c>
      <c r="L78" t="inlineStr">
        <is>
          <t>AVAL</t>
        </is>
      </c>
      <c r="M78" t="inlineStr">
        <is>
          <t>FO-25-1332637</t>
        </is>
      </c>
      <c r="N78" s="49" t="n">
        <v>45874.42569444444</v>
      </c>
      <c r="O78" s="49" t="n">
        <v>45877.64861111111</v>
      </c>
      <c r="P78" t="inlineStr">
        <is>
          <t>90107761</t>
        </is>
      </c>
      <c r="R78" t="inlineStr">
        <is>
          <t>EJECUTADO</t>
        </is>
      </c>
      <c r="S78" t="inlineStr">
        <is>
          <t>VISITA TECNICA</t>
        </is>
      </c>
      <c r="T78" t="inlineStr">
        <is>
          <t>V8ZZZ728</t>
        </is>
      </c>
      <c r="U78" t="inlineStr">
        <is>
          <t>TIPO I</t>
        </is>
      </c>
      <c r="V78" t="inlineStr">
        <is>
          <t>TERRESTRE</t>
        </is>
      </c>
      <c r="W78" t="inlineStr">
        <is>
          <t>RUA ALVAREZ RICHARD ANDRES</t>
        </is>
      </c>
      <c r="X78" t="inlineStr">
        <is>
          <t>1</t>
        </is>
      </c>
      <c r="Y78" t="inlineStr">
        <is>
          <t>0</t>
        </is>
      </c>
      <c r="Z78" s="48" t="n">
        <v>0</v>
      </c>
      <c r="AA78" s="48" t="n">
        <v>0</v>
      </c>
      <c r="AB78" s="48" t="n">
        <v>0</v>
      </c>
      <c r="AC78" s="48" t="n">
        <v>75096</v>
      </c>
      <c r="AD78" t="inlineStr">
        <is>
          <t>0</t>
        </is>
      </c>
      <c r="AE78" s="48" t="n">
        <v>0</v>
      </c>
      <c r="AF78" s="48" t="n">
        <v>75096</v>
      </c>
    </row>
    <row r="79">
      <c r="A79" t="inlineStr">
        <is>
          <t>BARRANQUILLA</t>
        </is>
      </c>
      <c r="B79" t="inlineStr">
        <is>
          <t>COSTA</t>
        </is>
      </c>
      <c r="C79" t="inlineStr">
        <is>
          <t>0004-0001</t>
        </is>
      </c>
      <c r="D79" t="inlineStr">
        <is>
          <t>8137</t>
        </is>
      </c>
      <c r="E79" t="inlineStr">
        <is>
          <t>TA-25-923900</t>
        </is>
      </c>
      <c r="F79" t="inlineStr">
        <is>
          <t>90113373</t>
        </is>
      </c>
      <c r="G79" t="inlineStr">
        <is>
          <t>APERTURA</t>
        </is>
      </c>
      <c r="H79" t="inlineStr">
        <is>
          <t>CB CRECIMIENTO - NUEVO</t>
        </is>
      </c>
      <c r="I79" t="inlineStr">
        <is>
          <t>ATLANTICO</t>
        </is>
      </c>
      <c r="J79" t="inlineStr">
        <is>
          <t>CAMPO DE LA CRUZ</t>
        </is>
      </c>
      <c r="K79" t="inlineStr">
        <is>
          <t>MULTISERVICIO LA BILLETERA #3</t>
        </is>
      </c>
      <c r="L79" t="inlineStr">
        <is>
          <t>AVAL</t>
        </is>
      </c>
      <c r="M79" t="inlineStr">
        <is>
          <t>FO-25-1332641</t>
        </is>
      </c>
      <c r="N79" s="49" t="n">
        <v>45874.60208333333</v>
      </c>
      <c r="O79" s="49" t="n">
        <v>45877.60625</v>
      </c>
      <c r="P79" t="inlineStr">
        <is>
          <t>90113373</t>
        </is>
      </c>
      <c r="R79" t="inlineStr">
        <is>
          <t>EJECUTADO</t>
        </is>
      </c>
      <c r="S79" t="inlineStr">
        <is>
          <t>VISITA TECNICA</t>
        </is>
      </c>
      <c r="U79" t="inlineStr">
        <is>
          <t>TIPO II</t>
        </is>
      </c>
      <c r="V79" t="inlineStr">
        <is>
          <t>TERRESTRE</t>
        </is>
      </c>
      <c r="W79" t="inlineStr">
        <is>
          <t>PEÑALOZA GUTIERREZ RAFAEL GUSTAVO</t>
        </is>
      </c>
      <c r="X79" t="inlineStr">
        <is>
          <t>1</t>
        </is>
      </c>
      <c r="Y79" t="inlineStr">
        <is>
          <t>0</t>
        </is>
      </c>
      <c r="Z79" s="48" t="n">
        <v>0</v>
      </c>
      <c r="AA79" s="48" t="n">
        <v>0</v>
      </c>
      <c r="AB79" s="48" t="n">
        <v>0</v>
      </c>
      <c r="AC79" s="48" t="n">
        <v>163814</v>
      </c>
      <c r="AD79" t="inlineStr">
        <is>
          <t>0</t>
        </is>
      </c>
      <c r="AE79" s="48" t="n">
        <v>0</v>
      </c>
      <c r="AF79" s="48" t="n">
        <v>163814</v>
      </c>
    </row>
    <row r="80">
      <c r="A80" t="inlineStr">
        <is>
          <t>BOGOTA</t>
        </is>
      </c>
      <c r="B80" t="inlineStr">
        <is>
          <t>CUNDINAMARCA</t>
        </is>
      </c>
      <c r="C80" t="inlineStr">
        <is>
          <t>0004-0004</t>
        </is>
      </c>
      <c r="D80" t="inlineStr">
        <is>
          <t>11001</t>
        </is>
      </c>
      <c r="E80" t="inlineStr">
        <is>
          <t>TA-25-923902</t>
        </is>
      </c>
      <c r="F80" t="inlineStr">
        <is>
          <t>90092759</t>
        </is>
      </c>
      <c r="G80" t="inlineStr">
        <is>
          <t>APERTURA</t>
        </is>
      </c>
      <c r="H80" t="inlineStr">
        <is>
          <t>CB CRECIMIENTO - NUEVO</t>
        </is>
      </c>
      <c r="I80" t="inlineStr">
        <is>
          <t>CUNDINAMARCA</t>
        </is>
      </c>
      <c r="J80" t="inlineStr">
        <is>
          <t>BOGOTA</t>
        </is>
      </c>
      <c r="K80" t="inlineStr">
        <is>
          <t>NET.COMPANY</t>
        </is>
      </c>
      <c r="L80" t="inlineStr">
        <is>
          <t>AVAL</t>
        </is>
      </c>
      <c r="M80" t="inlineStr">
        <is>
          <t>FO-25-1332643</t>
        </is>
      </c>
      <c r="N80" s="49" t="n">
        <v>45874.55833333333</v>
      </c>
      <c r="O80" s="49" t="n">
        <v>45877.61458333334</v>
      </c>
      <c r="P80" t="inlineStr">
        <is>
          <t>90092759</t>
        </is>
      </c>
      <c r="R80" t="inlineStr">
        <is>
          <t>EJECUTADO</t>
        </is>
      </c>
      <c r="S80" t="inlineStr">
        <is>
          <t>VISITA TECNICA</t>
        </is>
      </c>
      <c r="U80" t="inlineStr">
        <is>
          <t>TIPO I</t>
        </is>
      </c>
      <c r="V80" t="inlineStr">
        <is>
          <t>TERRESTRE</t>
        </is>
      </c>
      <c r="W80" t="inlineStr">
        <is>
          <t>MURCIA HERNANDEZ HARVEY IGNACIO</t>
        </is>
      </c>
      <c r="X80" t="inlineStr">
        <is>
          <t>1</t>
        </is>
      </c>
      <c r="Y80" t="inlineStr">
        <is>
          <t>0</t>
        </is>
      </c>
      <c r="Z80" s="48" t="n">
        <v>0</v>
      </c>
      <c r="AA80" s="48" t="n">
        <v>0</v>
      </c>
      <c r="AB80" s="48" t="n">
        <v>0</v>
      </c>
      <c r="AC80" s="48" t="n">
        <v>75096</v>
      </c>
      <c r="AD80" t="inlineStr">
        <is>
          <t>0</t>
        </is>
      </c>
      <c r="AE80" s="48" t="n">
        <v>0</v>
      </c>
      <c r="AF80" s="48" t="n">
        <v>75096</v>
      </c>
    </row>
    <row r="81">
      <c r="A81" t="inlineStr">
        <is>
          <t>BOGOTA</t>
        </is>
      </c>
      <c r="B81" t="inlineStr">
        <is>
          <t>CUNDINAMARCA</t>
        </is>
      </c>
      <c r="C81" t="inlineStr">
        <is>
          <t>0004-0004</t>
        </is>
      </c>
      <c r="D81" t="inlineStr">
        <is>
          <t>11001</t>
        </is>
      </c>
      <c r="E81" t="inlineStr">
        <is>
          <t>TA-25-923903</t>
        </is>
      </c>
      <c r="F81" t="inlineStr">
        <is>
          <t>90104336</t>
        </is>
      </c>
      <c r="G81" t="inlineStr">
        <is>
          <t>APERTURA</t>
        </is>
      </c>
      <c r="H81" t="inlineStr">
        <is>
          <t>CB CRECIMIENTO - NUEVO</t>
        </is>
      </c>
      <c r="I81" t="inlineStr">
        <is>
          <t>CUNDINAMARCA</t>
        </is>
      </c>
      <c r="J81" t="inlineStr">
        <is>
          <t>BOGOTA</t>
        </is>
      </c>
      <c r="K81" t="inlineStr">
        <is>
          <t>RJ APUESTAS</t>
        </is>
      </c>
      <c r="L81" t="inlineStr">
        <is>
          <t>AVAL</t>
        </is>
      </c>
      <c r="M81" t="inlineStr">
        <is>
          <t>FO-25-1332646</t>
        </is>
      </c>
      <c r="N81" s="49" t="n">
        <v>45874.55833333333</v>
      </c>
      <c r="O81" s="49" t="n">
        <v>45877.52361111111</v>
      </c>
      <c r="P81" t="inlineStr">
        <is>
          <t>90104336</t>
        </is>
      </c>
      <c r="R81" t="inlineStr">
        <is>
          <t>EJECUTADO</t>
        </is>
      </c>
      <c r="S81" t="inlineStr">
        <is>
          <t>VISITA TECNICA</t>
        </is>
      </c>
      <c r="U81" t="inlineStr">
        <is>
          <t>TIPO I</t>
        </is>
      </c>
      <c r="V81" t="inlineStr">
        <is>
          <t>TERRESTRE</t>
        </is>
      </c>
      <c r="W81" t="inlineStr">
        <is>
          <t>MURCIA HERNANDEZ HARVEY IGNACIO</t>
        </is>
      </c>
      <c r="X81" t="inlineStr">
        <is>
          <t>1</t>
        </is>
      </c>
      <c r="Y81" t="inlineStr">
        <is>
          <t>0</t>
        </is>
      </c>
      <c r="Z81" s="48" t="n">
        <v>0</v>
      </c>
      <c r="AA81" s="48" t="n">
        <v>0</v>
      </c>
      <c r="AB81" s="48" t="n">
        <v>0</v>
      </c>
      <c r="AC81" s="48" t="n">
        <v>75096</v>
      </c>
      <c r="AD81" t="inlineStr">
        <is>
          <t>0</t>
        </is>
      </c>
      <c r="AE81" s="48" t="n">
        <v>0</v>
      </c>
      <c r="AF81" s="48" t="n">
        <v>75096</v>
      </c>
    </row>
    <row r="82">
      <c r="A82" t="inlineStr">
        <is>
          <t>IBAGUE</t>
        </is>
      </c>
      <c r="B82" t="inlineStr">
        <is>
          <t>REMOTAS</t>
        </is>
      </c>
      <c r="C82" t="inlineStr">
        <is>
          <t>0004-0007</t>
        </is>
      </c>
      <c r="D82" t="inlineStr">
        <is>
          <t>73001</t>
        </is>
      </c>
      <c r="E82" t="inlineStr">
        <is>
          <t>TA-25-923905</t>
        </is>
      </c>
      <c r="F82" t="inlineStr">
        <is>
          <t>90103953</t>
        </is>
      </c>
      <c r="G82" t="inlineStr">
        <is>
          <t>APERTURA</t>
        </is>
      </c>
      <c r="H82" t="inlineStr">
        <is>
          <t>CB CRECIMIENTO - NUEVO</t>
        </is>
      </c>
      <c r="I82" t="inlineStr">
        <is>
          <t>TOLIMA</t>
        </is>
      </c>
      <c r="J82" t="inlineStr">
        <is>
          <t>IBAGUE</t>
        </is>
      </c>
      <c r="K82" t="inlineStr">
        <is>
          <t>CACHARRERIA SOLAANJE</t>
        </is>
      </c>
      <c r="L82" t="inlineStr">
        <is>
          <t>AVAL</t>
        </is>
      </c>
      <c r="M82" t="inlineStr">
        <is>
          <t>FO-25-1332652</t>
        </is>
      </c>
      <c r="N82" s="49" t="n">
        <v>45874.41805555556</v>
      </c>
      <c r="O82" s="49" t="n">
        <v>45877.5</v>
      </c>
      <c r="P82" t="inlineStr">
        <is>
          <t>90103953</t>
        </is>
      </c>
      <c r="R82" t="inlineStr">
        <is>
          <t>EJECUTADO</t>
        </is>
      </c>
      <c r="S82" t="inlineStr">
        <is>
          <t>VISITA TECNICA</t>
        </is>
      </c>
      <c r="T82" t="inlineStr">
        <is>
          <t>V7ZZZ824</t>
        </is>
      </c>
      <c r="U82" t="inlineStr">
        <is>
          <t>TIPO I</t>
        </is>
      </c>
      <c r="V82" t="inlineStr">
        <is>
          <t>TERRESTRE</t>
        </is>
      </c>
      <c r="W82" t="inlineStr">
        <is>
          <t>BARRAGAN TAFUR EDWIN ESTEBAN</t>
        </is>
      </c>
      <c r="X82" t="inlineStr">
        <is>
          <t>1</t>
        </is>
      </c>
      <c r="Y82" t="inlineStr">
        <is>
          <t>0</t>
        </is>
      </c>
      <c r="Z82" s="48" t="n">
        <v>0</v>
      </c>
      <c r="AA82" s="48" t="n">
        <v>0</v>
      </c>
      <c r="AB82" s="48" t="n">
        <v>0</v>
      </c>
      <c r="AC82" s="48" t="n">
        <v>75096</v>
      </c>
      <c r="AD82" t="inlineStr">
        <is>
          <t>0</t>
        </is>
      </c>
      <c r="AE82" s="48" t="n">
        <v>0</v>
      </c>
      <c r="AF82" s="48" t="n">
        <v>75096</v>
      </c>
    </row>
    <row r="83">
      <c r="A83" t="inlineStr">
        <is>
          <t>NEIVA</t>
        </is>
      </c>
      <c r="B83" t="inlineStr">
        <is>
          <t>REMOTAS</t>
        </is>
      </c>
      <c r="C83" t="inlineStr">
        <is>
          <t>0004-0007</t>
        </is>
      </c>
      <c r="D83" t="inlineStr">
        <is>
          <t>41001</t>
        </is>
      </c>
      <c r="E83" t="inlineStr">
        <is>
          <t>TA-25-923922</t>
        </is>
      </c>
      <c r="F83" t="inlineStr">
        <is>
          <t>90106085</t>
        </is>
      </c>
      <c r="G83" t="inlineStr">
        <is>
          <t>APERTURA</t>
        </is>
      </c>
      <c r="H83" t="inlineStr">
        <is>
          <t>CB CRECIMIENTO - NUEVO</t>
        </is>
      </c>
      <c r="I83" t="inlineStr">
        <is>
          <t>HUILA</t>
        </is>
      </c>
      <c r="J83" t="inlineStr">
        <is>
          <t>NEIVA</t>
        </is>
      </c>
      <c r="K83" t="inlineStr">
        <is>
          <t>PIXEL VARIEDADES NEIVA</t>
        </is>
      </c>
      <c r="L83" t="inlineStr">
        <is>
          <t>AVAL</t>
        </is>
      </c>
      <c r="M83" t="inlineStr">
        <is>
          <t>FO-25-1332660</t>
        </is>
      </c>
      <c r="N83" s="49" t="n">
        <v>45874.41875</v>
      </c>
      <c r="O83" s="49" t="n">
        <v>45878.39236111111</v>
      </c>
      <c r="P83" t="inlineStr">
        <is>
          <t>90106085</t>
        </is>
      </c>
      <c r="R83" t="inlineStr">
        <is>
          <t>EJECUTADO</t>
        </is>
      </c>
      <c r="S83" t="inlineStr">
        <is>
          <t>VISITA TECNICA</t>
        </is>
      </c>
      <c r="T83" t="inlineStr">
        <is>
          <t>V7ZZZ407</t>
        </is>
      </c>
      <c r="U83" t="inlineStr">
        <is>
          <t>TIPO I</t>
        </is>
      </c>
      <c r="V83" t="inlineStr">
        <is>
          <t>TERRESTRE</t>
        </is>
      </c>
      <c r="W83" t="inlineStr">
        <is>
          <t>DIAZ VARGAS JONATHAN MIGUEL</t>
        </is>
      </c>
      <c r="X83" t="inlineStr">
        <is>
          <t>1</t>
        </is>
      </c>
      <c r="Y83" t="inlineStr">
        <is>
          <t>0</t>
        </is>
      </c>
      <c r="Z83" s="48" t="n">
        <v>0</v>
      </c>
      <c r="AA83" s="48" t="n">
        <v>0</v>
      </c>
      <c r="AB83" s="48" t="n">
        <v>0</v>
      </c>
      <c r="AC83" s="48" t="n">
        <v>75096</v>
      </c>
      <c r="AD83" t="inlineStr">
        <is>
          <t>0</t>
        </is>
      </c>
      <c r="AE83" s="48" t="n">
        <v>0</v>
      </c>
      <c r="AF83" s="48" t="n">
        <v>75096</v>
      </c>
    </row>
    <row r="84">
      <c r="A84" t="inlineStr">
        <is>
          <t>BARRANQUILLA</t>
        </is>
      </c>
      <c r="B84" t="inlineStr">
        <is>
          <t>COSTA</t>
        </is>
      </c>
      <c r="C84" t="inlineStr">
        <is>
          <t>0004-0001</t>
        </is>
      </c>
      <c r="D84" t="inlineStr">
        <is>
          <t>8433</t>
        </is>
      </c>
      <c r="E84" t="inlineStr">
        <is>
          <t>TA-25-923930</t>
        </is>
      </c>
      <c r="F84" t="inlineStr">
        <is>
          <t>90110302</t>
        </is>
      </c>
      <c r="G84" t="inlineStr">
        <is>
          <t>APERTURA</t>
        </is>
      </c>
      <c r="H84" t="inlineStr">
        <is>
          <t>CB CRECIMIENTO - NUEVO</t>
        </is>
      </c>
      <c r="I84" t="inlineStr">
        <is>
          <t>ATLANTICO</t>
        </is>
      </c>
      <c r="J84" t="inlineStr">
        <is>
          <t>MALAMBO</t>
        </is>
      </c>
      <c r="K84" t="inlineStr">
        <is>
          <t>SURTICARNES R B</t>
        </is>
      </c>
      <c r="L84" t="inlineStr">
        <is>
          <t>AVAL</t>
        </is>
      </c>
      <c r="M84" t="inlineStr">
        <is>
          <t>FO-25-1332672</t>
        </is>
      </c>
      <c r="N84" s="49" t="n">
        <v>45874.69444444445</v>
      </c>
      <c r="O84" s="49" t="n">
        <v>45880.57708333333</v>
      </c>
      <c r="P84" t="inlineStr">
        <is>
          <t>90110302</t>
        </is>
      </c>
      <c r="R84" t="inlineStr">
        <is>
          <t>EJECUTADO</t>
        </is>
      </c>
      <c r="S84" t="inlineStr">
        <is>
          <t>VISITA TECNICA</t>
        </is>
      </c>
      <c r="T84" t="inlineStr">
        <is>
          <t>V8ZZZ765</t>
        </is>
      </c>
      <c r="U84" t="inlineStr">
        <is>
          <t>TIPO II</t>
        </is>
      </c>
      <c r="V84" t="inlineStr">
        <is>
          <t>TERRESTRE</t>
        </is>
      </c>
      <c r="W84" t="inlineStr">
        <is>
          <t>PORRAS CASTRO DARLON NASCK</t>
        </is>
      </c>
      <c r="X84" t="inlineStr">
        <is>
          <t>1</t>
        </is>
      </c>
      <c r="Y84" t="inlineStr">
        <is>
          <t>0</t>
        </is>
      </c>
      <c r="Z84" s="48" t="n">
        <v>0</v>
      </c>
      <c r="AA84" s="48" t="n">
        <v>0</v>
      </c>
      <c r="AB84" s="48" t="n">
        <v>0</v>
      </c>
      <c r="AC84" s="48" t="n">
        <v>163814</v>
      </c>
      <c r="AD84" t="inlineStr">
        <is>
          <t>0</t>
        </is>
      </c>
      <c r="AE84" s="48" t="n">
        <v>0</v>
      </c>
      <c r="AF84" s="48" t="n">
        <v>163814</v>
      </c>
    </row>
    <row r="85">
      <c r="A85" t="inlineStr">
        <is>
          <t>BARRANQUILLA</t>
        </is>
      </c>
      <c r="B85" t="inlineStr">
        <is>
          <t>COSTA</t>
        </is>
      </c>
      <c r="C85" t="inlineStr">
        <is>
          <t>0004-0001</t>
        </is>
      </c>
      <c r="D85" t="inlineStr">
        <is>
          <t>8001</t>
        </is>
      </c>
      <c r="E85" t="inlineStr">
        <is>
          <t>TA-25-923931</t>
        </is>
      </c>
      <c r="F85" t="inlineStr">
        <is>
          <t>90114550</t>
        </is>
      </c>
      <c r="G85" t="inlineStr">
        <is>
          <t>APERTURA</t>
        </is>
      </c>
      <c r="H85" t="inlineStr">
        <is>
          <t>CB CRECIMIENTO - NUEVO</t>
        </is>
      </c>
      <c r="I85" t="inlineStr">
        <is>
          <t>ATLANTICO</t>
        </is>
      </c>
      <c r="J85" t="inlineStr">
        <is>
          <t>BARRANQUILLA</t>
        </is>
      </c>
      <c r="K85" t="inlineStr">
        <is>
          <t>GIOKATH</t>
        </is>
      </c>
      <c r="L85" t="inlineStr">
        <is>
          <t>AVAL</t>
        </is>
      </c>
      <c r="M85" t="inlineStr">
        <is>
          <t>FO-25-1332674</t>
        </is>
      </c>
      <c r="N85" s="49" t="n">
        <v>45874.69444444445</v>
      </c>
      <c r="O85" s="49" t="n">
        <v>45881.30138888889</v>
      </c>
      <c r="P85" t="inlineStr">
        <is>
          <t>90114550</t>
        </is>
      </c>
      <c r="R85" t="inlineStr">
        <is>
          <t>EJECUTADO</t>
        </is>
      </c>
      <c r="S85" t="inlineStr">
        <is>
          <t>VISITA TECNICA</t>
        </is>
      </c>
      <c r="T85" t="inlineStr">
        <is>
          <t>V9ZZZ603</t>
        </is>
      </c>
      <c r="U85" t="inlineStr">
        <is>
          <t>TIPO I</t>
        </is>
      </c>
      <c r="V85" t="inlineStr">
        <is>
          <t>TERRESTRE</t>
        </is>
      </c>
      <c r="W85" t="inlineStr">
        <is>
          <t>PORRAS CASTRO DARLON NASCK</t>
        </is>
      </c>
      <c r="X85" t="inlineStr">
        <is>
          <t>1</t>
        </is>
      </c>
      <c r="Y85" t="inlineStr">
        <is>
          <t>0</t>
        </is>
      </c>
      <c r="Z85" s="48" t="n">
        <v>0</v>
      </c>
      <c r="AA85" s="48" t="n">
        <v>0</v>
      </c>
      <c r="AB85" s="48" t="n">
        <v>0</v>
      </c>
      <c r="AC85" s="48" t="n">
        <v>75096</v>
      </c>
      <c r="AD85" t="inlineStr">
        <is>
          <t>0</t>
        </is>
      </c>
      <c r="AE85" s="48" t="n">
        <v>0</v>
      </c>
      <c r="AF85" s="48" t="n">
        <v>75096</v>
      </c>
    </row>
    <row r="86">
      <c r="A86" t="inlineStr">
        <is>
          <t>VILLAVICENCIO</t>
        </is>
      </c>
      <c r="B86" t="inlineStr">
        <is>
          <t>REMOTAS</t>
        </is>
      </c>
      <c r="C86" t="inlineStr">
        <is>
          <t>0004-0007</t>
        </is>
      </c>
      <c r="D86" t="inlineStr">
        <is>
          <t>50689</t>
        </is>
      </c>
      <c r="E86" t="inlineStr">
        <is>
          <t>TA-25-923933</t>
        </is>
      </c>
      <c r="F86" t="inlineStr">
        <is>
          <t>90108289</t>
        </is>
      </c>
      <c r="G86" t="inlineStr">
        <is>
          <t>APERTURA</t>
        </is>
      </c>
      <c r="H86" t="inlineStr">
        <is>
          <t>CB CRECIMIENTO - NUEVO</t>
        </is>
      </c>
      <c r="I86" t="inlineStr">
        <is>
          <t>META</t>
        </is>
      </c>
      <c r="J86" t="inlineStr">
        <is>
          <t>SAN MARTIN</t>
        </is>
      </c>
      <c r="K86" t="inlineStr">
        <is>
          <t>MISCELANEA MULTISERVICIOS SAN MARTIN</t>
        </is>
      </c>
      <c r="L86" t="inlineStr">
        <is>
          <t>AVAL</t>
        </is>
      </c>
      <c r="M86" t="inlineStr">
        <is>
          <t>FO-25-1332682</t>
        </is>
      </c>
      <c r="N86" s="49" t="n">
        <v>45874.41875</v>
      </c>
      <c r="O86" s="49" t="n">
        <v>45877.49722222222</v>
      </c>
      <c r="P86" t="inlineStr">
        <is>
          <t>90108289</t>
        </is>
      </c>
      <c r="R86" t="inlineStr">
        <is>
          <t>EJECUTADO</t>
        </is>
      </c>
      <c r="S86" t="inlineStr">
        <is>
          <t>VISITA TECNICA</t>
        </is>
      </c>
      <c r="U86" t="inlineStr">
        <is>
          <t>TIPO II</t>
        </is>
      </c>
      <c r="V86" t="inlineStr">
        <is>
          <t>TERRESTRE</t>
        </is>
      </c>
      <c r="W86" t="inlineStr">
        <is>
          <t>ROZO JIMENEZ EDGAR ARMANDO</t>
        </is>
      </c>
      <c r="X86" t="inlineStr">
        <is>
          <t>1</t>
        </is>
      </c>
      <c r="Y86" t="inlineStr">
        <is>
          <t>0</t>
        </is>
      </c>
      <c r="Z86" s="48" t="n">
        <v>0</v>
      </c>
      <c r="AA86" s="48" t="n">
        <v>0</v>
      </c>
      <c r="AB86" s="48" t="n">
        <v>0</v>
      </c>
      <c r="AC86" s="48" t="n">
        <v>163814</v>
      </c>
      <c r="AD86" t="inlineStr">
        <is>
          <t>0</t>
        </is>
      </c>
      <c r="AE86" s="48" t="n">
        <v>0</v>
      </c>
      <c r="AF86" s="48" t="n">
        <v>163814</v>
      </c>
    </row>
    <row r="87">
      <c r="A87" t="inlineStr">
        <is>
          <t>BOGOTA</t>
        </is>
      </c>
      <c r="B87" t="inlineStr">
        <is>
          <t>CUNDINAMARCA</t>
        </is>
      </c>
      <c r="C87" t="inlineStr">
        <is>
          <t>0004-0004</t>
        </is>
      </c>
      <c r="D87" t="inlineStr">
        <is>
          <t>25377</t>
        </is>
      </c>
      <c r="E87" t="inlineStr">
        <is>
          <t>TA-25-923935</t>
        </is>
      </c>
      <c r="F87" t="inlineStr">
        <is>
          <t>90114644</t>
        </is>
      </c>
      <c r="G87" t="inlineStr">
        <is>
          <t>APERTURA</t>
        </is>
      </c>
      <c r="H87" t="inlineStr">
        <is>
          <t>CB CRECIMIENTO - NUEVO</t>
        </is>
      </c>
      <c r="I87" t="inlineStr">
        <is>
          <t>CUNDINAMARCA</t>
        </is>
      </c>
      <c r="J87" t="inlineStr">
        <is>
          <t>LA CALERA</t>
        </is>
      </c>
      <c r="K87" t="inlineStr">
        <is>
          <t>SIONAP COMUNICACIONES</t>
        </is>
      </c>
      <c r="L87" t="inlineStr">
        <is>
          <t>AVAL</t>
        </is>
      </c>
      <c r="M87" t="inlineStr">
        <is>
          <t>FO-25-1332686</t>
        </is>
      </c>
      <c r="N87" s="49" t="n">
        <v>45874.66597222222</v>
      </c>
      <c r="O87" s="49" t="n">
        <v>45880.66597222222</v>
      </c>
      <c r="P87" t="inlineStr">
        <is>
          <t>90114644</t>
        </is>
      </c>
      <c r="R87" t="inlineStr">
        <is>
          <t>EJECUTADO</t>
        </is>
      </c>
      <c r="S87" t="inlineStr">
        <is>
          <t>VISITA TECNICA</t>
        </is>
      </c>
      <c r="T87" t="inlineStr">
        <is>
          <t>V9ZZZ608</t>
        </is>
      </c>
      <c r="U87" t="inlineStr">
        <is>
          <t>TIPO II</t>
        </is>
      </c>
      <c r="V87" t="inlineStr">
        <is>
          <t>TERRESTRE</t>
        </is>
      </c>
      <c r="W87" t="inlineStr">
        <is>
          <t>ROMERO ROJAS BREIDY JHOHAN</t>
        </is>
      </c>
      <c r="X87" t="inlineStr">
        <is>
          <t>1</t>
        </is>
      </c>
      <c r="Y87" t="inlineStr">
        <is>
          <t>0</t>
        </is>
      </c>
      <c r="Z87" s="48" t="n">
        <v>0</v>
      </c>
      <c r="AA87" s="48" t="n">
        <v>0</v>
      </c>
      <c r="AB87" s="48" t="n">
        <v>0</v>
      </c>
      <c r="AC87" s="48" t="n">
        <v>163814</v>
      </c>
      <c r="AD87" t="inlineStr">
        <is>
          <t>0</t>
        </is>
      </c>
      <c r="AE87" s="48" t="n">
        <v>0</v>
      </c>
      <c r="AF87" s="48" t="n">
        <v>163814</v>
      </c>
    </row>
    <row r="88">
      <c r="A88" t="inlineStr">
        <is>
          <t>VILLAVICENCIO</t>
        </is>
      </c>
      <c r="B88" t="inlineStr">
        <is>
          <t>REMOTAS</t>
        </is>
      </c>
      <c r="C88" t="inlineStr">
        <is>
          <t>0004-0007</t>
        </is>
      </c>
      <c r="D88" t="inlineStr">
        <is>
          <t>50006</t>
        </is>
      </c>
      <c r="E88" t="inlineStr">
        <is>
          <t>TA-25-923936</t>
        </is>
      </c>
      <c r="F88" t="inlineStr">
        <is>
          <t>90108382</t>
        </is>
      </c>
      <c r="G88" t="inlineStr">
        <is>
          <t>APERTURA</t>
        </is>
      </c>
      <c r="H88" t="inlineStr">
        <is>
          <t>CB CRECIMIENTO - NUEVO</t>
        </is>
      </c>
      <c r="I88" t="inlineStr">
        <is>
          <t>META</t>
        </is>
      </c>
      <c r="J88" t="inlineStr">
        <is>
          <t>ACACIAS</t>
        </is>
      </c>
      <c r="K88" t="inlineStr">
        <is>
          <t>ACCESORIOS Y PAPELERIA ROHI</t>
        </is>
      </c>
      <c r="L88" t="inlineStr">
        <is>
          <t>AVAL</t>
        </is>
      </c>
      <c r="M88" t="inlineStr">
        <is>
          <t>FO-25-1332692</t>
        </is>
      </c>
      <c r="N88" s="49" t="n">
        <v>45874.41875</v>
      </c>
      <c r="O88" s="49" t="n">
        <v>45877.49375</v>
      </c>
      <c r="P88" t="inlineStr">
        <is>
          <t>90108382</t>
        </is>
      </c>
      <c r="R88" t="inlineStr">
        <is>
          <t>EJECUTADO</t>
        </is>
      </c>
      <c r="S88" t="inlineStr">
        <is>
          <t>VISITA TECNICA</t>
        </is>
      </c>
      <c r="T88" t="inlineStr">
        <is>
          <t>V7ZZZ836</t>
        </is>
      </c>
      <c r="U88" t="inlineStr">
        <is>
          <t>TIPO II</t>
        </is>
      </c>
      <c r="V88" t="inlineStr">
        <is>
          <t>TERRESTRE</t>
        </is>
      </c>
      <c r="W88" t="inlineStr">
        <is>
          <t>CASTRILLON URREA LONDIER LEANDRO</t>
        </is>
      </c>
      <c r="X88" t="inlineStr">
        <is>
          <t>1</t>
        </is>
      </c>
      <c r="Y88" t="inlineStr">
        <is>
          <t>0</t>
        </is>
      </c>
      <c r="Z88" s="48" t="n">
        <v>0</v>
      </c>
      <c r="AA88" s="48" t="n">
        <v>0</v>
      </c>
      <c r="AB88" s="48" t="n">
        <v>0</v>
      </c>
      <c r="AC88" s="48" t="n">
        <v>163814</v>
      </c>
      <c r="AD88" t="inlineStr">
        <is>
          <t>0</t>
        </is>
      </c>
      <c r="AE88" s="48" t="n">
        <v>0</v>
      </c>
      <c r="AF88" s="48" t="n">
        <v>163814</v>
      </c>
    </row>
    <row r="89">
      <c r="A89" t="inlineStr">
        <is>
          <t>BOGOTA</t>
        </is>
      </c>
      <c r="B89" t="inlineStr">
        <is>
          <t>BOGOTA</t>
        </is>
      </c>
      <c r="C89" t="inlineStr">
        <is>
          <t>0004-0004</t>
        </is>
      </c>
      <c r="D89" t="inlineStr">
        <is>
          <t>25286</t>
        </is>
      </c>
      <c r="E89" t="inlineStr">
        <is>
          <t>TA-25-923938</t>
        </is>
      </c>
      <c r="F89" t="inlineStr">
        <is>
          <t>80998560</t>
        </is>
      </c>
      <c r="G89" t="inlineStr">
        <is>
          <t>APERTURA</t>
        </is>
      </c>
      <c r="H89" t="inlineStr">
        <is>
          <t>CB CRECIMIENTO - NUEVO</t>
        </is>
      </c>
      <c r="I89" t="inlineStr">
        <is>
          <t>CUNDINAMARCA</t>
        </is>
      </c>
      <c r="J89" t="inlineStr">
        <is>
          <t>FUNZA</t>
        </is>
      </c>
      <c r="K89" t="inlineStr">
        <is>
          <t>TIENDAS W FUNZA</t>
        </is>
      </c>
      <c r="L89" t="inlineStr">
        <is>
          <t>AVAL</t>
        </is>
      </c>
      <c r="M89" t="inlineStr">
        <is>
          <t>FO-25-1332695</t>
        </is>
      </c>
      <c r="N89" s="49" t="n">
        <v>45874.55833333333</v>
      </c>
      <c r="O89" s="49" t="n">
        <v>45877.67847222222</v>
      </c>
      <c r="P89" t="inlineStr">
        <is>
          <t>80998560</t>
        </is>
      </c>
      <c r="R89" t="inlineStr">
        <is>
          <t>EJECUTADO</t>
        </is>
      </c>
      <c r="S89" t="inlineStr">
        <is>
          <t>VISITA TECNICA</t>
        </is>
      </c>
      <c r="T89" t="inlineStr">
        <is>
          <t>FADZZ540</t>
        </is>
      </c>
      <c r="U89" t="inlineStr">
        <is>
          <t>TIPO II</t>
        </is>
      </c>
      <c r="W89" t="inlineStr">
        <is>
          <t>BUSTOS MORA DIEGO MANUEL</t>
        </is>
      </c>
      <c r="X89" t="inlineStr">
        <is>
          <t>1</t>
        </is>
      </c>
      <c r="Y89" t="inlineStr">
        <is>
          <t>0</t>
        </is>
      </c>
      <c r="Z89" s="48" t="n">
        <v>0</v>
      </c>
      <c r="AA89" s="48" t="n">
        <v>0</v>
      </c>
      <c r="AB89" s="48" t="n">
        <v>0</v>
      </c>
      <c r="AC89" s="48" t="n">
        <v>163814</v>
      </c>
      <c r="AD89" t="inlineStr">
        <is>
          <t>0</t>
        </is>
      </c>
      <c r="AE89" s="48" t="n">
        <v>0</v>
      </c>
      <c r="AF89" s="48" t="n">
        <v>163814</v>
      </c>
    </row>
    <row r="90">
      <c r="A90" t="inlineStr">
        <is>
          <t>BOGOTA</t>
        </is>
      </c>
      <c r="B90" t="inlineStr">
        <is>
          <t>CUNDINAMARCA</t>
        </is>
      </c>
      <c r="C90" t="inlineStr">
        <is>
          <t>0004-0004</t>
        </is>
      </c>
      <c r="D90" t="inlineStr">
        <is>
          <t>25290</t>
        </is>
      </c>
      <c r="E90" t="inlineStr">
        <is>
          <t>TA-25-923940</t>
        </is>
      </c>
      <c r="F90" t="inlineStr">
        <is>
          <t>89377707</t>
        </is>
      </c>
      <c r="G90" t="inlineStr">
        <is>
          <t>APERTURA</t>
        </is>
      </c>
      <c r="H90" t="inlineStr">
        <is>
          <t>CB CRECIMIENTO - NUEVO</t>
        </is>
      </c>
      <c r="I90" t="inlineStr">
        <is>
          <t>CUNDINAMARCA</t>
        </is>
      </c>
      <c r="J90" t="inlineStr">
        <is>
          <t>FUSAGASUGA</t>
        </is>
      </c>
      <c r="K90" t="inlineStr">
        <is>
          <t>PAPELERIA MARANATHA</t>
        </is>
      </c>
      <c r="L90" t="inlineStr">
        <is>
          <t>AVAL</t>
        </is>
      </c>
      <c r="M90" t="inlineStr">
        <is>
          <t>FO-25-1332699</t>
        </is>
      </c>
      <c r="N90" s="49" t="n">
        <v>45874.55833333333</v>
      </c>
      <c r="O90" s="49" t="n">
        <v>45880.29513888889</v>
      </c>
      <c r="P90" t="inlineStr">
        <is>
          <t>89377707</t>
        </is>
      </c>
      <c r="R90" t="inlineStr">
        <is>
          <t>EJECUTADO</t>
        </is>
      </c>
      <c r="S90" t="inlineStr">
        <is>
          <t>VISITA TECNICA</t>
        </is>
      </c>
      <c r="T90" t="inlineStr">
        <is>
          <t>F1UZZ966</t>
        </is>
      </c>
      <c r="U90" t="inlineStr">
        <is>
          <t>TIPO II</t>
        </is>
      </c>
      <c r="V90" t="inlineStr">
        <is>
          <t>TERRESTRE</t>
        </is>
      </c>
      <c r="W90" t="inlineStr">
        <is>
          <t>GALEANO SORIANO JUAN DAVID</t>
        </is>
      </c>
      <c r="X90" t="inlineStr">
        <is>
          <t>1</t>
        </is>
      </c>
      <c r="Y90" t="inlineStr">
        <is>
          <t>0</t>
        </is>
      </c>
      <c r="Z90" s="48" t="n">
        <v>0</v>
      </c>
      <c r="AA90" s="48" t="n">
        <v>0</v>
      </c>
      <c r="AB90" s="48" t="n">
        <v>0</v>
      </c>
      <c r="AC90" s="48" t="n">
        <v>163814</v>
      </c>
      <c r="AD90" t="inlineStr">
        <is>
          <t>0</t>
        </is>
      </c>
      <c r="AE90" s="48" t="n">
        <v>0</v>
      </c>
      <c r="AF90" s="48" t="n">
        <v>163814</v>
      </c>
    </row>
    <row r="91">
      <c r="A91" t="inlineStr">
        <is>
          <t>BOGOTA</t>
        </is>
      </c>
      <c r="B91" t="inlineStr">
        <is>
          <t>CUNDINAMARCA</t>
        </is>
      </c>
      <c r="C91" t="inlineStr">
        <is>
          <t>0004-0004</t>
        </is>
      </c>
      <c r="D91" t="inlineStr">
        <is>
          <t>11001</t>
        </is>
      </c>
      <c r="E91" t="inlineStr">
        <is>
          <t>TA-25-931414</t>
        </is>
      </c>
      <c r="F91" t="inlineStr">
        <is>
          <t>89494113</t>
        </is>
      </c>
      <c r="G91" t="inlineStr">
        <is>
          <t>APERTURA</t>
        </is>
      </c>
      <c r="H91" t="inlineStr">
        <is>
          <t>CB CRECIMIENTO - NUEVO</t>
        </is>
      </c>
      <c r="I91" t="inlineStr">
        <is>
          <t>CUNDINAMARCA</t>
        </is>
      </c>
      <c r="J91" t="inlineStr">
        <is>
          <t>BOGOTA</t>
        </is>
      </c>
      <c r="K91" t="inlineStr">
        <is>
          <t>PHARMAWHITE</t>
        </is>
      </c>
      <c r="L91" t="inlineStr">
        <is>
          <t>AVAL</t>
        </is>
      </c>
      <c r="M91" t="inlineStr">
        <is>
          <t>FO-25-1339360</t>
        </is>
      </c>
      <c r="N91" s="49" t="n">
        <v>45875.74097222222</v>
      </c>
      <c r="O91" s="49" t="n">
        <v>45881.29722222222</v>
      </c>
      <c r="P91" t="inlineStr">
        <is>
          <t>89494113</t>
        </is>
      </c>
      <c r="R91" t="inlineStr">
        <is>
          <t>EJECUTADO</t>
        </is>
      </c>
      <c r="S91" t="inlineStr">
        <is>
          <t>VISITA TECNICA</t>
        </is>
      </c>
      <c r="T91" t="inlineStr">
        <is>
          <t>FGZZZ475</t>
        </is>
      </c>
      <c r="U91" t="inlineStr">
        <is>
          <t>TIPO I</t>
        </is>
      </c>
      <c r="V91" t="inlineStr">
        <is>
          <t>TERRESTRE</t>
        </is>
      </c>
      <c r="W91" t="inlineStr">
        <is>
          <t>HERNANDEZ NARANJO OSCAR EDUARDO</t>
        </is>
      </c>
      <c r="X91" t="inlineStr">
        <is>
          <t>1</t>
        </is>
      </c>
      <c r="Y91" t="inlineStr">
        <is>
          <t>0</t>
        </is>
      </c>
      <c r="Z91" s="48" t="n">
        <v>0</v>
      </c>
      <c r="AA91" s="48" t="n">
        <v>0</v>
      </c>
      <c r="AB91" s="48" t="n">
        <v>0</v>
      </c>
      <c r="AC91" s="48" t="n">
        <v>75096</v>
      </c>
      <c r="AD91" t="inlineStr">
        <is>
          <t>0</t>
        </is>
      </c>
      <c r="AE91" s="48" t="n">
        <v>0</v>
      </c>
      <c r="AF91" s="48" t="n">
        <v>75096</v>
      </c>
    </row>
    <row r="92">
      <c r="A92" t="inlineStr">
        <is>
          <t>CUCUTA</t>
        </is>
      </c>
      <c r="B92" t="inlineStr">
        <is>
          <t>SANTANDERES</t>
        </is>
      </c>
      <c r="C92" t="inlineStr">
        <is>
          <t>0004-0008</t>
        </is>
      </c>
      <c r="D92" t="inlineStr">
        <is>
          <t>54172</t>
        </is>
      </c>
      <c r="E92" t="inlineStr">
        <is>
          <t>TA-25-931415</t>
        </is>
      </c>
      <c r="F92" t="inlineStr">
        <is>
          <t>89569172</t>
        </is>
      </c>
      <c r="G92" t="inlineStr">
        <is>
          <t>APERTURA</t>
        </is>
      </c>
      <c r="H92" t="inlineStr">
        <is>
          <t>CB CRECIMIENTO - NUEVO</t>
        </is>
      </c>
      <c r="I92" t="inlineStr">
        <is>
          <t>NORTE DE SANTANDER</t>
        </is>
      </c>
      <c r="J92" t="inlineStr">
        <is>
          <t>CHINACOTA</t>
        </is>
      </c>
      <c r="K92" t="inlineStr">
        <is>
          <t>CACHARRERIA Y PAPELERIA LIZMAR</t>
        </is>
      </c>
      <c r="L92" t="inlineStr">
        <is>
          <t>AVAL</t>
        </is>
      </c>
      <c r="M92" t="inlineStr">
        <is>
          <t>FO-25-1339366</t>
        </is>
      </c>
      <c r="N92" s="49" t="n">
        <v>45875.65763888889</v>
      </c>
      <c r="O92" s="49" t="n">
        <v>45880.57291666666</v>
      </c>
      <c r="P92" t="inlineStr">
        <is>
          <t>89569172</t>
        </is>
      </c>
      <c r="R92" t="inlineStr">
        <is>
          <t>EJECUTADO</t>
        </is>
      </c>
      <c r="S92" t="inlineStr">
        <is>
          <t>VISITA TECNICA</t>
        </is>
      </c>
      <c r="T92" t="inlineStr">
        <is>
          <t>SAZZZ303</t>
        </is>
      </c>
      <c r="U92" t="inlineStr">
        <is>
          <t>TIPO II</t>
        </is>
      </c>
      <c r="V92" t="inlineStr">
        <is>
          <t>TERRESTRE</t>
        </is>
      </c>
      <c r="W92" t="inlineStr">
        <is>
          <t>DURAN ACOSTA FRANK YONNY</t>
        </is>
      </c>
      <c r="X92" t="inlineStr">
        <is>
          <t>1</t>
        </is>
      </c>
      <c r="Y92" t="inlineStr">
        <is>
          <t>0</t>
        </is>
      </c>
      <c r="Z92" s="48" t="n">
        <v>0</v>
      </c>
      <c r="AA92" s="48" t="n">
        <v>0</v>
      </c>
      <c r="AB92" s="48" t="n">
        <v>0</v>
      </c>
      <c r="AC92" s="48" t="n">
        <v>163814</v>
      </c>
      <c r="AD92" t="inlineStr">
        <is>
          <t>0</t>
        </is>
      </c>
      <c r="AE92" s="48" t="n">
        <v>0</v>
      </c>
      <c r="AF92" s="48" t="n">
        <v>163814</v>
      </c>
    </row>
    <row r="93">
      <c r="A93" t="inlineStr">
        <is>
          <t>NEIVA</t>
        </is>
      </c>
      <c r="B93" t="inlineStr">
        <is>
          <t>REMOTAS</t>
        </is>
      </c>
      <c r="C93" t="inlineStr">
        <is>
          <t>0004-0007</t>
        </is>
      </c>
      <c r="D93" t="inlineStr">
        <is>
          <t>41396</t>
        </is>
      </c>
      <c r="E93" t="inlineStr">
        <is>
          <t>TA-25-931417</t>
        </is>
      </c>
      <c r="F93" t="inlineStr">
        <is>
          <t>89527405</t>
        </is>
      </c>
      <c r="G93" t="inlineStr">
        <is>
          <t>APERTURA</t>
        </is>
      </c>
      <c r="H93" t="inlineStr">
        <is>
          <t>CB CRECIMIENTO - NUEVO</t>
        </is>
      </c>
      <c r="I93" t="inlineStr">
        <is>
          <t>HUILA</t>
        </is>
      </c>
      <c r="J93" t="inlineStr">
        <is>
          <t>LA PLATA</t>
        </is>
      </c>
      <c r="K93" t="inlineStr">
        <is>
          <t>VARIEDADES ESTEBAN DAVID</t>
        </is>
      </c>
      <c r="L93" t="inlineStr">
        <is>
          <t>AVAL</t>
        </is>
      </c>
      <c r="M93" t="inlineStr">
        <is>
          <t>FO-25-1339371</t>
        </is>
      </c>
      <c r="N93" s="49" t="n">
        <v>45875.41875</v>
      </c>
      <c r="O93" s="49" t="n">
        <v>45881.5875</v>
      </c>
      <c r="P93" t="inlineStr">
        <is>
          <t>89527405</t>
        </is>
      </c>
      <c r="R93" t="inlineStr">
        <is>
          <t>EJECUTADO</t>
        </is>
      </c>
      <c r="S93" t="inlineStr">
        <is>
          <t>VISITA TECNICA</t>
        </is>
      </c>
      <c r="T93" t="inlineStr">
        <is>
          <t>LAZZZ448</t>
        </is>
      </c>
      <c r="U93" t="inlineStr">
        <is>
          <t>TIPO III</t>
        </is>
      </c>
      <c r="V93" t="inlineStr">
        <is>
          <t>TERRESTRE</t>
        </is>
      </c>
      <c r="W93" t="inlineStr">
        <is>
          <t>ANDRADE HERNANDEZ JUAN CARLOS</t>
        </is>
      </c>
      <c r="X93" t="inlineStr">
        <is>
          <t>1</t>
        </is>
      </c>
      <c r="Y93" t="inlineStr">
        <is>
          <t>0</t>
        </is>
      </c>
      <c r="Z93" s="48" t="n">
        <v>0</v>
      </c>
      <c r="AA93" s="48" t="n">
        <v>0</v>
      </c>
      <c r="AB93" s="48" t="n">
        <v>0</v>
      </c>
      <c r="AC93" s="48" t="n">
        <v>275729</v>
      </c>
      <c r="AD93" t="inlineStr">
        <is>
          <t>0</t>
        </is>
      </c>
      <c r="AE93" s="48" t="n">
        <v>0</v>
      </c>
      <c r="AF93" s="48" t="n">
        <v>275729</v>
      </c>
    </row>
    <row r="94">
      <c r="A94" t="inlineStr">
        <is>
          <t>VILLAVICENCIO</t>
        </is>
      </c>
      <c r="B94" t="inlineStr">
        <is>
          <t>REMOTAS</t>
        </is>
      </c>
      <c r="C94" t="inlineStr">
        <is>
          <t>0004-0007</t>
        </is>
      </c>
      <c r="D94" t="inlineStr">
        <is>
          <t>50150</t>
        </is>
      </c>
      <c r="E94" t="inlineStr">
        <is>
          <t>TA-25-931419</t>
        </is>
      </c>
      <c r="F94" t="inlineStr">
        <is>
          <t>90094125</t>
        </is>
      </c>
      <c r="G94" t="inlineStr">
        <is>
          <t>APERTURA</t>
        </is>
      </c>
      <c r="H94" t="inlineStr">
        <is>
          <t>CB CRECIMIENTO - NUEVO</t>
        </is>
      </c>
      <c r="I94" t="inlineStr">
        <is>
          <t>META</t>
        </is>
      </c>
      <c r="J94" t="inlineStr">
        <is>
          <t>CASTILLA LA NUEVA</t>
        </is>
      </c>
      <c r="K94" t="inlineStr">
        <is>
          <t>CYBER HD</t>
        </is>
      </c>
      <c r="L94" t="inlineStr">
        <is>
          <t>AVAL</t>
        </is>
      </c>
      <c r="M94" t="inlineStr">
        <is>
          <t>FO-25-1339375</t>
        </is>
      </c>
      <c r="N94" s="49" t="n">
        <v>45875.6875</v>
      </c>
      <c r="O94" s="49" t="n">
        <v>45881.49305555555</v>
      </c>
      <c r="P94" t="inlineStr">
        <is>
          <t>90094125</t>
        </is>
      </c>
      <c r="R94" t="inlineStr">
        <is>
          <t>EJECUTADO</t>
        </is>
      </c>
      <c r="S94" t="inlineStr">
        <is>
          <t>VISITA TECNICA</t>
        </is>
      </c>
      <c r="T94" t="inlineStr">
        <is>
          <t>SEZZZ061</t>
        </is>
      </c>
      <c r="U94" t="inlineStr">
        <is>
          <t>TIPO II</t>
        </is>
      </c>
      <c r="V94" t="inlineStr">
        <is>
          <t>TERRESTRE</t>
        </is>
      </c>
      <c r="X94" t="inlineStr">
        <is>
          <t>1</t>
        </is>
      </c>
      <c r="Y94" t="inlineStr">
        <is>
          <t>0</t>
        </is>
      </c>
      <c r="Z94" s="48" t="n">
        <v>0</v>
      </c>
      <c r="AA94" s="48" t="n">
        <v>0</v>
      </c>
      <c r="AB94" s="48" t="n">
        <v>0</v>
      </c>
      <c r="AC94" s="48" t="n">
        <v>163814</v>
      </c>
      <c r="AD94" t="inlineStr">
        <is>
          <t>0</t>
        </is>
      </c>
      <c r="AE94" s="48" t="n">
        <v>0</v>
      </c>
      <c r="AF94" s="48" t="n">
        <v>163814</v>
      </c>
    </row>
    <row r="95">
      <c r="A95" t="inlineStr">
        <is>
          <t>BOGOTA</t>
        </is>
      </c>
      <c r="B95" t="inlineStr">
        <is>
          <t>CUNDINAMARCA</t>
        </is>
      </c>
      <c r="C95" t="inlineStr">
        <is>
          <t>0004-0004</t>
        </is>
      </c>
      <c r="D95" t="inlineStr">
        <is>
          <t>25491</t>
        </is>
      </c>
      <c r="E95" t="inlineStr">
        <is>
          <t>TA-25-931442</t>
        </is>
      </c>
      <c r="F95" t="inlineStr">
        <is>
          <t>89570220</t>
        </is>
      </c>
      <c r="G95" t="inlineStr">
        <is>
          <t>APERTURA</t>
        </is>
      </c>
      <c r="H95" t="inlineStr">
        <is>
          <t>CB CRECIMIENTO - NUEVO</t>
        </is>
      </c>
      <c r="I95" t="inlineStr">
        <is>
          <t>CUNDINAMARCA</t>
        </is>
      </c>
      <c r="J95" t="inlineStr">
        <is>
          <t>NOCAIMA</t>
        </is>
      </c>
      <c r="K95" t="inlineStr">
        <is>
          <t>PAPEHELANDIA  L &amp; G</t>
        </is>
      </c>
      <c r="L95" t="inlineStr">
        <is>
          <t>AVAL</t>
        </is>
      </c>
      <c r="M95" t="inlineStr">
        <is>
          <t>FO-25-1339385</t>
        </is>
      </c>
      <c r="N95" s="49" t="n">
        <v>45875.6875</v>
      </c>
      <c r="O95" s="49" t="n">
        <v>45882.43263888889</v>
      </c>
      <c r="P95" t="inlineStr">
        <is>
          <t>89570220</t>
        </is>
      </c>
      <c r="R95" t="inlineStr">
        <is>
          <t>EJECUTADO</t>
        </is>
      </c>
      <c r="S95" t="inlineStr">
        <is>
          <t>VISITA TECNICA</t>
        </is>
      </c>
      <c r="T95" t="inlineStr">
        <is>
          <t>LDZZZ238</t>
        </is>
      </c>
      <c r="U95" t="inlineStr">
        <is>
          <t>TIPO III</t>
        </is>
      </c>
      <c r="V95" t="inlineStr">
        <is>
          <t>TERRESTRE</t>
        </is>
      </c>
      <c r="W95" t="inlineStr">
        <is>
          <t>VEGA MANRIQUE JONATAN MAURICIO</t>
        </is>
      </c>
      <c r="X95" t="inlineStr">
        <is>
          <t>1</t>
        </is>
      </c>
      <c r="Y95" t="inlineStr">
        <is>
          <t>0</t>
        </is>
      </c>
      <c r="Z95" s="48" t="n">
        <v>0</v>
      </c>
      <c r="AA95" s="48" t="n">
        <v>0</v>
      </c>
      <c r="AB95" s="48" t="n">
        <v>0</v>
      </c>
      <c r="AC95" s="48" t="n">
        <v>275729</v>
      </c>
      <c r="AD95" t="inlineStr">
        <is>
          <t>0</t>
        </is>
      </c>
      <c r="AE95" s="48" t="n">
        <v>0</v>
      </c>
      <c r="AF95" s="48" t="n">
        <v>275729</v>
      </c>
    </row>
    <row r="96">
      <c r="A96" t="inlineStr">
        <is>
          <t>NEIVA</t>
        </is>
      </c>
      <c r="B96" t="inlineStr">
        <is>
          <t>REMOTAS</t>
        </is>
      </c>
      <c r="C96" t="inlineStr">
        <is>
          <t>0004-0007</t>
        </is>
      </c>
      <c r="D96" t="inlineStr">
        <is>
          <t>18001</t>
        </is>
      </c>
      <c r="E96" t="inlineStr">
        <is>
          <t>TA-25-931458</t>
        </is>
      </c>
      <c r="F96" t="inlineStr">
        <is>
          <t>90101512</t>
        </is>
      </c>
      <c r="G96" t="inlineStr">
        <is>
          <t>APERTURA</t>
        </is>
      </c>
      <c r="H96" t="inlineStr">
        <is>
          <t>CB CRECIMIENTO - NUEVO</t>
        </is>
      </c>
      <c r="I96" t="inlineStr">
        <is>
          <t>CAQUETA</t>
        </is>
      </c>
      <c r="J96" t="inlineStr">
        <is>
          <t>FLORENCIA</t>
        </is>
      </c>
      <c r="K96" t="inlineStr">
        <is>
          <t>CREDIMOVILES AYL 2</t>
        </is>
      </c>
      <c r="L96" t="inlineStr">
        <is>
          <t>AVAL</t>
        </is>
      </c>
      <c r="M96" t="inlineStr">
        <is>
          <t>FO-25-1339388</t>
        </is>
      </c>
      <c r="N96" s="49" t="n">
        <v>45875.41875</v>
      </c>
      <c r="O96" s="49" t="n">
        <v>45882.30902777778</v>
      </c>
      <c r="P96" t="inlineStr">
        <is>
          <t>90101512</t>
        </is>
      </c>
      <c r="R96" t="inlineStr">
        <is>
          <t>EJECUTADO</t>
        </is>
      </c>
      <c r="S96" t="inlineStr">
        <is>
          <t>VISITA TECNICA</t>
        </is>
      </c>
      <c r="T96" t="inlineStr">
        <is>
          <t>V7ZZZ973</t>
        </is>
      </c>
      <c r="U96" t="inlineStr">
        <is>
          <t>TIPO IV</t>
        </is>
      </c>
      <c r="V96" t="inlineStr">
        <is>
          <t>TERRESTRE</t>
        </is>
      </c>
      <c r="W96" t="inlineStr">
        <is>
          <t>BERMUDEZ SANCHEZ JOSE NEYBER</t>
        </is>
      </c>
      <c r="X96" t="inlineStr">
        <is>
          <t>1</t>
        </is>
      </c>
      <c r="Y96" t="inlineStr">
        <is>
          <t>0</t>
        </is>
      </c>
      <c r="Z96" s="48" t="n">
        <v>0</v>
      </c>
      <c r="AA96" s="48" t="n">
        <v>0</v>
      </c>
      <c r="AB96" s="48" t="n">
        <v>0</v>
      </c>
      <c r="AC96" s="48" t="n">
        <v>504833</v>
      </c>
      <c r="AD96" t="inlineStr">
        <is>
          <t>0</t>
        </is>
      </c>
      <c r="AE96" s="48" t="n">
        <v>0</v>
      </c>
      <c r="AF96" s="48" t="n">
        <v>504833</v>
      </c>
    </row>
    <row r="97">
      <c r="A97" t="inlineStr">
        <is>
          <t>PASTO</t>
        </is>
      </c>
      <c r="B97" t="inlineStr">
        <is>
          <t>SUROCCIDENTE Y EJE CAFETERO</t>
        </is>
      </c>
      <c r="C97" t="inlineStr">
        <is>
          <t>0004-0003</t>
        </is>
      </c>
      <c r="D97" t="inlineStr">
        <is>
          <t>52835</t>
        </is>
      </c>
      <c r="E97" t="inlineStr">
        <is>
          <t>TA-25-931474</t>
        </is>
      </c>
      <c r="F97" t="inlineStr">
        <is>
          <t>90107197</t>
        </is>
      </c>
      <c r="G97" t="inlineStr">
        <is>
          <t>APERTURA</t>
        </is>
      </c>
      <c r="H97" t="inlineStr">
        <is>
          <t>CB CRECIMIENTO - NUEVO</t>
        </is>
      </c>
      <c r="I97" t="inlineStr">
        <is>
          <t>NARIÑO</t>
        </is>
      </c>
      <c r="J97" t="inlineStr">
        <is>
          <t>SAN ANDRES DE TUMACO</t>
        </is>
      </c>
      <c r="K97" t="inlineStr">
        <is>
          <t>DROGUERIAS FARMA VITAL MB</t>
        </is>
      </c>
      <c r="L97" t="inlineStr">
        <is>
          <t>AVAL</t>
        </is>
      </c>
      <c r="M97" t="inlineStr">
        <is>
          <t>FO-25-1339399</t>
        </is>
      </c>
      <c r="N97" s="49" t="n">
        <v>45875.63055555556</v>
      </c>
      <c r="O97" s="49" t="n">
        <v>45881.42430555556</v>
      </c>
      <c r="P97" t="inlineStr">
        <is>
          <t>90107197</t>
        </is>
      </c>
      <c r="R97" t="inlineStr">
        <is>
          <t>EJECUTADO</t>
        </is>
      </c>
      <c r="S97" t="inlineStr">
        <is>
          <t>VISITA TECNICA</t>
        </is>
      </c>
      <c r="T97" t="inlineStr">
        <is>
          <t>V7ZZZ497</t>
        </is>
      </c>
      <c r="U97" t="inlineStr">
        <is>
          <t>TIPO IV</t>
        </is>
      </c>
      <c r="V97" t="inlineStr">
        <is>
          <t>TERRESTRE</t>
        </is>
      </c>
      <c r="W97" t="inlineStr">
        <is>
          <t>PAREDES CASTILLO DIEGO</t>
        </is>
      </c>
      <c r="X97" t="inlineStr">
        <is>
          <t>1</t>
        </is>
      </c>
      <c r="Y97" t="inlineStr">
        <is>
          <t>0</t>
        </is>
      </c>
      <c r="Z97" s="48" t="n">
        <v>0</v>
      </c>
      <c r="AA97" s="48" t="n">
        <v>0</v>
      </c>
      <c r="AB97" s="48" t="n">
        <v>0</v>
      </c>
      <c r="AC97" s="48" t="n">
        <v>504833</v>
      </c>
      <c r="AD97" t="inlineStr">
        <is>
          <t>0</t>
        </is>
      </c>
      <c r="AE97" s="48" t="n">
        <v>0</v>
      </c>
      <c r="AF97" s="48" t="n">
        <v>504833</v>
      </c>
    </row>
    <row r="98">
      <c r="A98" t="inlineStr">
        <is>
          <t>PASTO</t>
        </is>
      </c>
      <c r="B98" t="inlineStr">
        <is>
          <t>SUROCCIDENTE Y EJE CAFETERO</t>
        </is>
      </c>
      <c r="C98" t="inlineStr">
        <is>
          <t>0004-0003</t>
        </is>
      </c>
      <c r="D98" t="inlineStr">
        <is>
          <t>52838</t>
        </is>
      </c>
      <c r="E98" t="inlineStr">
        <is>
          <t>TA-25-931492</t>
        </is>
      </c>
      <c r="F98" t="inlineStr">
        <is>
          <t>90096255</t>
        </is>
      </c>
      <c r="G98" t="inlineStr">
        <is>
          <t>APERTURA</t>
        </is>
      </c>
      <c r="H98" t="inlineStr">
        <is>
          <t>CB CRECIMIENTO - NUEVO</t>
        </is>
      </c>
      <c r="I98" t="inlineStr">
        <is>
          <t>NARIÑO</t>
        </is>
      </c>
      <c r="J98" t="inlineStr">
        <is>
          <t>TUQUERRES</t>
        </is>
      </c>
      <c r="K98" t="inlineStr">
        <is>
          <t>QUITO DROGUERIAS</t>
        </is>
      </c>
      <c r="L98" t="inlineStr">
        <is>
          <t>AVAL</t>
        </is>
      </c>
      <c r="M98" t="inlineStr">
        <is>
          <t>FO-25-1339404</t>
        </is>
      </c>
      <c r="N98" s="49" t="n">
        <v>45875.26388888889</v>
      </c>
      <c r="O98" s="49" t="n">
        <v>45880.56319444445</v>
      </c>
      <c r="P98" t="inlineStr">
        <is>
          <t>90096255</t>
        </is>
      </c>
      <c r="R98" t="inlineStr">
        <is>
          <t>EJECUTADO</t>
        </is>
      </c>
      <c r="S98" t="inlineStr">
        <is>
          <t>VISITA TECNICA</t>
        </is>
      </c>
      <c r="T98" t="inlineStr">
        <is>
          <t>SEZZZ074</t>
        </is>
      </c>
      <c r="U98" t="inlineStr">
        <is>
          <t>TIPO II</t>
        </is>
      </c>
      <c r="V98" t="inlineStr">
        <is>
          <t>TERRESTRE</t>
        </is>
      </c>
      <c r="W98" t="inlineStr">
        <is>
          <t>GUERRERO RAMIREZ OSCAR DARIO</t>
        </is>
      </c>
      <c r="X98" t="inlineStr">
        <is>
          <t>1</t>
        </is>
      </c>
      <c r="Y98" t="inlineStr">
        <is>
          <t>0</t>
        </is>
      </c>
      <c r="Z98" s="48" t="n">
        <v>0</v>
      </c>
      <c r="AA98" s="48" t="n">
        <v>0</v>
      </c>
      <c r="AB98" s="48" t="n">
        <v>0</v>
      </c>
      <c r="AC98" s="48" t="n">
        <v>163814</v>
      </c>
      <c r="AD98" t="inlineStr">
        <is>
          <t>0</t>
        </is>
      </c>
      <c r="AE98" s="48" t="n">
        <v>0</v>
      </c>
      <c r="AF98" s="48" t="n">
        <v>163814</v>
      </c>
    </row>
    <row r="99">
      <c r="A99" t="inlineStr">
        <is>
          <t>BOGOTA</t>
        </is>
      </c>
      <c r="B99" t="inlineStr">
        <is>
          <t>CUNDINAMARCA</t>
        </is>
      </c>
      <c r="C99" t="inlineStr">
        <is>
          <t>0004-0004</t>
        </is>
      </c>
      <c r="D99" t="inlineStr">
        <is>
          <t>25286</t>
        </is>
      </c>
      <c r="E99" t="inlineStr">
        <is>
          <t>TA-25-931498</t>
        </is>
      </c>
      <c r="F99" t="inlineStr">
        <is>
          <t>89533589</t>
        </is>
      </c>
      <c r="G99" t="inlineStr">
        <is>
          <t>APERTURA</t>
        </is>
      </c>
      <c r="H99" t="inlineStr">
        <is>
          <t>CB CRECIMIENTO - NUEVO</t>
        </is>
      </c>
      <c r="I99" t="inlineStr">
        <is>
          <t>CUNDINAMARCA</t>
        </is>
      </c>
      <c r="J99" t="inlineStr">
        <is>
          <t>FUNZA</t>
        </is>
      </c>
      <c r="K99" t="inlineStr">
        <is>
          <t>CANDY PAPER INTERNET &amp; VARIEDADES</t>
        </is>
      </c>
      <c r="L99" t="inlineStr">
        <is>
          <t>AVAL</t>
        </is>
      </c>
      <c r="M99" t="inlineStr">
        <is>
          <t>FO-25-1339408</t>
        </is>
      </c>
      <c r="N99" s="49" t="n">
        <v>45875.72916666666</v>
      </c>
      <c r="O99" s="49" t="n">
        <v>45880.69375</v>
      </c>
      <c r="P99" t="inlineStr">
        <is>
          <t>89533589</t>
        </is>
      </c>
      <c r="R99" t="inlineStr">
        <is>
          <t>EJECUTADO</t>
        </is>
      </c>
      <c r="S99" t="inlineStr">
        <is>
          <t>VISITA TECNICA</t>
        </is>
      </c>
      <c r="T99" t="inlineStr">
        <is>
          <t>FBZZZ062</t>
        </is>
      </c>
      <c r="U99" t="inlineStr">
        <is>
          <t>TIPO II</t>
        </is>
      </c>
      <c r="V99" t="inlineStr">
        <is>
          <t>TERRESTRE</t>
        </is>
      </c>
      <c r="W99" t="inlineStr">
        <is>
          <t>GARCIA PASTRANA KEVIN FERNANDO</t>
        </is>
      </c>
      <c r="X99" t="inlineStr">
        <is>
          <t>1</t>
        </is>
      </c>
      <c r="Y99" t="inlineStr">
        <is>
          <t>0</t>
        </is>
      </c>
      <c r="Z99" s="48" t="n">
        <v>0</v>
      </c>
      <c r="AA99" s="48" t="n">
        <v>0</v>
      </c>
      <c r="AB99" s="48" t="n">
        <v>0</v>
      </c>
      <c r="AC99" s="48" t="n">
        <v>163814</v>
      </c>
      <c r="AD99" t="inlineStr">
        <is>
          <t>0</t>
        </is>
      </c>
      <c r="AE99" s="48" t="n">
        <v>0</v>
      </c>
      <c r="AF99" s="48" t="n">
        <v>163814</v>
      </c>
    </row>
    <row r="100">
      <c r="A100" t="inlineStr">
        <is>
          <t>VILLAVICENCIO</t>
        </is>
      </c>
      <c r="B100" t="inlineStr">
        <is>
          <t>REMOTAS</t>
        </is>
      </c>
      <c r="C100" t="inlineStr">
        <is>
          <t>0004-0007</t>
        </is>
      </c>
      <c r="D100" t="inlineStr">
        <is>
          <t>50318</t>
        </is>
      </c>
      <c r="E100" t="inlineStr">
        <is>
          <t>TA-25-931499</t>
        </is>
      </c>
      <c r="F100" t="inlineStr">
        <is>
          <t>90116155</t>
        </is>
      </c>
      <c r="G100" t="inlineStr">
        <is>
          <t>APERTURA</t>
        </is>
      </c>
      <c r="H100" t="inlineStr">
        <is>
          <t>CB CRECIMIENTO - NUEVO</t>
        </is>
      </c>
      <c r="I100" t="inlineStr">
        <is>
          <t>META</t>
        </is>
      </c>
      <c r="J100" t="inlineStr">
        <is>
          <t>GUAMAL</t>
        </is>
      </c>
      <c r="K100" t="inlineStr">
        <is>
          <t>PAPELERIA MICHELL CAMILA</t>
        </is>
      </c>
      <c r="L100" t="inlineStr">
        <is>
          <t>AVAL</t>
        </is>
      </c>
      <c r="M100" t="inlineStr">
        <is>
          <t>FO-25-1339414</t>
        </is>
      </c>
      <c r="N100" s="49" t="n">
        <v>45875.27777777778</v>
      </c>
      <c r="O100" s="49" t="n">
        <v>45880.65625</v>
      </c>
      <c r="P100" t="inlineStr">
        <is>
          <t>90116155</t>
        </is>
      </c>
      <c r="R100" t="inlineStr">
        <is>
          <t>EJECUTADO</t>
        </is>
      </c>
      <c r="S100" t="inlineStr">
        <is>
          <t>VISITA TECNICA</t>
        </is>
      </c>
      <c r="U100" t="inlineStr">
        <is>
          <t>TIPO II</t>
        </is>
      </c>
      <c r="V100" t="inlineStr">
        <is>
          <t>TERRESTRE</t>
        </is>
      </c>
      <c r="W100" t="inlineStr">
        <is>
          <t>ROZO JIMENEZ EDGAR ARMANDO</t>
        </is>
      </c>
      <c r="X100" t="inlineStr">
        <is>
          <t>1</t>
        </is>
      </c>
      <c r="Y100" t="inlineStr">
        <is>
          <t>0</t>
        </is>
      </c>
      <c r="Z100" s="48" t="n">
        <v>0</v>
      </c>
      <c r="AA100" s="48" t="n">
        <v>0</v>
      </c>
      <c r="AB100" s="48" t="n">
        <v>0</v>
      </c>
      <c r="AC100" s="48" t="n">
        <v>163814</v>
      </c>
      <c r="AD100" t="inlineStr">
        <is>
          <t>0</t>
        </is>
      </c>
      <c r="AE100" s="48" t="n">
        <v>0</v>
      </c>
      <c r="AF100" s="48" t="n">
        <v>163814</v>
      </c>
    </row>
    <row r="101">
      <c r="A101" t="inlineStr">
        <is>
          <t>CALI</t>
        </is>
      </c>
      <c r="B101" t="inlineStr">
        <is>
          <t>SUROCCIDENTE Y EJE CAFETERO</t>
        </is>
      </c>
      <c r="C101" t="inlineStr">
        <is>
          <t>0004-0003</t>
        </is>
      </c>
      <c r="D101" t="inlineStr">
        <is>
          <t>76520</t>
        </is>
      </c>
      <c r="E101" t="inlineStr">
        <is>
          <t>TA-25-931500</t>
        </is>
      </c>
      <c r="F101" t="inlineStr">
        <is>
          <t>89501263</t>
        </is>
      </c>
      <c r="G101" t="inlineStr">
        <is>
          <t>APERTURA</t>
        </is>
      </c>
      <c r="H101" t="inlineStr">
        <is>
          <t>CB CRECIMIENTO - NUEVO</t>
        </is>
      </c>
      <c r="I101" t="inlineStr">
        <is>
          <t>VALLE DEL CAUCA</t>
        </is>
      </c>
      <c r="J101" t="inlineStr">
        <is>
          <t>PALMIRA</t>
        </is>
      </c>
      <c r="K101" t="inlineStr">
        <is>
          <t>GCELLPALMIRA</t>
        </is>
      </c>
      <c r="L101" t="inlineStr">
        <is>
          <t>AVAL</t>
        </is>
      </c>
      <c r="M101" t="inlineStr">
        <is>
          <t>FO-25-1339420</t>
        </is>
      </c>
      <c r="N101" s="49" t="n">
        <v>45875.27083333334</v>
      </c>
      <c r="O101" s="49" t="n">
        <v>45880.64930555555</v>
      </c>
      <c r="P101" t="inlineStr">
        <is>
          <t>89501263</t>
        </is>
      </c>
      <c r="R101" t="inlineStr">
        <is>
          <t>EJECUTADO</t>
        </is>
      </c>
      <c r="S101" t="inlineStr">
        <is>
          <t>VISITA TECNICA</t>
        </is>
      </c>
      <c r="T101" t="inlineStr">
        <is>
          <t>VAZZZ156</t>
        </is>
      </c>
      <c r="U101" t="inlineStr">
        <is>
          <t>TIPO I</t>
        </is>
      </c>
      <c r="V101" t="inlineStr">
        <is>
          <t>TERRESTRE</t>
        </is>
      </c>
      <c r="W101" t="inlineStr">
        <is>
          <t>SANCHEZ URREGO ROBINSON DAVID</t>
        </is>
      </c>
      <c r="X101" t="inlineStr">
        <is>
          <t>1</t>
        </is>
      </c>
      <c r="Y101" t="inlineStr">
        <is>
          <t>0</t>
        </is>
      </c>
      <c r="Z101" s="48" t="n">
        <v>0</v>
      </c>
      <c r="AA101" s="48" t="n">
        <v>0</v>
      </c>
      <c r="AB101" s="48" t="n">
        <v>0</v>
      </c>
      <c r="AC101" s="48" t="n">
        <v>75096</v>
      </c>
      <c r="AD101" t="inlineStr">
        <is>
          <t>0</t>
        </is>
      </c>
      <c r="AE101" s="48" t="n">
        <v>0</v>
      </c>
      <c r="AF101" s="48" t="n">
        <v>75096</v>
      </c>
    </row>
    <row r="102">
      <c r="A102" t="inlineStr">
        <is>
          <t>NEIVA</t>
        </is>
      </c>
      <c r="B102" t="inlineStr">
        <is>
          <t>REMOTAS</t>
        </is>
      </c>
      <c r="C102" t="inlineStr">
        <is>
          <t>0004-0007</t>
        </is>
      </c>
      <c r="D102" t="inlineStr">
        <is>
          <t>41551</t>
        </is>
      </c>
      <c r="E102" t="inlineStr">
        <is>
          <t>TA-25-947826</t>
        </is>
      </c>
      <c r="F102" t="inlineStr">
        <is>
          <t>89524663</t>
        </is>
      </c>
      <c r="G102" t="inlineStr">
        <is>
          <t>APERTURA</t>
        </is>
      </c>
      <c r="H102" t="inlineStr">
        <is>
          <t>CB CRECIMIENTO - NUEVO</t>
        </is>
      </c>
      <c r="I102" t="inlineStr">
        <is>
          <t>HUILA</t>
        </is>
      </c>
      <c r="J102" t="inlineStr">
        <is>
          <t>PITALITO</t>
        </is>
      </c>
      <c r="K102" t="inlineStr">
        <is>
          <t>DJ PAGOS MULTISERVICIOS</t>
        </is>
      </c>
      <c r="L102" t="inlineStr">
        <is>
          <t>AVAL</t>
        </is>
      </c>
      <c r="M102" t="inlineStr">
        <is>
          <t>FO-25-1351629</t>
        </is>
      </c>
      <c r="N102" s="49" t="n">
        <v>45877.27847222222</v>
      </c>
      <c r="O102" s="49" t="n">
        <v>45896.69305555556</v>
      </c>
      <c r="P102" t="inlineStr">
        <is>
          <t>89524663</t>
        </is>
      </c>
      <c r="R102" t="inlineStr">
        <is>
          <t>EJECUTADO</t>
        </is>
      </c>
      <c r="S102" t="inlineStr">
        <is>
          <t>VISITA TECNICA</t>
        </is>
      </c>
      <c r="T102" t="inlineStr">
        <is>
          <t>FAZZZ577</t>
        </is>
      </c>
      <c r="U102" t="inlineStr">
        <is>
          <t>TIPO III</t>
        </is>
      </c>
      <c r="V102" t="inlineStr">
        <is>
          <t>TERRESTRE</t>
        </is>
      </c>
      <c r="W102" t="inlineStr">
        <is>
          <t>DEVIA REINOSO JUAN CARLOS</t>
        </is>
      </c>
      <c r="X102" t="inlineStr">
        <is>
          <t>1</t>
        </is>
      </c>
      <c r="Y102" t="inlineStr">
        <is>
          <t>0</t>
        </is>
      </c>
      <c r="Z102" s="48" t="n">
        <v>0</v>
      </c>
      <c r="AA102" s="48" t="n">
        <v>0</v>
      </c>
      <c r="AB102" s="48" t="n">
        <v>0</v>
      </c>
      <c r="AC102" s="48" t="n">
        <v>275729</v>
      </c>
      <c r="AD102" t="inlineStr">
        <is>
          <t>0</t>
        </is>
      </c>
      <c r="AE102" s="48" t="n">
        <v>0</v>
      </c>
      <c r="AF102" s="48" t="n">
        <v>275729</v>
      </c>
    </row>
    <row r="103">
      <c r="A103" t="inlineStr">
        <is>
          <t>MONTERIA</t>
        </is>
      </c>
      <c r="B103" t="inlineStr">
        <is>
          <t>COSTA</t>
        </is>
      </c>
      <c r="C103" t="inlineStr">
        <is>
          <t>0004-0001</t>
        </is>
      </c>
      <c r="D103" t="inlineStr">
        <is>
          <t>23001</t>
        </is>
      </c>
      <c r="E103" t="inlineStr">
        <is>
          <t>TA-25-947827</t>
        </is>
      </c>
      <c r="F103" t="inlineStr">
        <is>
          <t>90114874</t>
        </is>
      </c>
      <c r="G103" t="inlineStr">
        <is>
          <t>APERTURA</t>
        </is>
      </c>
      <c r="H103" t="inlineStr">
        <is>
          <t>CB CRECIMIENTO - NUEVO</t>
        </is>
      </c>
      <c r="I103" t="inlineStr">
        <is>
          <t>CORDOBA</t>
        </is>
      </c>
      <c r="J103" t="inlineStr">
        <is>
          <t>MONTERIA</t>
        </is>
      </c>
      <c r="K103" t="inlineStr">
        <is>
          <t>DROGUERIA MAYTEH</t>
        </is>
      </c>
      <c r="L103" t="inlineStr">
        <is>
          <t>AVAL</t>
        </is>
      </c>
      <c r="M103" t="inlineStr">
        <is>
          <t>FO-25-1351632</t>
        </is>
      </c>
      <c r="N103" s="49" t="n">
        <v>45877.625</v>
      </c>
      <c r="O103" s="49" t="n">
        <v>45882.30416666667</v>
      </c>
      <c r="P103" t="inlineStr">
        <is>
          <t>90114874</t>
        </is>
      </c>
      <c r="R103" t="inlineStr">
        <is>
          <t>EJECUTADO</t>
        </is>
      </c>
      <c r="S103" t="inlineStr">
        <is>
          <t>VISITA TECNICA</t>
        </is>
      </c>
      <c r="U103" t="inlineStr">
        <is>
          <t>TIPO I</t>
        </is>
      </c>
      <c r="V103" t="inlineStr">
        <is>
          <t>TERRESTRE</t>
        </is>
      </c>
      <c r="W103" t="inlineStr">
        <is>
          <t>CALDERA SALCEDO CARLOS JULIO</t>
        </is>
      </c>
      <c r="X103" t="inlineStr">
        <is>
          <t>1</t>
        </is>
      </c>
      <c r="Y103" t="inlineStr">
        <is>
          <t>0</t>
        </is>
      </c>
      <c r="Z103" s="48" t="n">
        <v>0</v>
      </c>
      <c r="AA103" s="48" t="n">
        <v>0</v>
      </c>
      <c r="AB103" s="48" t="n">
        <v>0</v>
      </c>
      <c r="AC103" s="48" t="n">
        <v>75096</v>
      </c>
      <c r="AD103" t="inlineStr">
        <is>
          <t>0</t>
        </is>
      </c>
      <c r="AE103" s="48" t="n">
        <v>0</v>
      </c>
      <c r="AF103" s="48" t="n">
        <v>75096</v>
      </c>
    </row>
    <row r="104">
      <c r="A104" t="inlineStr">
        <is>
          <t>BUCARAMANGA</t>
        </is>
      </c>
      <c r="B104" t="inlineStr">
        <is>
          <t>SANTANDERES</t>
        </is>
      </c>
      <c r="C104" t="inlineStr">
        <is>
          <t>0004-0008</t>
        </is>
      </c>
      <c r="D104" t="inlineStr">
        <is>
          <t>68001</t>
        </is>
      </c>
      <c r="E104" t="inlineStr">
        <is>
          <t>TA-25-947829</t>
        </is>
      </c>
      <c r="F104" t="inlineStr">
        <is>
          <t>89565262</t>
        </is>
      </c>
      <c r="G104" t="inlineStr">
        <is>
          <t>APERTURA</t>
        </is>
      </c>
      <c r="H104" t="inlineStr">
        <is>
          <t>CB CRECIMIENTO - NUEVO</t>
        </is>
      </c>
      <c r="I104" t="inlineStr">
        <is>
          <t>SANTANDER</t>
        </is>
      </c>
      <c r="J104" t="inlineStr">
        <is>
          <t>BUCARAMANGA</t>
        </is>
      </c>
      <c r="K104" t="inlineStr">
        <is>
          <t>ESTYAN</t>
        </is>
      </c>
      <c r="L104" t="inlineStr">
        <is>
          <t>AVAL</t>
        </is>
      </c>
      <c r="M104" t="inlineStr">
        <is>
          <t>FO-25-1351638</t>
        </is>
      </c>
      <c r="N104" s="49" t="n">
        <v>45877.40347222222</v>
      </c>
      <c r="O104" s="49" t="n">
        <v>45896.69375</v>
      </c>
      <c r="P104" t="inlineStr">
        <is>
          <t>89565262</t>
        </is>
      </c>
      <c r="R104" t="inlineStr">
        <is>
          <t>EJECUTADO</t>
        </is>
      </c>
      <c r="S104" t="inlineStr">
        <is>
          <t>VISITA TECNICA</t>
        </is>
      </c>
      <c r="T104" t="inlineStr">
        <is>
          <t>LBZZZ394</t>
        </is>
      </c>
      <c r="U104" t="inlineStr">
        <is>
          <t>TIPO I</t>
        </is>
      </c>
      <c r="V104" t="inlineStr">
        <is>
          <t>TERRESTRE</t>
        </is>
      </c>
      <c r="W104" t="inlineStr">
        <is>
          <t>PEÑA DIAZ IVAN YESID</t>
        </is>
      </c>
      <c r="X104" t="inlineStr">
        <is>
          <t>1</t>
        </is>
      </c>
      <c r="Y104" t="inlineStr">
        <is>
          <t>0</t>
        </is>
      </c>
      <c r="Z104" s="48" t="n">
        <v>0</v>
      </c>
      <c r="AA104" s="48" t="n">
        <v>0</v>
      </c>
      <c r="AB104" s="48" t="n">
        <v>0</v>
      </c>
      <c r="AC104" s="48" t="n">
        <v>75096</v>
      </c>
      <c r="AD104" t="inlineStr">
        <is>
          <t>0</t>
        </is>
      </c>
      <c r="AE104" s="48" t="n">
        <v>0</v>
      </c>
      <c r="AF104" s="48" t="n">
        <v>75096</v>
      </c>
    </row>
    <row r="105">
      <c r="A105" t="inlineStr">
        <is>
          <t>MEDELLIN</t>
        </is>
      </c>
      <c r="B105" t="inlineStr">
        <is>
          <t>NOROCCIDENTE</t>
        </is>
      </c>
      <c r="C105" t="inlineStr">
        <is>
          <t>0004-0005</t>
        </is>
      </c>
      <c r="D105" t="inlineStr">
        <is>
          <t>5001</t>
        </is>
      </c>
      <c r="E105" t="inlineStr">
        <is>
          <t>TA-25-947830</t>
        </is>
      </c>
      <c r="F105" t="inlineStr">
        <is>
          <t>90117903</t>
        </is>
      </c>
      <c r="G105" t="inlineStr">
        <is>
          <t>APERTURA</t>
        </is>
      </c>
      <c r="H105" t="inlineStr">
        <is>
          <t>CB CRECIMIENTO - NUEVO</t>
        </is>
      </c>
      <c r="I105" t="inlineStr">
        <is>
          <t>ANTIOQUIA</t>
        </is>
      </c>
      <c r="J105" t="inlineStr">
        <is>
          <t>MEDELLIN</t>
        </is>
      </c>
      <c r="K105" t="inlineStr">
        <is>
          <t>INGENIUS MAS</t>
        </is>
      </c>
      <c r="L105" t="inlineStr">
        <is>
          <t>AVAL</t>
        </is>
      </c>
      <c r="M105" t="inlineStr">
        <is>
          <t>FO-25-1351646</t>
        </is>
      </c>
      <c r="N105" s="49" t="n">
        <v>45877.4625</v>
      </c>
      <c r="O105" s="49" t="n">
        <v>45882.61736111111</v>
      </c>
      <c r="P105" t="inlineStr">
        <is>
          <t>90117903</t>
        </is>
      </c>
      <c r="R105" t="inlineStr">
        <is>
          <t>EJECUTADO</t>
        </is>
      </c>
      <c r="S105" t="inlineStr">
        <is>
          <t>VISITA TECNICA</t>
        </is>
      </c>
      <c r="T105" t="inlineStr">
        <is>
          <t>VAZZZ411</t>
        </is>
      </c>
      <c r="U105" t="inlineStr">
        <is>
          <t>TIPO I</t>
        </is>
      </c>
      <c r="V105" t="inlineStr">
        <is>
          <t>TERRESTRE</t>
        </is>
      </c>
      <c r="W105" t="inlineStr">
        <is>
          <t>RUA ALVAREZ RICHARD ANDRES</t>
        </is>
      </c>
      <c r="X105" t="inlineStr">
        <is>
          <t>1</t>
        </is>
      </c>
      <c r="Y105" t="inlineStr">
        <is>
          <t>0</t>
        </is>
      </c>
      <c r="Z105" s="48" t="n">
        <v>0</v>
      </c>
      <c r="AA105" s="48" t="n">
        <v>0</v>
      </c>
      <c r="AB105" s="48" t="n">
        <v>0</v>
      </c>
      <c r="AC105" s="48" t="n">
        <v>75096</v>
      </c>
      <c r="AD105" t="inlineStr">
        <is>
          <t>0</t>
        </is>
      </c>
      <c r="AE105" s="48" t="n">
        <v>0</v>
      </c>
      <c r="AF105" s="48" t="n">
        <v>75096</v>
      </c>
    </row>
    <row r="106">
      <c r="A106" t="inlineStr">
        <is>
          <t>VILLAVICENCIO</t>
        </is>
      </c>
      <c r="B106" t="inlineStr">
        <is>
          <t>REMOTAS</t>
        </is>
      </c>
      <c r="C106" t="inlineStr">
        <is>
          <t>0004-0007</t>
        </is>
      </c>
      <c r="D106" t="inlineStr">
        <is>
          <t>50006</t>
        </is>
      </c>
      <c r="E106" t="inlineStr">
        <is>
          <t>TA-25-947831</t>
        </is>
      </c>
      <c r="F106" t="inlineStr">
        <is>
          <t>79820890</t>
        </is>
      </c>
      <c r="G106" t="inlineStr">
        <is>
          <t>APERTURA</t>
        </is>
      </c>
      <c r="H106" t="inlineStr">
        <is>
          <t>DATAFONO ADICIONAL</t>
        </is>
      </c>
      <c r="I106" t="inlineStr">
        <is>
          <t>META</t>
        </is>
      </c>
      <c r="J106" t="inlineStr">
        <is>
          <t>ACACIAS</t>
        </is>
      </c>
      <c r="K106" t="inlineStr">
        <is>
          <t>PAGOS .NET</t>
        </is>
      </c>
      <c r="L106" t="inlineStr">
        <is>
          <t>AVAL</t>
        </is>
      </c>
      <c r="M106" t="inlineStr">
        <is>
          <t>FO-25-1351650</t>
        </is>
      </c>
      <c r="N106" s="49" t="n">
        <v>45877.68819444445</v>
      </c>
      <c r="O106" s="49" t="n">
        <v>45881.53055555555</v>
      </c>
      <c r="P106" t="inlineStr">
        <is>
          <t>79820890</t>
        </is>
      </c>
      <c r="R106" t="inlineStr">
        <is>
          <t>EJECUTADO</t>
        </is>
      </c>
      <c r="S106" t="inlineStr">
        <is>
          <t>VISITA TECNICA</t>
        </is>
      </c>
      <c r="T106" t="inlineStr">
        <is>
          <t>FHZZZ745</t>
        </is>
      </c>
      <c r="U106" t="inlineStr">
        <is>
          <t>TIPO II</t>
        </is>
      </c>
      <c r="V106" t="inlineStr">
        <is>
          <t>TERRESTRE</t>
        </is>
      </c>
      <c r="W106" t="inlineStr">
        <is>
          <t>CASTRILLON URREA LONDIER LEANDRO</t>
        </is>
      </c>
      <c r="X106" t="inlineStr">
        <is>
          <t>1</t>
        </is>
      </c>
      <c r="Y106" t="inlineStr">
        <is>
          <t>0</t>
        </is>
      </c>
      <c r="Z106" s="48" t="n">
        <v>0</v>
      </c>
      <c r="AA106" s="48" t="n">
        <v>0</v>
      </c>
      <c r="AB106" s="48" t="n">
        <v>0</v>
      </c>
      <c r="AC106" s="48" t="n">
        <v>163814</v>
      </c>
      <c r="AD106" t="inlineStr">
        <is>
          <t>0</t>
        </is>
      </c>
      <c r="AE106" s="48" t="n">
        <v>0</v>
      </c>
      <c r="AF106" s="48" t="n">
        <v>163814</v>
      </c>
    </row>
    <row r="107">
      <c r="A107" t="inlineStr">
        <is>
          <t>BUCARAMANGA</t>
        </is>
      </c>
      <c r="B107" t="inlineStr">
        <is>
          <t>SANTANDERES</t>
        </is>
      </c>
      <c r="C107" t="inlineStr">
        <is>
          <t>0004-0008</t>
        </is>
      </c>
      <c r="D107" t="inlineStr">
        <is>
          <t>68307</t>
        </is>
      </c>
      <c r="E107" t="inlineStr">
        <is>
          <t>TA-25-948759</t>
        </is>
      </c>
      <c r="F107" t="inlineStr">
        <is>
          <t>90104032</t>
        </is>
      </c>
      <c r="G107" t="inlineStr">
        <is>
          <t>APERTURA</t>
        </is>
      </c>
      <c r="H107" t="inlineStr">
        <is>
          <t>CB CRECIMIENTO - NUEVO</t>
        </is>
      </c>
      <c r="I107" t="inlineStr">
        <is>
          <t>SANTANDER</t>
        </is>
      </c>
      <c r="J107" t="inlineStr">
        <is>
          <t>GIRON</t>
        </is>
      </c>
      <c r="K107" t="inlineStr">
        <is>
          <t>MANZANA TRECE SHOP</t>
        </is>
      </c>
      <c r="L107" t="inlineStr">
        <is>
          <t>AVAL</t>
        </is>
      </c>
      <c r="M107" t="inlineStr">
        <is>
          <t>FO-25-1352783</t>
        </is>
      </c>
      <c r="N107" s="49" t="n">
        <v>45878.40347222222</v>
      </c>
      <c r="O107" s="49" t="n">
        <v>45881.49097222222</v>
      </c>
      <c r="P107" t="inlineStr">
        <is>
          <t>90104032</t>
        </is>
      </c>
      <c r="R107" t="inlineStr">
        <is>
          <t>EJECUTADO</t>
        </is>
      </c>
      <c r="S107" t="inlineStr">
        <is>
          <t>VISITA TECNICA</t>
        </is>
      </c>
      <c r="T107" t="inlineStr">
        <is>
          <t>V7ZZZ398</t>
        </is>
      </c>
      <c r="U107" t="inlineStr">
        <is>
          <t>TIPO I</t>
        </is>
      </c>
      <c r="V107" t="inlineStr">
        <is>
          <t>TERRESTRE</t>
        </is>
      </c>
      <c r="W107" t="inlineStr">
        <is>
          <t>HERRERA LUQUE SAUL JAVIER</t>
        </is>
      </c>
      <c r="X107" t="inlineStr">
        <is>
          <t>1</t>
        </is>
      </c>
      <c r="Y107" t="inlineStr">
        <is>
          <t>0</t>
        </is>
      </c>
      <c r="Z107" s="48" t="n">
        <v>0</v>
      </c>
      <c r="AA107" s="48" t="n">
        <v>0</v>
      </c>
      <c r="AB107" s="48" t="n">
        <v>0</v>
      </c>
      <c r="AC107" s="48" t="n">
        <v>75096</v>
      </c>
      <c r="AD107" t="inlineStr">
        <is>
          <t>0</t>
        </is>
      </c>
      <c r="AE107" s="48" t="n">
        <v>0</v>
      </c>
      <c r="AF107" s="48" t="n">
        <v>75096</v>
      </c>
    </row>
    <row r="108">
      <c r="A108" t="inlineStr">
        <is>
          <t>BUCARAMANGA</t>
        </is>
      </c>
      <c r="B108" t="inlineStr">
        <is>
          <t>SANTANDERES</t>
        </is>
      </c>
      <c r="C108" t="inlineStr">
        <is>
          <t>0004-0008</t>
        </is>
      </c>
      <c r="D108" t="inlineStr">
        <is>
          <t>68276</t>
        </is>
      </c>
      <c r="E108" t="inlineStr">
        <is>
          <t>TA-25-948760</t>
        </is>
      </c>
      <c r="F108" t="inlineStr">
        <is>
          <t>90097142</t>
        </is>
      </c>
      <c r="G108" t="inlineStr">
        <is>
          <t>APERTURA</t>
        </is>
      </c>
      <c r="H108" t="inlineStr">
        <is>
          <t>DATAFONO ADICIONAL</t>
        </is>
      </c>
      <c r="I108" t="inlineStr">
        <is>
          <t>SANTANDER</t>
        </is>
      </c>
      <c r="J108" t="inlineStr">
        <is>
          <t>FLORIDABLANCA</t>
        </is>
      </c>
      <c r="K108" t="inlineStr">
        <is>
          <t>MAXI HOME BGA</t>
        </is>
      </c>
      <c r="L108" t="inlineStr">
        <is>
          <t>AVAL</t>
        </is>
      </c>
      <c r="M108" t="inlineStr">
        <is>
          <t>FO-25-1352789</t>
        </is>
      </c>
      <c r="N108" s="49" t="n">
        <v>45878.40347222222</v>
      </c>
      <c r="O108" s="49" t="n">
        <v>45881.61805555555</v>
      </c>
      <c r="P108" t="inlineStr">
        <is>
          <t>90097142</t>
        </is>
      </c>
      <c r="R108" t="inlineStr">
        <is>
          <t>CANCELADO</t>
        </is>
      </c>
      <c r="S108" t="inlineStr">
        <is>
          <t>SOPORTE TELEFONICO</t>
        </is>
      </c>
      <c r="U108" t="inlineStr">
        <is>
          <t>TIPO I</t>
        </is>
      </c>
      <c r="V108" t="inlineStr">
        <is>
          <t>TERRESTRE</t>
        </is>
      </c>
      <c r="W108" t="inlineStr">
        <is>
          <t>ORTEBARRERAGA MARLON STWAR</t>
        </is>
      </c>
      <c r="X108" t="inlineStr">
        <is>
          <t>1</t>
        </is>
      </c>
      <c r="Y108" t="inlineStr">
        <is>
          <t>0</t>
        </is>
      </c>
      <c r="Z108" s="48" t="n">
        <v>0</v>
      </c>
      <c r="AA108" s="48" t="n">
        <v>0</v>
      </c>
      <c r="AB108" s="48" t="n">
        <v>0</v>
      </c>
      <c r="AC108" s="48" t="n">
        <v>41241</v>
      </c>
      <c r="AD108" t="inlineStr">
        <is>
          <t>0</t>
        </is>
      </c>
      <c r="AE108" s="48" t="n">
        <v>0</v>
      </c>
      <c r="AF108" s="48" t="n">
        <v>41241</v>
      </c>
    </row>
    <row r="109">
      <c r="A109" t="inlineStr">
        <is>
          <t>VILLAVICENCIO</t>
        </is>
      </c>
      <c r="B109" t="inlineStr">
        <is>
          <t>REMOTAS</t>
        </is>
      </c>
      <c r="C109" t="inlineStr">
        <is>
          <t>0004-0007</t>
        </is>
      </c>
      <c r="D109" t="inlineStr">
        <is>
          <t>50251</t>
        </is>
      </c>
      <c r="E109" t="inlineStr">
        <is>
          <t>TA-25-960366</t>
        </is>
      </c>
      <c r="F109" t="inlineStr">
        <is>
          <t>89440165</t>
        </is>
      </c>
      <c r="G109" t="inlineStr">
        <is>
          <t>APERTURA</t>
        </is>
      </c>
      <c r="H109" t="inlineStr">
        <is>
          <t>CB CRECIMIENTO - NUEVO</t>
        </is>
      </c>
      <c r="I109" t="inlineStr">
        <is>
          <t>META</t>
        </is>
      </c>
      <c r="J109" t="inlineStr">
        <is>
          <t>EL CASTILLO</t>
        </is>
      </c>
      <c r="K109" t="inlineStr">
        <is>
          <t>CHECHO PREMIUM STORE</t>
        </is>
      </c>
      <c r="L109" t="inlineStr">
        <is>
          <t>AVAL</t>
        </is>
      </c>
      <c r="M109" t="inlineStr">
        <is>
          <t>FO-25-1361314</t>
        </is>
      </c>
      <c r="N109" s="49" t="n">
        <v>45880.68888888889</v>
      </c>
      <c r="O109" s="49" t="n">
        <v>45882.62222222222</v>
      </c>
      <c r="P109" t="inlineStr">
        <is>
          <t>89440165</t>
        </is>
      </c>
      <c r="R109" t="inlineStr">
        <is>
          <t>EJECUTADO</t>
        </is>
      </c>
      <c r="S109" t="inlineStr">
        <is>
          <t>VISITA TECNICA</t>
        </is>
      </c>
      <c r="U109" t="inlineStr">
        <is>
          <t>TIPO II</t>
        </is>
      </c>
      <c r="V109" t="inlineStr">
        <is>
          <t>TERRESTRE</t>
        </is>
      </c>
      <c r="W109" t="inlineStr">
        <is>
          <t>ROZO JIMENEZ EDGAR ARMANDO</t>
        </is>
      </c>
      <c r="X109" t="inlineStr">
        <is>
          <t>1</t>
        </is>
      </c>
      <c r="Y109" t="inlineStr">
        <is>
          <t>0</t>
        </is>
      </c>
      <c r="Z109" s="48" t="n">
        <v>0</v>
      </c>
      <c r="AA109" s="48" t="n">
        <v>0</v>
      </c>
      <c r="AB109" s="48" t="n">
        <v>0</v>
      </c>
      <c r="AC109" s="48" t="n">
        <v>163814</v>
      </c>
      <c r="AD109" t="inlineStr">
        <is>
          <t>0</t>
        </is>
      </c>
      <c r="AE109" s="48" t="n">
        <v>0</v>
      </c>
      <c r="AF109" s="48" t="n">
        <v>163814</v>
      </c>
    </row>
    <row r="110">
      <c r="A110" t="inlineStr">
        <is>
          <t>MONTERIA</t>
        </is>
      </c>
      <c r="B110" t="inlineStr">
        <is>
          <t>COSTA</t>
        </is>
      </c>
      <c r="C110" t="inlineStr">
        <is>
          <t>0004-0001</t>
        </is>
      </c>
      <c r="D110" t="inlineStr">
        <is>
          <t>23660</t>
        </is>
      </c>
      <c r="E110" t="inlineStr">
        <is>
          <t>TA-25-960367</t>
        </is>
      </c>
      <c r="F110" t="inlineStr">
        <is>
          <t>89559019</t>
        </is>
      </c>
      <c r="G110" t="inlineStr">
        <is>
          <t>APERTURA</t>
        </is>
      </c>
      <c r="H110" t="inlineStr">
        <is>
          <t>CB CRECIMIENTO - NUEVO</t>
        </is>
      </c>
      <c r="I110" t="inlineStr">
        <is>
          <t>CORDOBA</t>
        </is>
      </c>
      <c r="J110" t="inlineStr">
        <is>
          <t>SAHAGUN</t>
        </is>
      </c>
      <c r="K110" t="inlineStr">
        <is>
          <t>CELUMAX-JT</t>
        </is>
      </c>
      <c r="L110" t="inlineStr">
        <is>
          <t>AVAL</t>
        </is>
      </c>
      <c r="M110" t="inlineStr">
        <is>
          <t>FO-25-1361321</t>
        </is>
      </c>
      <c r="N110" s="49" t="n">
        <v>45880.61041666667</v>
      </c>
      <c r="O110" s="49" t="n">
        <v>45884.28055555555</v>
      </c>
      <c r="P110" t="inlineStr">
        <is>
          <t>89559019</t>
        </is>
      </c>
      <c r="R110" t="inlineStr">
        <is>
          <t>EJECUTADO</t>
        </is>
      </c>
      <c r="S110" t="inlineStr">
        <is>
          <t>VISITA TECNICA</t>
        </is>
      </c>
      <c r="T110" t="inlineStr">
        <is>
          <t>FIZZZ615 - FIZZZ616</t>
        </is>
      </c>
      <c r="U110" t="inlineStr">
        <is>
          <t>TIPO II</t>
        </is>
      </c>
      <c r="V110" t="inlineStr">
        <is>
          <t>TERRESTRE</t>
        </is>
      </c>
      <c r="W110" t="inlineStr">
        <is>
          <t>CACERES HERNANDEZ ANDRES</t>
        </is>
      </c>
      <c r="X110" t="inlineStr">
        <is>
          <t>1</t>
        </is>
      </c>
      <c r="Y110" t="inlineStr">
        <is>
          <t>0</t>
        </is>
      </c>
      <c r="Z110" s="48" t="n">
        <v>0</v>
      </c>
      <c r="AA110" s="48" t="n">
        <v>0</v>
      </c>
      <c r="AB110" s="48" t="n">
        <v>0</v>
      </c>
      <c r="AC110" s="48" t="n">
        <v>163814</v>
      </c>
      <c r="AD110" t="inlineStr">
        <is>
          <t>0</t>
        </is>
      </c>
      <c r="AE110" s="48" t="n">
        <v>0</v>
      </c>
      <c r="AF110" s="48" t="n">
        <v>163814</v>
      </c>
    </row>
    <row r="111">
      <c r="A111" t="inlineStr">
        <is>
          <t>PASTO</t>
        </is>
      </c>
      <c r="B111" t="inlineStr">
        <is>
          <t>SUROCCIDENTE Y EJE CAFETERO</t>
        </is>
      </c>
      <c r="C111" t="inlineStr">
        <is>
          <t>0004-0003</t>
        </is>
      </c>
      <c r="D111" t="inlineStr">
        <is>
          <t>52001</t>
        </is>
      </c>
      <c r="E111" t="inlineStr">
        <is>
          <t>TA-25-960368</t>
        </is>
      </c>
      <c r="F111" t="inlineStr">
        <is>
          <t>87267053</t>
        </is>
      </c>
      <c r="G111" t="inlineStr">
        <is>
          <t>APERTURA</t>
        </is>
      </c>
      <c r="H111" t="inlineStr">
        <is>
          <t>CB CRECIMIENTO - NUEVO</t>
        </is>
      </c>
      <c r="I111" t="inlineStr">
        <is>
          <t>NARIÑO</t>
        </is>
      </c>
      <c r="J111" t="inlineStr">
        <is>
          <t>PASTO</t>
        </is>
      </c>
      <c r="K111" t="inlineStr">
        <is>
          <t>PASTO NET COMUNICACIONES SAS</t>
        </is>
      </c>
      <c r="L111" t="inlineStr">
        <is>
          <t>AVAL</t>
        </is>
      </c>
      <c r="M111" t="inlineStr">
        <is>
          <t>FO-25-1361324</t>
        </is>
      </c>
      <c r="N111" s="49" t="n">
        <v>45880.67291666667</v>
      </c>
      <c r="O111" s="49" t="n">
        <v>45883.29305555556</v>
      </c>
      <c r="P111" t="inlineStr">
        <is>
          <t>87267053</t>
        </is>
      </c>
      <c r="R111" t="inlineStr">
        <is>
          <t>EJECUTADO</t>
        </is>
      </c>
      <c r="S111" t="inlineStr">
        <is>
          <t>VISITA TECNICA</t>
        </is>
      </c>
      <c r="T111" t="inlineStr">
        <is>
          <t>SXMZZ682</t>
        </is>
      </c>
      <c r="U111" t="inlineStr">
        <is>
          <t>TIPO I</t>
        </is>
      </c>
      <c r="V111" t="inlineStr">
        <is>
          <t>TERRESTRE</t>
        </is>
      </c>
      <c r="W111" t="inlineStr">
        <is>
          <t>GUERRERO RAMIREZ OSCAR DARIO</t>
        </is>
      </c>
      <c r="X111" t="inlineStr">
        <is>
          <t>1</t>
        </is>
      </c>
      <c r="Y111" t="inlineStr">
        <is>
          <t>0</t>
        </is>
      </c>
      <c r="Z111" s="48" t="n">
        <v>0</v>
      </c>
      <c r="AA111" s="48" t="n">
        <v>0</v>
      </c>
      <c r="AB111" s="48" t="n">
        <v>0</v>
      </c>
      <c r="AC111" s="48" t="n">
        <v>75096</v>
      </c>
      <c r="AD111" t="inlineStr">
        <is>
          <t>0</t>
        </is>
      </c>
      <c r="AE111" s="48" t="n">
        <v>0</v>
      </c>
      <c r="AF111" s="48" t="n">
        <v>75096</v>
      </c>
    </row>
    <row r="112">
      <c r="A112" t="inlineStr">
        <is>
          <t>BUCARAMANGA</t>
        </is>
      </c>
      <c r="B112" t="inlineStr">
        <is>
          <t>SANTANDERES</t>
        </is>
      </c>
      <c r="C112" t="inlineStr">
        <is>
          <t>0004-0008</t>
        </is>
      </c>
      <c r="D112" t="inlineStr">
        <is>
          <t>68307</t>
        </is>
      </c>
      <c r="E112" t="inlineStr">
        <is>
          <t>TA-25-960369</t>
        </is>
      </c>
      <c r="F112" t="inlineStr">
        <is>
          <t>90093951</t>
        </is>
      </c>
      <c r="G112" t="inlineStr">
        <is>
          <t>APERTURA</t>
        </is>
      </c>
      <c r="H112" t="inlineStr">
        <is>
          <t>CB CRECIMIENTO - NUEVO</t>
        </is>
      </c>
      <c r="I112" t="inlineStr">
        <is>
          <t>SANTANDER</t>
        </is>
      </c>
      <c r="J112" t="inlineStr">
        <is>
          <t>GIRON</t>
        </is>
      </c>
      <c r="K112" t="inlineStr">
        <is>
          <t>VILLA CLICK</t>
        </is>
      </c>
      <c r="L112" t="inlineStr">
        <is>
          <t>AVAL</t>
        </is>
      </c>
      <c r="M112" t="inlineStr">
        <is>
          <t>FO-25-1361328</t>
        </is>
      </c>
      <c r="N112" s="49" t="n">
        <v>45880.64166666667</v>
      </c>
      <c r="O112" s="49" t="n">
        <v>45882.64027777778</v>
      </c>
      <c r="P112" t="inlineStr">
        <is>
          <t>90093951</t>
        </is>
      </c>
      <c r="R112" t="inlineStr">
        <is>
          <t>EJECUTADO</t>
        </is>
      </c>
      <c r="S112" t="inlineStr">
        <is>
          <t>VISITA TECNICA</t>
        </is>
      </c>
      <c r="T112" t="inlineStr">
        <is>
          <t>SBZZZ918</t>
        </is>
      </c>
      <c r="U112" t="inlineStr">
        <is>
          <t>TIPO I</t>
        </is>
      </c>
      <c r="V112" t="inlineStr">
        <is>
          <t>TERRESTRE</t>
        </is>
      </c>
      <c r="W112" t="inlineStr">
        <is>
          <t>HERRERA LUQUE SAUL JAVIER</t>
        </is>
      </c>
      <c r="X112" t="inlineStr">
        <is>
          <t>1</t>
        </is>
      </c>
      <c r="Y112" t="inlineStr">
        <is>
          <t>0</t>
        </is>
      </c>
      <c r="Z112" s="48" t="n">
        <v>0</v>
      </c>
      <c r="AA112" s="48" t="n">
        <v>0</v>
      </c>
      <c r="AB112" s="48" t="n">
        <v>0</v>
      </c>
      <c r="AC112" s="48" t="n">
        <v>75096</v>
      </c>
      <c r="AD112" t="inlineStr">
        <is>
          <t>0</t>
        </is>
      </c>
      <c r="AE112" s="48" t="n">
        <v>0</v>
      </c>
      <c r="AF112" s="48" t="n">
        <v>75096</v>
      </c>
    </row>
    <row r="113">
      <c r="A113" t="inlineStr">
        <is>
          <t>PEREIRA</t>
        </is>
      </c>
      <c r="B113" t="inlineStr">
        <is>
          <t>SUROCCIDENTE Y EJE CAFETERO</t>
        </is>
      </c>
      <c r="C113" t="inlineStr">
        <is>
          <t>0004-0002</t>
        </is>
      </c>
      <c r="D113" t="inlineStr">
        <is>
          <t>63130</t>
        </is>
      </c>
      <c r="E113" t="inlineStr">
        <is>
          <t>TA-25-960378</t>
        </is>
      </c>
      <c r="F113" t="inlineStr">
        <is>
          <t>90116412</t>
        </is>
      </c>
      <c r="G113" t="inlineStr">
        <is>
          <t>APERTURA</t>
        </is>
      </c>
      <c r="H113" t="inlineStr">
        <is>
          <t>CB CRECIMIENTO - NUEVO</t>
        </is>
      </c>
      <c r="I113" t="inlineStr">
        <is>
          <t>QUINDIO</t>
        </is>
      </c>
      <c r="J113" t="inlineStr">
        <is>
          <t>CALARCA</t>
        </is>
      </c>
      <c r="K113" t="inlineStr">
        <is>
          <t>DROGUERIA M Y M</t>
        </is>
      </c>
      <c r="L113" t="inlineStr">
        <is>
          <t>AVAL</t>
        </is>
      </c>
      <c r="M113" t="inlineStr">
        <is>
          <t>FO-25-1361337</t>
        </is>
      </c>
      <c r="N113" s="49" t="n">
        <v>45880.68472222222</v>
      </c>
      <c r="O113" s="49" t="n">
        <v>45882.46666666667</v>
      </c>
      <c r="P113" t="inlineStr">
        <is>
          <t>90116412</t>
        </is>
      </c>
      <c r="R113" t="inlineStr">
        <is>
          <t>EJECUTADO</t>
        </is>
      </c>
      <c r="S113" t="inlineStr">
        <is>
          <t>VISITA TECNICA</t>
        </is>
      </c>
      <c r="T113" t="inlineStr">
        <is>
          <t xml:space="preserve"> VAZZZ255</t>
        </is>
      </c>
      <c r="U113" t="inlineStr">
        <is>
          <t>TIPO II</t>
        </is>
      </c>
      <c r="V113" t="inlineStr">
        <is>
          <t>TERRESTRE</t>
        </is>
      </c>
      <c r="W113" t="inlineStr">
        <is>
          <t>SANCHEZ SOLORZANO JUAN SEBASTIAN</t>
        </is>
      </c>
      <c r="X113" t="inlineStr">
        <is>
          <t>1</t>
        </is>
      </c>
      <c r="Y113" t="inlineStr">
        <is>
          <t>0</t>
        </is>
      </c>
      <c r="Z113" s="48" t="n">
        <v>0</v>
      </c>
      <c r="AA113" s="48" t="n">
        <v>0</v>
      </c>
      <c r="AB113" s="48" t="n">
        <v>0</v>
      </c>
      <c r="AC113" s="48" t="n">
        <v>163814</v>
      </c>
      <c r="AD113" t="inlineStr">
        <is>
          <t>0</t>
        </is>
      </c>
      <c r="AE113" s="48" t="n">
        <v>0</v>
      </c>
      <c r="AF113" s="48" t="n">
        <v>163814</v>
      </c>
    </row>
    <row r="114">
      <c r="A114" t="inlineStr">
        <is>
          <t>MEDELLIN</t>
        </is>
      </c>
      <c r="B114" t="inlineStr">
        <is>
          <t>NOROCCIDENTE</t>
        </is>
      </c>
      <c r="C114" t="inlineStr">
        <is>
          <t>0004-0005</t>
        </is>
      </c>
      <c r="D114" t="inlineStr">
        <is>
          <t>5001</t>
        </is>
      </c>
      <c r="E114" t="inlineStr">
        <is>
          <t>TA-25-960380</t>
        </is>
      </c>
      <c r="F114" t="inlineStr">
        <is>
          <t>90118374</t>
        </is>
      </c>
      <c r="G114" t="inlineStr">
        <is>
          <t>APERTURA</t>
        </is>
      </c>
      <c r="H114" t="inlineStr">
        <is>
          <t>CB CRECIMIENTO - NUEVO</t>
        </is>
      </c>
      <c r="I114" t="inlineStr">
        <is>
          <t>ANTIOQUIA</t>
        </is>
      </c>
      <c r="J114" t="inlineStr">
        <is>
          <t>MEDELLIN</t>
        </is>
      </c>
      <c r="K114" t="inlineStr">
        <is>
          <t>THE GLASSES STORE</t>
        </is>
      </c>
      <c r="L114" t="inlineStr">
        <is>
          <t>AVAL</t>
        </is>
      </c>
      <c r="M114" t="inlineStr">
        <is>
          <t>FO-25-1361339</t>
        </is>
      </c>
      <c r="N114" s="49" t="n">
        <v>45880.92847222222</v>
      </c>
      <c r="O114" s="49" t="n">
        <v>45896.69444444445</v>
      </c>
      <c r="P114" t="inlineStr">
        <is>
          <t>90118374</t>
        </is>
      </c>
      <c r="R114" t="inlineStr">
        <is>
          <t>EJECUTADO</t>
        </is>
      </c>
      <c r="S114" t="inlineStr">
        <is>
          <t>VISITA TECNICA</t>
        </is>
      </c>
      <c r="U114" t="inlineStr">
        <is>
          <t>TIPO I</t>
        </is>
      </c>
      <c r="V114" t="inlineStr">
        <is>
          <t>TERRESTRE</t>
        </is>
      </c>
      <c r="W114" t="inlineStr">
        <is>
          <t>QUINTERO SANCHEZ JUAN SEBASTIAN</t>
        </is>
      </c>
      <c r="X114" t="inlineStr">
        <is>
          <t>1</t>
        </is>
      </c>
      <c r="Y114" t="inlineStr">
        <is>
          <t>0</t>
        </is>
      </c>
      <c r="Z114" s="48" t="n">
        <v>0</v>
      </c>
      <c r="AA114" s="48" t="n">
        <v>0</v>
      </c>
      <c r="AB114" s="48" t="n">
        <v>0</v>
      </c>
      <c r="AC114" s="48" t="n">
        <v>75096</v>
      </c>
      <c r="AD114" t="inlineStr">
        <is>
          <t>0</t>
        </is>
      </c>
      <c r="AE114" s="48" t="n">
        <v>0</v>
      </c>
      <c r="AF114" s="48" t="n">
        <v>75096</v>
      </c>
    </row>
    <row r="115">
      <c r="A115" t="inlineStr">
        <is>
          <t>MEDELLIN</t>
        </is>
      </c>
      <c r="B115" t="inlineStr">
        <is>
          <t>NOROCCIDENTE</t>
        </is>
      </c>
      <c r="C115" t="inlineStr">
        <is>
          <t>0004-0005</t>
        </is>
      </c>
      <c r="D115" t="inlineStr">
        <is>
          <t>5212</t>
        </is>
      </c>
      <c r="E115" t="inlineStr">
        <is>
          <t>TA-25-963313</t>
        </is>
      </c>
      <c r="F115" t="inlineStr">
        <is>
          <t>90107251</t>
        </is>
      </c>
      <c r="G115" t="inlineStr">
        <is>
          <t>APERTURA</t>
        </is>
      </c>
      <c r="H115" t="inlineStr">
        <is>
          <t>CB CRECIMIENTO - NUEVO</t>
        </is>
      </c>
      <c r="I115" t="inlineStr">
        <is>
          <t>ANTIOQUIA</t>
        </is>
      </c>
      <c r="J115" t="inlineStr">
        <is>
          <t>COPACABANA</t>
        </is>
      </c>
      <c r="K115" t="inlineStr">
        <is>
          <t>PAPELERIA Y VARIEDADES FARMASI</t>
        </is>
      </c>
      <c r="L115" t="inlineStr">
        <is>
          <t>AVAL</t>
        </is>
      </c>
      <c r="M115" t="inlineStr">
        <is>
          <t>FO-25-1365394</t>
        </is>
      </c>
      <c r="N115" s="49" t="n">
        <v>45881.82013888889</v>
      </c>
      <c r="O115" s="49" t="n">
        <v>45884.61736111111</v>
      </c>
      <c r="P115" t="inlineStr">
        <is>
          <t>90107251</t>
        </is>
      </c>
      <c r="R115" t="inlineStr">
        <is>
          <t>EJECUTADO</t>
        </is>
      </c>
      <c r="S115" t="inlineStr">
        <is>
          <t>VISITA TECNICA</t>
        </is>
      </c>
      <c r="T115" t="inlineStr">
        <is>
          <t>FJZZZ855</t>
        </is>
      </c>
      <c r="U115" t="inlineStr">
        <is>
          <t>TIPO I</t>
        </is>
      </c>
      <c r="V115" t="inlineStr">
        <is>
          <t>TERRESTRE</t>
        </is>
      </c>
      <c r="W115" t="inlineStr">
        <is>
          <t>ZAPATA LOPEZ EDWARD ASDRUBAL</t>
        </is>
      </c>
      <c r="X115" t="inlineStr">
        <is>
          <t>1</t>
        </is>
      </c>
      <c r="Y115" t="inlineStr">
        <is>
          <t>0</t>
        </is>
      </c>
      <c r="Z115" s="48" t="n">
        <v>0</v>
      </c>
      <c r="AA115" s="48" t="n">
        <v>0</v>
      </c>
      <c r="AB115" s="48" t="n">
        <v>0</v>
      </c>
      <c r="AC115" s="48" t="n">
        <v>75096</v>
      </c>
      <c r="AD115" t="inlineStr">
        <is>
          <t>0</t>
        </is>
      </c>
      <c r="AE115" s="48" t="n">
        <v>0</v>
      </c>
      <c r="AF115" s="48" t="n">
        <v>75096</v>
      </c>
    </row>
    <row r="116">
      <c r="A116" t="inlineStr">
        <is>
          <t>MEDELLIN</t>
        </is>
      </c>
      <c r="B116" t="inlineStr">
        <is>
          <t>NOROCCIDENTE</t>
        </is>
      </c>
      <c r="C116" t="inlineStr">
        <is>
          <t>0004-0005</t>
        </is>
      </c>
      <c r="D116" t="inlineStr">
        <is>
          <t>5001</t>
        </is>
      </c>
      <c r="E116" t="inlineStr">
        <is>
          <t>TA-25-963318</t>
        </is>
      </c>
      <c r="F116" t="inlineStr">
        <is>
          <t>90110270</t>
        </is>
      </c>
      <c r="G116" t="inlineStr">
        <is>
          <t>APERTURA</t>
        </is>
      </c>
      <c r="H116" t="inlineStr">
        <is>
          <t>CB CRECIMIENTO - NUEVO</t>
        </is>
      </c>
      <c r="I116" t="inlineStr">
        <is>
          <t>ANTIOQUIA</t>
        </is>
      </c>
      <c r="J116" t="inlineStr">
        <is>
          <t>MEDELLIN</t>
        </is>
      </c>
      <c r="K116" t="inlineStr">
        <is>
          <t>PAPELERIA JR SAN MARTIN</t>
        </is>
      </c>
      <c r="L116" t="inlineStr">
        <is>
          <t>AVAL</t>
        </is>
      </c>
      <c r="M116" t="inlineStr">
        <is>
          <t>FO-25-1365398</t>
        </is>
      </c>
      <c r="N116" s="49" t="n">
        <v>45881.81875</v>
      </c>
      <c r="O116" s="49" t="n">
        <v>45884.50486111111</v>
      </c>
      <c r="P116" t="inlineStr">
        <is>
          <t>90110270</t>
        </is>
      </c>
      <c r="R116" t="inlineStr">
        <is>
          <t>EJECUTADO</t>
        </is>
      </c>
      <c r="S116" t="inlineStr">
        <is>
          <t>VISITA TECNICA</t>
        </is>
      </c>
      <c r="T116" t="inlineStr">
        <is>
          <t>V8ZZZ646</t>
        </is>
      </c>
      <c r="U116" t="inlineStr">
        <is>
          <t>TIPO I</t>
        </is>
      </c>
      <c r="V116" t="inlineStr">
        <is>
          <t>TERRESTRE</t>
        </is>
      </c>
      <c r="W116" t="inlineStr">
        <is>
          <t>DIAZ ZABALA FRANCIS DUBAN</t>
        </is>
      </c>
      <c r="X116" t="inlineStr">
        <is>
          <t>1</t>
        </is>
      </c>
      <c r="Y116" t="inlineStr">
        <is>
          <t>0</t>
        </is>
      </c>
      <c r="Z116" s="48" t="n">
        <v>0</v>
      </c>
      <c r="AA116" s="48" t="n">
        <v>0</v>
      </c>
      <c r="AB116" s="48" t="n">
        <v>0</v>
      </c>
      <c r="AC116" s="48" t="n">
        <v>75096</v>
      </c>
      <c r="AD116" t="inlineStr">
        <is>
          <t>0</t>
        </is>
      </c>
      <c r="AE116" s="48" t="n">
        <v>0</v>
      </c>
      <c r="AF116" s="48" t="n">
        <v>75096</v>
      </c>
    </row>
    <row r="117">
      <c r="A117" t="inlineStr">
        <is>
          <t>TUNJA</t>
        </is>
      </c>
      <c r="B117" t="inlineStr">
        <is>
          <t>SANTANDERES</t>
        </is>
      </c>
      <c r="C117" t="inlineStr">
        <is>
          <t>0004-0008</t>
        </is>
      </c>
      <c r="D117" t="inlineStr">
        <is>
          <t>15001</t>
        </is>
      </c>
      <c r="E117" t="inlineStr">
        <is>
          <t>TA-25-963322</t>
        </is>
      </c>
      <c r="F117" t="inlineStr">
        <is>
          <t>90117612</t>
        </is>
      </c>
      <c r="G117" t="inlineStr">
        <is>
          <t>APERTURA</t>
        </is>
      </c>
      <c r="H117" t="inlineStr">
        <is>
          <t>CB CRECIMIENTO - NUEVO</t>
        </is>
      </c>
      <c r="I117" t="inlineStr">
        <is>
          <t>BOYACA</t>
        </is>
      </c>
      <c r="J117" t="inlineStr">
        <is>
          <t>TUNJA</t>
        </is>
      </c>
      <c r="K117" t="inlineStr">
        <is>
          <t>TIENDA KEVINS</t>
        </is>
      </c>
      <c r="L117" t="inlineStr">
        <is>
          <t>AVAL</t>
        </is>
      </c>
      <c r="M117" t="inlineStr">
        <is>
          <t>FO-25-1365401</t>
        </is>
      </c>
      <c r="N117" s="49" t="n">
        <v>45881.51111111111</v>
      </c>
      <c r="O117" s="49" t="n">
        <v>45888.325</v>
      </c>
      <c r="P117" t="inlineStr">
        <is>
          <t>90117612</t>
        </is>
      </c>
      <c r="R117" t="inlineStr">
        <is>
          <t>EJECUTADO</t>
        </is>
      </c>
      <c r="S117" t="inlineStr">
        <is>
          <t>VISITA TECNICA</t>
        </is>
      </c>
      <c r="T117" t="inlineStr">
        <is>
          <t>VAZZZ546</t>
        </is>
      </c>
      <c r="U117" t="inlineStr">
        <is>
          <t>TIPO I</t>
        </is>
      </c>
      <c r="V117" t="inlineStr">
        <is>
          <t>TERRESTRE</t>
        </is>
      </c>
      <c r="W117" t="inlineStr">
        <is>
          <t>SOLER HOYOS CRISTIAN LEONARDO</t>
        </is>
      </c>
      <c r="X117" t="inlineStr">
        <is>
          <t>1</t>
        </is>
      </c>
      <c r="Y117" t="inlineStr">
        <is>
          <t>0</t>
        </is>
      </c>
      <c r="Z117" s="48" t="n">
        <v>0</v>
      </c>
      <c r="AA117" s="48" t="n">
        <v>0</v>
      </c>
      <c r="AB117" s="48" t="n">
        <v>0</v>
      </c>
      <c r="AC117" s="48" t="n">
        <v>75096</v>
      </c>
      <c r="AD117" t="inlineStr">
        <is>
          <t>0</t>
        </is>
      </c>
      <c r="AE117" s="48" t="n">
        <v>0</v>
      </c>
      <c r="AF117" s="48" t="n">
        <v>75096</v>
      </c>
    </row>
    <row r="118">
      <c r="A118" t="inlineStr">
        <is>
          <t>BOGOTA</t>
        </is>
      </c>
      <c r="B118" t="inlineStr">
        <is>
          <t>CUNDINAMARCA</t>
        </is>
      </c>
      <c r="C118" t="inlineStr">
        <is>
          <t>0004-0004</t>
        </is>
      </c>
      <c r="D118" t="inlineStr">
        <is>
          <t>25875</t>
        </is>
      </c>
      <c r="E118" t="inlineStr">
        <is>
          <t>TA-25-963327</t>
        </is>
      </c>
      <c r="F118" t="inlineStr">
        <is>
          <t>89093511</t>
        </is>
      </c>
      <c r="G118" t="inlineStr">
        <is>
          <t>APERTURA</t>
        </is>
      </c>
      <c r="H118" t="inlineStr">
        <is>
          <t>CB CRECIMIENTO - NUEVO</t>
        </is>
      </c>
      <c r="I118" t="inlineStr">
        <is>
          <t>CUNDINAMARCA</t>
        </is>
      </c>
      <c r="J118" t="inlineStr">
        <is>
          <t>VILLETA</t>
        </is>
      </c>
      <c r="K118" t="inlineStr">
        <is>
          <t>CIGARRERIA Y CAFETERIA EL TURISTA</t>
        </is>
      </c>
      <c r="L118" t="inlineStr">
        <is>
          <t>AVAL</t>
        </is>
      </c>
      <c r="M118" t="inlineStr">
        <is>
          <t>FO-25-1365406</t>
        </is>
      </c>
      <c r="N118" s="49" t="n">
        <v>45881.74652777778</v>
      </c>
      <c r="O118" s="49" t="n">
        <v>45896.69583333333</v>
      </c>
      <c r="P118" t="inlineStr">
        <is>
          <t>89093511</t>
        </is>
      </c>
      <c r="R118" t="inlineStr">
        <is>
          <t>EJECUTADO</t>
        </is>
      </c>
      <c r="S118" t="inlineStr">
        <is>
          <t>VISITA TECNICA</t>
        </is>
      </c>
      <c r="T118" t="inlineStr">
        <is>
          <t>SBZZZ284</t>
        </is>
      </c>
      <c r="U118" t="inlineStr">
        <is>
          <t>TIPO II</t>
        </is>
      </c>
      <c r="V118" t="inlineStr">
        <is>
          <t>TERRESTRE</t>
        </is>
      </c>
      <c r="W118" t="inlineStr">
        <is>
          <t>ROMERO ROJAS BREIDY JHOHAN</t>
        </is>
      </c>
      <c r="X118" t="inlineStr">
        <is>
          <t>1</t>
        </is>
      </c>
      <c r="Y118" t="inlineStr">
        <is>
          <t>0</t>
        </is>
      </c>
      <c r="Z118" s="48" t="n">
        <v>0</v>
      </c>
      <c r="AA118" s="48" t="n">
        <v>0</v>
      </c>
      <c r="AB118" s="48" t="n">
        <v>0</v>
      </c>
      <c r="AC118" s="48" t="n">
        <v>163814</v>
      </c>
      <c r="AD118" t="inlineStr">
        <is>
          <t>0</t>
        </is>
      </c>
      <c r="AE118" s="48" t="n">
        <v>0</v>
      </c>
      <c r="AF118" s="48" t="n">
        <v>163814</v>
      </c>
    </row>
    <row r="119">
      <c r="A119" t="inlineStr">
        <is>
          <t>BUCARAMANGA</t>
        </is>
      </c>
      <c r="B119" t="inlineStr">
        <is>
          <t>SANTANDERES</t>
        </is>
      </c>
      <c r="C119" t="inlineStr">
        <is>
          <t>0004-0008</t>
        </is>
      </c>
      <c r="D119" t="inlineStr">
        <is>
          <t>68307</t>
        </is>
      </c>
      <c r="E119" t="inlineStr">
        <is>
          <t>TA-25-970327</t>
        </is>
      </c>
      <c r="F119" t="inlineStr">
        <is>
          <t>89445329</t>
        </is>
      </c>
      <c r="G119" t="inlineStr">
        <is>
          <t>APERTURA</t>
        </is>
      </c>
      <c r="H119" t="inlineStr">
        <is>
          <t>CB CRECIMIENTO - NUEVO</t>
        </is>
      </c>
      <c r="I119" t="inlineStr">
        <is>
          <t>SANTANDER</t>
        </is>
      </c>
      <c r="J119" t="inlineStr">
        <is>
          <t>GIRON</t>
        </is>
      </c>
      <c r="K119" t="inlineStr">
        <is>
          <t>MULTISERVICIOS LOS CANEYES 1</t>
        </is>
      </c>
      <c r="L119" t="inlineStr">
        <is>
          <t>AVAL</t>
        </is>
      </c>
      <c r="M119" t="inlineStr">
        <is>
          <t>FO-25-1372056</t>
        </is>
      </c>
      <c r="N119" s="49" t="n">
        <v>45882.74930555555</v>
      </c>
      <c r="O119" s="49" t="n">
        <v>45883.53333333333</v>
      </c>
      <c r="P119" t="inlineStr">
        <is>
          <t>89445329</t>
        </is>
      </c>
      <c r="R119" t="inlineStr">
        <is>
          <t>EJECUTADO</t>
        </is>
      </c>
      <c r="S119" t="inlineStr">
        <is>
          <t>VISITA TECNICA</t>
        </is>
      </c>
      <c r="T119" t="inlineStr">
        <is>
          <t>SAWZZ221</t>
        </is>
      </c>
      <c r="U119" t="inlineStr">
        <is>
          <t>TIPO I</t>
        </is>
      </c>
      <c r="V119" t="inlineStr">
        <is>
          <t>TERRESTRE</t>
        </is>
      </c>
      <c r="W119" t="inlineStr">
        <is>
          <t>SANTOS GONZALEZ JOHAN FABIAN</t>
        </is>
      </c>
      <c r="X119" t="inlineStr">
        <is>
          <t>1</t>
        </is>
      </c>
      <c r="Y119" t="inlineStr">
        <is>
          <t>0</t>
        </is>
      </c>
      <c r="Z119" s="48" t="n">
        <v>0</v>
      </c>
      <c r="AA119" s="48" t="n">
        <v>0</v>
      </c>
      <c r="AB119" s="48" t="n">
        <v>0</v>
      </c>
      <c r="AC119" s="48" t="n">
        <v>75096</v>
      </c>
      <c r="AD119" t="inlineStr">
        <is>
          <t>0</t>
        </is>
      </c>
      <c r="AE119" s="48" t="n">
        <v>0</v>
      </c>
      <c r="AF119" s="48" t="n">
        <v>75096</v>
      </c>
    </row>
    <row r="120">
      <c r="A120" t="inlineStr">
        <is>
          <t>VILLAVICENCIO</t>
        </is>
      </c>
      <c r="B120" t="inlineStr">
        <is>
          <t>REMOTAS</t>
        </is>
      </c>
      <c r="C120" t="inlineStr">
        <is>
          <t>0004-0007</t>
        </is>
      </c>
      <c r="D120" t="inlineStr">
        <is>
          <t>50150</t>
        </is>
      </c>
      <c r="E120" t="inlineStr">
        <is>
          <t>TA-25-970335</t>
        </is>
      </c>
      <c r="F120" t="inlineStr">
        <is>
          <t>89461620</t>
        </is>
      </c>
      <c r="G120" t="inlineStr">
        <is>
          <t>APERTURA</t>
        </is>
      </c>
      <c r="H120" t="inlineStr">
        <is>
          <t>CB CRECIMIENTO - NUEVO</t>
        </is>
      </c>
      <c r="I120" t="inlineStr">
        <is>
          <t>META</t>
        </is>
      </c>
      <c r="J120" t="inlineStr">
        <is>
          <t>CASTILLA LA NUEVA</t>
        </is>
      </c>
      <c r="K120" t="inlineStr">
        <is>
          <t>CORRESPONSAL DE TOBBY</t>
        </is>
      </c>
      <c r="L120" t="inlineStr">
        <is>
          <t>AVAL</t>
        </is>
      </c>
      <c r="M120" t="inlineStr">
        <is>
          <t>FO-25-1372063</t>
        </is>
      </c>
      <c r="N120" s="49" t="n">
        <v>45882.71041666667</v>
      </c>
      <c r="O120" s="49" t="n">
        <v>45896.69652777778</v>
      </c>
      <c r="P120" t="inlineStr">
        <is>
          <t>89461620</t>
        </is>
      </c>
      <c r="R120" t="inlineStr">
        <is>
          <t>EJECUTADO</t>
        </is>
      </c>
      <c r="S120" t="inlineStr">
        <is>
          <t>VISITA TECNICA</t>
        </is>
      </c>
      <c r="T120" t="inlineStr">
        <is>
          <t>V1ZZZ306</t>
        </is>
      </c>
      <c r="U120" t="inlineStr">
        <is>
          <t>TIPO II</t>
        </is>
      </c>
      <c r="V120" t="inlineStr">
        <is>
          <t>TERRESTRE</t>
        </is>
      </c>
      <c r="W120" t="inlineStr">
        <is>
          <t>ROZO JIMENEZ EDGAR ARMANDO</t>
        </is>
      </c>
      <c r="X120" t="inlineStr">
        <is>
          <t>1</t>
        </is>
      </c>
      <c r="Y120" t="inlineStr">
        <is>
          <t>0</t>
        </is>
      </c>
      <c r="Z120" s="48" t="n">
        <v>0</v>
      </c>
      <c r="AA120" s="48" t="n">
        <v>0</v>
      </c>
      <c r="AB120" s="48" t="n">
        <v>0</v>
      </c>
      <c r="AC120" s="48" t="n">
        <v>163814</v>
      </c>
      <c r="AD120" t="inlineStr">
        <is>
          <t>0</t>
        </is>
      </c>
      <c r="AE120" s="48" t="n">
        <v>0</v>
      </c>
      <c r="AF120" s="48" t="n">
        <v>163814</v>
      </c>
    </row>
    <row r="121">
      <c r="A121" t="inlineStr">
        <is>
          <t>TUNJA</t>
        </is>
      </c>
      <c r="B121" t="inlineStr">
        <is>
          <t>SANTANDERES</t>
        </is>
      </c>
      <c r="C121" t="inlineStr">
        <is>
          <t>0004-0008</t>
        </is>
      </c>
      <c r="D121" t="inlineStr">
        <is>
          <t>15238</t>
        </is>
      </c>
      <c r="E121" t="inlineStr">
        <is>
          <t>TA-25-970351</t>
        </is>
      </c>
      <c r="F121" t="inlineStr">
        <is>
          <t>90110230</t>
        </is>
      </c>
      <c r="G121" t="inlineStr">
        <is>
          <t>APERTURA</t>
        </is>
      </c>
      <c r="H121" t="inlineStr">
        <is>
          <t>CB CRECIMIENTO - NUEVO</t>
        </is>
      </c>
      <c r="I121" t="inlineStr">
        <is>
          <t>BOYACA</t>
        </is>
      </c>
      <c r="J121" t="inlineStr">
        <is>
          <t>DUITAMA</t>
        </is>
      </c>
      <c r="K121" t="inlineStr">
        <is>
          <t>SUMINISTRO MATERIALES  Y DOTACIONES SUMADO S.A.S</t>
        </is>
      </c>
      <c r="L121" t="inlineStr">
        <is>
          <t>AVAL</t>
        </is>
      </c>
      <c r="M121" t="inlineStr">
        <is>
          <t>FO-25-1372076</t>
        </is>
      </c>
      <c r="N121" s="49" t="n">
        <v>45882.75555555556</v>
      </c>
      <c r="O121" s="49" t="n">
        <v>45889.53888888889</v>
      </c>
      <c r="P121" t="inlineStr">
        <is>
          <t>90110230</t>
        </is>
      </c>
      <c r="R121" t="inlineStr">
        <is>
          <t>EJECUTADO</t>
        </is>
      </c>
      <c r="S121" t="inlineStr">
        <is>
          <t>VISITA TECNICA</t>
        </is>
      </c>
      <c r="T121" t="inlineStr">
        <is>
          <t>V8ZZZ429</t>
        </is>
      </c>
      <c r="U121" t="inlineStr">
        <is>
          <t>TIPO II</t>
        </is>
      </c>
      <c r="V121" t="inlineStr">
        <is>
          <t>TERRESTRE</t>
        </is>
      </c>
      <c r="W121" t="inlineStr">
        <is>
          <t>ALVARADO MORENO CRISTHIAN</t>
        </is>
      </c>
      <c r="X121" t="inlineStr">
        <is>
          <t>1</t>
        </is>
      </c>
      <c r="Y121" t="inlineStr">
        <is>
          <t>0</t>
        </is>
      </c>
      <c r="Z121" s="48" t="n">
        <v>0</v>
      </c>
      <c r="AA121" s="48" t="n">
        <v>0</v>
      </c>
      <c r="AB121" s="48" t="n">
        <v>0</v>
      </c>
      <c r="AC121" s="48" t="n">
        <v>163814</v>
      </c>
      <c r="AD121" t="inlineStr">
        <is>
          <t>0</t>
        </is>
      </c>
      <c r="AE121" s="48" t="n">
        <v>0</v>
      </c>
      <c r="AF121" s="48" t="n">
        <v>163814</v>
      </c>
    </row>
    <row r="122">
      <c r="A122" t="inlineStr">
        <is>
          <t>NEIVA</t>
        </is>
      </c>
      <c r="B122" t="inlineStr">
        <is>
          <t>REMOTAS</t>
        </is>
      </c>
      <c r="C122" t="inlineStr">
        <is>
          <t>0004-0007</t>
        </is>
      </c>
      <c r="D122" t="inlineStr">
        <is>
          <t>41615</t>
        </is>
      </c>
      <c r="E122" t="inlineStr">
        <is>
          <t>TA-25-970367</t>
        </is>
      </c>
      <c r="F122" t="inlineStr">
        <is>
          <t>90117728</t>
        </is>
      </c>
      <c r="G122" t="inlineStr">
        <is>
          <t>APERTURA</t>
        </is>
      </c>
      <c r="H122" t="inlineStr">
        <is>
          <t>CB CRECIMIENTO - NUEVO</t>
        </is>
      </c>
      <c r="I122" t="inlineStr">
        <is>
          <t>HUILA</t>
        </is>
      </c>
      <c r="J122" t="inlineStr">
        <is>
          <t>RIVERA</t>
        </is>
      </c>
      <c r="K122" t="inlineStr">
        <is>
          <t>SUEÑOS DE NIÑA C2S</t>
        </is>
      </c>
      <c r="L122" t="inlineStr">
        <is>
          <t>AVAL</t>
        </is>
      </c>
      <c r="M122" t="inlineStr">
        <is>
          <t>FO-25-1372087</t>
        </is>
      </c>
      <c r="N122" s="49" t="n">
        <v>45882.73888888889</v>
      </c>
      <c r="O122" s="49" t="n">
        <v>45884.27361111111</v>
      </c>
      <c r="P122" t="inlineStr">
        <is>
          <t>90117728</t>
        </is>
      </c>
      <c r="R122" t="inlineStr">
        <is>
          <t>EJECUTADO</t>
        </is>
      </c>
      <c r="S122" t="inlineStr">
        <is>
          <t>VISITA TECNICA</t>
        </is>
      </c>
      <c r="T122" t="inlineStr">
        <is>
          <t>VAZZZ316</t>
        </is>
      </c>
      <c r="U122" t="inlineStr">
        <is>
          <t>TIPO I</t>
        </is>
      </c>
      <c r="V122" t="inlineStr">
        <is>
          <t>TERRESTRE</t>
        </is>
      </c>
      <c r="W122" t="inlineStr">
        <is>
          <t>DEVIA REINOSO JUAN CARLOS</t>
        </is>
      </c>
      <c r="X122" t="inlineStr">
        <is>
          <t>1</t>
        </is>
      </c>
      <c r="Y122" t="inlineStr">
        <is>
          <t>0</t>
        </is>
      </c>
      <c r="Z122" s="48" t="n">
        <v>0</v>
      </c>
      <c r="AA122" s="48" t="n">
        <v>0</v>
      </c>
      <c r="AB122" s="48" t="n">
        <v>0</v>
      </c>
      <c r="AC122" s="48" t="n">
        <v>75096</v>
      </c>
      <c r="AD122" t="inlineStr">
        <is>
          <t>0</t>
        </is>
      </c>
      <c r="AE122" s="48" t="n">
        <v>0</v>
      </c>
      <c r="AF122" s="48" t="n">
        <v>75096</v>
      </c>
    </row>
    <row r="123">
      <c r="A123" t="inlineStr">
        <is>
          <t>CALI</t>
        </is>
      </c>
      <c r="B123" t="inlineStr">
        <is>
          <t>SUROCCIDENTE Y EJE CAFETERO</t>
        </is>
      </c>
      <c r="C123" t="inlineStr">
        <is>
          <t>0004-0003</t>
        </is>
      </c>
      <c r="D123" t="inlineStr">
        <is>
          <t>76001</t>
        </is>
      </c>
      <c r="E123" t="inlineStr">
        <is>
          <t>TA-25-970382</t>
        </is>
      </c>
      <c r="F123" t="inlineStr">
        <is>
          <t>90128273</t>
        </is>
      </c>
      <c r="G123" t="inlineStr">
        <is>
          <t>APERTURA</t>
        </is>
      </c>
      <c r="H123" t="inlineStr">
        <is>
          <t>CB CRECIMIENTO - NUEVO</t>
        </is>
      </c>
      <c r="I123" t="inlineStr">
        <is>
          <t>VALLE DEL CAUCA</t>
        </is>
      </c>
      <c r="J123" t="inlineStr">
        <is>
          <t>CALI</t>
        </is>
      </c>
      <c r="K123" t="inlineStr">
        <is>
          <t>MASTERCOPIAS 24</t>
        </is>
      </c>
      <c r="L123" t="inlineStr">
        <is>
          <t>AVAL</t>
        </is>
      </c>
      <c r="M123" t="inlineStr">
        <is>
          <t>FO-25-1372093</t>
        </is>
      </c>
      <c r="N123" s="49" t="n">
        <v>45882.475</v>
      </c>
      <c r="O123" s="49" t="n">
        <v>45884.61180555556</v>
      </c>
      <c r="P123" t="inlineStr">
        <is>
          <t>90128273</t>
        </is>
      </c>
      <c r="R123" t="inlineStr">
        <is>
          <t>EJECUTADO</t>
        </is>
      </c>
      <c r="S123" t="inlineStr">
        <is>
          <t>VISITA TECNICA</t>
        </is>
      </c>
      <c r="T123" t="inlineStr">
        <is>
          <t>F9ZZZ494</t>
        </is>
      </c>
      <c r="U123" t="inlineStr">
        <is>
          <t>TIPO I</t>
        </is>
      </c>
      <c r="V123" t="inlineStr">
        <is>
          <t>TERRESTRE</t>
        </is>
      </c>
      <c r="W123" t="inlineStr">
        <is>
          <t>CUERO RUIZ JHONNY</t>
        </is>
      </c>
      <c r="X123" t="inlineStr">
        <is>
          <t>1</t>
        </is>
      </c>
      <c r="Y123" t="inlineStr">
        <is>
          <t>0</t>
        </is>
      </c>
      <c r="Z123" s="48" t="n">
        <v>0</v>
      </c>
      <c r="AA123" s="48" t="n">
        <v>0</v>
      </c>
      <c r="AB123" s="48" t="n">
        <v>0</v>
      </c>
      <c r="AC123" s="48" t="n">
        <v>75096</v>
      </c>
      <c r="AD123" t="inlineStr">
        <is>
          <t>0</t>
        </is>
      </c>
      <c r="AE123" s="48" t="n">
        <v>0</v>
      </c>
      <c r="AF123" s="48" t="n">
        <v>75096</v>
      </c>
    </row>
    <row r="124">
      <c r="A124" t="inlineStr">
        <is>
          <t>PASTO</t>
        </is>
      </c>
      <c r="B124" t="inlineStr">
        <is>
          <t>SUROCCIDENTE Y EJE CAFETERO</t>
        </is>
      </c>
      <c r="C124" t="inlineStr">
        <is>
          <t>0004-0003</t>
        </is>
      </c>
      <c r="D124" t="inlineStr">
        <is>
          <t>52001</t>
        </is>
      </c>
      <c r="E124" t="inlineStr">
        <is>
          <t>TA-25-970386</t>
        </is>
      </c>
      <c r="F124" t="inlineStr">
        <is>
          <t>89532915</t>
        </is>
      </c>
      <c r="G124" t="inlineStr">
        <is>
          <t>APERTURA</t>
        </is>
      </c>
      <c r="H124" t="inlineStr">
        <is>
          <t>CB CRECIMIENTO - NUEVO</t>
        </is>
      </c>
      <c r="I124" t="inlineStr">
        <is>
          <t>NARIÑO</t>
        </is>
      </c>
      <c r="J124" t="inlineStr">
        <is>
          <t>PASTO</t>
        </is>
      </c>
      <c r="K124" t="inlineStr">
        <is>
          <t>MINIMARKET PRADO VERDE</t>
        </is>
      </c>
      <c r="L124" t="inlineStr">
        <is>
          <t>AVAL</t>
        </is>
      </c>
      <c r="M124" t="inlineStr">
        <is>
          <t>FO-25-1372101</t>
        </is>
      </c>
      <c r="N124" s="49" t="n">
        <v>45882.29027777778</v>
      </c>
      <c r="O124" s="49" t="n">
        <v>45888.5</v>
      </c>
      <c r="P124" t="inlineStr">
        <is>
          <t>89532915</t>
        </is>
      </c>
      <c r="R124" t="inlineStr">
        <is>
          <t>EJECUTADO</t>
        </is>
      </c>
      <c r="S124" t="inlineStr">
        <is>
          <t>VISITA TECNICA</t>
        </is>
      </c>
      <c r="T124" t="inlineStr">
        <is>
          <t>FAZZZ969</t>
        </is>
      </c>
      <c r="U124" t="inlineStr">
        <is>
          <t>TIPO I</t>
        </is>
      </c>
      <c r="V124" t="inlineStr">
        <is>
          <t>TERRESTRE</t>
        </is>
      </c>
      <c r="W124" t="inlineStr">
        <is>
          <t>PAZ MARTINEZ RICHARD HUMBERTO</t>
        </is>
      </c>
      <c r="X124" t="inlineStr">
        <is>
          <t>1</t>
        </is>
      </c>
      <c r="Y124" t="inlineStr">
        <is>
          <t>0</t>
        </is>
      </c>
      <c r="Z124" s="48" t="n">
        <v>0</v>
      </c>
      <c r="AA124" s="48" t="n">
        <v>0</v>
      </c>
      <c r="AB124" s="48" t="n">
        <v>0</v>
      </c>
      <c r="AC124" s="48" t="n">
        <v>75096</v>
      </c>
      <c r="AD124" t="inlineStr">
        <is>
          <t>0</t>
        </is>
      </c>
      <c r="AE124" s="48" t="n">
        <v>0</v>
      </c>
      <c r="AF124" s="48" t="n">
        <v>75096</v>
      </c>
    </row>
    <row r="125">
      <c r="A125" t="inlineStr">
        <is>
          <t>CALI</t>
        </is>
      </c>
      <c r="B125" t="inlineStr">
        <is>
          <t>SUROCCIDENTE Y EJE CAFETERO</t>
        </is>
      </c>
      <c r="C125" t="inlineStr">
        <is>
          <t>0004-0003</t>
        </is>
      </c>
      <c r="D125" t="inlineStr">
        <is>
          <t>76275</t>
        </is>
      </c>
      <c r="E125" t="inlineStr">
        <is>
          <t>TA-25-970414</t>
        </is>
      </c>
      <c r="F125" t="inlineStr">
        <is>
          <t>90128355</t>
        </is>
      </c>
      <c r="G125" t="inlineStr">
        <is>
          <t>APERTURA</t>
        </is>
      </c>
      <c r="H125" t="inlineStr">
        <is>
          <t>CB CRECIMIENTO - NUEVO</t>
        </is>
      </c>
      <c r="I125" t="inlineStr">
        <is>
          <t>VALLE DEL CAUCA</t>
        </is>
      </c>
      <c r="J125" t="inlineStr">
        <is>
          <t>FLORIDA</t>
        </is>
      </c>
      <c r="K125" t="inlineStr">
        <is>
          <t>MULTISERVICIOS DARY SARRIA</t>
        </is>
      </c>
      <c r="L125" t="inlineStr">
        <is>
          <t>AVAL</t>
        </is>
      </c>
      <c r="M125" t="inlineStr">
        <is>
          <t>FO-25-1372121</t>
        </is>
      </c>
      <c r="N125" s="49" t="n">
        <v>45882.64166666667</v>
      </c>
      <c r="O125" s="49" t="n">
        <v>45888.32847222222</v>
      </c>
      <c r="P125" t="inlineStr">
        <is>
          <t>90128355</t>
        </is>
      </c>
      <c r="R125" t="inlineStr">
        <is>
          <t>EJECUTADO</t>
        </is>
      </c>
      <c r="S125" t="inlineStr">
        <is>
          <t>VISITA TECNICA</t>
        </is>
      </c>
      <c r="T125" t="inlineStr">
        <is>
          <t>F9ZZZ642</t>
        </is>
      </c>
      <c r="U125" t="inlineStr">
        <is>
          <t>TIPO II</t>
        </is>
      </c>
      <c r="V125" t="inlineStr">
        <is>
          <t>TERRESTRE</t>
        </is>
      </c>
      <c r="W125" t="inlineStr">
        <is>
          <t>MONTERO MUESES GIAN CARLO</t>
        </is>
      </c>
      <c r="X125" t="inlineStr">
        <is>
          <t>1</t>
        </is>
      </c>
      <c r="Y125" t="inlineStr">
        <is>
          <t>0</t>
        </is>
      </c>
      <c r="Z125" s="48" t="n">
        <v>0</v>
      </c>
      <c r="AA125" s="48" t="n">
        <v>0</v>
      </c>
      <c r="AB125" s="48" t="n">
        <v>0</v>
      </c>
      <c r="AC125" s="48" t="n">
        <v>163814</v>
      </c>
      <c r="AD125" t="inlineStr">
        <is>
          <t>0</t>
        </is>
      </c>
      <c r="AE125" s="48" t="n">
        <v>0</v>
      </c>
      <c r="AF125" s="48" t="n">
        <v>163814</v>
      </c>
    </row>
    <row r="126">
      <c r="A126" t="inlineStr">
        <is>
          <t>MANIZALES</t>
        </is>
      </c>
      <c r="B126" t="inlineStr">
        <is>
          <t>SUROCCIDENTE Y EJE CAFETERO</t>
        </is>
      </c>
      <c r="C126" t="inlineStr">
        <is>
          <t>0004-0002</t>
        </is>
      </c>
      <c r="D126" t="inlineStr">
        <is>
          <t>17042</t>
        </is>
      </c>
      <c r="E126" t="inlineStr">
        <is>
          <t>TA-25-974745</t>
        </is>
      </c>
      <c r="F126" t="inlineStr">
        <is>
          <t>89557951</t>
        </is>
      </c>
      <c r="G126" t="inlineStr">
        <is>
          <t>APERTURA</t>
        </is>
      </c>
      <c r="H126" t="inlineStr">
        <is>
          <t>CB CRECIMIENTO - NUEVO</t>
        </is>
      </c>
      <c r="I126" t="inlineStr">
        <is>
          <t>CALDAS</t>
        </is>
      </c>
      <c r="J126" t="inlineStr">
        <is>
          <t>ANSERMA</t>
        </is>
      </c>
      <c r="K126" t="inlineStr">
        <is>
          <t>WWW.COM.CO</t>
        </is>
      </c>
      <c r="L126" t="inlineStr">
        <is>
          <t>AVAL</t>
        </is>
      </c>
      <c r="M126" t="inlineStr">
        <is>
          <t>FO-25-1376795</t>
        </is>
      </c>
      <c r="N126" s="49" t="n">
        <v>45883.66597222222</v>
      </c>
      <c r="O126" s="49" t="n">
        <v>45888.65902777778</v>
      </c>
      <c r="P126" t="inlineStr">
        <is>
          <t>89557951</t>
        </is>
      </c>
      <c r="R126" t="inlineStr">
        <is>
          <t>EJECUTADO</t>
        </is>
      </c>
      <c r="S126" t="inlineStr">
        <is>
          <t>VISITA TECNICA</t>
        </is>
      </c>
      <c r="T126" t="inlineStr">
        <is>
          <t>LBZZZ327</t>
        </is>
      </c>
      <c r="U126" t="inlineStr">
        <is>
          <t>TIPO II</t>
        </is>
      </c>
      <c r="V126" t="inlineStr">
        <is>
          <t>TERRESTRE</t>
        </is>
      </c>
      <c r="W126" t="inlineStr">
        <is>
          <t>ARROYAVE CANO MANUEL GUILLERMO</t>
        </is>
      </c>
      <c r="X126" t="inlineStr">
        <is>
          <t>1</t>
        </is>
      </c>
      <c r="Y126" t="inlineStr">
        <is>
          <t>0</t>
        </is>
      </c>
      <c r="Z126" s="48" t="n">
        <v>0</v>
      </c>
      <c r="AA126" s="48" t="n">
        <v>0</v>
      </c>
      <c r="AB126" s="48" t="n">
        <v>0</v>
      </c>
      <c r="AC126" s="48" t="n">
        <v>163814</v>
      </c>
      <c r="AD126" t="inlineStr">
        <is>
          <t>0</t>
        </is>
      </c>
      <c r="AE126" s="48" t="n">
        <v>0</v>
      </c>
      <c r="AF126" s="48" t="n">
        <v>163814</v>
      </c>
    </row>
    <row r="127">
      <c r="A127" t="inlineStr">
        <is>
          <t>BOGOTA</t>
        </is>
      </c>
      <c r="B127" t="inlineStr">
        <is>
          <t>CUNDINAMARCA</t>
        </is>
      </c>
      <c r="C127" t="inlineStr">
        <is>
          <t>0004-0004</t>
        </is>
      </c>
      <c r="D127" t="inlineStr">
        <is>
          <t>25290</t>
        </is>
      </c>
      <c r="E127" t="inlineStr">
        <is>
          <t>TA-25-974749</t>
        </is>
      </c>
      <c r="F127" t="inlineStr">
        <is>
          <t>90106226</t>
        </is>
      </c>
      <c r="G127" t="inlineStr">
        <is>
          <t>APERTURA</t>
        </is>
      </c>
      <c r="H127" t="inlineStr">
        <is>
          <t>CB CRECIMIENTO - NUEVO</t>
        </is>
      </c>
      <c r="I127" t="inlineStr">
        <is>
          <t>CUNDINAMARCA</t>
        </is>
      </c>
      <c r="J127" t="inlineStr">
        <is>
          <t>FUSAGASUGA</t>
        </is>
      </c>
      <c r="K127" t="inlineStr">
        <is>
          <t>FACIL Y RAPIDO JL</t>
        </is>
      </c>
      <c r="L127" t="inlineStr">
        <is>
          <t>AVAL</t>
        </is>
      </c>
      <c r="M127" t="inlineStr">
        <is>
          <t>FO-25-1376805</t>
        </is>
      </c>
      <c r="N127" s="49" t="n">
        <v>45883.79375</v>
      </c>
      <c r="O127" s="49" t="n">
        <v>45889.67291666667</v>
      </c>
      <c r="P127" t="inlineStr">
        <is>
          <t>90106226</t>
        </is>
      </c>
      <c r="R127" t="inlineStr">
        <is>
          <t>EJECUTADO</t>
        </is>
      </c>
      <c r="S127" t="inlineStr">
        <is>
          <t>VISITA TECNICA</t>
        </is>
      </c>
      <c r="T127" t="inlineStr">
        <is>
          <t>VAZZZ322</t>
        </is>
      </c>
      <c r="U127" t="inlineStr">
        <is>
          <t>TIPO II</t>
        </is>
      </c>
      <c r="V127" t="inlineStr">
        <is>
          <t>TERRESTRE</t>
        </is>
      </c>
      <c r="W127" t="inlineStr">
        <is>
          <t>BUSTOS MORA DIEGO MANUEL</t>
        </is>
      </c>
      <c r="X127" t="inlineStr">
        <is>
          <t>1</t>
        </is>
      </c>
      <c r="Y127" t="inlineStr">
        <is>
          <t>0</t>
        </is>
      </c>
      <c r="Z127" s="48" t="n">
        <v>0</v>
      </c>
      <c r="AA127" s="48" t="n">
        <v>0</v>
      </c>
      <c r="AB127" s="48" t="n">
        <v>0</v>
      </c>
      <c r="AC127" s="48" t="n">
        <v>163814</v>
      </c>
      <c r="AD127" t="inlineStr">
        <is>
          <t>0</t>
        </is>
      </c>
      <c r="AE127" s="48" t="n">
        <v>0</v>
      </c>
      <c r="AF127" s="48" t="n">
        <v>163814</v>
      </c>
    </row>
    <row r="128">
      <c r="A128" t="inlineStr">
        <is>
          <t>BUCARAMANGA</t>
        </is>
      </c>
      <c r="B128" t="inlineStr">
        <is>
          <t>SANTANDERES</t>
        </is>
      </c>
      <c r="C128" t="inlineStr">
        <is>
          <t>0004-0008</t>
        </is>
      </c>
      <c r="D128" t="inlineStr">
        <is>
          <t>68679</t>
        </is>
      </c>
      <c r="E128" t="inlineStr">
        <is>
          <t>TA-25-974750</t>
        </is>
      </c>
      <c r="F128" t="inlineStr">
        <is>
          <t>90126280</t>
        </is>
      </c>
      <c r="G128" t="inlineStr">
        <is>
          <t>APERTURA</t>
        </is>
      </c>
      <c r="H128" t="inlineStr">
        <is>
          <t>CB CRECIMIENTO - NUEVO</t>
        </is>
      </c>
      <c r="I128" t="inlineStr">
        <is>
          <t>SANTANDER</t>
        </is>
      </c>
      <c r="J128" t="inlineStr">
        <is>
          <t>SAN GIL</t>
        </is>
      </c>
      <c r="K128" t="inlineStr">
        <is>
          <t>TIENDA DE ROPA SOY MODA</t>
        </is>
      </c>
      <c r="L128" t="inlineStr">
        <is>
          <t>AVAL</t>
        </is>
      </c>
      <c r="M128" t="inlineStr">
        <is>
          <t>FO-25-1376812</t>
        </is>
      </c>
      <c r="N128" s="49" t="n">
        <v>45883.40902777778</v>
      </c>
      <c r="O128" s="49" t="n">
        <v>45888.65208333333</v>
      </c>
      <c r="P128" t="inlineStr">
        <is>
          <t>90126280</t>
        </is>
      </c>
      <c r="R128" t="inlineStr">
        <is>
          <t>EJECUTADO</t>
        </is>
      </c>
      <c r="S128" t="inlineStr">
        <is>
          <t>VISITA TECNICA</t>
        </is>
      </c>
      <c r="T128" t="inlineStr">
        <is>
          <t>F9ZZZ655</t>
        </is>
      </c>
      <c r="U128" t="inlineStr">
        <is>
          <t>TIPO II</t>
        </is>
      </c>
      <c r="V128" t="inlineStr">
        <is>
          <t>TERRESTRE</t>
        </is>
      </c>
      <c r="W128" t="inlineStr">
        <is>
          <t>SANTOS GONZALEZ JOHAN FABIAN</t>
        </is>
      </c>
      <c r="X128" t="inlineStr">
        <is>
          <t>1</t>
        </is>
      </c>
      <c r="Y128" t="inlineStr">
        <is>
          <t>0</t>
        </is>
      </c>
      <c r="Z128" s="48" t="n">
        <v>0</v>
      </c>
      <c r="AA128" s="48" t="n">
        <v>0</v>
      </c>
      <c r="AB128" s="48" t="n">
        <v>0</v>
      </c>
      <c r="AC128" s="48" t="n">
        <v>163814</v>
      </c>
      <c r="AD128" t="inlineStr">
        <is>
          <t>0</t>
        </is>
      </c>
      <c r="AE128" s="48" t="n">
        <v>0</v>
      </c>
      <c r="AF128" s="48" t="n">
        <v>163814</v>
      </c>
    </row>
    <row r="129">
      <c r="A129" t="inlineStr">
        <is>
          <t>BARRANQUILLA</t>
        </is>
      </c>
      <c r="B129" t="inlineStr">
        <is>
          <t>COSTA</t>
        </is>
      </c>
      <c r="C129" t="inlineStr">
        <is>
          <t>0004-0001</t>
        </is>
      </c>
      <c r="D129" t="inlineStr">
        <is>
          <t>8001</t>
        </is>
      </c>
      <c r="E129" t="inlineStr">
        <is>
          <t>TA-25-974751</t>
        </is>
      </c>
      <c r="F129" t="inlineStr">
        <is>
          <t>90109997</t>
        </is>
      </c>
      <c r="G129" t="inlineStr">
        <is>
          <t>APERTURA</t>
        </is>
      </c>
      <c r="H129" t="inlineStr">
        <is>
          <t>CB CRECIMIENTO - NUEVO</t>
        </is>
      </c>
      <c r="I129" t="inlineStr">
        <is>
          <t>ATLANTICO</t>
        </is>
      </c>
      <c r="J129" t="inlineStr">
        <is>
          <t>BARRANQUILLA</t>
        </is>
      </c>
      <c r="K129" t="inlineStr">
        <is>
          <t>TIENDA LA CAMPESINA EL TUTO</t>
        </is>
      </c>
      <c r="L129" t="inlineStr">
        <is>
          <t>AVAL</t>
        </is>
      </c>
      <c r="M129" t="inlineStr">
        <is>
          <t>FO-25-1376818</t>
        </is>
      </c>
      <c r="N129" s="49" t="n">
        <v>45883.36180555556</v>
      </c>
      <c r="O129" s="49" t="n">
        <v>45888.46875</v>
      </c>
      <c r="P129" t="inlineStr">
        <is>
          <t>90109997</t>
        </is>
      </c>
      <c r="R129" t="inlineStr">
        <is>
          <t>EJECUTADO</t>
        </is>
      </c>
      <c r="S129" t="inlineStr">
        <is>
          <t>VISITA TECNICA</t>
        </is>
      </c>
      <c r="T129" t="inlineStr">
        <is>
          <t>V7ZZZ949</t>
        </is>
      </c>
      <c r="U129" t="inlineStr">
        <is>
          <t>TIPO I</t>
        </is>
      </c>
      <c r="V129" t="inlineStr">
        <is>
          <t>TERRESTRE</t>
        </is>
      </c>
      <c r="W129" t="inlineStr">
        <is>
          <t>DE AGUAS MUÑOZ DAVID JOSE</t>
        </is>
      </c>
      <c r="X129" t="inlineStr">
        <is>
          <t>1</t>
        </is>
      </c>
      <c r="Y129" t="inlineStr">
        <is>
          <t>0</t>
        </is>
      </c>
      <c r="Z129" s="48" t="n">
        <v>0</v>
      </c>
      <c r="AA129" s="48" t="n">
        <v>0</v>
      </c>
      <c r="AB129" s="48" t="n">
        <v>0</v>
      </c>
      <c r="AC129" s="48" t="n">
        <v>75096</v>
      </c>
      <c r="AD129" t="inlineStr">
        <is>
          <t>0</t>
        </is>
      </c>
      <c r="AE129" s="48" t="n">
        <v>0</v>
      </c>
      <c r="AF129" s="48" t="n">
        <v>75096</v>
      </c>
    </row>
    <row r="130">
      <c r="A130" t="inlineStr">
        <is>
          <t>BARRANQUILLA</t>
        </is>
      </c>
      <c r="B130" t="inlineStr">
        <is>
          <t>COSTA</t>
        </is>
      </c>
      <c r="C130" t="inlineStr">
        <is>
          <t>0004-0001</t>
        </is>
      </c>
      <c r="D130" t="inlineStr">
        <is>
          <t>8001</t>
        </is>
      </c>
      <c r="E130" t="inlineStr">
        <is>
          <t>TA-25-974753</t>
        </is>
      </c>
      <c r="F130" t="inlineStr">
        <is>
          <t>51958825</t>
        </is>
      </c>
      <c r="G130" t="inlineStr">
        <is>
          <t>APERTURA</t>
        </is>
      </c>
      <c r="H130" t="inlineStr">
        <is>
          <t>CB CRECIMIENTO - NUEVO</t>
        </is>
      </c>
      <c r="I130" t="inlineStr">
        <is>
          <t>ATLANTICO</t>
        </is>
      </c>
      <c r="J130" t="inlineStr">
        <is>
          <t>BARRANQUILLA</t>
        </is>
      </c>
      <c r="K130" t="inlineStr">
        <is>
          <t>VARIEDADES G Y J</t>
        </is>
      </c>
      <c r="L130" t="inlineStr">
        <is>
          <t>AVAL</t>
        </is>
      </c>
      <c r="M130" t="inlineStr">
        <is>
          <t>FO-25-1376824</t>
        </is>
      </c>
      <c r="N130" s="49" t="n">
        <v>45883.36180555556</v>
      </c>
      <c r="O130" s="49" t="n">
        <v>45888.67152777778</v>
      </c>
      <c r="P130" t="inlineStr">
        <is>
          <t>51958825</t>
        </is>
      </c>
      <c r="R130" t="inlineStr">
        <is>
          <t>EJECUTADO</t>
        </is>
      </c>
      <c r="S130" t="inlineStr">
        <is>
          <t>VISITA TECNICA</t>
        </is>
      </c>
      <c r="T130" t="inlineStr">
        <is>
          <t>SV0TZ754</t>
        </is>
      </c>
      <c r="U130" t="inlineStr">
        <is>
          <t>TIPO I</t>
        </is>
      </c>
      <c r="V130" t="inlineStr">
        <is>
          <t>TERRESTRE</t>
        </is>
      </c>
      <c r="W130" t="inlineStr">
        <is>
          <t>DE AGUAS MUÑOZ DAVID JOSE</t>
        </is>
      </c>
      <c r="X130" t="inlineStr">
        <is>
          <t>1</t>
        </is>
      </c>
      <c r="Y130" t="inlineStr">
        <is>
          <t>0</t>
        </is>
      </c>
      <c r="Z130" s="48" t="n">
        <v>0</v>
      </c>
      <c r="AA130" s="48" t="n">
        <v>0</v>
      </c>
      <c r="AB130" s="48" t="n">
        <v>0</v>
      </c>
      <c r="AC130" s="48" t="n">
        <v>75096</v>
      </c>
      <c r="AD130" t="inlineStr">
        <is>
          <t>0</t>
        </is>
      </c>
      <c r="AE130" s="48" t="n">
        <v>0</v>
      </c>
      <c r="AF130" s="48" t="n">
        <v>75096</v>
      </c>
    </row>
    <row r="131">
      <c r="A131" t="inlineStr">
        <is>
          <t>BOGOTA</t>
        </is>
      </c>
      <c r="B131" t="inlineStr">
        <is>
          <t>CUNDINAMARCA</t>
        </is>
      </c>
      <c r="C131" t="inlineStr">
        <is>
          <t>0004-0004</t>
        </is>
      </c>
      <c r="D131" t="inlineStr">
        <is>
          <t>25769</t>
        </is>
      </c>
      <c r="E131" t="inlineStr">
        <is>
          <t>TA-25-974761</t>
        </is>
      </c>
      <c r="F131" t="inlineStr">
        <is>
          <t>13843172</t>
        </is>
      </c>
      <c r="G131" t="inlineStr">
        <is>
          <t>APERTURA</t>
        </is>
      </c>
      <c r="H131" t="inlineStr">
        <is>
          <t>CB CRECIMIENTO - NUEVO</t>
        </is>
      </c>
      <c r="I131" t="inlineStr">
        <is>
          <t>CUNDINAMARCA</t>
        </is>
      </c>
      <c r="J131" t="inlineStr">
        <is>
          <t>SUBACHOQUE</t>
        </is>
      </c>
      <c r="K131" t="inlineStr">
        <is>
          <t>AUTO SERVICIO MERKANO SUBACHOQ</t>
        </is>
      </c>
      <c r="L131" t="inlineStr">
        <is>
          <t>AVAL</t>
        </is>
      </c>
      <c r="M131" t="inlineStr">
        <is>
          <t>FO-25-1376842</t>
        </is>
      </c>
      <c r="N131" s="49" t="n">
        <v>45883.4625</v>
      </c>
      <c r="O131" s="49" t="n">
        <v>45888.4625</v>
      </c>
      <c r="P131" t="inlineStr">
        <is>
          <t>13843172</t>
        </is>
      </c>
      <c r="R131" t="inlineStr">
        <is>
          <t>EJECUTADO</t>
        </is>
      </c>
      <c r="S131" t="inlineStr">
        <is>
          <t>VISITA TECNICA</t>
        </is>
      </c>
      <c r="T131" t="inlineStr">
        <is>
          <t>JAAFZ218</t>
        </is>
      </c>
      <c r="U131" t="inlineStr">
        <is>
          <t>TIPO II</t>
        </is>
      </c>
      <c r="V131" t="inlineStr">
        <is>
          <t>TERRESTRE</t>
        </is>
      </c>
      <c r="W131" t="inlineStr">
        <is>
          <t>ROMERO ROJAS BREIDY JHOHAN</t>
        </is>
      </c>
      <c r="X131" t="inlineStr">
        <is>
          <t>1</t>
        </is>
      </c>
      <c r="Y131" t="inlineStr">
        <is>
          <t>0</t>
        </is>
      </c>
      <c r="Z131" s="48" t="n">
        <v>0</v>
      </c>
      <c r="AA131" s="48" t="n">
        <v>0</v>
      </c>
      <c r="AB131" s="48" t="n">
        <v>0</v>
      </c>
      <c r="AC131" s="48" t="n">
        <v>163814</v>
      </c>
      <c r="AD131" t="inlineStr">
        <is>
          <t>0</t>
        </is>
      </c>
      <c r="AE131" s="48" t="n">
        <v>0</v>
      </c>
      <c r="AF131" s="48" t="n">
        <v>163814</v>
      </c>
    </row>
    <row r="132">
      <c r="A132" t="inlineStr">
        <is>
          <t>CARTAGENA</t>
        </is>
      </c>
      <c r="B132" t="inlineStr">
        <is>
          <t>COSTA</t>
        </is>
      </c>
      <c r="C132" t="inlineStr">
        <is>
          <t>0004-0001</t>
        </is>
      </c>
      <c r="D132" t="inlineStr">
        <is>
          <t>13001</t>
        </is>
      </c>
      <c r="E132" t="inlineStr">
        <is>
          <t>TA-25-975986</t>
        </is>
      </c>
      <c r="F132" t="inlineStr">
        <is>
          <t>90116419</t>
        </is>
      </c>
      <c r="G132" t="inlineStr">
        <is>
          <t>APERTURA</t>
        </is>
      </c>
      <c r="H132" t="inlineStr">
        <is>
          <t>CB CRECIMIENTO - NUEVO</t>
        </is>
      </c>
      <c r="I132" t="inlineStr">
        <is>
          <t>BOLIVAR</t>
        </is>
      </c>
      <c r="J132" t="inlineStr">
        <is>
          <t>CARTAGENA</t>
        </is>
      </c>
      <c r="K132" t="inlineStr">
        <is>
          <t>VARIEDAD EMYDULCE</t>
        </is>
      </c>
      <c r="L132" t="inlineStr">
        <is>
          <t>AVAL</t>
        </is>
      </c>
      <c r="M132" t="inlineStr">
        <is>
          <t>FO-25-1378397</t>
        </is>
      </c>
      <c r="N132" s="49" t="n">
        <v>45884.36041666667</v>
      </c>
      <c r="O132" s="49" t="n">
        <v>45888.58958333333</v>
      </c>
      <c r="P132" t="inlineStr">
        <is>
          <t>90116419</t>
        </is>
      </c>
      <c r="R132" t="inlineStr">
        <is>
          <t>EJECUTADO</t>
        </is>
      </c>
      <c r="S132" t="inlineStr">
        <is>
          <t>VISITA TECNICA</t>
        </is>
      </c>
      <c r="T132" t="inlineStr">
        <is>
          <t>VAZZZ252</t>
        </is>
      </c>
      <c r="U132" t="inlineStr">
        <is>
          <t>TIPO I</t>
        </is>
      </c>
      <c r="V132" t="inlineStr">
        <is>
          <t>TERRESTRE</t>
        </is>
      </c>
      <c r="W132" t="inlineStr">
        <is>
          <t>CANEDO HERRERA ALEXANDER</t>
        </is>
      </c>
      <c r="X132" t="inlineStr">
        <is>
          <t>1</t>
        </is>
      </c>
      <c r="Y132" t="inlineStr">
        <is>
          <t>0</t>
        </is>
      </c>
      <c r="Z132" s="48" t="n">
        <v>0</v>
      </c>
      <c r="AA132" s="48" t="n">
        <v>0</v>
      </c>
      <c r="AB132" s="48" t="n">
        <v>0</v>
      </c>
      <c r="AC132" s="48" t="n">
        <v>75096</v>
      </c>
      <c r="AD132" t="inlineStr">
        <is>
          <t>0</t>
        </is>
      </c>
      <c r="AE132" s="48" t="n">
        <v>0</v>
      </c>
      <c r="AF132" s="48" t="n">
        <v>75096</v>
      </c>
    </row>
    <row r="133">
      <c r="A133" t="inlineStr">
        <is>
          <t>TUNJA</t>
        </is>
      </c>
      <c r="B133" t="inlineStr">
        <is>
          <t>SANTANDERES</t>
        </is>
      </c>
      <c r="C133" t="inlineStr">
        <is>
          <t>0004-0008</t>
        </is>
      </c>
      <c r="D133" t="inlineStr">
        <is>
          <t>15759</t>
        </is>
      </c>
      <c r="E133" t="inlineStr">
        <is>
          <t>TA-25-975989</t>
        </is>
      </c>
      <c r="F133" t="inlineStr">
        <is>
          <t>20457461</t>
        </is>
      </c>
      <c r="G133" t="inlineStr">
        <is>
          <t>APERTURA</t>
        </is>
      </c>
      <c r="H133" t="inlineStr">
        <is>
          <t>CB CRECIMIENTO - NUEVO</t>
        </is>
      </c>
      <c r="I133" t="inlineStr">
        <is>
          <t>BOYACA</t>
        </is>
      </c>
      <c r="J133" t="inlineStr">
        <is>
          <t>SOGAMOSO</t>
        </is>
      </c>
      <c r="K133" t="inlineStr">
        <is>
          <t>PUNTOSERVIS SOGAMOSO</t>
        </is>
      </c>
      <c r="L133" t="inlineStr">
        <is>
          <t>AVAL</t>
        </is>
      </c>
      <c r="M133" t="inlineStr">
        <is>
          <t>FO-25-1378399</t>
        </is>
      </c>
      <c r="N133" s="49" t="n">
        <v>45884.40902777778</v>
      </c>
      <c r="O133" s="49" t="n">
        <v>45888.58680555555</v>
      </c>
      <c r="P133" t="inlineStr">
        <is>
          <t>20457461</t>
        </is>
      </c>
      <c r="R133" t="inlineStr">
        <is>
          <t>EJECUTADO</t>
        </is>
      </c>
      <c r="S133" t="inlineStr">
        <is>
          <t>VISITA TECNICA</t>
        </is>
      </c>
      <c r="T133" t="inlineStr">
        <is>
          <t>TRPZZ939</t>
        </is>
      </c>
      <c r="U133" t="inlineStr">
        <is>
          <t>TIPO II</t>
        </is>
      </c>
      <c r="V133" t="inlineStr">
        <is>
          <t>TERRESTRE</t>
        </is>
      </c>
      <c r="W133" t="inlineStr">
        <is>
          <t>RODRIGUEZ MURCIA YERSON IVAN</t>
        </is>
      </c>
      <c r="X133" t="inlineStr">
        <is>
          <t>1</t>
        </is>
      </c>
      <c r="Y133" t="inlineStr">
        <is>
          <t>0</t>
        </is>
      </c>
      <c r="Z133" s="48" t="n">
        <v>0</v>
      </c>
      <c r="AA133" s="48" t="n">
        <v>0</v>
      </c>
      <c r="AB133" s="48" t="n">
        <v>0</v>
      </c>
      <c r="AC133" s="48" t="n">
        <v>163814</v>
      </c>
      <c r="AD133" t="inlineStr">
        <is>
          <t>0</t>
        </is>
      </c>
      <c r="AE133" s="48" t="n">
        <v>0</v>
      </c>
      <c r="AF133" s="48" t="n">
        <v>163814</v>
      </c>
    </row>
    <row r="134">
      <c r="A134" t="inlineStr">
        <is>
          <t>VILLAVICENCIO</t>
        </is>
      </c>
      <c r="B134" t="inlineStr">
        <is>
          <t>REMOTAS</t>
        </is>
      </c>
      <c r="C134" t="inlineStr">
        <is>
          <t>0004-0007</t>
        </is>
      </c>
      <c r="D134" t="inlineStr">
        <is>
          <t>50568</t>
        </is>
      </c>
      <c r="E134" t="inlineStr">
        <is>
          <t>TA-25-977222</t>
        </is>
      </c>
      <c r="F134" t="inlineStr">
        <is>
          <t>89587509</t>
        </is>
      </c>
      <c r="G134" t="inlineStr">
        <is>
          <t>APERTURA</t>
        </is>
      </c>
      <c r="H134" t="inlineStr">
        <is>
          <t>CB CRECIMIENTO - NUEVO</t>
        </is>
      </c>
      <c r="I134" t="inlineStr">
        <is>
          <t>META</t>
        </is>
      </c>
      <c r="J134" t="inlineStr">
        <is>
          <t>PUERTO GAITAN</t>
        </is>
      </c>
      <c r="K134" t="inlineStr">
        <is>
          <t>ML.TEC.COM</t>
        </is>
      </c>
      <c r="L134" t="inlineStr">
        <is>
          <t>AVAL</t>
        </is>
      </c>
      <c r="M134" t="inlineStr">
        <is>
          <t>FO-25-1381152</t>
        </is>
      </c>
      <c r="N134" s="49" t="n">
        <v>45884.66805555556</v>
      </c>
      <c r="O134" s="49" t="n">
        <v>45890.30416666667</v>
      </c>
      <c r="P134" t="inlineStr">
        <is>
          <t>89587509</t>
        </is>
      </c>
      <c r="R134" t="inlineStr">
        <is>
          <t>EJECUTADO/CANCELADO</t>
        </is>
      </c>
      <c r="S134" t="inlineStr">
        <is>
          <t>VISITA TECNICA</t>
        </is>
      </c>
      <c r="U134" t="inlineStr">
        <is>
          <t>TIPO III</t>
        </is>
      </c>
      <c r="V134" t="inlineStr">
        <is>
          <t>TERRESTRE</t>
        </is>
      </c>
      <c r="W134" t="inlineStr">
        <is>
          <t>ROZO JIMENEZ EDGAR ARMANDO</t>
        </is>
      </c>
      <c r="X134" t="inlineStr">
        <is>
          <t>1</t>
        </is>
      </c>
      <c r="Y134" t="inlineStr">
        <is>
          <t>0</t>
        </is>
      </c>
      <c r="Z134" s="48" t="n">
        <v>0</v>
      </c>
      <c r="AA134" s="48" t="n">
        <v>0</v>
      </c>
      <c r="AB134" s="48" t="n">
        <v>0</v>
      </c>
      <c r="AC134" s="48" t="n">
        <v>275729</v>
      </c>
      <c r="AD134" t="inlineStr">
        <is>
          <t>0</t>
        </is>
      </c>
      <c r="AE134" s="48" t="n">
        <v>0</v>
      </c>
      <c r="AF134" s="48" t="n">
        <v>275729</v>
      </c>
    </row>
    <row r="135">
      <c r="A135" t="inlineStr">
        <is>
          <t>NEIVA</t>
        </is>
      </c>
      <c r="B135" t="inlineStr">
        <is>
          <t>REMOTAS</t>
        </is>
      </c>
      <c r="C135" t="inlineStr">
        <is>
          <t>0004-0007</t>
        </is>
      </c>
      <c r="D135" t="inlineStr">
        <is>
          <t>41001</t>
        </is>
      </c>
      <c r="E135" t="inlineStr">
        <is>
          <t>TA-25-977225</t>
        </is>
      </c>
      <c r="F135" t="inlineStr">
        <is>
          <t>90116466</t>
        </is>
      </c>
      <c r="G135" t="inlineStr">
        <is>
          <t>APERTURA</t>
        </is>
      </c>
      <c r="H135" t="inlineStr">
        <is>
          <t>CB CRECIMIENTO - NUEVO</t>
        </is>
      </c>
      <c r="I135" t="inlineStr">
        <is>
          <t>HUILA</t>
        </is>
      </c>
      <c r="J135" t="inlineStr">
        <is>
          <t>NEIVA</t>
        </is>
      </c>
      <c r="K135" t="inlineStr">
        <is>
          <t>HUEVOS Y VARIEDADES PATY</t>
        </is>
      </c>
      <c r="L135" t="inlineStr">
        <is>
          <t>AVAL</t>
        </is>
      </c>
      <c r="M135" t="inlineStr">
        <is>
          <t>FO-25-1381160</t>
        </is>
      </c>
      <c r="N135" s="49" t="n">
        <v>45884.44513888889</v>
      </c>
      <c r="O135" s="49" t="n">
        <v>45889.32013888889</v>
      </c>
      <c r="P135" t="inlineStr">
        <is>
          <t>90116466</t>
        </is>
      </c>
      <c r="R135" t="inlineStr">
        <is>
          <t>EJECUTADO</t>
        </is>
      </c>
      <c r="S135" t="inlineStr">
        <is>
          <t>VISITA TECNICA</t>
        </is>
      </c>
      <c r="T135" t="inlineStr">
        <is>
          <t>VAZZZ253</t>
        </is>
      </c>
      <c r="U135" t="inlineStr">
        <is>
          <t>TIPO I</t>
        </is>
      </c>
      <c r="V135" t="inlineStr">
        <is>
          <t>TERRESTRE</t>
        </is>
      </c>
      <c r="W135" t="inlineStr">
        <is>
          <t>DEVIA REINOSO JUAN CARLOS</t>
        </is>
      </c>
      <c r="X135" t="inlineStr">
        <is>
          <t>1</t>
        </is>
      </c>
      <c r="Y135" t="inlineStr">
        <is>
          <t>0</t>
        </is>
      </c>
      <c r="Z135" s="48" t="n">
        <v>0</v>
      </c>
      <c r="AA135" s="48" t="n">
        <v>0</v>
      </c>
      <c r="AB135" s="48" t="n">
        <v>0</v>
      </c>
      <c r="AC135" s="48" t="n">
        <v>75096</v>
      </c>
      <c r="AD135" t="inlineStr">
        <is>
          <t>0</t>
        </is>
      </c>
      <c r="AE135" s="48" t="n">
        <v>0</v>
      </c>
      <c r="AF135" s="48" t="n">
        <v>75096</v>
      </c>
    </row>
    <row r="136">
      <c r="A136" t="inlineStr">
        <is>
          <t>BOGOTA</t>
        </is>
      </c>
      <c r="B136" t="inlineStr">
        <is>
          <t>CUNDINAMARCA</t>
        </is>
      </c>
      <c r="C136" t="inlineStr">
        <is>
          <t>0004-0004</t>
        </is>
      </c>
      <c r="D136" t="inlineStr">
        <is>
          <t>25175</t>
        </is>
      </c>
      <c r="E136" t="inlineStr">
        <is>
          <t>TA-25-977230</t>
        </is>
      </c>
      <c r="F136" t="inlineStr">
        <is>
          <t>90114895</t>
        </is>
      </c>
      <c r="G136" t="inlineStr">
        <is>
          <t>APERTURA</t>
        </is>
      </c>
      <c r="H136" t="inlineStr">
        <is>
          <t>CB CRECIMIENTO - NUEVO</t>
        </is>
      </c>
      <c r="I136" t="inlineStr">
        <is>
          <t>CUNDINAMARCA</t>
        </is>
      </c>
      <c r="J136" t="inlineStr">
        <is>
          <t>CHIA</t>
        </is>
      </c>
      <c r="K136" t="inlineStr">
        <is>
          <t>PAPELERIA Y VARIEDADES KREATIVA</t>
        </is>
      </c>
      <c r="L136" t="inlineStr">
        <is>
          <t>AVAL</t>
        </is>
      </c>
      <c r="M136" t="inlineStr">
        <is>
          <t>FO-25-1381164</t>
        </is>
      </c>
      <c r="N136" s="49" t="n">
        <v>45884.72361111111</v>
      </c>
      <c r="O136" s="49" t="n">
        <v>45889.58888888889</v>
      </c>
      <c r="P136" t="inlineStr">
        <is>
          <t>90114895</t>
        </is>
      </c>
      <c r="R136" t="inlineStr">
        <is>
          <t>EJECUTADO</t>
        </is>
      </c>
      <c r="S136" t="inlineStr">
        <is>
          <t>VISITA TECNICA</t>
        </is>
      </c>
      <c r="T136" t="inlineStr">
        <is>
          <t>V9ZZZ679</t>
        </is>
      </c>
      <c r="U136" t="inlineStr">
        <is>
          <t>TIPO II</t>
        </is>
      </c>
      <c r="V136" t="inlineStr">
        <is>
          <t>TERRESTRE</t>
        </is>
      </c>
      <c r="W136" t="inlineStr">
        <is>
          <t>GALEANO SORIANO JUAN DAVID</t>
        </is>
      </c>
      <c r="X136" t="inlineStr">
        <is>
          <t>1</t>
        </is>
      </c>
      <c r="Y136" t="inlineStr">
        <is>
          <t>0</t>
        </is>
      </c>
      <c r="Z136" s="48" t="n">
        <v>0</v>
      </c>
      <c r="AA136" s="48" t="n">
        <v>0</v>
      </c>
      <c r="AB136" s="48" t="n">
        <v>0</v>
      </c>
      <c r="AC136" s="48" t="n">
        <v>163814</v>
      </c>
      <c r="AD136" t="inlineStr">
        <is>
          <t>0</t>
        </is>
      </c>
      <c r="AE136" s="48" t="n">
        <v>0</v>
      </c>
      <c r="AF136" s="48" t="n">
        <v>163814</v>
      </c>
    </row>
    <row r="137">
      <c r="A137" t="inlineStr">
        <is>
          <t>BOGOTA</t>
        </is>
      </c>
      <c r="B137" t="inlineStr">
        <is>
          <t>CUNDINAMARCA</t>
        </is>
      </c>
      <c r="C137" t="inlineStr">
        <is>
          <t>0004-0004</t>
        </is>
      </c>
      <c r="D137" t="inlineStr">
        <is>
          <t>25779</t>
        </is>
      </c>
      <c r="E137" t="inlineStr">
        <is>
          <t>TA-25-982066</t>
        </is>
      </c>
      <c r="F137" t="inlineStr">
        <is>
          <t>20483152</t>
        </is>
      </c>
      <c r="G137" t="inlineStr">
        <is>
          <t>APERTURA</t>
        </is>
      </c>
      <c r="H137" t="inlineStr">
        <is>
          <t>CB CRECIMIENTO - NUEVO</t>
        </is>
      </c>
      <c r="I137" t="inlineStr">
        <is>
          <t>CUNDINAMARCA</t>
        </is>
      </c>
      <c r="J137" t="inlineStr">
        <is>
          <t>SUSA</t>
        </is>
      </c>
      <c r="K137" t="inlineStr">
        <is>
          <t>LA CARRETA DOS</t>
        </is>
      </c>
      <c r="L137" t="inlineStr">
        <is>
          <t>AVAL</t>
        </is>
      </c>
      <c r="M137" t="inlineStr">
        <is>
          <t>FO-25-1389607</t>
        </is>
      </c>
      <c r="N137" s="49" t="n">
        <v>45888.71805555555</v>
      </c>
      <c r="O137" s="49" t="n">
        <v>45890.58125</v>
      </c>
      <c r="P137" t="inlineStr">
        <is>
          <t>20483152</t>
        </is>
      </c>
      <c r="R137" t="inlineStr">
        <is>
          <t>EJECUTADO</t>
        </is>
      </c>
      <c r="S137" t="inlineStr">
        <is>
          <t>VISITA TECNICA</t>
        </is>
      </c>
      <c r="T137" t="inlineStr">
        <is>
          <t>9BUZZ292</t>
        </is>
      </c>
      <c r="U137" t="inlineStr">
        <is>
          <t>TIPO III</t>
        </is>
      </c>
      <c r="V137" t="inlineStr">
        <is>
          <t>TERRESTRE</t>
        </is>
      </c>
      <c r="W137" t="inlineStr">
        <is>
          <t>MURCIA HERNANDEZ HARVEY IGNACIO</t>
        </is>
      </c>
      <c r="X137" t="inlineStr">
        <is>
          <t>1</t>
        </is>
      </c>
      <c r="Y137" t="inlineStr">
        <is>
          <t>0</t>
        </is>
      </c>
      <c r="Z137" s="48" t="n">
        <v>0</v>
      </c>
      <c r="AA137" s="48" t="n">
        <v>0</v>
      </c>
      <c r="AB137" s="48" t="n">
        <v>0</v>
      </c>
      <c r="AC137" s="48" t="n">
        <v>275729</v>
      </c>
      <c r="AD137" t="inlineStr">
        <is>
          <t>0</t>
        </is>
      </c>
      <c r="AE137" s="48" t="n">
        <v>0</v>
      </c>
      <c r="AF137" s="48" t="n">
        <v>275729</v>
      </c>
    </row>
    <row r="138">
      <c r="A138" t="inlineStr">
        <is>
          <t>NEIVA</t>
        </is>
      </c>
      <c r="B138" t="inlineStr">
        <is>
          <t>REMOTAS</t>
        </is>
      </c>
      <c r="C138" t="inlineStr">
        <is>
          <t>0004-0007</t>
        </is>
      </c>
      <c r="D138" t="inlineStr">
        <is>
          <t>18001</t>
        </is>
      </c>
      <c r="E138" t="inlineStr">
        <is>
          <t>TA-25-983203</t>
        </is>
      </c>
      <c r="F138" t="inlineStr">
        <is>
          <t>90117323</t>
        </is>
      </c>
      <c r="G138" t="inlineStr">
        <is>
          <t>APERTURA</t>
        </is>
      </c>
      <c r="H138" t="inlineStr">
        <is>
          <t>CB CRECIMIENTO - NUEVO</t>
        </is>
      </c>
      <c r="I138" t="inlineStr">
        <is>
          <t>CAQUETA</t>
        </is>
      </c>
      <c r="J138" t="inlineStr">
        <is>
          <t>FLORENCIA</t>
        </is>
      </c>
      <c r="K138" t="inlineStr">
        <is>
          <t>MINIMARKET Y PAPELERIA CRISTAL</t>
        </is>
      </c>
      <c r="L138" t="inlineStr">
        <is>
          <t>AVAL</t>
        </is>
      </c>
      <c r="M138" t="inlineStr">
        <is>
          <t>FO-25-1392065</t>
        </is>
      </c>
      <c r="N138" s="49" t="n">
        <v>45888.4875</v>
      </c>
      <c r="O138" s="49" t="n">
        <v>45891.60208333333</v>
      </c>
      <c r="P138" t="inlineStr">
        <is>
          <t>90117323</t>
        </is>
      </c>
      <c r="R138" t="inlineStr">
        <is>
          <t>EJECUTADO</t>
        </is>
      </c>
      <c r="S138" t="inlineStr">
        <is>
          <t>VISITA TECNICA</t>
        </is>
      </c>
      <c r="T138" t="inlineStr">
        <is>
          <t>VAZZZ543</t>
        </is>
      </c>
      <c r="U138" t="inlineStr">
        <is>
          <t>TIPO IV</t>
        </is>
      </c>
      <c r="V138" t="inlineStr">
        <is>
          <t>TERRESTRE</t>
        </is>
      </c>
      <c r="W138" t="inlineStr">
        <is>
          <t>BERMUDEZ SANCHEZ JOSE NEYBER</t>
        </is>
      </c>
      <c r="X138" t="inlineStr">
        <is>
          <t>1</t>
        </is>
      </c>
      <c r="Y138" t="inlineStr">
        <is>
          <t>0</t>
        </is>
      </c>
      <c r="Z138" s="48" t="n">
        <v>0</v>
      </c>
      <c r="AA138" s="48" t="n">
        <v>0</v>
      </c>
      <c r="AB138" s="48" t="n">
        <v>0</v>
      </c>
      <c r="AC138" s="48" t="n">
        <v>504833</v>
      </c>
      <c r="AD138" t="inlineStr">
        <is>
          <t>0</t>
        </is>
      </c>
      <c r="AE138" s="48" t="n">
        <v>0</v>
      </c>
      <c r="AF138" s="48" t="n">
        <v>504833</v>
      </c>
    </row>
    <row r="139">
      <c r="A139" t="inlineStr">
        <is>
          <t>BOGOTA</t>
        </is>
      </c>
      <c r="B139" t="inlineStr">
        <is>
          <t>CUNDINAMARCA</t>
        </is>
      </c>
      <c r="C139" t="inlineStr">
        <is>
          <t>0004-0004</t>
        </is>
      </c>
      <c r="D139" t="inlineStr">
        <is>
          <t>11001</t>
        </is>
      </c>
      <c r="E139" t="inlineStr">
        <is>
          <t>TA-25-983204</t>
        </is>
      </c>
      <c r="F139" t="inlineStr">
        <is>
          <t>90106305</t>
        </is>
      </c>
      <c r="G139" t="inlineStr">
        <is>
          <t>APERTURA</t>
        </is>
      </c>
      <c r="H139" t="inlineStr">
        <is>
          <t>CB CRECIMIENTO - NUEVO</t>
        </is>
      </c>
      <c r="I139" t="inlineStr">
        <is>
          <t>CUNDINAMARCA</t>
        </is>
      </c>
      <c r="J139" t="inlineStr">
        <is>
          <t>BOGOTA</t>
        </is>
      </c>
      <c r="K139" t="inlineStr">
        <is>
          <t>DISTRIBUIDORA DE BELLEZA MARANATHA</t>
        </is>
      </c>
      <c r="L139" t="inlineStr">
        <is>
          <t>AVAL</t>
        </is>
      </c>
      <c r="M139" t="inlineStr">
        <is>
          <t>FO-25-1392067</t>
        </is>
      </c>
      <c r="N139" s="49" t="n">
        <v>45888.86180555556</v>
      </c>
      <c r="O139" s="49" t="n">
        <v>45891.61805555555</v>
      </c>
      <c r="P139" t="inlineStr">
        <is>
          <t>90106305</t>
        </is>
      </c>
      <c r="R139" t="inlineStr">
        <is>
          <t>EJECUTADO</t>
        </is>
      </c>
      <c r="S139" t="inlineStr">
        <is>
          <t>VISITA TECNICA</t>
        </is>
      </c>
      <c r="T139" t="inlineStr">
        <is>
          <t>V7ZZZ492</t>
        </is>
      </c>
      <c r="U139" t="inlineStr">
        <is>
          <t>TIPO I</t>
        </is>
      </c>
      <c r="V139" t="inlineStr">
        <is>
          <t>TERRESTRE</t>
        </is>
      </c>
      <c r="W139" t="inlineStr">
        <is>
          <t>HERNANDEZ NARANJO OSCAR EDUARDO</t>
        </is>
      </c>
      <c r="X139" t="inlineStr">
        <is>
          <t>1</t>
        </is>
      </c>
      <c r="Y139" t="inlineStr">
        <is>
          <t>0</t>
        </is>
      </c>
      <c r="Z139" s="48" t="n">
        <v>0</v>
      </c>
      <c r="AA139" s="48" t="n">
        <v>0</v>
      </c>
      <c r="AB139" s="48" t="n">
        <v>0</v>
      </c>
      <c r="AC139" s="48" t="n">
        <v>75096</v>
      </c>
      <c r="AD139" t="inlineStr">
        <is>
          <t>0</t>
        </is>
      </c>
      <c r="AE139" s="48" t="n">
        <v>0</v>
      </c>
      <c r="AF139" s="48" t="n">
        <v>75096</v>
      </c>
    </row>
    <row r="140">
      <c r="A140" t="inlineStr">
        <is>
          <t>TUNJA</t>
        </is>
      </c>
      <c r="B140" t="inlineStr">
        <is>
          <t>SANTANDERES</t>
        </is>
      </c>
      <c r="C140" t="inlineStr">
        <is>
          <t>0004-0008</t>
        </is>
      </c>
      <c r="D140" t="inlineStr">
        <is>
          <t>15516</t>
        </is>
      </c>
      <c r="E140" t="inlineStr">
        <is>
          <t>TA-25-983206</t>
        </is>
      </c>
      <c r="F140" t="inlineStr">
        <is>
          <t>90127209</t>
        </is>
      </c>
      <c r="G140" t="inlineStr">
        <is>
          <t>APERTURA</t>
        </is>
      </c>
      <c r="H140" t="inlineStr">
        <is>
          <t>CB CRECIMIENTO - NUEVO</t>
        </is>
      </c>
      <c r="I140" t="inlineStr">
        <is>
          <t>BOYACA</t>
        </is>
      </c>
      <c r="J140" t="inlineStr">
        <is>
          <t>PAIPA</t>
        </is>
      </c>
      <c r="K140" t="inlineStr">
        <is>
          <t>NEW TECH PAIPA</t>
        </is>
      </c>
      <c r="L140" t="inlineStr">
        <is>
          <t>AVAL</t>
        </is>
      </c>
      <c r="M140" t="inlineStr">
        <is>
          <t>FO-25-1392069</t>
        </is>
      </c>
      <c r="N140" s="49" t="n">
        <v>45888.29513888889</v>
      </c>
      <c r="O140" s="49" t="n">
        <v>45890.50763888889</v>
      </c>
      <c r="P140" t="inlineStr">
        <is>
          <t>90127209</t>
        </is>
      </c>
      <c r="R140" t="inlineStr">
        <is>
          <t>EJECUTADO</t>
        </is>
      </c>
      <c r="S140" t="inlineStr">
        <is>
          <t>VISITA TECNICA</t>
        </is>
      </c>
      <c r="T140" t="inlineStr">
        <is>
          <t>F9ZZZ081</t>
        </is>
      </c>
      <c r="U140" t="inlineStr">
        <is>
          <t>TIPO II</t>
        </is>
      </c>
      <c r="V140" t="inlineStr">
        <is>
          <t>TERRESTRE</t>
        </is>
      </c>
      <c r="W140" t="inlineStr">
        <is>
          <t>RODRIGUEZ MURCIA YERSON IVAN</t>
        </is>
      </c>
      <c r="X140" t="inlineStr">
        <is>
          <t>1</t>
        </is>
      </c>
      <c r="Y140" t="inlineStr">
        <is>
          <t>0</t>
        </is>
      </c>
      <c r="Z140" s="48" t="n">
        <v>0</v>
      </c>
      <c r="AA140" s="48" t="n">
        <v>0</v>
      </c>
      <c r="AB140" s="48" t="n">
        <v>0</v>
      </c>
      <c r="AC140" s="48" t="n">
        <v>163814</v>
      </c>
      <c r="AD140" t="inlineStr">
        <is>
          <t>0</t>
        </is>
      </c>
      <c r="AE140" s="48" t="n">
        <v>0</v>
      </c>
      <c r="AF140" s="48" t="n">
        <v>163814</v>
      </c>
    </row>
    <row r="141">
      <c r="A141" t="inlineStr">
        <is>
          <t>VILLAVICENCIO</t>
        </is>
      </c>
      <c r="B141" t="inlineStr">
        <is>
          <t>REMOTAS</t>
        </is>
      </c>
      <c r="C141" t="inlineStr">
        <is>
          <t>0004-0007</t>
        </is>
      </c>
      <c r="D141" t="inlineStr">
        <is>
          <t>50683</t>
        </is>
      </c>
      <c r="E141" t="inlineStr">
        <is>
          <t>TA-25-989941</t>
        </is>
      </c>
      <c r="F141" t="inlineStr">
        <is>
          <t>90103296</t>
        </is>
      </c>
      <c r="G141" t="inlineStr">
        <is>
          <t>APERTURA</t>
        </is>
      </c>
      <c r="H141" t="inlineStr">
        <is>
          <t>CB CRECIMIENTO - NUEVO</t>
        </is>
      </c>
      <c r="I141" t="inlineStr">
        <is>
          <t>META</t>
        </is>
      </c>
      <c r="J141" t="inlineStr">
        <is>
          <t>SAN JUAN DE ARAMA</t>
        </is>
      </c>
      <c r="K141" t="inlineStr">
        <is>
          <t>VETERINARIA EMPREGATEC</t>
        </is>
      </c>
      <c r="L141" t="inlineStr">
        <is>
          <t>AVAL</t>
        </is>
      </c>
      <c r="M141" t="inlineStr">
        <is>
          <t>FO-25-1397949</t>
        </is>
      </c>
      <c r="N141" s="49" t="n">
        <v>45889.46180555555</v>
      </c>
      <c r="O141" s="49" t="n">
        <v>45891.60824074074</v>
      </c>
      <c r="P141" t="inlineStr">
        <is>
          <t>90103296</t>
        </is>
      </c>
      <c r="R141" t="inlineStr">
        <is>
          <t>EJECUTADO</t>
        </is>
      </c>
      <c r="S141" t="inlineStr">
        <is>
          <t>VISITA TECNICA</t>
        </is>
      </c>
      <c r="T141" t="inlineStr">
        <is>
          <t>V7ZZZ400</t>
        </is>
      </c>
      <c r="U141" t="inlineStr">
        <is>
          <t>TIPO III</t>
        </is>
      </c>
      <c r="V141" t="inlineStr">
        <is>
          <t>TERRESTRE</t>
        </is>
      </c>
      <c r="W141" t="inlineStr">
        <is>
          <t>PEDREROS CONTRERAS MICHAEL STEVENS</t>
        </is>
      </c>
      <c r="X141" t="inlineStr">
        <is>
          <t>1</t>
        </is>
      </c>
      <c r="Y141" t="inlineStr">
        <is>
          <t>0</t>
        </is>
      </c>
      <c r="Z141" s="48" t="n">
        <v>0</v>
      </c>
      <c r="AA141" s="48" t="n">
        <v>0</v>
      </c>
      <c r="AB141" s="48" t="n">
        <v>0</v>
      </c>
      <c r="AC141" s="48" t="n">
        <v>275729</v>
      </c>
      <c r="AD141" t="inlineStr">
        <is>
          <t>0</t>
        </is>
      </c>
      <c r="AE141" s="48" t="n">
        <v>0</v>
      </c>
      <c r="AF141" s="48" t="n">
        <v>275729</v>
      </c>
    </row>
    <row r="142">
      <c r="A142" t="inlineStr">
        <is>
          <t>NEIVA</t>
        </is>
      </c>
      <c r="B142" t="inlineStr">
        <is>
          <t>REMOTAS</t>
        </is>
      </c>
      <c r="C142" t="inlineStr">
        <is>
          <t>0004-0007</t>
        </is>
      </c>
      <c r="D142" t="inlineStr">
        <is>
          <t>41298</t>
        </is>
      </c>
      <c r="E142" t="inlineStr">
        <is>
          <t>TA-25-989942</t>
        </is>
      </c>
      <c r="F142" t="inlineStr">
        <is>
          <t>90113509</t>
        </is>
      </c>
      <c r="G142" t="inlineStr">
        <is>
          <t>APERTURA</t>
        </is>
      </c>
      <c r="H142" t="inlineStr">
        <is>
          <t>CB CRECIMIENTO - NUEVO</t>
        </is>
      </c>
      <c r="I142" t="inlineStr">
        <is>
          <t>HUILA</t>
        </is>
      </c>
      <c r="J142" t="inlineStr">
        <is>
          <t>GARZON</t>
        </is>
      </c>
      <c r="K142" t="inlineStr">
        <is>
          <t>TIENDA MULTISERVICIOS LA QUINTA</t>
        </is>
      </c>
      <c r="L142" t="inlineStr">
        <is>
          <t>AVAL</t>
        </is>
      </c>
      <c r="M142" t="inlineStr">
        <is>
          <t>FO-25-1397955</t>
        </is>
      </c>
      <c r="N142" s="49" t="n">
        <v>45889.64305555556</v>
      </c>
      <c r="O142" s="49" t="n">
        <v>45891.61736111111</v>
      </c>
      <c r="P142" t="inlineStr">
        <is>
          <t>90113509</t>
        </is>
      </c>
      <c r="R142" t="inlineStr">
        <is>
          <t>EJECUTADO</t>
        </is>
      </c>
      <c r="S142" t="inlineStr">
        <is>
          <t>VISITA TECNICA</t>
        </is>
      </c>
      <c r="T142" t="inlineStr">
        <is>
          <t>V8ZZZ770</t>
        </is>
      </c>
      <c r="U142" t="inlineStr">
        <is>
          <t>TIPO III</t>
        </is>
      </c>
      <c r="V142" t="inlineStr">
        <is>
          <t>TERRESTRE</t>
        </is>
      </c>
      <c r="W142" t="inlineStr">
        <is>
          <t>DEVIA REINOSO JUAN CARLOS</t>
        </is>
      </c>
      <c r="X142" t="inlineStr">
        <is>
          <t>1</t>
        </is>
      </c>
      <c r="Y142" t="inlineStr">
        <is>
          <t>0</t>
        </is>
      </c>
      <c r="Z142" s="48" t="n">
        <v>0</v>
      </c>
      <c r="AA142" s="48" t="n">
        <v>0</v>
      </c>
      <c r="AB142" s="48" t="n">
        <v>0</v>
      </c>
      <c r="AC142" s="48" t="n">
        <v>275729</v>
      </c>
      <c r="AD142" t="inlineStr">
        <is>
          <t>0</t>
        </is>
      </c>
      <c r="AE142" s="48" t="n">
        <v>0</v>
      </c>
      <c r="AF142" s="48" t="n">
        <v>275729</v>
      </c>
    </row>
    <row r="143">
      <c r="A143" t="inlineStr">
        <is>
          <t>BARRANQUILLA</t>
        </is>
      </c>
      <c r="B143" t="inlineStr">
        <is>
          <t>COSTA</t>
        </is>
      </c>
      <c r="C143" t="inlineStr">
        <is>
          <t>0004-0001</t>
        </is>
      </c>
      <c r="D143" t="inlineStr">
        <is>
          <t>8638</t>
        </is>
      </c>
      <c r="E143" t="inlineStr">
        <is>
          <t>TA-25-989945</t>
        </is>
      </c>
      <c r="F143" t="inlineStr">
        <is>
          <t>90108204</t>
        </is>
      </c>
      <c r="G143" t="inlineStr">
        <is>
          <t>APERTURA</t>
        </is>
      </c>
      <c r="H143" t="inlineStr">
        <is>
          <t>CB CRECIMIENTO - NUEVO</t>
        </is>
      </c>
      <c r="I143" t="inlineStr">
        <is>
          <t>ATLANTICO</t>
        </is>
      </c>
      <c r="J143" t="inlineStr">
        <is>
          <t>SABANALARGA</t>
        </is>
      </c>
      <c r="K143" t="inlineStr">
        <is>
          <t>DROGUERIA F &amp; L</t>
        </is>
      </c>
      <c r="L143" t="inlineStr">
        <is>
          <t>AVAL</t>
        </is>
      </c>
      <c r="M143" t="inlineStr">
        <is>
          <t>FO-25-1397960</t>
        </is>
      </c>
      <c r="N143" s="49" t="n">
        <v>45889.61458333334</v>
      </c>
      <c r="O143" s="49" t="n">
        <v>45894.32569444444</v>
      </c>
      <c r="P143" t="inlineStr">
        <is>
          <t>90108204</t>
        </is>
      </c>
      <c r="R143" t="inlineStr">
        <is>
          <t>EJECUTADO</t>
        </is>
      </c>
      <c r="S143" t="inlineStr">
        <is>
          <t>VISITA TECNICA</t>
        </is>
      </c>
      <c r="T143" t="inlineStr">
        <is>
          <t>V7ZZZ740</t>
        </is>
      </c>
      <c r="U143" t="inlineStr">
        <is>
          <t>TIPO II</t>
        </is>
      </c>
      <c r="V143" t="inlineStr">
        <is>
          <t>TERRESTRE</t>
        </is>
      </c>
      <c r="W143" t="inlineStr">
        <is>
          <t>DE AVILA SIADES ALBERTO ENRIQUE</t>
        </is>
      </c>
      <c r="X143" t="inlineStr">
        <is>
          <t>1</t>
        </is>
      </c>
      <c r="Y143" t="inlineStr">
        <is>
          <t>0</t>
        </is>
      </c>
      <c r="Z143" s="48" t="n">
        <v>0</v>
      </c>
      <c r="AA143" s="48" t="n">
        <v>0</v>
      </c>
      <c r="AB143" s="48" t="n">
        <v>0</v>
      </c>
      <c r="AC143" s="48" t="n">
        <v>163814</v>
      </c>
      <c r="AD143" t="inlineStr">
        <is>
          <t>0</t>
        </is>
      </c>
      <c r="AE143" s="48" t="n">
        <v>0</v>
      </c>
      <c r="AF143" s="48" t="n">
        <v>163814</v>
      </c>
    </row>
    <row r="144">
      <c r="A144" t="inlineStr">
        <is>
          <t>BOGOTA</t>
        </is>
      </c>
      <c r="B144" t="inlineStr">
        <is>
          <t>CUNDINAMARCA</t>
        </is>
      </c>
      <c r="C144" t="inlineStr">
        <is>
          <t>0004-0004</t>
        </is>
      </c>
      <c r="D144" t="inlineStr">
        <is>
          <t>11001</t>
        </is>
      </c>
      <c r="E144" t="inlineStr">
        <is>
          <t>TA-25-989953</t>
        </is>
      </c>
      <c r="F144" t="inlineStr">
        <is>
          <t>90114427</t>
        </is>
      </c>
      <c r="G144" t="inlineStr">
        <is>
          <t>APERTURA</t>
        </is>
      </c>
      <c r="H144" t="inlineStr">
        <is>
          <t>CB CRECIMIENTO - NUEVO</t>
        </is>
      </c>
      <c r="I144" t="inlineStr">
        <is>
          <t>CUNDINAMARCA</t>
        </is>
      </c>
      <c r="J144" t="inlineStr">
        <is>
          <t>BOGOTA</t>
        </is>
      </c>
      <c r="K144" t="inlineStr">
        <is>
          <t>ACCESO INTERNET</t>
        </is>
      </c>
      <c r="L144" t="inlineStr">
        <is>
          <t>AVAL</t>
        </is>
      </c>
      <c r="M144" t="inlineStr">
        <is>
          <t>FO-25-1397966</t>
        </is>
      </c>
      <c r="N144" s="49" t="n">
        <v>45889.86180555556</v>
      </c>
      <c r="O144" s="49" t="n">
        <v>45891.58194444444</v>
      </c>
      <c r="P144" t="inlineStr">
        <is>
          <t>90114427</t>
        </is>
      </c>
      <c r="R144" t="inlineStr">
        <is>
          <t>EJECUTADO</t>
        </is>
      </c>
      <c r="S144" t="inlineStr">
        <is>
          <t>VISITA TECNICA</t>
        </is>
      </c>
      <c r="T144" t="inlineStr">
        <is>
          <t>V8ZZZ949</t>
        </is>
      </c>
      <c r="U144" t="inlineStr">
        <is>
          <t>TIPO I</t>
        </is>
      </c>
      <c r="V144" t="inlineStr">
        <is>
          <t>TERRESTRE</t>
        </is>
      </c>
      <c r="W144" t="inlineStr">
        <is>
          <t>SOTO LONDOÑO FREDY ALEXANDER</t>
        </is>
      </c>
      <c r="X144" t="inlineStr">
        <is>
          <t>1</t>
        </is>
      </c>
      <c r="Y144" t="inlineStr">
        <is>
          <t>0</t>
        </is>
      </c>
      <c r="Z144" s="48" t="n">
        <v>0</v>
      </c>
      <c r="AA144" s="48" t="n">
        <v>0</v>
      </c>
      <c r="AB144" s="48" t="n">
        <v>0</v>
      </c>
      <c r="AC144" s="48" t="n">
        <v>75096</v>
      </c>
      <c r="AD144" t="inlineStr">
        <is>
          <t>0</t>
        </is>
      </c>
      <c r="AE144" s="48" t="n">
        <v>0</v>
      </c>
      <c r="AF144" s="48" t="n">
        <v>75096</v>
      </c>
    </row>
    <row r="145">
      <c r="A145" t="inlineStr">
        <is>
          <t>TUNJA</t>
        </is>
      </c>
      <c r="B145" t="inlineStr">
        <is>
          <t>SANTANDERES</t>
        </is>
      </c>
      <c r="C145" t="inlineStr">
        <is>
          <t>0004-0008</t>
        </is>
      </c>
      <c r="D145" t="inlineStr">
        <is>
          <t>15238</t>
        </is>
      </c>
      <c r="E145" t="inlineStr">
        <is>
          <t>TA-25-989959</t>
        </is>
      </c>
      <c r="F145" t="inlineStr">
        <is>
          <t>89199330</t>
        </is>
      </c>
      <c r="G145" t="inlineStr">
        <is>
          <t>APERTURA</t>
        </is>
      </c>
      <c r="H145" t="inlineStr">
        <is>
          <t>CB CRECIMIENTO - NUEVO</t>
        </is>
      </c>
      <c r="I145" t="inlineStr">
        <is>
          <t>BOYACA</t>
        </is>
      </c>
      <c r="J145" t="inlineStr">
        <is>
          <t>DUITAMA</t>
        </is>
      </c>
      <c r="K145" t="inlineStr">
        <is>
          <t>DROGUERIA COFAMILIAR 2</t>
        </is>
      </c>
      <c r="L145" t="inlineStr">
        <is>
          <t>AVAL</t>
        </is>
      </c>
      <c r="M145" t="inlineStr">
        <is>
          <t>FO-25-1397972</t>
        </is>
      </c>
      <c r="N145" s="49" t="n">
        <v>45889.37638888889</v>
      </c>
      <c r="O145" s="49" t="n">
        <v>45891.48472222222</v>
      </c>
      <c r="P145" t="inlineStr">
        <is>
          <t>89199330</t>
        </is>
      </c>
      <c r="R145" t="inlineStr">
        <is>
          <t>EJECUTADO</t>
        </is>
      </c>
      <c r="S145" t="inlineStr">
        <is>
          <t>VISITA TECNICA</t>
        </is>
      </c>
      <c r="T145" t="inlineStr">
        <is>
          <t>FAPZZ729</t>
        </is>
      </c>
      <c r="U145" t="inlineStr">
        <is>
          <t>TIPO II</t>
        </is>
      </c>
      <c r="V145" t="inlineStr">
        <is>
          <t>TERRESTRE</t>
        </is>
      </c>
      <c r="W145" t="inlineStr">
        <is>
          <t>HERRERA GARZON JEYSON STEVENT</t>
        </is>
      </c>
      <c r="X145" t="inlineStr">
        <is>
          <t>1</t>
        </is>
      </c>
      <c r="Y145" t="inlineStr">
        <is>
          <t>0</t>
        </is>
      </c>
      <c r="Z145" s="48" t="n">
        <v>0</v>
      </c>
      <c r="AA145" s="48" t="n">
        <v>0</v>
      </c>
      <c r="AB145" s="48" t="n">
        <v>0</v>
      </c>
      <c r="AC145" s="48" t="n">
        <v>163814</v>
      </c>
      <c r="AD145" t="inlineStr">
        <is>
          <t>0</t>
        </is>
      </c>
      <c r="AE145" s="48" t="n">
        <v>0</v>
      </c>
      <c r="AF145" s="48" t="n">
        <v>163814</v>
      </c>
    </row>
    <row r="146">
      <c r="A146" t="inlineStr">
        <is>
          <t>CALI</t>
        </is>
      </c>
      <c r="B146" t="inlineStr">
        <is>
          <t>SUROCCIDENTE Y EJE CAFETERO</t>
        </is>
      </c>
      <c r="C146" t="inlineStr">
        <is>
          <t>0004-0003</t>
        </is>
      </c>
      <c r="D146" t="inlineStr">
        <is>
          <t>76111</t>
        </is>
      </c>
      <c r="E146" t="inlineStr">
        <is>
          <t>TA-25-989961</t>
        </is>
      </c>
      <c r="F146" t="inlineStr">
        <is>
          <t>90130229</t>
        </is>
      </c>
      <c r="G146" t="inlineStr">
        <is>
          <t>APERTURA</t>
        </is>
      </c>
      <c r="H146" t="inlineStr">
        <is>
          <t>CB CRECIMIENTO - NUEVO</t>
        </is>
      </c>
      <c r="I146" t="inlineStr">
        <is>
          <t>VALLE DEL CAUCA</t>
        </is>
      </c>
      <c r="J146" t="inlineStr">
        <is>
          <t>GUADALAJARA DE BUGA</t>
        </is>
      </c>
      <c r="K146" t="inlineStr">
        <is>
          <t>V&amp;S SOAT Y MAS</t>
        </is>
      </c>
      <c r="L146" t="inlineStr">
        <is>
          <t>AVAL</t>
        </is>
      </c>
      <c r="M146" t="inlineStr">
        <is>
          <t>FO-25-1397974</t>
        </is>
      </c>
      <c r="N146" s="49" t="n">
        <v>45889.70138888889</v>
      </c>
      <c r="O146" s="49" t="n">
        <v>45891.68125</v>
      </c>
      <c r="P146" t="inlineStr">
        <is>
          <t>90130229</t>
        </is>
      </c>
      <c r="R146" t="inlineStr">
        <is>
          <t>EJECUTADO</t>
        </is>
      </c>
      <c r="S146" t="inlineStr">
        <is>
          <t>VISITA TECNICA</t>
        </is>
      </c>
      <c r="T146" t="inlineStr">
        <is>
          <t>FHZZZ092</t>
        </is>
      </c>
      <c r="U146" t="inlineStr">
        <is>
          <t>TIPO II</t>
        </is>
      </c>
      <c r="V146" t="inlineStr">
        <is>
          <t>TERRESTRE</t>
        </is>
      </c>
      <c r="W146" t="inlineStr">
        <is>
          <t>TORRES GARCIA JENDRY JOSE</t>
        </is>
      </c>
      <c r="X146" t="inlineStr">
        <is>
          <t>1</t>
        </is>
      </c>
      <c r="Y146" t="inlineStr">
        <is>
          <t>0</t>
        </is>
      </c>
      <c r="Z146" s="48" t="n">
        <v>0</v>
      </c>
      <c r="AA146" s="48" t="n">
        <v>0</v>
      </c>
      <c r="AB146" s="48" t="n">
        <v>0</v>
      </c>
      <c r="AC146" s="48" t="n">
        <v>163814</v>
      </c>
      <c r="AD146" t="inlineStr">
        <is>
          <t>0</t>
        </is>
      </c>
      <c r="AE146" s="48" t="n">
        <v>0</v>
      </c>
      <c r="AF146" s="48" t="n">
        <v>163814</v>
      </c>
    </row>
    <row r="147">
      <c r="A147" t="inlineStr">
        <is>
          <t>PASTO</t>
        </is>
      </c>
      <c r="B147" t="inlineStr">
        <is>
          <t>SUROCCIDENTE Y EJE CAFETERO</t>
        </is>
      </c>
      <c r="C147" t="inlineStr">
        <is>
          <t>0004-0003</t>
        </is>
      </c>
      <c r="D147" t="inlineStr">
        <is>
          <t>52001</t>
        </is>
      </c>
      <c r="E147" t="inlineStr">
        <is>
          <t>TA-25-989964</t>
        </is>
      </c>
      <c r="F147" t="inlineStr">
        <is>
          <t>72875719</t>
        </is>
      </c>
      <c r="G147" t="inlineStr">
        <is>
          <t>APERTURA</t>
        </is>
      </c>
      <c r="H147" t="inlineStr">
        <is>
          <t>DATAFONO ADICIONAL</t>
        </is>
      </c>
      <c r="I147" t="inlineStr">
        <is>
          <t>NARIÑO</t>
        </is>
      </c>
      <c r="J147" t="inlineStr">
        <is>
          <t>PASTO</t>
        </is>
      </c>
      <c r="K147" t="inlineStr">
        <is>
          <t>INTEL COPIAS CAMI</t>
        </is>
      </c>
      <c r="L147" t="inlineStr">
        <is>
          <t>AVAL</t>
        </is>
      </c>
      <c r="M147" t="inlineStr">
        <is>
          <t>FO-25-1397994</t>
        </is>
      </c>
      <c r="N147" s="49" t="n">
        <v>45889.66458333333</v>
      </c>
      <c r="O147" s="49" t="n">
        <v>45891.64027777778</v>
      </c>
      <c r="P147" t="inlineStr">
        <is>
          <t>72875719</t>
        </is>
      </c>
      <c r="R147" t="inlineStr">
        <is>
          <t>EJECUTADO</t>
        </is>
      </c>
      <c r="S147" t="inlineStr">
        <is>
          <t>VISITA TECNICA</t>
        </is>
      </c>
      <c r="T147" t="inlineStr">
        <is>
          <t>SIZZZ738</t>
        </is>
      </c>
      <c r="U147" t="inlineStr">
        <is>
          <t>TIPO I</t>
        </is>
      </c>
      <c r="V147" t="inlineStr">
        <is>
          <t>TERRESTRE</t>
        </is>
      </c>
      <c r="W147" t="inlineStr">
        <is>
          <t>CASTILLO HERRERA ALEX RICARDO</t>
        </is>
      </c>
      <c r="X147" t="inlineStr">
        <is>
          <t>1</t>
        </is>
      </c>
      <c r="Y147" t="inlineStr">
        <is>
          <t>0</t>
        </is>
      </c>
      <c r="Z147" s="48" t="n">
        <v>0</v>
      </c>
      <c r="AA147" s="48" t="n">
        <v>0</v>
      </c>
      <c r="AB147" s="48" t="n">
        <v>0</v>
      </c>
      <c r="AC147" s="48" t="n">
        <v>75096</v>
      </c>
      <c r="AD147" t="inlineStr">
        <is>
          <t>0</t>
        </is>
      </c>
      <c r="AE147" s="48" t="n">
        <v>0</v>
      </c>
      <c r="AF147" s="48" t="n">
        <v>75096</v>
      </c>
    </row>
    <row r="148">
      <c r="A148" t="inlineStr">
        <is>
          <t>PASTO</t>
        </is>
      </c>
      <c r="B148" t="inlineStr">
        <is>
          <t>SUROCCIDENTE Y EJE CAFETERO</t>
        </is>
      </c>
      <c r="C148" t="inlineStr">
        <is>
          <t>0004-0003</t>
        </is>
      </c>
      <c r="D148" t="inlineStr">
        <is>
          <t>52835</t>
        </is>
      </c>
      <c r="E148" t="inlineStr">
        <is>
          <t>TA-25-991124</t>
        </is>
      </c>
      <c r="F148" t="inlineStr">
        <is>
          <t>87267003</t>
        </is>
      </c>
      <c r="G148" t="inlineStr">
        <is>
          <t>APERTURA</t>
        </is>
      </c>
      <c r="H148" t="inlineStr">
        <is>
          <t>CB CRECIMIENTO - NUEVO</t>
        </is>
      </c>
      <c r="I148" t="inlineStr">
        <is>
          <t>NARIÑO</t>
        </is>
      </c>
      <c r="J148" t="inlineStr">
        <is>
          <t>SAN ANDRES DE TUMACO</t>
        </is>
      </c>
      <c r="K148" t="inlineStr">
        <is>
          <t>PASTO NET COMUNICACIONES SAS TUMACO</t>
        </is>
      </c>
      <c r="L148" t="inlineStr">
        <is>
          <t>AVAL</t>
        </is>
      </c>
      <c r="M148" t="inlineStr">
        <is>
          <t>FO-25-1400572</t>
        </is>
      </c>
      <c r="N148" s="49" t="n">
        <v>45890.65277777778</v>
      </c>
      <c r="O148" s="49" t="n">
        <v>45895.57916666667</v>
      </c>
      <c r="P148" t="inlineStr">
        <is>
          <t>87267003</t>
        </is>
      </c>
      <c r="R148" t="inlineStr">
        <is>
          <t>EJECUTADO/CANCELADO</t>
        </is>
      </c>
      <c r="S148" t="inlineStr">
        <is>
          <t>VISITA TECNICA</t>
        </is>
      </c>
      <c r="U148" t="inlineStr">
        <is>
          <t>TIPO IV</t>
        </is>
      </c>
      <c r="V148" t="inlineStr">
        <is>
          <t>TERRESTRE</t>
        </is>
      </c>
      <c r="W148" t="inlineStr">
        <is>
          <t>PAZ MARTINEZ RICHARD HUMBERTO</t>
        </is>
      </c>
      <c r="X148" t="inlineStr">
        <is>
          <t>1</t>
        </is>
      </c>
      <c r="Y148" t="inlineStr">
        <is>
          <t>0</t>
        </is>
      </c>
      <c r="Z148" s="48" t="n">
        <v>0</v>
      </c>
      <c r="AA148" s="48" t="n">
        <v>0</v>
      </c>
      <c r="AB148" s="48" t="n">
        <v>0</v>
      </c>
      <c r="AC148" s="48" t="n">
        <v>504833</v>
      </c>
      <c r="AD148" t="inlineStr">
        <is>
          <t>0</t>
        </is>
      </c>
      <c r="AE148" s="48" t="n">
        <v>0</v>
      </c>
      <c r="AF148" s="48" t="n">
        <v>504833</v>
      </c>
    </row>
    <row r="149">
      <c r="A149" t="inlineStr">
        <is>
          <t>CALI</t>
        </is>
      </c>
      <c r="B149" t="inlineStr">
        <is>
          <t>SUROCCIDENTE Y EJE CAFETERO</t>
        </is>
      </c>
      <c r="C149" t="inlineStr">
        <is>
          <t>0004-0003</t>
        </is>
      </c>
      <c r="D149" t="inlineStr">
        <is>
          <t>76001</t>
        </is>
      </c>
      <c r="E149" t="inlineStr">
        <is>
          <t>TA-25-991126</t>
        </is>
      </c>
      <c r="F149" t="inlineStr">
        <is>
          <t>90107116</t>
        </is>
      </c>
      <c r="G149" t="inlineStr">
        <is>
          <t>APERTURA</t>
        </is>
      </c>
      <c r="H149" t="inlineStr">
        <is>
          <t>CB CRECIMIENTO - NUEVO</t>
        </is>
      </c>
      <c r="I149" t="inlineStr">
        <is>
          <t>VALLE DEL CAUCA</t>
        </is>
      </c>
      <c r="J149" t="inlineStr">
        <is>
          <t>CALI</t>
        </is>
      </c>
      <c r="K149" t="inlineStr">
        <is>
          <t>SALA DE INTERNET NANCHO</t>
        </is>
      </c>
      <c r="L149" t="inlineStr">
        <is>
          <t>AVAL</t>
        </is>
      </c>
      <c r="M149" t="inlineStr">
        <is>
          <t>FO-25-1400575</t>
        </is>
      </c>
      <c r="N149" s="49" t="n">
        <v>45890.72638888889</v>
      </c>
      <c r="O149" s="49" t="n">
        <v>45891.5875</v>
      </c>
      <c r="P149" t="inlineStr">
        <is>
          <t>90107116</t>
        </is>
      </c>
      <c r="R149" t="inlineStr">
        <is>
          <t>EJECUTADO</t>
        </is>
      </c>
      <c r="S149" t="inlineStr">
        <is>
          <t>VISITA TECNICA</t>
        </is>
      </c>
      <c r="T149" t="inlineStr">
        <is>
          <t>V7ZZZ843</t>
        </is>
      </c>
      <c r="U149" t="inlineStr">
        <is>
          <t>TIPO I</t>
        </is>
      </c>
      <c r="V149" t="inlineStr">
        <is>
          <t>TERRESTRE</t>
        </is>
      </c>
      <c r="W149" t="inlineStr">
        <is>
          <t>HERRERA MONAR GEOVANNY</t>
        </is>
      </c>
      <c r="X149" t="inlineStr">
        <is>
          <t>1</t>
        </is>
      </c>
      <c r="Y149" t="inlineStr">
        <is>
          <t>0</t>
        </is>
      </c>
      <c r="Z149" s="48" t="n">
        <v>0</v>
      </c>
      <c r="AA149" s="48" t="n">
        <v>0</v>
      </c>
      <c r="AB149" s="48" t="n">
        <v>0</v>
      </c>
      <c r="AC149" s="48" t="n">
        <v>75096</v>
      </c>
      <c r="AD149" t="inlineStr">
        <is>
          <t>0</t>
        </is>
      </c>
      <c r="AE149" s="48" t="n">
        <v>0</v>
      </c>
      <c r="AF149" s="48" t="n">
        <v>75096</v>
      </c>
    </row>
    <row r="150">
      <c r="A150" t="inlineStr">
        <is>
          <t>BOGOTA</t>
        </is>
      </c>
      <c r="B150" t="inlineStr">
        <is>
          <t>CUNDINAMARCA</t>
        </is>
      </c>
      <c r="C150" t="inlineStr">
        <is>
          <t>0004-0004</t>
        </is>
      </c>
      <c r="D150" t="inlineStr">
        <is>
          <t>11001</t>
        </is>
      </c>
      <c r="E150" t="inlineStr">
        <is>
          <t>TA-25-992594</t>
        </is>
      </c>
      <c r="F150" t="inlineStr">
        <is>
          <t>90096470</t>
        </is>
      </c>
      <c r="G150" t="inlineStr">
        <is>
          <t>APERTURA</t>
        </is>
      </c>
      <c r="H150" t="inlineStr">
        <is>
          <t>CB CRECIMIENTO - NUEVO</t>
        </is>
      </c>
      <c r="I150" t="inlineStr">
        <is>
          <t>CUNDINAMARCA</t>
        </is>
      </c>
      <c r="J150" t="inlineStr">
        <is>
          <t>BOGOTA</t>
        </is>
      </c>
      <c r="K150" t="inlineStr">
        <is>
          <t>MASCOTAS PEELUPET</t>
        </is>
      </c>
      <c r="L150" t="inlineStr">
        <is>
          <t>AVAL</t>
        </is>
      </c>
      <c r="M150" t="inlineStr">
        <is>
          <t>FO-25-1403889</t>
        </is>
      </c>
      <c r="N150" s="49" t="n">
        <v>45890.84652777778</v>
      </c>
      <c r="O150" s="49" t="n">
        <v>45895.67083333333</v>
      </c>
      <c r="P150" t="inlineStr">
        <is>
          <t>90096470</t>
        </is>
      </c>
      <c r="R150" t="inlineStr">
        <is>
          <t>EJECUTADO</t>
        </is>
      </c>
      <c r="S150" t="inlineStr">
        <is>
          <t>VISITA TECNICA</t>
        </is>
      </c>
      <c r="T150" t="inlineStr">
        <is>
          <t>FJZZZ125</t>
        </is>
      </c>
      <c r="U150" t="inlineStr">
        <is>
          <t>TIPO I</t>
        </is>
      </c>
      <c r="V150" t="inlineStr">
        <is>
          <t>TERRESTRE</t>
        </is>
      </c>
      <c r="W150" t="inlineStr">
        <is>
          <t>SOTO LONDOÑO FREDY ALEXANDER</t>
        </is>
      </c>
      <c r="X150" t="inlineStr">
        <is>
          <t>1</t>
        </is>
      </c>
      <c r="Y150" t="inlineStr">
        <is>
          <t>0</t>
        </is>
      </c>
      <c r="Z150" s="48" t="n">
        <v>0</v>
      </c>
      <c r="AA150" s="48" t="n">
        <v>0</v>
      </c>
      <c r="AB150" s="48" t="n">
        <v>0</v>
      </c>
      <c r="AC150" s="48" t="n">
        <v>75096</v>
      </c>
      <c r="AD150" t="inlineStr">
        <is>
          <t>0</t>
        </is>
      </c>
      <c r="AE150" s="48" t="n">
        <v>0</v>
      </c>
      <c r="AF150" s="48" t="n">
        <v>75096</v>
      </c>
    </row>
    <row r="151">
      <c r="A151" t="inlineStr">
        <is>
          <t>IBAGUE</t>
        </is>
      </c>
      <c r="B151" t="inlineStr">
        <is>
          <t>REMOTAS</t>
        </is>
      </c>
      <c r="C151" t="inlineStr">
        <is>
          <t>0004-0007</t>
        </is>
      </c>
      <c r="D151" t="inlineStr">
        <is>
          <t>17380</t>
        </is>
      </c>
      <c r="E151" t="inlineStr">
        <is>
          <t>TA-25-992596</t>
        </is>
      </c>
      <c r="F151" t="inlineStr">
        <is>
          <t>89538481</t>
        </is>
      </c>
      <c r="G151" t="inlineStr">
        <is>
          <t>APERTURA</t>
        </is>
      </c>
      <c r="H151" t="inlineStr">
        <is>
          <t>CB CRECIMIENTO - NUEVO</t>
        </is>
      </c>
      <c r="I151" t="inlineStr">
        <is>
          <t>CALDAS</t>
        </is>
      </c>
      <c r="J151" t="inlineStr">
        <is>
          <t>LA DORADA</t>
        </is>
      </c>
      <c r="K151" t="inlineStr">
        <is>
          <t>TEAM COMMUNICACIONES LA DORADA 2</t>
        </is>
      </c>
      <c r="L151" t="inlineStr">
        <is>
          <t>AVAL</t>
        </is>
      </c>
      <c r="M151" t="inlineStr">
        <is>
          <t>FO-25-1403896</t>
        </is>
      </c>
      <c r="N151" s="49" t="n">
        <v>45890.36041666667</v>
      </c>
      <c r="O151" s="49" t="n">
        <v>45895.27708333333</v>
      </c>
      <c r="P151" t="inlineStr">
        <is>
          <t>89538481</t>
        </is>
      </c>
      <c r="R151" t="inlineStr">
        <is>
          <t>EJECUTADO</t>
        </is>
      </c>
      <c r="S151" t="inlineStr">
        <is>
          <t>VISITA TECNICA</t>
        </is>
      </c>
      <c r="T151" t="inlineStr">
        <is>
          <t>LBZZZ359</t>
        </is>
      </c>
      <c r="U151" t="inlineStr">
        <is>
          <t>TIPO III</t>
        </is>
      </c>
      <c r="V151" t="inlineStr">
        <is>
          <t>TERRESTRE</t>
        </is>
      </c>
      <c r="W151" t="inlineStr">
        <is>
          <t>VARGAS HERRERA JHON JAIRO</t>
        </is>
      </c>
      <c r="X151" t="inlineStr">
        <is>
          <t>1</t>
        </is>
      </c>
      <c r="Y151" t="inlineStr">
        <is>
          <t>0</t>
        </is>
      </c>
      <c r="Z151" s="48" t="n">
        <v>0</v>
      </c>
      <c r="AA151" s="48" t="n">
        <v>0</v>
      </c>
      <c r="AB151" s="48" t="n">
        <v>0</v>
      </c>
      <c r="AC151" s="48" t="n">
        <v>275729</v>
      </c>
      <c r="AD151" t="inlineStr">
        <is>
          <t>0</t>
        </is>
      </c>
      <c r="AE151" s="48" t="n">
        <v>0</v>
      </c>
      <c r="AF151" s="48" t="n">
        <v>275729</v>
      </c>
    </row>
    <row r="152">
      <c r="A152" t="inlineStr">
        <is>
          <t>PEREIRA</t>
        </is>
      </c>
      <c r="B152" t="inlineStr">
        <is>
          <t>SUROCCIDENTE Y EJE CAFETERO</t>
        </is>
      </c>
      <c r="C152" t="inlineStr">
        <is>
          <t>0004-0002</t>
        </is>
      </c>
      <c r="D152" t="inlineStr">
        <is>
          <t>63690</t>
        </is>
      </c>
      <c r="E152" t="inlineStr">
        <is>
          <t>TA-25-992599</t>
        </is>
      </c>
      <c r="F152" t="inlineStr">
        <is>
          <t>90117878</t>
        </is>
      </c>
      <c r="G152" t="inlineStr">
        <is>
          <t>APERTURA</t>
        </is>
      </c>
      <c r="H152" t="inlineStr">
        <is>
          <t>CB CRECIMIENTO - NUEVO</t>
        </is>
      </c>
      <c r="I152" t="inlineStr">
        <is>
          <t>QUINDIO</t>
        </is>
      </c>
      <c r="J152" t="inlineStr">
        <is>
          <t>SALENTO</t>
        </is>
      </c>
      <c r="K152" t="inlineStr">
        <is>
          <t>CACHARRERIA Y PAPELERIA LA FRONTERA</t>
        </is>
      </c>
      <c r="L152" t="inlineStr">
        <is>
          <t>AVAL</t>
        </is>
      </c>
      <c r="M152" t="inlineStr">
        <is>
          <t>FO-25-1403903</t>
        </is>
      </c>
      <c r="N152" s="49" t="n">
        <v>45890.29375</v>
      </c>
      <c r="O152" s="49" t="n">
        <v>45895.44375</v>
      </c>
      <c r="P152" t="inlineStr">
        <is>
          <t>90117878</t>
        </is>
      </c>
      <c r="R152" t="inlineStr">
        <is>
          <t>EJECUTADO</t>
        </is>
      </c>
      <c r="S152" t="inlineStr">
        <is>
          <t>VISITA TECNICA</t>
        </is>
      </c>
      <c r="T152" t="inlineStr">
        <is>
          <t>VAZZZ547</t>
        </is>
      </c>
      <c r="U152" t="inlineStr">
        <is>
          <t>TIPO II</t>
        </is>
      </c>
      <c r="V152" t="inlineStr">
        <is>
          <t>TERRESTRE</t>
        </is>
      </c>
      <c r="W152" t="inlineStr">
        <is>
          <t>SANCHEZ SOLORZANO JUAN SEBASTIAN</t>
        </is>
      </c>
      <c r="X152" t="inlineStr">
        <is>
          <t>1</t>
        </is>
      </c>
      <c r="Y152" t="inlineStr">
        <is>
          <t>0</t>
        </is>
      </c>
      <c r="Z152" s="48" t="n">
        <v>0</v>
      </c>
      <c r="AA152" s="48" t="n">
        <v>0</v>
      </c>
      <c r="AB152" s="48" t="n">
        <v>0</v>
      </c>
      <c r="AC152" s="48" t="n">
        <v>163814</v>
      </c>
      <c r="AD152" t="inlineStr">
        <is>
          <t>0</t>
        </is>
      </c>
      <c r="AE152" s="48" t="n">
        <v>0</v>
      </c>
      <c r="AF152" s="48" t="n">
        <v>163814</v>
      </c>
    </row>
    <row r="153">
      <c r="A153" t="inlineStr">
        <is>
          <t>CALI</t>
        </is>
      </c>
      <c r="B153" t="inlineStr">
        <is>
          <t>SUROCCIDENTE Y EJE CAFETERO</t>
        </is>
      </c>
      <c r="C153" t="inlineStr">
        <is>
          <t>0004-0003</t>
        </is>
      </c>
      <c r="D153" t="inlineStr">
        <is>
          <t>76834</t>
        </is>
      </c>
      <c r="E153" t="inlineStr">
        <is>
          <t>TA-25-992601</t>
        </is>
      </c>
      <c r="F153" t="inlineStr">
        <is>
          <t>90137303</t>
        </is>
      </c>
      <c r="G153" t="inlineStr">
        <is>
          <t>APERTURA</t>
        </is>
      </c>
      <c r="H153" t="inlineStr">
        <is>
          <t>CB CRECIMIENTO - NUEVO</t>
        </is>
      </c>
      <c r="I153" t="inlineStr">
        <is>
          <t>VALLE DEL CAUCA</t>
        </is>
      </c>
      <c r="J153" t="inlineStr">
        <is>
          <t>TULUA</t>
        </is>
      </c>
      <c r="K153" t="inlineStr">
        <is>
          <t>SERVI PAIS D.C</t>
        </is>
      </c>
      <c r="L153" t="inlineStr">
        <is>
          <t>AVAL</t>
        </is>
      </c>
      <c r="M153" t="inlineStr">
        <is>
          <t>FO-25-1403908</t>
        </is>
      </c>
      <c r="N153" s="49" t="n">
        <v>45890.28055555555</v>
      </c>
      <c r="O153" s="49" t="n">
        <v>45894.62361111111</v>
      </c>
      <c r="P153" t="inlineStr">
        <is>
          <t>90137303</t>
        </is>
      </c>
      <c r="R153" t="inlineStr">
        <is>
          <t>EJECUTADO</t>
        </is>
      </c>
      <c r="S153" t="inlineStr">
        <is>
          <t>VISITA TECNICA</t>
        </is>
      </c>
      <c r="T153" t="inlineStr">
        <is>
          <t>FIZZZ111</t>
        </is>
      </c>
      <c r="U153" t="inlineStr">
        <is>
          <t>TIPO II</t>
        </is>
      </c>
      <c r="V153" t="inlineStr">
        <is>
          <t>TERRESTRE</t>
        </is>
      </c>
      <c r="W153" t="inlineStr">
        <is>
          <t>SANCHEZ URREGO ROBINSON DAVID</t>
        </is>
      </c>
      <c r="X153" t="inlineStr">
        <is>
          <t>1</t>
        </is>
      </c>
      <c r="Y153" t="inlineStr">
        <is>
          <t>0</t>
        </is>
      </c>
      <c r="Z153" s="48" t="n">
        <v>0</v>
      </c>
      <c r="AA153" s="48" t="n">
        <v>0</v>
      </c>
      <c r="AB153" s="48" t="n">
        <v>0</v>
      </c>
      <c r="AC153" s="48" t="n">
        <v>163814</v>
      </c>
      <c r="AD153" t="inlineStr">
        <is>
          <t>0</t>
        </is>
      </c>
      <c r="AE153" s="48" t="n">
        <v>0</v>
      </c>
      <c r="AF153" s="48" t="n">
        <v>163814</v>
      </c>
    </row>
    <row r="154">
      <c r="A154" t="inlineStr">
        <is>
          <t>TUNJA</t>
        </is>
      </c>
      <c r="B154" t="inlineStr">
        <is>
          <t>SANTANDERES</t>
        </is>
      </c>
      <c r="C154" t="inlineStr">
        <is>
          <t>0004-0008</t>
        </is>
      </c>
      <c r="D154" t="inlineStr">
        <is>
          <t>15646</t>
        </is>
      </c>
      <c r="E154" t="inlineStr">
        <is>
          <t>TA-25-994798</t>
        </is>
      </c>
      <c r="F154" t="inlineStr">
        <is>
          <t>89559079</t>
        </is>
      </c>
      <c r="G154" t="inlineStr">
        <is>
          <t>APERTURA</t>
        </is>
      </c>
      <c r="H154" t="inlineStr">
        <is>
          <t>CB CRECIMIENTO - NUEVO</t>
        </is>
      </c>
      <c r="I154" t="inlineStr">
        <is>
          <t>BOYACA</t>
        </is>
      </c>
      <c r="J154" t="inlineStr">
        <is>
          <t>SAMACA</t>
        </is>
      </c>
      <c r="K154" t="inlineStr">
        <is>
          <t>MULTITAREAS EXPRESS</t>
        </is>
      </c>
      <c r="L154" t="inlineStr">
        <is>
          <t>AVAL</t>
        </is>
      </c>
      <c r="M154" t="inlineStr">
        <is>
          <t>FO-25-1409394</t>
        </is>
      </c>
      <c r="N154" s="49" t="n">
        <v>45891.40138888889</v>
      </c>
      <c r="O154" s="49" t="n">
        <v>45895.57569444444</v>
      </c>
      <c r="P154" t="inlineStr">
        <is>
          <t>89559079</t>
        </is>
      </c>
      <c r="R154" t="inlineStr">
        <is>
          <t>EJECUTADO</t>
        </is>
      </c>
      <c r="S154" t="inlineStr">
        <is>
          <t>VISITA TECNICA</t>
        </is>
      </c>
      <c r="T154" t="inlineStr">
        <is>
          <t>LDZZZ926</t>
        </is>
      </c>
      <c r="U154" t="inlineStr">
        <is>
          <t>TIPO II</t>
        </is>
      </c>
      <c r="V154" t="inlineStr">
        <is>
          <t>TERRESTRE</t>
        </is>
      </c>
      <c r="W154" t="inlineStr">
        <is>
          <t>RODRIGUEZ MURCIA YERSON IVAN</t>
        </is>
      </c>
      <c r="X154" t="inlineStr">
        <is>
          <t>1</t>
        </is>
      </c>
      <c r="Y154" t="inlineStr">
        <is>
          <t>0</t>
        </is>
      </c>
      <c r="Z154" s="48" t="n">
        <v>0</v>
      </c>
      <c r="AA154" s="48" t="n">
        <v>0</v>
      </c>
      <c r="AB154" s="48" t="n">
        <v>0</v>
      </c>
      <c r="AC154" s="48" t="n">
        <v>163814</v>
      </c>
      <c r="AD154" t="inlineStr">
        <is>
          <t>0</t>
        </is>
      </c>
      <c r="AE154" s="48" t="n">
        <v>0</v>
      </c>
      <c r="AF154" s="48" t="n">
        <v>163814</v>
      </c>
    </row>
    <row r="155">
      <c r="A155" t="inlineStr">
        <is>
          <t>CALI</t>
        </is>
      </c>
      <c r="B155" t="inlineStr">
        <is>
          <t>SUROCCIDENTE Y EJE CAFETERO</t>
        </is>
      </c>
      <c r="C155" t="inlineStr">
        <is>
          <t>0004-0003</t>
        </is>
      </c>
      <c r="D155" t="inlineStr">
        <is>
          <t>76130</t>
        </is>
      </c>
      <c r="E155" t="inlineStr">
        <is>
          <t>TA-25-994800</t>
        </is>
      </c>
      <c r="F155" t="inlineStr">
        <is>
          <t>90138992</t>
        </is>
      </c>
      <c r="G155" t="inlineStr">
        <is>
          <t>APERTURA</t>
        </is>
      </c>
      <c r="H155" t="inlineStr">
        <is>
          <t>CB CRECIMIENTO - NUEVO</t>
        </is>
      </c>
      <c r="I155" t="inlineStr">
        <is>
          <t>VALLE DEL CAUCA</t>
        </is>
      </c>
      <c r="J155" t="inlineStr">
        <is>
          <t>CANDELARIA</t>
        </is>
      </c>
      <c r="K155" t="inlineStr">
        <is>
          <t>INVERSIONES JYC 1919</t>
        </is>
      </c>
      <c r="L155" t="inlineStr">
        <is>
          <t>AVAL</t>
        </is>
      </c>
      <c r="M155" t="inlineStr">
        <is>
          <t>FO-25-1409402</t>
        </is>
      </c>
      <c r="N155" s="49" t="n">
        <v>45891.72361111111</v>
      </c>
      <c r="O155" s="49" t="n">
        <v>45896.52777777778</v>
      </c>
      <c r="P155" t="inlineStr">
        <is>
          <t>90138992</t>
        </is>
      </c>
      <c r="R155" t="inlineStr">
        <is>
          <t>EJECUTADO</t>
        </is>
      </c>
      <c r="S155" t="inlineStr">
        <is>
          <t>VISITA TECNICA</t>
        </is>
      </c>
      <c r="T155" t="inlineStr">
        <is>
          <t>LIZZZ134</t>
        </is>
      </c>
      <c r="U155" t="inlineStr">
        <is>
          <t>TIPO II</t>
        </is>
      </c>
      <c r="V155" t="inlineStr">
        <is>
          <t>TERRESTRE</t>
        </is>
      </c>
      <c r="W155" t="inlineStr">
        <is>
          <t>CUERO RUIZ JHONNY</t>
        </is>
      </c>
      <c r="X155" t="inlineStr">
        <is>
          <t>1</t>
        </is>
      </c>
      <c r="Y155" t="inlineStr">
        <is>
          <t>0</t>
        </is>
      </c>
      <c r="Z155" s="48" t="n">
        <v>0</v>
      </c>
      <c r="AA155" s="48" t="n">
        <v>0</v>
      </c>
      <c r="AB155" s="48" t="n">
        <v>0</v>
      </c>
      <c r="AC155" s="48" t="n">
        <v>163814</v>
      </c>
      <c r="AD155" t="inlineStr">
        <is>
          <t>0</t>
        </is>
      </c>
      <c r="AE155" s="48" t="n">
        <v>0</v>
      </c>
      <c r="AF155" s="48" t="n">
        <v>163814</v>
      </c>
    </row>
    <row r="156">
      <c r="A156" t="inlineStr">
        <is>
          <t>BOGOTA</t>
        </is>
      </c>
      <c r="B156" t="inlineStr">
        <is>
          <t>CUNDINAMARCA</t>
        </is>
      </c>
      <c r="C156" t="inlineStr">
        <is>
          <t>0004-0004</t>
        </is>
      </c>
      <c r="D156" t="inlineStr">
        <is>
          <t>11001</t>
        </is>
      </c>
      <c r="E156" t="inlineStr">
        <is>
          <t>TA-25-994801</t>
        </is>
      </c>
      <c r="F156" t="inlineStr">
        <is>
          <t>90118035</t>
        </is>
      </c>
      <c r="G156" t="inlineStr">
        <is>
          <t>APERTURA</t>
        </is>
      </c>
      <c r="H156" t="inlineStr">
        <is>
          <t>CB CRECIMIENTO - NUEVO</t>
        </is>
      </c>
      <c r="I156" t="inlineStr">
        <is>
          <t>CUNDINAMARCA</t>
        </is>
      </c>
      <c r="J156" t="inlineStr">
        <is>
          <t>BOGOTA</t>
        </is>
      </c>
      <c r="K156" t="inlineStr">
        <is>
          <t>BOUNCECELL</t>
        </is>
      </c>
      <c r="L156" t="inlineStr">
        <is>
          <t>AVAL</t>
        </is>
      </c>
      <c r="M156" t="inlineStr">
        <is>
          <t>FO-25-1409408</t>
        </is>
      </c>
      <c r="N156" s="49" t="n">
        <v>45891.84652777778</v>
      </c>
      <c r="O156" s="49" t="n">
        <v>45895.69791666666</v>
      </c>
      <c r="P156" t="inlineStr">
        <is>
          <t>90118035</t>
        </is>
      </c>
      <c r="R156" t="inlineStr">
        <is>
          <t>EJECUTADO</t>
        </is>
      </c>
      <c r="S156" t="inlineStr">
        <is>
          <t>VISITA TECNICA</t>
        </is>
      </c>
      <c r="T156" t="inlineStr">
        <is>
          <t>VAZZZ550</t>
        </is>
      </c>
      <c r="U156" t="inlineStr">
        <is>
          <t>TIPO I</t>
        </is>
      </c>
      <c r="V156" t="inlineStr">
        <is>
          <t>TERRESTRE</t>
        </is>
      </c>
      <c r="W156" t="inlineStr">
        <is>
          <t>ROMERO ROJAS BREIDY JHOHAN</t>
        </is>
      </c>
      <c r="X156" t="inlineStr">
        <is>
          <t>1</t>
        </is>
      </c>
      <c r="Y156" t="inlineStr">
        <is>
          <t>0</t>
        </is>
      </c>
      <c r="Z156" s="48" t="n">
        <v>0</v>
      </c>
      <c r="AA156" s="48" t="n">
        <v>0</v>
      </c>
      <c r="AB156" s="48" t="n">
        <v>0</v>
      </c>
      <c r="AC156" s="48" t="n">
        <v>75096</v>
      </c>
      <c r="AD156" t="inlineStr">
        <is>
          <t>0</t>
        </is>
      </c>
      <c r="AE156" s="48" t="n">
        <v>0</v>
      </c>
      <c r="AF156" s="48" t="n">
        <v>75096</v>
      </c>
    </row>
    <row r="157">
      <c r="A157" t="inlineStr">
        <is>
          <t>PASTO</t>
        </is>
      </c>
      <c r="B157" t="inlineStr">
        <is>
          <t>SUROCCIDENTE Y EJE CAFETERO</t>
        </is>
      </c>
      <c r="C157" t="inlineStr">
        <is>
          <t>0004-0003</t>
        </is>
      </c>
      <c r="D157" t="inlineStr">
        <is>
          <t>52001</t>
        </is>
      </c>
      <c r="E157" t="inlineStr">
        <is>
          <t>TA-25-994802</t>
        </is>
      </c>
      <c r="F157" t="inlineStr">
        <is>
          <t>90129918</t>
        </is>
      </c>
      <c r="G157" t="inlineStr">
        <is>
          <t>APERTURA</t>
        </is>
      </c>
      <c r="H157" t="inlineStr">
        <is>
          <t>CB CRECIMIENTO - NUEVO</t>
        </is>
      </c>
      <c r="I157" t="inlineStr">
        <is>
          <t>NARIÑO</t>
        </is>
      </c>
      <c r="J157" t="inlineStr">
        <is>
          <t>PASTO</t>
        </is>
      </c>
      <c r="K157" t="inlineStr">
        <is>
          <t>WOW STORE PASTO</t>
        </is>
      </c>
      <c r="L157" t="inlineStr">
        <is>
          <t>AVAL</t>
        </is>
      </c>
      <c r="M157" t="inlineStr">
        <is>
          <t>FO-25-1409418</t>
        </is>
      </c>
      <c r="N157" s="49" t="n">
        <v>45891.69166666667</v>
      </c>
      <c r="O157" s="49" t="n">
        <v>45895.43888888889</v>
      </c>
      <c r="P157" t="inlineStr">
        <is>
          <t>90129918</t>
        </is>
      </c>
      <c r="R157" t="inlineStr">
        <is>
          <t>EJECUTADO</t>
        </is>
      </c>
      <c r="S157" t="inlineStr">
        <is>
          <t>VISITA TECNICA</t>
        </is>
      </c>
      <c r="T157" t="inlineStr">
        <is>
          <t>FGZZZ360</t>
        </is>
      </c>
      <c r="U157" t="inlineStr">
        <is>
          <t>TIPO I</t>
        </is>
      </c>
      <c r="V157" t="inlineStr">
        <is>
          <t>TERRESTRE</t>
        </is>
      </c>
      <c r="W157" t="inlineStr">
        <is>
          <t>CASTILLO HERRERA ALEX RICARDO</t>
        </is>
      </c>
      <c r="X157" t="inlineStr">
        <is>
          <t>1</t>
        </is>
      </c>
      <c r="Y157" t="inlineStr">
        <is>
          <t>0</t>
        </is>
      </c>
      <c r="Z157" s="48" t="n">
        <v>0</v>
      </c>
      <c r="AA157" s="48" t="n">
        <v>0</v>
      </c>
      <c r="AB157" s="48" t="n">
        <v>0</v>
      </c>
      <c r="AC157" s="48" t="n">
        <v>75096</v>
      </c>
      <c r="AD157" t="inlineStr">
        <is>
          <t>0</t>
        </is>
      </c>
      <c r="AE157" s="48" t="n">
        <v>0</v>
      </c>
      <c r="AF157" s="48" t="n">
        <v>75096</v>
      </c>
    </row>
    <row r="158">
      <c r="A158" t="inlineStr">
        <is>
          <t>CALI</t>
        </is>
      </c>
      <c r="B158" t="inlineStr">
        <is>
          <t>SUROCCIDENTE Y EJE CAFETERO</t>
        </is>
      </c>
      <c r="C158" t="inlineStr">
        <is>
          <t>0004-0003</t>
        </is>
      </c>
      <c r="D158" t="inlineStr">
        <is>
          <t>76001</t>
        </is>
      </c>
      <c r="E158" t="inlineStr">
        <is>
          <t>TA-25-994804</t>
        </is>
      </c>
      <c r="F158" t="inlineStr">
        <is>
          <t>90129977</t>
        </is>
      </c>
      <c r="G158" t="inlineStr">
        <is>
          <t>APERTURA</t>
        </is>
      </c>
      <c r="H158" t="inlineStr">
        <is>
          <t>CB CRECIMIENTO - NUEVO</t>
        </is>
      </c>
      <c r="I158" t="inlineStr">
        <is>
          <t>VALLE DEL CAUCA</t>
        </is>
      </c>
      <c r="J158" t="inlineStr">
        <is>
          <t>CALI</t>
        </is>
      </c>
      <c r="K158" t="inlineStr">
        <is>
          <t>MEGA TIENDA</t>
        </is>
      </c>
      <c r="L158" t="inlineStr">
        <is>
          <t>AVAL</t>
        </is>
      </c>
      <c r="M158" t="inlineStr">
        <is>
          <t>FO-25-1409437</t>
        </is>
      </c>
      <c r="N158" s="49" t="n">
        <v>45891.75902777778</v>
      </c>
      <c r="O158" s="49" t="n">
        <v>45895.44861111111</v>
      </c>
      <c r="P158" t="inlineStr">
        <is>
          <t>90129977</t>
        </is>
      </c>
      <c r="R158" t="inlineStr">
        <is>
          <t>EJECUTADO</t>
        </is>
      </c>
      <c r="S158" t="inlineStr">
        <is>
          <t>VISITA TECNICA</t>
        </is>
      </c>
      <c r="T158" t="inlineStr">
        <is>
          <t>FGZZZ345</t>
        </is>
      </c>
      <c r="U158" t="inlineStr">
        <is>
          <t>TIPO I</t>
        </is>
      </c>
      <c r="V158" t="inlineStr">
        <is>
          <t>TERRESTRE</t>
        </is>
      </c>
      <c r="W158" t="inlineStr">
        <is>
          <t>CUERO RUIZ JHONNY</t>
        </is>
      </c>
      <c r="X158" t="inlineStr">
        <is>
          <t>1</t>
        </is>
      </c>
      <c r="Y158" t="inlineStr">
        <is>
          <t>0</t>
        </is>
      </c>
      <c r="Z158" s="48" t="n">
        <v>0</v>
      </c>
      <c r="AA158" s="48" t="n">
        <v>0</v>
      </c>
      <c r="AB158" s="48" t="n">
        <v>0</v>
      </c>
      <c r="AC158" s="48" t="n">
        <v>75096</v>
      </c>
      <c r="AD158" t="inlineStr">
        <is>
          <t>0</t>
        </is>
      </c>
      <c r="AE158" s="48" t="n">
        <v>0</v>
      </c>
      <c r="AF158" s="48" t="n">
        <v>75096</v>
      </c>
    </row>
  </sheetData>
  <autoFilter ref="A1:AF1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DEPARTAMENTO</t>
        </is>
      </c>
      <c r="I1" s="46" t="inlineStr">
        <is>
          <t>CIUDAD</t>
        </is>
      </c>
      <c r="J1" s="46" t="inlineStr">
        <is>
          <t xml:space="preserve">NOMBRE  DEL CB </t>
        </is>
      </c>
      <c r="K1" s="46" t="inlineStr">
        <is>
          <t>RED</t>
        </is>
      </c>
      <c r="L1" s="46" t="inlineStr">
        <is>
          <t>FO</t>
        </is>
      </c>
      <c r="M1" s="46" t="inlineStr">
        <is>
          <t>FECHA ASIGNACION A LINEA COMUNICACIONES</t>
        </is>
      </c>
      <c r="N1" s="46" t="inlineStr">
        <is>
          <t>FECHA CIERRE DEL TICKET (DD/MM/AAAA HH:MM)</t>
        </is>
      </c>
      <c r="O1" s="46" t="inlineStr">
        <is>
          <t>ENTIDAD BANCARIA</t>
        </is>
      </c>
      <c r="P1" s="46" t="inlineStr">
        <is>
          <t>GRUPO_FALLA</t>
        </is>
      </c>
      <c r="Q1" s="46" t="inlineStr">
        <is>
          <t>CATEGORIA</t>
        </is>
      </c>
      <c r="R1" s="46" t="inlineStr">
        <is>
          <t>FALLA</t>
        </is>
      </c>
      <c r="S1" s="46" t="inlineStr">
        <is>
          <t>ESTADO</t>
        </is>
      </c>
      <c r="T1" s="46" t="inlineStr">
        <is>
          <t>FORMA DE ATENCION</t>
        </is>
      </c>
      <c r="U1" s="46" t="inlineStr">
        <is>
          <t>TERMINAL(ES)</t>
        </is>
      </c>
      <c r="V1" s="46" t="inlineStr">
        <is>
          <t>TIPIFICACION</t>
        </is>
      </c>
      <c r="W1" s="46" t="inlineStr">
        <is>
          <t>TIPO DE TRAYECTO</t>
        </is>
      </c>
      <c r="X1" s="46" t="inlineStr">
        <is>
          <t>NOMBRE DEL TECNICO</t>
        </is>
      </c>
      <c r="Y1" s="46" t="inlineStr">
        <is>
          <t>DIAS DE VISITA</t>
        </is>
      </c>
      <c r="Z1" s="46" t="inlineStr">
        <is>
          <t>DIA ADICIONAL</t>
        </is>
      </c>
      <c r="AA1" s="46" t="inlineStr">
        <is>
          <t>VALOR DIAS ACTIVIDAD FACTURABLES R</t>
        </is>
      </c>
      <c r="AB1" s="46" t="inlineStr">
        <is>
          <t>VALOR DIAS ACOMPAÑAMIENTO FACTURABLES</t>
        </is>
      </c>
      <c r="AC1" s="46" t="inlineStr">
        <is>
          <t>VALOR TOTAL</t>
        </is>
      </c>
      <c r="AD1" s="46" t="inlineStr">
        <is>
          <t>VALOR TOTAL</t>
        </is>
      </c>
    </row>
    <row r="2">
      <c r="A2" t="inlineStr">
        <is>
          <t>PEREIRA</t>
        </is>
      </c>
      <c r="B2" t="inlineStr">
        <is>
          <t>SUROCCIDENTE Y EJE CAFETERO</t>
        </is>
      </c>
      <c r="C2" t="inlineStr">
        <is>
          <t>0004-0002</t>
        </is>
      </c>
      <c r="D2" t="inlineStr">
        <is>
          <t>66001</t>
        </is>
      </c>
      <c r="E2" t="inlineStr">
        <is>
          <t>5733735</t>
        </is>
      </c>
      <c r="F2" t="inlineStr">
        <is>
          <t>71942908</t>
        </is>
      </c>
      <c r="G2" t="inlineStr">
        <is>
          <t>INCIDENTE</t>
        </is>
      </c>
      <c r="H2" t="inlineStr">
        <is>
          <t>RISARALDA</t>
        </is>
      </c>
      <c r="I2" t="inlineStr">
        <is>
          <t>PEREIRA</t>
        </is>
      </c>
      <c r="J2" t="inlineStr">
        <is>
          <t>VARIEDADES GERIZIM</t>
        </is>
      </c>
      <c r="K2" t="inlineStr">
        <is>
          <t>AVAL</t>
        </is>
      </c>
      <c r="L2" t="inlineStr">
        <is>
          <t>FO-25-1295112</t>
        </is>
      </c>
      <c r="M2" s="49" t="n">
        <v>45866.57083333333</v>
      </c>
      <c r="N2" s="49" t="n">
        <v>45870.35555555556</v>
      </c>
      <c r="P2" t="inlineStr">
        <is>
          <t>HARDWARE</t>
        </is>
      </c>
      <c r="Q2" t="inlineStr">
        <is>
          <t>NO ENCIENDE</t>
        </is>
      </c>
      <c r="R2" t="inlineStr">
        <is>
          <t>DAÑO POS</t>
        </is>
      </c>
      <c r="S2" t="inlineStr">
        <is>
          <t>EJECUTADO</t>
        </is>
      </c>
      <c r="T2" t="inlineStr">
        <is>
          <t>VISITA TECNICA</t>
        </is>
      </c>
      <c r="U2" t="inlineStr">
        <is>
          <t>SA0ZZ522</t>
        </is>
      </c>
      <c r="V2" t="inlineStr">
        <is>
          <t>TIPO I</t>
        </is>
      </c>
      <c r="W2" t="inlineStr">
        <is>
          <t>TERRESTRE</t>
        </is>
      </c>
      <c r="X2" t="inlineStr">
        <is>
          <t>LOAIZA LOPEZ JHON FREDDY</t>
        </is>
      </c>
      <c r="Y2" t="inlineStr">
        <is>
          <t>1</t>
        </is>
      </c>
      <c r="Z2" t="inlineStr">
        <is>
          <t>0</t>
        </is>
      </c>
      <c r="AA2" s="48" t="n">
        <v>65960</v>
      </c>
      <c r="AB2" t="inlineStr">
        <is>
          <t>0</t>
        </is>
      </c>
      <c r="AC2" s="48" t="n">
        <v>0</v>
      </c>
      <c r="AD2" s="48" t="n">
        <v>65960</v>
      </c>
    </row>
    <row r="3">
      <c r="A3" t="inlineStr">
        <is>
          <t>VILLAVICENCIO</t>
        </is>
      </c>
      <c r="B3" t="inlineStr">
        <is>
          <t>REMOTAS</t>
        </is>
      </c>
      <c r="C3" t="inlineStr">
        <is>
          <t>0004-0007</t>
        </is>
      </c>
      <c r="D3" t="inlineStr">
        <is>
          <t>50001</t>
        </is>
      </c>
      <c r="E3" t="inlineStr">
        <is>
          <t>5735390</t>
        </is>
      </c>
      <c r="F3" t="inlineStr">
        <is>
          <t>13875380</t>
        </is>
      </c>
      <c r="G3" t="inlineStr">
        <is>
          <t>INCIDENTE</t>
        </is>
      </c>
      <c r="H3" t="inlineStr">
        <is>
          <t>META</t>
        </is>
      </c>
      <c r="I3" t="inlineStr">
        <is>
          <t>VILLAVICENCIO</t>
        </is>
      </c>
      <c r="J3" t="inlineStr">
        <is>
          <t>DROGAS EL ESTERO</t>
        </is>
      </c>
      <c r="K3" t="inlineStr">
        <is>
          <t>AVAL</t>
        </is>
      </c>
      <c r="L3" t="inlineStr">
        <is>
          <t>FO-25-1299144</t>
        </is>
      </c>
      <c r="M3" s="49" t="n">
        <v>45867.42847222222</v>
      </c>
      <c r="N3" s="49" t="n">
        <v>45870.35486111111</v>
      </c>
      <c r="P3" t="inlineStr">
        <is>
          <t>ENTIDAD</t>
        </is>
      </c>
      <c r="Q3" t="inlineStr">
        <is>
          <t>AVAL TARJETA DE SEMBRADO</t>
        </is>
      </c>
      <c r="R3" t="inlineStr">
        <is>
          <t>RESEMBRADO DE TARJETA</t>
        </is>
      </c>
      <c r="S3" t="inlineStr">
        <is>
          <t>EJECUTADO</t>
        </is>
      </c>
      <c r="T3" t="inlineStr">
        <is>
          <t>VISITA TECNICA</t>
        </is>
      </c>
      <c r="U3" t="inlineStr">
        <is>
          <t>JAAIZ353</t>
        </is>
      </c>
      <c r="V3" t="inlineStr">
        <is>
          <t>TIPO I</t>
        </is>
      </c>
      <c r="W3" t="inlineStr">
        <is>
          <t>TERRESTRE</t>
        </is>
      </c>
      <c r="X3" t="inlineStr">
        <is>
          <t>GARZON RUIZ LUIS MIGUEL</t>
        </is>
      </c>
      <c r="Y3" t="inlineStr">
        <is>
          <t>1</t>
        </is>
      </c>
      <c r="Z3" t="inlineStr">
        <is>
          <t>0</t>
        </is>
      </c>
      <c r="AA3" s="48" t="n">
        <v>65960</v>
      </c>
      <c r="AB3" t="inlineStr">
        <is>
          <t>0</t>
        </is>
      </c>
      <c r="AC3" s="48" t="n">
        <v>0</v>
      </c>
      <c r="AD3" s="48" t="n">
        <v>65960</v>
      </c>
    </row>
    <row r="4">
      <c r="A4" t="inlineStr">
        <is>
          <t>BUCARAMANGA</t>
        </is>
      </c>
      <c r="B4" t="inlineStr">
        <is>
          <t>SANTANDERES</t>
        </is>
      </c>
      <c r="C4" t="inlineStr">
        <is>
          <t>0004-0008</t>
        </is>
      </c>
      <c r="D4" t="inlineStr">
        <is>
          <t>68895</t>
        </is>
      </c>
      <c r="E4" t="inlineStr">
        <is>
          <t>5736990</t>
        </is>
      </c>
      <c r="F4" t="inlineStr">
        <is>
          <t>18767285</t>
        </is>
      </c>
      <c r="G4" t="inlineStr">
        <is>
          <t>INCIDENTE</t>
        </is>
      </c>
      <c r="H4" t="inlineStr">
        <is>
          <t>SANTANDER</t>
        </is>
      </c>
      <c r="I4" t="inlineStr">
        <is>
          <t>ZAPATOCA</t>
        </is>
      </c>
      <c r="J4" t="inlineStr">
        <is>
          <t>CELULARES Y TELECOMUNICACIONES CELTEL S.A. ZAPATOCA</t>
        </is>
      </c>
      <c r="K4" t="inlineStr">
        <is>
          <t>AVAL</t>
        </is>
      </c>
      <c r="L4" t="inlineStr">
        <is>
          <t>FO-25-1305857</t>
        </is>
      </c>
      <c r="M4" s="49" t="n">
        <v>45868.46527777778</v>
      </c>
      <c r="N4" s="49" t="n">
        <v>45871.44652777778</v>
      </c>
      <c r="P4" t="inlineStr">
        <is>
          <t>SOFTWARE</t>
        </is>
      </c>
      <c r="Q4" t="inlineStr">
        <is>
          <t>COMUNICACION</t>
        </is>
      </c>
      <c r="R4" t="inlineStr">
        <is>
          <t>VERIFIQUE PARAMETROS</t>
        </is>
      </c>
      <c r="S4" t="inlineStr">
        <is>
          <t>EJECUTADO</t>
        </is>
      </c>
      <c r="T4" t="inlineStr">
        <is>
          <t>VISITA TECNICA</t>
        </is>
      </c>
      <c r="U4" t="inlineStr">
        <is>
          <t>9B0KZ601</t>
        </is>
      </c>
      <c r="V4" t="inlineStr">
        <is>
          <t>TIPO III</t>
        </is>
      </c>
      <c r="W4" t="inlineStr">
        <is>
          <t>TERRESTRE</t>
        </is>
      </c>
      <c r="X4" t="inlineStr">
        <is>
          <t>HERRERA LUQUE SAUL JAVIER</t>
        </is>
      </c>
      <c r="Y4" t="inlineStr">
        <is>
          <t>1</t>
        </is>
      </c>
      <c r="Z4" t="inlineStr">
        <is>
          <t>0</t>
        </is>
      </c>
      <c r="AA4" s="48" t="n">
        <v>275729</v>
      </c>
      <c r="AB4" t="inlineStr">
        <is>
          <t>0</t>
        </is>
      </c>
      <c r="AC4" s="48" t="n">
        <v>0</v>
      </c>
      <c r="AD4" s="48" t="n">
        <v>275729</v>
      </c>
    </row>
    <row r="5">
      <c r="A5" t="inlineStr">
        <is>
          <t>CALI</t>
        </is>
      </c>
      <c r="B5" t="inlineStr">
        <is>
          <t>SUROCCIDENTE Y EJE CAFETERO</t>
        </is>
      </c>
      <c r="C5" t="inlineStr">
        <is>
          <t>0004-0003</t>
        </is>
      </c>
      <c r="D5" t="inlineStr">
        <is>
          <t>19212</t>
        </is>
      </c>
      <c r="E5" t="inlineStr">
        <is>
          <t>5737163</t>
        </is>
      </c>
      <c r="F5" t="inlineStr">
        <is>
          <t>14102438</t>
        </is>
      </c>
      <c r="G5" t="inlineStr">
        <is>
          <t>INCIDENTE</t>
        </is>
      </c>
      <c r="H5" t="inlineStr">
        <is>
          <t>CAUCA</t>
        </is>
      </c>
      <c r="I5" t="inlineStr">
        <is>
          <t>CORINTO</t>
        </is>
      </c>
      <c r="J5" t="inlineStr">
        <is>
          <t>CAFINORTE</t>
        </is>
      </c>
      <c r="K5" t="inlineStr">
        <is>
          <t>AVAL</t>
        </is>
      </c>
      <c r="L5" t="inlineStr">
        <is>
          <t>FO-25-1305859</t>
        </is>
      </c>
      <c r="M5" s="49" t="n">
        <v>45868.51180555556</v>
      </c>
      <c r="N5" s="49" t="n">
        <v>45870.59236111111</v>
      </c>
      <c r="P5" t="inlineStr">
        <is>
          <t>SOFTWARE</t>
        </is>
      </c>
      <c r="Q5" t="inlineStr">
        <is>
          <t>CIERRE</t>
        </is>
      </c>
      <c r="R5" t="inlineStr">
        <is>
          <t>CIERRE NO HABILITADO</t>
        </is>
      </c>
      <c r="S5" t="inlineStr">
        <is>
          <t>EJECUTADO</t>
        </is>
      </c>
      <c r="T5" t="inlineStr">
        <is>
          <t>VISITA TECNICA</t>
        </is>
      </c>
      <c r="U5" t="inlineStr">
        <is>
          <t>SAUZZ901</t>
        </is>
      </c>
      <c r="V5" t="inlineStr">
        <is>
          <t>TIPO III</t>
        </is>
      </c>
      <c r="W5" t="inlineStr">
        <is>
          <t>TERRESTRE</t>
        </is>
      </c>
      <c r="X5" t="inlineStr">
        <is>
          <t>PAREDES CASTILLO DIEGO</t>
        </is>
      </c>
      <c r="Y5" t="inlineStr">
        <is>
          <t>1</t>
        </is>
      </c>
      <c r="Z5" t="inlineStr">
        <is>
          <t>0</t>
        </is>
      </c>
      <c r="AA5" s="48" t="n">
        <v>275729</v>
      </c>
      <c r="AB5" t="inlineStr">
        <is>
          <t>0</t>
        </is>
      </c>
      <c r="AC5" s="48" t="n">
        <v>0</v>
      </c>
      <c r="AD5" s="48" t="n">
        <v>275729</v>
      </c>
    </row>
    <row r="6">
      <c r="A6" t="inlineStr">
        <is>
          <t>MEDELLIN</t>
        </is>
      </c>
      <c r="B6" t="inlineStr">
        <is>
          <t>NOROCCIDENTE</t>
        </is>
      </c>
      <c r="C6" t="inlineStr">
        <is>
          <t>0004-0005</t>
        </is>
      </c>
      <c r="D6" t="inlineStr">
        <is>
          <t>5376</t>
        </is>
      </c>
      <c r="E6" t="inlineStr">
        <is>
          <t>5738424</t>
        </is>
      </c>
      <c r="F6" t="inlineStr">
        <is>
          <t>18738013</t>
        </is>
      </c>
      <c r="G6" t="inlineStr">
        <is>
          <t>INCIDENTE</t>
        </is>
      </c>
      <c r="H6" t="inlineStr">
        <is>
          <t>ANTIOQUIA</t>
        </is>
      </c>
      <c r="I6" t="inlineStr">
        <is>
          <t>LA CEJA</t>
        </is>
      </c>
      <c r="J6" t="inlineStr">
        <is>
          <t>CELULARES Y TELECOMUNICACIONES CELTEL S.A. LA CEJA</t>
        </is>
      </c>
      <c r="K6" t="inlineStr">
        <is>
          <t>AVAL</t>
        </is>
      </c>
      <c r="L6" t="inlineStr">
        <is>
          <t>FO-25-1309876</t>
        </is>
      </c>
      <c r="M6" s="49" t="n">
        <v>45869.35069444445</v>
      </c>
      <c r="N6" s="49" t="n">
        <v>45870.70138888889</v>
      </c>
      <c r="P6" t="inlineStr">
        <is>
          <t>USUARIO</t>
        </is>
      </c>
      <c r="Q6" t="inlineStr">
        <is>
          <t>COMUNICACION</t>
        </is>
      </c>
      <c r="R6" t="inlineStr">
        <is>
          <t>CONEXIONES DE COMERCIO</t>
        </is>
      </c>
      <c r="S6" t="inlineStr">
        <is>
          <t>EJECUTADO</t>
        </is>
      </c>
      <c r="T6" t="inlineStr">
        <is>
          <t>VISITA TECNICA</t>
        </is>
      </c>
      <c r="U6" t="inlineStr">
        <is>
          <t>A4OZZ932</t>
        </is>
      </c>
      <c r="V6" t="inlineStr">
        <is>
          <t>TIPO II</t>
        </is>
      </c>
      <c r="W6" t="inlineStr">
        <is>
          <t>TERRESTRE</t>
        </is>
      </c>
      <c r="X6" t="inlineStr">
        <is>
          <t>HERNANDEZ CHAVARRIA JUAN CAMILO</t>
        </is>
      </c>
      <c r="Y6" t="inlineStr">
        <is>
          <t>1</t>
        </is>
      </c>
      <c r="Z6" t="inlineStr">
        <is>
          <t>0</t>
        </is>
      </c>
      <c r="AA6" s="48" t="n">
        <v>144968</v>
      </c>
      <c r="AB6" t="inlineStr">
        <is>
          <t>0</t>
        </is>
      </c>
      <c r="AC6" s="48" t="n">
        <v>0</v>
      </c>
      <c r="AD6" s="48" t="n">
        <v>144968</v>
      </c>
    </row>
    <row r="7">
      <c r="A7" t="inlineStr">
        <is>
          <t>NEIVA</t>
        </is>
      </c>
      <c r="B7" t="inlineStr">
        <is>
          <t>REMOTAS</t>
        </is>
      </c>
      <c r="C7" t="inlineStr">
        <is>
          <t>0004-0007</t>
        </is>
      </c>
      <c r="D7" t="inlineStr">
        <is>
          <t>41524</t>
        </is>
      </c>
      <c r="E7" t="inlineStr">
        <is>
          <t>5738658</t>
        </is>
      </c>
      <c r="F7" t="inlineStr">
        <is>
          <t>17041062</t>
        </is>
      </c>
      <c r="G7" t="inlineStr">
        <is>
          <t>INCIDENTE</t>
        </is>
      </c>
      <c r="H7" t="inlineStr">
        <is>
          <t>HUILA</t>
        </is>
      </c>
      <c r="I7" t="inlineStr">
        <is>
          <t>PALERMO</t>
        </is>
      </c>
      <c r="J7" t="inlineStr">
        <is>
          <t>SUCHANCE GALERIA</t>
        </is>
      </c>
      <c r="K7" t="inlineStr">
        <is>
          <t>AVAL</t>
        </is>
      </c>
      <c r="L7" t="inlineStr">
        <is>
          <t>FO-25-1310799</t>
        </is>
      </c>
      <c r="M7" s="49" t="n">
        <v>45869.42361111111</v>
      </c>
      <c r="N7" s="49" t="n">
        <v>45870.51875</v>
      </c>
      <c r="P7" t="inlineStr">
        <is>
          <t>USUARIO</t>
        </is>
      </c>
      <c r="Q7" t="inlineStr">
        <is>
          <t>MANTENIMIENTO</t>
        </is>
      </c>
      <c r="R7" t="inlineStr">
        <is>
          <t>MANTENIMIENTO GENERAL</t>
        </is>
      </c>
      <c r="S7" t="inlineStr">
        <is>
          <t>EJECUTADO</t>
        </is>
      </c>
      <c r="T7" t="inlineStr">
        <is>
          <t>VISITA TECNICA</t>
        </is>
      </c>
      <c r="U7" t="inlineStr">
        <is>
          <t>AA00T851</t>
        </is>
      </c>
      <c r="V7" t="inlineStr">
        <is>
          <t>TIPO I</t>
        </is>
      </c>
      <c r="W7" t="inlineStr">
        <is>
          <t>TERRESTRE</t>
        </is>
      </c>
      <c r="X7" t="inlineStr">
        <is>
          <t>ANDRADE HERNANDEZ JUAN CARLOS</t>
        </is>
      </c>
      <c r="Y7" t="inlineStr">
        <is>
          <t>1</t>
        </is>
      </c>
      <c r="Z7" t="inlineStr">
        <is>
          <t>0</t>
        </is>
      </c>
      <c r="AA7" s="48" t="n">
        <v>65960</v>
      </c>
      <c r="AB7" t="inlineStr">
        <is>
          <t>0</t>
        </is>
      </c>
      <c r="AC7" s="48" t="n">
        <v>0</v>
      </c>
      <c r="AD7" s="48" t="n">
        <v>65960</v>
      </c>
    </row>
    <row r="8">
      <c r="A8" t="inlineStr">
        <is>
          <t>BOGOTA</t>
        </is>
      </c>
      <c r="B8" t="inlineStr">
        <is>
          <t>CUNDINAMARCA</t>
        </is>
      </c>
      <c r="C8" t="inlineStr">
        <is>
          <t>0004-0004</t>
        </is>
      </c>
      <c r="D8" t="inlineStr">
        <is>
          <t>11001</t>
        </is>
      </c>
      <c r="E8" t="inlineStr">
        <is>
          <t>5739304</t>
        </is>
      </c>
      <c r="F8" t="inlineStr">
        <is>
          <t>16748683</t>
        </is>
      </c>
      <c r="G8" t="inlineStr">
        <is>
          <t>INCIDENTE</t>
        </is>
      </c>
      <c r="H8" t="inlineStr">
        <is>
          <t>CUNDINAMARCA</t>
        </is>
      </c>
      <c r="I8" t="inlineStr">
        <is>
          <t>BOGOTA</t>
        </is>
      </c>
      <c r="J8" t="inlineStr">
        <is>
          <t>PAPELERIA PROTON</t>
        </is>
      </c>
      <c r="K8" t="inlineStr">
        <is>
          <t>AVAL</t>
        </is>
      </c>
      <c r="L8" t="inlineStr">
        <is>
          <t>FO-25-1312258</t>
        </is>
      </c>
      <c r="M8" s="49" t="n">
        <v>45869.56805555556</v>
      </c>
      <c r="N8" s="49" t="n">
        <v>45870.53194444445</v>
      </c>
      <c r="P8" t="inlineStr">
        <is>
          <t>USUARIO</t>
        </is>
      </c>
      <c r="Q8" t="inlineStr">
        <is>
          <t>NO ENCIENDE</t>
        </is>
      </c>
      <c r="R8" t="inlineStr">
        <is>
          <t>CONEXIONES DE COMERCIO</t>
        </is>
      </c>
      <c r="S8" t="inlineStr">
        <is>
          <t>EJECUTADO / CANCELADO</t>
        </is>
      </c>
      <c r="T8" t="inlineStr">
        <is>
          <t>VISITA TECNICA</t>
        </is>
      </c>
      <c r="U8" t="inlineStr">
        <is>
          <t>AA000947</t>
        </is>
      </c>
      <c r="V8" t="inlineStr">
        <is>
          <t>TIPO I</t>
        </is>
      </c>
      <c r="W8" t="inlineStr">
        <is>
          <t>TERRESTRE</t>
        </is>
      </c>
      <c r="X8" t="inlineStr">
        <is>
          <t>MURCIA HERNANDEZ HARVEY IGNACIO</t>
        </is>
      </c>
      <c r="Y8" t="inlineStr">
        <is>
          <t>1</t>
        </is>
      </c>
      <c r="Z8" t="inlineStr">
        <is>
          <t>0</t>
        </is>
      </c>
      <c r="AA8" s="48" t="n">
        <v>65960</v>
      </c>
      <c r="AB8" t="inlineStr">
        <is>
          <t>0</t>
        </is>
      </c>
      <c r="AC8" s="48" t="n">
        <v>0</v>
      </c>
      <c r="AD8" s="48" t="n">
        <v>65960</v>
      </c>
    </row>
    <row r="9">
      <c r="A9" t="inlineStr">
        <is>
          <t>VILLAVICENCIO</t>
        </is>
      </c>
      <c r="B9" t="inlineStr">
        <is>
          <t>REMOTAS</t>
        </is>
      </c>
      <c r="C9" t="inlineStr">
        <is>
          <t>0004-0007</t>
        </is>
      </c>
      <c r="D9" t="inlineStr">
        <is>
          <t>50001</t>
        </is>
      </c>
      <c r="E9" t="inlineStr">
        <is>
          <t>5739626</t>
        </is>
      </c>
      <c r="F9" t="inlineStr">
        <is>
          <t>89434426</t>
        </is>
      </c>
      <c r="G9" t="inlineStr">
        <is>
          <t>INCIDENTE</t>
        </is>
      </c>
      <c r="H9" t="inlineStr">
        <is>
          <t>META</t>
        </is>
      </c>
      <c r="I9" t="inlineStr">
        <is>
          <t>VILLAVICENCIO</t>
        </is>
      </c>
      <c r="J9" t="inlineStr">
        <is>
          <t>DROGUERIA SANTA MARIA</t>
        </is>
      </c>
      <c r="K9" t="inlineStr">
        <is>
          <t>AVAL</t>
        </is>
      </c>
      <c r="L9" t="inlineStr">
        <is>
          <t>FO-25-1313558</t>
        </is>
      </c>
      <c r="M9" s="49" t="n">
        <v>45869.64513888889</v>
      </c>
      <c r="N9" s="49" t="n">
        <v>45870.58194444444</v>
      </c>
      <c r="P9" t="inlineStr">
        <is>
          <t>USUARIO</t>
        </is>
      </c>
      <c r="Q9" t="inlineStr">
        <is>
          <t>USUARIOS</t>
        </is>
      </c>
      <c r="R9" t="inlineStr">
        <is>
          <t>CREACION DE USUARIOS</t>
        </is>
      </c>
      <c r="S9" t="inlineStr">
        <is>
          <t>EJECUTADO</t>
        </is>
      </c>
      <c r="T9" t="inlineStr">
        <is>
          <t>VISITA TECNICA</t>
        </is>
      </c>
      <c r="U9" t="inlineStr">
        <is>
          <t>SAVZZ143</t>
        </is>
      </c>
      <c r="V9" t="inlineStr">
        <is>
          <t>TIPO I</t>
        </is>
      </c>
      <c r="W9" t="inlineStr">
        <is>
          <t>TERRESTRE</t>
        </is>
      </c>
      <c r="X9" t="inlineStr">
        <is>
          <t>GARZON RUIZ LUIS MIGUEL</t>
        </is>
      </c>
      <c r="Y9" t="inlineStr">
        <is>
          <t>1</t>
        </is>
      </c>
      <c r="Z9" t="inlineStr">
        <is>
          <t>0</t>
        </is>
      </c>
      <c r="AA9" s="48" t="n">
        <v>65960</v>
      </c>
      <c r="AB9" t="inlineStr">
        <is>
          <t>0</t>
        </is>
      </c>
      <c r="AC9" s="48" t="n">
        <v>0</v>
      </c>
      <c r="AD9" s="48" t="n">
        <v>65960</v>
      </c>
    </row>
    <row r="10">
      <c r="A10" t="inlineStr">
        <is>
          <t>CALI</t>
        </is>
      </c>
      <c r="B10" t="inlineStr">
        <is>
          <t>SUROCCIDENTE Y EJE CAFETERO</t>
        </is>
      </c>
      <c r="C10" t="inlineStr">
        <is>
          <t>0004-0003</t>
        </is>
      </c>
      <c r="D10" t="inlineStr">
        <is>
          <t>76001</t>
        </is>
      </c>
      <c r="E10" t="inlineStr">
        <is>
          <t>5739818</t>
        </is>
      </c>
      <c r="F10" t="inlineStr">
        <is>
          <t>25007642</t>
        </is>
      </c>
      <c r="G10" t="inlineStr">
        <is>
          <t>INCIDENTE</t>
        </is>
      </c>
      <c r="H10" t="inlineStr">
        <is>
          <t>VALLE DEL CAUCA</t>
        </is>
      </c>
      <c r="I10" t="inlineStr">
        <is>
          <t>CALI</t>
        </is>
      </c>
      <c r="J10" t="inlineStr">
        <is>
          <t>WORLD TECHNOLOGY VXF</t>
        </is>
      </c>
      <c r="K10" t="inlineStr">
        <is>
          <t>AVAL</t>
        </is>
      </c>
      <c r="L10" t="inlineStr">
        <is>
          <t>FO-25-1313568</t>
        </is>
      </c>
      <c r="M10" s="49" t="n">
        <v>45869.63472222222</v>
      </c>
      <c r="N10" s="49" t="n">
        <v>45870.42361111111</v>
      </c>
      <c r="P10" t="inlineStr">
        <is>
          <t>ENTIDAD</t>
        </is>
      </c>
      <c r="Q10" t="inlineStr">
        <is>
          <t>AVAL TARJETA DE SEMBRADO</t>
        </is>
      </c>
      <c r="R10" t="inlineStr">
        <is>
          <t>NO EXISTE COMPROBANTE</t>
        </is>
      </c>
      <c r="S10" t="inlineStr">
        <is>
          <t>EJECUTADO</t>
        </is>
      </c>
      <c r="T10" t="inlineStr">
        <is>
          <t>VISITA TECNICA</t>
        </is>
      </c>
      <c r="U10" t="inlineStr">
        <is>
          <t>6A0IZ181</t>
        </is>
      </c>
      <c r="V10" t="inlineStr">
        <is>
          <t>TIPO I</t>
        </is>
      </c>
      <c r="W10" t="inlineStr">
        <is>
          <t>TERRESTRE</t>
        </is>
      </c>
      <c r="X10" t="inlineStr">
        <is>
          <t>CUERO RUIZ JHONNY</t>
        </is>
      </c>
      <c r="Y10" t="inlineStr">
        <is>
          <t>1</t>
        </is>
      </c>
      <c r="Z10" t="inlineStr">
        <is>
          <t>0</t>
        </is>
      </c>
      <c r="AA10" s="48" t="n">
        <v>65960</v>
      </c>
      <c r="AB10" t="inlineStr">
        <is>
          <t>0</t>
        </is>
      </c>
      <c r="AC10" s="48" t="n">
        <v>0</v>
      </c>
      <c r="AD10" s="48" t="n">
        <v>65960</v>
      </c>
    </row>
    <row r="11">
      <c r="A11" t="inlineStr">
        <is>
          <t>BUCARAMANGA</t>
        </is>
      </c>
      <c r="B11" t="inlineStr">
        <is>
          <t>SANTANDERES</t>
        </is>
      </c>
      <c r="C11" t="inlineStr">
        <is>
          <t>0004-0008</t>
        </is>
      </c>
      <c r="D11" t="inlineStr">
        <is>
          <t>68001</t>
        </is>
      </c>
      <c r="E11" t="inlineStr">
        <is>
          <t>5739835</t>
        </is>
      </c>
      <c r="F11" t="inlineStr">
        <is>
          <t>87985085</t>
        </is>
      </c>
      <c r="G11" t="inlineStr">
        <is>
          <t>INCIDENTE</t>
        </is>
      </c>
      <c r="H11" t="inlineStr">
        <is>
          <t>SANTANDER</t>
        </is>
      </c>
      <c r="I11" t="inlineStr">
        <is>
          <t>BUCARAMANGA</t>
        </is>
      </c>
      <c r="J11" t="inlineStr">
        <is>
          <t>ALMACEN DE ROPA ARISE STORE</t>
        </is>
      </c>
      <c r="K11" t="inlineStr">
        <is>
          <t>AVAL</t>
        </is>
      </c>
      <c r="L11" t="inlineStr">
        <is>
          <t>FO-25-1313563</t>
        </is>
      </c>
      <c r="M11" s="49" t="n">
        <v>45869.63402777778</v>
      </c>
      <c r="N11" s="49" t="n">
        <v>45871.34930555556</v>
      </c>
      <c r="P11" t="inlineStr">
        <is>
          <t>ENTIDAD</t>
        </is>
      </c>
      <c r="Q11" t="inlineStr">
        <is>
          <t>AVAL TARJETA DE SEMBRADO</t>
        </is>
      </c>
      <c r="R11" t="inlineStr">
        <is>
          <t>RECHAZO GENERAL</t>
        </is>
      </c>
      <c r="S11" t="inlineStr">
        <is>
          <t>EJECUTADO</t>
        </is>
      </c>
      <c r="T11" t="inlineStr">
        <is>
          <t>VISITA TECNICA</t>
        </is>
      </c>
      <c r="U11" t="inlineStr">
        <is>
          <t>A4QZZ310</t>
        </is>
      </c>
      <c r="V11" t="inlineStr">
        <is>
          <t>TIPO I</t>
        </is>
      </c>
      <c r="W11" t="inlineStr">
        <is>
          <t>TERRESTRE</t>
        </is>
      </c>
      <c r="X11" t="inlineStr">
        <is>
          <t>BARAJAS BERMUDEZ YAHIR MAURICIO</t>
        </is>
      </c>
      <c r="Y11" t="inlineStr">
        <is>
          <t>1</t>
        </is>
      </c>
      <c r="Z11" t="inlineStr">
        <is>
          <t>0</t>
        </is>
      </c>
      <c r="AA11" s="48" t="n">
        <v>65960</v>
      </c>
      <c r="AB11" t="inlineStr">
        <is>
          <t>0</t>
        </is>
      </c>
      <c r="AC11" s="48" t="n">
        <v>0</v>
      </c>
      <c r="AD11" s="48" t="n">
        <v>65960</v>
      </c>
    </row>
    <row r="12">
      <c r="A12" t="inlineStr">
        <is>
          <t>BARRANQUILLA</t>
        </is>
      </c>
      <c r="B12" t="inlineStr">
        <is>
          <t>COSTA</t>
        </is>
      </c>
      <c r="C12" t="inlineStr">
        <is>
          <t>0004-0001</t>
        </is>
      </c>
      <c r="D12" t="inlineStr">
        <is>
          <t>8675</t>
        </is>
      </c>
      <c r="E12" t="inlineStr">
        <is>
          <t>5739845</t>
        </is>
      </c>
      <c r="F12" t="inlineStr">
        <is>
          <t>16652745</t>
        </is>
      </c>
      <c r="G12" t="inlineStr">
        <is>
          <t>INCIDENTE</t>
        </is>
      </c>
      <c r="H12" t="inlineStr">
        <is>
          <t>ATLANTICO</t>
        </is>
      </c>
      <c r="I12" t="inlineStr">
        <is>
          <t>SANTA LUCIA</t>
        </is>
      </c>
      <c r="J12" t="inlineStr">
        <is>
          <t>TIENDA LA ESTACION DONDE RONIE</t>
        </is>
      </c>
      <c r="K12" t="inlineStr">
        <is>
          <t>AVAL</t>
        </is>
      </c>
      <c r="L12" t="inlineStr">
        <is>
          <t>FO-25-1313573</t>
        </is>
      </c>
      <c r="M12" s="49" t="n">
        <v>45869.63541666666</v>
      </c>
      <c r="N12" s="49" t="n">
        <v>45870.54930555556</v>
      </c>
      <c r="P12" t="inlineStr">
        <is>
          <t>SOFTWARE</t>
        </is>
      </c>
      <c r="Q12" t="inlineStr">
        <is>
          <t>ACTUALIZACION</t>
        </is>
      </c>
      <c r="R12" t="inlineStr">
        <is>
          <t>VERSION CARGA SO VR</t>
        </is>
      </c>
      <c r="S12" t="inlineStr">
        <is>
          <t>EJECUTADO</t>
        </is>
      </c>
      <c r="T12" t="inlineStr">
        <is>
          <t>VISITA TECNICA</t>
        </is>
      </c>
      <c r="U12" t="inlineStr">
        <is>
          <t>BL01N412</t>
        </is>
      </c>
      <c r="V12" t="inlineStr">
        <is>
          <t>TIPO II</t>
        </is>
      </c>
      <c r="W12" t="inlineStr">
        <is>
          <t>TERRESTRE</t>
        </is>
      </c>
      <c r="X12" t="inlineStr">
        <is>
          <t>PORRAS CASTRO DARLON NASCK</t>
        </is>
      </c>
      <c r="Y12" t="inlineStr">
        <is>
          <t>1</t>
        </is>
      </c>
      <c r="Z12" t="inlineStr">
        <is>
          <t>0</t>
        </is>
      </c>
      <c r="AA12" s="48" t="n">
        <v>144968</v>
      </c>
      <c r="AB12" t="inlineStr">
        <is>
          <t>0</t>
        </is>
      </c>
      <c r="AC12" s="48" t="n">
        <v>0</v>
      </c>
      <c r="AD12" s="48" t="n">
        <v>144968</v>
      </c>
    </row>
    <row r="13">
      <c r="A13" t="inlineStr">
        <is>
          <t>BOGOTA</t>
        </is>
      </c>
      <c r="B13" t="inlineStr">
        <is>
          <t>CUNDINAMARCA</t>
        </is>
      </c>
      <c r="C13" t="inlineStr">
        <is>
          <t>0004-0004</t>
        </is>
      </c>
      <c r="D13" t="inlineStr">
        <is>
          <t>25307</t>
        </is>
      </c>
      <c r="E13" t="inlineStr">
        <is>
          <t>5739855</t>
        </is>
      </c>
      <c r="F13" t="inlineStr">
        <is>
          <t>87913748</t>
        </is>
      </c>
      <c r="G13" t="inlineStr">
        <is>
          <t>INCIDENTE</t>
        </is>
      </c>
      <c r="H13" t="inlineStr">
        <is>
          <t>CUNDINAMARCA</t>
        </is>
      </c>
      <c r="I13" t="inlineStr">
        <is>
          <t>GIRARDOT</t>
        </is>
      </c>
      <c r="J13" t="inlineStr">
        <is>
          <t>ESTACION DE SERVICIO SUCRE</t>
        </is>
      </c>
      <c r="K13" t="inlineStr">
        <is>
          <t>AVAL</t>
        </is>
      </c>
      <c r="L13" t="inlineStr">
        <is>
          <t>FO-25-1313575</t>
        </is>
      </c>
      <c r="M13" s="49" t="n">
        <v>45869.63611111111</v>
      </c>
      <c r="N13" s="49" t="n">
        <v>45871.64375</v>
      </c>
      <c r="P13" t="inlineStr">
        <is>
          <t>ENTIDAD</t>
        </is>
      </c>
      <c r="Q13" t="inlineStr">
        <is>
          <t>AVAL TARJETA DE SEMBRADO</t>
        </is>
      </c>
      <c r="R13" t="inlineStr">
        <is>
          <t>TARJETA DE SEMBRADO DIFERENTE</t>
        </is>
      </c>
      <c r="T13" t="inlineStr">
        <is>
          <t>SOPORTE TELEFONICO</t>
        </is>
      </c>
      <c r="V13" t="inlineStr">
        <is>
          <t>TIPO III</t>
        </is>
      </c>
      <c r="W13" t="inlineStr">
        <is>
          <t>TERRESTRE</t>
        </is>
      </c>
      <c r="X13" t="inlineStr">
        <is>
          <t>LOZADA ROJAS CHRISTIAN ANDRES</t>
        </is>
      </c>
      <c r="Y13" t="inlineStr">
        <is>
          <t>1</t>
        </is>
      </c>
      <c r="Z13" t="inlineStr">
        <is>
          <t>0</t>
        </is>
      </c>
      <c r="AA13" s="48" t="n">
        <v>41241</v>
      </c>
      <c r="AB13" t="inlineStr">
        <is>
          <t>0</t>
        </is>
      </c>
      <c r="AC13" s="48" t="n">
        <v>0</v>
      </c>
      <c r="AD13" s="48" t="n">
        <v>41241</v>
      </c>
    </row>
    <row r="14">
      <c r="A14" t="inlineStr">
        <is>
          <t>VILLAVICENCIO</t>
        </is>
      </c>
      <c r="B14" t="inlineStr">
        <is>
          <t>REMOTAS</t>
        </is>
      </c>
      <c r="C14" t="inlineStr">
        <is>
          <t>0004-0007</t>
        </is>
      </c>
      <c r="D14" t="inlineStr">
        <is>
          <t>50006</t>
        </is>
      </c>
      <c r="E14" t="inlineStr">
        <is>
          <t>5739897</t>
        </is>
      </c>
      <c r="F14" t="inlineStr">
        <is>
          <t>17592189</t>
        </is>
      </c>
      <c r="G14" t="inlineStr">
        <is>
          <t>INCIDENTE</t>
        </is>
      </c>
      <c r="H14" t="inlineStr">
        <is>
          <t>META</t>
        </is>
      </c>
      <c r="I14" t="inlineStr">
        <is>
          <t>ACACIAS</t>
        </is>
      </c>
      <c r="J14" t="inlineStr">
        <is>
          <t>PDV LA ONCE</t>
        </is>
      </c>
      <c r="K14" t="inlineStr">
        <is>
          <t>AVAL</t>
        </is>
      </c>
      <c r="L14" t="inlineStr">
        <is>
          <t>FO-25-1313913</t>
        </is>
      </c>
      <c r="M14" s="49" t="n">
        <v>45869.72152777778</v>
      </c>
      <c r="N14" s="49" t="n">
        <v>45871.64583333334</v>
      </c>
      <c r="P14" t="inlineStr">
        <is>
          <t>HARDWARE</t>
        </is>
      </c>
      <c r="Q14" t="inlineStr">
        <is>
          <t>NO ENCIENDE SE REINICIA</t>
        </is>
      </c>
      <c r="R14" t="inlineStr">
        <is>
          <t>FUENTE PODER AVERIADA</t>
        </is>
      </c>
      <c r="S14" t="inlineStr">
        <is>
          <t>EJECUTADO</t>
        </is>
      </c>
      <c r="T14" t="inlineStr">
        <is>
          <t>VISITA TECNICA</t>
        </is>
      </c>
      <c r="U14" t="inlineStr">
        <is>
          <t>GZ2ZZ902</t>
        </is>
      </c>
      <c r="V14" t="inlineStr">
        <is>
          <t>TIPO II</t>
        </is>
      </c>
      <c r="W14" t="inlineStr">
        <is>
          <t>TERRESTRE</t>
        </is>
      </c>
      <c r="X14" t="inlineStr">
        <is>
          <t>GARZON RUIZ LUIS MIGUEL</t>
        </is>
      </c>
      <c r="Y14" t="inlineStr">
        <is>
          <t>1</t>
        </is>
      </c>
      <c r="Z14" t="inlineStr">
        <is>
          <t>0</t>
        </is>
      </c>
      <c r="AA14" s="48" t="n">
        <v>144968</v>
      </c>
      <c r="AB14" t="inlineStr">
        <is>
          <t>0</t>
        </is>
      </c>
      <c r="AC14" s="48" t="n">
        <v>0</v>
      </c>
      <c r="AD14" s="48" t="n">
        <v>144968</v>
      </c>
    </row>
    <row r="15">
      <c r="A15" t="inlineStr">
        <is>
          <t>BUCARAMANGA</t>
        </is>
      </c>
      <c r="B15" t="inlineStr">
        <is>
          <t>SANTANDERES</t>
        </is>
      </c>
      <c r="C15" t="inlineStr">
        <is>
          <t>0004-0008</t>
        </is>
      </c>
      <c r="D15" t="inlineStr">
        <is>
          <t>20710</t>
        </is>
      </c>
      <c r="E15" t="inlineStr">
        <is>
          <t>5740446</t>
        </is>
      </c>
      <c r="F15" t="inlineStr">
        <is>
          <t>12116067</t>
        </is>
      </c>
      <c r="G15" t="inlineStr">
        <is>
          <t>INCIDENTE</t>
        </is>
      </c>
      <c r="H15" t="inlineStr">
        <is>
          <t>CESAR</t>
        </is>
      </c>
      <c r="I15" t="inlineStr">
        <is>
          <t>SAN ALBERTO</t>
        </is>
      </c>
      <c r="J15" t="inlineStr">
        <is>
          <t>INSUMOS AGROPECUARIOS AGROCEBA</t>
        </is>
      </c>
      <c r="K15" t="inlineStr">
        <is>
          <t>AVAL</t>
        </is>
      </c>
      <c r="L15" t="inlineStr">
        <is>
          <t>FO-25-1315640</t>
        </is>
      </c>
      <c r="M15" s="49" t="n">
        <v>45870.39305555556</v>
      </c>
      <c r="N15" s="49" t="n">
        <v>45870.67986111111</v>
      </c>
      <c r="P15" t="inlineStr">
        <is>
          <t>HARDWARE</t>
        </is>
      </c>
      <c r="Q15" t="inlineStr">
        <is>
          <t>LECTOR DE TARJETAS</t>
        </is>
      </c>
      <c r="R15" t="inlineStr">
        <is>
          <t>DAÑO POS</t>
        </is>
      </c>
      <c r="S15" t="inlineStr">
        <is>
          <t>EJECUTADO</t>
        </is>
      </c>
      <c r="T15" t="inlineStr">
        <is>
          <t>VISITA TECNICA</t>
        </is>
      </c>
      <c r="U15" t="inlineStr">
        <is>
          <t>SX5ZZ905</t>
        </is>
      </c>
      <c r="V15" t="inlineStr">
        <is>
          <t>TIPO I</t>
        </is>
      </c>
      <c r="W15" t="inlineStr">
        <is>
          <t>TERRESTRE</t>
        </is>
      </c>
      <c r="X15" t="inlineStr">
        <is>
          <t>GONZALEZ ESTUPIÑAN YEISON WALTER ANTONIO</t>
        </is>
      </c>
      <c r="Y15" t="inlineStr">
        <is>
          <t>1</t>
        </is>
      </c>
      <c r="Z15" t="inlineStr">
        <is>
          <t>0</t>
        </is>
      </c>
      <c r="AA15" s="48" t="n">
        <v>65960</v>
      </c>
      <c r="AB15" t="inlineStr">
        <is>
          <t>0</t>
        </is>
      </c>
      <c r="AC15" s="48" t="n">
        <v>0</v>
      </c>
      <c r="AD15" s="48" t="n">
        <v>65960</v>
      </c>
    </row>
    <row r="16">
      <c r="A16" t="inlineStr">
        <is>
          <t>BUCARAMANGA</t>
        </is>
      </c>
      <c r="B16" t="inlineStr">
        <is>
          <t>SANTANDERES</t>
        </is>
      </c>
      <c r="C16" t="inlineStr">
        <is>
          <t>0004-0008</t>
        </is>
      </c>
      <c r="D16" t="inlineStr">
        <is>
          <t>13160</t>
        </is>
      </c>
      <c r="E16" t="inlineStr">
        <is>
          <t>5740504</t>
        </is>
      </c>
      <c r="F16" t="inlineStr">
        <is>
          <t>14589899</t>
        </is>
      </c>
      <c r="G16" t="inlineStr">
        <is>
          <t>INCIDENTE</t>
        </is>
      </c>
      <c r="H16" t="inlineStr">
        <is>
          <t>BOLIVAR</t>
        </is>
      </c>
      <c r="I16" t="inlineStr">
        <is>
          <t>CANTAGALLO</t>
        </is>
      </c>
      <c r="J16" t="inlineStr">
        <is>
          <t>FERRETERIA MERCACAN</t>
        </is>
      </c>
      <c r="K16" t="inlineStr">
        <is>
          <t>AVAL</t>
        </is>
      </c>
      <c r="L16" t="inlineStr">
        <is>
          <t>FO-25-1315644</t>
        </is>
      </c>
      <c r="M16" s="49" t="n">
        <v>45870.40555555555</v>
      </c>
      <c r="N16" s="49" t="n">
        <v>45875.71805555555</v>
      </c>
      <c r="P16" t="inlineStr">
        <is>
          <t>HARDWARE</t>
        </is>
      </c>
      <c r="Q16" t="inlineStr">
        <is>
          <t>ALERT IRRUPTION</t>
        </is>
      </c>
      <c r="R16" t="inlineStr">
        <is>
          <t>ALERT IRRUPTION</t>
        </is>
      </c>
      <c r="S16" t="inlineStr">
        <is>
          <t>EJECUTADO</t>
        </is>
      </c>
      <c r="T16" t="inlineStr">
        <is>
          <t>VISITA TECNICA</t>
        </is>
      </c>
      <c r="U16" t="inlineStr">
        <is>
          <t>AAAAG759</t>
        </is>
      </c>
      <c r="V16" t="inlineStr">
        <is>
          <t>TIPO IV ESPECIAL</t>
        </is>
      </c>
      <c r="W16" t="inlineStr">
        <is>
          <t>TERRESTRE/FLUVIAL</t>
        </is>
      </c>
      <c r="X16" t="inlineStr">
        <is>
          <t>ORTEBARRERAGA MARLON STWAR</t>
        </is>
      </c>
      <c r="Y16" t="inlineStr">
        <is>
          <t>1</t>
        </is>
      </c>
      <c r="Z16" t="inlineStr">
        <is>
          <t>0</t>
        </is>
      </c>
      <c r="AA16" s="48" t="n">
        <v>479589</v>
      </c>
      <c r="AB16" t="inlineStr">
        <is>
          <t>0</t>
        </is>
      </c>
      <c r="AC16" s="48" t="n">
        <v>0</v>
      </c>
      <c r="AD16" s="48" t="n">
        <v>479589</v>
      </c>
    </row>
    <row r="17">
      <c r="A17" t="inlineStr">
        <is>
          <t>BOGOTA</t>
        </is>
      </c>
      <c r="B17" t="inlineStr">
        <is>
          <t>CUNDINAMARCA</t>
        </is>
      </c>
      <c r="C17" t="inlineStr">
        <is>
          <t>0004-0004</t>
        </is>
      </c>
      <c r="D17" t="inlineStr">
        <is>
          <t>11001</t>
        </is>
      </c>
      <c r="E17" t="inlineStr">
        <is>
          <t>5740666</t>
        </is>
      </c>
      <c r="F17" t="inlineStr">
        <is>
          <t>89590863</t>
        </is>
      </c>
      <c r="G17" t="inlineStr">
        <is>
          <t>INCIDENTE</t>
        </is>
      </c>
      <c r="H17" t="inlineStr">
        <is>
          <t>CUNDINAMARCA</t>
        </is>
      </c>
      <c r="I17" t="inlineStr">
        <is>
          <t>BOGOTA</t>
        </is>
      </c>
      <c r="J17" t="inlineStr">
        <is>
          <t>DROGUERIA UNIFAMILIAR 4.</t>
        </is>
      </c>
      <c r="K17" t="inlineStr">
        <is>
          <t>AVAL</t>
        </is>
      </c>
      <c r="L17" t="inlineStr">
        <is>
          <t>FO-25-1315915</t>
        </is>
      </c>
      <c r="M17" s="49" t="n">
        <v>45870.43819444445</v>
      </c>
      <c r="N17" s="49" t="n">
        <v>45870.59444444445</v>
      </c>
      <c r="P17" t="inlineStr">
        <is>
          <t>USUARIO</t>
        </is>
      </c>
      <c r="Q17" t="inlineStr">
        <is>
          <t>USUARIOS</t>
        </is>
      </c>
      <c r="R17" t="inlineStr">
        <is>
          <t>MALA MANIPULACION POS</t>
        </is>
      </c>
      <c r="T17" t="inlineStr">
        <is>
          <t>SOPORTE TELEFONICO</t>
        </is>
      </c>
      <c r="V17" t="inlineStr">
        <is>
          <t>TIPO I</t>
        </is>
      </c>
      <c r="W17" t="inlineStr">
        <is>
          <t>TERRESTRE</t>
        </is>
      </c>
      <c r="X17" t="inlineStr">
        <is>
          <t>GARCIA PASTRANA KEVIN FERNANDO</t>
        </is>
      </c>
      <c r="Y17" t="inlineStr">
        <is>
          <t>1</t>
        </is>
      </c>
      <c r="Z17" t="inlineStr">
        <is>
          <t>0</t>
        </is>
      </c>
      <c r="AA17" s="48" t="n">
        <v>41241</v>
      </c>
      <c r="AB17" t="inlineStr">
        <is>
          <t>0</t>
        </is>
      </c>
      <c r="AC17" s="48" t="n">
        <v>0</v>
      </c>
      <c r="AD17" s="48" t="n">
        <v>41241</v>
      </c>
    </row>
    <row r="18">
      <c r="A18" t="inlineStr">
        <is>
          <t>BUCARAMANGA</t>
        </is>
      </c>
      <c r="B18" t="inlineStr">
        <is>
          <t>SANTANDERES</t>
        </is>
      </c>
      <c r="C18" t="inlineStr">
        <is>
          <t>0004-0008</t>
        </is>
      </c>
      <c r="D18" t="inlineStr">
        <is>
          <t>68001</t>
        </is>
      </c>
      <c r="E18" t="inlineStr">
        <is>
          <t>5740683</t>
        </is>
      </c>
      <c r="F18" t="inlineStr">
        <is>
          <t>72080716</t>
        </is>
      </c>
      <c r="G18" t="inlineStr">
        <is>
          <t>INCIDENTE</t>
        </is>
      </c>
      <c r="H18" t="inlineStr">
        <is>
          <t>SANTANDER</t>
        </is>
      </c>
      <c r="I18" t="inlineStr">
        <is>
          <t>BUCARAMANGA</t>
        </is>
      </c>
      <c r="J18" t="inlineStr">
        <is>
          <t>MULTISERVICIOS BOULEVARD</t>
        </is>
      </c>
      <c r="K18" t="inlineStr">
        <is>
          <t>AVAL</t>
        </is>
      </c>
      <c r="L18" t="inlineStr">
        <is>
          <t>FO-25-1315924</t>
        </is>
      </c>
      <c r="M18" s="49" t="n">
        <v>45870.44097222222</v>
      </c>
      <c r="N18" s="49" t="n">
        <v>45870.68333333333</v>
      </c>
      <c r="P18" t="inlineStr">
        <is>
          <t>USUARIO</t>
        </is>
      </c>
      <c r="Q18" t="inlineStr">
        <is>
          <t>LECTOR DE BARRAS</t>
        </is>
      </c>
      <c r="R18" t="inlineStr">
        <is>
          <t>ERROR PAGOS PARCIALES DE FACTURAS</t>
        </is>
      </c>
      <c r="T18" t="inlineStr">
        <is>
          <t>SOPORTE TELEFONICO</t>
        </is>
      </c>
      <c r="V18" t="inlineStr">
        <is>
          <t>TIPO I</t>
        </is>
      </c>
      <c r="W18" t="inlineStr">
        <is>
          <t>TERRESTRE</t>
        </is>
      </c>
      <c r="X18" t="inlineStr">
        <is>
          <t>REYES RAMIREZ DIEGO ALEXANDER</t>
        </is>
      </c>
      <c r="Y18" t="inlineStr">
        <is>
          <t>1</t>
        </is>
      </c>
      <c r="Z18" t="inlineStr">
        <is>
          <t>0</t>
        </is>
      </c>
      <c r="AA18" s="48" t="n">
        <v>41241</v>
      </c>
      <c r="AB18" t="inlineStr">
        <is>
          <t>0</t>
        </is>
      </c>
      <c r="AC18" s="48" t="n">
        <v>0</v>
      </c>
      <c r="AD18" s="48" t="n">
        <v>41241</v>
      </c>
    </row>
    <row r="19">
      <c r="A19" t="inlineStr">
        <is>
          <t>CALI</t>
        </is>
      </c>
      <c r="B19" t="inlineStr">
        <is>
          <t>SUROCCIDENTE Y EJE CAFETERO</t>
        </is>
      </c>
      <c r="C19" t="inlineStr">
        <is>
          <t>0004-0003</t>
        </is>
      </c>
      <c r="D19" t="inlineStr">
        <is>
          <t>76248</t>
        </is>
      </c>
      <c r="E19" t="inlineStr">
        <is>
          <t>5740809</t>
        </is>
      </c>
      <c r="F19" t="inlineStr">
        <is>
          <t>14744874</t>
        </is>
      </c>
      <c r="G19" t="inlineStr">
        <is>
          <t>INCIDENTE</t>
        </is>
      </c>
      <c r="H19" t="inlineStr">
        <is>
          <t>VALLE DEL CAUCA</t>
        </is>
      </c>
      <c r="I19" t="inlineStr">
        <is>
          <t>EL CERRITO</t>
        </is>
      </c>
      <c r="J19" t="inlineStr">
        <is>
          <t>MEGABASS</t>
        </is>
      </c>
      <c r="K19" t="inlineStr">
        <is>
          <t>AVAL</t>
        </is>
      </c>
      <c r="L19" t="inlineStr">
        <is>
          <t>FO-25-1316378</t>
        </is>
      </c>
      <c r="M19" s="49" t="n">
        <v>45870.47083333333</v>
      </c>
      <c r="N19" s="49" t="n">
        <v>45871.47708333333</v>
      </c>
      <c r="P19" t="inlineStr">
        <is>
          <t>HARDWARE</t>
        </is>
      </c>
      <c r="Q19" t="inlineStr">
        <is>
          <t>IMPRESION</t>
        </is>
      </c>
      <c r="R19" t="inlineStr">
        <is>
          <t>NO AVANZA PAPEL</t>
        </is>
      </c>
      <c r="S19" t="inlineStr">
        <is>
          <t>EJECUTADO</t>
        </is>
      </c>
      <c r="T19" t="inlineStr">
        <is>
          <t>VISITA TECNICA</t>
        </is>
      </c>
      <c r="U19" t="inlineStr">
        <is>
          <t>AAMZZ446</t>
        </is>
      </c>
      <c r="V19" t="inlineStr">
        <is>
          <t>TIPO II</t>
        </is>
      </c>
      <c r="W19" t="inlineStr">
        <is>
          <t>TERRESTRE</t>
        </is>
      </c>
      <c r="X19" t="inlineStr">
        <is>
          <t>CUERO RUIZ JHONNY</t>
        </is>
      </c>
      <c r="Y19" t="inlineStr">
        <is>
          <t>1</t>
        </is>
      </c>
      <c r="Z19" t="inlineStr">
        <is>
          <t>0</t>
        </is>
      </c>
      <c r="AA19" s="48" t="n">
        <v>144968</v>
      </c>
      <c r="AB19" t="inlineStr">
        <is>
          <t>0</t>
        </is>
      </c>
      <c r="AC19" s="48" t="n">
        <v>0</v>
      </c>
      <c r="AD19" s="48" t="n">
        <v>144968</v>
      </c>
    </row>
    <row r="20">
      <c r="A20" t="inlineStr">
        <is>
          <t>TUNJA</t>
        </is>
      </c>
      <c r="B20" t="inlineStr">
        <is>
          <t>SANTANDERES</t>
        </is>
      </c>
      <c r="C20" t="inlineStr">
        <is>
          <t>0004-0008</t>
        </is>
      </c>
      <c r="D20" t="inlineStr">
        <is>
          <t>15001</t>
        </is>
      </c>
      <c r="E20" t="inlineStr">
        <is>
          <t>5741162</t>
        </is>
      </c>
      <c r="F20" t="inlineStr">
        <is>
          <t>14107015</t>
        </is>
      </c>
      <c r="G20" t="inlineStr">
        <is>
          <t>INCIDENTE</t>
        </is>
      </c>
      <c r="H20" t="inlineStr">
        <is>
          <t>BOYACA</t>
        </is>
      </c>
      <c r="I20" t="inlineStr">
        <is>
          <t>TUNJA</t>
        </is>
      </c>
      <c r="J20" t="inlineStr">
        <is>
          <t>JER SUC PLAZA BOLIVAR</t>
        </is>
      </c>
      <c r="K20" t="inlineStr">
        <is>
          <t>AVAL</t>
        </is>
      </c>
      <c r="L20" t="inlineStr">
        <is>
          <t>FO-25-1317205</t>
        </is>
      </c>
      <c r="M20" s="49" t="n">
        <v>45870.55972222222</v>
      </c>
      <c r="N20" s="49" t="n">
        <v>45871.50486111111</v>
      </c>
      <c r="P20" t="inlineStr">
        <is>
          <t>HARDWARE</t>
        </is>
      </c>
      <c r="Q20" t="inlineStr">
        <is>
          <t>SE REINICIA</t>
        </is>
      </c>
      <c r="R20" t="inlineStr">
        <is>
          <t>DAÑO POS</t>
        </is>
      </c>
      <c r="S20" t="inlineStr">
        <is>
          <t>EJECUTADO</t>
        </is>
      </c>
      <c r="T20" t="inlineStr">
        <is>
          <t>VISITA TECNICA</t>
        </is>
      </c>
      <c r="U20" t="inlineStr">
        <is>
          <t>EZZZZ639</t>
        </is>
      </c>
      <c r="V20" t="inlineStr">
        <is>
          <t>TIPO I</t>
        </is>
      </c>
      <c r="W20" t="inlineStr">
        <is>
          <t>TERRESTRE</t>
        </is>
      </c>
      <c r="X20" t="inlineStr">
        <is>
          <t>HERRERA GARZON JEYSON STEVENT</t>
        </is>
      </c>
      <c r="Y20" t="inlineStr">
        <is>
          <t>1</t>
        </is>
      </c>
      <c r="Z20" t="inlineStr">
        <is>
          <t>0</t>
        </is>
      </c>
      <c r="AA20" s="48" t="n">
        <v>65960</v>
      </c>
      <c r="AB20" t="inlineStr">
        <is>
          <t>0</t>
        </is>
      </c>
      <c r="AC20" s="48" t="n">
        <v>0</v>
      </c>
      <c r="AD20" s="48" t="n">
        <v>65960</v>
      </c>
    </row>
    <row r="21">
      <c r="A21" t="inlineStr">
        <is>
          <t>MONTERIA</t>
        </is>
      </c>
      <c r="B21" t="inlineStr">
        <is>
          <t>COSTA</t>
        </is>
      </c>
      <c r="C21" t="inlineStr">
        <is>
          <t>0004-0001</t>
        </is>
      </c>
      <c r="D21" t="inlineStr">
        <is>
          <t>23580</t>
        </is>
      </c>
      <c r="E21" t="inlineStr">
        <is>
          <t>5741349</t>
        </is>
      </c>
      <c r="F21" t="inlineStr">
        <is>
          <t>17558024</t>
        </is>
      </c>
      <c r="G21" t="inlineStr">
        <is>
          <t>INCIDENTE</t>
        </is>
      </c>
      <c r="H21" t="inlineStr">
        <is>
          <t>CORDOBA</t>
        </is>
      </c>
      <c r="I21" t="inlineStr">
        <is>
          <t>PUERTO LIBERTADOR</t>
        </is>
      </c>
      <c r="J21" t="inlineStr">
        <is>
          <t>TODO SERVI MARIA J</t>
        </is>
      </c>
      <c r="K21" t="inlineStr">
        <is>
          <t>AVAL</t>
        </is>
      </c>
      <c r="L21" t="inlineStr">
        <is>
          <t>FO-25-1318133</t>
        </is>
      </c>
      <c r="M21" s="49" t="n">
        <v>45870.61388888889</v>
      </c>
      <c r="N21" s="49" t="n">
        <v>45874.61527777778</v>
      </c>
      <c r="P21" t="inlineStr">
        <is>
          <t>HARDWARE</t>
        </is>
      </c>
      <c r="Q21" t="inlineStr">
        <is>
          <t>ALERT IRRUPTION</t>
        </is>
      </c>
      <c r="R21" t="inlineStr">
        <is>
          <t>ALERT IRRUPTION</t>
        </is>
      </c>
      <c r="S21" t="inlineStr">
        <is>
          <t>EJECUTADO</t>
        </is>
      </c>
      <c r="T21" t="inlineStr">
        <is>
          <t>VISITA TECNICA</t>
        </is>
      </c>
      <c r="U21" t="inlineStr">
        <is>
          <t>A1RZZ883</t>
        </is>
      </c>
      <c r="V21" t="inlineStr">
        <is>
          <t>TIPO IV</t>
        </is>
      </c>
      <c r="X21" t="inlineStr">
        <is>
          <t>COGOLLO VERTEL EDER LUIS</t>
        </is>
      </c>
      <c r="Y21" t="inlineStr">
        <is>
          <t>1</t>
        </is>
      </c>
      <c r="Z21" t="inlineStr">
        <is>
          <t>0</t>
        </is>
      </c>
      <c r="AA21" s="48" t="n">
        <v>479589</v>
      </c>
      <c r="AB21" t="inlineStr">
        <is>
          <t>0</t>
        </is>
      </c>
      <c r="AC21" s="48" t="n">
        <v>0</v>
      </c>
      <c r="AD21" s="48" t="n">
        <v>479589</v>
      </c>
    </row>
    <row r="22">
      <c r="A22" t="inlineStr">
        <is>
          <t>CARTAGENA</t>
        </is>
      </c>
      <c r="B22" t="inlineStr">
        <is>
          <t>COSTA</t>
        </is>
      </c>
      <c r="C22" t="inlineStr">
        <is>
          <t>0004-0001</t>
        </is>
      </c>
      <c r="D22" t="inlineStr">
        <is>
          <t>13244</t>
        </is>
      </c>
      <c r="E22" t="inlineStr">
        <is>
          <t>5741505</t>
        </is>
      </c>
      <c r="F22" t="inlineStr">
        <is>
          <t>64231251</t>
        </is>
      </c>
      <c r="G22" t="inlineStr">
        <is>
          <t>INCIDENTE</t>
        </is>
      </c>
      <c r="H22" t="inlineStr">
        <is>
          <t>BOLIVAR</t>
        </is>
      </c>
      <c r="I22" t="inlineStr">
        <is>
          <t>EL CARMEN DE BOLIVAR</t>
        </is>
      </c>
      <c r="J22" t="inlineStr">
        <is>
          <t>INVERSIONES NICOL KAROLAYN</t>
        </is>
      </c>
      <c r="K22" t="inlineStr">
        <is>
          <t>AVAL</t>
        </is>
      </c>
      <c r="L22" t="inlineStr">
        <is>
          <t>FO-25-1318136</t>
        </is>
      </c>
      <c r="M22" s="49" t="n">
        <v>45870.65694444445</v>
      </c>
      <c r="N22" s="49" t="n">
        <v>45871.64791666667</v>
      </c>
      <c r="P22" t="inlineStr">
        <is>
          <t>HARDWARE</t>
        </is>
      </c>
      <c r="Q22" t="inlineStr">
        <is>
          <t>ALERT IRRUPTION</t>
        </is>
      </c>
      <c r="R22" t="inlineStr">
        <is>
          <t>ALERT IRRUPTION</t>
        </is>
      </c>
      <c r="S22" t="inlineStr">
        <is>
          <t>EJECUTADO</t>
        </is>
      </c>
      <c r="T22" t="inlineStr">
        <is>
          <t>VISITA TECNICA</t>
        </is>
      </c>
      <c r="U22" t="inlineStr">
        <is>
          <t>V5ZZZ553</t>
        </is>
      </c>
      <c r="V22" t="inlineStr">
        <is>
          <t>TIPO III</t>
        </is>
      </c>
      <c r="X22" t="inlineStr">
        <is>
          <t>CACERES HERNANDEZ ANDRES</t>
        </is>
      </c>
      <c r="Y22" t="inlineStr">
        <is>
          <t>1</t>
        </is>
      </c>
      <c r="Z22" t="inlineStr">
        <is>
          <t>0</t>
        </is>
      </c>
      <c r="AA22" s="48" t="n">
        <v>275729</v>
      </c>
      <c r="AB22" t="inlineStr">
        <is>
          <t>0</t>
        </is>
      </c>
      <c r="AC22" s="48" t="n">
        <v>0</v>
      </c>
      <c r="AD22" s="48" t="n">
        <v>275729</v>
      </c>
    </row>
    <row r="23">
      <c r="A23" t="inlineStr">
        <is>
          <t>CALI</t>
        </is>
      </c>
      <c r="B23" t="inlineStr">
        <is>
          <t>SUROCCIDENTE Y EJE CAFETERO</t>
        </is>
      </c>
      <c r="C23" t="inlineStr">
        <is>
          <t>0004-0003</t>
        </is>
      </c>
      <c r="D23" t="inlineStr">
        <is>
          <t>76520</t>
        </is>
      </c>
      <c r="E23" t="inlineStr">
        <is>
          <t>5741778</t>
        </is>
      </c>
      <c r="F23" t="inlineStr">
        <is>
          <t>89249061</t>
        </is>
      </c>
      <c r="G23" t="inlineStr">
        <is>
          <t>INCIDENTE</t>
        </is>
      </c>
      <c r="H23" t="inlineStr">
        <is>
          <t>VALLE DEL CAUCA</t>
        </is>
      </c>
      <c r="I23" t="inlineStr">
        <is>
          <t>PALMIRA</t>
        </is>
      </c>
      <c r="J23" t="inlineStr">
        <is>
          <t>LICORES Y VARIEDADES DYS</t>
        </is>
      </c>
      <c r="K23" t="inlineStr">
        <is>
          <t>AVAL</t>
        </is>
      </c>
      <c r="L23" t="inlineStr">
        <is>
          <t>FO-25-1319255</t>
        </is>
      </c>
      <c r="M23" s="49" t="n">
        <v>45871.33333333334</v>
      </c>
      <c r="N23" s="49" t="n">
        <v>45871.50763888889</v>
      </c>
      <c r="P23" t="inlineStr">
        <is>
          <t>HARDWARE</t>
        </is>
      </c>
      <c r="Q23" t="inlineStr">
        <is>
          <t>IMPRESION</t>
        </is>
      </c>
      <c r="R23" t="inlineStr">
        <is>
          <t>NO IMPRIME UNO O VARIOS CARACTERES</t>
        </is>
      </c>
      <c r="S23" t="inlineStr">
        <is>
          <t>EJECUTADO / CANCELADO</t>
        </is>
      </c>
      <c r="T23" t="inlineStr">
        <is>
          <t>VISITA TECNICA</t>
        </is>
      </c>
      <c r="U23" t="inlineStr">
        <is>
          <t xml:space="preserve">NO HUBO INTERVENCIÓN </t>
        </is>
      </c>
      <c r="V23" t="inlineStr">
        <is>
          <t>TIPO I</t>
        </is>
      </c>
      <c r="W23" t="inlineStr">
        <is>
          <t>TERRESTRE</t>
        </is>
      </c>
      <c r="X23" t="inlineStr">
        <is>
          <t>SANCHEZ URREGO ROBINSON DAVID</t>
        </is>
      </c>
      <c r="Y23" t="inlineStr">
        <is>
          <t>1</t>
        </is>
      </c>
      <c r="Z23" t="inlineStr">
        <is>
          <t>0</t>
        </is>
      </c>
      <c r="AA23" s="48" t="n">
        <v>65960</v>
      </c>
      <c r="AB23" t="inlineStr">
        <is>
          <t>0</t>
        </is>
      </c>
      <c r="AC23" s="48" t="n">
        <v>0</v>
      </c>
      <c r="AD23" s="48" t="n">
        <v>65960</v>
      </c>
    </row>
    <row r="24">
      <c r="A24" t="inlineStr">
        <is>
          <t>BOGOTA</t>
        </is>
      </c>
      <c r="B24" t="inlineStr">
        <is>
          <t>CUNDINAMARCA</t>
        </is>
      </c>
      <c r="C24" t="inlineStr">
        <is>
          <t>0004-0004</t>
        </is>
      </c>
      <c r="D24" t="inlineStr">
        <is>
          <t>11001</t>
        </is>
      </c>
      <c r="E24" t="inlineStr">
        <is>
          <t>5742186</t>
        </is>
      </c>
      <c r="F24" t="inlineStr">
        <is>
          <t>1968968</t>
        </is>
      </c>
      <c r="G24" t="inlineStr">
        <is>
          <t>INCIDENTE</t>
        </is>
      </c>
      <c r="H24" t="inlineStr">
        <is>
          <t>CUNDINAMARCA</t>
        </is>
      </c>
      <c r="I24" t="inlineStr">
        <is>
          <t>BOGOTA</t>
        </is>
      </c>
      <c r="J24" t="inlineStr">
        <is>
          <t>RYMELL BEAUTY MARKET</t>
        </is>
      </c>
      <c r="K24" t="inlineStr">
        <is>
          <t>AVAL</t>
        </is>
      </c>
      <c r="L24" t="inlineStr">
        <is>
          <t>FO-25-1320830</t>
        </is>
      </c>
      <c r="M24" s="49" t="n">
        <v>45871.45902777778</v>
      </c>
      <c r="N24" s="49" t="n">
        <v>45871.65</v>
      </c>
      <c r="P24" t="inlineStr">
        <is>
          <t>ENTIDAD</t>
        </is>
      </c>
      <c r="Q24" t="inlineStr">
        <is>
          <t>ERROR DE TRANSACCIONES</t>
        </is>
      </c>
      <c r="R24" t="inlineStr">
        <is>
          <t>TRANSACCION NO PERMITIDA</t>
        </is>
      </c>
      <c r="T24" t="inlineStr">
        <is>
          <t>SOPORTE TELEFONICO</t>
        </is>
      </c>
      <c r="V24" t="inlineStr">
        <is>
          <t>TIPO I</t>
        </is>
      </c>
      <c r="W24" t="inlineStr">
        <is>
          <t>TERRESTRE</t>
        </is>
      </c>
      <c r="X24" t="inlineStr">
        <is>
          <t>LOZADA ROJAS CHRISTIAN ANDRES</t>
        </is>
      </c>
      <c r="Y24" t="inlineStr">
        <is>
          <t>1</t>
        </is>
      </c>
      <c r="Z24" t="inlineStr">
        <is>
          <t>0</t>
        </is>
      </c>
      <c r="AA24" s="48" t="n">
        <v>41241</v>
      </c>
      <c r="AB24" t="inlineStr">
        <is>
          <t>0</t>
        </is>
      </c>
      <c r="AC24" s="48" t="n">
        <v>0</v>
      </c>
      <c r="AD24" s="48" t="n">
        <v>41241</v>
      </c>
    </row>
    <row r="25">
      <c r="A25" t="inlineStr">
        <is>
          <t>BOGOTA</t>
        </is>
      </c>
      <c r="B25" t="inlineStr">
        <is>
          <t>CUNDINAMARCA</t>
        </is>
      </c>
      <c r="C25" t="inlineStr">
        <is>
          <t>0004-0004</t>
        </is>
      </c>
      <c r="D25" t="inlineStr">
        <is>
          <t>11001</t>
        </is>
      </c>
      <c r="E25" t="inlineStr">
        <is>
          <t>5742436</t>
        </is>
      </c>
      <c r="F25" t="inlineStr">
        <is>
          <t>18933804</t>
        </is>
      </c>
      <c r="G25" t="inlineStr">
        <is>
          <t>INCIDENTE</t>
        </is>
      </c>
      <c r="H25" t="inlineStr">
        <is>
          <t>CUNDINAMARCA</t>
        </is>
      </c>
      <c r="I25" t="inlineStr">
        <is>
          <t>BOGOTA</t>
        </is>
      </c>
      <c r="J25" t="inlineStr">
        <is>
          <t>A H M DROGUERIAS</t>
        </is>
      </c>
      <c r="K25" t="inlineStr">
        <is>
          <t>AVAL</t>
        </is>
      </c>
      <c r="L25" t="inlineStr">
        <is>
          <t>FO-25-1321916</t>
        </is>
      </c>
      <c r="M25" s="49" t="n">
        <v>45871.60833333333</v>
      </c>
      <c r="N25" s="49" t="n">
        <v>45873.62569444445</v>
      </c>
      <c r="P25" t="inlineStr">
        <is>
          <t>HARDWARE</t>
        </is>
      </c>
      <c r="Q25" t="inlineStr">
        <is>
          <t>ALERT IRRUPTION</t>
        </is>
      </c>
      <c r="R25" t="inlineStr">
        <is>
          <t>ALERT IRRUPTION</t>
        </is>
      </c>
      <c r="S25" t="inlineStr">
        <is>
          <t>EJECUTADO</t>
        </is>
      </c>
      <c r="T25" t="inlineStr">
        <is>
          <t>VISITA TECNICA</t>
        </is>
      </c>
      <c r="U25" t="inlineStr">
        <is>
          <t>TR00C481</t>
        </is>
      </c>
      <c r="V25" t="inlineStr">
        <is>
          <t>TIPO I</t>
        </is>
      </c>
      <c r="W25" t="inlineStr">
        <is>
          <t>TERRESTRE</t>
        </is>
      </c>
      <c r="X25" t="inlineStr">
        <is>
          <t>HERNANDEZ NARANJO OSCAR EDUARDO</t>
        </is>
      </c>
      <c r="Y25" t="inlineStr">
        <is>
          <t>1</t>
        </is>
      </c>
      <c r="Z25" t="inlineStr">
        <is>
          <t>0</t>
        </is>
      </c>
      <c r="AA25" s="48" t="n">
        <v>65960</v>
      </c>
      <c r="AB25" t="inlineStr">
        <is>
          <t>0</t>
        </is>
      </c>
      <c r="AC25" s="48" t="n">
        <v>0</v>
      </c>
      <c r="AD25" s="48" t="n">
        <v>65960</v>
      </c>
    </row>
    <row r="26">
      <c r="A26" t="inlineStr">
        <is>
          <t>TUNJA</t>
        </is>
      </c>
      <c r="B26" t="inlineStr">
        <is>
          <t>SANTANDERES</t>
        </is>
      </c>
      <c r="C26" t="inlineStr">
        <is>
          <t>0004-0008</t>
        </is>
      </c>
      <c r="D26" t="inlineStr">
        <is>
          <t>15001</t>
        </is>
      </c>
      <c r="E26" t="inlineStr">
        <is>
          <t>5742454</t>
        </is>
      </c>
      <c r="F26" t="inlineStr">
        <is>
          <t>14107015</t>
        </is>
      </c>
      <c r="G26" t="inlineStr">
        <is>
          <t>INCIDENTE</t>
        </is>
      </c>
      <c r="H26" t="inlineStr">
        <is>
          <t>BOYACA</t>
        </is>
      </c>
      <c r="I26" t="inlineStr">
        <is>
          <t>TUNJA</t>
        </is>
      </c>
      <c r="J26" t="inlineStr">
        <is>
          <t>JER SUC PLAZA BOLIVAR</t>
        </is>
      </c>
      <c r="K26" t="inlineStr">
        <is>
          <t>AVAL</t>
        </is>
      </c>
      <c r="L26" t="inlineStr">
        <is>
          <t>FO-25-1321918</t>
        </is>
      </c>
      <c r="M26" s="49" t="n">
        <v>45871.62152777778</v>
      </c>
      <c r="N26" s="49" t="n">
        <v>45872.44583333333</v>
      </c>
      <c r="P26" t="inlineStr">
        <is>
          <t>USUARIO</t>
        </is>
      </c>
      <c r="Q26" t="inlineStr">
        <is>
          <t>CIERRE</t>
        </is>
      </c>
      <c r="R26" t="inlineStr">
        <is>
          <t>COMERCIO NO REALIZA CIERRE</t>
        </is>
      </c>
      <c r="T26" t="inlineStr">
        <is>
          <t>SOPORTE TELEFONICO</t>
        </is>
      </c>
      <c r="V26" t="inlineStr">
        <is>
          <t>TIPO I</t>
        </is>
      </c>
      <c r="W26" t="inlineStr">
        <is>
          <t>TERRESTRE</t>
        </is>
      </c>
      <c r="X26" t="inlineStr">
        <is>
          <t>HERRERA LUQUE SAUL JAVIER</t>
        </is>
      </c>
      <c r="Y26" t="inlineStr">
        <is>
          <t>1</t>
        </is>
      </c>
      <c r="Z26" t="inlineStr">
        <is>
          <t>0</t>
        </is>
      </c>
      <c r="AA26" s="48" t="n">
        <v>41241</v>
      </c>
      <c r="AB26" t="inlineStr">
        <is>
          <t>0</t>
        </is>
      </c>
      <c r="AC26" s="48" t="n">
        <v>0</v>
      </c>
      <c r="AD26" s="48" t="n">
        <v>41241</v>
      </c>
    </row>
    <row r="27">
      <c r="A27" t="inlineStr">
        <is>
          <t>SANTA MARTA</t>
        </is>
      </c>
      <c r="B27" t="inlineStr">
        <is>
          <t>COSTA</t>
        </is>
      </c>
      <c r="C27" t="inlineStr">
        <is>
          <t>0004-0001</t>
        </is>
      </c>
      <c r="D27" t="inlineStr">
        <is>
          <t>47001</t>
        </is>
      </c>
      <c r="E27" t="inlineStr">
        <is>
          <t>5742558</t>
        </is>
      </c>
      <c r="F27" t="inlineStr">
        <is>
          <t>89374641</t>
        </is>
      </c>
      <c r="G27" t="inlineStr">
        <is>
          <t>INCIDENTE</t>
        </is>
      </c>
      <c r="H27" t="inlineStr">
        <is>
          <t>MAGDALENA</t>
        </is>
      </c>
      <c r="I27" t="inlineStr">
        <is>
          <t>SANTA MARTA</t>
        </is>
      </c>
      <c r="J27" t="inlineStr">
        <is>
          <t>PAPELERIA Y CENTRO DE COPIADO CHAFI</t>
        </is>
      </c>
      <c r="K27" t="inlineStr">
        <is>
          <t>AVAL</t>
        </is>
      </c>
      <c r="L27" t="inlineStr">
        <is>
          <t>FO-25-1322604</t>
        </is>
      </c>
      <c r="M27" s="49" t="n">
        <v>45871.43680555555</v>
      </c>
      <c r="N27" s="49" t="n">
        <v>45873.51597222222</v>
      </c>
      <c r="P27" t="inlineStr">
        <is>
          <t>ENTIDAD</t>
        </is>
      </c>
      <c r="Q27" t="inlineStr">
        <is>
          <t>ERROR DE TRANSACCIONES</t>
        </is>
      </c>
      <c r="R27" t="inlineStr">
        <is>
          <t>TRANSACCION NO PERMITIDA</t>
        </is>
      </c>
      <c r="S27" t="inlineStr">
        <is>
          <t>EJECUTADO</t>
        </is>
      </c>
      <c r="T27" t="inlineStr">
        <is>
          <t>VISITA TECNICA</t>
        </is>
      </c>
      <c r="U27" t="inlineStr">
        <is>
          <t>V1XZZ141</t>
        </is>
      </c>
      <c r="V27" t="inlineStr">
        <is>
          <t>TIPO I</t>
        </is>
      </c>
      <c r="W27" t="inlineStr">
        <is>
          <t>TERRESTRE</t>
        </is>
      </c>
      <c r="X27" t="inlineStr">
        <is>
          <t>THOMAS  CAMPO SIGIFREDO SEGUNDO</t>
        </is>
      </c>
      <c r="Y27" t="inlineStr">
        <is>
          <t>1</t>
        </is>
      </c>
      <c r="Z27" t="inlineStr">
        <is>
          <t>0</t>
        </is>
      </c>
      <c r="AA27" s="48" t="n">
        <v>65960</v>
      </c>
      <c r="AB27" t="inlineStr">
        <is>
          <t>0</t>
        </is>
      </c>
      <c r="AC27" s="48" t="n">
        <v>0</v>
      </c>
      <c r="AD27" s="48" t="n">
        <v>65960</v>
      </c>
    </row>
    <row r="28">
      <c r="A28" t="inlineStr">
        <is>
          <t>BOGOTA</t>
        </is>
      </c>
      <c r="B28" t="inlineStr">
        <is>
          <t>CUNDINAMARCA</t>
        </is>
      </c>
      <c r="C28" t="inlineStr">
        <is>
          <t>0004-0004</t>
        </is>
      </c>
      <c r="D28" t="inlineStr">
        <is>
          <t>11001</t>
        </is>
      </c>
      <c r="E28" t="inlineStr">
        <is>
          <t>5742878</t>
        </is>
      </c>
      <c r="F28" t="inlineStr">
        <is>
          <t>49692833</t>
        </is>
      </c>
      <c r="G28" t="inlineStr">
        <is>
          <t>INCIDENTE</t>
        </is>
      </c>
      <c r="H28" t="inlineStr">
        <is>
          <t>CUNDINAMARCA</t>
        </is>
      </c>
      <c r="I28" t="inlineStr">
        <is>
          <t>BOGOTA</t>
        </is>
      </c>
      <c r="J28" t="inlineStr">
        <is>
          <t>BRASIL COMUNICACIONES</t>
        </is>
      </c>
      <c r="K28" t="inlineStr">
        <is>
          <t>AVAL</t>
        </is>
      </c>
      <c r="L28" t="inlineStr">
        <is>
          <t>FO-25-1323731</t>
        </is>
      </c>
      <c r="M28" s="49" t="n">
        <v>45873.45208333333</v>
      </c>
      <c r="N28" s="49" t="n">
        <v>45873.62083333333</v>
      </c>
      <c r="P28" t="inlineStr">
        <is>
          <t>SOFTWARE</t>
        </is>
      </c>
      <c r="Q28" t="inlineStr">
        <is>
          <t>LLT</t>
        </is>
      </c>
      <c r="R28" t="inlineStr">
        <is>
          <t>LLT</t>
        </is>
      </c>
      <c r="S28" t="inlineStr">
        <is>
          <t>EJECUTADO</t>
        </is>
      </c>
      <c r="T28" t="inlineStr">
        <is>
          <t>VISITA TECNICA</t>
        </is>
      </c>
      <c r="U28" t="inlineStr">
        <is>
          <t>EG04Z009</t>
        </is>
      </c>
      <c r="V28" t="inlineStr">
        <is>
          <t>TIPO I</t>
        </is>
      </c>
      <c r="W28" t="inlineStr">
        <is>
          <t>TERRESTRE</t>
        </is>
      </c>
      <c r="X28" t="inlineStr">
        <is>
          <t>SOTO MUNAR DYLAN DAVID</t>
        </is>
      </c>
      <c r="Y28" t="inlineStr">
        <is>
          <t>1</t>
        </is>
      </c>
      <c r="Z28" t="inlineStr">
        <is>
          <t>0</t>
        </is>
      </c>
      <c r="AA28" s="48" t="n">
        <v>65960</v>
      </c>
      <c r="AB28" t="inlineStr">
        <is>
          <t>0</t>
        </is>
      </c>
      <c r="AC28" s="48" t="n">
        <v>0</v>
      </c>
      <c r="AD28" s="48" t="n">
        <v>65960</v>
      </c>
    </row>
    <row r="29">
      <c r="A29" t="inlineStr">
        <is>
          <t>BOGOTA</t>
        </is>
      </c>
      <c r="B29" t="inlineStr">
        <is>
          <t>CUNDINAMARCA</t>
        </is>
      </c>
      <c r="C29" t="inlineStr">
        <is>
          <t>0004-0004</t>
        </is>
      </c>
      <c r="D29" t="inlineStr">
        <is>
          <t>25286</t>
        </is>
      </c>
      <c r="E29" t="inlineStr">
        <is>
          <t>5743013</t>
        </is>
      </c>
      <c r="F29" t="inlineStr">
        <is>
          <t>14862668</t>
        </is>
      </c>
      <c r="G29" t="inlineStr">
        <is>
          <t>INCIDENTE</t>
        </is>
      </c>
      <c r="H29" t="inlineStr">
        <is>
          <t>CUNDINAMARCA</t>
        </is>
      </c>
      <c r="I29" t="inlineStr">
        <is>
          <t>FUNZA</t>
        </is>
      </c>
      <c r="J29" t="inlineStr">
        <is>
          <t>GJ ASESORES Y CONSULTORES FUNZ</t>
        </is>
      </c>
      <c r="K29" t="inlineStr">
        <is>
          <t>AVAL</t>
        </is>
      </c>
      <c r="L29" t="inlineStr">
        <is>
          <t>FO-25-1325589</t>
        </is>
      </c>
      <c r="M29" s="49" t="n">
        <v>45873.71388888889</v>
      </c>
      <c r="N29" s="49" t="n">
        <v>45874.48402777778</v>
      </c>
      <c r="P29" t="inlineStr">
        <is>
          <t>HARDWARE</t>
        </is>
      </c>
      <c r="Q29" t="inlineStr">
        <is>
          <t>ALERT IRRUPTION</t>
        </is>
      </c>
      <c r="R29" t="inlineStr">
        <is>
          <t>ALERT IRRUPTION</t>
        </is>
      </c>
      <c r="S29" t="inlineStr">
        <is>
          <t>EJECUTADO</t>
        </is>
      </c>
      <c r="T29" t="inlineStr">
        <is>
          <t>VISITA TECNICA</t>
        </is>
      </c>
      <c r="U29" t="inlineStr">
        <is>
          <t>FAVZZ943</t>
        </is>
      </c>
      <c r="V29" t="inlineStr">
        <is>
          <t>TIPO II</t>
        </is>
      </c>
      <c r="W29" t="inlineStr">
        <is>
          <t>TERRESTRE</t>
        </is>
      </c>
      <c r="X29" t="inlineStr">
        <is>
          <t>HERNANDEZ NARANJO OSCAR EDUARDO</t>
        </is>
      </c>
      <c r="Y29" t="inlineStr">
        <is>
          <t>1</t>
        </is>
      </c>
      <c r="Z29" t="inlineStr">
        <is>
          <t>0</t>
        </is>
      </c>
      <c r="AA29" s="48" t="n">
        <v>144968</v>
      </c>
      <c r="AB29" t="inlineStr">
        <is>
          <t>0</t>
        </is>
      </c>
      <c r="AC29" s="48" t="n">
        <v>0</v>
      </c>
      <c r="AD29" s="48" t="n">
        <v>144968</v>
      </c>
    </row>
    <row r="30">
      <c r="A30" t="inlineStr">
        <is>
          <t>MONTERIA</t>
        </is>
      </c>
      <c r="B30" t="inlineStr">
        <is>
          <t>COSTA</t>
        </is>
      </c>
      <c r="C30" t="inlineStr">
        <is>
          <t>0004-0001</t>
        </is>
      </c>
      <c r="D30" t="inlineStr">
        <is>
          <t>5154</t>
        </is>
      </c>
      <c r="E30" t="inlineStr">
        <is>
          <t>5743093</t>
        </is>
      </c>
      <c r="F30" t="inlineStr">
        <is>
          <t>87189486</t>
        </is>
      </c>
      <c r="G30" t="inlineStr">
        <is>
          <t>INCIDENTE</t>
        </is>
      </c>
      <c r="H30" t="inlineStr">
        <is>
          <t>ANTIOQUIA</t>
        </is>
      </c>
      <c r="I30" t="inlineStr">
        <is>
          <t>CAUCASIA</t>
        </is>
      </c>
      <c r="J30" t="inlineStr">
        <is>
          <t>DROGUERIA SUPERDESCUENTO 3</t>
        </is>
      </c>
      <c r="K30" t="inlineStr">
        <is>
          <t>AVAL</t>
        </is>
      </c>
      <c r="L30" t="inlineStr">
        <is>
          <t>FO-25-1325593</t>
        </is>
      </c>
      <c r="M30" s="49" t="n">
        <v>45873.67222222222</v>
      </c>
      <c r="N30" s="49" t="n">
        <v>45875.32152777778</v>
      </c>
      <c r="P30" t="inlineStr">
        <is>
          <t>HARDWARE</t>
        </is>
      </c>
      <c r="Q30" t="inlineStr">
        <is>
          <t>SE REINICIA</t>
        </is>
      </c>
      <c r="R30" t="inlineStr">
        <is>
          <t>DAÑO POS</t>
        </is>
      </c>
      <c r="S30" t="inlineStr">
        <is>
          <t>EJECUTADO</t>
        </is>
      </c>
      <c r="T30" t="inlineStr">
        <is>
          <t>VISITA TECNICA</t>
        </is>
      </c>
      <c r="U30" t="inlineStr">
        <is>
          <t>SAVZZ856</t>
        </is>
      </c>
      <c r="V30" t="inlineStr">
        <is>
          <t>TIPO II</t>
        </is>
      </c>
      <c r="W30" t="inlineStr">
        <is>
          <t>TERRESTRE</t>
        </is>
      </c>
      <c r="X30" t="inlineStr">
        <is>
          <t>CALDERA SALCEDO CARLOS JULIO</t>
        </is>
      </c>
      <c r="Y30" t="inlineStr">
        <is>
          <t>1</t>
        </is>
      </c>
      <c r="Z30" t="inlineStr">
        <is>
          <t>0</t>
        </is>
      </c>
      <c r="AA30" s="48" t="n">
        <v>144968</v>
      </c>
      <c r="AB30" t="inlineStr">
        <is>
          <t>0</t>
        </is>
      </c>
      <c r="AC30" s="48" t="n">
        <v>0</v>
      </c>
      <c r="AD30" s="48" t="n">
        <v>144968</v>
      </c>
    </row>
    <row r="31">
      <c r="A31" t="inlineStr">
        <is>
          <t>CUCUTA</t>
        </is>
      </c>
      <c r="B31" t="inlineStr">
        <is>
          <t>SANTANDERES</t>
        </is>
      </c>
      <c r="C31" t="inlineStr">
        <is>
          <t>0004-0008</t>
        </is>
      </c>
      <c r="D31" t="inlineStr">
        <is>
          <t>54128</t>
        </is>
      </c>
      <c r="E31" t="inlineStr">
        <is>
          <t>5743108</t>
        </is>
      </c>
      <c r="F31" t="inlineStr">
        <is>
          <t>15993744</t>
        </is>
      </c>
      <c r="G31" t="inlineStr">
        <is>
          <t>INCIDENTE</t>
        </is>
      </c>
      <c r="H31" t="inlineStr">
        <is>
          <t>NORTE DE SANTANDER</t>
        </is>
      </c>
      <c r="I31" t="inlineStr">
        <is>
          <t>CACHIRA</t>
        </is>
      </c>
      <c r="J31" t="inlineStr">
        <is>
          <t>ANA CECILIA ROPERO PABON</t>
        </is>
      </c>
      <c r="K31" t="inlineStr">
        <is>
          <t>AVAL</t>
        </is>
      </c>
      <c r="L31" t="inlineStr">
        <is>
          <t>FO-25-1325597</t>
        </is>
      </c>
      <c r="M31" s="49" t="n">
        <v>45873.51944444444</v>
      </c>
      <c r="N31" s="49" t="n">
        <v>45873.68194444444</v>
      </c>
      <c r="P31" t="inlineStr">
        <is>
          <t>ENTIDAD</t>
        </is>
      </c>
      <c r="Q31" t="inlineStr">
        <is>
          <t>AVAL TARJETA DE SEMBRADO</t>
        </is>
      </c>
      <c r="R31" t="inlineStr">
        <is>
          <t>TARJETA INACTIVA</t>
        </is>
      </c>
      <c r="T31" t="inlineStr">
        <is>
          <t>SOPORTE TELEFONICO</t>
        </is>
      </c>
      <c r="V31" t="inlineStr">
        <is>
          <t>TIPO IV</t>
        </is>
      </c>
      <c r="W31" t="inlineStr">
        <is>
          <t>TERRESTRE</t>
        </is>
      </c>
      <c r="X31" t="inlineStr">
        <is>
          <t>SANTOS GONZALEZ JOHAN FABIAN</t>
        </is>
      </c>
      <c r="Y31" t="inlineStr">
        <is>
          <t>1</t>
        </is>
      </c>
      <c r="Z31" t="inlineStr">
        <is>
          <t>0</t>
        </is>
      </c>
      <c r="AA31" s="48" t="n">
        <v>41241</v>
      </c>
      <c r="AB31" t="inlineStr">
        <is>
          <t>0</t>
        </is>
      </c>
      <c r="AC31" s="48" t="n">
        <v>0</v>
      </c>
      <c r="AD31" s="48" t="n">
        <v>41241</v>
      </c>
    </row>
    <row r="32">
      <c r="A32" t="inlineStr">
        <is>
          <t>PASTO</t>
        </is>
      </c>
      <c r="B32" t="inlineStr">
        <is>
          <t>SUROCCIDENTE Y EJE CAFETERO</t>
        </is>
      </c>
      <c r="C32" t="inlineStr">
        <is>
          <t>0004-0003</t>
        </is>
      </c>
      <c r="D32" t="inlineStr">
        <is>
          <t>52001</t>
        </is>
      </c>
      <c r="E32" t="inlineStr">
        <is>
          <t>5743517</t>
        </is>
      </c>
      <c r="F32" t="inlineStr">
        <is>
          <t>21431259</t>
        </is>
      </c>
      <c r="G32" t="inlineStr">
        <is>
          <t>INCIDENTE</t>
        </is>
      </c>
      <c r="H32" t="inlineStr">
        <is>
          <t>NARIÑO</t>
        </is>
      </c>
      <c r="I32" t="inlineStr">
        <is>
          <t>PASTO</t>
        </is>
      </c>
      <c r="J32" t="inlineStr">
        <is>
          <t>SERVIPAGOS DE NARINO CL 20</t>
        </is>
      </c>
      <c r="K32" t="inlineStr">
        <is>
          <t>AVAL</t>
        </is>
      </c>
      <c r="L32" t="inlineStr">
        <is>
          <t>FO-25-1332002</t>
        </is>
      </c>
      <c r="M32" s="49" t="n">
        <v>45874.7375</v>
      </c>
      <c r="N32" s="49" t="n">
        <v>45875.48333333333</v>
      </c>
      <c r="P32" t="inlineStr">
        <is>
          <t>HARDWARE</t>
        </is>
      </c>
      <c r="Q32" t="inlineStr">
        <is>
          <t>NO ENCIENDE SE REINICIA</t>
        </is>
      </c>
      <c r="R32" t="inlineStr">
        <is>
          <t>FUENTE PODER AVERIADA</t>
        </is>
      </c>
      <c r="S32" t="inlineStr">
        <is>
          <t>EJECUTADO</t>
        </is>
      </c>
      <c r="T32" t="inlineStr">
        <is>
          <t>VISITA TECNICA</t>
        </is>
      </c>
      <c r="U32" t="inlineStr">
        <is>
          <t>KA00L177</t>
        </is>
      </c>
      <c r="V32" t="inlineStr">
        <is>
          <t>TIPO I</t>
        </is>
      </c>
      <c r="W32" t="inlineStr">
        <is>
          <t>TERRESTRE</t>
        </is>
      </c>
      <c r="X32" t="inlineStr">
        <is>
          <t>BRAVO MADROÑERO OSCAR ESTEBAN</t>
        </is>
      </c>
      <c r="Y32" t="inlineStr">
        <is>
          <t>1</t>
        </is>
      </c>
      <c r="Z32" t="inlineStr">
        <is>
          <t>0</t>
        </is>
      </c>
      <c r="AA32" s="48" t="n">
        <v>65960</v>
      </c>
      <c r="AB32" t="inlineStr">
        <is>
          <t>0</t>
        </is>
      </c>
      <c r="AC32" s="48" t="n">
        <v>0</v>
      </c>
      <c r="AD32" s="48" t="n">
        <v>65960</v>
      </c>
    </row>
    <row r="33">
      <c r="A33" t="inlineStr">
        <is>
          <t>CALI</t>
        </is>
      </c>
      <c r="B33" t="inlineStr">
        <is>
          <t>SUROCCIDENTE Y EJE CAFETERO</t>
        </is>
      </c>
      <c r="C33" t="inlineStr">
        <is>
          <t>0004-0003</t>
        </is>
      </c>
      <c r="D33" t="inlineStr">
        <is>
          <t>76001</t>
        </is>
      </c>
      <c r="E33" t="inlineStr">
        <is>
          <t>5743520</t>
        </is>
      </c>
      <c r="F33" t="inlineStr">
        <is>
          <t>18824250</t>
        </is>
      </c>
      <c r="G33" t="inlineStr">
        <is>
          <t>INCIDENTE</t>
        </is>
      </c>
      <c r="H33" t="inlineStr">
        <is>
          <t>VALLE DEL CAUCA</t>
        </is>
      </c>
      <c r="I33" t="inlineStr">
        <is>
          <t>CALI</t>
        </is>
      </c>
      <c r="J33" t="inlineStr">
        <is>
          <t>TIENDA Y LICORES ALEJO</t>
        </is>
      </c>
      <c r="K33" t="inlineStr">
        <is>
          <t>AVAL</t>
        </is>
      </c>
      <c r="L33" t="inlineStr">
        <is>
          <t>FO-25-1326700</t>
        </is>
      </c>
      <c r="M33" s="49" t="n">
        <v>45873.62361111111</v>
      </c>
      <c r="N33" s="49" t="n">
        <v>45873.72569444445</v>
      </c>
      <c r="P33" t="inlineStr">
        <is>
          <t>HARDWARE</t>
        </is>
      </c>
      <c r="Q33" t="inlineStr">
        <is>
          <t>PINPAD</t>
        </is>
      </c>
      <c r="R33" t="inlineStr">
        <is>
          <t>CABLE AVERIADO</t>
        </is>
      </c>
      <c r="S33" t="inlineStr">
        <is>
          <t>EJECUTADO</t>
        </is>
      </c>
      <c r="T33" t="inlineStr">
        <is>
          <t>VISITA TECNICA</t>
        </is>
      </c>
      <c r="U33" t="inlineStr">
        <is>
          <t>9C000749</t>
        </is>
      </c>
      <c r="V33" t="inlineStr">
        <is>
          <t>TIPO I</t>
        </is>
      </c>
      <c r="W33" t="inlineStr">
        <is>
          <t>TERRESTRE</t>
        </is>
      </c>
      <c r="X33" t="inlineStr">
        <is>
          <t>CUERO RUIZ JHONNY</t>
        </is>
      </c>
      <c r="Y33" t="inlineStr">
        <is>
          <t>1</t>
        </is>
      </c>
      <c r="Z33" t="inlineStr">
        <is>
          <t>0</t>
        </is>
      </c>
      <c r="AA33" s="48" t="n">
        <v>65960</v>
      </c>
      <c r="AB33" t="inlineStr">
        <is>
          <t>0</t>
        </is>
      </c>
      <c r="AC33" s="48" t="n">
        <v>0</v>
      </c>
      <c r="AD33" s="48" t="n">
        <v>65960</v>
      </c>
    </row>
    <row r="34">
      <c r="A34" t="inlineStr">
        <is>
          <t>MEDELLIN</t>
        </is>
      </c>
      <c r="B34" t="inlineStr">
        <is>
          <t>NOROCCIDENTE</t>
        </is>
      </c>
      <c r="C34" t="inlineStr">
        <is>
          <t>0004-0005</t>
        </is>
      </c>
      <c r="D34" t="inlineStr">
        <is>
          <t>5001</t>
        </is>
      </c>
      <c r="E34" t="inlineStr">
        <is>
          <t>5743537</t>
        </is>
      </c>
      <c r="F34" t="inlineStr">
        <is>
          <t>19372929</t>
        </is>
      </c>
      <c r="G34" t="inlineStr">
        <is>
          <t>INCIDENTE</t>
        </is>
      </c>
      <c r="H34" t="inlineStr">
        <is>
          <t>ANTIOQUIA</t>
        </is>
      </c>
      <c r="I34" t="inlineStr">
        <is>
          <t>MEDELLIN</t>
        </is>
      </c>
      <c r="J34" t="inlineStr">
        <is>
          <t>GEDIMA</t>
        </is>
      </c>
      <c r="K34" t="inlineStr">
        <is>
          <t>AVAL</t>
        </is>
      </c>
      <c r="L34" t="inlineStr">
        <is>
          <t>FO-25-1326710</t>
        </is>
      </c>
      <c r="M34" s="49" t="n">
        <v>45873.65555555555</v>
      </c>
      <c r="N34" s="49" t="n">
        <v>45874.53263888889</v>
      </c>
      <c r="P34" t="inlineStr">
        <is>
          <t>HARDWARE</t>
        </is>
      </c>
      <c r="Q34" t="inlineStr">
        <is>
          <t>COMUNICACION</t>
        </is>
      </c>
      <c r="R34" t="inlineStr">
        <is>
          <t>MENSAJE CABLE DE RED DESCONECTADO</t>
        </is>
      </c>
      <c r="S34" t="inlineStr">
        <is>
          <t>EJECUTADO</t>
        </is>
      </c>
      <c r="T34" t="inlineStr">
        <is>
          <t>VISITA TECNICA</t>
        </is>
      </c>
      <c r="U34" t="inlineStr">
        <is>
          <t>10KZZ340</t>
        </is>
      </c>
      <c r="V34" t="inlineStr">
        <is>
          <t>TIPO I</t>
        </is>
      </c>
      <c r="W34" t="inlineStr">
        <is>
          <t>TERRESTRE</t>
        </is>
      </c>
      <c r="X34" t="inlineStr">
        <is>
          <t>MARTINEZ TOVAR OSCAR DAVID</t>
        </is>
      </c>
      <c r="Y34" t="inlineStr">
        <is>
          <t>1</t>
        </is>
      </c>
      <c r="Z34" t="inlineStr">
        <is>
          <t>0</t>
        </is>
      </c>
      <c r="AA34" s="48" t="n">
        <v>65960</v>
      </c>
      <c r="AB34" t="inlineStr">
        <is>
          <t>0</t>
        </is>
      </c>
      <c r="AC34" s="48" t="n">
        <v>0</v>
      </c>
      <c r="AD34" s="48" t="n">
        <v>65960</v>
      </c>
    </row>
    <row r="35">
      <c r="A35" t="inlineStr">
        <is>
          <t>BOGOTA</t>
        </is>
      </c>
      <c r="B35" t="inlineStr">
        <is>
          <t>CUNDINAMARCA</t>
        </is>
      </c>
      <c r="C35" t="inlineStr">
        <is>
          <t>0004-0004</t>
        </is>
      </c>
      <c r="D35" t="inlineStr">
        <is>
          <t>25386</t>
        </is>
      </c>
      <c r="E35" t="inlineStr">
        <is>
          <t>5744151</t>
        </is>
      </c>
      <c r="F35" t="inlineStr">
        <is>
          <t>17926643</t>
        </is>
      </c>
      <c r="G35" t="inlineStr">
        <is>
          <t>INCIDENTE</t>
        </is>
      </c>
      <c r="H35" t="inlineStr">
        <is>
          <t>CUNDINAMARCA</t>
        </is>
      </c>
      <c r="I35" t="inlineStr">
        <is>
          <t>LA MESA</t>
        </is>
      </c>
      <c r="J35" t="inlineStr">
        <is>
          <t>CENTER SPORT</t>
        </is>
      </c>
      <c r="K35" t="inlineStr">
        <is>
          <t>AVAL</t>
        </is>
      </c>
      <c r="L35" t="inlineStr">
        <is>
          <t>FO-25-1328099</t>
        </is>
      </c>
      <c r="M35" s="49" t="n">
        <v>45873.81875</v>
      </c>
      <c r="N35" s="49" t="n">
        <v>45874.69652777778</v>
      </c>
      <c r="P35" t="inlineStr">
        <is>
          <t>HARDWARE</t>
        </is>
      </c>
      <c r="Q35" t="inlineStr">
        <is>
          <t>LECTOR DE BARRAS</t>
        </is>
      </c>
      <c r="R35" t="inlineStr">
        <is>
          <t>CABLE LECTORA AVERIADO</t>
        </is>
      </c>
      <c r="S35" t="inlineStr">
        <is>
          <t>EJECUTADO</t>
        </is>
      </c>
      <c r="T35" t="inlineStr">
        <is>
          <t>VISITA TECNICA</t>
        </is>
      </c>
      <c r="U35" t="inlineStr">
        <is>
          <t>9B003353</t>
        </is>
      </c>
      <c r="V35" t="inlineStr">
        <is>
          <t>TIPO II</t>
        </is>
      </c>
      <c r="W35" t="inlineStr">
        <is>
          <t>TERRESTRE</t>
        </is>
      </c>
      <c r="X35" t="inlineStr">
        <is>
          <t>INFANTE SIERRA MANUEL FERNANDO</t>
        </is>
      </c>
      <c r="Y35" t="inlineStr">
        <is>
          <t>1</t>
        </is>
      </c>
      <c r="Z35" t="inlineStr">
        <is>
          <t>0</t>
        </is>
      </c>
      <c r="AA35" s="48" t="n">
        <v>144968</v>
      </c>
      <c r="AB35" t="inlineStr">
        <is>
          <t>0</t>
        </is>
      </c>
      <c r="AC35" s="48" t="n">
        <v>0</v>
      </c>
      <c r="AD35" s="48" t="n">
        <v>144968</v>
      </c>
    </row>
    <row r="36">
      <c r="A36" t="inlineStr">
        <is>
          <t>BUCARAMANGA</t>
        </is>
      </c>
      <c r="B36" t="inlineStr">
        <is>
          <t>SANTANDERES</t>
        </is>
      </c>
      <c r="C36" t="inlineStr">
        <is>
          <t>0004-0008</t>
        </is>
      </c>
      <c r="D36" t="inlineStr">
        <is>
          <t>68001</t>
        </is>
      </c>
      <c r="E36" t="inlineStr">
        <is>
          <t>5744322</t>
        </is>
      </c>
      <c r="F36" t="inlineStr">
        <is>
          <t>15707987</t>
        </is>
      </c>
      <c r="G36" t="inlineStr">
        <is>
          <t>INCIDENTE</t>
        </is>
      </c>
      <c r="H36" t="inlineStr">
        <is>
          <t>SANTANDER</t>
        </is>
      </c>
      <c r="I36" t="inlineStr">
        <is>
          <t>BUCARAMANGA</t>
        </is>
      </c>
      <c r="J36" t="inlineStr">
        <is>
          <t>FINECOOP</t>
        </is>
      </c>
      <c r="K36" t="inlineStr">
        <is>
          <t>AVAL</t>
        </is>
      </c>
      <c r="L36" t="inlineStr">
        <is>
          <t>FO-25-1328108</t>
        </is>
      </c>
      <c r="M36" s="49" t="n">
        <v>45873.36180555556</v>
      </c>
      <c r="N36" s="49" t="n">
        <v>45874.55138888889</v>
      </c>
      <c r="P36" t="inlineStr">
        <is>
          <t>HARDWARE</t>
        </is>
      </c>
      <c r="Q36" t="inlineStr">
        <is>
          <t>PINPAD</t>
        </is>
      </c>
      <c r="R36" t="inlineStr">
        <is>
          <t>DAÑO POS</t>
        </is>
      </c>
      <c r="S36" t="inlineStr">
        <is>
          <t>EJECUTADO</t>
        </is>
      </c>
      <c r="T36" t="inlineStr">
        <is>
          <t>VISITA TECNICA</t>
        </is>
      </c>
      <c r="U36" t="inlineStr">
        <is>
          <t>BRZZZ844</t>
        </is>
      </c>
      <c r="V36" t="inlineStr">
        <is>
          <t>TIPO I</t>
        </is>
      </c>
      <c r="W36" t="inlineStr">
        <is>
          <t>TERRESTRE</t>
        </is>
      </c>
      <c r="X36" t="inlineStr">
        <is>
          <t>MARTINEZ FLOREZ DONIS ALBERTO</t>
        </is>
      </c>
      <c r="Y36" t="inlineStr">
        <is>
          <t>1</t>
        </is>
      </c>
      <c r="Z36" t="inlineStr">
        <is>
          <t>0</t>
        </is>
      </c>
      <c r="AA36" s="48" t="n">
        <v>65960</v>
      </c>
      <c r="AB36" t="inlineStr">
        <is>
          <t>0</t>
        </is>
      </c>
      <c r="AC36" s="48" t="n">
        <v>0</v>
      </c>
      <c r="AD36" s="48" t="n">
        <v>65960</v>
      </c>
    </row>
    <row r="37">
      <c r="A37" t="inlineStr">
        <is>
          <t>BOGOTA</t>
        </is>
      </c>
      <c r="B37" t="inlineStr">
        <is>
          <t>CUNDINAMARCA</t>
        </is>
      </c>
      <c r="C37" t="inlineStr">
        <is>
          <t>0004-0004</t>
        </is>
      </c>
      <c r="D37" t="inlineStr">
        <is>
          <t>25899</t>
        </is>
      </c>
      <c r="E37" t="inlineStr">
        <is>
          <t>5744540</t>
        </is>
      </c>
      <c r="F37" t="inlineStr">
        <is>
          <t>18183194</t>
        </is>
      </c>
      <c r="G37" t="inlineStr">
        <is>
          <t>INCIDENTE</t>
        </is>
      </c>
      <c r="H37" t="inlineStr">
        <is>
          <t>CUNDINAMARCA</t>
        </is>
      </c>
      <c r="I37" t="inlineStr">
        <is>
          <t>ZIPAQUIRA</t>
        </is>
      </c>
      <c r="J37" t="inlineStr">
        <is>
          <t>SUPERCOPIA NET</t>
        </is>
      </c>
      <c r="K37" t="inlineStr">
        <is>
          <t>AVAL</t>
        </is>
      </c>
      <c r="L37" t="inlineStr">
        <is>
          <t>FO-25-1328639</t>
        </is>
      </c>
      <c r="M37" s="49" t="n">
        <v>45873.70833333334</v>
      </c>
      <c r="N37" s="49" t="n">
        <v>45874.48055555556</v>
      </c>
      <c r="P37" t="inlineStr">
        <is>
          <t>USUARIO</t>
        </is>
      </c>
      <c r="Q37" t="inlineStr">
        <is>
          <t>COMUNICACION</t>
        </is>
      </c>
      <c r="R37" t="inlineStr">
        <is>
          <t>CONEXIONES DE COMERCIO</t>
        </is>
      </c>
      <c r="S37" t="inlineStr">
        <is>
          <t>EJECUTADO</t>
        </is>
      </c>
      <c r="T37" t="inlineStr">
        <is>
          <t>VISITA TECNICA</t>
        </is>
      </c>
      <c r="U37" t="inlineStr">
        <is>
          <t>AC00L294</t>
        </is>
      </c>
      <c r="V37" t="inlineStr">
        <is>
          <t>TIPO II</t>
        </is>
      </c>
      <c r="W37" t="inlineStr">
        <is>
          <t>TERRESTRE</t>
        </is>
      </c>
      <c r="X37" t="inlineStr">
        <is>
          <t>GALEANO SORIANO JUAN DAVID</t>
        </is>
      </c>
      <c r="Y37" t="inlineStr">
        <is>
          <t>1</t>
        </is>
      </c>
      <c r="Z37" t="inlineStr">
        <is>
          <t>0</t>
        </is>
      </c>
      <c r="AA37" s="48" t="n">
        <v>144968</v>
      </c>
      <c r="AB37" t="inlineStr">
        <is>
          <t>0</t>
        </is>
      </c>
      <c r="AC37" s="48" t="n">
        <v>0</v>
      </c>
      <c r="AD37" s="48" t="n">
        <v>144968</v>
      </c>
    </row>
    <row r="38">
      <c r="A38" t="inlineStr">
        <is>
          <t>MEDELLIN</t>
        </is>
      </c>
      <c r="B38" t="inlineStr">
        <is>
          <t>NOROCCIDENTE</t>
        </is>
      </c>
      <c r="C38" t="inlineStr">
        <is>
          <t>0004-0005</t>
        </is>
      </c>
      <c r="D38" t="inlineStr">
        <is>
          <t>5789</t>
        </is>
      </c>
      <c r="E38" t="inlineStr">
        <is>
          <t>5744712</t>
        </is>
      </c>
      <c r="F38" t="inlineStr">
        <is>
          <t>16788929</t>
        </is>
      </c>
      <c r="G38" t="inlineStr">
        <is>
          <t>INCIDENTE</t>
        </is>
      </c>
      <c r="H38" t="inlineStr">
        <is>
          <t>ANTIOQUIA</t>
        </is>
      </c>
      <c r="I38" t="inlineStr">
        <is>
          <t>TAMESIS</t>
        </is>
      </c>
      <c r="J38" t="inlineStr">
        <is>
          <t>PAP Y ARTESANIAS GANE TAMESIS</t>
        </is>
      </c>
      <c r="K38" t="inlineStr">
        <is>
          <t>AVAL</t>
        </is>
      </c>
      <c r="L38" t="inlineStr">
        <is>
          <t>FO-25-1329493</t>
        </is>
      </c>
      <c r="M38" s="49" t="n">
        <v>45874.68888888889</v>
      </c>
      <c r="N38" s="49" t="n">
        <v>45875.72013888889</v>
      </c>
      <c r="P38" t="inlineStr">
        <is>
          <t>ENTIDAD</t>
        </is>
      </c>
      <c r="Q38" t="inlineStr">
        <is>
          <t>ERROR DE TRANSACCIONES</t>
        </is>
      </c>
      <c r="R38" t="inlineStr">
        <is>
          <t>TRANSACCION NO PERMITIDA</t>
        </is>
      </c>
      <c r="T38" t="inlineStr">
        <is>
          <t>SOPORTE TELEFONICO</t>
        </is>
      </c>
      <c r="V38" t="inlineStr">
        <is>
          <t>TIPO III</t>
        </is>
      </c>
      <c r="W38" t="inlineStr">
        <is>
          <t>TERRESTRE</t>
        </is>
      </c>
      <c r="X38" t="inlineStr">
        <is>
          <t>ALVAREZ ARENAS VICTOR HUGO</t>
        </is>
      </c>
      <c r="Y38" t="inlineStr">
        <is>
          <t>1</t>
        </is>
      </c>
      <c r="Z38" t="inlineStr">
        <is>
          <t>0</t>
        </is>
      </c>
      <c r="AA38" s="48" t="n">
        <v>41241</v>
      </c>
      <c r="AB38" t="inlineStr">
        <is>
          <t>0</t>
        </is>
      </c>
      <c r="AC38" s="48" t="n">
        <v>0</v>
      </c>
      <c r="AD38" s="48" t="n">
        <v>41241</v>
      </c>
    </row>
    <row r="39">
      <c r="A39" t="inlineStr">
        <is>
          <t>BUCARAMANGA</t>
        </is>
      </c>
      <c r="B39" t="inlineStr">
        <is>
          <t>SANTANDERES</t>
        </is>
      </c>
      <c r="C39" t="inlineStr">
        <is>
          <t>0004-0008</t>
        </is>
      </c>
      <c r="D39" t="inlineStr">
        <is>
          <t>68547</t>
        </is>
      </c>
      <c r="E39" t="inlineStr">
        <is>
          <t>5744808</t>
        </is>
      </c>
      <c r="F39" t="inlineStr">
        <is>
          <t>19329929</t>
        </is>
      </c>
      <c r="G39" t="inlineStr">
        <is>
          <t>INCIDENTE</t>
        </is>
      </c>
      <c r="H39" t="inlineStr">
        <is>
          <t>SANTANDER</t>
        </is>
      </c>
      <c r="I39" t="inlineStr">
        <is>
          <t>PIEDECUESTA</t>
        </is>
      </c>
      <c r="J39" t="inlineStr">
        <is>
          <t>DAVID JOSE MATEUS CRUZ</t>
        </is>
      </c>
      <c r="K39" t="inlineStr">
        <is>
          <t>AVAL</t>
        </is>
      </c>
      <c r="L39" t="inlineStr">
        <is>
          <t>FO-25-1329504</t>
        </is>
      </c>
      <c r="M39" s="49" t="n">
        <v>45874.47638888889</v>
      </c>
      <c r="N39" s="49" t="n">
        <v>45874.61875</v>
      </c>
      <c r="P39" t="inlineStr">
        <is>
          <t>SOFTWARE</t>
        </is>
      </c>
      <c r="Q39" t="inlineStr">
        <is>
          <t>ERROR DE TRANSACCIONES</t>
        </is>
      </c>
      <c r="R39" t="inlineStr">
        <is>
          <t>RECHAZO GENERAL</t>
        </is>
      </c>
      <c r="S39" t="inlineStr">
        <is>
          <t>EJECUTADO</t>
        </is>
      </c>
      <c r="T39" t="inlineStr">
        <is>
          <t>VISITA TECNICA</t>
        </is>
      </c>
      <c r="U39" t="inlineStr">
        <is>
          <t>BA00M606</t>
        </is>
      </c>
      <c r="V39" t="inlineStr">
        <is>
          <t>TIPO II</t>
        </is>
      </c>
      <c r="W39" t="inlineStr">
        <is>
          <t>TERRESTRE</t>
        </is>
      </c>
      <c r="X39" t="inlineStr">
        <is>
          <t>GELVEZ MOGOLLON JOSE ELISEO</t>
        </is>
      </c>
      <c r="Y39" t="inlineStr">
        <is>
          <t>1</t>
        </is>
      </c>
      <c r="Z39" t="inlineStr">
        <is>
          <t>0</t>
        </is>
      </c>
      <c r="AA39" s="48" t="n">
        <v>144968</v>
      </c>
      <c r="AB39" t="inlineStr">
        <is>
          <t>0</t>
        </is>
      </c>
      <c r="AC39" s="48" t="n">
        <v>0</v>
      </c>
      <c r="AD39" s="48" t="n">
        <v>144968</v>
      </c>
    </row>
    <row r="40">
      <c r="A40" t="inlineStr">
        <is>
          <t>VILLAVICENCIO</t>
        </is>
      </c>
      <c r="B40" t="inlineStr">
        <is>
          <t>REMOTAS</t>
        </is>
      </c>
      <c r="C40" t="inlineStr">
        <is>
          <t>0004-0007</t>
        </is>
      </c>
      <c r="D40" t="inlineStr">
        <is>
          <t>50001</t>
        </is>
      </c>
      <c r="E40" t="inlineStr">
        <is>
          <t>5745104</t>
        </is>
      </c>
      <c r="F40" t="inlineStr">
        <is>
          <t>29526480</t>
        </is>
      </c>
      <c r="G40" t="inlineStr">
        <is>
          <t>INCIDENTE</t>
        </is>
      </c>
      <c r="H40" t="inlineStr">
        <is>
          <t>META</t>
        </is>
      </c>
      <c r="I40" t="inlineStr">
        <is>
          <t>VILLAVICENCIO</t>
        </is>
      </c>
      <c r="J40" t="inlineStr">
        <is>
          <t>INTERNET Y PAPELERIA LAUREN MARIANA</t>
        </is>
      </c>
      <c r="K40" t="inlineStr">
        <is>
          <t>AVAL</t>
        </is>
      </c>
      <c r="L40" t="inlineStr">
        <is>
          <t>FO-25-1330385</t>
        </is>
      </c>
      <c r="M40" s="49" t="n">
        <v>45874.75069444445</v>
      </c>
      <c r="N40" s="49" t="n">
        <v>45875.39097222222</v>
      </c>
      <c r="P40" t="inlineStr">
        <is>
          <t>HARDWARE</t>
        </is>
      </c>
      <c r="Q40" t="inlineStr">
        <is>
          <t>COMUNICACION</t>
        </is>
      </c>
      <c r="R40" t="inlineStr">
        <is>
          <t>MENSAJE CABLE DE RED DESCONECTADO</t>
        </is>
      </c>
      <c r="S40" t="inlineStr">
        <is>
          <t>EJECUTADO</t>
        </is>
      </c>
      <c r="T40" t="inlineStr">
        <is>
          <t>VISITA TECNICA</t>
        </is>
      </c>
      <c r="U40" t="inlineStr">
        <is>
          <t>A304Z787</t>
        </is>
      </c>
      <c r="V40" t="inlineStr">
        <is>
          <t>TIPO I</t>
        </is>
      </c>
      <c r="W40" t="inlineStr">
        <is>
          <t>TERRESTRE</t>
        </is>
      </c>
      <c r="X40" t="inlineStr">
        <is>
          <t>PEDREROS CONTRERAS MICHAEL STEVENS</t>
        </is>
      </c>
      <c r="Y40" t="inlineStr">
        <is>
          <t>1</t>
        </is>
      </c>
      <c r="Z40" t="inlineStr">
        <is>
          <t>0</t>
        </is>
      </c>
      <c r="AA40" s="48" t="n">
        <v>65960</v>
      </c>
      <c r="AB40" t="inlineStr">
        <is>
          <t>0</t>
        </is>
      </c>
      <c r="AC40" s="48" t="n">
        <v>0</v>
      </c>
      <c r="AD40" s="48" t="n">
        <v>65960</v>
      </c>
    </row>
    <row r="41">
      <c r="A41" t="inlineStr">
        <is>
          <t>PASTO</t>
        </is>
      </c>
      <c r="B41" t="inlineStr">
        <is>
          <t>SUROCCIDENTE Y EJE CAFETERO</t>
        </is>
      </c>
      <c r="C41" t="inlineStr">
        <is>
          <t>0004-0003</t>
        </is>
      </c>
      <c r="D41" t="inlineStr">
        <is>
          <t>52001</t>
        </is>
      </c>
      <c r="E41" t="inlineStr">
        <is>
          <t>5745126</t>
        </is>
      </c>
      <c r="F41" t="inlineStr">
        <is>
          <t>48928246</t>
        </is>
      </c>
      <c r="G41" t="inlineStr">
        <is>
          <t>INCIDENTE</t>
        </is>
      </c>
      <c r="H41" t="inlineStr">
        <is>
          <t>NARIÑO</t>
        </is>
      </c>
      <c r="I41" t="inlineStr">
        <is>
          <t>PASTO</t>
        </is>
      </c>
      <c r="J41" t="inlineStr">
        <is>
          <t>SIAN TIENDA DE REGALOS</t>
        </is>
      </c>
      <c r="K41" t="inlineStr">
        <is>
          <t>AVAL</t>
        </is>
      </c>
      <c r="L41" t="inlineStr">
        <is>
          <t>FO-25-1330380</t>
        </is>
      </c>
      <c r="M41" s="49" t="n">
        <v>45874.44097222222</v>
      </c>
      <c r="N41" s="49" t="n">
        <v>45874.72361111111</v>
      </c>
      <c r="P41" t="inlineStr">
        <is>
          <t>HARDWARE</t>
        </is>
      </c>
      <c r="Q41" t="inlineStr">
        <is>
          <t>CABLEADO</t>
        </is>
      </c>
      <c r="R41" t="inlineStr">
        <is>
          <t>CABLE MAGICBOX AVERIADO</t>
        </is>
      </c>
      <c r="S41" t="inlineStr">
        <is>
          <t>EJECUTADO</t>
        </is>
      </c>
      <c r="T41" t="inlineStr">
        <is>
          <t>VISITA TECNICA</t>
        </is>
      </c>
      <c r="U41" t="inlineStr">
        <is>
          <t>MN00X225</t>
        </is>
      </c>
      <c r="V41" t="inlineStr">
        <is>
          <t>TIPO I</t>
        </is>
      </c>
      <c r="W41" t="inlineStr">
        <is>
          <t>TERRESTRE</t>
        </is>
      </c>
      <c r="X41" t="inlineStr">
        <is>
          <t>BRAVO MADROÑERO OSCAR ESTEBAN</t>
        </is>
      </c>
      <c r="Y41" t="inlineStr">
        <is>
          <t>1</t>
        </is>
      </c>
      <c r="Z41" t="inlineStr">
        <is>
          <t>0</t>
        </is>
      </c>
      <c r="AA41" s="48" t="n">
        <v>65960</v>
      </c>
      <c r="AB41" t="inlineStr">
        <is>
          <t>0</t>
        </is>
      </c>
      <c r="AC41" s="48" t="n">
        <v>0</v>
      </c>
      <c r="AD41" s="48" t="n">
        <v>65960</v>
      </c>
    </row>
    <row r="42">
      <c r="A42" t="inlineStr">
        <is>
          <t>PASTO</t>
        </is>
      </c>
      <c r="B42" t="inlineStr">
        <is>
          <t>SUROCCIDENTE Y EJE CAFETERO</t>
        </is>
      </c>
      <c r="C42" t="inlineStr">
        <is>
          <t>0004-0003</t>
        </is>
      </c>
      <c r="D42" t="inlineStr">
        <is>
          <t>52001</t>
        </is>
      </c>
      <c r="E42" t="inlineStr">
        <is>
          <t>5745418</t>
        </is>
      </c>
      <c r="F42" t="inlineStr">
        <is>
          <t>14974208</t>
        </is>
      </c>
      <c r="G42" t="inlineStr">
        <is>
          <t>INCIDENTE</t>
        </is>
      </c>
      <c r="H42" t="inlineStr">
        <is>
          <t>NARIÑO</t>
        </is>
      </c>
      <c r="I42" t="inlineStr">
        <is>
          <t>PASTO</t>
        </is>
      </c>
      <c r="J42" t="inlineStr">
        <is>
          <t>DROGUERIA TRINIDAD</t>
        </is>
      </c>
      <c r="K42" t="inlineStr">
        <is>
          <t>AVAL</t>
        </is>
      </c>
      <c r="L42" t="inlineStr">
        <is>
          <t>FO-25-1331217</t>
        </is>
      </c>
      <c r="M42" s="49" t="n">
        <v>45874.59375</v>
      </c>
      <c r="N42" s="49" t="n">
        <v>45874.71666666667</v>
      </c>
      <c r="P42" t="inlineStr">
        <is>
          <t>SOFTWARE</t>
        </is>
      </c>
      <c r="Q42" t="inlineStr">
        <is>
          <t>ACTUALIZACION</t>
        </is>
      </c>
      <c r="R42" t="inlineStr">
        <is>
          <t>VERSION CARGA SO VR</t>
        </is>
      </c>
      <c r="S42" t="inlineStr">
        <is>
          <t>EJECUTADO</t>
        </is>
      </c>
      <c r="T42" t="inlineStr">
        <is>
          <t>VISITA TECNICA</t>
        </is>
      </c>
      <c r="U42" t="inlineStr">
        <is>
          <t>ABC0I017</t>
        </is>
      </c>
      <c r="V42" t="inlineStr">
        <is>
          <t>TIPO I</t>
        </is>
      </c>
      <c r="W42" t="inlineStr">
        <is>
          <t>TERRESTRE</t>
        </is>
      </c>
      <c r="X42" t="inlineStr">
        <is>
          <t>GUERRERO RAMIREZ OSCAR DARIO</t>
        </is>
      </c>
      <c r="Y42" t="inlineStr">
        <is>
          <t>1</t>
        </is>
      </c>
      <c r="Z42" t="inlineStr">
        <is>
          <t>0</t>
        </is>
      </c>
      <c r="AA42" s="48" t="n">
        <v>65960</v>
      </c>
      <c r="AB42" t="inlineStr">
        <is>
          <t>0</t>
        </is>
      </c>
      <c r="AC42" s="48" t="n">
        <v>0</v>
      </c>
      <c r="AD42" s="48" t="n">
        <v>65960</v>
      </c>
    </row>
    <row r="43">
      <c r="A43" t="inlineStr">
        <is>
          <t>CALI</t>
        </is>
      </c>
      <c r="B43" t="inlineStr">
        <is>
          <t>SUROCCIDENTE Y EJE CAFETERO</t>
        </is>
      </c>
      <c r="C43" t="inlineStr">
        <is>
          <t>0004-0003</t>
        </is>
      </c>
      <c r="D43" t="inlineStr">
        <is>
          <t>76275</t>
        </is>
      </c>
      <c r="E43" t="inlineStr">
        <is>
          <t>5745485</t>
        </is>
      </c>
      <c r="F43" t="inlineStr">
        <is>
          <t>16342479</t>
        </is>
      </c>
      <c r="G43" t="inlineStr">
        <is>
          <t>INCIDENTE</t>
        </is>
      </c>
      <c r="H43" t="inlineStr">
        <is>
          <t>VALLE DEL CAUCA</t>
        </is>
      </c>
      <c r="I43" t="inlineStr">
        <is>
          <t>FLORIDA</t>
        </is>
      </c>
      <c r="J43" t="inlineStr">
        <is>
          <t>CREATIVE CENTER AGEN DE PUBLIC</t>
        </is>
      </c>
      <c r="K43" t="inlineStr">
        <is>
          <t>AVAL</t>
        </is>
      </c>
      <c r="L43" t="inlineStr">
        <is>
          <t>FO-25-1331426</t>
        </is>
      </c>
      <c r="M43" s="49" t="n">
        <v>45874.69583333333</v>
      </c>
      <c r="N43" s="49" t="n">
        <v>45875.58888888889</v>
      </c>
      <c r="P43" t="inlineStr">
        <is>
          <t>ENTIDAD</t>
        </is>
      </c>
      <c r="Q43" t="inlineStr">
        <is>
          <t>ERROR DE TRANSACCIONES</t>
        </is>
      </c>
      <c r="R43" t="inlineStr">
        <is>
          <t>CONVENIOS NO HABILITADOS</t>
        </is>
      </c>
      <c r="S43" t="inlineStr">
        <is>
          <t>EJECUTADO</t>
        </is>
      </c>
      <c r="T43" t="inlineStr">
        <is>
          <t>VISITA TECNICA</t>
        </is>
      </c>
      <c r="U43" t="inlineStr">
        <is>
          <t>LNUZZ111-111NZ812</t>
        </is>
      </c>
      <c r="V43" t="inlineStr">
        <is>
          <t>TIPO II</t>
        </is>
      </c>
      <c r="W43" t="inlineStr">
        <is>
          <t>TERRESTRE</t>
        </is>
      </c>
      <c r="X43" t="inlineStr">
        <is>
          <t>MONTERO MUESES GIAN CARLO</t>
        </is>
      </c>
      <c r="Y43" t="inlineStr">
        <is>
          <t>1</t>
        </is>
      </c>
      <c r="Z43" t="inlineStr">
        <is>
          <t>0</t>
        </is>
      </c>
      <c r="AA43" s="48" t="n">
        <v>144968</v>
      </c>
      <c r="AB43" t="inlineStr">
        <is>
          <t>0</t>
        </is>
      </c>
      <c r="AC43" s="48" t="n">
        <v>0</v>
      </c>
      <c r="AD43" s="48" t="n">
        <v>144968</v>
      </c>
    </row>
    <row r="44">
      <c r="A44" t="inlineStr">
        <is>
          <t>BOGOTA</t>
        </is>
      </c>
      <c r="B44" t="inlineStr">
        <is>
          <t>CUNDINAMARCA</t>
        </is>
      </c>
      <c r="C44" t="inlineStr">
        <is>
          <t>0004-0004</t>
        </is>
      </c>
      <c r="D44" t="inlineStr">
        <is>
          <t>11001</t>
        </is>
      </c>
      <c r="E44" t="inlineStr">
        <is>
          <t>5745587</t>
        </is>
      </c>
      <c r="F44" t="inlineStr">
        <is>
          <t>20019196</t>
        </is>
      </c>
      <c r="G44" t="inlineStr">
        <is>
          <t>INCIDENTE</t>
        </is>
      </c>
      <c r="H44" t="inlineStr">
        <is>
          <t>CUNDINAMARCA</t>
        </is>
      </c>
      <c r="I44" t="inlineStr">
        <is>
          <t>BOGOTA</t>
        </is>
      </c>
      <c r="J44" t="inlineStr">
        <is>
          <t>DON PAGO SAN MARTIN</t>
        </is>
      </c>
      <c r="K44" t="inlineStr">
        <is>
          <t>AVAL</t>
        </is>
      </c>
      <c r="L44" t="inlineStr">
        <is>
          <t>FO-25-1331998</t>
        </is>
      </c>
      <c r="M44" s="49" t="n">
        <v>45874.63958333333</v>
      </c>
      <c r="N44" s="49" t="n">
        <v>45875.65833333333</v>
      </c>
      <c r="P44" t="inlineStr">
        <is>
          <t>HARDWARE</t>
        </is>
      </c>
      <c r="Q44" t="inlineStr">
        <is>
          <t>ALERT IRRUPTION</t>
        </is>
      </c>
      <c r="R44" t="inlineStr">
        <is>
          <t>ALERT IRRUPTION</t>
        </is>
      </c>
      <c r="S44" t="inlineStr">
        <is>
          <t>EJECUTADO</t>
        </is>
      </c>
      <c r="T44" t="inlineStr">
        <is>
          <t>VISITA TECNICA</t>
        </is>
      </c>
      <c r="U44" t="inlineStr">
        <is>
          <t>II0DZ903</t>
        </is>
      </c>
      <c r="V44" t="inlineStr">
        <is>
          <t>TIPO I</t>
        </is>
      </c>
      <c r="W44" t="inlineStr">
        <is>
          <t>TERRESTRE</t>
        </is>
      </c>
      <c r="X44" t="inlineStr">
        <is>
          <t>HERNANDEZ NARANJO OSCAR EDUARDO</t>
        </is>
      </c>
      <c r="Y44" t="inlineStr">
        <is>
          <t>1</t>
        </is>
      </c>
      <c r="Z44" t="inlineStr">
        <is>
          <t>0</t>
        </is>
      </c>
      <c r="AA44" s="48" t="n">
        <v>65960</v>
      </c>
      <c r="AB44" t="inlineStr">
        <is>
          <t>0</t>
        </is>
      </c>
      <c r="AC44" s="48" t="n">
        <v>0</v>
      </c>
      <c r="AD44" s="48" t="n">
        <v>65960</v>
      </c>
    </row>
    <row r="45">
      <c r="A45" t="inlineStr">
        <is>
          <t>BUCARAMANGA</t>
        </is>
      </c>
      <c r="B45" t="inlineStr">
        <is>
          <t>SANTANDERES</t>
        </is>
      </c>
      <c r="C45" t="inlineStr">
        <is>
          <t>0004-0008</t>
        </is>
      </c>
      <c r="D45" t="inlineStr">
        <is>
          <t>68547</t>
        </is>
      </c>
      <c r="E45" t="inlineStr">
        <is>
          <t>5745711</t>
        </is>
      </c>
      <c r="F45" t="inlineStr">
        <is>
          <t>87184295</t>
        </is>
      </c>
      <c r="G45" t="inlineStr">
        <is>
          <t>INCIDENTE</t>
        </is>
      </c>
      <c r="H45" t="inlineStr">
        <is>
          <t>SANTANDER</t>
        </is>
      </c>
      <c r="I45" t="inlineStr">
        <is>
          <t>PIEDECUESTA</t>
        </is>
      </c>
      <c r="J45" t="inlineStr">
        <is>
          <t>VARIEDADES LORENA PIEDECUESTA</t>
        </is>
      </c>
      <c r="K45" t="inlineStr">
        <is>
          <t>AVAL</t>
        </is>
      </c>
      <c r="L45" t="inlineStr">
        <is>
          <t>FO-25-1332005</t>
        </is>
      </c>
      <c r="M45" s="49" t="n">
        <v>45874.66111111111</v>
      </c>
      <c r="N45" s="49" t="n">
        <v>45875.49791666667</v>
      </c>
      <c r="P45" t="inlineStr">
        <is>
          <t>HARDWARE</t>
        </is>
      </c>
      <c r="Q45" t="inlineStr">
        <is>
          <t>COMUNICACION</t>
        </is>
      </c>
      <c r="R45" t="inlineStr">
        <is>
          <t>MENSAJE CABLE DE RED DESCONECTADO</t>
        </is>
      </c>
      <c r="S45" t="inlineStr">
        <is>
          <t>EJECUTADO / CANCELADO</t>
        </is>
      </c>
      <c r="T45" t="inlineStr">
        <is>
          <t>VISITA TECNICA</t>
        </is>
      </c>
      <c r="U45" t="inlineStr">
        <is>
          <t>LMKZZ267</t>
        </is>
      </c>
      <c r="V45" t="inlineStr">
        <is>
          <t>TIPO II</t>
        </is>
      </c>
      <c r="W45" t="inlineStr">
        <is>
          <t>TERRESTRE</t>
        </is>
      </c>
      <c r="X45" t="inlineStr">
        <is>
          <t>BARAJAS BERMUDEZ YAHIR MAURICIO</t>
        </is>
      </c>
      <c r="Y45" t="inlineStr">
        <is>
          <t>1</t>
        </is>
      </c>
      <c r="Z45" t="inlineStr">
        <is>
          <t>0</t>
        </is>
      </c>
      <c r="AA45" s="48" t="n">
        <v>144968</v>
      </c>
      <c r="AB45" t="inlineStr">
        <is>
          <t>0</t>
        </is>
      </c>
      <c r="AC45" s="48" t="n">
        <v>0</v>
      </c>
      <c r="AD45" s="48" t="n">
        <v>144968</v>
      </c>
    </row>
    <row r="46">
      <c r="A46" t="inlineStr">
        <is>
          <t>VILLAVICENCIO</t>
        </is>
      </c>
      <c r="B46" t="inlineStr">
        <is>
          <t>REMOTAS</t>
        </is>
      </c>
      <c r="C46" t="inlineStr">
        <is>
          <t>0004-0007</t>
        </is>
      </c>
      <c r="D46" t="inlineStr">
        <is>
          <t>23672</t>
        </is>
      </c>
      <c r="E46" t="inlineStr">
        <is>
          <t>5746012</t>
        </is>
      </c>
      <c r="F46" t="inlineStr">
        <is>
          <t>13796461</t>
        </is>
      </c>
      <c r="G46" t="inlineStr">
        <is>
          <t>INCIDENTE</t>
        </is>
      </c>
      <c r="H46" t="inlineStr">
        <is>
          <t>META</t>
        </is>
      </c>
      <c r="I46" t="inlineStr">
        <is>
          <t>SAN JUAN DE ARAMA</t>
        </is>
      </c>
      <c r="J46" t="inlineStr">
        <is>
          <t>CONSUERTE SAN JUAN DE ARAMA</t>
        </is>
      </c>
      <c r="K46" t="inlineStr">
        <is>
          <t>AVAL</t>
        </is>
      </c>
      <c r="L46" t="inlineStr">
        <is>
          <t>FO-25-1332645</t>
        </is>
      </c>
      <c r="M46" s="49" t="n">
        <v>45874.58958333333</v>
      </c>
      <c r="N46" s="49" t="n">
        <v>45875.54166666666</v>
      </c>
      <c r="P46" t="inlineStr">
        <is>
          <t>HARDWARE</t>
        </is>
      </c>
      <c r="Q46" t="inlineStr">
        <is>
          <t>NO ENCIENDE SE REINICIA</t>
        </is>
      </c>
      <c r="R46" t="inlineStr">
        <is>
          <t>FUENTE PODER AVERIADA</t>
        </is>
      </c>
      <c r="S46" t="inlineStr">
        <is>
          <t>EJECUTADO</t>
        </is>
      </c>
      <c r="T46" t="inlineStr">
        <is>
          <t>VISITA TECNICA</t>
        </is>
      </c>
      <c r="U46" t="inlineStr">
        <is>
          <t>13796461</t>
        </is>
      </c>
      <c r="V46" t="inlineStr">
        <is>
          <t>TIPO III</t>
        </is>
      </c>
      <c r="W46" t="inlineStr">
        <is>
          <t>TERRESTRE</t>
        </is>
      </c>
      <c r="X46" t="inlineStr">
        <is>
          <t>CASTRILLON URREA LONDIER LEANDRO</t>
        </is>
      </c>
      <c r="Y46" t="inlineStr">
        <is>
          <t>1</t>
        </is>
      </c>
      <c r="Z46" t="inlineStr">
        <is>
          <t>0</t>
        </is>
      </c>
      <c r="AA46" s="48" t="n">
        <v>275729</v>
      </c>
      <c r="AB46" t="inlineStr">
        <is>
          <t>0</t>
        </is>
      </c>
      <c r="AC46" s="48" t="n">
        <v>0</v>
      </c>
      <c r="AD46" s="48" t="n">
        <v>275729</v>
      </c>
    </row>
    <row r="47">
      <c r="A47" t="inlineStr">
        <is>
          <t>IBAGUE</t>
        </is>
      </c>
      <c r="B47" t="inlineStr">
        <is>
          <t>REMOTAS</t>
        </is>
      </c>
      <c r="C47" t="inlineStr">
        <is>
          <t>0004-0007</t>
        </is>
      </c>
      <c r="D47" t="inlineStr">
        <is>
          <t>73001</t>
        </is>
      </c>
      <c r="E47" t="inlineStr">
        <is>
          <t>5746070</t>
        </is>
      </c>
      <c r="F47" t="inlineStr">
        <is>
          <t>17685330</t>
        </is>
      </c>
      <c r="G47" t="inlineStr">
        <is>
          <t>INCIDENTE</t>
        </is>
      </c>
      <c r="H47" t="inlineStr">
        <is>
          <t>TOLIMA</t>
        </is>
      </c>
      <c r="I47" t="inlineStr">
        <is>
          <t>IBAGUE</t>
        </is>
      </c>
      <c r="J47" t="inlineStr">
        <is>
          <t>SUPERMERCADO MERCACENTRO NO 12</t>
        </is>
      </c>
      <c r="K47" t="inlineStr">
        <is>
          <t>AVAL</t>
        </is>
      </c>
      <c r="L47" t="inlineStr">
        <is>
          <t>FO-25-1333633</t>
        </is>
      </c>
      <c r="M47" s="49" t="n">
        <v>45874.75138888889</v>
      </c>
      <c r="N47" s="49" t="n">
        <v>45875.51041666666</v>
      </c>
      <c r="P47" t="inlineStr">
        <is>
          <t>ENTIDAD</t>
        </is>
      </c>
      <c r="Q47" t="inlineStr">
        <is>
          <t>AVAL TARJETA DE SEMBRADO</t>
        </is>
      </c>
      <c r="R47" t="inlineStr">
        <is>
          <t>RESEMBRADO EXITOSO</t>
        </is>
      </c>
      <c r="S47" t="inlineStr">
        <is>
          <t>EJECUTADO</t>
        </is>
      </c>
      <c r="T47" t="inlineStr">
        <is>
          <t>VISITA TECNICA</t>
        </is>
      </c>
      <c r="U47" t="inlineStr">
        <is>
          <t>9B00C647</t>
        </is>
      </c>
      <c r="V47" t="inlineStr">
        <is>
          <t>TIPO I</t>
        </is>
      </c>
      <c r="W47" t="inlineStr">
        <is>
          <t>TERRESTRE</t>
        </is>
      </c>
      <c r="X47" t="inlineStr">
        <is>
          <t>BARRAGAN TAFUR EDWIN ESTEBAN</t>
        </is>
      </c>
      <c r="Y47" t="inlineStr">
        <is>
          <t>1</t>
        </is>
      </c>
      <c r="Z47" t="inlineStr">
        <is>
          <t>0</t>
        </is>
      </c>
      <c r="AA47" s="48" t="n">
        <v>65960</v>
      </c>
      <c r="AB47" t="inlineStr">
        <is>
          <t>0</t>
        </is>
      </c>
      <c r="AC47" s="48" t="n">
        <v>0</v>
      </c>
      <c r="AD47" s="48" t="n">
        <v>65960</v>
      </c>
    </row>
    <row r="48">
      <c r="A48" t="inlineStr">
        <is>
          <t>BOGOTA</t>
        </is>
      </c>
      <c r="B48" t="inlineStr">
        <is>
          <t>CUNDINAMARCA</t>
        </is>
      </c>
      <c r="C48" t="inlineStr">
        <is>
          <t>0004-0004</t>
        </is>
      </c>
      <c r="D48" t="inlineStr">
        <is>
          <t>11001</t>
        </is>
      </c>
      <c r="E48" t="inlineStr">
        <is>
          <t>5746108</t>
        </is>
      </c>
      <c r="F48" t="inlineStr">
        <is>
          <t>80660111</t>
        </is>
      </c>
      <c r="G48" t="inlineStr">
        <is>
          <t>INCIDENTE</t>
        </is>
      </c>
      <c r="H48" t="inlineStr">
        <is>
          <t>CUNDINAMARCA</t>
        </is>
      </c>
      <c r="I48" t="inlineStr">
        <is>
          <t>BOGOTA</t>
        </is>
      </c>
      <c r="J48" t="inlineStr">
        <is>
          <t>PAPAELERIA ALESA HAMET</t>
        </is>
      </c>
      <c r="K48" t="inlineStr">
        <is>
          <t>AVAL</t>
        </is>
      </c>
      <c r="L48" t="inlineStr">
        <is>
          <t>FO-25-1333638</t>
        </is>
      </c>
      <c r="M48" s="49" t="n">
        <v>45874.77569444444</v>
      </c>
      <c r="N48" s="49" t="n">
        <v>45875.56041666667</v>
      </c>
      <c r="P48" t="inlineStr">
        <is>
          <t>HARDWARE</t>
        </is>
      </c>
      <c r="Q48" t="inlineStr">
        <is>
          <t>IMPRESION</t>
        </is>
      </c>
      <c r="R48" t="inlineStr">
        <is>
          <t>NO IMPRIME UNO O VARIOS CARACTERES</t>
        </is>
      </c>
      <c r="S48" t="inlineStr">
        <is>
          <t>EJECUTADO</t>
        </is>
      </c>
      <c r="T48" t="inlineStr">
        <is>
          <t>VISITA TECNICA</t>
        </is>
      </c>
      <c r="U48" t="inlineStr">
        <is>
          <t>V1DZZ480</t>
        </is>
      </c>
      <c r="V48" t="inlineStr">
        <is>
          <t>TIPO I</t>
        </is>
      </c>
      <c r="W48" t="inlineStr">
        <is>
          <t>TERRESTRE</t>
        </is>
      </c>
      <c r="X48" t="inlineStr">
        <is>
          <t>GALEANO SORIANO JUAN DAVID</t>
        </is>
      </c>
      <c r="Y48" t="inlineStr">
        <is>
          <t>1</t>
        </is>
      </c>
      <c r="Z48" t="inlineStr">
        <is>
          <t>0</t>
        </is>
      </c>
      <c r="AA48" s="48" t="n">
        <v>65960</v>
      </c>
      <c r="AB48" t="inlineStr">
        <is>
          <t>0</t>
        </is>
      </c>
      <c r="AC48" s="48" t="n">
        <v>0</v>
      </c>
      <c r="AD48" s="48" t="n">
        <v>65960</v>
      </c>
    </row>
    <row r="49">
      <c r="A49" t="inlineStr">
        <is>
          <t>CUCUTA</t>
        </is>
      </c>
      <c r="B49" t="inlineStr">
        <is>
          <t>SANTANDERES</t>
        </is>
      </c>
      <c r="C49" t="inlineStr">
        <is>
          <t>0004-0008</t>
        </is>
      </c>
      <c r="D49" t="inlineStr">
        <is>
          <t>54001</t>
        </is>
      </c>
      <c r="E49" t="inlineStr">
        <is>
          <t>5746189</t>
        </is>
      </c>
      <c r="F49" t="inlineStr">
        <is>
          <t>20261152</t>
        </is>
      </c>
      <c r="G49" t="inlineStr">
        <is>
          <t>INCIDENTE</t>
        </is>
      </c>
      <c r="H49" t="inlineStr">
        <is>
          <t>NORTE DE SANTANDER</t>
        </is>
      </c>
      <c r="I49" t="inlineStr">
        <is>
          <t>CUCUTA</t>
        </is>
      </c>
      <c r="J49" t="inlineStr">
        <is>
          <t>ALBA NELSY CRUZ CRUZ</t>
        </is>
      </c>
      <c r="K49" t="inlineStr">
        <is>
          <t>AVAL</t>
        </is>
      </c>
      <c r="L49" t="inlineStr">
        <is>
          <t>FO-25-1333643</t>
        </is>
      </c>
      <c r="M49" s="49" t="n">
        <v>45874.40277777778</v>
      </c>
      <c r="N49" s="49" t="n">
        <v>45875.50347222222</v>
      </c>
      <c r="P49" t="inlineStr">
        <is>
          <t>HARDWARE</t>
        </is>
      </c>
      <c r="Q49" t="inlineStr">
        <is>
          <t>ALERT IRRUPTION</t>
        </is>
      </c>
      <c r="R49" t="inlineStr">
        <is>
          <t>ALERT IRRUPTION</t>
        </is>
      </c>
      <c r="S49" t="inlineStr">
        <is>
          <t>EJECUTADO</t>
        </is>
      </c>
      <c r="T49" t="inlineStr">
        <is>
          <t>VISITA TECNICA</t>
        </is>
      </c>
      <c r="U49" t="inlineStr">
        <is>
          <t>9B9ZZ355</t>
        </is>
      </c>
      <c r="V49" t="inlineStr">
        <is>
          <t>TIPO I</t>
        </is>
      </c>
      <c r="W49" t="inlineStr">
        <is>
          <t>TERRESTRE</t>
        </is>
      </c>
      <c r="X49" t="inlineStr">
        <is>
          <t>DURAN ACOSTA FRANK YONNY</t>
        </is>
      </c>
      <c r="Y49" t="inlineStr">
        <is>
          <t>1</t>
        </is>
      </c>
      <c r="Z49" t="inlineStr">
        <is>
          <t>0</t>
        </is>
      </c>
      <c r="AA49" s="48" t="n">
        <v>65960</v>
      </c>
      <c r="AB49" t="inlineStr">
        <is>
          <t>0</t>
        </is>
      </c>
      <c r="AC49" s="48" t="n">
        <v>0</v>
      </c>
      <c r="AD49" s="48" t="n">
        <v>65960</v>
      </c>
    </row>
    <row r="50">
      <c r="A50" t="inlineStr">
        <is>
          <t>TUNJA</t>
        </is>
      </c>
      <c r="B50" t="inlineStr">
        <is>
          <t>SANTANDERES</t>
        </is>
      </c>
      <c r="C50" t="inlineStr">
        <is>
          <t>0004-0008</t>
        </is>
      </c>
      <c r="D50" t="inlineStr">
        <is>
          <t>68861</t>
        </is>
      </c>
      <c r="E50" t="inlineStr">
        <is>
          <t>5746220</t>
        </is>
      </c>
      <c r="F50" t="inlineStr">
        <is>
          <t>15916646</t>
        </is>
      </c>
      <c r="G50" t="inlineStr">
        <is>
          <t>INCIDENTE</t>
        </is>
      </c>
      <c r="H50" t="inlineStr">
        <is>
          <t>SANTANDER</t>
        </is>
      </c>
      <c r="I50" t="inlineStr">
        <is>
          <t>VELEZ</t>
        </is>
      </c>
      <c r="J50" t="inlineStr">
        <is>
          <t>CALZADO PROMAVERA</t>
        </is>
      </c>
      <c r="K50" t="inlineStr">
        <is>
          <t>AVAL</t>
        </is>
      </c>
      <c r="L50" t="inlineStr">
        <is>
          <t>FO-25-1333648</t>
        </is>
      </c>
      <c r="M50" s="49" t="n">
        <v>45874.26041666666</v>
      </c>
      <c r="N50" s="49" t="n">
        <v>45875.51388888889</v>
      </c>
      <c r="P50" t="inlineStr">
        <is>
          <t>HARDWARE</t>
        </is>
      </c>
      <c r="Q50" t="inlineStr">
        <is>
          <t>COMUNICACION</t>
        </is>
      </c>
      <c r="R50" t="inlineStr">
        <is>
          <t>MENSAJE CABLE DE RED DESCONECTADO</t>
        </is>
      </c>
      <c r="S50" t="inlineStr">
        <is>
          <t>EJECUTADO</t>
        </is>
      </c>
      <c r="T50" t="inlineStr">
        <is>
          <t>VISITA TECNICA</t>
        </is>
      </c>
      <c r="U50" t="inlineStr">
        <is>
          <t>BBBBR670</t>
        </is>
      </c>
      <c r="V50" t="inlineStr">
        <is>
          <t>TIPO II</t>
        </is>
      </c>
      <c r="W50" t="inlineStr">
        <is>
          <t>TERRESTRE</t>
        </is>
      </c>
      <c r="X50" t="inlineStr">
        <is>
          <t>RODRIGUEZ MURCIA YERSON IVAN</t>
        </is>
      </c>
      <c r="Y50" t="inlineStr">
        <is>
          <t>1</t>
        </is>
      </c>
      <c r="Z50" t="inlineStr">
        <is>
          <t>0</t>
        </is>
      </c>
      <c r="AA50" s="48" t="n">
        <v>144968</v>
      </c>
      <c r="AB50" t="inlineStr">
        <is>
          <t>0</t>
        </is>
      </c>
      <c r="AC50" s="48" t="n">
        <v>0</v>
      </c>
      <c r="AD50" s="48" t="n">
        <v>144968</v>
      </c>
    </row>
    <row r="51">
      <c r="A51" t="inlineStr">
        <is>
          <t>BOGOTA</t>
        </is>
      </c>
      <c r="B51" t="inlineStr">
        <is>
          <t>CUNDINAMARCA</t>
        </is>
      </c>
      <c r="C51" t="inlineStr">
        <is>
          <t>0004-0004</t>
        </is>
      </c>
      <c r="D51" t="inlineStr">
        <is>
          <t>11001</t>
        </is>
      </c>
      <c r="E51" t="inlineStr">
        <is>
          <t>5746287</t>
        </is>
      </c>
      <c r="F51" t="inlineStr">
        <is>
          <t>87950895</t>
        </is>
      </c>
      <c r="G51" t="inlineStr">
        <is>
          <t>INCIDENTE</t>
        </is>
      </c>
      <c r="H51" t="inlineStr">
        <is>
          <t>CUNDINAMARCA</t>
        </is>
      </c>
      <c r="I51" t="inlineStr">
        <is>
          <t>BOGOTA</t>
        </is>
      </c>
      <c r="J51" t="inlineStr">
        <is>
          <t>TIENDA DE VARIEDADES BETHYORO 1</t>
        </is>
      </c>
      <c r="K51" t="inlineStr">
        <is>
          <t>AVAL</t>
        </is>
      </c>
      <c r="L51" t="inlineStr">
        <is>
          <t>FO-25-1333652</t>
        </is>
      </c>
      <c r="M51" s="49" t="n">
        <v>45874.77569444444</v>
      </c>
      <c r="N51" s="49" t="n">
        <v>45875.59097222222</v>
      </c>
      <c r="P51" t="inlineStr">
        <is>
          <t>USUARIO</t>
        </is>
      </c>
      <c r="Q51" t="inlineStr">
        <is>
          <t>COMUNICACION</t>
        </is>
      </c>
      <c r="R51" t="inlineStr">
        <is>
          <t>CONEXIONES DE COMERCIO</t>
        </is>
      </c>
      <c r="S51" t="inlineStr">
        <is>
          <t>EJECUTADO</t>
        </is>
      </c>
      <c r="T51" t="inlineStr">
        <is>
          <t>VISITA TECNICA</t>
        </is>
      </c>
      <c r="U51" t="inlineStr">
        <is>
          <t>LALZZ709</t>
        </is>
      </c>
      <c r="V51" t="inlineStr">
        <is>
          <t>TIPO I</t>
        </is>
      </c>
      <c r="W51" t="inlineStr">
        <is>
          <t>TERRESTRE</t>
        </is>
      </c>
      <c r="X51" t="inlineStr">
        <is>
          <t>MURCIA HERNANDEZ HARVEY IGNACIO</t>
        </is>
      </c>
      <c r="Y51" t="inlineStr">
        <is>
          <t>1</t>
        </is>
      </c>
      <c r="Z51" t="inlineStr">
        <is>
          <t>0</t>
        </is>
      </c>
      <c r="AA51" s="48" t="n">
        <v>65960</v>
      </c>
      <c r="AB51" t="inlineStr">
        <is>
          <t>0</t>
        </is>
      </c>
      <c r="AC51" s="48" t="n">
        <v>0</v>
      </c>
      <c r="AD51" s="48" t="n">
        <v>65960</v>
      </c>
    </row>
    <row r="52">
      <c r="A52" t="inlineStr">
        <is>
          <t>CALI</t>
        </is>
      </c>
      <c r="B52" t="inlineStr">
        <is>
          <t>SUROCCIDENTE Y EJE CAFETERO</t>
        </is>
      </c>
      <c r="C52" t="inlineStr">
        <is>
          <t>0004-0003</t>
        </is>
      </c>
      <c r="D52" t="inlineStr">
        <is>
          <t>76111</t>
        </is>
      </c>
      <c r="E52" t="inlineStr">
        <is>
          <t>5746316</t>
        </is>
      </c>
      <c r="F52" t="inlineStr">
        <is>
          <t>16813933</t>
        </is>
      </c>
      <c r="G52" t="inlineStr">
        <is>
          <t>INCIDENTE</t>
        </is>
      </c>
      <c r="H52" t="inlineStr">
        <is>
          <t>VALLE DEL CAUCA</t>
        </is>
      </c>
      <c r="I52" t="inlineStr">
        <is>
          <t>GUADALAJARA DE BUGA</t>
        </is>
      </c>
      <c r="J52" t="inlineStr">
        <is>
          <t>COMUNITEC COMUNICACION Y TECNO</t>
        </is>
      </c>
      <c r="K52" t="inlineStr">
        <is>
          <t>AVAL</t>
        </is>
      </c>
      <c r="L52" t="inlineStr">
        <is>
          <t>FO-25-1333655</t>
        </is>
      </c>
      <c r="M52" s="49" t="n">
        <v>45874.69513888889</v>
      </c>
      <c r="N52" s="49" t="n">
        <v>45875.52152777778</v>
      </c>
      <c r="P52" t="inlineStr">
        <is>
          <t>HARDWARE</t>
        </is>
      </c>
      <c r="Q52" t="inlineStr">
        <is>
          <t>NO ENCIENDE SE REINICIA</t>
        </is>
      </c>
      <c r="R52" t="inlineStr">
        <is>
          <t>FUENTE PODER AVERIADA</t>
        </is>
      </c>
      <c r="S52" t="inlineStr">
        <is>
          <t>EJECUTADO</t>
        </is>
      </c>
      <c r="T52" t="inlineStr">
        <is>
          <t>VISITA TECNICA</t>
        </is>
      </c>
      <c r="U52" t="inlineStr">
        <is>
          <t>AB005407</t>
        </is>
      </c>
      <c r="V52" t="inlineStr">
        <is>
          <t>TIPO II</t>
        </is>
      </c>
      <c r="W52" t="inlineStr">
        <is>
          <t>TERRESTRE</t>
        </is>
      </c>
      <c r="X52" t="inlineStr">
        <is>
          <t>CUERO RUIZ JHONNY</t>
        </is>
      </c>
      <c r="Y52" t="inlineStr">
        <is>
          <t>1</t>
        </is>
      </c>
      <c r="Z52" t="inlineStr">
        <is>
          <t>0</t>
        </is>
      </c>
      <c r="AA52" s="48" t="n">
        <v>144968</v>
      </c>
      <c r="AB52" t="inlineStr">
        <is>
          <t>0</t>
        </is>
      </c>
      <c r="AC52" s="48" t="n">
        <v>0</v>
      </c>
      <c r="AD52" s="48" t="n">
        <v>144968</v>
      </c>
    </row>
    <row r="53">
      <c r="A53" t="inlineStr">
        <is>
          <t>BOGOTA</t>
        </is>
      </c>
      <c r="B53" t="inlineStr">
        <is>
          <t>CUNDINAMARCA</t>
        </is>
      </c>
      <c r="C53" t="inlineStr">
        <is>
          <t>0004-0004</t>
        </is>
      </c>
      <c r="D53" t="inlineStr">
        <is>
          <t>11001</t>
        </is>
      </c>
      <c r="E53" t="inlineStr">
        <is>
          <t>5746344</t>
        </is>
      </c>
      <c r="F53" t="inlineStr">
        <is>
          <t>16713281</t>
        </is>
      </c>
      <c r="G53" t="inlineStr">
        <is>
          <t>INCIDENTE</t>
        </is>
      </c>
      <c r="H53" t="inlineStr">
        <is>
          <t>CUNDINAMARCA</t>
        </is>
      </c>
      <c r="I53" t="inlineStr">
        <is>
          <t>BOGOTA</t>
        </is>
      </c>
      <c r="J53" t="inlineStr">
        <is>
          <t>RYMELL BEAUTY MARKET</t>
        </is>
      </c>
      <c r="K53" t="inlineStr">
        <is>
          <t>AVAL</t>
        </is>
      </c>
      <c r="L53" t="inlineStr">
        <is>
          <t>FO-25-1333667</t>
        </is>
      </c>
      <c r="M53" s="49" t="n">
        <v>45874.77569444444</v>
      </c>
      <c r="N53" s="49" t="n">
        <v>45875.63958333333</v>
      </c>
      <c r="P53" t="inlineStr">
        <is>
          <t>USUARIO</t>
        </is>
      </c>
      <c r="Q53" t="inlineStr">
        <is>
          <t>CIERRE</t>
        </is>
      </c>
      <c r="R53" t="inlineStr">
        <is>
          <t>COMERCIO NO REALIZA CIERRE</t>
        </is>
      </c>
      <c r="S53" t="inlineStr">
        <is>
          <t>EJECUTADO</t>
        </is>
      </c>
      <c r="T53" t="inlineStr">
        <is>
          <t>VISITA TECNICA</t>
        </is>
      </c>
      <c r="U53" t="inlineStr">
        <is>
          <t>LATZZ594</t>
        </is>
      </c>
      <c r="V53" t="inlineStr">
        <is>
          <t>TIPO I</t>
        </is>
      </c>
      <c r="W53" t="inlineStr">
        <is>
          <t>TERRESTRE</t>
        </is>
      </c>
      <c r="X53" t="inlineStr">
        <is>
          <t>HERNANDEZ NARANJO OSCAR EDUARDO</t>
        </is>
      </c>
      <c r="Y53" t="inlineStr">
        <is>
          <t>1</t>
        </is>
      </c>
      <c r="Z53" t="inlineStr">
        <is>
          <t>0</t>
        </is>
      </c>
      <c r="AA53" s="48" t="n">
        <v>65960</v>
      </c>
      <c r="AB53" t="inlineStr">
        <is>
          <t>0</t>
        </is>
      </c>
      <c r="AC53" s="48" t="n">
        <v>0</v>
      </c>
      <c r="AD53" s="48" t="n">
        <v>65960</v>
      </c>
    </row>
    <row r="54">
      <c r="A54" t="inlineStr">
        <is>
          <t>MEDELLIN</t>
        </is>
      </c>
      <c r="B54" t="inlineStr">
        <is>
          <t>NOROCCIDENTE</t>
        </is>
      </c>
      <c r="C54" t="inlineStr">
        <is>
          <t>0004-0005</t>
        </is>
      </c>
      <c r="D54" t="inlineStr">
        <is>
          <t>5088</t>
        </is>
      </c>
      <c r="E54" t="inlineStr">
        <is>
          <t>5746439</t>
        </is>
      </c>
      <c r="F54" t="inlineStr">
        <is>
          <t>87176305</t>
        </is>
      </c>
      <c r="G54" t="inlineStr">
        <is>
          <t>INCIDENTE</t>
        </is>
      </c>
      <c r="H54" t="inlineStr">
        <is>
          <t>ANTIOQUIA</t>
        </is>
      </c>
      <c r="I54" t="inlineStr">
        <is>
          <t>BELLO</t>
        </is>
      </c>
      <c r="J54" t="inlineStr">
        <is>
          <t>PUBLI STAR BELLO</t>
        </is>
      </c>
      <c r="K54" t="inlineStr">
        <is>
          <t>AVAL</t>
        </is>
      </c>
      <c r="L54" t="inlineStr">
        <is>
          <t>FO-25-1333835</t>
        </is>
      </c>
      <c r="M54" s="49" t="n">
        <v>45874.72708333333</v>
      </c>
      <c r="N54" s="49" t="n">
        <v>45875.59444444445</v>
      </c>
      <c r="P54" t="inlineStr">
        <is>
          <t>HARDWARE</t>
        </is>
      </c>
      <c r="Q54" t="inlineStr">
        <is>
          <t>ALERT IRRUPTION</t>
        </is>
      </c>
      <c r="R54" t="inlineStr">
        <is>
          <t>ALERT IRRUPTION</t>
        </is>
      </c>
      <c r="S54" t="inlineStr">
        <is>
          <t>EJECUTADO</t>
        </is>
      </c>
      <c r="T54" t="inlineStr">
        <is>
          <t>VISITA TECNICA</t>
        </is>
      </c>
      <c r="U54" t="inlineStr">
        <is>
          <t>LMKZZ266</t>
        </is>
      </c>
      <c r="V54" t="inlineStr">
        <is>
          <t>TIPO I</t>
        </is>
      </c>
      <c r="W54" t="inlineStr">
        <is>
          <t>TERRESTRE</t>
        </is>
      </c>
      <c r="X54" t="inlineStr">
        <is>
          <t>MARTINEZ TOVAR OSCAR DAVID</t>
        </is>
      </c>
      <c r="Y54" t="inlineStr">
        <is>
          <t>1</t>
        </is>
      </c>
      <c r="Z54" t="inlineStr">
        <is>
          <t>0</t>
        </is>
      </c>
      <c r="AA54" s="48" t="n">
        <v>65960</v>
      </c>
      <c r="AB54" t="inlineStr">
        <is>
          <t>0</t>
        </is>
      </c>
      <c r="AC54" s="48" t="n">
        <v>0</v>
      </c>
      <c r="AD54" s="48" t="n">
        <v>65960</v>
      </c>
    </row>
    <row r="55">
      <c r="A55" t="inlineStr">
        <is>
          <t>VILLAVICENCIO</t>
        </is>
      </c>
      <c r="B55" t="inlineStr">
        <is>
          <t>REMOTAS</t>
        </is>
      </c>
      <c r="C55" t="inlineStr">
        <is>
          <t>0004-0007</t>
        </is>
      </c>
      <c r="D55" t="inlineStr">
        <is>
          <t>50226</t>
        </is>
      </c>
      <c r="E55" t="inlineStr">
        <is>
          <t>5746567</t>
        </is>
      </c>
      <c r="F55" t="inlineStr">
        <is>
          <t>24129579</t>
        </is>
      </c>
      <c r="G55" t="inlineStr">
        <is>
          <t>INCIDENTE</t>
        </is>
      </c>
      <c r="H55" t="inlineStr">
        <is>
          <t>META</t>
        </is>
      </c>
      <c r="I55" t="inlineStr">
        <is>
          <t>CUMARAL</t>
        </is>
      </c>
      <c r="J55" t="inlineStr">
        <is>
          <t>PAPELERIA VARIEDADES LAS GEMELAS V DE TECHNOLOGY</t>
        </is>
      </c>
      <c r="K55" t="inlineStr">
        <is>
          <t>AVAL</t>
        </is>
      </c>
      <c r="L55" t="inlineStr">
        <is>
          <t>FO-25-1333940</t>
        </is>
      </c>
      <c r="M55" s="49" t="n">
        <v>45874.75138888889</v>
      </c>
      <c r="N55" s="49" t="n">
        <v>45875.55138888889</v>
      </c>
      <c r="P55" t="inlineStr">
        <is>
          <t>HARDWARE</t>
        </is>
      </c>
      <c r="Q55" t="inlineStr">
        <is>
          <t>LECTOR DE BARRAS</t>
        </is>
      </c>
      <c r="R55" t="inlineStr">
        <is>
          <t>FORMATO INVALIDO LECTOR DAÑADO</t>
        </is>
      </c>
      <c r="S55" t="inlineStr">
        <is>
          <t>EJECUTADO</t>
        </is>
      </c>
      <c r="T55" t="inlineStr">
        <is>
          <t>VISITA TECNICA</t>
        </is>
      </c>
      <c r="U55" t="inlineStr">
        <is>
          <t>A1KZZ505</t>
        </is>
      </c>
      <c r="V55" t="inlineStr">
        <is>
          <t>TIPO II</t>
        </is>
      </c>
      <c r="W55" t="inlineStr">
        <is>
          <t>TERRESTRE</t>
        </is>
      </c>
      <c r="X55" t="inlineStr">
        <is>
          <t>PEDREROS CONTRERAS MICHAEL STEVENS</t>
        </is>
      </c>
      <c r="Y55" t="inlineStr">
        <is>
          <t>1</t>
        </is>
      </c>
      <c r="Z55" t="inlineStr">
        <is>
          <t>0</t>
        </is>
      </c>
      <c r="AA55" s="48" t="n">
        <v>144968</v>
      </c>
      <c r="AB55" t="inlineStr">
        <is>
          <t>0</t>
        </is>
      </c>
      <c r="AC55" s="48" t="n">
        <v>0</v>
      </c>
      <c r="AD55" s="48" t="n">
        <v>144968</v>
      </c>
    </row>
    <row r="56">
      <c r="A56" t="inlineStr">
        <is>
          <t>BOGOTA</t>
        </is>
      </c>
      <c r="B56" t="inlineStr">
        <is>
          <t>CUNDINAMARCA</t>
        </is>
      </c>
      <c r="C56" t="inlineStr">
        <is>
          <t>0004-0004</t>
        </is>
      </c>
      <c r="D56" t="inlineStr">
        <is>
          <t>11001</t>
        </is>
      </c>
      <c r="E56" t="inlineStr">
        <is>
          <t>5746675</t>
        </is>
      </c>
      <c r="F56" t="inlineStr">
        <is>
          <t>41888801</t>
        </is>
      </c>
      <c r="G56" t="inlineStr">
        <is>
          <t>INCIDENTE</t>
        </is>
      </c>
      <c r="H56" t="inlineStr">
        <is>
          <t>CUNDINAMARCA</t>
        </is>
      </c>
      <c r="I56" t="inlineStr">
        <is>
          <t>BOGOTA</t>
        </is>
      </c>
      <c r="J56" t="inlineStr">
        <is>
          <t>PAPELERIA Y RECAUDOS FAST DON PAGO</t>
        </is>
      </c>
      <c r="K56" t="inlineStr">
        <is>
          <t>AVAL</t>
        </is>
      </c>
      <c r="L56" t="inlineStr">
        <is>
          <t>FO-25-1336722</t>
        </is>
      </c>
      <c r="M56" s="49" t="n">
        <v>45875.47986111111</v>
      </c>
      <c r="N56" s="49" t="n">
        <v>45875.59930555556</v>
      </c>
      <c r="P56" t="inlineStr">
        <is>
          <t>ENTIDAD</t>
        </is>
      </c>
      <c r="Q56" t="inlineStr">
        <is>
          <t>ERROR DE TRANSACCIONES</t>
        </is>
      </c>
      <c r="R56" t="inlineStr">
        <is>
          <t>TRANSACCION NO PERMITIDA</t>
        </is>
      </c>
      <c r="S56" t="inlineStr">
        <is>
          <t>EJECUTADO</t>
        </is>
      </c>
      <c r="T56" t="inlineStr">
        <is>
          <t>VISITA TECNICA</t>
        </is>
      </c>
      <c r="U56" t="inlineStr">
        <is>
          <t>10NZZ480</t>
        </is>
      </c>
      <c r="V56" t="inlineStr">
        <is>
          <t>TIPO I</t>
        </is>
      </c>
      <c r="W56" t="inlineStr">
        <is>
          <t>TERRESTRE</t>
        </is>
      </c>
      <c r="X56" t="inlineStr">
        <is>
          <t>GALINDO ROJAS LUIS FELIPE</t>
        </is>
      </c>
      <c r="Y56" t="inlineStr">
        <is>
          <t>1</t>
        </is>
      </c>
      <c r="Z56" t="inlineStr">
        <is>
          <t>0</t>
        </is>
      </c>
      <c r="AA56" s="48" t="n">
        <v>65960</v>
      </c>
      <c r="AB56" t="inlineStr">
        <is>
          <t>0</t>
        </is>
      </c>
      <c r="AC56" s="48" t="n">
        <v>0</v>
      </c>
      <c r="AD56" s="48" t="n">
        <v>65960</v>
      </c>
    </row>
    <row r="57">
      <c r="A57" t="inlineStr">
        <is>
          <t>CALI</t>
        </is>
      </c>
      <c r="B57" t="inlineStr">
        <is>
          <t>SUROCCIDENTE Y EJE CAFETERO</t>
        </is>
      </c>
      <c r="C57" t="inlineStr">
        <is>
          <t>0004-0003</t>
        </is>
      </c>
      <c r="D57" t="inlineStr">
        <is>
          <t>76520</t>
        </is>
      </c>
      <c r="E57" t="inlineStr">
        <is>
          <t>5746679</t>
        </is>
      </c>
      <c r="F57" t="inlineStr">
        <is>
          <t>17337676</t>
        </is>
      </c>
      <c r="G57" t="inlineStr">
        <is>
          <t>INCIDENTE</t>
        </is>
      </c>
      <c r="H57" t="inlineStr">
        <is>
          <t>VALLE DEL CAUCA</t>
        </is>
      </c>
      <c r="I57" t="inlineStr">
        <is>
          <t>PALMIRA</t>
        </is>
      </c>
      <c r="J57" t="inlineStr">
        <is>
          <t>MERK MAX KRA 30</t>
        </is>
      </c>
      <c r="K57" t="inlineStr">
        <is>
          <t>AVAL</t>
        </is>
      </c>
      <c r="L57" t="inlineStr">
        <is>
          <t>FO-25-1334693</t>
        </is>
      </c>
      <c r="M57" s="49" t="n">
        <v>45875.35069444445</v>
      </c>
      <c r="N57" s="49" t="n">
        <v>45875.53263888889</v>
      </c>
      <c r="P57" t="inlineStr">
        <is>
          <t>HARDWARE</t>
        </is>
      </c>
      <c r="Q57" t="inlineStr">
        <is>
          <t>IMPRESION</t>
        </is>
      </c>
      <c r="R57" t="inlineStr">
        <is>
          <t>NO AVANZA PAPEL</t>
        </is>
      </c>
      <c r="S57" t="inlineStr">
        <is>
          <t>EJECUTADO / CANCELADO</t>
        </is>
      </c>
      <c r="T57" t="inlineStr">
        <is>
          <t>VISITA TECNICA</t>
        </is>
      </c>
      <c r="U57" t="inlineStr">
        <is>
          <t xml:space="preserve">NO HUBO INTERVENCIÓN </t>
        </is>
      </c>
      <c r="V57" t="inlineStr">
        <is>
          <t>TIPO I</t>
        </is>
      </c>
      <c r="W57" t="inlineStr">
        <is>
          <t>TERRESTRE</t>
        </is>
      </c>
      <c r="X57" t="inlineStr">
        <is>
          <t>SANCHEZ URREGO ROBINSON DAVID</t>
        </is>
      </c>
      <c r="Y57" t="inlineStr">
        <is>
          <t>1</t>
        </is>
      </c>
      <c r="Z57" t="inlineStr">
        <is>
          <t>0</t>
        </is>
      </c>
      <c r="AA57" s="48" t="n">
        <v>65960</v>
      </c>
      <c r="AB57" t="inlineStr">
        <is>
          <t>0</t>
        </is>
      </c>
      <c r="AC57" s="48" t="n">
        <v>0</v>
      </c>
      <c r="AD57" s="48" t="n">
        <v>65960</v>
      </c>
    </row>
    <row r="58">
      <c r="A58" t="inlineStr">
        <is>
          <t>BUCARAMANGA</t>
        </is>
      </c>
      <c r="B58" t="inlineStr">
        <is>
          <t>SANTANDERES</t>
        </is>
      </c>
      <c r="C58" t="inlineStr">
        <is>
          <t>0004-0008</t>
        </is>
      </c>
      <c r="D58" t="inlineStr">
        <is>
          <t>68406</t>
        </is>
      </c>
      <c r="E58" t="inlineStr">
        <is>
          <t>5746700</t>
        </is>
      </c>
      <c r="F58" t="inlineStr">
        <is>
          <t>18750612</t>
        </is>
      </c>
      <c r="G58" t="inlineStr">
        <is>
          <t>INCIDENTE</t>
        </is>
      </c>
      <c r="H58" t="inlineStr">
        <is>
          <t>SANTANDER</t>
        </is>
      </c>
      <c r="I58" t="inlineStr">
        <is>
          <t>LEBRIJA</t>
        </is>
      </c>
      <c r="J58" t="inlineStr">
        <is>
          <t>CIBERCEL CVS LEBRIJA</t>
        </is>
      </c>
      <c r="K58" t="inlineStr">
        <is>
          <t>AVAL</t>
        </is>
      </c>
      <c r="L58" t="inlineStr">
        <is>
          <t>FO-25-1334702</t>
        </is>
      </c>
      <c r="M58" s="49" t="n">
        <v>45875.47708333333</v>
      </c>
      <c r="N58" s="49" t="n">
        <v>45875.66666666666</v>
      </c>
      <c r="P58" t="inlineStr">
        <is>
          <t>HARDWARE</t>
        </is>
      </c>
      <c r="Q58" t="inlineStr">
        <is>
          <t>ALERT IRRUPTION</t>
        </is>
      </c>
      <c r="R58" t="inlineStr">
        <is>
          <t>ALERT IRRUPTION</t>
        </is>
      </c>
      <c r="S58" t="inlineStr">
        <is>
          <t>EJECUTADO</t>
        </is>
      </c>
      <c r="T58" t="inlineStr">
        <is>
          <t>VISITA TECNICA</t>
        </is>
      </c>
      <c r="U58" t="inlineStr">
        <is>
          <t>LMHZZ245</t>
        </is>
      </c>
      <c r="V58" t="inlineStr">
        <is>
          <t>TIPO II</t>
        </is>
      </c>
      <c r="W58" t="inlineStr">
        <is>
          <t>TERRESTRE</t>
        </is>
      </c>
      <c r="X58" t="inlineStr">
        <is>
          <t>MARTINEZ FLOREZ DONIS ALBERTO</t>
        </is>
      </c>
      <c r="Y58" t="inlineStr">
        <is>
          <t>1</t>
        </is>
      </c>
      <c r="Z58" t="inlineStr">
        <is>
          <t>0</t>
        </is>
      </c>
      <c r="AA58" s="48" t="n">
        <v>144968</v>
      </c>
      <c r="AB58" t="inlineStr">
        <is>
          <t>0</t>
        </is>
      </c>
      <c r="AC58" s="48" t="n">
        <v>0</v>
      </c>
      <c r="AD58" s="48" t="n">
        <v>144968</v>
      </c>
    </row>
    <row r="59">
      <c r="A59" t="inlineStr">
        <is>
          <t>BOGOTA</t>
        </is>
      </c>
      <c r="B59" t="inlineStr">
        <is>
          <t>CUNDINAMARCA</t>
        </is>
      </c>
      <c r="C59" t="inlineStr">
        <is>
          <t>0004-0004</t>
        </is>
      </c>
      <c r="D59" t="inlineStr">
        <is>
          <t>11001</t>
        </is>
      </c>
      <c r="E59" t="inlineStr">
        <is>
          <t>5746713</t>
        </is>
      </c>
      <c r="F59" t="inlineStr">
        <is>
          <t>18933804</t>
        </is>
      </c>
      <c r="G59" t="inlineStr">
        <is>
          <t>INCIDENTE</t>
        </is>
      </c>
      <c r="H59" t="inlineStr">
        <is>
          <t>CUNDINAMARCA</t>
        </is>
      </c>
      <c r="I59" t="inlineStr">
        <is>
          <t>BOGOTA</t>
        </is>
      </c>
      <c r="J59" t="inlineStr">
        <is>
          <t>A H M DROGUERIAS</t>
        </is>
      </c>
      <c r="K59" t="inlineStr">
        <is>
          <t>AVAL</t>
        </is>
      </c>
      <c r="L59" t="inlineStr">
        <is>
          <t>FO-25-1334717</t>
        </is>
      </c>
      <c r="M59" s="49" t="n">
        <v>45875.42222222222</v>
      </c>
      <c r="N59" s="49" t="n">
        <v>45875.67291666667</v>
      </c>
      <c r="P59" t="inlineStr">
        <is>
          <t>ENTIDAD</t>
        </is>
      </c>
      <c r="Q59" t="inlineStr">
        <is>
          <t>AVAL TARJETA DE SEMBRADO</t>
        </is>
      </c>
      <c r="R59" t="inlineStr">
        <is>
          <t>RESEMBRADO EXITOSO</t>
        </is>
      </c>
      <c r="S59" t="inlineStr">
        <is>
          <t>EJECUTADO</t>
        </is>
      </c>
      <c r="T59" t="inlineStr">
        <is>
          <t>VISITA TECNICA</t>
        </is>
      </c>
      <c r="U59" t="inlineStr">
        <is>
          <t>TR00C481</t>
        </is>
      </c>
      <c r="V59" t="inlineStr">
        <is>
          <t>TIPO I</t>
        </is>
      </c>
      <c r="W59" t="inlineStr">
        <is>
          <t>TERRESTRE</t>
        </is>
      </c>
      <c r="X59" t="inlineStr">
        <is>
          <t>HERNANDEZ NARANJO OSCAR EDUARDO</t>
        </is>
      </c>
      <c r="Y59" t="inlineStr">
        <is>
          <t>1</t>
        </is>
      </c>
      <c r="Z59" t="inlineStr">
        <is>
          <t>0</t>
        </is>
      </c>
      <c r="AA59" s="48" t="n">
        <v>65960</v>
      </c>
      <c r="AB59" t="inlineStr">
        <is>
          <t>0</t>
        </is>
      </c>
      <c r="AC59" s="48" t="n">
        <v>0</v>
      </c>
      <c r="AD59" s="48" t="n">
        <v>65960</v>
      </c>
    </row>
    <row r="60">
      <c r="A60" t="inlineStr">
        <is>
          <t>NEIVA</t>
        </is>
      </c>
      <c r="B60" t="inlineStr">
        <is>
          <t>REMOTAS</t>
        </is>
      </c>
      <c r="C60" t="inlineStr">
        <is>
          <t>0004-0007</t>
        </is>
      </c>
      <c r="D60" t="inlineStr">
        <is>
          <t>41298</t>
        </is>
      </c>
      <c r="E60" t="inlineStr">
        <is>
          <t>5746943</t>
        </is>
      </c>
      <c r="F60" t="inlineStr">
        <is>
          <t>89097514</t>
        </is>
      </c>
      <c r="G60" t="inlineStr">
        <is>
          <t>INCIDENTE</t>
        </is>
      </c>
      <c r="H60" t="inlineStr">
        <is>
          <t>HUILA</t>
        </is>
      </c>
      <c r="I60" t="inlineStr">
        <is>
          <t>GARZON</t>
        </is>
      </c>
      <c r="J60" t="inlineStr">
        <is>
          <t>JESMAR COMUNICACIONES AGENCIA GARZON</t>
        </is>
      </c>
      <c r="K60" t="inlineStr">
        <is>
          <t>AVAL</t>
        </is>
      </c>
      <c r="L60" t="inlineStr">
        <is>
          <t>FO-25-1336715</t>
        </is>
      </c>
      <c r="M60" s="49" t="n">
        <v>45875.60555555556</v>
      </c>
      <c r="N60" s="49" t="n">
        <v>45875.60555555556</v>
      </c>
      <c r="P60" t="inlineStr">
        <is>
          <t>USUARIO</t>
        </is>
      </c>
      <c r="Q60" t="inlineStr">
        <is>
          <t>COMUNICACION</t>
        </is>
      </c>
      <c r="R60" t="inlineStr">
        <is>
          <t>CONEXIONES DE COMERCIO</t>
        </is>
      </c>
      <c r="S60" t="inlineStr">
        <is>
          <t>EJECUTADO</t>
        </is>
      </c>
      <c r="T60" t="inlineStr">
        <is>
          <t>VISITA TECNICA</t>
        </is>
      </c>
      <c r="U60" t="inlineStr">
        <is>
          <t>A1SZZ599</t>
        </is>
      </c>
      <c r="V60" t="inlineStr">
        <is>
          <t>TIPO III</t>
        </is>
      </c>
      <c r="W60" t="inlineStr">
        <is>
          <t>TERRESTRE</t>
        </is>
      </c>
      <c r="X60" t="inlineStr">
        <is>
          <t>ANDRADE HERNANDEZ JUAN CARLOS</t>
        </is>
      </c>
      <c r="Y60" t="inlineStr">
        <is>
          <t>1</t>
        </is>
      </c>
      <c r="Z60" t="inlineStr">
        <is>
          <t>0</t>
        </is>
      </c>
      <c r="AA60" s="48" t="n">
        <v>275729</v>
      </c>
      <c r="AB60" t="inlineStr">
        <is>
          <t>0</t>
        </is>
      </c>
      <c r="AC60" s="48" t="n">
        <v>0</v>
      </c>
      <c r="AD60" s="48" t="n">
        <v>275729</v>
      </c>
    </row>
    <row r="61">
      <c r="A61" t="inlineStr">
        <is>
          <t>BOGOTA</t>
        </is>
      </c>
      <c r="B61" t="inlineStr">
        <is>
          <t>CUNDINAMARCA</t>
        </is>
      </c>
      <c r="C61" t="inlineStr">
        <is>
          <t>0004-0004</t>
        </is>
      </c>
      <c r="D61" t="inlineStr">
        <is>
          <t>25001</t>
        </is>
      </c>
      <c r="E61" t="inlineStr">
        <is>
          <t>5747127</t>
        </is>
      </c>
      <c r="F61" t="inlineStr">
        <is>
          <t>15865835</t>
        </is>
      </c>
      <c r="G61" t="inlineStr">
        <is>
          <t>INCIDENTE</t>
        </is>
      </c>
      <c r="H61" t="inlineStr">
        <is>
          <t>CUNDINAMARCA</t>
        </is>
      </c>
      <c r="I61" t="inlineStr">
        <is>
          <t>AGUA DE DIOS</t>
        </is>
      </c>
      <c r="J61" t="inlineStr">
        <is>
          <t>COMUNICACIONES INTERCEL .COM</t>
        </is>
      </c>
      <c r="K61" t="inlineStr">
        <is>
          <t>AVAL</t>
        </is>
      </c>
      <c r="L61" t="inlineStr">
        <is>
          <t>FO-25-1337650</t>
        </is>
      </c>
      <c r="M61" s="49" t="n">
        <v>45875.55833333333</v>
      </c>
      <c r="N61" s="49" t="n">
        <v>45877.55555555555</v>
      </c>
      <c r="P61" t="inlineStr">
        <is>
          <t>HARDWARE</t>
        </is>
      </c>
      <c r="Q61" t="inlineStr">
        <is>
          <t>ALERT IRRUPTION</t>
        </is>
      </c>
      <c r="R61" t="inlineStr">
        <is>
          <t>ALERT IRRUPTION</t>
        </is>
      </c>
      <c r="S61" t="inlineStr">
        <is>
          <t>EJECUTADO</t>
        </is>
      </c>
      <c r="T61" t="inlineStr">
        <is>
          <t>VISITA TECNICA</t>
        </is>
      </c>
      <c r="U61" t="inlineStr">
        <is>
          <t>BBBBD236</t>
        </is>
      </c>
      <c r="V61" t="inlineStr">
        <is>
          <t>TIPO III</t>
        </is>
      </c>
      <c r="W61" t="inlineStr">
        <is>
          <t>TERRESTRE</t>
        </is>
      </c>
      <c r="X61" t="inlineStr">
        <is>
          <t>HERNANDEZ NARANJO OSCAR EDUARDO</t>
        </is>
      </c>
      <c r="Y61" t="inlineStr">
        <is>
          <t>1</t>
        </is>
      </c>
      <c r="Z61" t="inlineStr">
        <is>
          <t>0</t>
        </is>
      </c>
      <c r="AA61" s="48" t="n">
        <v>275729</v>
      </c>
      <c r="AB61" t="inlineStr">
        <is>
          <t>0</t>
        </is>
      </c>
      <c r="AC61" s="48" t="n">
        <v>0</v>
      </c>
      <c r="AD61" s="48" t="n">
        <v>275729</v>
      </c>
    </row>
    <row r="62">
      <c r="A62" t="inlineStr">
        <is>
          <t>IBAGUE</t>
        </is>
      </c>
      <c r="B62" t="inlineStr">
        <is>
          <t>REMOTAS</t>
        </is>
      </c>
      <c r="C62" t="inlineStr">
        <is>
          <t>0004-0007</t>
        </is>
      </c>
      <c r="D62" t="inlineStr">
        <is>
          <t>73283</t>
        </is>
      </c>
      <c r="E62" t="inlineStr">
        <is>
          <t>5747154</t>
        </is>
      </c>
      <c r="F62" t="inlineStr">
        <is>
          <t>87257544</t>
        </is>
      </c>
      <c r="G62" t="inlineStr">
        <is>
          <t>INCIDENTE</t>
        </is>
      </c>
      <c r="H62" t="inlineStr">
        <is>
          <t>TOLIMA</t>
        </is>
      </c>
      <c r="I62" t="inlineStr">
        <is>
          <t>FRESNO</t>
        </is>
      </c>
      <c r="J62" t="inlineStr">
        <is>
          <t>CONECTIVIDAD MOVIL FRESNO CVS</t>
        </is>
      </c>
      <c r="K62" t="inlineStr">
        <is>
          <t>AVAL</t>
        </is>
      </c>
      <c r="L62" t="inlineStr">
        <is>
          <t>FO-25-1337662</t>
        </is>
      </c>
      <c r="M62" s="49" t="n">
        <v>45875.41944444444</v>
      </c>
      <c r="N62" s="49" t="n">
        <v>45877.69930555556</v>
      </c>
      <c r="P62" t="inlineStr">
        <is>
          <t>USUARIO</t>
        </is>
      </c>
      <c r="Q62" t="inlineStr">
        <is>
          <t>MANTENIMIENTO</t>
        </is>
      </c>
      <c r="R62" t="inlineStr">
        <is>
          <t>MANTENIMIENTO GENERAL</t>
        </is>
      </c>
      <c r="S62" t="inlineStr">
        <is>
          <t>EJECUTADO</t>
        </is>
      </c>
      <c r="T62" t="inlineStr">
        <is>
          <t>VISITA TECNICA</t>
        </is>
      </c>
      <c r="U62" t="inlineStr">
        <is>
          <t>SXNZZ294</t>
        </is>
      </c>
      <c r="V62" t="inlineStr">
        <is>
          <t>TIPO III</t>
        </is>
      </c>
      <c r="W62" t="inlineStr">
        <is>
          <t>TERRESTRE</t>
        </is>
      </c>
      <c r="X62" t="inlineStr">
        <is>
          <t>VARGAS HERRERA JHON JAIRO</t>
        </is>
      </c>
      <c r="Y62" t="inlineStr">
        <is>
          <t>1</t>
        </is>
      </c>
      <c r="Z62" t="inlineStr">
        <is>
          <t>0</t>
        </is>
      </c>
      <c r="AA62" s="48" t="n">
        <v>275729</v>
      </c>
      <c r="AB62" t="inlineStr">
        <is>
          <t>0</t>
        </is>
      </c>
      <c r="AC62" s="48" t="n">
        <v>0</v>
      </c>
      <c r="AD62" s="48" t="n">
        <v>275729</v>
      </c>
    </row>
    <row r="63">
      <c r="A63" t="inlineStr">
        <is>
          <t>BOGOTA</t>
        </is>
      </c>
      <c r="B63" t="inlineStr">
        <is>
          <t>CUNDINAMARCA</t>
        </is>
      </c>
      <c r="C63" t="inlineStr">
        <is>
          <t>0004-0004</t>
        </is>
      </c>
      <c r="D63" t="inlineStr">
        <is>
          <t>25815</t>
        </is>
      </c>
      <c r="E63" t="inlineStr">
        <is>
          <t>5747171</t>
        </is>
      </c>
      <c r="F63" t="inlineStr">
        <is>
          <t>48315626</t>
        </is>
      </c>
      <c r="G63" t="inlineStr">
        <is>
          <t>INCIDENTE</t>
        </is>
      </c>
      <c r="H63" t="inlineStr">
        <is>
          <t>CUNDINAMARCA</t>
        </is>
      </c>
      <c r="I63" t="inlineStr">
        <is>
          <t>TOCAIMA</t>
        </is>
      </c>
      <c r="J63" t="inlineStr">
        <is>
          <t>CONECTIVIDAD MOVIL TOCAIMA CVS</t>
        </is>
      </c>
      <c r="K63" t="inlineStr">
        <is>
          <t>AVAL</t>
        </is>
      </c>
      <c r="L63" t="inlineStr">
        <is>
          <t>FO-25-1337676</t>
        </is>
      </c>
      <c r="M63" s="49" t="n">
        <v>45875.55902777778</v>
      </c>
      <c r="N63" s="49" t="n">
        <v>45877.51041666666</v>
      </c>
      <c r="P63" t="inlineStr">
        <is>
          <t>USUARIO</t>
        </is>
      </c>
      <c r="Q63" t="inlineStr">
        <is>
          <t>CIERRE</t>
        </is>
      </c>
      <c r="R63" t="inlineStr">
        <is>
          <t>COMERCIO NO REALIZA CIERRE</t>
        </is>
      </c>
      <c r="S63" t="inlineStr">
        <is>
          <t>EJECUTADO</t>
        </is>
      </c>
      <c r="T63" t="inlineStr">
        <is>
          <t>VISITA TECNICA</t>
        </is>
      </c>
      <c r="U63" t="inlineStr">
        <is>
          <t>ED00U600</t>
        </is>
      </c>
      <c r="V63" t="inlineStr">
        <is>
          <t>TIPO III</t>
        </is>
      </c>
      <c r="W63" t="inlineStr">
        <is>
          <t>TERRESTRE</t>
        </is>
      </c>
      <c r="X63" t="inlineStr">
        <is>
          <t>HERNANDEZ NARANJO OSCAR EDUARDO</t>
        </is>
      </c>
      <c r="Y63" t="inlineStr">
        <is>
          <t>1</t>
        </is>
      </c>
      <c r="Z63" t="inlineStr">
        <is>
          <t>0</t>
        </is>
      </c>
      <c r="AA63" s="48" t="n">
        <v>275729</v>
      </c>
      <c r="AB63" t="inlineStr">
        <is>
          <t>0</t>
        </is>
      </c>
      <c r="AC63" s="48" t="n">
        <v>0</v>
      </c>
      <c r="AD63" s="48" t="n">
        <v>275729</v>
      </c>
    </row>
    <row r="64">
      <c r="A64" t="inlineStr">
        <is>
          <t>BOGOTA</t>
        </is>
      </c>
      <c r="B64" t="inlineStr">
        <is>
          <t>CUNDINAMARCA</t>
        </is>
      </c>
      <c r="C64" t="inlineStr">
        <is>
          <t>0004-0004</t>
        </is>
      </c>
      <c r="D64" t="inlineStr">
        <is>
          <t>11001</t>
        </is>
      </c>
      <c r="E64" t="inlineStr">
        <is>
          <t>5747210</t>
        </is>
      </c>
      <c r="F64" t="inlineStr">
        <is>
          <t>23801376</t>
        </is>
      </c>
      <c r="G64" t="inlineStr">
        <is>
          <t>INCIDENTE</t>
        </is>
      </c>
      <c r="H64" t="inlineStr">
        <is>
          <t>CUNDINAMARCA</t>
        </is>
      </c>
      <c r="I64" t="inlineStr">
        <is>
          <t>BOGOTA</t>
        </is>
      </c>
      <c r="J64" t="inlineStr">
        <is>
          <t>AUTOSERVICIO EL MEJOR ALIADO</t>
        </is>
      </c>
      <c r="K64" t="inlineStr">
        <is>
          <t>AVAL</t>
        </is>
      </c>
      <c r="L64" t="inlineStr">
        <is>
          <t>FO-25-1337684</t>
        </is>
      </c>
      <c r="M64" s="49" t="n">
        <v>45875.52708333333</v>
      </c>
      <c r="N64" s="49" t="n">
        <v>45875.66388888889</v>
      </c>
      <c r="P64" t="inlineStr">
        <is>
          <t>ENTIDAD</t>
        </is>
      </c>
      <c r="Q64" t="inlineStr">
        <is>
          <t>AVAL TARJETA DE SEMBRADO</t>
        </is>
      </c>
      <c r="R64" t="inlineStr">
        <is>
          <t>TARJETA INACTIVA</t>
        </is>
      </c>
      <c r="S64" t="inlineStr">
        <is>
          <t>EJECUTADO</t>
        </is>
      </c>
      <c r="T64" t="inlineStr">
        <is>
          <t>VISITA TECNICA</t>
        </is>
      </c>
      <c r="U64" t="inlineStr">
        <is>
          <t>2A001675</t>
        </is>
      </c>
      <c r="V64" t="inlineStr">
        <is>
          <t>TIPO I</t>
        </is>
      </c>
      <c r="W64" t="inlineStr">
        <is>
          <t>TERRESTRE</t>
        </is>
      </c>
      <c r="X64" t="inlineStr">
        <is>
          <t>INFANTE SIERRA MANUEL FERNANDO</t>
        </is>
      </c>
      <c r="Y64" t="inlineStr">
        <is>
          <t>1</t>
        </is>
      </c>
      <c r="Z64" t="inlineStr">
        <is>
          <t>0</t>
        </is>
      </c>
      <c r="AA64" s="48" t="n">
        <v>65960</v>
      </c>
      <c r="AB64" t="inlineStr">
        <is>
          <t>0</t>
        </is>
      </c>
      <c r="AC64" s="48" t="n">
        <v>0</v>
      </c>
      <c r="AD64" s="48" t="n">
        <v>65960</v>
      </c>
    </row>
    <row r="65">
      <c r="A65" t="inlineStr">
        <is>
          <t>BOGOTA</t>
        </is>
      </c>
      <c r="B65" t="inlineStr">
        <is>
          <t>CUNDINAMARCA</t>
        </is>
      </c>
      <c r="C65" t="inlineStr">
        <is>
          <t>0004-0004</t>
        </is>
      </c>
      <c r="D65" t="inlineStr">
        <is>
          <t>11001</t>
        </is>
      </c>
      <c r="E65" t="inlineStr">
        <is>
          <t>5747249</t>
        </is>
      </c>
      <c r="F65" t="inlineStr">
        <is>
          <t>42369041</t>
        </is>
      </c>
      <c r="G65" t="inlineStr">
        <is>
          <t>INCIDENTE</t>
        </is>
      </c>
      <c r="H65" t="inlineStr">
        <is>
          <t>CUNDINAMARCA</t>
        </is>
      </c>
      <c r="I65" t="inlineStr">
        <is>
          <t>BOGOTA</t>
        </is>
      </c>
      <c r="J65" t="inlineStr">
        <is>
          <t>CASA DE ARTES Y MANUALIDADES J&amp;G</t>
        </is>
      </c>
      <c r="K65" t="inlineStr">
        <is>
          <t>AVAL</t>
        </is>
      </c>
      <c r="L65" t="inlineStr">
        <is>
          <t>FO-25-1337693</t>
        </is>
      </c>
      <c r="M65" s="49" t="n">
        <v>45875.52777777778</v>
      </c>
      <c r="N65" s="49" t="n">
        <v>45875.60208333333</v>
      </c>
      <c r="P65" t="inlineStr">
        <is>
          <t>HARDWARE</t>
        </is>
      </c>
      <c r="Q65" t="inlineStr">
        <is>
          <t>LECTOR DE BARRAS</t>
        </is>
      </c>
      <c r="R65" t="inlineStr">
        <is>
          <t>CABLE LECTORA AVERIADO</t>
        </is>
      </c>
      <c r="S65" t="inlineStr">
        <is>
          <t>EJECUTADO</t>
        </is>
      </c>
      <c r="T65" t="inlineStr">
        <is>
          <t>VISITA TECNICA</t>
        </is>
      </c>
      <c r="U65" t="inlineStr">
        <is>
          <t>10TZZ748</t>
        </is>
      </c>
      <c r="V65" t="inlineStr">
        <is>
          <t>TIPO I</t>
        </is>
      </c>
      <c r="W65" t="inlineStr">
        <is>
          <t>TERRESTRE</t>
        </is>
      </c>
      <c r="X65" t="inlineStr">
        <is>
          <t>GOMEZ VEGA DAVID SNEYDER</t>
        </is>
      </c>
      <c r="Y65" t="inlineStr">
        <is>
          <t>1</t>
        </is>
      </c>
      <c r="Z65" t="inlineStr">
        <is>
          <t>0</t>
        </is>
      </c>
      <c r="AA65" s="48" t="n">
        <v>65960</v>
      </c>
      <c r="AB65" t="inlineStr">
        <is>
          <t>0</t>
        </is>
      </c>
      <c r="AC65" s="48" t="n">
        <v>0</v>
      </c>
      <c r="AD65" s="48" t="n">
        <v>65960</v>
      </c>
    </row>
    <row r="66">
      <c r="A66" t="inlineStr">
        <is>
          <t>VILLAVICENCIO</t>
        </is>
      </c>
      <c r="B66" t="inlineStr">
        <is>
          <t>REMOTAS</t>
        </is>
      </c>
      <c r="C66" t="inlineStr">
        <is>
          <t>0004-0007</t>
        </is>
      </c>
      <c r="D66" t="inlineStr">
        <is>
          <t>50001</t>
        </is>
      </c>
      <c r="E66" t="inlineStr">
        <is>
          <t>5747260</t>
        </is>
      </c>
      <c r="F66" t="inlineStr">
        <is>
          <t>15651037</t>
        </is>
      </c>
      <c r="G66" t="inlineStr">
        <is>
          <t>INCIDENTE</t>
        </is>
      </c>
      <c r="H66" t="inlineStr">
        <is>
          <t>META</t>
        </is>
      </c>
      <c r="I66" t="inlineStr">
        <is>
          <t>VILLAVICENCIO</t>
        </is>
      </c>
      <c r="J66" t="inlineStr">
        <is>
          <t>DROGUER SALUD Y VIDA MINIMARKE</t>
        </is>
      </c>
      <c r="K66" t="inlineStr">
        <is>
          <t>AVAL</t>
        </is>
      </c>
      <c r="L66" t="inlineStr">
        <is>
          <t>FO-25-1337709</t>
        </is>
      </c>
      <c r="M66" s="49" t="n">
        <v>45875.625</v>
      </c>
      <c r="N66" s="49" t="n">
        <v>45875.625</v>
      </c>
      <c r="P66" t="inlineStr">
        <is>
          <t>HARDWARE</t>
        </is>
      </c>
      <c r="Q66" t="inlineStr">
        <is>
          <t>ALERT IRRUPTION</t>
        </is>
      </c>
      <c r="R66" t="inlineStr">
        <is>
          <t>ALERT IRRUPTION</t>
        </is>
      </c>
      <c r="S66" t="inlineStr">
        <is>
          <t>EJECUTADO / CANCELADO</t>
        </is>
      </c>
      <c r="T66" t="inlineStr">
        <is>
          <t>VISITA TECNICA</t>
        </is>
      </c>
      <c r="U66" t="inlineStr">
        <is>
          <t xml:space="preserve">COMERCIO CERRADO </t>
        </is>
      </c>
      <c r="V66" t="inlineStr">
        <is>
          <t>TIPO I</t>
        </is>
      </c>
      <c r="W66" t="inlineStr">
        <is>
          <t>TERRESTRE</t>
        </is>
      </c>
      <c r="X66" t="inlineStr">
        <is>
          <t>GARZON RUIZ LUIS MIGUEL</t>
        </is>
      </c>
      <c r="Y66" t="inlineStr">
        <is>
          <t>1</t>
        </is>
      </c>
      <c r="Z66" t="inlineStr">
        <is>
          <t>0</t>
        </is>
      </c>
      <c r="AA66" s="48" t="n">
        <v>65960</v>
      </c>
      <c r="AB66" t="inlineStr">
        <is>
          <t>0</t>
        </is>
      </c>
      <c r="AC66" s="48" t="n">
        <v>0</v>
      </c>
      <c r="AD66" s="48" t="n">
        <v>65960</v>
      </c>
    </row>
    <row r="67">
      <c r="A67" t="inlineStr">
        <is>
          <t>CUCUTA</t>
        </is>
      </c>
      <c r="B67" t="inlineStr">
        <is>
          <t>SANTANDERES</t>
        </is>
      </c>
      <c r="C67" t="inlineStr">
        <is>
          <t>0004-0008</t>
        </is>
      </c>
      <c r="D67" t="inlineStr">
        <is>
          <t>54001</t>
        </is>
      </c>
      <c r="E67" t="inlineStr">
        <is>
          <t>5747487</t>
        </is>
      </c>
      <c r="F67" t="inlineStr">
        <is>
          <t>49352040</t>
        </is>
      </c>
      <c r="G67" t="inlineStr">
        <is>
          <t>INCIDENTE</t>
        </is>
      </c>
      <c r="H67" t="inlineStr">
        <is>
          <t>NORTE DE SANTANDER</t>
        </is>
      </c>
      <c r="I67" t="inlineStr">
        <is>
          <t>CUCUTA</t>
        </is>
      </c>
      <c r="J67" t="inlineStr">
        <is>
          <t>DROGUERIA SAN AGUSTIN PLUS</t>
        </is>
      </c>
      <c r="K67" t="inlineStr">
        <is>
          <t>AVAL</t>
        </is>
      </c>
      <c r="L67" t="inlineStr">
        <is>
          <t>FO-25-1339778</t>
        </is>
      </c>
      <c r="M67" s="49" t="n">
        <v>45875.54444444444</v>
      </c>
      <c r="N67" s="49" t="n">
        <v>45875.72569444445</v>
      </c>
      <c r="P67" t="inlineStr">
        <is>
          <t>HARDWARE</t>
        </is>
      </c>
      <c r="Q67" t="inlineStr">
        <is>
          <t>ALERT IRRUPTION</t>
        </is>
      </c>
      <c r="R67" t="inlineStr">
        <is>
          <t>ALERT IRRUPTION</t>
        </is>
      </c>
      <c r="S67" t="inlineStr">
        <is>
          <t>EJECUTADO</t>
        </is>
      </c>
      <c r="T67" t="inlineStr">
        <is>
          <t>VISITA TECNICA</t>
        </is>
      </c>
      <c r="U67" t="inlineStr">
        <is>
          <t>TV00U320</t>
        </is>
      </c>
      <c r="V67" t="inlineStr">
        <is>
          <t>TIPO I</t>
        </is>
      </c>
      <c r="W67" t="inlineStr">
        <is>
          <t>TERRESTRE</t>
        </is>
      </c>
      <c r="X67" t="inlineStr">
        <is>
          <t>DURAN ACOSTA FRANK YONNY</t>
        </is>
      </c>
      <c r="Y67" t="inlineStr">
        <is>
          <t>1</t>
        </is>
      </c>
      <c r="Z67" t="inlineStr">
        <is>
          <t>0</t>
        </is>
      </c>
      <c r="AA67" s="48" t="n">
        <v>65960</v>
      </c>
      <c r="AB67" t="inlineStr">
        <is>
          <t>0</t>
        </is>
      </c>
      <c r="AC67" s="48" t="n">
        <v>0</v>
      </c>
      <c r="AD67" s="48" t="n">
        <v>65960</v>
      </c>
    </row>
    <row r="68">
      <c r="A68" t="inlineStr">
        <is>
          <t>BOGOTA</t>
        </is>
      </c>
      <c r="B68" t="inlineStr">
        <is>
          <t>CUNDINAMARCA</t>
        </is>
      </c>
      <c r="C68" t="inlineStr">
        <is>
          <t>0004-0004</t>
        </is>
      </c>
      <c r="D68" t="inlineStr">
        <is>
          <t>11001</t>
        </is>
      </c>
      <c r="E68" t="inlineStr">
        <is>
          <t>5747718</t>
        </is>
      </c>
      <c r="F68" t="inlineStr">
        <is>
          <t>21121082</t>
        </is>
      </c>
      <c r="G68" t="inlineStr">
        <is>
          <t>INCIDENTE</t>
        </is>
      </c>
      <c r="H68" t="inlineStr">
        <is>
          <t>CUNDINAMARCA</t>
        </is>
      </c>
      <c r="I68" t="inlineStr">
        <is>
          <t>BOGOTA</t>
        </is>
      </c>
      <c r="J68" t="inlineStr">
        <is>
          <t>PAPELERIA MISCELANEA CIBER CAFE MR BLUE</t>
        </is>
      </c>
      <c r="K68" t="inlineStr">
        <is>
          <t>AVAL</t>
        </is>
      </c>
      <c r="L68" t="inlineStr">
        <is>
          <t>FO-25-1339821</t>
        </is>
      </c>
      <c r="M68" s="49" t="n">
        <v>45875.61527777778</v>
      </c>
      <c r="N68" s="49" t="n">
        <v>45877.62847222222</v>
      </c>
      <c r="P68" t="inlineStr">
        <is>
          <t>SOFTWARE</t>
        </is>
      </c>
      <c r="Q68" t="inlineStr">
        <is>
          <t>LECTOR DE TARJETAS</t>
        </is>
      </c>
      <c r="R68" t="inlineStr">
        <is>
          <t>CTL CONFIGURACION LECTOR INTERNAL</t>
        </is>
      </c>
      <c r="S68" t="inlineStr">
        <is>
          <t>EJECUTADO</t>
        </is>
      </c>
      <c r="T68" t="inlineStr">
        <is>
          <t>VISITA TECNICA</t>
        </is>
      </c>
      <c r="U68" t="inlineStr">
        <is>
          <t>SXTZZ611</t>
        </is>
      </c>
      <c r="V68" t="inlineStr">
        <is>
          <t>TIPO I</t>
        </is>
      </c>
      <c r="W68" t="inlineStr">
        <is>
          <t>TERRESTRE</t>
        </is>
      </c>
      <c r="X68" t="inlineStr">
        <is>
          <t>ROMERO ROJAS BREIDY JHOHAN</t>
        </is>
      </c>
      <c r="Y68" t="inlineStr">
        <is>
          <t>1</t>
        </is>
      </c>
      <c r="Z68" t="inlineStr">
        <is>
          <t>0</t>
        </is>
      </c>
      <c r="AA68" s="48" t="n">
        <v>65960</v>
      </c>
      <c r="AB68" t="inlineStr">
        <is>
          <t>0</t>
        </is>
      </c>
      <c r="AC68" s="48" t="n">
        <v>0</v>
      </c>
      <c r="AD68" s="48" t="n">
        <v>65960</v>
      </c>
    </row>
    <row r="69">
      <c r="A69" t="inlineStr">
        <is>
          <t>VILLAVICENCIO</t>
        </is>
      </c>
      <c r="B69" t="inlineStr">
        <is>
          <t>REMOTAS</t>
        </is>
      </c>
      <c r="C69" t="inlineStr">
        <is>
          <t>0004-0007</t>
        </is>
      </c>
      <c r="D69" t="inlineStr">
        <is>
          <t>50006</t>
        </is>
      </c>
      <c r="E69" t="inlineStr">
        <is>
          <t>5747813</t>
        </is>
      </c>
      <c r="F69" t="inlineStr">
        <is>
          <t>87855574</t>
        </is>
      </c>
      <c r="G69" t="inlineStr">
        <is>
          <t>INCIDENTE</t>
        </is>
      </c>
      <c r="H69" t="inlineStr">
        <is>
          <t>META</t>
        </is>
      </c>
      <c r="I69" t="inlineStr">
        <is>
          <t>ACACIAS</t>
        </is>
      </c>
      <c r="J69" t="inlineStr">
        <is>
          <t>VARIEDADES SR.COM</t>
        </is>
      </c>
      <c r="K69" t="inlineStr">
        <is>
          <t>AVAL</t>
        </is>
      </c>
      <c r="L69" t="inlineStr">
        <is>
          <t>FO-25-1340229</t>
        </is>
      </c>
      <c r="M69" s="49" t="n">
        <v>45875.41944444444</v>
      </c>
      <c r="N69" s="49" t="n">
        <v>45877.44513888889</v>
      </c>
      <c r="P69" t="inlineStr">
        <is>
          <t>ENTIDAD</t>
        </is>
      </c>
      <c r="Q69" t="inlineStr">
        <is>
          <t>ERROR DE TRANSACCIONES</t>
        </is>
      </c>
      <c r="R69" t="inlineStr">
        <is>
          <t>TRANSACCION NO PERMITIDA</t>
        </is>
      </c>
      <c r="S69" t="inlineStr">
        <is>
          <t>EJECUTADO</t>
        </is>
      </c>
      <c r="T69" t="inlineStr">
        <is>
          <t>VISITA TECNICA</t>
        </is>
      </c>
      <c r="U69" t="inlineStr">
        <is>
          <t>V1OZZ431</t>
        </is>
      </c>
      <c r="V69" t="inlineStr">
        <is>
          <t>TIPO II</t>
        </is>
      </c>
      <c r="W69" t="inlineStr">
        <is>
          <t>TERRESTRE</t>
        </is>
      </c>
      <c r="X69" t="inlineStr">
        <is>
          <t>CASTRILLON URREA LONDIER LEANDRO</t>
        </is>
      </c>
      <c r="Y69" t="inlineStr">
        <is>
          <t>1</t>
        </is>
      </c>
      <c r="Z69" t="inlineStr">
        <is>
          <t>0</t>
        </is>
      </c>
      <c r="AA69" s="48" t="n">
        <v>144968</v>
      </c>
      <c r="AB69" t="inlineStr">
        <is>
          <t>0</t>
        </is>
      </c>
      <c r="AC69" s="48" t="n">
        <v>0</v>
      </c>
      <c r="AD69" s="48" t="n">
        <v>144968</v>
      </c>
    </row>
    <row r="70">
      <c r="A70" t="inlineStr">
        <is>
          <t>BUCARAMANGA</t>
        </is>
      </c>
      <c r="B70" t="inlineStr">
        <is>
          <t>SANTANDERES</t>
        </is>
      </c>
      <c r="C70" t="inlineStr">
        <is>
          <t>0004-0008</t>
        </is>
      </c>
      <c r="D70" t="inlineStr">
        <is>
          <t>68547</t>
        </is>
      </c>
      <c r="E70" t="inlineStr">
        <is>
          <t>5747874</t>
        </is>
      </c>
      <c r="F70" t="inlineStr">
        <is>
          <t>20380713</t>
        </is>
      </c>
      <c r="G70" t="inlineStr">
        <is>
          <t>INCIDENTE</t>
        </is>
      </c>
      <c r="H70" t="inlineStr">
        <is>
          <t>SANTANDER</t>
        </is>
      </c>
      <c r="I70" t="inlineStr">
        <is>
          <t>PIEDECUESTA</t>
        </is>
      </c>
      <c r="J70" t="inlineStr">
        <is>
          <t>PAPELERIA Y MISCELANEA ESTACIO</t>
        </is>
      </c>
      <c r="K70" t="inlineStr">
        <is>
          <t>AVAL</t>
        </is>
      </c>
      <c r="L70" t="inlineStr">
        <is>
          <t>FO-25-1340235</t>
        </is>
      </c>
      <c r="M70" s="49" t="n">
        <v>45876.67430555556</v>
      </c>
      <c r="N70" s="49" t="n">
        <v>45875.75138888889</v>
      </c>
      <c r="P70" t="inlineStr">
        <is>
          <t>HARDWARE</t>
        </is>
      </c>
      <c r="Q70" t="inlineStr">
        <is>
          <t>COMUNICACION</t>
        </is>
      </c>
      <c r="R70" t="inlineStr">
        <is>
          <t>MENSAJE CABLE DE RED DESCONECTADO</t>
        </is>
      </c>
      <c r="S70" t="inlineStr">
        <is>
          <t>EJECUTADO</t>
        </is>
      </c>
      <c r="T70" t="inlineStr">
        <is>
          <t>VISITA TECNICA</t>
        </is>
      </c>
      <c r="U70" t="inlineStr">
        <is>
          <t>TRGZZ383</t>
        </is>
      </c>
      <c r="V70" t="inlineStr">
        <is>
          <t>TIPO II</t>
        </is>
      </c>
      <c r="W70" t="inlineStr">
        <is>
          <t>TERRESTRE</t>
        </is>
      </c>
      <c r="X70" t="inlineStr">
        <is>
          <t>HERNANDEZ GUARIN MIGUEL JULIAN</t>
        </is>
      </c>
      <c r="Y70" t="inlineStr">
        <is>
          <t>1</t>
        </is>
      </c>
      <c r="Z70" t="inlineStr">
        <is>
          <t>0</t>
        </is>
      </c>
      <c r="AA70" s="48" t="n">
        <v>144968</v>
      </c>
      <c r="AB70" t="inlineStr">
        <is>
          <t>0</t>
        </is>
      </c>
      <c r="AC70" s="48" t="n">
        <v>0</v>
      </c>
      <c r="AD70" s="48" t="n">
        <v>144968</v>
      </c>
    </row>
    <row r="71">
      <c r="A71" t="inlineStr">
        <is>
          <t>PASTO</t>
        </is>
      </c>
      <c r="B71" t="inlineStr">
        <is>
          <t>SUROCCIDENTE Y EJE CAFETERO</t>
        </is>
      </c>
      <c r="C71" t="inlineStr">
        <is>
          <t>0004-0003</t>
        </is>
      </c>
      <c r="D71" t="inlineStr">
        <is>
          <t>52001</t>
        </is>
      </c>
      <c r="E71" t="inlineStr">
        <is>
          <t>5747903</t>
        </is>
      </c>
      <c r="F71" t="inlineStr">
        <is>
          <t>90100825</t>
        </is>
      </c>
      <c r="G71" t="inlineStr">
        <is>
          <t>INCIDENTE</t>
        </is>
      </c>
      <c r="H71" t="inlineStr">
        <is>
          <t>NARIÑO</t>
        </is>
      </c>
      <c r="I71" t="inlineStr">
        <is>
          <t>PASTO</t>
        </is>
      </c>
      <c r="J71" t="inlineStr">
        <is>
          <t>VARIEDADES EL BERNAL</t>
        </is>
      </c>
      <c r="K71" t="inlineStr">
        <is>
          <t>AVAL</t>
        </is>
      </c>
      <c r="L71" t="inlineStr">
        <is>
          <t>FO-25-1340776</t>
        </is>
      </c>
      <c r="M71" s="49" t="n">
        <v>45875.70277777778</v>
      </c>
      <c r="N71" s="49" t="n">
        <v>45875.72708333333</v>
      </c>
      <c r="P71" t="inlineStr">
        <is>
          <t>USUARIO</t>
        </is>
      </c>
      <c r="Q71" t="inlineStr">
        <is>
          <t>LECTOR DE BARRAS</t>
        </is>
      </c>
      <c r="R71" t="inlineStr">
        <is>
          <t>ERROR PAGOS PARCIALES DE FACTURAS</t>
        </is>
      </c>
      <c r="T71" t="inlineStr">
        <is>
          <t>SOPORTE TELEFONICO</t>
        </is>
      </c>
      <c r="V71" t="inlineStr">
        <is>
          <t>TIPO I</t>
        </is>
      </c>
      <c r="W71" t="inlineStr">
        <is>
          <t>TERRESTRE</t>
        </is>
      </c>
      <c r="X71" t="inlineStr">
        <is>
          <t>HENAO CARDONA DIEGO FERNANDO</t>
        </is>
      </c>
      <c r="Y71" t="inlineStr">
        <is>
          <t>1</t>
        </is>
      </c>
      <c r="Z71" t="inlineStr">
        <is>
          <t>0</t>
        </is>
      </c>
      <c r="AA71" s="48" t="n">
        <v>41241</v>
      </c>
      <c r="AB71" t="inlineStr">
        <is>
          <t>0</t>
        </is>
      </c>
      <c r="AC71" s="48" t="n">
        <v>0</v>
      </c>
      <c r="AD71" s="48" t="n">
        <v>41241</v>
      </c>
    </row>
    <row r="72">
      <c r="A72" t="inlineStr">
        <is>
          <t>BOGOTA</t>
        </is>
      </c>
      <c r="B72" t="inlineStr">
        <is>
          <t>CUNDINAMARCA</t>
        </is>
      </c>
      <c r="C72" t="inlineStr">
        <is>
          <t>0004-0004</t>
        </is>
      </c>
      <c r="D72" t="inlineStr">
        <is>
          <t>11001</t>
        </is>
      </c>
      <c r="E72" t="inlineStr">
        <is>
          <t>5748014</t>
        </is>
      </c>
      <c r="F72" t="inlineStr">
        <is>
          <t>87950895</t>
        </is>
      </c>
      <c r="G72" t="inlineStr">
        <is>
          <t>INCIDENTE</t>
        </is>
      </c>
      <c r="H72" t="inlineStr">
        <is>
          <t>CUNDINAMARCA</t>
        </is>
      </c>
      <c r="I72" t="inlineStr">
        <is>
          <t>BOGOTA</t>
        </is>
      </c>
      <c r="J72" t="inlineStr">
        <is>
          <t>TIENDA DE VARIEDADES BETHYORO 1</t>
        </is>
      </c>
      <c r="K72" t="inlineStr">
        <is>
          <t>AVAL</t>
        </is>
      </c>
      <c r="L72" t="inlineStr">
        <is>
          <t>FO-25-1341449</t>
        </is>
      </c>
      <c r="M72" s="49" t="n">
        <v>45875.55972222222</v>
      </c>
      <c r="N72" s="49" t="n">
        <v>45878.33958333333</v>
      </c>
      <c r="P72" t="inlineStr">
        <is>
          <t>USUARIO</t>
        </is>
      </c>
      <c r="Q72" t="inlineStr">
        <is>
          <t>COMUNICACION</t>
        </is>
      </c>
      <c r="R72" t="inlineStr">
        <is>
          <t>CANAL DEL COMERCIO</t>
        </is>
      </c>
      <c r="T72" t="inlineStr">
        <is>
          <t>SOPORTE TELEFONICO</t>
        </is>
      </c>
      <c r="V72" t="inlineStr">
        <is>
          <t>TIPO I</t>
        </is>
      </c>
      <c r="W72" t="inlineStr">
        <is>
          <t>TERRESTRE</t>
        </is>
      </c>
      <c r="X72" t="inlineStr">
        <is>
          <t>MURCIA HERNANDEZ HARVEY IGNACIO</t>
        </is>
      </c>
      <c r="Y72" t="inlineStr">
        <is>
          <t>1</t>
        </is>
      </c>
      <c r="Z72" t="inlineStr">
        <is>
          <t>0</t>
        </is>
      </c>
      <c r="AA72" s="48" t="n">
        <v>41241</v>
      </c>
      <c r="AB72" t="inlineStr">
        <is>
          <t>0</t>
        </is>
      </c>
      <c r="AC72" s="48" t="n">
        <v>0</v>
      </c>
      <c r="AD72" s="48" t="n">
        <v>41241</v>
      </c>
    </row>
    <row r="73">
      <c r="A73" t="inlineStr">
        <is>
          <t>CALI</t>
        </is>
      </c>
      <c r="B73" t="inlineStr">
        <is>
          <t>SUROCCIDENTE Y EJE CAFETERO</t>
        </is>
      </c>
      <c r="C73" t="inlineStr">
        <is>
          <t>0004-0003</t>
        </is>
      </c>
      <c r="D73" t="inlineStr">
        <is>
          <t>76364</t>
        </is>
      </c>
      <c r="E73" t="inlineStr">
        <is>
          <t>5748589</t>
        </is>
      </c>
      <c r="F73" t="inlineStr">
        <is>
          <t>24811101</t>
        </is>
      </c>
      <c r="G73" t="inlineStr">
        <is>
          <t>INCIDENTE</t>
        </is>
      </c>
      <c r="H73" t="inlineStr">
        <is>
          <t>VALLE DEL CAUCA</t>
        </is>
      </c>
      <c r="I73" t="inlineStr">
        <is>
          <t>JAMUNDI</t>
        </is>
      </c>
      <c r="J73" t="inlineStr">
        <is>
          <t>RAPITIENDA DONDE LUCAS</t>
        </is>
      </c>
      <c r="K73" t="inlineStr">
        <is>
          <t>AVAL</t>
        </is>
      </c>
      <c r="L73" t="inlineStr">
        <is>
          <t>FO-25-1347244</t>
        </is>
      </c>
      <c r="M73" s="49" t="n">
        <v>45877.53472222222</v>
      </c>
      <c r="N73" s="49" t="n">
        <v>45878.50138888889</v>
      </c>
      <c r="P73" t="inlineStr">
        <is>
          <t>HARDWARE</t>
        </is>
      </c>
      <c r="Q73" t="inlineStr">
        <is>
          <t>NO ENCIENDE SE REINICIA</t>
        </is>
      </c>
      <c r="R73" t="inlineStr">
        <is>
          <t>FUENTE PODER AVERIADA</t>
        </is>
      </c>
      <c r="S73" t="inlineStr">
        <is>
          <t>EJECUTADO</t>
        </is>
      </c>
      <c r="T73" t="inlineStr">
        <is>
          <t>VISITA TECNICA</t>
        </is>
      </c>
      <c r="U73" t="inlineStr">
        <is>
          <t>5A09Z668</t>
        </is>
      </c>
      <c r="V73" t="inlineStr">
        <is>
          <t>TIPO II</t>
        </is>
      </c>
      <c r="W73" t="inlineStr">
        <is>
          <t>TERRESTRE</t>
        </is>
      </c>
      <c r="X73" t="inlineStr">
        <is>
          <t>BOLAÑOS TABORDA JORGE ENRIQUE</t>
        </is>
      </c>
      <c r="Y73" t="inlineStr">
        <is>
          <t>1</t>
        </is>
      </c>
      <c r="Z73" t="inlineStr">
        <is>
          <t>0</t>
        </is>
      </c>
      <c r="AA73" s="48" t="n">
        <v>144968</v>
      </c>
      <c r="AB73" t="inlineStr">
        <is>
          <t>0</t>
        </is>
      </c>
      <c r="AC73" s="48" t="n">
        <v>0</v>
      </c>
      <c r="AD73" s="48" t="n">
        <v>144968</v>
      </c>
    </row>
    <row r="74">
      <c r="A74" t="inlineStr">
        <is>
          <t>BUCARAMANGA</t>
        </is>
      </c>
      <c r="B74" t="inlineStr">
        <is>
          <t>SANTANDERES</t>
        </is>
      </c>
      <c r="C74" t="inlineStr">
        <is>
          <t>0004-0008</t>
        </is>
      </c>
      <c r="D74" t="inlineStr">
        <is>
          <t>68001</t>
        </is>
      </c>
      <c r="E74" t="inlineStr">
        <is>
          <t>5748619</t>
        </is>
      </c>
      <c r="F74" t="inlineStr">
        <is>
          <t>89534603</t>
        </is>
      </c>
      <c r="G74" t="inlineStr">
        <is>
          <t>INCIDENTE</t>
        </is>
      </c>
      <c r="H74" t="inlineStr">
        <is>
          <t>SANTANDER</t>
        </is>
      </c>
      <c r="I74" t="inlineStr">
        <is>
          <t>BUCARAMANGA</t>
        </is>
      </c>
      <c r="J74" t="inlineStr">
        <is>
          <t>CONEXIÓN LINEA VERDE</t>
        </is>
      </c>
      <c r="K74" t="inlineStr">
        <is>
          <t>AVAL</t>
        </is>
      </c>
      <c r="L74" t="inlineStr">
        <is>
          <t>FO-25-1347262</t>
        </is>
      </c>
      <c r="M74" s="49" t="n">
        <v>45877.39097222222</v>
      </c>
      <c r="N74" s="49" t="n">
        <v>45877.70277777778</v>
      </c>
      <c r="P74" t="inlineStr">
        <is>
          <t>USUARIO</t>
        </is>
      </c>
      <c r="Q74" t="inlineStr">
        <is>
          <t>NO ENCIENDE</t>
        </is>
      </c>
      <c r="R74" t="inlineStr">
        <is>
          <t>CONEXIONES DE COMERCIO</t>
        </is>
      </c>
      <c r="S74" t="inlineStr">
        <is>
          <t>EJECUTADO</t>
        </is>
      </c>
      <c r="T74" t="inlineStr">
        <is>
          <t>VISITA TECNICA</t>
        </is>
      </c>
      <c r="U74" t="inlineStr">
        <is>
          <t>LAZZZ205</t>
        </is>
      </c>
      <c r="V74" t="inlineStr">
        <is>
          <t>TIPO I</t>
        </is>
      </c>
      <c r="W74" t="inlineStr">
        <is>
          <t>TERRESTRE</t>
        </is>
      </c>
      <c r="X74" t="inlineStr">
        <is>
          <t>GONZALEZ ESTUPIÑAN YEISON WALTER ANTONIO</t>
        </is>
      </c>
      <c r="Y74" t="inlineStr">
        <is>
          <t>1</t>
        </is>
      </c>
      <c r="Z74" t="inlineStr">
        <is>
          <t>0</t>
        </is>
      </c>
      <c r="AA74" s="48" t="n">
        <v>65960</v>
      </c>
      <c r="AB74" t="inlineStr">
        <is>
          <t>0</t>
        </is>
      </c>
      <c r="AC74" s="48" t="n">
        <v>0</v>
      </c>
      <c r="AD74" s="48" t="n">
        <v>65960</v>
      </c>
    </row>
    <row r="75">
      <c r="A75" t="inlineStr">
        <is>
          <t>TUNJA</t>
        </is>
      </c>
      <c r="B75" t="inlineStr">
        <is>
          <t>SANTANDERES</t>
        </is>
      </c>
      <c r="C75" t="inlineStr">
        <is>
          <t>0004-0008</t>
        </is>
      </c>
      <c r="D75" t="inlineStr">
        <is>
          <t>15276</t>
        </is>
      </c>
      <c r="E75" t="inlineStr">
        <is>
          <t>5748848</t>
        </is>
      </c>
      <c r="F75" t="inlineStr">
        <is>
          <t>13418470</t>
        </is>
      </c>
      <c r="G75" t="inlineStr">
        <is>
          <t>INCIDENTE</t>
        </is>
      </c>
      <c r="H75" t="inlineStr">
        <is>
          <t>BOYACA</t>
        </is>
      </c>
      <c r="I75" t="inlineStr">
        <is>
          <t>FLORESTA</t>
        </is>
      </c>
      <c r="J75" t="inlineStr">
        <is>
          <t>HELADERIA MIL ANTOJOS</t>
        </is>
      </c>
      <c r="K75" t="inlineStr">
        <is>
          <t>AVAL</t>
        </is>
      </c>
      <c r="L75" t="inlineStr">
        <is>
          <t>FO-25-1348143</t>
        </is>
      </c>
      <c r="M75" s="49" t="n">
        <v>45877.39027777778</v>
      </c>
      <c r="N75" s="49" t="n">
        <v>45877.71041666667</v>
      </c>
      <c r="P75" t="inlineStr">
        <is>
          <t>SOFTWARE</t>
        </is>
      </c>
      <c r="Q75" t="inlineStr">
        <is>
          <t>ACTUALIZACION</t>
        </is>
      </c>
      <c r="R75" t="inlineStr">
        <is>
          <t>TECNOLOGIA</t>
        </is>
      </c>
      <c r="S75" t="inlineStr">
        <is>
          <t>EJECUTADO</t>
        </is>
      </c>
      <c r="T75" t="inlineStr">
        <is>
          <t>VISITA TECNICA</t>
        </is>
      </c>
      <c r="U75" t="inlineStr">
        <is>
          <t>IZ8ZZ074</t>
        </is>
      </c>
      <c r="V75" t="inlineStr">
        <is>
          <t>TIPO II</t>
        </is>
      </c>
      <c r="W75" t="inlineStr">
        <is>
          <t>TERRESTRE</t>
        </is>
      </c>
      <c r="X75" t="inlineStr">
        <is>
          <t>SOLER HOYOS CRISTIAN LEONARDO</t>
        </is>
      </c>
      <c r="Y75" t="inlineStr">
        <is>
          <t>1</t>
        </is>
      </c>
      <c r="Z75" t="inlineStr">
        <is>
          <t>0</t>
        </is>
      </c>
      <c r="AA75" s="48" t="n">
        <v>144968</v>
      </c>
      <c r="AB75" t="inlineStr">
        <is>
          <t>0</t>
        </is>
      </c>
      <c r="AC75" s="48" t="n">
        <v>0</v>
      </c>
      <c r="AD75" s="48" t="n">
        <v>144968</v>
      </c>
    </row>
    <row r="76">
      <c r="A76" t="inlineStr">
        <is>
          <t>VILLAVICENCIO</t>
        </is>
      </c>
      <c r="B76" t="inlineStr">
        <is>
          <t>REMOTAS</t>
        </is>
      </c>
      <c r="C76" t="inlineStr">
        <is>
          <t>0004-0007</t>
        </is>
      </c>
      <c r="D76" t="inlineStr">
        <is>
          <t>50001</t>
        </is>
      </c>
      <c r="E76" t="inlineStr">
        <is>
          <t>5748942</t>
        </is>
      </c>
      <c r="F76" t="inlineStr">
        <is>
          <t>15651037</t>
        </is>
      </c>
      <c r="G76" t="inlineStr">
        <is>
          <t>INCIDENTE</t>
        </is>
      </c>
      <c r="H76" t="inlineStr">
        <is>
          <t>META</t>
        </is>
      </c>
      <c r="I76" t="inlineStr">
        <is>
          <t>VILLAVICENCIO</t>
        </is>
      </c>
      <c r="J76" t="inlineStr">
        <is>
          <t>DROGUER SALUD Y VIDA MINIMARKE</t>
        </is>
      </c>
      <c r="K76" t="inlineStr">
        <is>
          <t>AVAL</t>
        </is>
      </c>
      <c r="L76" t="inlineStr">
        <is>
          <t>FO-25-1348493</t>
        </is>
      </c>
      <c r="M76" s="49" t="n">
        <v>45877.45763888889</v>
      </c>
      <c r="N76" s="49" t="n">
        <v>45877.73055555556</v>
      </c>
      <c r="P76" t="inlineStr">
        <is>
          <t>HARDWARE</t>
        </is>
      </c>
      <c r="Q76" t="inlineStr">
        <is>
          <t>ALERT IRRUPTION</t>
        </is>
      </c>
      <c r="R76" t="inlineStr">
        <is>
          <t>ALERT IRRUPTION</t>
        </is>
      </c>
      <c r="S76" t="inlineStr">
        <is>
          <t>EJECUTADO</t>
        </is>
      </c>
      <c r="T76" t="inlineStr">
        <is>
          <t>VISITA TECNICA</t>
        </is>
      </c>
      <c r="U76" t="inlineStr">
        <is>
          <t>99AZZ577</t>
        </is>
      </c>
      <c r="V76" t="inlineStr">
        <is>
          <t>TIPO I</t>
        </is>
      </c>
      <c r="W76" t="inlineStr">
        <is>
          <t>TERRESTRE</t>
        </is>
      </c>
      <c r="X76" t="inlineStr">
        <is>
          <t>GARZON RUIZ LUIS MIGUEL</t>
        </is>
      </c>
      <c r="Y76" t="inlineStr">
        <is>
          <t>1</t>
        </is>
      </c>
      <c r="Z76" t="inlineStr">
        <is>
          <t>0</t>
        </is>
      </c>
      <c r="AA76" s="48" t="n">
        <v>65960</v>
      </c>
      <c r="AB76" t="inlineStr">
        <is>
          <t>0</t>
        </is>
      </c>
      <c r="AC76" s="48" t="n">
        <v>0</v>
      </c>
      <c r="AD76" s="48" t="n">
        <v>65960</v>
      </c>
    </row>
    <row r="77">
      <c r="A77" t="inlineStr">
        <is>
          <t>BOGOTA</t>
        </is>
      </c>
      <c r="B77" t="inlineStr">
        <is>
          <t>CUNDINAMARCA</t>
        </is>
      </c>
      <c r="C77" t="inlineStr">
        <is>
          <t>0004-0004</t>
        </is>
      </c>
      <c r="D77" t="inlineStr">
        <is>
          <t>11001</t>
        </is>
      </c>
      <c r="E77" t="inlineStr">
        <is>
          <t>5748988</t>
        </is>
      </c>
      <c r="F77" t="inlineStr">
        <is>
          <t>16091506</t>
        </is>
      </c>
      <c r="G77" t="inlineStr">
        <is>
          <t>INCIDENTE</t>
        </is>
      </c>
      <c r="H77" t="inlineStr">
        <is>
          <t>CUNDINAMARCA</t>
        </is>
      </c>
      <c r="I77" t="inlineStr">
        <is>
          <t>BOGOTA</t>
        </is>
      </c>
      <c r="J77" t="inlineStr">
        <is>
          <t>MISCELANEA Y PAPELERIA CARITO</t>
        </is>
      </c>
      <c r="K77" t="inlineStr">
        <is>
          <t>AVAL</t>
        </is>
      </c>
      <c r="L77" t="inlineStr">
        <is>
          <t>FO-25-1349079</t>
        </is>
      </c>
      <c r="M77" s="49" t="n">
        <v>45877.43333333333</v>
      </c>
      <c r="N77" s="49" t="n">
        <v>45877.63472222222</v>
      </c>
      <c r="P77" t="inlineStr">
        <is>
          <t>SOFTWARE</t>
        </is>
      </c>
      <c r="Q77" t="inlineStr">
        <is>
          <t>ACTUALIZACION</t>
        </is>
      </c>
      <c r="R77" t="inlineStr">
        <is>
          <t>VERSION CARGA SO VR</t>
        </is>
      </c>
      <c r="S77" t="inlineStr">
        <is>
          <t>EJECUTADO / CANCELADO</t>
        </is>
      </c>
      <c r="T77" t="inlineStr">
        <is>
          <t>VISITA TECNICA</t>
        </is>
      </c>
      <c r="U77" t="inlineStr">
        <is>
          <t>NONE</t>
        </is>
      </c>
      <c r="V77" t="inlineStr">
        <is>
          <t>TIPO I</t>
        </is>
      </c>
      <c r="W77" t="inlineStr">
        <is>
          <t>TERRESTRE</t>
        </is>
      </c>
      <c r="X77" t="inlineStr">
        <is>
          <t>LOZADA ROJAS CHRISTIAN ANDRES</t>
        </is>
      </c>
      <c r="Y77" t="inlineStr">
        <is>
          <t>1</t>
        </is>
      </c>
      <c r="Z77" t="inlineStr">
        <is>
          <t>0</t>
        </is>
      </c>
      <c r="AA77" s="48" t="n">
        <v>65960</v>
      </c>
      <c r="AB77" t="inlineStr">
        <is>
          <t>0</t>
        </is>
      </c>
      <c r="AC77" s="48" t="n">
        <v>0</v>
      </c>
      <c r="AD77" s="48" t="n">
        <v>65960</v>
      </c>
    </row>
    <row r="78">
      <c r="A78" t="inlineStr">
        <is>
          <t>VILLAVICENCIO</t>
        </is>
      </c>
      <c r="B78" t="inlineStr">
        <is>
          <t>REMOTAS</t>
        </is>
      </c>
      <c r="C78" t="inlineStr">
        <is>
          <t>0004-0007</t>
        </is>
      </c>
      <c r="D78" t="inlineStr">
        <is>
          <t>50001</t>
        </is>
      </c>
      <c r="E78" t="inlineStr">
        <is>
          <t>5749271</t>
        </is>
      </c>
      <c r="F78" t="inlineStr">
        <is>
          <t>15848492</t>
        </is>
      </c>
      <c r="G78" t="inlineStr">
        <is>
          <t>INCIDENTE</t>
        </is>
      </c>
      <c r="H78" t="inlineStr">
        <is>
          <t>META</t>
        </is>
      </c>
      <c r="I78" t="inlineStr">
        <is>
          <t>VILLAVICENCIO</t>
        </is>
      </c>
      <c r="J78" t="inlineStr">
        <is>
          <t>NELSY BERNAL DUARTE</t>
        </is>
      </c>
      <c r="K78" t="inlineStr">
        <is>
          <t>AVAL</t>
        </is>
      </c>
      <c r="L78" t="inlineStr">
        <is>
          <t>FO-25-1349721</t>
        </is>
      </c>
      <c r="M78" s="49" t="n">
        <v>45877.59652777778</v>
      </c>
      <c r="N78" s="49" t="n">
        <v>45880.72430555556</v>
      </c>
      <c r="P78" t="inlineStr">
        <is>
          <t>SOFTWARE</t>
        </is>
      </c>
      <c r="Q78" t="inlineStr">
        <is>
          <t>ERROR DE TRANSACCIONES</t>
        </is>
      </c>
      <c r="R78" t="inlineStr">
        <is>
          <t>RECHAZO GENERAL</t>
        </is>
      </c>
      <c r="S78" t="inlineStr">
        <is>
          <t>EJECUTADO / CANCELADO</t>
        </is>
      </c>
      <c r="T78" t="inlineStr">
        <is>
          <t>VISITA TECNICA</t>
        </is>
      </c>
      <c r="U78" t="inlineStr">
        <is>
          <t>BBBB9270</t>
        </is>
      </c>
      <c r="V78" t="inlineStr">
        <is>
          <t>TIPO I</t>
        </is>
      </c>
      <c r="W78" t="inlineStr">
        <is>
          <t>TERRESTRE</t>
        </is>
      </c>
      <c r="X78" t="inlineStr">
        <is>
          <t>CASTRILLON URREA LONDIER LEANDRO</t>
        </is>
      </c>
      <c r="Y78" t="inlineStr">
        <is>
          <t>1</t>
        </is>
      </c>
      <c r="Z78" t="inlineStr">
        <is>
          <t>0</t>
        </is>
      </c>
      <c r="AA78" s="48" t="n">
        <v>65960</v>
      </c>
      <c r="AB78" t="inlineStr">
        <is>
          <t>0</t>
        </is>
      </c>
      <c r="AC78" s="48" t="n">
        <v>0</v>
      </c>
      <c r="AD78" s="48" t="n">
        <v>65960</v>
      </c>
    </row>
    <row r="79">
      <c r="A79" t="inlineStr">
        <is>
          <t>BOGOTA</t>
        </is>
      </c>
      <c r="B79" t="inlineStr">
        <is>
          <t>CUNDINAMARCA</t>
        </is>
      </c>
      <c r="C79" t="inlineStr">
        <is>
          <t>0004-0004</t>
        </is>
      </c>
      <c r="D79" t="inlineStr">
        <is>
          <t>25290</t>
        </is>
      </c>
      <c r="E79" t="inlineStr">
        <is>
          <t>5749322</t>
        </is>
      </c>
      <c r="F79" t="inlineStr">
        <is>
          <t>17547100</t>
        </is>
      </c>
      <c r="G79" t="inlineStr">
        <is>
          <t>INCIDENTE</t>
        </is>
      </c>
      <c r="H79" t="inlineStr">
        <is>
          <t>CUNDINAMARCA</t>
        </is>
      </c>
      <c r="I79" t="inlineStr">
        <is>
          <t>FUSAGASUGA</t>
        </is>
      </c>
      <c r="J79" t="inlineStr">
        <is>
          <t>PAGO DE SERVICIOS JESAU</t>
        </is>
      </c>
      <c r="K79" t="inlineStr">
        <is>
          <t>AVAL</t>
        </is>
      </c>
      <c r="L79" t="inlineStr">
        <is>
          <t>FO-25-1349899</t>
        </is>
      </c>
      <c r="M79" s="49" t="n">
        <v>45877.72361111111</v>
      </c>
      <c r="N79" s="49" t="n">
        <v>45878.63888888889</v>
      </c>
      <c r="P79" t="inlineStr">
        <is>
          <t>SOFTWARE</t>
        </is>
      </c>
      <c r="Q79" t="inlineStr">
        <is>
          <t>ACTUALIZACION</t>
        </is>
      </c>
      <c r="R79" t="inlineStr">
        <is>
          <t>VERSION CARGA SO VR</t>
        </is>
      </c>
      <c r="S79" t="inlineStr">
        <is>
          <t>EJECUTADO</t>
        </is>
      </c>
      <c r="T79" t="inlineStr">
        <is>
          <t>VISITA TECNICA</t>
        </is>
      </c>
      <c r="U79" t="inlineStr">
        <is>
          <t>9A1ZZ529-GZ0WZ411</t>
        </is>
      </c>
      <c r="V79" t="inlineStr">
        <is>
          <t>TIPO II</t>
        </is>
      </c>
      <c r="W79" t="inlineStr">
        <is>
          <t>TERRESTRE</t>
        </is>
      </c>
      <c r="X79" t="inlineStr">
        <is>
          <t>GALEANO SORIANO JUAN DAVID</t>
        </is>
      </c>
      <c r="Y79" t="inlineStr">
        <is>
          <t>1</t>
        </is>
      </c>
      <c r="Z79" t="inlineStr">
        <is>
          <t>0</t>
        </is>
      </c>
      <c r="AA79" s="48" t="n">
        <v>144968</v>
      </c>
      <c r="AB79" t="inlineStr">
        <is>
          <t>0</t>
        </is>
      </c>
      <c r="AC79" s="48" t="n">
        <v>0</v>
      </c>
      <c r="AD79" s="48" t="n">
        <v>144968</v>
      </c>
    </row>
    <row r="80">
      <c r="A80" t="inlineStr">
        <is>
          <t>VILLAVICENCIO</t>
        </is>
      </c>
      <c r="B80" t="inlineStr">
        <is>
          <t>REMOTAS</t>
        </is>
      </c>
      <c r="C80" t="inlineStr">
        <is>
          <t>0004-0007</t>
        </is>
      </c>
      <c r="D80" t="inlineStr">
        <is>
          <t>50001</t>
        </is>
      </c>
      <c r="E80" t="inlineStr">
        <is>
          <t>5749342</t>
        </is>
      </c>
      <c r="F80" t="inlineStr">
        <is>
          <t>87199562</t>
        </is>
      </c>
      <c r="G80" t="inlineStr">
        <is>
          <t>INCIDENTE</t>
        </is>
      </c>
      <c r="H80" t="inlineStr">
        <is>
          <t>META</t>
        </is>
      </c>
      <c r="I80" t="inlineStr">
        <is>
          <t>VILLAVICENCIO</t>
        </is>
      </c>
      <c r="J80" t="inlineStr">
        <is>
          <t>DROGUERIA MAXIDROGAS SEMILLAS DE PAZ</t>
        </is>
      </c>
      <c r="K80" t="inlineStr">
        <is>
          <t>AVAL</t>
        </is>
      </c>
      <c r="L80" t="inlineStr">
        <is>
          <t>FO-25-1349903</t>
        </is>
      </c>
      <c r="M80" s="49" t="n">
        <v>45877.42777777778</v>
      </c>
      <c r="N80" s="49" t="n">
        <v>45878.46388888889</v>
      </c>
      <c r="P80" t="inlineStr">
        <is>
          <t>USUARIO</t>
        </is>
      </c>
      <c r="Q80" t="inlineStr">
        <is>
          <t>LECTOR DE TARJETAS</t>
        </is>
      </c>
      <c r="R80" t="inlineStr">
        <is>
          <t>OBSTRUCCION DEL LECTOR</t>
        </is>
      </c>
      <c r="T80" t="inlineStr">
        <is>
          <t>SOPORTE TELEFONICO</t>
        </is>
      </c>
      <c r="V80" t="inlineStr">
        <is>
          <t>TIPO I</t>
        </is>
      </c>
      <c r="W80" t="inlineStr">
        <is>
          <t>TERRESTRE</t>
        </is>
      </c>
      <c r="X80" t="inlineStr">
        <is>
          <t>CASTRILLON URREA LONDIER LEANDRO</t>
        </is>
      </c>
      <c r="Y80" t="inlineStr">
        <is>
          <t>1</t>
        </is>
      </c>
      <c r="Z80" t="inlineStr">
        <is>
          <t>0</t>
        </is>
      </c>
      <c r="AA80" s="48" t="n">
        <v>41241</v>
      </c>
      <c r="AB80" t="inlineStr">
        <is>
          <t>0</t>
        </is>
      </c>
      <c r="AC80" s="48" t="n">
        <v>0</v>
      </c>
      <c r="AD80" s="48" t="n">
        <v>41241</v>
      </c>
    </row>
    <row r="81">
      <c r="A81" t="inlineStr">
        <is>
          <t>PASTO</t>
        </is>
      </c>
      <c r="B81" t="inlineStr">
        <is>
          <t>SUROCCIDENTE Y EJE CAFETERO</t>
        </is>
      </c>
      <c r="C81" t="inlineStr">
        <is>
          <t>0004-0003</t>
        </is>
      </c>
      <c r="D81" t="inlineStr">
        <is>
          <t>52001</t>
        </is>
      </c>
      <c r="E81" t="inlineStr">
        <is>
          <t>5749460</t>
        </is>
      </c>
      <c r="F81" t="inlineStr">
        <is>
          <t>18832931</t>
        </is>
      </c>
      <c r="G81" t="inlineStr">
        <is>
          <t>INCIDENTE</t>
        </is>
      </c>
      <c r="H81" t="inlineStr">
        <is>
          <t>NARIÑO</t>
        </is>
      </c>
      <c r="I81" t="inlineStr">
        <is>
          <t>PASTO</t>
        </is>
      </c>
      <c r="J81" t="inlineStr">
        <is>
          <t>TIENDA SAN VALES</t>
        </is>
      </c>
      <c r="K81" t="inlineStr">
        <is>
          <t>AVAL</t>
        </is>
      </c>
      <c r="L81" t="inlineStr">
        <is>
          <t>FO-25-1350104</t>
        </is>
      </c>
      <c r="M81" s="49" t="n">
        <v>45877.5375</v>
      </c>
      <c r="N81" s="49" t="n">
        <v>45877.70763888889</v>
      </c>
      <c r="P81" t="inlineStr">
        <is>
          <t>ENTIDAD</t>
        </is>
      </c>
      <c r="Q81" t="inlineStr">
        <is>
          <t>ERROR DE TRANSACCIONES</t>
        </is>
      </c>
      <c r="R81" t="inlineStr">
        <is>
          <t>TRANSACCION NO PERMITIDA</t>
        </is>
      </c>
      <c r="S81" t="inlineStr">
        <is>
          <t>EJECUTADO</t>
        </is>
      </c>
      <c r="T81" t="inlineStr">
        <is>
          <t>VISITA TECNICA</t>
        </is>
      </c>
      <c r="U81" t="inlineStr">
        <is>
          <t>XP000254</t>
        </is>
      </c>
      <c r="V81" t="inlineStr">
        <is>
          <t>TIPO I</t>
        </is>
      </c>
      <c r="W81" t="inlineStr">
        <is>
          <t>TERRESTRE</t>
        </is>
      </c>
      <c r="X81" t="inlineStr">
        <is>
          <t>BRAVO MADROÑERO OSCAR ESTEBAN</t>
        </is>
      </c>
      <c r="Y81" t="inlineStr">
        <is>
          <t>1</t>
        </is>
      </c>
      <c r="Z81" t="inlineStr">
        <is>
          <t>0</t>
        </is>
      </c>
      <c r="AA81" s="48" t="n">
        <v>65960</v>
      </c>
      <c r="AB81" t="inlineStr">
        <is>
          <t>0</t>
        </is>
      </c>
      <c r="AC81" s="48" t="n">
        <v>0</v>
      </c>
      <c r="AD81" s="48" t="n">
        <v>65960</v>
      </c>
    </row>
    <row r="82">
      <c r="A82" t="inlineStr">
        <is>
          <t>CALI</t>
        </is>
      </c>
      <c r="B82" t="inlineStr">
        <is>
          <t>SUROCCIDENTE Y EJE CAFETERO</t>
        </is>
      </c>
      <c r="C82" t="inlineStr">
        <is>
          <t>0004-0003</t>
        </is>
      </c>
      <c r="D82" t="inlineStr">
        <is>
          <t>76275</t>
        </is>
      </c>
      <c r="E82" t="inlineStr">
        <is>
          <t>5749472</t>
        </is>
      </c>
      <c r="F82" t="inlineStr">
        <is>
          <t>16342479</t>
        </is>
      </c>
      <c r="G82" t="inlineStr">
        <is>
          <t>INCIDENTE</t>
        </is>
      </c>
      <c r="H82" t="inlineStr">
        <is>
          <t>VALLE DEL CAUCA</t>
        </is>
      </c>
      <c r="I82" t="inlineStr">
        <is>
          <t>FLORIDA</t>
        </is>
      </c>
      <c r="J82" t="inlineStr">
        <is>
          <t>CREATIVE CENTER AGEN DE PUBLIC</t>
        </is>
      </c>
      <c r="K82" t="inlineStr">
        <is>
          <t>AVAL</t>
        </is>
      </c>
      <c r="L82" t="inlineStr">
        <is>
          <t>FO-25-1350109</t>
        </is>
      </c>
      <c r="M82" s="49" t="n">
        <v>45877.53958333333</v>
      </c>
      <c r="N82" s="49" t="n">
        <v>45877.63958333333</v>
      </c>
      <c r="P82" t="inlineStr">
        <is>
          <t>SOFTWARE</t>
        </is>
      </c>
      <c r="Q82" t="inlineStr">
        <is>
          <t>LECTOR DE BARRAS</t>
        </is>
      </c>
      <c r="R82" t="inlineStr">
        <is>
          <t>FORMATO INVALIDO</t>
        </is>
      </c>
      <c r="S82" t="inlineStr">
        <is>
          <t>EJECUTADO</t>
        </is>
      </c>
      <c r="T82" t="inlineStr">
        <is>
          <t>VISITA TECNICA</t>
        </is>
      </c>
      <c r="U82" t="inlineStr">
        <is>
          <t>LNUZZ111</t>
        </is>
      </c>
      <c r="V82" t="inlineStr">
        <is>
          <t>TIPO II</t>
        </is>
      </c>
      <c r="W82" t="inlineStr">
        <is>
          <t>TERRESTRE</t>
        </is>
      </c>
      <c r="X82" t="inlineStr">
        <is>
          <t>MONTERO MUESES GIAN CARLO</t>
        </is>
      </c>
      <c r="Y82" t="inlineStr">
        <is>
          <t>1</t>
        </is>
      </c>
      <c r="Z82" t="inlineStr">
        <is>
          <t>0</t>
        </is>
      </c>
      <c r="AA82" s="48" t="n">
        <v>144968</v>
      </c>
      <c r="AB82" t="inlineStr">
        <is>
          <t>0</t>
        </is>
      </c>
      <c r="AC82" s="48" t="n">
        <v>0</v>
      </c>
      <c r="AD82" s="48" t="n">
        <v>144968</v>
      </c>
    </row>
    <row r="83">
      <c r="A83" t="inlineStr">
        <is>
          <t>BOGOTA</t>
        </is>
      </c>
      <c r="B83" t="inlineStr">
        <is>
          <t>CUNDINAMARCA</t>
        </is>
      </c>
      <c r="C83" t="inlineStr">
        <is>
          <t>0004-0004</t>
        </is>
      </c>
      <c r="D83" t="inlineStr">
        <is>
          <t>11001</t>
        </is>
      </c>
      <c r="E83" t="inlineStr">
        <is>
          <t>5749532</t>
        </is>
      </c>
      <c r="F83" t="inlineStr">
        <is>
          <t>41888801</t>
        </is>
      </c>
      <c r="G83" t="inlineStr">
        <is>
          <t>INCIDENTE</t>
        </is>
      </c>
      <c r="H83" t="inlineStr">
        <is>
          <t>CUNDINAMARCA</t>
        </is>
      </c>
      <c r="I83" t="inlineStr">
        <is>
          <t>BOGOTA</t>
        </is>
      </c>
      <c r="J83" t="inlineStr">
        <is>
          <t>PAPELERIA Y RECAUDOS FAST DON PAGO</t>
        </is>
      </c>
      <c r="K83" t="inlineStr">
        <is>
          <t>AVAL</t>
        </is>
      </c>
      <c r="L83" t="inlineStr">
        <is>
          <t>FO-25-1350562</t>
        </is>
      </c>
      <c r="M83" s="49" t="n">
        <v>45877.72361111111</v>
      </c>
      <c r="N83" s="49" t="n">
        <v>45880.55416666667</v>
      </c>
      <c r="P83" t="inlineStr">
        <is>
          <t>HARDWARE</t>
        </is>
      </c>
      <c r="Q83" t="inlineStr">
        <is>
          <t>TECLADO</t>
        </is>
      </c>
      <c r="R83" t="inlineStr">
        <is>
          <t>DAÑO POS</t>
        </is>
      </c>
      <c r="S83" t="inlineStr">
        <is>
          <t>EJECUTADO</t>
        </is>
      </c>
      <c r="T83" t="inlineStr">
        <is>
          <t>VISITA TECNICA</t>
        </is>
      </c>
      <c r="U83" t="inlineStr">
        <is>
          <t>10NZZ480</t>
        </is>
      </c>
      <c r="V83" t="inlineStr">
        <is>
          <t>TIPO I</t>
        </is>
      </c>
      <c r="W83" t="inlineStr">
        <is>
          <t>TERRESTRE</t>
        </is>
      </c>
      <c r="X83" t="inlineStr">
        <is>
          <t>GALINDO ROJAS LUIS FELIPE</t>
        </is>
      </c>
      <c r="Y83" t="inlineStr">
        <is>
          <t>1</t>
        </is>
      </c>
      <c r="Z83" t="inlineStr">
        <is>
          <t>0</t>
        </is>
      </c>
      <c r="AA83" s="48" t="n">
        <v>65960</v>
      </c>
      <c r="AB83" t="inlineStr">
        <is>
          <t>0</t>
        </is>
      </c>
      <c r="AC83" s="48" t="n">
        <v>0</v>
      </c>
      <c r="AD83" s="48" t="n">
        <v>65960</v>
      </c>
    </row>
    <row r="84">
      <c r="A84" t="inlineStr">
        <is>
          <t>CUCUTA</t>
        </is>
      </c>
      <c r="B84" t="inlineStr">
        <is>
          <t>SANTANDERES</t>
        </is>
      </c>
      <c r="C84" t="inlineStr">
        <is>
          <t>0004-0008</t>
        </is>
      </c>
      <c r="D84" t="inlineStr">
        <is>
          <t>54874</t>
        </is>
      </c>
      <c r="E84" t="inlineStr">
        <is>
          <t>5749955</t>
        </is>
      </c>
      <c r="F84" t="inlineStr">
        <is>
          <t>18915926</t>
        </is>
      </c>
      <c r="G84" t="inlineStr">
        <is>
          <t>INCIDENTE</t>
        </is>
      </c>
      <c r="H84" t="inlineStr">
        <is>
          <t>NORTE DE SANTANDER</t>
        </is>
      </c>
      <c r="I84" t="inlineStr">
        <is>
          <t>VILLA DEL ROSARIO</t>
        </is>
      </c>
      <c r="J84" t="inlineStr">
        <is>
          <t>CVS BUIMON VILLA DEL ROSARIO</t>
        </is>
      </c>
      <c r="K84" t="inlineStr">
        <is>
          <t>AVAL</t>
        </is>
      </c>
      <c r="L84" t="inlineStr">
        <is>
          <t>FO-25-1351425</t>
        </is>
      </c>
      <c r="M84" s="49" t="n">
        <v>45877.83055555556</v>
      </c>
      <c r="N84" s="49" t="n">
        <v>45878.45138888889</v>
      </c>
      <c r="P84" t="inlineStr">
        <is>
          <t>HARDWARE</t>
        </is>
      </c>
      <c r="Q84" t="inlineStr">
        <is>
          <t>HUB</t>
        </is>
      </c>
      <c r="R84" t="inlineStr">
        <is>
          <t>DAÑO POS</t>
        </is>
      </c>
      <c r="S84" t="inlineStr">
        <is>
          <t>EJECUTADO</t>
        </is>
      </c>
      <c r="T84" t="inlineStr">
        <is>
          <t>VISITA TECNICA</t>
        </is>
      </c>
      <c r="U84" t="inlineStr">
        <is>
          <t>9C00B907</t>
        </is>
      </c>
      <c r="V84" t="inlineStr">
        <is>
          <t>TIPO I</t>
        </is>
      </c>
      <c r="W84" t="inlineStr">
        <is>
          <t>TERRESTRE</t>
        </is>
      </c>
      <c r="X84" t="inlineStr">
        <is>
          <t>MORA VEGA JEAMPIER</t>
        </is>
      </c>
      <c r="Y84" t="inlineStr">
        <is>
          <t>1</t>
        </is>
      </c>
      <c r="Z84" t="inlineStr">
        <is>
          <t>0</t>
        </is>
      </c>
      <c r="AA84" s="48" t="n">
        <v>65960</v>
      </c>
      <c r="AB84" t="inlineStr">
        <is>
          <t>0</t>
        </is>
      </c>
      <c r="AC84" s="48" t="n">
        <v>0</v>
      </c>
      <c r="AD84" s="48" t="n">
        <v>65960</v>
      </c>
    </row>
    <row r="85">
      <c r="A85" t="inlineStr">
        <is>
          <t>CALI</t>
        </is>
      </c>
      <c r="B85" t="inlineStr">
        <is>
          <t>SUROCCIDENTE Y EJE CAFETERO</t>
        </is>
      </c>
      <c r="C85" t="inlineStr">
        <is>
          <t>0004-0003</t>
        </is>
      </c>
      <c r="D85" t="inlineStr">
        <is>
          <t>76001</t>
        </is>
      </c>
      <c r="E85" t="inlineStr">
        <is>
          <t>5750309</t>
        </is>
      </c>
      <c r="F85" t="inlineStr">
        <is>
          <t>24623803</t>
        </is>
      </c>
      <c r="G85" t="inlineStr">
        <is>
          <t>INCIDENTE</t>
        </is>
      </c>
      <c r="H85" t="inlineStr">
        <is>
          <t>VALLE DEL CAUCA</t>
        </is>
      </c>
      <c r="I85" t="inlineStr">
        <is>
          <t>CALI</t>
        </is>
      </c>
      <c r="J85" t="inlineStr">
        <is>
          <t>MISCELANEA MELROSSE</t>
        </is>
      </c>
      <c r="K85" t="inlineStr">
        <is>
          <t>AVAL</t>
        </is>
      </c>
      <c r="L85" t="inlineStr">
        <is>
          <t>FO-25-1352676</t>
        </is>
      </c>
      <c r="M85" s="49" t="n">
        <v>45878.33333333334</v>
      </c>
      <c r="N85" s="49" t="n">
        <v>45878.45555555556</v>
      </c>
      <c r="P85" t="inlineStr">
        <is>
          <t>ENTIDAD</t>
        </is>
      </c>
      <c r="Q85" t="inlineStr">
        <is>
          <t>AVAL TARJETA DE SEMBRADO</t>
        </is>
      </c>
      <c r="R85" t="inlineStr">
        <is>
          <t>TARJETA USO RESTRINGIDO</t>
        </is>
      </c>
      <c r="S85" t="inlineStr">
        <is>
          <t>EJECUTADO</t>
        </is>
      </c>
      <c r="T85" t="inlineStr">
        <is>
          <t>VISITA TECNICA</t>
        </is>
      </c>
      <c r="U85" t="inlineStr">
        <is>
          <t>1A00N381</t>
        </is>
      </c>
      <c r="V85" t="inlineStr">
        <is>
          <t>TIPO I</t>
        </is>
      </c>
      <c r="W85" t="inlineStr">
        <is>
          <t>TERRESTRE</t>
        </is>
      </c>
      <c r="X85" t="inlineStr">
        <is>
          <t>CUERO RUIZ JHONNY</t>
        </is>
      </c>
      <c r="Y85" t="inlineStr">
        <is>
          <t>1</t>
        </is>
      </c>
      <c r="Z85" t="inlineStr">
        <is>
          <t>0</t>
        </is>
      </c>
      <c r="AA85" s="48" t="n">
        <v>65960</v>
      </c>
      <c r="AB85" t="inlineStr">
        <is>
          <t>0</t>
        </is>
      </c>
      <c r="AC85" s="48" t="n">
        <v>0</v>
      </c>
      <c r="AD85" s="48" t="n">
        <v>65960</v>
      </c>
    </row>
    <row r="86">
      <c r="A86" t="inlineStr">
        <is>
          <t>VILLAVICENCIO</t>
        </is>
      </c>
      <c r="B86" t="inlineStr">
        <is>
          <t>REMOTAS</t>
        </is>
      </c>
      <c r="C86" t="inlineStr">
        <is>
          <t>0004-0007</t>
        </is>
      </c>
      <c r="D86" t="inlineStr">
        <is>
          <t>50001</t>
        </is>
      </c>
      <c r="E86" t="inlineStr">
        <is>
          <t>5750424</t>
        </is>
      </c>
      <c r="F86" t="inlineStr">
        <is>
          <t>13069935</t>
        </is>
      </c>
      <c r="G86" t="inlineStr">
        <is>
          <t>INCIDENTE</t>
        </is>
      </c>
      <c r="H86" t="inlineStr">
        <is>
          <t>META</t>
        </is>
      </c>
      <c r="I86" t="inlineStr">
        <is>
          <t>VILLAVICENCIO</t>
        </is>
      </c>
      <c r="J86" t="inlineStr">
        <is>
          <t>MOVILCO VILLAVICENCIO</t>
        </is>
      </c>
      <c r="K86" t="inlineStr">
        <is>
          <t>AVAL</t>
        </is>
      </c>
      <c r="L86" t="inlineStr">
        <is>
          <t>FO-25-1354241</t>
        </is>
      </c>
      <c r="M86" s="49" t="n">
        <v>45878.45</v>
      </c>
      <c r="N86" s="49" t="n">
        <v>45878.64305555556</v>
      </c>
      <c r="P86" t="inlineStr">
        <is>
          <t>HARDWARE</t>
        </is>
      </c>
      <c r="Q86" t="inlineStr">
        <is>
          <t>LLT MEMORIA INSUFICIENTE</t>
        </is>
      </c>
      <c r="R86" t="inlineStr">
        <is>
          <t>LLT</t>
        </is>
      </c>
      <c r="S86" t="inlineStr">
        <is>
          <t>EJECUTADO / CANCELADO</t>
        </is>
      </c>
      <c r="T86" t="inlineStr">
        <is>
          <t>VISITA TECNICA</t>
        </is>
      </c>
      <c r="U86" t="inlineStr">
        <is>
          <t xml:space="preserve">POS NO DISPONIBLE </t>
        </is>
      </c>
      <c r="V86" t="inlineStr">
        <is>
          <t>TIPO I</t>
        </is>
      </c>
      <c r="W86" t="inlineStr">
        <is>
          <t>TERRESTRE</t>
        </is>
      </c>
      <c r="X86" t="inlineStr">
        <is>
          <t>GARZON RUIZ LUIS MIGUEL</t>
        </is>
      </c>
      <c r="Y86" t="inlineStr">
        <is>
          <t>1</t>
        </is>
      </c>
      <c r="Z86" t="inlineStr">
        <is>
          <t>0</t>
        </is>
      </c>
      <c r="AA86" s="48" t="n">
        <v>65960</v>
      </c>
      <c r="AB86" t="inlineStr">
        <is>
          <t>0</t>
        </is>
      </c>
      <c r="AC86" s="48" t="n">
        <v>0</v>
      </c>
      <c r="AD86" s="48" t="n">
        <v>65960</v>
      </c>
    </row>
    <row r="87">
      <c r="A87" t="inlineStr">
        <is>
          <t>BOGOTA</t>
        </is>
      </c>
      <c r="B87" t="inlineStr">
        <is>
          <t>CUNDINAMARCA</t>
        </is>
      </c>
      <c r="C87" t="inlineStr">
        <is>
          <t>0004-0004</t>
        </is>
      </c>
      <c r="D87" t="inlineStr">
        <is>
          <t>11001</t>
        </is>
      </c>
      <c r="E87" t="inlineStr">
        <is>
          <t>5750523</t>
        </is>
      </c>
      <c r="F87" t="inlineStr">
        <is>
          <t>23801376</t>
        </is>
      </c>
      <c r="G87" t="inlineStr">
        <is>
          <t>INCIDENTE</t>
        </is>
      </c>
      <c r="H87" t="inlineStr">
        <is>
          <t>CUNDINAMARCA</t>
        </is>
      </c>
      <c r="I87" t="inlineStr">
        <is>
          <t>BOGOTA</t>
        </is>
      </c>
      <c r="J87" t="inlineStr">
        <is>
          <t>AUTOSERVICIO EL MEJOR ALIADO</t>
        </is>
      </c>
      <c r="K87" t="inlineStr">
        <is>
          <t>AVAL</t>
        </is>
      </c>
      <c r="L87" t="inlineStr">
        <is>
          <t>FO-25-1354232</t>
        </is>
      </c>
      <c r="M87" s="49" t="n">
        <v>45878.42152777778</v>
      </c>
      <c r="N87" s="49" t="n">
        <v>45880.44930555556</v>
      </c>
      <c r="P87" t="inlineStr">
        <is>
          <t>ENTIDAD</t>
        </is>
      </c>
      <c r="Q87" t="inlineStr">
        <is>
          <t>AVAL TARJETA DE SEMBRADO</t>
        </is>
      </c>
      <c r="R87" t="inlineStr">
        <is>
          <t>RESEMBRADO EXITOSO</t>
        </is>
      </c>
      <c r="S87" t="inlineStr">
        <is>
          <t>EJECUTADO</t>
        </is>
      </c>
      <c r="T87" t="inlineStr">
        <is>
          <t>VISITA TECNICA</t>
        </is>
      </c>
      <c r="U87" t="inlineStr">
        <is>
          <t>2A001675</t>
        </is>
      </c>
      <c r="V87" t="inlineStr">
        <is>
          <t>TIPO I</t>
        </is>
      </c>
      <c r="W87" t="inlineStr">
        <is>
          <t>TERRESTRE</t>
        </is>
      </c>
      <c r="X87" t="inlineStr">
        <is>
          <t>GOMEZ VEGA DAVID SNEYDER</t>
        </is>
      </c>
      <c r="Y87" t="inlineStr">
        <is>
          <t>1</t>
        </is>
      </c>
      <c r="Z87" t="inlineStr">
        <is>
          <t>0</t>
        </is>
      </c>
      <c r="AA87" s="48" t="n">
        <v>65960</v>
      </c>
      <c r="AB87" t="inlineStr">
        <is>
          <t>0</t>
        </is>
      </c>
      <c r="AC87" s="48" t="n">
        <v>0</v>
      </c>
      <c r="AD87" s="48" t="n">
        <v>65960</v>
      </c>
    </row>
    <row r="88">
      <c r="A88" t="inlineStr">
        <is>
          <t>PASTO</t>
        </is>
      </c>
      <c r="B88" t="inlineStr">
        <is>
          <t>SUROCCIDENTE Y EJE CAFETERO</t>
        </is>
      </c>
      <c r="C88" t="inlineStr">
        <is>
          <t>0004-0003</t>
        </is>
      </c>
      <c r="D88" t="inlineStr">
        <is>
          <t>52001</t>
        </is>
      </c>
      <c r="E88" t="inlineStr">
        <is>
          <t>5750535</t>
        </is>
      </c>
      <c r="F88" t="inlineStr">
        <is>
          <t>89144302</t>
        </is>
      </c>
      <c r="G88" t="inlineStr">
        <is>
          <t>INCIDENTE</t>
        </is>
      </c>
      <c r="H88" t="inlineStr">
        <is>
          <t>NARIÑO</t>
        </is>
      </c>
      <c r="I88" t="inlineStr">
        <is>
          <t>PASTO</t>
        </is>
      </c>
      <c r="J88" t="inlineStr">
        <is>
          <t>S&amp;SAT CONSULTORIA SAS</t>
        </is>
      </c>
      <c r="K88" t="inlineStr">
        <is>
          <t>AVAL</t>
        </is>
      </c>
      <c r="L88" t="inlineStr">
        <is>
          <t>FO-25-1354236</t>
        </is>
      </c>
      <c r="M88" s="49" t="n">
        <v>45878.4375</v>
      </c>
      <c r="N88" s="49" t="n">
        <v>45880.54652777778</v>
      </c>
      <c r="P88" t="inlineStr">
        <is>
          <t>SOFTWARE</t>
        </is>
      </c>
      <c r="Q88" t="inlineStr">
        <is>
          <t>LECTOR DE BARRAS</t>
        </is>
      </c>
      <c r="R88" t="inlineStr">
        <is>
          <t>LECTOR DESCONFIGURADO</t>
        </is>
      </c>
      <c r="S88" t="inlineStr">
        <is>
          <t>EJECUTADO</t>
        </is>
      </c>
      <c r="T88" t="inlineStr">
        <is>
          <t>VISITA TECNICA</t>
        </is>
      </c>
      <c r="U88" t="inlineStr">
        <is>
          <t>V1ZZZ095</t>
        </is>
      </c>
      <c r="V88" t="inlineStr">
        <is>
          <t>TIPO I</t>
        </is>
      </c>
      <c r="W88" t="inlineStr">
        <is>
          <t>TERRESTRE</t>
        </is>
      </c>
      <c r="X88" t="inlineStr">
        <is>
          <t>BRAVO MADROÑERO OSCAR ESTEBAN</t>
        </is>
      </c>
      <c r="Y88" t="inlineStr">
        <is>
          <t>1</t>
        </is>
      </c>
      <c r="Z88" t="inlineStr">
        <is>
          <t>0</t>
        </is>
      </c>
      <c r="AA88" s="48" t="n">
        <v>65960</v>
      </c>
      <c r="AB88" t="inlineStr">
        <is>
          <t>0</t>
        </is>
      </c>
      <c r="AC88" s="48" t="n">
        <v>0</v>
      </c>
      <c r="AD88" s="48" t="n">
        <v>65960</v>
      </c>
    </row>
    <row r="89">
      <c r="A89" t="inlineStr">
        <is>
          <t>APARTADO</t>
        </is>
      </c>
      <c r="B89" t="inlineStr">
        <is>
          <t>NOROCCIDENTE</t>
        </is>
      </c>
      <c r="C89" t="inlineStr">
        <is>
          <t>0004-0005</t>
        </is>
      </c>
      <c r="D89" t="inlineStr">
        <is>
          <t>5172</t>
        </is>
      </c>
      <c r="E89" t="inlineStr">
        <is>
          <t>5750687</t>
        </is>
      </c>
      <c r="F89" t="inlineStr">
        <is>
          <t>89209292</t>
        </is>
      </c>
      <c r="G89" t="inlineStr">
        <is>
          <t>INCIDENTE</t>
        </is>
      </c>
      <c r="H89" t="inlineStr">
        <is>
          <t>ANTIOQUIA</t>
        </is>
      </c>
      <c r="I89" t="inlineStr">
        <is>
          <t>CHIGORODO</t>
        </is>
      </c>
      <c r="J89" t="inlineStr">
        <is>
          <t>PAPELERIA Y VARIEDADES LEA.DISA</t>
        </is>
      </c>
      <c r="K89" t="inlineStr">
        <is>
          <t>AVAL</t>
        </is>
      </c>
      <c r="L89" t="inlineStr">
        <is>
          <t>FO-25-1354724</t>
        </is>
      </c>
      <c r="M89" s="49" t="n">
        <v>45878.71111111111</v>
      </c>
      <c r="N89" s="49" t="n">
        <v>45888.46875</v>
      </c>
      <c r="P89" t="inlineStr">
        <is>
          <t>HARDWARE</t>
        </is>
      </c>
      <c r="Q89" t="inlineStr">
        <is>
          <t>NO ENCIENDE</t>
        </is>
      </c>
      <c r="R89" t="inlineStr">
        <is>
          <t>DAÑO POS</t>
        </is>
      </c>
      <c r="S89" t="inlineStr">
        <is>
          <t>EJECUTADO</t>
        </is>
      </c>
      <c r="T89" t="inlineStr">
        <is>
          <t>VISITA TECNICA</t>
        </is>
      </c>
      <c r="U89" t="inlineStr">
        <is>
          <t>FAPZZ190</t>
        </is>
      </c>
      <c r="V89" t="inlineStr">
        <is>
          <t>TIPO II</t>
        </is>
      </c>
      <c r="W89" t="inlineStr">
        <is>
          <t>TERRESTRE</t>
        </is>
      </c>
      <c r="X89" t="inlineStr">
        <is>
          <t>CASTRO HENAO DANIEL ESTEBAN</t>
        </is>
      </c>
      <c r="Y89" t="inlineStr">
        <is>
          <t>1</t>
        </is>
      </c>
      <c r="Z89" t="inlineStr">
        <is>
          <t>0</t>
        </is>
      </c>
      <c r="AA89" s="48" t="n">
        <v>144968</v>
      </c>
      <c r="AB89" t="inlineStr">
        <is>
          <t>0</t>
        </is>
      </c>
      <c r="AC89" s="48" t="n">
        <v>0</v>
      </c>
      <c r="AD89" s="48" t="n">
        <v>144968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0004-0005</t>
        </is>
      </c>
      <c r="D90" t="inlineStr">
        <is>
          <t>27361</t>
        </is>
      </c>
      <c r="E90" t="inlineStr">
        <is>
          <t>5750695</t>
        </is>
      </c>
      <c r="F90" t="inlineStr">
        <is>
          <t>18719518</t>
        </is>
      </c>
      <c r="G90" t="inlineStr">
        <is>
          <t>INCIDENTE</t>
        </is>
      </c>
      <c r="H90" t="inlineStr">
        <is>
          <t>CHOCO</t>
        </is>
      </c>
      <c r="I90" t="inlineStr">
        <is>
          <t>ISTMINA</t>
        </is>
      </c>
      <c r="J90" t="inlineStr">
        <is>
          <t>TEAM COMMUNICATIONS ISTMINA</t>
        </is>
      </c>
      <c r="K90" t="inlineStr">
        <is>
          <t>AVAL</t>
        </is>
      </c>
      <c r="L90" t="inlineStr">
        <is>
          <t>FO-25-1354726</t>
        </is>
      </c>
      <c r="M90" s="49" t="n">
        <v>45878.25972222222</v>
      </c>
      <c r="N90" s="49" t="n">
        <v>45887.58541666667</v>
      </c>
      <c r="P90" t="inlineStr">
        <is>
          <t>HARDWARE</t>
        </is>
      </c>
      <c r="Q90" t="inlineStr">
        <is>
          <t>TECLADO</t>
        </is>
      </c>
      <c r="R90" t="inlineStr">
        <is>
          <t>DAÑO POS</t>
        </is>
      </c>
      <c r="S90" t="inlineStr">
        <is>
          <t>EJECUTADO</t>
        </is>
      </c>
      <c r="T90" t="inlineStr">
        <is>
          <t>VISITA TECNICA</t>
        </is>
      </c>
      <c r="U90" t="inlineStr">
        <is>
          <t>10PZZ071</t>
        </is>
      </c>
      <c r="V90" t="inlineStr">
        <is>
          <t>TIPO IV ESPECIAL</t>
        </is>
      </c>
      <c r="W90" t="inlineStr">
        <is>
          <t>AEREO</t>
        </is>
      </c>
      <c r="X90" t="inlineStr">
        <is>
          <t>ROBLEDO DIAZ ANDRES FELIPE</t>
        </is>
      </c>
      <c r="Y90" t="inlineStr">
        <is>
          <t>1</t>
        </is>
      </c>
      <c r="Z90" t="inlineStr">
        <is>
          <t>0</t>
        </is>
      </c>
      <c r="AA90" s="48" t="n">
        <v>988463</v>
      </c>
      <c r="AB90" t="inlineStr">
        <is>
          <t>0</t>
        </is>
      </c>
      <c r="AC90" s="48" t="n">
        <v>0</v>
      </c>
      <c r="AD90" s="48" t="n">
        <v>988463</v>
      </c>
    </row>
    <row r="91">
      <c r="A91" t="inlineStr">
        <is>
          <t>VILLAVICENCIO</t>
        </is>
      </c>
      <c r="B91" t="inlineStr">
        <is>
          <t>REMOTAS</t>
        </is>
      </c>
      <c r="C91" t="inlineStr">
        <is>
          <t>0004-0007</t>
        </is>
      </c>
      <c r="D91" t="inlineStr">
        <is>
          <t>50226</t>
        </is>
      </c>
      <c r="E91" t="inlineStr">
        <is>
          <t>5751004</t>
        </is>
      </c>
      <c r="F91" t="inlineStr">
        <is>
          <t>17903998</t>
        </is>
      </c>
      <c r="G91" t="inlineStr">
        <is>
          <t>INCIDENTE</t>
        </is>
      </c>
      <c r="H91" t="inlineStr">
        <is>
          <t>META</t>
        </is>
      </c>
      <c r="I91" t="inlineStr">
        <is>
          <t>CUMARAL</t>
        </is>
      </c>
      <c r="J91" t="inlineStr">
        <is>
          <t>ARTESANIAS EL ARREJERAO</t>
        </is>
      </c>
      <c r="K91" t="inlineStr">
        <is>
          <t>AVAL</t>
        </is>
      </c>
      <c r="L91" t="inlineStr">
        <is>
          <t>FO-25-1356391</t>
        </is>
      </c>
      <c r="M91" s="49" t="n">
        <v>45879.47708333333</v>
      </c>
      <c r="N91" s="49" t="n">
        <v>45880.46805555555</v>
      </c>
      <c r="P91" t="inlineStr">
        <is>
          <t>HARDWARE</t>
        </is>
      </c>
      <c r="Q91" t="inlineStr">
        <is>
          <t>CABLEADO</t>
        </is>
      </c>
      <c r="R91" t="inlineStr">
        <is>
          <t>CABLE MAGICBOX AVERIADO</t>
        </is>
      </c>
      <c r="S91" t="inlineStr">
        <is>
          <t>EJECUTADO</t>
        </is>
      </c>
      <c r="T91" t="inlineStr">
        <is>
          <t>VISITA TECNICA</t>
        </is>
      </c>
      <c r="U91" t="inlineStr">
        <is>
          <t>AAWZZ248</t>
        </is>
      </c>
      <c r="V91" t="inlineStr">
        <is>
          <t>TIPO II</t>
        </is>
      </c>
      <c r="W91" t="inlineStr">
        <is>
          <t>TERRESTRE</t>
        </is>
      </c>
      <c r="X91" t="inlineStr">
        <is>
          <t>PEDREROS CONTRERAS MICHAEL STEVENS</t>
        </is>
      </c>
      <c r="Y91" t="inlineStr">
        <is>
          <t>1</t>
        </is>
      </c>
      <c r="Z91" t="inlineStr">
        <is>
          <t>0</t>
        </is>
      </c>
      <c r="AA91" s="48" t="n">
        <v>144968</v>
      </c>
      <c r="AB91" t="inlineStr">
        <is>
          <t>0</t>
        </is>
      </c>
      <c r="AC91" s="48" t="n">
        <v>0</v>
      </c>
      <c r="AD91" s="48" t="n">
        <v>144968</v>
      </c>
    </row>
    <row r="92">
      <c r="A92" t="inlineStr">
        <is>
          <t>BARRANQUILLA</t>
        </is>
      </c>
      <c r="B92" t="inlineStr">
        <is>
          <t>COSTA</t>
        </is>
      </c>
      <c r="C92" t="inlineStr">
        <is>
          <t>0004-0001</t>
        </is>
      </c>
      <c r="D92" t="inlineStr">
        <is>
          <t>8001</t>
        </is>
      </c>
      <c r="E92" t="inlineStr">
        <is>
          <t>5751110</t>
        </is>
      </c>
      <c r="F92" t="inlineStr">
        <is>
          <t>54793518</t>
        </is>
      </c>
      <c r="G92" t="inlineStr">
        <is>
          <t>INCIDENTE</t>
        </is>
      </c>
      <c r="H92" t="inlineStr">
        <is>
          <t>ATLANTICO</t>
        </is>
      </c>
      <c r="I92" t="inlineStr">
        <is>
          <t>BARRANQUILLA</t>
        </is>
      </c>
      <c r="J92" t="inlineStr">
        <is>
          <t>MULTISERVICIOS DE LA ESQUINA</t>
        </is>
      </c>
      <c r="K92" t="inlineStr">
        <is>
          <t>AVAL</t>
        </is>
      </c>
      <c r="L92" t="inlineStr">
        <is>
          <t>FO-25-1357633</t>
        </is>
      </c>
      <c r="M92" s="49" t="n">
        <v>45880.33333333334</v>
      </c>
      <c r="N92" s="49" t="n">
        <v>45880.47986111111</v>
      </c>
      <c r="P92" t="inlineStr">
        <is>
          <t>HARDWARE</t>
        </is>
      </c>
      <c r="Q92" t="inlineStr">
        <is>
          <t>ALERT IRRUPTION</t>
        </is>
      </c>
      <c r="R92" t="inlineStr">
        <is>
          <t>ALERT IRRUPTION</t>
        </is>
      </c>
      <c r="S92" t="inlineStr">
        <is>
          <t>EJECUTADO</t>
        </is>
      </c>
      <c r="T92" t="inlineStr">
        <is>
          <t>VISITA TECNICA</t>
        </is>
      </c>
      <c r="U92" t="inlineStr">
        <is>
          <t>TVEZZ255</t>
        </is>
      </c>
      <c r="V92" t="inlineStr">
        <is>
          <t>TIPO I</t>
        </is>
      </c>
      <c r="W92" t="inlineStr">
        <is>
          <t>TERRESTRE</t>
        </is>
      </c>
      <c r="X92" t="inlineStr">
        <is>
          <t>PEÑALOZA GUTIERREZ RAFAEL GUSTAVO</t>
        </is>
      </c>
      <c r="Y92" t="inlineStr">
        <is>
          <t>1</t>
        </is>
      </c>
      <c r="Z92" t="inlineStr">
        <is>
          <t>0</t>
        </is>
      </c>
      <c r="AA92" s="48" t="n">
        <v>65960</v>
      </c>
      <c r="AB92" t="inlineStr">
        <is>
          <t>0</t>
        </is>
      </c>
      <c r="AC92" s="48" t="n">
        <v>0</v>
      </c>
      <c r="AD92" s="48" t="n">
        <v>65960</v>
      </c>
    </row>
    <row r="93">
      <c r="A93" t="inlineStr">
        <is>
          <t>SANTA MARTA</t>
        </is>
      </c>
      <c r="B93" t="inlineStr">
        <is>
          <t>COSTA</t>
        </is>
      </c>
      <c r="C93" t="inlineStr">
        <is>
          <t>0004-0001</t>
        </is>
      </c>
      <c r="D93" t="inlineStr">
        <is>
          <t>47001</t>
        </is>
      </c>
      <c r="E93" t="inlineStr">
        <is>
          <t>5751595</t>
        </is>
      </c>
      <c r="F93" t="inlineStr">
        <is>
          <t>81512741</t>
        </is>
      </c>
      <c r="G93" t="inlineStr">
        <is>
          <t>INCIDENTE</t>
        </is>
      </c>
      <c r="H93" t="inlineStr">
        <is>
          <t>MAGDALENA</t>
        </is>
      </c>
      <c r="I93" t="inlineStr">
        <is>
          <t>SANTA MARTA</t>
        </is>
      </c>
      <c r="J93" t="inlineStr">
        <is>
          <t>DROGUERIA Y PAPELERIA DALAF</t>
        </is>
      </c>
      <c r="K93" t="inlineStr">
        <is>
          <t>AVAL</t>
        </is>
      </c>
      <c r="L93" t="inlineStr">
        <is>
          <t>FO-25-1358307</t>
        </is>
      </c>
      <c r="M93" s="49" t="n">
        <v>45880.37847222222</v>
      </c>
      <c r="N93" s="49" t="n">
        <v>45880.71875</v>
      </c>
      <c r="P93" t="inlineStr">
        <is>
          <t>HARDWARE</t>
        </is>
      </c>
      <c r="Q93" t="inlineStr">
        <is>
          <t>PANTALLA</t>
        </is>
      </c>
      <c r="R93" t="inlineStr">
        <is>
          <t>DAÑO POS</t>
        </is>
      </c>
      <c r="S93" t="inlineStr">
        <is>
          <t>EJECUTADO</t>
        </is>
      </c>
      <c r="T93" t="inlineStr">
        <is>
          <t>VISITA TECNICA</t>
        </is>
      </c>
      <c r="U93" t="inlineStr">
        <is>
          <t>10GZZ599</t>
        </is>
      </c>
      <c r="V93" t="inlineStr">
        <is>
          <t>TIPO I</t>
        </is>
      </c>
      <c r="W93" t="inlineStr">
        <is>
          <t>TERRESTRE</t>
        </is>
      </c>
      <c r="X93" t="inlineStr">
        <is>
          <t>GUTIERREZ PEREZ LUIS ALBERTO</t>
        </is>
      </c>
      <c r="Y93" t="inlineStr">
        <is>
          <t>1</t>
        </is>
      </c>
      <c r="Z93" t="inlineStr">
        <is>
          <t>0</t>
        </is>
      </c>
      <c r="AA93" s="48" t="n">
        <v>65960</v>
      </c>
      <c r="AB93" t="inlineStr">
        <is>
          <t>0</t>
        </is>
      </c>
      <c r="AC93" s="48" t="n">
        <v>0</v>
      </c>
      <c r="AD93" s="48" t="n">
        <v>65960</v>
      </c>
    </row>
    <row r="94">
      <c r="A94" t="inlineStr">
        <is>
          <t>YOPAL</t>
        </is>
      </c>
      <c r="B94" t="inlineStr">
        <is>
          <t>REMOTAS</t>
        </is>
      </c>
      <c r="C94" t="inlineStr">
        <is>
          <t>0004-0007</t>
        </is>
      </c>
      <c r="D94" t="inlineStr">
        <is>
          <t>85325</t>
        </is>
      </c>
      <c r="E94" t="inlineStr">
        <is>
          <t>5751601</t>
        </is>
      </c>
      <c r="F94" t="inlineStr">
        <is>
          <t>38808481</t>
        </is>
      </c>
      <c r="G94" t="inlineStr">
        <is>
          <t>INCIDENTE</t>
        </is>
      </c>
      <c r="H94" t="inlineStr">
        <is>
          <t>CASANARE</t>
        </is>
      </c>
      <c r="I94" t="inlineStr">
        <is>
          <t>SAN LUIS DE PALENQUE</t>
        </is>
      </c>
      <c r="J94" t="inlineStr">
        <is>
          <t>COTISERVICIOS</t>
        </is>
      </c>
      <c r="K94" t="inlineStr">
        <is>
          <t>AVAL</t>
        </is>
      </c>
      <c r="L94" t="inlineStr">
        <is>
          <t>FO-25-1358298</t>
        </is>
      </c>
      <c r="M94" s="49" t="n">
        <v>45880.37986111111</v>
      </c>
      <c r="N94" s="49" t="n">
        <v>45880.72152777778</v>
      </c>
      <c r="P94" t="inlineStr">
        <is>
          <t>SOFTWARE</t>
        </is>
      </c>
      <c r="Q94" t="inlineStr">
        <is>
          <t>COMUNICACION</t>
        </is>
      </c>
      <c r="R94" t="inlineStr">
        <is>
          <t>PARAMETROS DE CONFIGURACION EN POS</t>
        </is>
      </c>
      <c r="T94" t="inlineStr">
        <is>
          <t>SOPORTE TELEFONICO</t>
        </is>
      </c>
      <c r="V94" t="inlineStr">
        <is>
          <t>TIPO II</t>
        </is>
      </c>
      <c r="W94" t="inlineStr">
        <is>
          <t>TERRESTRE</t>
        </is>
      </c>
      <c r="X94" t="inlineStr">
        <is>
          <t>BERNAL ELAICA EDGAR ALEXIS</t>
        </is>
      </c>
      <c r="Y94" t="inlineStr">
        <is>
          <t>1</t>
        </is>
      </c>
      <c r="Z94" t="inlineStr">
        <is>
          <t>0</t>
        </is>
      </c>
      <c r="AA94" s="48" t="n">
        <v>41241</v>
      </c>
      <c r="AB94" t="inlineStr">
        <is>
          <t>0</t>
        </is>
      </c>
      <c r="AC94" s="48" t="n">
        <v>0</v>
      </c>
      <c r="AD94" s="48" t="n">
        <v>41241</v>
      </c>
    </row>
    <row r="95">
      <c r="A95" t="inlineStr">
        <is>
          <t>MEDELLIN</t>
        </is>
      </c>
      <c r="B95" t="inlineStr">
        <is>
          <t>NOROCCIDENTE</t>
        </is>
      </c>
      <c r="C95" t="inlineStr">
        <is>
          <t>0004-0005</t>
        </is>
      </c>
      <c r="D95" t="inlineStr">
        <is>
          <t>5679</t>
        </is>
      </c>
      <c r="E95" t="inlineStr">
        <is>
          <t>5751784</t>
        </is>
      </c>
      <c r="F95" t="inlineStr">
        <is>
          <t>68751304</t>
        </is>
      </c>
      <c r="G95" t="inlineStr">
        <is>
          <t>INCIDENTE</t>
        </is>
      </c>
      <c r="H95" t="inlineStr">
        <is>
          <t>ANTIOQUIA</t>
        </is>
      </c>
      <c r="I95" t="inlineStr">
        <is>
          <t>SANTA BARBARA</t>
        </is>
      </c>
      <c r="J95" t="inlineStr">
        <is>
          <t>MORITAMOR REGALOS</t>
        </is>
      </c>
      <c r="K95" t="inlineStr">
        <is>
          <t>AVAL</t>
        </is>
      </c>
      <c r="L95" t="inlineStr">
        <is>
          <t>FO-25-1358875</t>
        </is>
      </c>
      <c r="M95" s="49" t="n">
        <v>45880.42361111111</v>
      </c>
      <c r="N95" s="49" t="n">
        <v>45884.30486111111</v>
      </c>
      <c r="P95" t="inlineStr">
        <is>
          <t>HARDWARE</t>
        </is>
      </c>
      <c r="Q95" t="inlineStr">
        <is>
          <t>FLAS FULL</t>
        </is>
      </c>
      <c r="R95" t="inlineStr">
        <is>
          <t>DAÑO POS</t>
        </is>
      </c>
      <c r="S95" t="inlineStr">
        <is>
          <t>EJECUTADO</t>
        </is>
      </c>
      <c r="T95" t="inlineStr">
        <is>
          <t>VISITA TECNICA</t>
        </is>
      </c>
      <c r="U95" t="inlineStr">
        <is>
          <t>A10LZ025</t>
        </is>
      </c>
      <c r="V95" t="inlineStr">
        <is>
          <t>TIPO II</t>
        </is>
      </c>
      <c r="W95" t="inlineStr">
        <is>
          <t>TERRESTRE</t>
        </is>
      </c>
      <c r="X95" t="inlineStr">
        <is>
          <t>HERNANDEZ CHAVARRIA JUAN CAMILO</t>
        </is>
      </c>
      <c r="Y95" t="inlineStr">
        <is>
          <t>1</t>
        </is>
      </c>
      <c r="Z95" t="inlineStr">
        <is>
          <t>0</t>
        </is>
      </c>
      <c r="AA95" s="48" t="n">
        <v>144968</v>
      </c>
      <c r="AB95" t="inlineStr">
        <is>
          <t>0</t>
        </is>
      </c>
      <c r="AC95" s="48" t="n">
        <v>0</v>
      </c>
      <c r="AD95" s="48" t="n">
        <v>144968</v>
      </c>
    </row>
    <row r="96">
      <c r="A96" t="inlineStr">
        <is>
          <t>VILLAVICENCIO</t>
        </is>
      </c>
      <c r="B96" t="inlineStr">
        <is>
          <t>REMOTAS</t>
        </is>
      </c>
      <c r="C96" t="inlineStr">
        <is>
          <t>0004-0007</t>
        </is>
      </c>
      <c r="D96" t="inlineStr">
        <is>
          <t>50001</t>
        </is>
      </c>
      <c r="E96" t="inlineStr">
        <is>
          <t>5751902</t>
        </is>
      </c>
      <c r="F96" t="inlineStr">
        <is>
          <t>13069935</t>
        </is>
      </c>
      <c r="G96" t="inlineStr">
        <is>
          <t>INCIDENTE</t>
        </is>
      </c>
      <c r="H96" t="inlineStr">
        <is>
          <t>META</t>
        </is>
      </c>
      <c r="I96" t="inlineStr">
        <is>
          <t>VILLAVICENCIO</t>
        </is>
      </c>
      <c r="J96" t="inlineStr">
        <is>
          <t>MOVILCO VILLAVICENCIO</t>
        </is>
      </c>
      <c r="K96" t="inlineStr">
        <is>
          <t>AVAL</t>
        </is>
      </c>
      <c r="L96" t="inlineStr">
        <is>
          <t>FO-25-1359198</t>
        </is>
      </c>
      <c r="M96" s="49" t="n">
        <v>45880.44930555556</v>
      </c>
      <c r="N96" s="49" t="n">
        <v>45880.71944444445</v>
      </c>
      <c r="P96" t="inlineStr">
        <is>
          <t>HARDWARE</t>
        </is>
      </c>
      <c r="Q96" t="inlineStr">
        <is>
          <t>COMUNICACION</t>
        </is>
      </c>
      <c r="R96" t="inlineStr">
        <is>
          <t>DAÑO POS</t>
        </is>
      </c>
      <c r="S96" t="inlineStr">
        <is>
          <t>EJECUTADO</t>
        </is>
      </c>
      <c r="T96" t="inlineStr">
        <is>
          <t>VISITA TECNICA</t>
        </is>
      </c>
      <c r="U96" t="inlineStr">
        <is>
          <t>SX7ZZ571</t>
        </is>
      </c>
      <c r="V96" t="inlineStr">
        <is>
          <t>TIPO I</t>
        </is>
      </c>
      <c r="W96" t="inlineStr">
        <is>
          <t>TERRESTRE</t>
        </is>
      </c>
      <c r="X96" t="inlineStr">
        <is>
          <t>GARZON RUIZ LUIS MIGUEL</t>
        </is>
      </c>
      <c r="Y96" t="inlineStr">
        <is>
          <t>1</t>
        </is>
      </c>
      <c r="Z96" t="inlineStr">
        <is>
          <t>0</t>
        </is>
      </c>
      <c r="AA96" s="48" t="n">
        <v>65960</v>
      </c>
      <c r="AB96" t="inlineStr">
        <is>
          <t>0</t>
        </is>
      </c>
      <c r="AC96" s="48" t="n">
        <v>0</v>
      </c>
      <c r="AD96" s="48" t="n">
        <v>65960</v>
      </c>
    </row>
    <row r="97">
      <c r="A97" t="inlineStr">
        <is>
          <t>VILLAVICENCIO</t>
        </is>
      </c>
      <c r="B97" t="inlineStr">
        <is>
          <t>REMOTAS</t>
        </is>
      </c>
      <c r="C97" t="inlineStr">
        <is>
          <t>0004-0007</t>
        </is>
      </c>
      <c r="D97" t="inlineStr">
        <is>
          <t>25335</t>
        </is>
      </c>
      <c r="E97" t="inlineStr">
        <is>
          <t>5751934</t>
        </is>
      </c>
      <c r="F97" t="inlineStr">
        <is>
          <t>88002997</t>
        </is>
      </c>
      <c r="G97" t="inlineStr">
        <is>
          <t>INCIDENTE</t>
        </is>
      </c>
      <c r="H97" t="inlineStr">
        <is>
          <t>CUNDINAMARCA</t>
        </is>
      </c>
      <c r="I97" t="inlineStr">
        <is>
          <t>GUAYABETAL</t>
        </is>
      </c>
      <c r="J97" t="inlineStr">
        <is>
          <t>D`VELEZ COMUNICACIONES</t>
        </is>
      </c>
      <c r="K97" t="inlineStr">
        <is>
          <t>AVAL</t>
        </is>
      </c>
      <c r="L97" t="inlineStr">
        <is>
          <t>FO-25-1359260</t>
        </is>
      </c>
      <c r="M97" s="49" t="n">
        <v>45880.45625</v>
      </c>
      <c r="N97" s="49" t="n">
        <v>45881.66805555556</v>
      </c>
      <c r="P97" t="inlineStr">
        <is>
          <t>SOFTWARE</t>
        </is>
      </c>
      <c r="Q97" t="inlineStr">
        <is>
          <t>ERROR DE TRANSACCIONES</t>
        </is>
      </c>
      <c r="R97" t="inlineStr">
        <is>
          <t>RECHAZO GENERAL</t>
        </is>
      </c>
      <c r="S97" t="inlineStr">
        <is>
          <t>EJECUTADO</t>
        </is>
      </c>
      <c r="T97" t="inlineStr">
        <is>
          <t>VISITA TECNICA</t>
        </is>
      </c>
      <c r="U97" t="inlineStr">
        <is>
          <t>10RZZ925</t>
        </is>
      </c>
      <c r="V97" t="inlineStr">
        <is>
          <t>TIPO II</t>
        </is>
      </c>
      <c r="W97" t="inlineStr">
        <is>
          <t>TERRESTRE</t>
        </is>
      </c>
      <c r="X97" t="inlineStr">
        <is>
          <t>GARZON RUIZ LUIS MIGUEL</t>
        </is>
      </c>
      <c r="Y97" t="inlineStr">
        <is>
          <t>1</t>
        </is>
      </c>
      <c r="Z97" t="inlineStr">
        <is>
          <t>0</t>
        </is>
      </c>
      <c r="AA97" s="48" t="n">
        <v>144968</v>
      </c>
      <c r="AB97" t="inlineStr">
        <is>
          <t>0</t>
        </is>
      </c>
      <c r="AC97" s="48" t="n">
        <v>0</v>
      </c>
      <c r="AD97" s="48" t="n">
        <v>144968</v>
      </c>
    </row>
    <row r="98">
      <c r="A98" t="inlineStr">
        <is>
          <t>MEDELLIN</t>
        </is>
      </c>
      <c r="B98" t="inlineStr">
        <is>
          <t>NOROCCIDENTE</t>
        </is>
      </c>
      <c r="C98" t="inlineStr">
        <is>
          <t>0004-0005</t>
        </is>
      </c>
      <c r="D98" t="inlineStr">
        <is>
          <t>5001</t>
        </is>
      </c>
      <c r="E98" t="inlineStr">
        <is>
          <t>5752010</t>
        </is>
      </c>
      <c r="F98" t="inlineStr">
        <is>
          <t>19372929</t>
        </is>
      </c>
      <c r="G98" t="inlineStr">
        <is>
          <t>INCIDENTE</t>
        </is>
      </c>
      <c r="H98" t="inlineStr">
        <is>
          <t>ANTIOQUIA</t>
        </is>
      </c>
      <c r="I98" t="inlineStr">
        <is>
          <t>MEDELLIN</t>
        </is>
      </c>
      <c r="J98" t="inlineStr">
        <is>
          <t>GEDIMA</t>
        </is>
      </c>
      <c r="K98" t="inlineStr">
        <is>
          <t>AVAL</t>
        </is>
      </c>
      <c r="L98" t="inlineStr">
        <is>
          <t>FO-25-1359391</t>
        </is>
      </c>
      <c r="M98" s="49" t="n">
        <v>45880.46666666667</v>
      </c>
      <c r="N98" s="49" t="n">
        <v>45880.59513888889</v>
      </c>
      <c r="P98" t="inlineStr">
        <is>
          <t>USUARIO</t>
        </is>
      </c>
      <c r="Q98" t="inlineStr">
        <is>
          <t>CIERRE</t>
        </is>
      </c>
      <c r="R98" t="inlineStr">
        <is>
          <t>COMERCIO NO REALIZA CIERRE</t>
        </is>
      </c>
      <c r="S98" t="inlineStr">
        <is>
          <t>EJECUTADO</t>
        </is>
      </c>
      <c r="T98" t="inlineStr">
        <is>
          <t>VISITA TECNICA</t>
        </is>
      </c>
      <c r="U98" t="inlineStr">
        <is>
          <t>10KZZ340</t>
        </is>
      </c>
      <c r="V98" t="inlineStr">
        <is>
          <t>TIPO I</t>
        </is>
      </c>
      <c r="W98" t="inlineStr">
        <is>
          <t>TERRESTRE</t>
        </is>
      </c>
      <c r="X98" t="inlineStr">
        <is>
          <t>HERNANDEZ CHAVARRIA JUAN CAMILO</t>
        </is>
      </c>
      <c r="Y98" t="inlineStr">
        <is>
          <t>1</t>
        </is>
      </c>
      <c r="Z98" t="inlineStr">
        <is>
          <t>0</t>
        </is>
      </c>
      <c r="AA98" s="48" t="n">
        <v>65960</v>
      </c>
      <c r="AB98" t="inlineStr">
        <is>
          <t>0</t>
        </is>
      </c>
      <c r="AC98" s="48" t="n">
        <v>0</v>
      </c>
      <c r="AD98" s="48" t="n">
        <v>65960</v>
      </c>
    </row>
    <row r="99">
      <c r="A99" t="inlineStr">
        <is>
          <t>BUCARAMANGA</t>
        </is>
      </c>
      <c r="B99" t="inlineStr">
        <is>
          <t>SANTANDERES</t>
        </is>
      </c>
      <c r="C99" t="inlineStr">
        <is>
          <t>0004-0008</t>
        </is>
      </c>
      <c r="D99" t="inlineStr">
        <is>
          <t>68190</t>
        </is>
      </c>
      <c r="E99" t="inlineStr">
        <is>
          <t>5752193</t>
        </is>
      </c>
      <c r="F99" t="inlineStr">
        <is>
          <t>16554768</t>
        </is>
      </c>
      <c r="G99" t="inlineStr">
        <is>
          <t>INCIDENTE</t>
        </is>
      </c>
      <c r="H99" t="inlineStr">
        <is>
          <t>SANTANDER</t>
        </is>
      </c>
      <c r="I99" t="inlineStr">
        <is>
          <t>CIMITARRA</t>
        </is>
      </c>
      <c r="J99" t="inlineStr">
        <is>
          <t>CACHARRO.COM</t>
        </is>
      </c>
      <c r="K99" t="inlineStr">
        <is>
          <t>AVAL</t>
        </is>
      </c>
      <c r="L99" t="inlineStr">
        <is>
          <t>FO-25-1360434</t>
        </is>
      </c>
      <c r="M99" s="49" t="n">
        <v>45880.50069444445</v>
      </c>
      <c r="N99" s="49" t="n">
        <v>45881.71458333333</v>
      </c>
      <c r="P99" t="inlineStr">
        <is>
          <t>HARDWARE</t>
        </is>
      </c>
      <c r="Q99" t="inlineStr">
        <is>
          <t>COMUNICACION</t>
        </is>
      </c>
      <c r="R99" t="inlineStr">
        <is>
          <t>MENSAJE CABLE DE RED DESCONECTADO</t>
        </is>
      </c>
      <c r="S99" t="inlineStr">
        <is>
          <t>EJECUTADO</t>
        </is>
      </c>
      <c r="T99" t="inlineStr">
        <is>
          <t>VISITA TECNICA</t>
        </is>
      </c>
      <c r="U99" t="inlineStr">
        <is>
          <t>1ZZZZ766</t>
        </is>
      </c>
      <c r="V99" t="inlineStr">
        <is>
          <t>TIPO IV</t>
        </is>
      </c>
      <c r="W99" t="inlineStr">
        <is>
          <t>TERRESTRE</t>
        </is>
      </c>
      <c r="X99" t="inlineStr">
        <is>
          <t>MARIÑO PABON JORGE ENRIQUE</t>
        </is>
      </c>
      <c r="Y99" t="inlineStr">
        <is>
          <t>1</t>
        </is>
      </c>
      <c r="Z99" t="inlineStr">
        <is>
          <t>0</t>
        </is>
      </c>
      <c r="AA99" s="48" t="n">
        <v>479589</v>
      </c>
      <c r="AB99" t="inlineStr">
        <is>
          <t>0</t>
        </is>
      </c>
      <c r="AC99" s="48" t="n">
        <v>0</v>
      </c>
      <c r="AD99" s="48" t="n">
        <v>479589</v>
      </c>
    </row>
    <row r="100">
      <c r="A100" t="inlineStr">
        <is>
          <t>CALI</t>
        </is>
      </c>
      <c r="B100" t="inlineStr">
        <is>
          <t>SUROCCIDENTE Y EJE CAFETERO</t>
        </is>
      </c>
      <c r="C100" t="inlineStr">
        <is>
          <t>0004-0003</t>
        </is>
      </c>
      <c r="D100" t="inlineStr">
        <is>
          <t>76001</t>
        </is>
      </c>
      <c r="E100" t="inlineStr">
        <is>
          <t>5752244</t>
        </is>
      </c>
      <c r="F100" t="inlineStr">
        <is>
          <t>19996487</t>
        </is>
      </c>
      <c r="G100" t="inlineStr">
        <is>
          <t>INCIDENTE</t>
        </is>
      </c>
      <c r="H100" t="inlineStr">
        <is>
          <t>VALLE DEL CAUCA</t>
        </is>
      </c>
      <c r="I100" t="inlineStr">
        <is>
          <t>CALI</t>
        </is>
      </c>
      <c r="J100" t="inlineStr">
        <is>
          <t>RAPITIENDA LA PRIMA</t>
        </is>
      </c>
      <c r="K100" t="inlineStr">
        <is>
          <t>AVAL</t>
        </is>
      </c>
      <c r="L100" t="inlineStr">
        <is>
          <t>FO-25-1360580</t>
        </is>
      </c>
      <c r="M100" s="49" t="n">
        <v>45880.51041666666</v>
      </c>
      <c r="N100" s="49" t="n">
        <v>45880.65763888889</v>
      </c>
      <c r="P100" t="inlineStr">
        <is>
          <t>USUARIO</t>
        </is>
      </c>
      <c r="Q100" t="inlineStr">
        <is>
          <t>CIERRE</t>
        </is>
      </c>
      <c r="R100" t="inlineStr">
        <is>
          <t>COMERCIO NO REALIZA CIERRE</t>
        </is>
      </c>
      <c r="S100" t="inlineStr">
        <is>
          <t>EJECUTADO</t>
        </is>
      </c>
      <c r="T100" t="inlineStr">
        <is>
          <t>VISITA TECNICA</t>
        </is>
      </c>
      <c r="U100" t="inlineStr">
        <is>
          <t>AD0AZ671</t>
        </is>
      </c>
      <c r="V100" t="inlineStr">
        <is>
          <t>TIPO I</t>
        </is>
      </c>
      <c r="W100" t="inlineStr">
        <is>
          <t>TERRESTRE</t>
        </is>
      </c>
      <c r="X100" t="inlineStr">
        <is>
          <t>TORRES GARCIA JENDRY JOSE</t>
        </is>
      </c>
      <c r="Y100" t="inlineStr">
        <is>
          <t>1</t>
        </is>
      </c>
      <c r="Z100" t="inlineStr">
        <is>
          <t>0</t>
        </is>
      </c>
      <c r="AA100" s="48" t="n">
        <v>65960</v>
      </c>
      <c r="AB100" t="inlineStr">
        <is>
          <t>0</t>
        </is>
      </c>
      <c r="AC100" s="48" t="n">
        <v>0</v>
      </c>
      <c r="AD100" s="48" t="n">
        <v>65960</v>
      </c>
    </row>
    <row r="101">
      <c r="A101" t="inlineStr">
        <is>
          <t>MEDELLIN</t>
        </is>
      </c>
      <c r="B101" t="inlineStr">
        <is>
          <t>NOROCCIDENTE</t>
        </is>
      </c>
      <c r="C101" t="inlineStr">
        <is>
          <t>0004-0005</t>
        </is>
      </c>
      <c r="D101" t="inlineStr">
        <is>
          <t>5579</t>
        </is>
      </c>
      <c r="E101" t="inlineStr">
        <is>
          <t>5752318</t>
        </is>
      </c>
      <c r="F101" t="inlineStr">
        <is>
          <t>18737445</t>
        </is>
      </c>
      <c r="G101" t="inlineStr">
        <is>
          <t>INCIDENTE</t>
        </is>
      </c>
      <c r="H101" t="inlineStr">
        <is>
          <t>ANTIOQUIA</t>
        </is>
      </c>
      <c r="I101" t="inlineStr">
        <is>
          <t>PUERTO BERRIO</t>
        </is>
      </c>
      <c r="J101" t="inlineStr">
        <is>
          <t>RIO COMUNICACIONES</t>
        </is>
      </c>
      <c r="K101" t="inlineStr">
        <is>
          <t>AVAL</t>
        </is>
      </c>
      <c r="L101" t="inlineStr">
        <is>
          <t>FO-25-1360737</t>
        </is>
      </c>
      <c r="M101" s="49" t="n">
        <v>45880.53055555555</v>
      </c>
      <c r="N101" s="49" t="n">
        <v>45882.59305555555</v>
      </c>
      <c r="P101" t="inlineStr">
        <is>
          <t>USUARIO</t>
        </is>
      </c>
      <c r="Q101" t="inlineStr">
        <is>
          <t>LECTOR DE TARJETAS</t>
        </is>
      </c>
      <c r="R101" t="inlineStr">
        <is>
          <t>OBSTRUCCION DEL LECTOR</t>
        </is>
      </c>
      <c r="S101" t="inlineStr">
        <is>
          <t>EJECUTADO</t>
        </is>
      </c>
      <c r="T101" t="inlineStr">
        <is>
          <t>VISITA TECNICA</t>
        </is>
      </c>
      <c r="U101" t="inlineStr">
        <is>
          <t>9L8ZZ323</t>
        </is>
      </c>
      <c r="V101" t="inlineStr">
        <is>
          <t>TIPO III</t>
        </is>
      </c>
      <c r="W101" t="inlineStr">
        <is>
          <t>TERRESTRE</t>
        </is>
      </c>
      <c r="X101" t="inlineStr">
        <is>
          <t>PAREJA ECHAVARRIA JHON DAVID</t>
        </is>
      </c>
      <c r="Y101" t="inlineStr">
        <is>
          <t>1</t>
        </is>
      </c>
      <c r="Z101" t="inlineStr">
        <is>
          <t>0</t>
        </is>
      </c>
      <c r="AA101" s="48" t="n">
        <v>275729</v>
      </c>
      <c r="AB101" t="inlineStr">
        <is>
          <t>0</t>
        </is>
      </c>
      <c r="AC101" s="48" t="n">
        <v>0</v>
      </c>
      <c r="AD101" s="48" t="n">
        <v>275729</v>
      </c>
    </row>
    <row r="102">
      <c r="A102" t="inlineStr">
        <is>
          <t>VILLAVICENCIO</t>
        </is>
      </c>
      <c r="B102" t="inlineStr">
        <is>
          <t>REMOTAS</t>
        </is>
      </c>
      <c r="C102" t="inlineStr">
        <is>
          <t>0004-0007</t>
        </is>
      </c>
      <c r="D102" t="inlineStr">
        <is>
          <t>50001</t>
        </is>
      </c>
      <c r="E102" t="inlineStr">
        <is>
          <t>5752653</t>
        </is>
      </c>
      <c r="F102" t="inlineStr">
        <is>
          <t>13875380</t>
        </is>
      </c>
      <c r="G102" t="inlineStr">
        <is>
          <t>INCIDENTE</t>
        </is>
      </c>
      <c r="H102" t="inlineStr">
        <is>
          <t>META</t>
        </is>
      </c>
      <c r="I102" t="inlineStr">
        <is>
          <t>VILLAVICENCIO</t>
        </is>
      </c>
      <c r="J102" t="inlineStr">
        <is>
          <t>DROGAS EL ESTERO</t>
        </is>
      </c>
      <c r="K102" t="inlineStr">
        <is>
          <t>AVAL</t>
        </is>
      </c>
      <c r="L102" t="inlineStr">
        <is>
          <t>FO-25-1362538</t>
        </is>
      </c>
      <c r="M102" s="49" t="n">
        <v>45880.61736111111</v>
      </c>
      <c r="N102" s="49" t="n">
        <v>45881.44444444445</v>
      </c>
      <c r="P102" t="inlineStr">
        <is>
          <t>ENTIDAD</t>
        </is>
      </c>
      <c r="Q102" t="inlineStr">
        <is>
          <t>AVAL TARJETA DE SEMBRADO</t>
        </is>
      </c>
      <c r="R102" t="inlineStr">
        <is>
          <t>RESEMBRADO EXITOSO</t>
        </is>
      </c>
      <c r="S102" t="inlineStr">
        <is>
          <t>EJECUTADO</t>
        </is>
      </c>
      <c r="T102" t="inlineStr">
        <is>
          <t>VISITA TECNICA</t>
        </is>
      </c>
      <c r="U102" t="inlineStr">
        <is>
          <t>JAAIZ353</t>
        </is>
      </c>
      <c r="V102" t="inlineStr">
        <is>
          <t>TIPO I</t>
        </is>
      </c>
      <c r="W102" t="inlineStr">
        <is>
          <t>TERRESTRE</t>
        </is>
      </c>
      <c r="X102" t="inlineStr">
        <is>
          <t>PEDREROS CONTRERAS MICHAEL STEVENS</t>
        </is>
      </c>
      <c r="Y102" t="inlineStr">
        <is>
          <t>1</t>
        </is>
      </c>
      <c r="Z102" t="inlineStr">
        <is>
          <t>0</t>
        </is>
      </c>
      <c r="AA102" s="48" t="n">
        <v>65960</v>
      </c>
      <c r="AB102" t="inlineStr">
        <is>
          <t>0</t>
        </is>
      </c>
      <c r="AC102" s="48" t="n">
        <v>0</v>
      </c>
      <c r="AD102" s="48" t="n">
        <v>65960</v>
      </c>
    </row>
    <row r="103">
      <c r="A103" t="inlineStr">
        <is>
          <t>VILLAVICENCIO</t>
        </is>
      </c>
      <c r="B103" t="inlineStr">
        <is>
          <t>REMOTAS</t>
        </is>
      </c>
      <c r="C103" t="inlineStr">
        <is>
          <t>0004-0007</t>
        </is>
      </c>
      <c r="D103" t="inlineStr">
        <is>
          <t>50001</t>
        </is>
      </c>
      <c r="E103" t="inlineStr">
        <is>
          <t>5752817</t>
        </is>
      </c>
      <c r="F103" t="inlineStr">
        <is>
          <t>15088768</t>
        </is>
      </c>
      <c r="G103" t="inlineStr">
        <is>
          <t>INCIDENTE</t>
        </is>
      </c>
      <c r="H103" t="inlineStr">
        <is>
          <t>META</t>
        </is>
      </c>
      <c r="I103" t="inlineStr">
        <is>
          <t>VILLAVICENCIO</t>
        </is>
      </c>
      <c r="J103" t="inlineStr">
        <is>
          <t>CONSUERTE BOCHICA</t>
        </is>
      </c>
      <c r="K103" t="inlineStr">
        <is>
          <t>AVAL</t>
        </is>
      </c>
      <c r="L103" t="inlineStr">
        <is>
          <t>FO-25-1362142</t>
        </is>
      </c>
      <c r="M103" s="49" t="n">
        <v>45880.65486111111</v>
      </c>
      <c r="N103" s="49" t="n">
        <v>45881.52708333333</v>
      </c>
      <c r="P103" t="inlineStr">
        <is>
          <t>HARDWARE</t>
        </is>
      </c>
      <c r="Q103" t="inlineStr">
        <is>
          <t>ACTUALIZACION</t>
        </is>
      </c>
      <c r="R103" t="inlineStr">
        <is>
          <t>VERSION CAMBIO POS</t>
        </is>
      </c>
      <c r="S103" t="inlineStr">
        <is>
          <t>EJECUTADO</t>
        </is>
      </c>
      <c r="T103" t="inlineStr">
        <is>
          <t>VISITA TECNICA</t>
        </is>
      </c>
      <c r="U103" t="inlineStr">
        <is>
          <t>ABHZZ114</t>
        </is>
      </c>
      <c r="V103" t="inlineStr">
        <is>
          <t>TIPO I</t>
        </is>
      </c>
      <c r="W103" t="inlineStr">
        <is>
          <t>TERRESTRE</t>
        </is>
      </c>
      <c r="X103" t="inlineStr">
        <is>
          <t>GARZON RUIZ LUIS MIGUEL</t>
        </is>
      </c>
      <c r="Y103" t="inlineStr">
        <is>
          <t>1</t>
        </is>
      </c>
      <c r="Z103" t="inlineStr">
        <is>
          <t>0</t>
        </is>
      </c>
      <c r="AA103" s="48" t="n">
        <v>65960</v>
      </c>
      <c r="AB103" t="inlineStr">
        <is>
          <t>0</t>
        </is>
      </c>
      <c r="AC103" s="48" t="n">
        <v>0</v>
      </c>
      <c r="AD103" s="48" t="n">
        <v>65960</v>
      </c>
    </row>
    <row r="104">
      <c r="A104" t="inlineStr">
        <is>
          <t>BUCARAMANGA</t>
        </is>
      </c>
      <c r="B104" t="inlineStr">
        <is>
          <t>SANTANDERES</t>
        </is>
      </c>
      <c r="C104" t="inlineStr">
        <is>
          <t>0004-0008</t>
        </is>
      </c>
      <c r="D104" t="inlineStr">
        <is>
          <t>68001</t>
        </is>
      </c>
      <c r="E104" t="inlineStr">
        <is>
          <t>5752849</t>
        </is>
      </c>
      <c r="F104" t="inlineStr">
        <is>
          <t>21384599</t>
        </is>
      </c>
      <c r="G104" t="inlineStr">
        <is>
          <t>INCIDENTE</t>
        </is>
      </c>
      <c r="H104" t="inlineStr">
        <is>
          <t>SANTANDER</t>
        </is>
      </c>
      <c r="I104" t="inlineStr">
        <is>
          <t>BUCARAMANGA</t>
        </is>
      </c>
      <c r="J104" t="inlineStr">
        <is>
          <t>PAPELERIA LA ROCA</t>
        </is>
      </c>
      <c r="K104" t="inlineStr">
        <is>
          <t>AVAL</t>
        </is>
      </c>
      <c r="L104" t="inlineStr">
        <is>
          <t>FO-25-1362150</t>
        </is>
      </c>
      <c r="M104" s="49" t="n">
        <v>45880.66319444445</v>
      </c>
      <c r="N104" s="49" t="n">
        <v>45882.33958333333</v>
      </c>
      <c r="P104" t="inlineStr">
        <is>
          <t>HARDWARE</t>
        </is>
      </c>
      <c r="Q104" t="inlineStr">
        <is>
          <t>COMUNICACION</t>
        </is>
      </c>
      <c r="R104" t="inlineStr">
        <is>
          <t>MENSAJE CABLE DE RED DESCONECTADO</t>
        </is>
      </c>
      <c r="S104" t="inlineStr">
        <is>
          <t>EJECUTADO</t>
        </is>
      </c>
      <c r="T104" t="inlineStr">
        <is>
          <t>VISITA TECNICA</t>
        </is>
      </c>
      <c r="U104" t="inlineStr">
        <is>
          <t>A1KZZ917</t>
        </is>
      </c>
      <c r="V104" t="inlineStr">
        <is>
          <t>TIPO I</t>
        </is>
      </c>
      <c r="W104" t="inlineStr">
        <is>
          <t>TERRESTRE</t>
        </is>
      </c>
      <c r="X104" t="inlineStr">
        <is>
          <t>PEÑA DIAZ IVAN YESID</t>
        </is>
      </c>
      <c r="Y104" t="inlineStr">
        <is>
          <t>1</t>
        </is>
      </c>
      <c r="Z104" t="inlineStr">
        <is>
          <t>0</t>
        </is>
      </c>
      <c r="AA104" s="48" t="n">
        <v>65960</v>
      </c>
      <c r="AB104" t="inlineStr">
        <is>
          <t>0</t>
        </is>
      </c>
      <c r="AC104" s="48" t="n">
        <v>0</v>
      </c>
      <c r="AD104" s="48" t="n">
        <v>65960</v>
      </c>
    </row>
    <row r="105">
      <c r="A105" t="inlineStr">
        <is>
          <t>TUNJA</t>
        </is>
      </c>
      <c r="B105" t="inlineStr">
        <is>
          <t>SANTANDERES</t>
        </is>
      </c>
      <c r="C105" t="inlineStr">
        <is>
          <t>0004-0008</t>
        </is>
      </c>
      <c r="D105" t="inlineStr">
        <is>
          <t>15542</t>
        </is>
      </c>
      <c r="E105" t="inlineStr">
        <is>
          <t>5752900</t>
        </is>
      </c>
      <c r="F105" t="inlineStr">
        <is>
          <t>17235458</t>
        </is>
      </c>
      <c r="G105" t="inlineStr">
        <is>
          <t>INCIDENTE</t>
        </is>
      </c>
      <c r="H105" t="inlineStr">
        <is>
          <t>BOYACA</t>
        </is>
      </c>
      <c r="I105" t="inlineStr">
        <is>
          <t>PESCA</t>
        </is>
      </c>
      <c r="J105" t="inlineStr">
        <is>
          <t>PESCATEL COMUNICACIONES</t>
        </is>
      </c>
      <c r="K105" t="inlineStr">
        <is>
          <t>AVAL</t>
        </is>
      </c>
      <c r="L105" t="inlineStr">
        <is>
          <t>FO-25-1362426</t>
        </is>
      </c>
      <c r="M105" s="49" t="n">
        <v>45880.675</v>
      </c>
      <c r="N105" s="49" t="n">
        <v>45881.65208333333</v>
      </c>
      <c r="P105" t="inlineStr">
        <is>
          <t>SOFTWARE</t>
        </is>
      </c>
      <c r="Q105" t="inlineStr">
        <is>
          <t>ACTUALIZACION</t>
        </is>
      </c>
      <c r="R105" t="inlineStr">
        <is>
          <t>VERSION CARGA SO VR</t>
        </is>
      </c>
      <c r="S105" t="inlineStr">
        <is>
          <t>EJECUTADO</t>
        </is>
      </c>
      <c r="T105" t="inlineStr">
        <is>
          <t>VISITA TECNICA</t>
        </is>
      </c>
      <c r="U105" t="inlineStr">
        <is>
          <t>GZ0BZ364</t>
        </is>
      </c>
      <c r="V105" t="inlineStr">
        <is>
          <t>TIPO III</t>
        </is>
      </c>
      <c r="W105" t="inlineStr">
        <is>
          <t>TERRESTRE</t>
        </is>
      </c>
      <c r="X105" t="inlineStr">
        <is>
          <t>ALVARADO MORENO CRISTHIAN</t>
        </is>
      </c>
      <c r="Y105" t="inlineStr">
        <is>
          <t>1</t>
        </is>
      </c>
      <c r="Z105" t="inlineStr">
        <is>
          <t>0</t>
        </is>
      </c>
      <c r="AA105" s="48" t="n">
        <v>275729</v>
      </c>
      <c r="AB105" t="inlineStr">
        <is>
          <t>0</t>
        </is>
      </c>
      <c r="AC105" s="48" t="n">
        <v>0</v>
      </c>
      <c r="AD105" s="48" t="n">
        <v>275729</v>
      </c>
    </row>
    <row r="106">
      <c r="A106" t="inlineStr">
        <is>
          <t>PASTO</t>
        </is>
      </c>
      <c r="B106" t="inlineStr">
        <is>
          <t>SUROCCIDENTE Y EJE CAFETERO</t>
        </is>
      </c>
      <c r="C106" t="inlineStr">
        <is>
          <t>0004-0003</t>
        </is>
      </c>
      <c r="D106" t="inlineStr">
        <is>
          <t>52480</t>
        </is>
      </c>
      <c r="E106" t="inlineStr">
        <is>
          <t>5753114</t>
        </is>
      </c>
      <c r="F106" t="inlineStr">
        <is>
          <t>23359789</t>
        </is>
      </c>
      <c r="G106" t="inlineStr">
        <is>
          <t>INCIDENTE</t>
        </is>
      </c>
      <c r="H106" t="inlineStr">
        <is>
          <t>NARIÑO</t>
        </is>
      </c>
      <c r="I106" t="inlineStr">
        <is>
          <t>NARIÑO</t>
        </is>
      </c>
      <c r="J106" t="inlineStr">
        <is>
          <t>EL MUNDO DE PROMOCION Y FANTAS</t>
        </is>
      </c>
      <c r="K106" t="inlineStr">
        <is>
          <t>AVAL</t>
        </is>
      </c>
      <c r="L106" t="inlineStr">
        <is>
          <t>FO-25-1363245</t>
        </is>
      </c>
      <c r="M106" s="49" t="n">
        <v>45881.33333333334</v>
      </c>
      <c r="N106" s="49" t="n">
        <v>45881.51944444444</v>
      </c>
      <c r="P106" t="inlineStr">
        <is>
          <t>ENTIDAD</t>
        </is>
      </c>
      <c r="Q106" t="inlineStr">
        <is>
          <t>AVAL TARJETA DE SEMBRADO</t>
        </is>
      </c>
      <c r="R106" t="inlineStr">
        <is>
          <t>TARJETA INACTIVA</t>
        </is>
      </c>
      <c r="T106" t="inlineStr">
        <is>
          <t>SOPORTE TELEFONICO</t>
        </is>
      </c>
      <c r="V106" t="inlineStr">
        <is>
          <t>TIPO II</t>
        </is>
      </c>
      <c r="W106" t="inlineStr">
        <is>
          <t>TERRESTRE</t>
        </is>
      </c>
      <c r="X106" t="inlineStr">
        <is>
          <t>BRAVO MADROÑERO OSCAR ESTEBAN</t>
        </is>
      </c>
      <c r="Y106" t="inlineStr">
        <is>
          <t>1</t>
        </is>
      </c>
      <c r="Z106" t="inlineStr">
        <is>
          <t>0</t>
        </is>
      </c>
      <c r="AA106" s="48" t="n">
        <v>41241</v>
      </c>
      <c r="AB106" t="inlineStr">
        <is>
          <t>0</t>
        </is>
      </c>
      <c r="AC106" s="48" t="n">
        <v>0</v>
      </c>
      <c r="AD106" s="48" t="n">
        <v>41241</v>
      </c>
    </row>
    <row r="107">
      <c r="A107" t="inlineStr">
        <is>
          <t>CUCUTA</t>
        </is>
      </c>
      <c r="B107" t="inlineStr">
        <is>
          <t>SANTANDERES</t>
        </is>
      </c>
      <c r="C107" t="inlineStr">
        <is>
          <t>0004-0008</t>
        </is>
      </c>
      <c r="D107" t="inlineStr">
        <is>
          <t>54405</t>
        </is>
      </c>
      <c r="E107" t="inlineStr">
        <is>
          <t>5753232</t>
        </is>
      </c>
      <c r="F107" t="inlineStr">
        <is>
          <t>19087709</t>
        </is>
      </c>
      <c r="G107" t="inlineStr">
        <is>
          <t>INCIDENTE</t>
        </is>
      </c>
      <c r="H107" t="inlineStr">
        <is>
          <t>NORTE DE SANTANDER</t>
        </is>
      </c>
      <c r="I107" t="inlineStr">
        <is>
          <t>LOS PATIOS</t>
        </is>
      </c>
      <c r="J107" t="inlineStr">
        <is>
          <t>MINI ABASTOS LA CAMPINA</t>
        </is>
      </c>
      <c r="K107" t="inlineStr">
        <is>
          <t>AVAL</t>
        </is>
      </c>
      <c r="L107" t="inlineStr">
        <is>
          <t>FO-25-1367561</t>
        </is>
      </c>
      <c r="M107" s="49" t="n">
        <v>45881.33333333334</v>
      </c>
      <c r="N107" s="49" t="n">
        <v>45882.64305555556</v>
      </c>
      <c r="P107" t="inlineStr">
        <is>
          <t>ENTIDAD</t>
        </is>
      </c>
      <c r="Q107" t="inlineStr">
        <is>
          <t>ERROR DE TRANSACCIONES</t>
        </is>
      </c>
      <c r="R107" t="inlineStr">
        <is>
          <t>SIN CUPO HABILITADO</t>
        </is>
      </c>
      <c r="S107" t="inlineStr">
        <is>
          <t>EJECUTADO</t>
        </is>
      </c>
      <c r="T107" t="inlineStr">
        <is>
          <t>VISITA TECNICA</t>
        </is>
      </c>
      <c r="U107" t="inlineStr">
        <is>
          <t>XP00I262</t>
        </is>
      </c>
      <c r="V107" t="inlineStr">
        <is>
          <t>TIPO I</t>
        </is>
      </c>
      <c r="W107" t="inlineStr">
        <is>
          <t>TERRESTRE</t>
        </is>
      </c>
      <c r="X107" t="inlineStr">
        <is>
          <t>PACHECO BUITRAGO JAVIER ALONSO</t>
        </is>
      </c>
      <c r="Y107" t="inlineStr">
        <is>
          <t>2</t>
        </is>
      </c>
      <c r="Z107" t="inlineStr">
        <is>
          <t>0</t>
        </is>
      </c>
      <c r="AA107" s="48" t="n">
        <v>131920</v>
      </c>
      <c r="AB107" t="inlineStr">
        <is>
          <t>0</t>
        </is>
      </c>
      <c r="AC107" s="48" t="n">
        <v>0</v>
      </c>
      <c r="AD107" s="48" t="n">
        <v>131920</v>
      </c>
    </row>
    <row r="108">
      <c r="A108" t="inlineStr">
        <is>
          <t>CALI</t>
        </is>
      </c>
      <c r="B108" t="inlineStr">
        <is>
          <t>SUROCCIDENTE Y EJE CAFETERO</t>
        </is>
      </c>
      <c r="C108" t="inlineStr">
        <is>
          <t>0004-0003</t>
        </is>
      </c>
      <c r="D108" t="inlineStr">
        <is>
          <t>76834</t>
        </is>
      </c>
      <c r="E108" t="inlineStr">
        <is>
          <t>5753271</t>
        </is>
      </c>
      <c r="F108" t="inlineStr">
        <is>
          <t>87121254</t>
        </is>
      </c>
      <c r="G108" t="inlineStr">
        <is>
          <t>INCIDENTE</t>
        </is>
      </c>
      <c r="H108" t="inlineStr">
        <is>
          <t>VALLE DEL CAUCA</t>
        </is>
      </c>
      <c r="I108" t="inlineStr">
        <is>
          <t>TULUA</t>
        </is>
      </c>
      <c r="J108" t="inlineStr">
        <is>
          <t>AUDITAR DEL VALLE</t>
        </is>
      </c>
      <c r="K108" t="inlineStr">
        <is>
          <t>AVAL</t>
        </is>
      </c>
      <c r="L108" t="inlineStr">
        <is>
          <t>FO-25-1363580</t>
        </is>
      </c>
      <c r="M108" s="49" t="n">
        <v>45881.34791666667</v>
      </c>
      <c r="N108" s="49" t="n">
        <v>45881.64583333334</v>
      </c>
      <c r="P108" t="inlineStr">
        <is>
          <t>HARDWARE</t>
        </is>
      </c>
      <c r="Q108" t="inlineStr">
        <is>
          <t>LECTOR DE BARRAS</t>
        </is>
      </c>
      <c r="R108" t="inlineStr">
        <is>
          <t>CABLE LECTORA AVERIADO</t>
        </is>
      </c>
      <c r="S108" t="inlineStr">
        <is>
          <t>EJECUTADO</t>
        </is>
      </c>
      <c r="T108" t="inlineStr">
        <is>
          <t>VISITA TECNICA</t>
        </is>
      </c>
      <c r="U108" t="inlineStr">
        <is>
          <t>10OZZ021</t>
        </is>
      </c>
      <c r="V108" t="inlineStr">
        <is>
          <t>TIPO II</t>
        </is>
      </c>
      <c r="W108" t="inlineStr">
        <is>
          <t>TERRESTRE</t>
        </is>
      </c>
      <c r="X108" t="inlineStr">
        <is>
          <t>BOLAÑOS TABORDA JORGE ENRIQUE</t>
        </is>
      </c>
      <c r="Y108" t="inlineStr">
        <is>
          <t>1</t>
        </is>
      </c>
      <c r="Z108" t="inlineStr">
        <is>
          <t>0</t>
        </is>
      </c>
      <c r="AA108" s="48" t="n">
        <v>144968</v>
      </c>
      <c r="AB108" t="inlineStr">
        <is>
          <t>0</t>
        </is>
      </c>
      <c r="AC108" s="48" t="n">
        <v>0</v>
      </c>
      <c r="AD108" s="48" t="n">
        <v>144968</v>
      </c>
    </row>
    <row r="109">
      <c r="A109" t="inlineStr">
        <is>
          <t>YOPAL</t>
        </is>
      </c>
      <c r="B109" t="inlineStr">
        <is>
          <t>REMOTAS</t>
        </is>
      </c>
      <c r="C109" t="inlineStr">
        <is>
          <t>0004-0007</t>
        </is>
      </c>
      <c r="D109" t="inlineStr">
        <is>
          <t>85263</t>
        </is>
      </c>
      <c r="E109" t="inlineStr">
        <is>
          <t>5753433</t>
        </is>
      </c>
      <c r="F109" t="inlineStr">
        <is>
          <t>16541369</t>
        </is>
      </c>
      <c r="G109" t="inlineStr">
        <is>
          <t>INCIDENTE</t>
        </is>
      </c>
      <c r="H109" t="inlineStr">
        <is>
          <t>CASANARE</t>
        </is>
      </c>
      <c r="I109" t="inlineStr">
        <is>
          <t>PORE</t>
        </is>
      </c>
      <c r="J109" t="inlineStr">
        <is>
          <t>BEATRIZ GUARNIZO Y ABOGADOS</t>
        </is>
      </c>
      <c r="K109" t="inlineStr">
        <is>
          <t>AVAL</t>
        </is>
      </c>
      <c r="L109" t="inlineStr">
        <is>
          <t>FO-25-1364193</t>
        </is>
      </c>
      <c r="M109" s="49" t="n">
        <v>45881.39444444444</v>
      </c>
      <c r="N109" s="49" t="n">
        <v>45883.34027777778</v>
      </c>
      <c r="P109" t="inlineStr">
        <is>
          <t>ENTIDAD</t>
        </is>
      </c>
      <c r="Q109" t="inlineStr">
        <is>
          <t>AVAL TARJETA DE SEMBRADO</t>
        </is>
      </c>
      <c r="R109" t="inlineStr">
        <is>
          <t>NO EXISTE COMPROBANTE</t>
        </is>
      </c>
      <c r="T109" t="inlineStr">
        <is>
          <t>SOPORTE TELEFONICO</t>
        </is>
      </c>
      <c r="V109" t="inlineStr">
        <is>
          <t>TIPO II</t>
        </is>
      </c>
      <c r="W109" t="inlineStr">
        <is>
          <t>TERRESTRE</t>
        </is>
      </c>
      <c r="X109" t="inlineStr">
        <is>
          <t>BERNAL ELAICA EDGAR ALEXIS</t>
        </is>
      </c>
      <c r="Y109" t="inlineStr">
        <is>
          <t>1</t>
        </is>
      </c>
      <c r="Z109" t="inlineStr">
        <is>
          <t>0</t>
        </is>
      </c>
      <c r="AA109" s="48" t="n">
        <v>41241</v>
      </c>
      <c r="AB109" t="inlineStr">
        <is>
          <t>0</t>
        </is>
      </c>
      <c r="AC109" s="48" t="n">
        <v>0</v>
      </c>
      <c r="AD109" s="48" t="n">
        <v>41241</v>
      </c>
    </row>
    <row r="110">
      <c r="A110" t="inlineStr">
        <is>
          <t>BOGOTA</t>
        </is>
      </c>
      <c r="B110" t="inlineStr">
        <is>
          <t>CUNDINAMARCA</t>
        </is>
      </c>
      <c r="C110" t="inlineStr">
        <is>
          <t>0004-0004</t>
        </is>
      </c>
      <c r="D110" t="inlineStr">
        <is>
          <t>11001</t>
        </is>
      </c>
      <c r="E110" t="inlineStr">
        <is>
          <t>5753476</t>
        </is>
      </c>
      <c r="F110" t="inlineStr">
        <is>
          <t>13537147</t>
        </is>
      </c>
      <c r="G110" t="inlineStr">
        <is>
          <t>INCIDENTE</t>
        </is>
      </c>
      <c r="H110" t="inlineStr">
        <is>
          <t>CUNDINAMARCA</t>
        </is>
      </c>
      <c r="I110" t="inlineStr">
        <is>
          <t>BOGOTA</t>
        </is>
      </c>
      <c r="J110" t="inlineStr">
        <is>
          <t>MANSERCOM</t>
        </is>
      </c>
      <c r="K110" t="inlineStr">
        <is>
          <t>AVAL</t>
        </is>
      </c>
      <c r="L110" t="inlineStr">
        <is>
          <t>FO-25-1364494</t>
        </is>
      </c>
      <c r="M110" s="49" t="n">
        <v>45881.40416666667</v>
      </c>
      <c r="N110" s="49" t="n">
        <v>45881.56111111111</v>
      </c>
      <c r="P110" t="inlineStr">
        <is>
          <t>HARDWARE</t>
        </is>
      </c>
      <c r="Q110" t="inlineStr">
        <is>
          <t>ALERT IRRUPTION</t>
        </is>
      </c>
      <c r="R110" t="inlineStr">
        <is>
          <t>ALERT IRRUPTION</t>
        </is>
      </c>
      <c r="S110" t="inlineStr">
        <is>
          <t>EJECUTADO</t>
        </is>
      </c>
      <c r="T110" t="inlineStr">
        <is>
          <t>VISITA TECNICA</t>
        </is>
      </c>
      <c r="U110" t="inlineStr">
        <is>
          <t>IZ3ZZ633</t>
        </is>
      </c>
      <c r="V110" t="inlineStr">
        <is>
          <t>TIPO I</t>
        </is>
      </c>
      <c r="W110" t="inlineStr">
        <is>
          <t>TERRESTRE</t>
        </is>
      </c>
      <c r="X110" t="inlineStr">
        <is>
          <t>GALINDO ROJAS LUIS FELIPE</t>
        </is>
      </c>
      <c r="Y110" t="inlineStr">
        <is>
          <t>1</t>
        </is>
      </c>
      <c r="Z110" t="inlineStr">
        <is>
          <t>0</t>
        </is>
      </c>
      <c r="AA110" s="48" t="n">
        <v>65960</v>
      </c>
      <c r="AB110" t="inlineStr">
        <is>
          <t>0</t>
        </is>
      </c>
      <c r="AC110" s="48" t="n">
        <v>0</v>
      </c>
      <c r="AD110" s="48" t="n">
        <v>65960</v>
      </c>
    </row>
    <row r="111">
      <c r="A111" t="inlineStr">
        <is>
          <t>BUCARAMANGA</t>
        </is>
      </c>
      <c r="B111" t="inlineStr">
        <is>
          <t>SANTANDERES</t>
        </is>
      </c>
      <c r="C111" t="inlineStr">
        <is>
          <t>0004-0008</t>
        </is>
      </c>
      <c r="D111" t="inlineStr">
        <is>
          <t>68001</t>
        </is>
      </c>
      <c r="E111" t="inlineStr">
        <is>
          <t>5753484</t>
        </is>
      </c>
      <c r="F111" t="inlineStr">
        <is>
          <t>81253684</t>
        </is>
      </c>
      <c r="G111" t="inlineStr">
        <is>
          <t>INCIDENTE</t>
        </is>
      </c>
      <c r="H111" t="inlineStr">
        <is>
          <t>SANTANDER</t>
        </is>
      </c>
      <c r="I111" t="inlineStr">
        <is>
          <t>BUCARAMANGA</t>
        </is>
      </c>
      <c r="J111" t="inlineStr">
        <is>
          <t>MARKET Y MÁS … GAROKA</t>
        </is>
      </c>
      <c r="K111" t="inlineStr">
        <is>
          <t>AVAL</t>
        </is>
      </c>
      <c r="L111" t="inlineStr">
        <is>
          <t>FO-25-1364497</t>
        </is>
      </c>
      <c r="M111" s="49" t="n">
        <v>45881.40555555555</v>
      </c>
      <c r="N111" s="49" t="n">
        <v>45881.72222222222</v>
      </c>
      <c r="P111" t="inlineStr">
        <is>
          <t>ENTIDAD</t>
        </is>
      </c>
      <c r="Q111" t="inlineStr">
        <is>
          <t>AVAL TARJETA DE SEMBRADO</t>
        </is>
      </c>
      <c r="R111" t="inlineStr">
        <is>
          <t>RESEMBRADO EXITOSO</t>
        </is>
      </c>
      <c r="S111" t="inlineStr">
        <is>
          <t>EJECUTADO</t>
        </is>
      </c>
      <c r="T111" t="inlineStr">
        <is>
          <t>VISITA TECNICA</t>
        </is>
      </c>
      <c r="U111" t="inlineStr">
        <is>
          <t>LACZZ766</t>
        </is>
      </c>
      <c r="V111" t="inlineStr">
        <is>
          <t>TIPO I</t>
        </is>
      </c>
      <c r="W111" t="inlineStr">
        <is>
          <t>TERRESTRE</t>
        </is>
      </c>
      <c r="X111" t="inlineStr">
        <is>
          <t>HERRERA LUQUE SAUL JAVIER</t>
        </is>
      </c>
      <c r="Y111" t="inlineStr">
        <is>
          <t>1</t>
        </is>
      </c>
      <c r="Z111" t="inlineStr">
        <is>
          <t>0</t>
        </is>
      </c>
      <c r="AA111" s="48" t="n">
        <v>65960</v>
      </c>
      <c r="AB111" t="inlineStr">
        <is>
          <t>0</t>
        </is>
      </c>
      <c r="AC111" s="48" t="n">
        <v>0</v>
      </c>
      <c r="AD111" s="48" t="n">
        <v>65960</v>
      </c>
    </row>
    <row r="112">
      <c r="A112" t="inlineStr">
        <is>
          <t>CALI</t>
        </is>
      </c>
      <c r="B112" t="inlineStr">
        <is>
          <t>SUROCCIDENTE Y EJE CAFETERO</t>
        </is>
      </c>
      <c r="C112" t="inlineStr">
        <is>
          <t>0004-0003</t>
        </is>
      </c>
      <c r="D112" t="inlineStr">
        <is>
          <t>76520</t>
        </is>
      </c>
      <c r="E112" t="inlineStr">
        <is>
          <t>5753499</t>
        </is>
      </c>
      <c r="F112" t="inlineStr">
        <is>
          <t>64430820</t>
        </is>
      </c>
      <c r="G112" t="inlineStr">
        <is>
          <t>INCIDENTE</t>
        </is>
      </c>
      <c r="H112" t="inlineStr">
        <is>
          <t>VALLE DEL CAUCA</t>
        </is>
      </c>
      <c r="I112" t="inlineStr">
        <is>
          <t>PALMIRA</t>
        </is>
      </c>
      <c r="J112" t="inlineStr">
        <is>
          <t>SEBAS YORK</t>
        </is>
      </c>
      <c r="K112" t="inlineStr">
        <is>
          <t>AVAL</t>
        </is>
      </c>
      <c r="L112" t="inlineStr">
        <is>
          <t>FO-25-1364501</t>
        </is>
      </c>
      <c r="M112" s="49" t="n">
        <v>45881.40902777778</v>
      </c>
      <c r="N112" s="49" t="n">
        <v>45882.42222222222</v>
      </c>
      <c r="P112" t="inlineStr">
        <is>
          <t>HARDWARE</t>
        </is>
      </c>
      <c r="Q112" t="inlineStr">
        <is>
          <t>ALERT IRRUPTION</t>
        </is>
      </c>
      <c r="R112" t="inlineStr">
        <is>
          <t>ALERT IRRUPTION</t>
        </is>
      </c>
      <c r="S112" t="inlineStr">
        <is>
          <t>EJECUTADO</t>
        </is>
      </c>
      <c r="T112" t="inlineStr">
        <is>
          <t>VISITA TECNICA</t>
        </is>
      </c>
      <c r="U112" t="inlineStr">
        <is>
          <t>F100V217</t>
        </is>
      </c>
      <c r="V112" t="inlineStr">
        <is>
          <t>TIPO I</t>
        </is>
      </c>
      <c r="W112" t="inlineStr">
        <is>
          <t>TERRESTRE</t>
        </is>
      </c>
      <c r="X112" t="inlineStr">
        <is>
          <t>SANCHEZ URREGO ROBINSON DAVID</t>
        </is>
      </c>
      <c r="Y112" t="inlineStr">
        <is>
          <t>1</t>
        </is>
      </c>
      <c r="Z112" t="inlineStr">
        <is>
          <t>0</t>
        </is>
      </c>
      <c r="AA112" s="48" t="n">
        <v>65960</v>
      </c>
      <c r="AB112" t="inlineStr">
        <is>
          <t>0</t>
        </is>
      </c>
      <c r="AC112" s="48" t="n">
        <v>0</v>
      </c>
      <c r="AD112" s="48" t="n">
        <v>65960</v>
      </c>
    </row>
    <row r="113">
      <c r="A113" t="inlineStr">
        <is>
          <t>BOGOTA</t>
        </is>
      </c>
      <c r="B113" t="inlineStr">
        <is>
          <t>CUNDINAMARCA</t>
        </is>
      </c>
      <c r="C113" t="inlineStr">
        <is>
          <t>0004-0004</t>
        </is>
      </c>
      <c r="D113" t="inlineStr">
        <is>
          <t>11001</t>
        </is>
      </c>
      <c r="E113" t="inlineStr">
        <is>
          <t>5753837</t>
        </is>
      </c>
      <c r="F113" t="inlineStr">
        <is>
          <t>24256745</t>
        </is>
      </c>
      <c r="G113" t="inlineStr">
        <is>
          <t>INCIDENTE</t>
        </is>
      </c>
      <c r="H113" t="inlineStr">
        <is>
          <t>CUNDINAMARCA</t>
        </is>
      </c>
      <c r="I113" t="inlineStr">
        <is>
          <t>BOGOTA</t>
        </is>
      </c>
      <c r="J113" t="inlineStr">
        <is>
          <t>COMUNICACIONES JUAN D</t>
        </is>
      </c>
      <c r="K113" t="inlineStr">
        <is>
          <t>AVAL</t>
        </is>
      </c>
      <c r="L113" t="inlineStr">
        <is>
          <t>FO-25-1365706</t>
        </is>
      </c>
      <c r="M113" s="49" t="n">
        <v>45881.48194444444</v>
      </c>
      <c r="N113" s="49" t="n">
        <v>45882.49166666667</v>
      </c>
      <c r="P113" t="inlineStr">
        <is>
          <t>HARDWARE</t>
        </is>
      </c>
      <c r="Q113" t="inlineStr">
        <is>
          <t>NO ENCIENDE</t>
        </is>
      </c>
      <c r="R113" t="inlineStr">
        <is>
          <t>DAÑO POS</t>
        </is>
      </c>
      <c r="S113" t="inlineStr">
        <is>
          <t>EJECUTADO</t>
        </is>
      </c>
      <c r="T113" t="inlineStr">
        <is>
          <t>VISITA TECNICA</t>
        </is>
      </c>
      <c r="U113" t="inlineStr">
        <is>
          <t>1A00A741</t>
        </is>
      </c>
      <c r="V113" t="inlineStr">
        <is>
          <t>TIPO I</t>
        </is>
      </c>
      <c r="W113" t="inlineStr">
        <is>
          <t>TERRESTRE</t>
        </is>
      </c>
      <c r="X113" t="inlineStr">
        <is>
          <t>VEGA MANRIQUE JONATAN MAURICIO</t>
        </is>
      </c>
      <c r="Y113" t="inlineStr">
        <is>
          <t>1</t>
        </is>
      </c>
      <c r="Z113" t="inlineStr">
        <is>
          <t>0</t>
        </is>
      </c>
      <c r="AA113" s="48" t="n">
        <v>65960</v>
      </c>
      <c r="AB113" t="inlineStr">
        <is>
          <t>0</t>
        </is>
      </c>
      <c r="AC113" s="48" t="n">
        <v>0</v>
      </c>
      <c r="AD113" s="48" t="n">
        <v>65960</v>
      </c>
    </row>
    <row r="114">
      <c r="A114" t="inlineStr">
        <is>
          <t>BOGOTA</t>
        </is>
      </c>
      <c r="B114" t="inlineStr">
        <is>
          <t>CUNDINAMARCA</t>
        </is>
      </c>
      <c r="C114" t="inlineStr">
        <is>
          <t>0004-0004</t>
        </is>
      </c>
      <c r="D114" t="inlineStr">
        <is>
          <t>11001</t>
        </is>
      </c>
      <c r="E114" t="inlineStr">
        <is>
          <t>5753973</t>
        </is>
      </c>
      <c r="F114" t="inlineStr">
        <is>
          <t>15355167</t>
        </is>
      </c>
      <c r="G114" t="inlineStr">
        <is>
          <t>INCIDENTE</t>
        </is>
      </c>
      <c r="H114" t="inlineStr">
        <is>
          <t>CUNDINAMARCA</t>
        </is>
      </c>
      <c r="I114" t="inlineStr">
        <is>
          <t>BOGOTA</t>
        </is>
      </c>
      <c r="J114" t="inlineStr">
        <is>
          <t>SMARTMOBILE</t>
        </is>
      </c>
      <c r="K114" t="inlineStr">
        <is>
          <t>AVAL</t>
        </is>
      </c>
      <c r="L114" t="inlineStr">
        <is>
          <t>FO-25-1366547</t>
        </is>
      </c>
      <c r="M114" s="49" t="n">
        <v>45881.51597222222</v>
      </c>
      <c r="N114" s="49" t="n">
        <v>45882.5</v>
      </c>
      <c r="P114" t="inlineStr">
        <is>
          <t>SOFTWARE</t>
        </is>
      </c>
      <c r="Q114" t="inlineStr">
        <is>
          <t>ACTUALIZACION</t>
        </is>
      </c>
      <c r="R114" t="inlineStr">
        <is>
          <t>TECNOLOGIA</t>
        </is>
      </c>
      <c r="S114" t="inlineStr">
        <is>
          <t>EJECUTADO</t>
        </is>
      </c>
      <c r="T114" t="inlineStr">
        <is>
          <t>VISITA TECNICA</t>
        </is>
      </c>
      <c r="U114" t="inlineStr">
        <is>
          <t>AA008109-A00YZ393</t>
        </is>
      </c>
      <c r="V114" t="inlineStr">
        <is>
          <t>TIPO I</t>
        </is>
      </c>
      <c r="W114" t="inlineStr">
        <is>
          <t>TERRESTRE</t>
        </is>
      </c>
      <c r="X114" t="inlineStr">
        <is>
          <t>GARCIA PASTRANA KEVIN FERNANDO</t>
        </is>
      </c>
      <c r="Y114" t="inlineStr">
        <is>
          <t>1</t>
        </is>
      </c>
      <c r="Z114" t="inlineStr">
        <is>
          <t>0</t>
        </is>
      </c>
      <c r="AA114" s="48" t="n">
        <v>65960</v>
      </c>
      <c r="AB114" t="inlineStr">
        <is>
          <t>0</t>
        </is>
      </c>
      <c r="AC114" s="48" t="n">
        <v>0</v>
      </c>
      <c r="AD114" s="48" t="n">
        <v>65960</v>
      </c>
    </row>
    <row r="115">
      <c r="A115" t="inlineStr">
        <is>
          <t>BOGOTA</t>
        </is>
      </c>
      <c r="B115" t="inlineStr">
        <is>
          <t>CUNDINAMARCA</t>
        </is>
      </c>
      <c r="C115" t="inlineStr">
        <is>
          <t>0004-0004</t>
        </is>
      </c>
      <c r="D115" t="inlineStr">
        <is>
          <t>11001</t>
        </is>
      </c>
      <c r="E115" t="inlineStr">
        <is>
          <t>5754137</t>
        </is>
      </c>
      <c r="F115" t="inlineStr">
        <is>
          <t>16748683</t>
        </is>
      </c>
      <c r="G115" t="inlineStr">
        <is>
          <t>INCIDENTE</t>
        </is>
      </c>
      <c r="H115" t="inlineStr">
        <is>
          <t>CUNDINAMARCA</t>
        </is>
      </c>
      <c r="I115" t="inlineStr">
        <is>
          <t>BOGOTA</t>
        </is>
      </c>
      <c r="J115" t="inlineStr">
        <is>
          <t>PAPELERIA PROTON</t>
        </is>
      </c>
      <c r="K115" t="inlineStr">
        <is>
          <t>AVAL</t>
        </is>
      </c>
      <c r="L115" t="inlineStr">
        <is>
          <t>FO-25-1367092</t>
        </is>
      </c>
      <c r="M115" s="49" t="n">
        <v>45881.5625</v>
      </c>
      <c r="N115" s="49" t="n">
        <v>45882.51944444444</v>
      </c>
      <c r="P115" t="inlineStr">
        <is>
          <t>HARDWARE</t>
        </is>
      </c>
      <c r="Q115" t="inlineStr">
        <is>
          <t>NO ENCIENDE SE REINICIA</t>
        </is>
      </c>
      <c r="R115" t="inlineStr">
        <is>
          <t>FUENTE PODER AVERIADA</t>
        </is>
      </c>
      <c r="S115" t="inlineStr">
        <is>
          <t>EJECUTADO</t>
        </is>
      </c>
      <c r="T115" t="inlineStr">
        <is>
          <t>VISITA TECNICA</t>
        </is>
      </c>
      <c r="U115" t="inlineStr">
        <is>
          <t>AA000947</t>
        </is>
      </c>
      <c r="V115" t="inlineStr">
        <is>
          <t>TIPO I</t>
        </is>
      </c>
      <c r="W115" t="inlineStr">
        <is>
          <t>TERRESTRE</t>
        </is>
      </c>
      <c r="X115" t="inlineStr">
        <is>
          <t>VEGA MANRIQUE JONATAN MAURICIO</t>
        </is>
      </c>
      <c r="Y115" t="inlineStr">
        <is>
          <t>1</t>
        </is>
      </c>
      <c r="Z115" t="inlineStr">
        <is>
          <t>0</t>
        </is>
      </c>
      <c r="AA115" s="48" t="n">
        <v>65960</v>
      </c>
      <c r="AB115" t="inlineStr">
        <is>
          <t>0</t>
        </is>
      </c>
      <c r="AC115" s="48" t="n">
        <v>0</v>
      </c>
      <c r="AD115" s="48" t="n">
        <v>65960</v>
      </c>
    </row>
    <row r="116">
      <c r="A116" t="inlineStr">
        <is>
          <t>BUCARAMANGA</t>
        </is>
      </c>
      <c r="B116" t="inlineStr">
        <is>
          <t>SANTANDERES</t>
        </is>
      </c>
      <c r="C116" t="inlineStr">
        <is>
          <t>0004-0008</t>
        </is>
      </c>
      <c r="D116" t="inlineStr">
        <is>
          <t>68001</t>
        </is>
      </c>
      <c r="E116" t="inlineStr">
        <is>
          <t>5754254</t>
        </is>
      </c>
      <c r="F116" t="inlineStr">
        <is>
          <t>89534603</t>
        </is>
      </c>
      <c r="G116" t="inlineStr">
        <is>
          <t>INCIDENTE</t>
        </is>
      </c>
      <c r="H116" t="inlineStr">
        <is>
          <t>SANTANDER</t>
        </is>
      </c>
      <c r="I116" t="inlineStr">
        <is>
          <t>BUCARAMANGA</t>
        </is>
      </c>
      <c r="J116" t="inlineStr">
        <is>
          <t>CONEXIÓN LINEA VERDE</t>
        </is>
      </c>
      <c r="K116" t="inlineStr">
        <is>
          <t>AVAL</t>
        </is>
      </c>
      <c r="L116" t="inlineStr">
        <is>
          <t>FO-25-1367407</t>
        </is>
      </c>
      <c r="M116" s="49" t="n">
        <v>45881.6</v>
      </c>
      <c r="N116" s="49" t="n">
        <v>45882.43194444444</v>
      </c>
      <c r="P116" t="inlineStr">
        <is>
          <t>HARDWARE</t>
        </is>
      </c>
      <c r="Q116" t="inlineStr">
        <is>
          <t>COMUNICACION</t>
        </is>
      </c>
      <c r="R116" t="inlineStr">
        <is>
          <t>MENSAJE CABLE DE RED DESCONECTADO</t>
        </is>
      </c>
      <c r="S116" t="inlineStr">
        <is>
          <t>EJECUTADO</t>
        </is>
      </c>
      <c r="T116" t="inlineStr">
        <is>
          <t>VISITA TECNICA</t>
        </is>
      </c>
      <c r="U116" t="inlineStr">
        <is>
          <t>LAZZZ205</t>
        </is>
      </c>
      <c r="V116" t="inlineStr">
        <is>
          <t>TIPO I</t>
        </is>
      </c>
      <c r="W116" t="inlineStr">
        <is>
          <t>TERRESTRE</t>
        </is>
      </c>
      <c r="X116" t="inlineStr">
        <is>
          <t>BARAJAS BERMUDEZ YAHIR MAURICIO</t>
        </is>
      </c>
      <c r="Y116" t="inlineStr">
        <is>
          <t>1</t>
        </is>
      </c>
      <c r="Z116" t="inlineStr">
        <is>
          <t>0</t>
        </is>
      </c>
      <c r="AA116" s="48" t="n">
        <v>65960</v>
      </c>
      <c r="AB116" t="inlineStr">
        <is>
          <t>0</t>
        </is>
      </c>
      <c r="AC116" s="48" t="n">
        <v>0</v>
      </c>
      <c r="AD116" s="48" t="n">
        <v>65960</v>
      </c>
    </row>
    <row r="117">
      <c r="A117" t="inlineStr">
        <is>
          <t>BOGOTA</t>
        </is>
      </c>
      <c r="B117" t="inlineStr">
        <is>
          <t>CUNDINAMARCA</t>
        </is>
      </c>
      <c r="C117" t="inlineStr">
        <is>
          <t>0004-0004</t>
        </is>
      </c>
      <c r="D117" t="inlineStr">
        <is>
          <t>11001</t>
        </is>
      </c>
      <c r="E117" t="inlineStr">
        <is>
          <t>5754518</t>
        </is>
      </c>
      <c r="F117" t="inlineStr">
        <is>
          <t>15795594</t>
        </is>
      </c>
      <c r="G117" t="inlineStr">
        <is>
          <t>INCIDENTE</t>
        </is>
      </c>
      <c r="H117" t="inlineStr">
        <is>
          <t>CUNDINAMARCA</t>
        </is>
      </c>
      <c r="I117" t="inlineStr">
        <is>
          <t>BOGOTA</t>
        </is>
      </c>
      <c r="J117" t="inlineStr">
        <is>
          <t>TELECOMUNICACIONES INTERGALACT</t>
        </is>
      </c>
      <c r="K117" t="inlineStr">
        <is>
          <t>AVAL</t>
        </is>
      </c>
      <c r="L117" t="inlineStr">
        <is>
          <t>FO-25-1368034</t>
        </is>
      </c>
      <c r="M117" s="49" t="n">
        <v>45881.66319444445</v>
      </c>
      <c r="N117" s="49" t="n">
        <v>45882.525</v>
      </c>
      <c r="P117" t="inlineStr">
        <is>
          <t>HARDWARE</t>
        </is>
      </c>
      <c r="Q117" t="inlineStr">
        <is>
          <t>IMPRESION</t>
        </is>
      </c>
      <c r="R117" t="inlineStr">
        <is>
          <t>NO AVANZA PAPEL</t>
        </is>
      </c>
      <c r="S117" t="inlineStr">
        <is>
          <t>EJECUTADO</t>
        </is>
      </c>
      <c r="T117" t="inlineStr">
        <is>
          <t>VISITA TECNICA</t>
        </is>
      </c>
      <c r="U117" t="inlineStr">
        <is>
          <t>BBBB8482</t>
        </is>
      </c>
      <c r="V117" t="inlineStr">
        <is>
          <t>TIPO I</t>
        </is>
      </c>
      <c r="W117" t="inlineStr">
        <is>
          <t>TERRESTRE</t>
        </is>
      </c>
      <c r="X117" t="inlineStr">
        <is>
          <t>GOMEZ VEGA DAVID SNEYDER</t>
        </is>
      </c>
      <c r="Y117" t="inlineStr">
        <is>
          <t>1</t>
        </is>
      </c>
      <c r="Z117" t="inlineStr">
        <is>
          <t>0</t>
        </is>
      </c>
      <c r="AA117" s="48" t="n">
        <v>65960</v>
      </c>
      <c r="AB117" t="inlineStr">
        <is>
          <t>0</t>
        </is>
      </c>
      <c r="AC117" s="48" t="n">
        <v>0</v>
      </c>
      <c r="AD117" s="48" t="n">
        <v>65960</v>
      </c>
    </row>
    <row r="118">
      <c r="A118" t="inlineStr">
        <is>
          <t>VILLAVICENCIO</t>
        </is>
      </c>
      <c r="B118" t="inlineStr">
        <is>
          <t>REMOTAS</t>
        </is>
      </c>
      <c r="C118" t="inlineStr">
        <is>
          <t>0004-0007</t>
        </is>
      </c>
      <c r="D118" t="inlineStr">
        <is>
          <t>50001</t>
        </is>
      </c>
      <c r="E118" t="inlineStr">
        <is>
          <t>5755275</t>
        </is>
      </c>
      <c r="F118" t="inlineStr">
        <is>
          <t>18715763</t>
        </is>
      </c>
      <c r="G118" t="inlineStr">
        <is>
          <t>INCIDENTE</t>
        </is>
      </c>
      <c r="H118" t="inlineStr">
        <is>
          <t>META</t>
        </is>
      </c>
      <c r="I118" t="inlineStr">
        <is>
          <t>VILLAVICENCIO</t>
        </is>
      </c>
      <c r="J118" t="inlineStr">
        <is>
          <t>JANN CELPHONE CVS CENTRO</t>
        </is>
      </c>
      <c r="K118" t="inlineStr">
        <is>
          <t>AVAL</t>
        </is>
      </c>
      <c r="L118" t="inlineStr">
        <is>
          <t>FO-25-1370046</t>
        </is>
      </c>
      <c r="M118" s="49" t="n">
        <v>45882.38333333333</v>
      </c>
      <c r="N118" s="49" t="n">
        <v>45882.71319444444</v>
      </c>
      <c r="P118" t="inlineStr">
        <is>
          <t>HARDWARE</t>
        </is>
      </c>
      <c r="Q118" t="inlineStr">
        <is>
          <t>LECTOR DE BARRAS</t>
        </is>
      </c>
      <c r="R118" t="inlineStr">
        <is>
          <t>CABLE LECTORA AVERIADO</t>
        </is>
      </c>
      <c r="S118" t="inlineStr">
        <is>
          <t>EJECUTADO</t>
        </is>
      </c>
      <c r="T118" t="inlineStr">
        <is>
          <t>VISITA TECNICA</t>
        </is>
      </c>
      <c r="U118" t="inlineStr">
        <is>
          <t>BA009744</t>
        </is>
      </c>
      <c r="V118" t="inlineStr">
        <is>
          <t>TIPO I</t>
        </is>
      </c>
      <c r="W118" t="inlineStr">
        <is>
          <t>TERRESTRE</t>
        </is>
      </c>
      <c r="X118" t="inlineStr">
        <is>
          <t>GARZON RUIZ LUIS MIGUEL</t>
        </is>
      </c>
      <c r="Y118" t="inlineStr">
        <is>
          <t>1</t>
        </is>
      </c>
      <c r="Z118" t="inlineStr">
        <is>
          <t>0</t>
        </is>
      </c>
      <c r="AA118" s="48" t="n">
        <v>65960</v>
      </c>
      <c r="AB118" t="inlineStr">
        <is>
          <t>0</t>
        </is>
      </c>
      <c r="AC118" s="48" t="n">
        <v>0</v>
      </c>
      <c r="AD118" s="48" t="n">
        <v>65960</v>
      </c>
    </row>
    <row r="119">
      <c r="A119" t="inlineStr">
        <is>
          <t>PASTO</t>
        </is>
      </c>
      <c r="B119" t="inlineStr">
        <is>
          <t>SUROCCIDENTE Y EJE CAFETERO</t>
        </is>
      </c>
      <c r="C119" t="inlineStr">
        <is>
          <t>0004-0003</t>
        </is>
      </c>
      <c r="D119" t="inlineStr">
        <is>
          <t>52001</t>
        </is>
      </c>
      <c r="E119" t="inlineStr">
        <is>
          <t>5755309</t>
        </is>
      </c>
      <c r="F119" t="inlineStr">
        <is>
          <t>24232514</t>
        </is>
      </c>
      <c r="G119" t="inlineStr">
        <is>
          <t>INCIDENTE</t>
        </is>
      </c>
      <c r="H119" t="inlineStr">
        <is>
          <t>NARIÑO</t>
        </is>
      </c>
      <c r="I119" t="inlineStr">
        <is>
          <t>PASTO</t>
        </is>
      </c>
      <c r="J119" t="inlineStr">
        <is>
          <t>SERVIPAGOS DE NARINO</t>
        </is>
      </c>
      <c r="K119" t="inlineStr">
        <is>
          <t>AVAL</t>
        </is>
      </c>
      <c r="L119" t="inlineStr">
        <is>
          <t>FO-25-1370051</t>
        </is>
      </c>
      <c r="M119" s="49" t="n">
        <v>45882.38680555556</v>
      </c>
      <c r="N119" s="49" t="n">
        <v>45882.65694444445</v>
      </c>
      <c r="P119" t="inlineStr">
        <is>
          <t>HARDWARE</t>
        </is>
      </c>
      <c r="Q119" t="inlineStr">
        <is>
          <t>COMUNICACION</t>
        </is>
      </c>
      <c r="R119" t="inlineStr">
        <is>
          <t>DAÑO POS</t>
        </is>
      </c>
      <c r="S119" t="inlineStr">
        <is>
          <t>EJECUTADO / CANCELADO</t>
        </is>
      </c>
      <c r="T119" t="inlineStr">
        <is>
          <t>VISITA TECNICA</t>
        </is>
      </c>
      <c r="U119" t="inlineStr">
        <is>
          <t>7A00B197</t>
        </is>
      </c>
      <c r="V119" t="inlineStr">
        <is>
          <t>TIPO I</t>
        </is>
      </c>
      <c r="W119" t="inlineStr">
        <is>
          <t>TERRESTRE</t>
        </is>
      </c>
      <c r="X119" t="inlineStr">
        <is>
          <t>GUERRERO RAMIREZ OSCAR DARIO</t>
        </is>
      </c>
      <c r="Y119" t="inlineStr">
        <is>
          <t>1</t>
        </is>
      </c>
      <c r="Z119" t="inlineStr">
        <is>
          <t>0</t>
        </is>
      </c>
      <c r="AA119" s="48" t="n">
        <v>65960</v>
      </c>
      <c r="AB119" t="inlineStr">
        <is>
          <t>0</t>
        </is>
      </c>
      <c r="AC119" s="48" t="n">
        <v>0</v>
      </c>
      <c r="AD119" s="48" t="n">
        <v>65960</v>
      </c>
    </row>
    <row r="120">
      <c r="A120" t="inlineStr">
        <is>
          <t>BOGOTA</t>
        </is>
      </c>
      <c r="B120" t="inlineStr">
        <is>
          <t>CUNDINAMARCA</t>
        </is>
      </c>
      <c r="C120" t="inlineStr">
        <is>
          <t>0004-0004</t>
        </is>
      </c>
      <c r="D120" t="inlineStr">
        <is>
          <t>25377</t>
        </is>
      </c>
      <c r="E120" t="inlineStr">
        <is>
          <t>5755372</t>
        </is>
      </c>
      <c r="F120" t="inlineStr">
        <is>
          <t>90114644</t>
        </is>
      </c>
      <c r="G120" t="inlineStr">
        <is>
          <t>INCIDENTE</t>
        </is>
      </c>
      <c r="H120" t="inlineStr">
        <is>
          <t>CUNDINAMARCA</t>
        </is>
      </c>
      <c r="I120" t="inlineStr">
        <is>
          <t>LA CALERA</t>
        </is>
      </c>
      <c r="J120" t="inlineStr">
        <is>
          <t>SIONAP COMUNICACIONES</t>
        </is>
      </c>
      <c r="K120" t="inlineStr">
        <is>
          <t>AVAL</t>
        </is>
      </c>
      <c r="L120" t="inlineStr">
        <is>
          <t>FO-25-1370264</t>
        </is>
      </c>
      <c r="M120" s="49" t="n">
        <v>45882.39861111111</v>
      </c>
      <c r="N120" s="49" t="n">
        <v>45883.43680555555</v>
      </c>
      <c r="P120" t="inlineStr">
        <is>
          <t>ENTIDAD</t>
        </is>
      </c>
      <c r="Q120" t="inlineStr">
        <is>
          <t>AVAL TARJETA DE SEMBRADO</t>
        </is>
      </c>
      <c r="R120" t="inlineStr">
        <is>
          <t>TARJETA INACTIVA</t>
        </is>
      </c>
      <c r="S120" t="inlineStr">
        <is>
          <t>EJECUTADO</t>
        </is>
      </c>
      <c r="T120" t="inlineStr">
        <is>
          <t>VISITA TECNICA</t>
        </is>
      </c>
      <c r="U120" t="inlineStr">
        <is>
          <t>V9ZZZ608</t>
        </is>
      </c>
      <c r="V120" t="inlineStr">
        <is>
          <t>TIPO II</t>
        </is>
      </c>
      <c r="W120" t="inlineStr">
        <is>
          <t>TERRESTRE</t>
        </is>
      </c>
      <c r="X120" t="inlineStr">
        <is>
          <t>ROMERO ROJAS BREIDY JHOHAN</t>
        </is>
      </c>
      <c r="Y120" t="inlineStr">
        <is>
          <t>1</t>
        </is>
      </c>
      <c r="Z120" t="inlineStr">
        <is>
          <t>0</t>
        </is>
      </c>
      <c r="AA120" s="48" t="n">
        <v>144968</v>
      </c>
      <c r="AB120" t="inlineStr">
        <is>
          <t>0</t>
        </is>
      </c>
      <c r="AC120" s="48" t="n">
        <v>0</v>
      </c>
      <c r="AD120" s="48" t="n">
        <v>144968</v>
      </c>
    </row>
    <row r="121">
      <c r="A121" t="inlineStr">
        <is>
          <t>PASTO</t>
        </is>
      </c>
      <c r="B121" t="inlineStr">
        <is>
          <t>SUROCCIDENTE Y EJE CAFETERO</t>
        </is>
      </c>
      <c r="C121" t="inlineStr">
        <is>
          <t>0004-0003</t>
        </is>
      </c>
      <c r="D121" t="inlineStr">
        <is>
          <t>86568</t>
        </is>
      </c>
      <c r="E121" t="inlineStr">
        <is>
          <t>5755376</t>
        </is>
      </c>
      <c r="F121" t="inlineStr">
        <is>
          <t>89097511</t>
        </is>
      </c>
      <c r="G121" t="inlineStr">
        <is>
          <t>INCIDENTE</t>
        </is>
      </c>
      <c r="H121" t="inlineStr">
        <is>
          <t>PUTUMAYO</t>
        </is>
      </c>
      <c r="I121" t="inlineStr">
        <is>
          <t>PUERTO ASIS</t>
        </is>
      </c>
      <c r="J121" t="inlineStr">
        <is>
          <t>JESMAR PUERTO ASIS</t>
        </is>
      </c>
      <c r="K121" t="inlineStr">
        <is>
          <t>AVAL</t>
        </is>
      </c>
      <c r="L121" t="inlineStr">
        <is>
          <t>FO-25-1370270</t>
        </is>
      </c>
      <c r="M121" s="49" t="n">
        <v>45882.4</v>
      </c>
      <c r="N121" s="49" t="n">
        <v>45883.42361111111</v>
      </c>
      <c r="P121" t="inlineStr">
        <is>
          <t>HARDWARE</t>
        </is>
      </c>
      <c r="Q121" t="inlineStr">
        <is>
          <t>ACTUALIZACION</t>
        </is>
      </c>
      <c r="R121" t="inlineStr">
        <is>
          <t>VERSION CAMBIO POS</t>
        </is>
      </c>
      <c r="S121" t="inlineStr">
        <is>
          <t>EJECUTADO</t>
        </is>
      </c>
      <c r="T121" t="inlineStr">
        <is>
          <t>VISITA TECNICA</t>
        </is>
      </c>
      <c r="U121" t="inlineStr">
        <is>
          <t>A1SZZ598</t>
        </is>
      </c>
      <c r="V121" t="inlineStr">
        <is>
          <t>TIPO IV</t>
        </is>
      </c>
      <c r="W121" t="inlineStr">
        <is>
          <t>TERRESTRE</t>
        </is>
      </c>
      <c r="X121" t="inlineStr">
        <is>
          <t>CASTILLO HERRERA ALEX RICARDO</t>
        </is>
      </c>
      <c r="Y121" t="inlineStr">
        <is>
          <t>1</t>
        </is>
      </c>
      <c r="Z121" t="inlineStr">
        <is>
          <t>0</t>
        </is>
      </c>
      <c r="AA121" s="48" t="n">
        <v>479589</v>
      </c>
      <c r="AB121" t="inlineStr">
        <is>
          <t>0</t>
        </is>
      </c>
      <c r="AC121" s="48" t="n">
        <v>0</v>
      </c>
      <c r="AD121" s="48" t="n">
        <v>479589</v>
      </c>
    </row>
    <row r="122">
      <c r="A122" t="inlineStr">
        <is>
          <t>BOGOTA</t>
        </is>
      </c>
      <c r="B122" t="inlineStr">
        <is>
          <t>CUNDINAMARCA</t>
        </is>
      </c>
      <c r="C122" t="inlineStr">
        <is>
          <t>0004-0004</t>
        </is>
      </c>
      <c r="D122" t="inlineStr">
        <is>
          <t>11001</t>
        </is>
      </c>
      <c r="E122" t="inlineStr">
        <is>
          <t>5755400</t>
        </is>
      </c>
      <c r="F122" t="inlineStr">
        <is>
          <t>14806186</t>
        </is>
      </c>
      <c r="G122" t="inlineStr">
        <is>
          <t>INCIDENTE</t>
        </is>
      </c>
      <c r="H122" t="inlineStr">
        <is>
          <t>CUNDINAMARCA</t>
        </is>
      </c>
      <c r="I122" t="inlineStr">
        <is>
          <t>BOGOTA</t>
        </is>
      </c>
      <c r="J122" t="inlineStr">
        <is>
          <t>MISCELANEA HUGOS</t>
        </is>
      </c>
      <c r="K122" t="inlineStr">
        <is>
          <t>AVAL</t>
        </is>
      </c>
      <c r="L122" t="inlineStr">
        <is>
          <t>FO-25-1370274</t>
        </is>
      </c>
      <c r="M122" s="49" t="n">
        <v>45882.40555555555</v>
      </c>
      <c r="N122" s="49" t="n">
        <v>45882.71944444445</v>
      </c>
      <c r="P122" t="inlineStr">
        <is>
          <t>HARDWARE</t>
        </is>
      </c>
      <c r="Q122" t="inlineStr">
        <is>
          <t>TECLADO</t>
        </is>
      </c>
      <c r="R122" t="inlineStr">
        <is>
          <t>DAÑO POS</t>
        </is>
      </c>
      <c r="S122" t="inlineStr">
        <is>
          <t>EJECUTADO / CANCELADO</t>
        </is>
      </c>
      <c r="T122" t="inlineStr">
        <is>
          <t>VISITA TECNICA</t>
        </is>
      </c>
      <c r="U122" t="inlineStr">
        <is>
          <t>NONE</t>
        </is>
      </c>
      <c r="V122" t="inlineStr">
        <is>
          <t>TIPO I</t>
        </is>
      </c>
      <c r="W122" t="inlineStr">
        <is>
          <t>TERRESTRE</t>
        </is>
      </c>
      <c r="X122" t="inlineStr">
        <is>
          <t>VEGA MANRIQUE JONATAN MAURICIO</t>
        </is>
      </c>
      <c r="Y122" t="inlineStr">
        <is>
          <t>1</t>
        </is>
      </c>
      <c r="Z122" t="inlineStr">
        <is>
          <t>0</t>
        </is>
      </c>
      <c r="AA122" s="48" t="n">
        <v>65960</v>
      </c>
      <c r="AB122" t="inlineStr">
        <is>
          <t>0</t>
        </is>
      </c>
      <c r="AC122" s="48" t="n">
        <v>0</v>
      </c>
      <c r="AD122" s="48" t="n">
        <v>65960</v>
      </c>
    </row>
    <row r="123">
      <c r="A123" t="inlineStr">
        <is>
          <t>BOGOTA</t>
        </is>
      </c>
      <c r="B123" t="inlineStr">
        <is>
          <t>CUNDINAMARCA</t>
        </is>
      </c>
      <c r="C123" t="inlineStr">
        <is>
          <t>0004-0004</t>
        </is>
      </c>
      <c r="D123" t="inlineStr">
        <is>
          <t>11001</t>
        </is>
      </c>
      <c r="E123" t="inlineStr">
        <is>
          <t>5755864</t>
        </is>
      </c>
      <c r="F123" t="inlineStr">
        <is>
          <t>89267346</t>
        </is>
      </c>
      <c r="G123" t="inlineStr">
        <is>
          <t>INCIDENTE</t>
        </is>
      </c>
      <c r="H123" t="inlineStr">
        <is>
          <t>CUNDINAMARCA</t>
        </is>
      </c>
      <c r="I123" t="inlineStr">
        <is>
          <t>BOGOTA</t>
        </is>
      </c>
      <c r="J123" t="inlineStr">
        <is>
          <t>DON PAGO GNAVAS - VARIEDADES VALE</t>
        </is>
      </c>
      <c r="K123" t="inlineStr">
        <is>
          <t>AVAL</t>
        </is>
      </c>
      <c r="L123" t="inlineStr">
        <is>
          <t>FO-25-1371276</t>
        </is>
      </c>
      <c r="M123" s="49" t="n">
        <v>45882.49583333333</v>
      </c>
      <c r="N123" s="49" t="n">
        <v>45883.53402777778</v>
      </c>
      <c r="P123" t="inlineStr">
        <is>
          <t>SOFTWARE</t>
        </is>
      </c>
      <c r="Q123" t="inlineStr">
        <is>
          <t>LECTOR DE BARRAS</t>
        </is>
      </c>
      <c r="R123" t="inlineStr">
        <is>
          <t>LECTOR DESCONFIGURADO</t>
        </is>
      </c>
      <c r="S123" t="inlineStr">
        <is>
          <t>EJECUTADO</t>
        </is>
      </c>
      <c r="T123" t="inlineStr">
        <is>
          <t>VISITA TECNICA</t>
        </is>
      </c>
      <c r="U123" t="inlineStr">
        <is>
          <t>SAUZZ086</t>
        </is>
      </c>
      <c r="V123" t="inlineStr">
        <is>
          <t>TIPO I</t>
        </is>
      </c>
      <c r="W123" t="inlineStr">
        <is>
          <t>TERRESTRE</t>
        </is>
      </c>
      <c r="X123" t="inlineStr">
        <is>
          <t>VEGA MANRIQUE JONATAN MAURICIO</t>
        </is>
      </c>
      <c r="Y123" t="inlineStr">
        <is>
          <t>1</t>
        </is>
      </c>
      <c r="Z123" t="inlineStr">
        <is>
          <t>0</t>
        </is>
      </c>
      <c r="AA123" s="48" t="n">
        <v>65960</v>
      </c>
      <c r="AB123" t="inlineStr">
        <is>
          <t>0</t>
        </is>
      </c>
      <c r="AC123" s="48" t="n">
        <v>0</v>
      </c>
      <c r="AD123" s="48" t="n">
        <v>65960</v>
      </c>
    </row>
    <row r="124">
      <c r="A124" t="inlineStr">
        <is>
          <t>BUCARAMANGA</t>
        </is>
      </c>
      <c r="B124" t="inlineStr">
        <is>
          <t>SANTANDERES</t>
        </is>
      </c>
      <c r="C124" t="inlineStr">
        <is>
          <t>0004-0008</t>
        </is>
      </c>
      <c r="D124" t="inlineStr">
        <is>
          <t>68001</t>
        </is>
      </c>
      <c r="E124" t="inlineStr">
        <is>
          <t>5756176</t>
        </is>
      </c>
      <c r="F124" t="inlineStr">
        <is>
          <t>87985085</t>
        </is>
      </c>
      <c r="G124" t="inlineStr">
        <is>
          <t>INCIDENTE</t>
        </is>
      </c>
      <c r="H124" t="inlineStr">
        <is>
          <t>SANTANDER</t>
        </is>
      </c>
      <c r="I124" t="inlineStr">
        <is>
          <t>BUCARAMANGA</t>
        </is>
      </c>
      <c r="J124" t="inlineStr">
        <is>
          <t>ALMACEN DE ROPA ARISE STORE</t>
        </is>
      </c>
      <c r="K124" t="inlineStr">
        <is>
          <t>AVAL</t>
        </is>
      </c>
      <c r="L124" t="inlineStr">
        <is>
          <t>FO-25-1372801</t>
        </is>
      </c>
      <c r="M124" s="49" t="n">
        <v>45882.59444444445</v>
      </c>
      <c r="N124" s="49" t="n">
        <v>45883.70833333334</v>
      </c>
      <c r="P124" t="inlineStr">
        <is>
          <t>ENTIDAD</t>
        </is>
      </c>
      <c r="Q124" t="inlineStr">
        <is>
          <t>AVAL TARJETA DE SEMBRADO</t>
        </is>
      </c>
      <c r="R124" t="inlineStr">
        <is>
          <t>RESEMBRADO EXITOSO</t>
        </is>
      </c>
      <c r="S124" t="inlineStr">
        <is>
          <t>EJECUTADO</t>
        </is>
      </c>
      <c r="T124" t="inlineStr">
        <is>
          <t>VISITA TECNICA</t>
        </is>
      </c>
      <c r="U124" t="inlineStr">
        <is>
          <t>A4QZZ310</t>
        </is>
      </c>
      <c r="V124" t="inlineStr">
        <is>
          <t>TIPO I</t>
        </is>
      </c>
      <c r="W124" t="inlineStr">
        <is>
          <t>TERRESTRE</t>
        </is>
      </c>
      <c r="X124" t="inlineStr">
        <is>
          <t>ORTEBARRERAGA MARLON STWAR</t>
        </is>
      </c>
      <c r="Y124" t="inlineStr">
        <is>
          <t>1</t>
        </is>
      </c>
      <c r="Z124" t="inlineStr">
        <is>
          <t>0</t>
        </is>
      </c>
      <c r="AA124" s="48" t="n">
        <v>65960</v>
      </c>
      <c r="AB124" t="inlineStr">
        <is>
          <t>0</t>
        </is>
      </c>
      <c r="AC124" s="48" t="n">
        <v>0</v>
      </c>
      <c r="AD124" s="48" t="n">
        <v>65960</v>
      </c>
    </row>
    <row r="125">
      <c r="A125" t="inlineStr">
        <is>
          <t>YOPAL</t>
        </is>
      </c>
      <c r="B125" t="inlineStr">
        <is>
          <t>REMOTAS</t>
        </is>
      </c>
      <c r="C125" t="inlineStr">
        <is>
          <t>0004-0007</t>
        </is>
      </c>
      <c r="D125" t="inlineStr">
        <is>
          <t>85230</t>
        </is>
      </c>
      <c r="E125" t="inlineStr">
        <is>
          <t>5756230</t>
        </is>
      </c>
      <c r="F125" t="inlineStr">
        <is>
          <t>40858953</t>
        </is>
      </c>
      <c r="G125" t="inlineStr">
        <is>
          <t>INCIDENTE</t>
        </is>
      </c>
      <c r="H125" t="inlineStr">
        <is>
          <t>CASANARE</t>
        </is>
      </c>
      <c r="I125" t="inlineStr">
        <is>
          <t>OROCUE</t>
        </is>
      </c>
      <c r="J125" t="inlineStr">
        <is>
          <t>TIENDA Y PANADERIA PASTIPAN</t>
        </is>
      </c>
      <c r="K125" t="inlineStr">
        <is>
          <t>AVAL</t>
        </is>
      </c>
      <c r="L125" t="inlineStr">
        <is>
          <t>FO-25-1372434</t>
        </is>
      </c>
      <c r="M125" s="49" t="n">
        <v>45882.60208333333</v>
      </c>
      <c r="N125" s="49" t="n">
        <v>45889.44305555556</v>
      </c>
      <c r="P125" t="inlineStr">
        <is>
          <t>HARDWARE</t>
        </is>
      </c>
      <c r="Q125" t="inlineStr">
        <is>
          <t>CABLEADO</t>
        </is>
      </c>
      <c r="R125" t="inlineStr">
        <is>
          <t>DAÑO POS</t>
        </is>
      </c>
      <c r="S125" t="inlineStr">
        <is>
          <t>EJECUTADO</t>
        </is>
      </c>
      <c r="T125" t="inlineStr">
        <is>
          <t>VISITA TECNICA</t>
        </is>
      </c>
      <c r="U125" t="inlineStr">
        <is>
          <t>V1LZZ332</t>
        </is>
      </c>
      <c r="V125" t="inlineStr">
        <is>
          <t>TIPO IV ESPECIAL</t>
        </is>
      </c>
      <c r="W125" t="inlineStr">
        <is>
          <t>TERRESTRE/FLUVIAL</t>
        </is>
      </c>
      <c r="X125" t="inlineStr">
        <is>
          <t>BERNAL ELAICA EDGAR ALEXIS</t>
        </is>
      </c>
      <c r="Y125" t="inlineStr">
        <is>
          <t>1</t>
        </is>
      </c>
      <c r="Z125" t="inlineStr">
        <is>
          <t>0</t>
        </is>
      </c>
      <c r="AA125" s="48" t="n">
        <v>479589</v>
      </c>
      <c r="AB125" t="inlineStr">
        <is>
          <t>0</t>
        </is>
      </c>
      <c r="AC125" s="48" t="n">
        <v>0</v>
      </c>
      <c r="AD125" s="48" t="n">
        <v>479589</v>
      </c>
    </row>
    <row r="126">
      <c r="A126" t="inlineStr">
        <is>
          <t>SANTA MARTA</t>
        </is>
      </c>
      <c r="B126" t="inlineStr">
        <is>
          <t>COSTA</t>
        </is>
      </c>
      <c r="C126" t="inlineStr">
        <is>
          <t>0004-0001</t>
        </is>
      </c>
      <c r="D126" t="inlineStr">
        <is>
          <t>47001</t>
        </is>
      </c>
      <c r="E126" t="inlineStr">
        <is>
          <t>5756423</t>
        </is>
      </c>
      <c r="F126" t="inlineStr">
        <is>
          <t>50362136</t>
        </is>
      </c>
      <c r="G126" t="inlineStr">
        <is>
          <t>INCIDENTE</t>
        </is>
      </c>
      <c r="H126" t="inlineStr">
        <is>
          <t>MAGDALENA</t>
        </is>
      </c>
      <c r="I126" t="inlineStr">
        <is>
          <t>SANTA MARTA</t>
        </is>
      </c>
      <c r="J126" t="inlineStr">
        <is>
          <t>PUNTO CELL EMMANUEL</t>
        </is>
      </c>
      <c r="K126" t="inlineStr">
        <is>
          <t>AVAL</t>
        </is>
      </c>
      <c r="L126" t="inlineStr">
        <is>
          <t>FO-25-1374759</t>
        </is>
      </c>
      <c r="M126" s="49" t="n">
        <v>45883.38125</v>
      </c>
      <c r="N126" s="49" t="n">
        <v>45888.46805555555</v>
      </c>
      <c r="P126" t="inlineStr">
        <is>
          <t>HARDWARE</t>
        </is>
      </c>
      <c r="Q126" t="inlineStr">
        <is>
          <t>COMUNICACION</t>
        </is>
      </c>
      <c r="R126" t="inlineStr">
        <is>
          <t>DAÑO POS</t>
        </is>
      </c>
      <c r="S126" t="inlineStr">
        <is>
          <t>EJECUTADO</t>
        </is>
      </c>
      <c r="T126" t="inlineStr">
        <is>
          <t>VISITA TECNICA</t>
        </is>
      </c>
      <c r="U126" t="inlineStr">
        <is>
          <t>SV02Z595</t>
        </is>
      </c>
      <c r="V126" t="inlineStr">
        <is>
          <t>TIPO I</t>
        </is>
      </c>
      <c r="W126" t="inlineStr">
        <is>
          <t>TERRESTRE</t>
        </is>
      </c>
      <c r="X126" t="inlineStr">
        <is>
          <t>GUTIERREZ PEREZ LUIS ALBERTO</t>
        </is>
      </c>
      <c r="Y126" t="inlineStr">
        <is>
          <t>1</t>
        </is>
      </c>
      <c r="Z126" t="inlineStr">
        <is>
          <t>0</t>
        </is>
      </c>
      <c r="AA126" s="48" t="n">
        <v>65960</v>
      </c>
      <c r="AB126" t="inlineStr">
        <is>
          <t>0</t>
        </is>
      </c>
      <c r="AC126" s="48" t="n">
        <v>0</v>
      </c>
      <c r="AD126" s="48" t="n">
        <v>65960</v>
      </c>
    </row>
    <row r="127">
      <c r="A127" t="inlineStr">
        <is>
          <t>YOPAL</t>
        </is>
      </c>
      <c r="B127" t="inlineStr">
        <is>
          <t>REMOTAS</t>
        </is>
      </c>
      <c r="C127" t="inlineStr">
        <is>
          <t>0004-0007</t>
        </is>
      </c>
      <c r="D127" t="inlineStr">
        <is>
          <t>85139</t>
        </is>
      </c>
      <c r="E127" t="inlineStr">
        <is>
          <t>5756728</t>
        </is>
      </c>
      <c r="F127" t="inlineStr">
        <is>
          <t>15753395</t>
        </is>
      </c>
      <c r="G127" t="inlineStr">
        <is>
          <t>INCIDENTE</t>
        </is>
      </c>
      <c r="H127" t="inlineStr">
        <is>
          <t>CASANARE</t>
        </is>
      </c>
      <c r="I127" t="inlineStr">
        <is>
          <t>MANI</t>
        </is>
      </c>
      <c r="J127" t="inlineStr">
        <is>
          <t>AGROPECUARIA MULTICAMPO</t>
        </is>
      </c>
      <c r="K127" t="inlineStr">
        <is>
          <t>AVAL</t>
        </is>
      </c>
      <c r="L127" t="inlineStr">
        <is>
          <t>FO-25-1373108</t>
        </is>
      </c>
      <c r="M127" s="49" t="n">
        <v>45882.73194444444</v>
      </c>
      <c r="N127" s="49" t="n">
        <v>45884.34513888889</v>
      </c>
      <c r="P127" t="inlineStr">
        <is>
          <t>SOFTWARE</t>
        </is>
      </c>
      <c r="Q127" t="inlineStr">
        <is>
          <t>COMUNICACION</t>
        </is>
      </c>
      <c r="R127" t="inlineStr">
        <is>
          <t>VERIFIQUE PARAMETROS</t>
        </is>
      </c>
      <c r="S127" t="inlineStr">
        <is>
          <t>EJECUTADO</t>
        </is>
      </c>
      <c r="T127" t="inlineStr">
        <is>
          <t>VISITA TECNICA</t>
        </is>
      </c>
      <c r="U127" t="inlineStr">
        <is>
          <t>SXOZZ581</t>
        </is>
      </c>
      <c r="V127" t="inlineStr">
        <is>
          <t>TIPO II</t>
        </is>
      </c>
      <c r="W127" t="inlineStr">
        <is>
          <t>TERRESTRE</t>
        </is>
      </c>
      <c r="X127" t="inlineStr">
        <is>
          <t>BERNAL ELAICA EDGAR ALEXIS</t>
        </is>
      </c>
      <c r="Y127" t="inlineStr">
        <is>
          <t>1</t>
        </is>
      </c>
      <c r="Z127" t="inlineStr">
        <is>
          <t>0</t>
        </is>
      </c>
      <c r="AA127" s="48" t="n">
        <v>144968</v>
      </c>
      <c r="AB127" t="inlineStr">
        <is>
          <t>0</t>
        </is>
      </c>
      <c r="AC127" s="48" t="n">
        <v>0</v>
      </c>
      <c r="AD127" s="48" t="n">
        <v>144968</v>
      </c>
    </row>
    <row r="128">
      <c r="A128" t="inlineStr">
        <is>
          <t>BOGOTA</t>
        </is>
      </c>
      <c r="B128" t="inlineStr">
        <is>
          <t>CUNDINAMARCA</t>
        </is>
      </c>
      <c r="C128" t="inlineStr">
        <is>
          <t>0004-0004</t>
        </is>
      </c>
      <c r="D128" t="inlineStr">
        <is>
          <t>11001</t>
        </is>
      </c>
      <c r="E128" t="inlineStr">
        <is>
          <t>5756829</t>
        </is>
      </c>
      <c r="F128" t="inlineStr">
        <is>
          <t>20019196</t>
        </is>
      </c>
      <c r="G128" t="inlineStr">
        <is>
          <t>INCIDENTE</t>
        </is>
      </c>
      <c r="H128" t="inlineStr">
        <is>
          <t>CUNDINAMARCA</t>
        </is>
      </c>
      <c r="I128" t="inlineStr">
        <is>
          <t>BOGOTA</t>
        </is>
      </c>
      <c r="J128" t="inlineStr">
        <is>
          <t>DON PAGO SAN MARTIN</t>
        </is>
      </c>
      <c r="K128" t="inlineStr">
        <is>
          <t>AVAL</t>
        </is>
      </c>
      <c r="L128" t="inlineStr">
        <is>
          <t>FO-25-1373654</t>
        </is>
      </c>
      <c r="M128" s="49" t="n">
        <v>45883.33333333334</v>
      </c>
      <c r="N128" s="49" t="n">
        <v>45883.68402777778</v>
      </c>
      <c r="P128" t="inlineStr">
        <is>
          <t>ENTIDAD</t>
        </is>
      </c>
      <c r="Q128" t="inlineStr">
        <is>
          <t>AVAL TARJETA DE SEMBRADO</t>
        </is>
      </c>
      <c r="R128" t="inlineStr">
        <is>
          <t>TARJETA INACTIVA</t>
        </is>
      </c>
      <c r="S128" t="inlineStr">
        <is>
          <t>EJECUTADO</t>
        </is>
      </c>
      <c r="T128" t="inlineStr">
        <is>
          <t>VISITA TECNICA</t>
        </is>
      </c>
      <c r="U128" t="inlineStr">
        <is>
          <t>II0DZ903</t>
        </is>
      </c>
      <c r="V128" t="inlineStr">
        <is>
          <t>TIPO I</t>
        </is>
      </c>
      <c r="W128" t="inlineStr">
        <is>
          <t>TERRESTRE</t>
        </is>
      </c>
      <c r="X128" t="inlineStr">
        <is>
          <t>HERNANDEZ NARANJO OSCAR EDUARDO</t>
        </is>
      </c>
      <c r="Y128" t="inlineStr">
        <is>
          <t>1</t>
        </is>
      </c>
      <c r="Z128" t="inlineStr">
        <is>
          <t>0</t>
        </is>
      </c>
      <c r="AA128" s="48" t="n">
        <v>65960</v>
      </c>
      <c r="AB128" t="inlineStr">
        <is>
          <t>0</t>
        </is>
      </c>
      <c r="AC128" s="48" t="n">
        <v>0</v>
      </c>
      <c r="AD128" s="48" t="n">
        <v>65960</v>
      </c>
    </row>
    <row r="129">
      <c r="A129" t="inlineStr">
        <is>
          <t>BOGOTA</t>
        </is>
      </c>
      <c r="B129" t="inlineStr">
        <is>
          <t>CUNDINAMARCA</t>
        </is>
      </c>
      <c r="C129" t="inlineStr">
        <is>
          <t>0004-0004</t>
        </is>
      </c>
      <c r="D129" t="inlineStr">
        <is>
          <t>73449</t>
        </is>
      </c>
      <c r="E129" t="inlineStr">
        <is>
          <t>5756964</t>
        </is>
      </c>
      <c r="F129" t="inlineStr">
        <is>
          <t>13197504</t>
        </is>
      </c>
      <c r="G129" t="inlineStr">
        <is>
          <t>INCIDENTE</t>
        </is>
      </c>
      <c r="H129" t="inlineStr">
        <is>
          <t>TOLIMA</t>
        </is>
      </c>
      <c r="I129" t="inlineStr">
        <is>
          <t>MELGAR</t>
        </is>
      </c>
      <c r="J129" t="inlineStr">
        <is>
          <t>MOVILCO MELGAR</t>
        </is>
      </c>
      <c r="K129" t="inlineStr">
        <is>
          <t>AVAL</t>
        </is>
      </c>
      <c r="L129" t="inlineStr">
        <is>
          <t>FO-25-1374105</t>
        </is>
      </c>
      <c r="M129" s="49" t="n">
        <v>45883.34305555555</v>
      </c>
      <c r="N129" s="49" t="n">
        <v>45884.51041666666</v>
      </c>
      <c r="P129" t="inlineStr">
        <is>
          <t>HARDWARE</t>
        </is>
      </c>
      <c r="Q129" t="inlineStr">
        <is>
          <t>ALERT IRRUPTION</t>
        </is>
      </c>
      <c r="R129" t="inlineStr">
        <is>
          <t>ALERT IRRUPTION</t>
        </is>
      </c>
      <c r="S129" t="inlineStr">
        <is>
          <t>EJECUTADO</t>
        </is>
      </c>
      <c r="T129" t="inlineStr">
        <is>
          <t>VISITA TECNICA</t>
        </is>
      </c>
      <c r="U129" t="inlineStr">
        <is>
          <t>A1KZZ910</t>
        </is>
      </c>
      <c r="V129" t="inlineStr">
        <is>
          <t>TIPO II</t>
        </is>
      </c>
      <c r="W129" t="inlineStr">
        <is>
          <t>TERRESTRE</t>
        </is>
      </c>
      <c r="X129" t="inlineStr">
        <is>
          <t>HERNANDEZ NARANJO OSCAR EDUARDO</t>
        </is>
      </c>
      <c r="Y129" t="inlineStr">
        <is>
          <t>1</t>
        </is>
      </c>
      <c r="Z129" t="inlineStr">
        <is>
          <t>0</t>
        </is>
      </c>
      <c r="AA129" s="48" t="n">
        <v>144968</v>
      </c>
      <c r="AB129" t="inlineStr">
        <is>
          <t>0</t>
        </is>
      </c>
      <c r="AC129" s="48" t="n">
        <v>0</v>
      </c>
      <c r="AD129" s="48" t="n">
        <v>144968</v>
      </c>
    </row>
    <row r="130">
      <c r="A130" t="inlineStr">
        <is>
          <t>BOGOTA</t>
        </is>
      </c>
      <c r="B130" t="inlineStr">
        <is>
          <t>CUNDINAMARCA</t>
        </is>
      </c>
      <c r="C130" t="inlineStr">
        <is>
          <t>0004-0004</t>
        </is>
      </c>
      <c r="D130" t="inlineStr">
        <is>
          <t>11001</t>
        </is>
      </c>
      <c r="E130" t="inlineStr">
        <is>
          <t>5756982</t>
        </is>
      </c>
      <c r="F130" t="inlineStr">
        <is>
          <t>16748683</t>
        </is>
      </c>
      <c r="G130" t="inlineStr">
        <is>
          <t>INCIDENTE</t>
        </is>
      </c>
      <c r="H130" t="inlineStr">
        <is>
          <t>CUNDINAMARCA</t>
        </is>
      </c>
      <c r="I130" t="inlineStr">
        <is>
          <t>BOGOTA</t>
        </is>
      </c>
      <c r="J130" t="inlineStr">
        <is>
          <t>PAPELERIA PROTON</t>
        </is>
      </c>
      <c r="K130" t="inlineStr">
        <is>
          <t>AVAL</t>
        </is>
      </c>
      <c r="L130" t="inlineStr">
        <is>
          <t>FO-25-1374109</t>
        </is>
      </c>
      <c r="M130" s="49" t="n">
        <v>45883.35069444445</v>
      </c>
      <c r="N130" s="49" t="n">
        <v>45883.69583333333</v>
      </c>
      <c r="P130" t="inlineStr">
        <is>
          <t>USUARIO</t>
        </is>
      </c>
      <c r="Q130" t="inlineStr">
        <is>
          <t>CIERRE</t>
        </is>
      </c>
      <c r="R130" t="inlineStr">
        <is>
          <t>COMERCIO NO REALIZA CIERRE</t>
        </is>
      </c>
      <c r="S130" t="inlineStr">
        <is>
          <t>EJECUTADO</t>
        </is>
      </c>
      <c r="T130" t="inlineStr">
        <is>
          <t>VISITA TECNICA</t>
        </is>
      </c>
      <c r="U130" t="inlineStr">
        <is>
          <t>AA000947</t>
        </is>
      </c>
      <c r="V130" t="inlineStr">
        <is>
          <t>TIPO I</t>
        </is>
      </c>
      <c r="W130" t="inlineStr">
        <is>
          <t>TERRESTRE</t>
        </is>
      </c>
      <c r="X130" t="inlineStr">
        <is>
          <t>VEGA MANRIQUE JONATAN MAURICIO</t>
        </is>
      </c>
      <c r="Y130" t="inlineStr">
        <is>
          <t>1</t>
        </is>
      </c>
      <c r="Z130" t="inlineStr">
        <is>
          <t>0</t>
        </is>
      </c>
      <c r="AA130" s="48" t="n">
        <v>65960</v>
      </c>
      <c r="AB130" t="inlineStr">
        <is>
          <t>0</t>
        </is>
      </c>
      <c r="AC130" s="48" t="n">
        <v>0</v>
      </c>
      <c r="AD130" s="48" t="n">
        <v>65960</v>
      </c>
    </row>
    <row r="131">
      <c r="A131" t="inlineStr">
        <is>
          <t>PEREIRA</t>
        </is>
      </c>
      <c r="B131" t="inlineStr">
        <is>
          <t>SUROCCIDENTE Y EJE CAFETERO</t>
        </is>
      </c>
      <c r="C131" t="inlineStr">
        <is>
          <t>0004-0002</t>
        </is>
      </c>
      <c r="D131" t="inlineStr">
        <is>
          <t>63690</t>
        </is>
      </c>
      <c r="E131" t="inlineStr">
        <is>
          <t>5757058</t>
        </is>
      </c>
      <c r="F131" t="inlineStr">
        <is>
          <t>19374487</t>
        </is>
      </c>
      <c r="G131" t="inlineStr">
        <is>
          <t>INCIDENTE</t>
        </is>
      </c>
      <c r="H131" t="inlineStr">
        <is>
          <t>QUINDIO</t>
        </is>
      </c>
      <c r="I131" t="inlineStr">
        <is>
          <t>SALENTO</t>
        </is>
      </c>
      <c r="J131" t="inlineStr">
        <is>
          <t>DISTRIQUINDIO</t>
        </is>
      </c>
      <c r="K131" t="inlineStr">
        <is>
          <t>AVAL</t>
        </is>
      </c>
      <c r="L131" t="inlineStr">
        <is>
          <t>FO-25-1374752</t>
        </is>
      </c>
      <c r="M131" s="49" t="n">
        <v>45883.375</v>
      </c>
      <c r="N131" s="49" t="n">
        <v>45883.55138888889</v>
      </c>
      <c r="P131" t="inlineStr">
        <is>
          <t>ENTIDAD</t>
        </is>
      </c>
      <c r="Q131" t="inlineStr">
        <is>
          <t>AVAL TARJETA DE SEMBRADO</t>
        </is>
      </c>
      <c r="R131" t="inlineStr">
        <is>
          <t>PIN INVALIDO</t>
        </is>
      </c>
      <c r="T131" t="inlineStr">
        <is>
          <t>SOPORTE TELEFONICO</t>
        </is>
      </c>
      <c r="V131" t="inlineStr">
        <is>
          <t>TIPO II</t>
        </is>
      </c>
      <c r="W131" t="inlineStr">
        <is>
          <t>TERRESTRE</t>
        </is>
      </c>
      <c r="X131" t="inlineStr">
        <is>
          <t>SANCHEZ SOLORZANO JUAN SEBASTIAN</t>
        </is>
      </c>
      <c r="Y131" t="inlineStr">
        <is>
          <t>1</t>
        </is>
      </c>
      <c r="Z131" t="inlineStr">
        <is>
          <t>0</t>
        </is>
      </c>
      <c r="AA131" s="48" t="n">
        <v>41241</v>
      </c>
      <c r="AB131" t="inlineStr">
        <is>
          <t>0</t>
        </is>
      </c>
      <c r="AC131" s="48" t="n">
        <v>0</v>
      </c>
      <c r="AD131" s="48" t="n">
        <v>41241</v>
      </c>
    </row>
    <row r="132">
      <c r="A132" t="inlineStr">
        <is>
          <t>MONTERIA</t>
        </is>
      </c>
      <c r="B132" t="inlineStr">
        <is>
          <t>COSTA</t>
        </is>
      </c>
      <c r="C132" t="inlineStr">
        <is>
          <t>0004-0001</t>
        </is>
      </c>
      <c r="D132" t="inlineStr">
        <is>
          <t>23555</t>
        </is>
      </c>
      <c r="E132" t="inlineStr">
        <is>
          <t>5757091</t>
        </is>
      </c>
      <c r="F132" t="inlineStr">
        <is>
          <t>89354025</t>
        </is>
      </c>
      <c r="G132" t="inlineStr">
        <is>
          <t>INCIDENTE</t>
        </is>
      </c>
      <c r="H132" t="inlineStr">
        <is>
          <t>CORDOBA</t>
        </is>
      </c>
      <c r="I132" t="inlineStr">
        <is>
          <t>PLANETA RICA</t>
        </is>
      </c>
      <c r="J132" t="inlineStr">
        <is>
          <t>TIENDA MINIMERCADO HG</t>
        </is>
      </c>
      <c r="K132" t="inlineStr">
        <is>
          <t>AVAL</t>
        </is>
      </c>
      <c r="L132" t="inlineStr">
        <is>
          <t>FO-25-1374762</t>
        </is>
      </c>
      <c r="M132" s="49" t="n">
        <v>45883.3875</v>
      </c>
      <c r="N132" s="49" t="n">
        <v>45884.72013888889</v>
      </c>
      <c r="P132" t="inlineStr">
        <is>
          <t>HARDWARE</t>
        </is>
      </c>
      <c r="Q132" t="inlineStr">
        <is>
          <t>NO ENCIENDE</t>
        </is>
      </c>
      <c r="R132" t="inlineStr">
        <is>
          <t>DAÑO POS</t>
        </is>
      </c>
      <c r="S132" t="inlineStr">
        <is>
          <t>EJECUTADO</t>
        </is>
      </c>
      <c r="T132" t="inlineStr">
        <is>
          <t>VISITA TECNICA</t>
        </is>
      </c>
      <c r="U132" t="inlineStr">
        <is>
          <t>F1XZZ445</t>
        </is>
      </c>
      <c r="V132" t="inlineStr">
        <is>
          <t>TIPO II</t>
        </is>
      </c>
      <c r="W132" t="inlineStr">
        <is>
          <t>TERRESTRE</t>
        </is>
      </c>
      <c r="X132" t="inlineStr">
        <is>
          <t>ARRAZOLA HERNANDEZ NICOLAS AUGUSTO</t>
        </is>
      </c>
      <c r="Y132" t="inlineStr">
        <is>
          <t>1</t>
        </is>
      </c>
      <c r="Z132" t="inlineStr">
        <is>
          <t>0</t>
        </is>
      </c>
      <c r="AA132" s="48" t="n">
        <v>144968</v>
      </c>
      <c r="AB132" t="inlineStr">
        <is>
          <t>0</t>
        </is>
      </c>
      <c r="AC132" s="48" t="n">
        <v>0</v>
      </c>
      <c r="AD132" s="48" t="n">
        <v>144968</v>
      </c>
    </row>
    <row r="133">
      <c r="A133" t="inlineStr">
        <is>
          <t>CUCUTA</t>
        </is>
      </c>
      <c r="B133" t="inlineStr">
        <is>
          <t>SANTANDERES</t>
        </is>
      </c>
      <c r="C133" t="inlineStr">
        <is>
          <t>0004-0008</t>
        </is>
      </c>
      <c r="D133" t="inlineStr">
        <is>
          <t>54001</t>
        </is>
      </c>
      <c r="E133" t="inlineStr">
        <is>
          <t>5757309</t>
        </is>
      </c>
      <c r="F133" t="inlineStr">
        <is>
          <t>20007522</t>
        </is>
      </c>
      <c r="G133" t="inlineStr">
        <is>
          <t>INCIDENTE</t>
        </is>
      </c>
      <c r="H133" t="inlineStr">
        <is>
          <t>NORTE DE SANTANDER</t>
        </is>
      </c>
      <c r="I133" t="inlineStr">
        <is>
          <t>CUCUTA</t>
        </is>
      </c>
      <c r="J133" t="inlineStr">
        <is>
          <t>PROGRAMACION SOFTWARE CST</t>
        </is>
      </c>
      <c r="K133" t="inlineStr">
        <is>
          <t>AVAL</t>
        </is>
      </c>
      <c r="L133" t="inlineStr">
        <is>
          <t>FO-25-1375279</t>
        </is>
      </c>
      <c r="M133" s="49" t="n">
        <v>45883.43958333333</v>
      </c>
      <c r="N133" s="49" t="n">
        <v>45884.40972222222</v>
      </c>
      <c r="P133" t="inlineStr">
        <is>
          <t>HARDWARE</t>
        </is>
      </c>
      <c r="Q133" t="inlineStr">
        <is>
          <t>PINPAD</t>
        </is>
      </c>
      <c r="R133" t="inlineStr">
        <is>
          <t>ALERTADO</t>
        </is>
      </c>
      <c r="S133" t="inlineStr">
        <is>
          <t>EJECUTADO</t>
        </is>
      </c>
      <c r="T133" t="inlineStr">
        <is>
          <t>VISITA TECNICA</t>
        </is>
      </c>
      <c r="U133" t="inlineStr">
        <is>
          <t>9C0EZ131</t>
        </is>
      </c>
      <c r="V133" t="inlineStr">
        <is>
          <t>TIPO I</t>
        </is>
      </c>
      <c r="X133" t="inlineStr">
        <is>
          <t>DURAN ACOSTA FRANK YONNY</t>
        </is>
      </c>
      <c r="Y133" t="inlineStr">
        <is>
          <t>1</t>
        </is>
      </c>
      <c r="Z133" t="inlineStr">
        <is>
          <t>0</t>
        </is>
      </c>
      <c r="AA133" s="48" t="n">
        <v>65960</v>
      </c>
      <c r="AB133" t="inlineStr">
        <is>
          <t>0</t>
        </is>
      </c>
      <c r="AC133" s="48" t="n">
        <v>0</v>
      </c>
      <c r="AD133" s="48" t="n">
        <v>65960</v>
      </c>
    </row>
    <row r="134">
      <c r="A134" t="inlineStr">
        <is>
          <t>VILLAVICENCIO</t>
        </is>
      </c>
      <c r="B134" t="inlineStr">
        <is>
          <t>REMOTAS</t>
        </is>
      </c>
      <c r="C134" t="inlineStr">
        <is>
          <t>0004-0007</t>
        </is>
      </c>
      <c r="D134" t="inlineStr">
        <is>
          <t>50001</t>
        </is>
      </c>
      <c r="E134" t="inlineStr">
        <is>
          <t>5757522</t>
        </is>
      </c>
      <c r="F134" t="inlineStr">
        <is>
          <t>17591496</t>
        </is>
      </c>
      <c r="G134" t="inlineStr">
        <is>
          <t>INCIDENTE</t>
        </is>
      </c>
      <c r="H134" t="inlineStr">
        <is>
          <t>META</t>
        </is>
      </c>
      <c r="I134" t="inlineStr">
        <is>
          <t>VILLAVICENCIO</t>
        </is>
      </c>
      <c r="J134" t="inlineStr">
        <is>
          <t>PDV PARADERO SAN ANTONIO</t>
        </is>
      </c>
      <c r="K134" t="inlineStr">
        <is>
          <t>AVAL</t>
        </is>
      </c>
      <c r="L134" t="inlineStr">
        <is>
          <t>FO-25-1376076</t>
        </is>
      </c>
      <c r="M134" s="49" t="n">
        <v>45883.48680555556</v>
      </c>
      <c r="N134" s="49" t="n">
        <v>45883.72777777778</v>
      </c>
      <c r="P134" t="inlineStr">
        <is>
          <t>HARDWARE</t>
        </is>
      </c>
      <c r="Q134" t="inlineStr">
        <is>
          <t>COMUNICACION</t>
        </is>
      </c>
      <c r="R134" t="inlineStr">
        <is>
          <t>MENSAJE CABLE DE RED DESCONECTADO</t>
        </is>
      </c>
      <c r="S134" t="inlineStr">
        <is>
          <t>EJECUTADO</t>
        </is>
      </c>
      <c r="T134" t="inlineStr">
        <is>
          <t>VISITA TECNICA</t>
        </is>
      </c>
      <c r="U134" t="inlineStr">
        <is>
          <t>GZ2ZZ814</t>
        </is>
      </c>
      <c r="V134" t="inlineStr">
        <is>
          <t>TIPO I</t>
        </is>
      </c>
      <c r="W134" t="inlineStr">
        <is>
          <t>TERRESTRE</t>
        </is>
      </c>
      <c r="X134" t="inlineStr">
        <is>
          <t>GARZON RUIZ LUIS MIGUEL</t>
        </is>
      </c>
      <c r="Y134" t="inlineStr">
        <is>
          <t>1</t>
        </is>
      </c>
      <c r="Z134" t="inlineStr">
        <is>
          <t>0</t>
        </is>
      </c>
      <c r="AA134" s="48" t="n">
        <v>65960</v>
      </c>
      <c r="AB134" t="inlineStr">
        <is>
          <t>0</t>
        </is>
      </c>
      <c r="AC134" s="48" t="n">
        <v>0</v>
      </c>
      <c r="AD134" s="48" t="n">
        <v>65960</v>
      </c>
    </row>
    <row r="135">
      <c r="A135" t="inlineStr">
        <is>
          <t>VILLAVICENCIO</t>
        </is>
      </c>
      <c r="B135" t="inlineStr">
        <is>
          <t>REMOTAS</t>
        </is>
      </c>
      <c r="C135" t="inlineStr">
        <is>
          <t>0004-0007</t>
        </is>
      </c>
      <c r="D135" t="inlineStr">
        <is>
          <t>50001</t>
        </is>
      </c>
      <c r="E135" t="inlineStr">
        <is>
          <t>5757523</t>
        </is>
      </c>
      <c r="F135" t="inlineStr">
        <is>
          <t>16664492</t>
        </is>
      </c>
      <c r="G135" t="inlineStr">
        <is>
          <t>INCIDENTE</t>
        </is>
      </c>
      <c r="H135" t="inlineStr">
        <is>
          <t>META</t>
        </is>
      </c>
      <c r="I135" t="inlineStr">
        <is>
          <t>VILLAVICENCIO</t>
        </is>
      </c>
      <c r="J135" t="inlineStr">
        <is>
          <t>PDV PARQUE DEL HACHA</t>
        </is>
      </c>
      <c r="K135" t="inlineStr">
        <is>
          <t>AVAL</t>
        </is>
      </c>
      <c r="L135" t="inlineStr">
        <is>
          <t>FO-25-1376080</t>
        </is>
      </c>
      <c r="M135" s="49" t="n">
        <v>45883.48680555556</v>
      </c>
      <c r="N135" s="49" t="n">
        <v>45883.69930555556</v>
      </c>
      <c r="P135" t="inlineStr">
        <is>
          <t>HARDWARE</t>
        </is>
      </c>
      <c r="Q135" t="inlineStr">
        <is>
          <t>COMUNICACION</t>
        </is>
      </c>
      <c r="R135" t="inlineStr">
        <is>
          <t>MENSAJE CABLE DE RED DESCONECTADO</t>
        </is>
      </c>
      <c r="S135" t="inlineStr">
        <is>
          <t>EJECUTADO</t>
        </is>
      </c>
      <c r="T135" t="inlineStr">
        <is>
          <t>VISITA TECNICA</t>
        </is>
      </c>
      <c r="U135" t="inlineStr">
        <is>
          <t>BL01R031</t>
        </is>
      </c>
      <c r="V135" t="inlineStr">
        <is>
          <t>TIPO I</t>
        </is>
      </c>
      <c r="W135" t="inlineStr">
        <is>
          <t>TERRESTRE</t>
        </is>
      </c>
      <c r="X135" t="inlineStr">
        <is>
          <t>CASTRILLON URREA LONDIER LEANDRO</t>
        </is>
      </c>
      <c r="Y135" t="inlineStr">
        <is>
          <t>1</t>
        </is>
      </c>
      <c r="Z135" t="inlineStr">
        <is>
          <t>0</t>
        </is>
      </c>
      <c r="AA135" s="48" t="n">
        <v>65960</v>
      </c>
      <c r="AB135" t="inlineStr">
        <is>
          <t>0</t>
        </is>
      </c>
      <c r="AC135" s="48" t="n">
        <v>0</v>
      </c>
      <c r="AD135" s="48" t="n">
        <v>65960</v>
      </c>
    </row>
    <row r="136">
      <c r="A136" t="inlineStr">
        <is>
          <t>BUCARAMANGA</t>
        </is>
      </c>
      <c r="B136" t="inlineStr">
        <is>
          <t>SANTANDERES</t>
        </is>
      </c>
      <c r="C136" t="inlineStr">
        <is>
          <t>0004-0008</t>
        </is>
      </c>
      <c r="D136" t="inlineStr">
        <is>
          <t>13160</t>
        </is>
      </c>
      <c r="E136" t="inlineStr">
        <is>
          <t>5757770</t>
        </is>
      </c>
      <c r="F136" t="inlineStr">
        <is>
          <t>14589899</t>
        </is>
      </c>
      <c r="G136" t="inlineStr">
        <is>
          <t>INCIDENTE</t>
        </is>
      </c>
      <c r="H136" t="inlineStr">
        <is>
          <t>BOLIVAR</t>
        </is>
      </c>
      <c r="I136" t="inlineStr">
        <is>
          <t>CANTAGALLO</t>
        </is>
      </c>
      <c r="J136" t="inlineStr">
        <is>
          <t>FERRETERIA MERCACAN</t>
        </is>
      </c>
      <c r="K136" t="inlineStr">
        <is>
          <t>AVAL</t>
        </is>
      </c>
      <c r="L136" t="inlineStr">
        <is>
          <t>FO-25-1376614</t>
        </is>
      </c>
      <c r="M136" s="49" t="n">
        <v>45883.55208333334</v>
      </c>
      <c r="N136" s="49" t="n">
        <v>45884.625</v>
      </c>
      <c r="P136" t="inlineStr">
        <is>
          <t>ENTIDAD</t>
        </is>
      </c>
      <c r="Q136" t="inlineStr">
        <is>
          <t>AVAL TARJETA DE SEMBRADO</t>
        </is>
      </c>
      <c r="R136" t="inlineStr">
        <is>
          <t>RESEMBRADO EXITOSO</t>
        </is>
      </c>
      <c r="S136" t="inlineStr">
        <is>
          <t>EJECUTADO</t>
        </is>
      </c>
      <c r="T136" t="inlineStr">
        <is>
          <t>VISITA TECNICA</t>
        </is>
      </c>
      <c r="U136" t="inlineStr">
        <is>
          <t>AAAAG759</t>
        </is>
      </c>
      <c r="V136" t="inlineStr">
        <is>
          <t>TIPO IV ESPECIAL</t>
        </is>
      </c>
      <c r="W136" t="inlineStr">
        <is>
          <t>TERRESTRE/FLUVIAL</t>
        </is>
      </c>
      <c r="X136" t="inlineStr">
        <is>
          <t>PEÑA DIAZ IVAN YESID</t>
        </is>
      </c>
      <c r="Y136" t="inlineStr">
        <is>
          <t>1</t>
        </is>
      </c>
      <c r="Z136" t="inlineStr">
        <is>
          <t>0</t>
        </is>
      </c>
      <c r="AA136" s="48" t="n">
        <v>479589</v>
      </c>
      <c r="AB136" t="inlineStr">
        <is>
          <t>0</t>
        </is>
      </c>
      <c r="AC136" s="48" t="n">
        <v>0</v>
      </c>
      <c r="AD136" s="48" t="n">
        <v>479589</v>
      </c>
    </row>
    <row r="137">
      <c r="A137" t="inlineStr">
        <is>
          <t>CALI</t>
        </is>
      </c>
      <c r="B137" t="inlineStr">
        <is>
          <t>SUROCCIDENTE Y EJE CAFETERO</t>
        </is>
      </c>
      <c r="C137" t="inlineStr">
        <is>
          <t>0004-0003</t>
        </is>
      </c>
      <c r="D137" t="inlineStr">
        <is>
          <t>76275</t>
        </is>
      </c>
      <c r="E137" t="inlineStr">
        <is>
          <t>5757926</t>
        </is>
      </c>
      <c r="F137" t="inlineStr">
        <is>
          <t>16342479</t>
        </is>
      </c>
      <c r="G137" t="inlineStr">
        <is>
          <t>INCIDENTE</t>
        </is>
      </c>
      <c r="H137" t="inlineStr">
        <is>
          <t>VALLE DEL CAUCA</t>
        </is>
      </c>
      <c r="I137" t="inlineStr">
        <is>
          <t>FLORIDA</t>
        </is>
      </c>
      <c r="J137" t="inlineStr">
        <is>
          <t>CREATIVE CENTER AGEN DE PUBLIC</t>
        </is>
      </c>
      <c r="K137" t="inlineStr">
        <is>
          <t>AVAL</t>
        </is>
      </c>
      <c r="L137" t="inlineStr">
        <is>
          <t>FO-25-1377037</t>
        </is>
      </c>
      <c r="M137" s="49" t="n">
        <v>45883.60069444445</v>
      </c>
      <c r="N137" s="49" t="n">
        <v>45883.68958333333</v>
      </c>
      <c r="P137" t="inlineStr">
        <is>
          <t>HARDWARE</t>
        </is>
      </c>
      <c r="Q137" t="inlineStr">
        <is>
          <t>LECTOR DE BARRAS</t>
        </is>
      </c>
      <c r="R137" t="inlineStr">
        <is>
          <t>DAÑO POS</t>
        </is>
      </c>
      <c r="S137" t="inlineStr">
        <is>
          <t>EJECUTADO</t>
        </is>
      </c>
      <c r="T137" t="inlineStr">
        <is>
          <t>VISITA TECNICA</t>
        </is>
      </c>
      <c r="U137" t="inlineStr">
        <is>
          <t>LNUZZ111</t>
        </is>
      </c>
      <c r="V137" t="inlineStr">
        <is>
          <t>TIPO II</t>
        </is>
      </c>
      <c r="W137" t="inlineStr">
        <is>
          <t>TERRESTRE</t>
        </is>
      </c>
      <c r="X137" t="inlineStr">
        <is>
          <t>MONTERO MUESES GIAN CARLO</t>
        </is>
      </c>
      <c r="Y137" t="inlineStr">
        <is>
          <t>1</t>
        </is>
      </c>
      <c r="Z137" t="inlineStr">
        <is>
          <t>0</t>
        </is>
      </c>
      <c r="AA137" s="48" t="n">
        <v>144968</v>
      </c>
      <c r="AB137" t="inlineStr">
        <is>
          <t>0</t>
        </is>
      </c>
      <c r="AC137" s="48" t="n">
        <v>0</v>
      </c>
      <c r="AD137" s="48" t="n">
        <v>144968</v>
      </c>
    </row>
    <row r="138">
      <c r="A138" t="inlineStr">
        <is>
          <t>MONTERIA</t>
        </is>
      </c>
      <c r="B138" t="inlineStr">
        <is>
          <t>COSTA</t>
        </is>
      </c>
      <c r="C138" t="inlineStr">
        <is>
          <t>0004-0001</t>
        </is>
      </c>
      <c r="D138" t="inlineStr">
        <is>
          <t>23675</t>
        </is>
      </c>
      <c r="E138" t="inlineStr">
        <is>
          <t>5757991</t>
        </is>
      </c>
      <c r="F138" t="inlineStr">
        <is>
          <t>24720161</t>
        </is>
      </c>
      <c r="G138" t="inlineStr">
        <is>
          <t>INCIDENTE</t>
        </is>
      </c>
      <c r="H138" t="inlineStr">
        <is>
          <t>CORDOBA</t>
        </is>
      </c>
      <c r="I138" t="inlineStr">
        <is>
          <t>SAN BERNARDO DEL VIENTO</t>
        </is>
      </c>
      <c r="J138" t="inlineStr">
        <is>
          <t>VARIEDADES OASIS SAN BERNARDO</t>
        </is>
      </c>
      <c r="K138" t="inlineStr">
        <is>
          <t>AVAL</t>
        </is>
      </c>
      <c r="L138" t="inlineStr">
        <is>
          <t>FO-25-1377117</t>
        </is>
      </c>
      <c r="M138" s="49" t="n">
        <v>45883.61944444444</v>
      </c>
      <c r="N138" s="49" t="n">
        <v>45884.62291666667</v>
      </c>
      <c r="P138" t="inlineStr">
        <is>
          <t>HARDWARE</t>
        </is>
      </c>
      <c r="Q138" t="inlineStr">
        <is>
          <t>IMPRESION</t>
        </is>
      </c>
      <c r="R138" t="inlineStr">
        <is>
          <t>DAÑO POS</t>
        </is>
      </c>
      <c r="S138" t="inlineStr">
        <is>
          <t>EJECUTADO</t>
        </is>
      </c>
      <c r="T138" t="inlineStr">
        <is>
          <t>VISITA TECNICA</t>
        </is>
      </c>
      <c r="U138" t="inlineStr">
        <is>
          <t>6Z00X502</t>
        </is>
      </c>
      <c r="V138" t="inlineStr">
        <is>
          <t>TIPO II</t>
        </is>
      </c>
      <c r="W138" t="inlineStr">
        <is>
          <t>TERRESTRE</t>
        </is>
      </c>
      <c r="X138" t="inlineStr">
        <is>
          <t>COGOLLO VERTEL EDER LUIS</t>
        </is>
      </c>
      <c r="Y138" t="inlineStr">
        <is>
          <t>1</t>
        </is>
      </c>
      <c r="Z138" t="inlineStr">
        <is>
          <t>0</t>
        </is>
      </c>
      <c r="AA138" s="48" t="n">
        <v>144968</v>
      </c>
      <c r="AB138" t="inlineStr">
        <is>
          <t>0</t>
        </is>
      </c>
      <c r="AC138" s="48" t="n">
        <v>0</v>
      </c>
      <c r="AD138" s="48" t="n">
        <v>144968</v>
      </c>
    </row>
    <row r="139">
      <c r="A139" t="inlineStr">
        <is>
          <t>BUCARAMANGA</t>
        </is>
      </c>
      <c r="B139" t="inlineStr">
        <is>
          <t>SANTANDERES</t>
        </is>
      </c>
      <c r="C139" t="inlineStr">
        <is>
          <t>0004-0008</t>
        </is>
      </c>
      <c r="D139" t="inlineStr">
        <is>
          <t>68547</t>
        </is>
      </c>
      <c r="E139" t="inlineStr">
        <is>
          <t>5758073</t>
        </is>
      </c>
      <c r="F139" t="inlineStr">
        <is>
          <t>20439287</t>
        </is>
      </c>
      <c r="G139" t="inlineStr">
        <is>
          <t>INCIDENTE</t>
        </is>
      </c>
      <c r="H139" t="inlineStr">
        <is>
          <t>SANTANDER</t>
        </is>
      </c>
      <c r="I139" t="inlineStr">
        <is>
          <t>PIEDECUESTA</t>
        </is>
      </c>
      <c r="J139" t="inlineStr">
        <is>
          <t>REFLEJOS PELUQUERIA SPA</t>
        </is>
      </c>
      <c r="K139" t="inlineStr">
        <is>
          <t>AVAL</t>
        </is>
      </c>
      <c r="L139" t="inlineStr">
        <is>
          <t>FO-25-1377320</t>
        </is>
      </c>
      <c r="M139" s="49" t="n">
        <v>45883.63263888889</v>
      </c>
      <c r="N139" s="49" t="n">
        <v>45884.41458333333</v>
      </c>
      <c r="P139" t="inlineStr">
        <is>
          <t>HARDWARE</t>
        </is>
      </c>
      <c r="Q139" t="inlineStr">
        <is>
          <t>COMUNICACION</t>
        </is>
      </c>
      <c r="R139" t="inlineStr">
        <is>
          <t>MENSAJE CABLE DE RED DESCONECTADO</t>
        </is>
      </c>
      <c r="S139" t="inlineStr">
        <is>
          <t>EJECUTADO</t>
        </is>
      </c>
      <c r="T139" t="inlineStr">
        <is>
          <t>VISITA TECNICA</t>
        </is>
      </c>
      <c r="U139" t="inlineStr">
        <is>
          <t>9BNZZ044</t>
        </is>
      </c>
      <c r="V139" t="inlineStr">
        <is>
          <t>TIPO II</t>
        </is>
      </c>
      <c r="W139" t="inlineStr">
        <is>
          <t>TERRESTRE</t>
        </is>
      </c>
      <c r="X139" t="inlineStr">
        <is>
          <t>BARAJAS BERMUDEZ YAHIR MAURICIO</t>
        </is>
      </c>
      <c r="Y139" t="inlineStr">
        <is>
          <t>1</t>
        </is>
      </c>
      <c r="Z139" t="inlineStr">
        <is>
          <t>0</t>
        </is>
      </c>
      <c r="AA139" s="48" t="n">
        <v>144968</v>
      </c>
      <c r="AB139" t="inlineStr">
        <is>
          <t>0</t>
        </is>
      </c>
      <c r="AC139" s="48" t="n">
        <v>0</v>
      </c>
      <c r="AD139" s="48" t="n">
        <v>144968</v>
      </c>
    </row>
    <row r="140">
      <c r="A140" t="inlineStr">
        <is>
          <t>BOGOTA</t>
        </is>
      </c>
      <c r="B140" t="inlineStr">
        <is>
          <t>CUNDINAMARCA</t>
        </is>
      </c>
      <c r="C140" t="inlineStr">
        <is>
          <t>0004-0004</t>
        </is>
      </c>
      <c r="D140" t="inlineStr">
        <is>
          <t>11001</t>
        </is>
      </c>
      <c r="E140" t="inlineStr">
        <is>
          <t>5758164</t>
        </is>
      </c>
      <c r="F140" t="inlineStr">
        <is>
          <t>20019196</t>
        </is>
      </c>
      <c r="G140" t="inlineStr">
        <is>
          <t>INCIDENTE</t>
        </is>
      </c>
      <c r="H140" t="inlineStr">
        <is>
          <t>CUNDINAMARCA</t>
        </is>
      </c>
      <c r="I140" t="inlineStr">
        <is>
          <t>BOGOTA</t>
        </is>
      </c>
      <c r="J140" t="inlineStr">
        <is>
          <t>DON PAGO SAN MARTIN</t>
        </is>
      </c>
      <c r="K140" t="inlineStr">
        <is>
          <t>AVAL</t>
        </is>
      </c>
      <c r="L140" t="inlineStr">
        <is>
          <t>FO-25-1378109</t>
        </is>
      </c>
      <c r="M140" s="49" t="n">
        <v>45883.65694444445</v>
      </c>
      <c r="N140" s="49" t="n">
        <v>45884.65694444445</v>
      </c>
      <c r="P140" t="inlineStr">
        <is>
          <t>ENTIDAD</t>
        </is>
      </c>
      <c r="Q140" t="inlineStr">
        <is>
          <t>AVAL TARJETA DE SEMBRADO</t>
        </is>
      </c>
      <c r="R140" t="inlineStr">
        <is>
          <t>EXCEDE INTENTOS DE PIN</t>
        </is>
      </c>
      <c r="S140" t="inlineStr">
        <is>
          <t>EJECUTADO</t>
        </is>
      </c>
      <c r="T140" t="inlineStr">
        <is>
          <t>VISITA TECNICA</t>
        </is>
      </c>
      <c r="U140" t="inlineStr">
        <is>
          <t>II0DZ903</t>
        </is>
      </c>
      <c r="V140" t="inlineStr">
        <is>
          <t>TIPO I</t>
        </is>
      </c>
      <c r="W140" t="inlineStr">
        <is>
          <t>TERRESTRE</t>
        </is>
      </c>
      <c r="X140" t="inlineStr">
        <is>
          <t>ORTIZ MARTINEZ STIVEN</t>
        </is>
      </c>
      <c r="Y140" t="inlineStr">
        <is>
          <t>1</t>
        </is>
      </c>
      <c r="Z140" t="inlineStr">
        <is>
          <t>0</t>
        </is>
      </c>
      <c r="AA140" s="48" t="n">
        <v>65960</v>
      </c>
      <c r="AB140" t="inlineStr">
        <is>
          <t>0</t>
        </is>
      </c>
      <c r="AC140" s="48" t="n">
        <v>0</v>
      </c>
      <c r="AD140" s="48" t="n">
        <v>65960</v>
      </c>
    </row>
    <row r="141">
      <c r="A141" t="inlineStr">
        <is>
          <t>CUCUTA</t>
        </is>
      </c>
      <c r="B141" t="inlineStr">
        <is>
          <t>SANTANDERES</t>
        </is>
      </c>
      <c r="C141" t="inlineStr">
        <is>
          <t>0004-0008</t>
        </is>
      </c>
      <c r="D141" t="inlineStr">
        <is>
          <t>54405</t>
        </is>
      </c>
      <c r="E141" t="inlineStr">
        <is>
          <t>5758170</t>
        </is>
      </c>
      <c r="F141" t="inlineStr">
        <is>
          <t>19087709</t>
        </is>
      </c>
      <c r="G141" t="inlineStr">
        <is>
          <t>INCIDENTE</t>
        </is>
      </c>
      <c r="H141" t="inlineStr">
        <is>
          <t>NORTE DE SANTANDER</t>
        </is>
      </c>
      <c r="I141" t="inlineStr">
        <is>
          <t>LOS PATIOS</t>
        </is>
      </c>
      <c r="J141" t="inlineStr">
        <is>
          <t>MINI ABASTOS LA CAMPINA</t>
        </is>
      </c>
      <c r="K141" t="inlineStr">
        <is>
          <t>AVAL</t>
        </is>
      </c>
      <c r="L141" t="inlineStr">
        <is>
          <t>FO-25-1377684</t>
        </is>
      </c>
      <c r="M141" s="49" t="n">
        <v>45883.65833333333</v>
      </c>
      <c r="N141" s="49" t="n">
        <v>45884.46527777778</v>
      </c>
      <c r="P141" t="inlineStr">
        <is>
          <t>ENTIDAD</t>
        </is>
      </c>
      <c r="Q141" t="inlineStr">
        <is>
          <t>ERROR DE TRANSACCIONES</t>
        </is>
      </c>
      <c r="R141" t="inlineStr">
        <is>
          <t>SIN CUPO HABILITADO</t>
        </is>
      </c>
      <c r="S141" t="inlineStr">
        <is>
          <t>EJECUTADO</t>
        </is>
      </c>
      <c r="T141" t="inlineStr">
        <is>
          <t>VISITA TECNICA</t>
        </is>
      </c>
      <c r="U141" t="inlineStr">
        <is>
          <t>XP00I262</t>
        </is>
      </c>
      <c r="V141" t="inlineStr">
        <is>
          <t>TIPO I</t>
        </is>
      </c>
      <c r="W141" t="inlineStr">
        <is>
          <t>TERRESTRE</t>
        </is>
      </c>
      <c r="X141" t="inlineStr">
        <is>
          <t>MORA VEGA JEAMPIER</t>
        </is>
      </c>
      <c r="Y141" t="inlineStr">
        <is>
          <t>1</t>
        </is>
      </c>
      <c r="Z141" t="inlineStr">
        <is>
          <t>0</t>
        </is>
      </c>
      <c r="AA141" s="48" t="n">
        <v>65960</v>
      </c>
      <c r="AB141" t="inlineStr">
        <is>
          <t>0</t>
        </is>
      </c>
      <c r="AC141" s="48" t="n">
        <v>0</v>
      </c>
      <c r="AD141" s="48" t="n">
        <v>65960</v>
      </c>
    </row>
    <row r="142">
      <c r="A142" t="inlineStr">
        <is>
          <t>BOGOTA</t>
        </is>
      </c>
      <c r="B142" t="inlineStr">
        <is>
          <t>CUNDINAMARCA</t>
        </is>
      </c>
      <c r="C142" t="inlineStr">
        <is>
          <t>0004-0004</t>
        </is>
      </c>
      <c r="D142" t="inlineStr">
        <is>
          <t>11001</t>
        </is>
      </c>
      <c r="E142" t="inlineStr">
        <is>
          <t>5758193</t>
        </is>
      </c>
      <c r="F142" t="inlineStr">
        <is>
          <t>16091506</t>
        </is>
      </c>
      <c r="G142" t="inlineStr">
        <is>
          <t>INCIDENTE</t>
        </is>
      </c>
      <c r="H142" t="inlineStr">
        <is>
          <t>CUNDINAMARCA</t>
        </is>
      </c>
      <c r="I142" t="inlineStr">
        <is>
          <t>BOGOTA</t>
        </is>
      </c>
      <c r="J142" t="inlineStr">
        <is>
          <t>MISCELANEA Y PAPELERIA CARITO</t>
        </is>
      </c>
      <c r="K142" t="inlineStr">
        <is>
          <t>AVAL</t>
        </is>
      </c>
      <c r="L142" t="inlineStr">
        <is>
          <t>FO-25-1378112</t>
        </is>
      </c>
      <c r="M142" s="49" t="n">
        <v>45883.66388888889</v>
      </c>
      <c r="N142" s="49" t="n">
        <v>45884.62083333333</v>
      </c>
      <c r="P142" t="inlineStr">
        <is>
          <t>ENTIDAD</t>
        </is>
      </c>
      <c r="Q142" t="inlineStr">
        <is>
          <t>AVAL TARJETA DE SEMBRADO</t>
        </is>
      </c>
      <c r="R142" t="inlineStr">
        <is>
          <t>RESEMBRADO EXITOSO</t>
        </is>
      </c>
      <c r="S142" t="inlineStr">
        <is>
          <t>EJECUTADO</t>
        </is>
      </c>
      <c r="T142" t="inlineStr">
        <is>
          <t>VISITA TECNICA</t>
        </is>
      </c>
      <c r="U142" t="inlineStr">
        <is>
          <t>BEZZZ060</t>
        </is>
      </c>
      <c r="V142" t="inlineStr">
        <is>
          <t>TIPO I</t>
        </is>
      </c>
      <c r="W142" t="inlineStr">
        <is>
          <t>TERRESTRE</t>
        </is>
      </c>
      <c r="X142" t="inlineStr">
        <is>
          <t>GARCIA PASTRANA KEVIN FERNANDO</t>
        </is>
      </c>
      <c r="Y142" t="inlineStr">
        <is>
          <t>1</t>
        </is>
      </c>
      <c r="Z142" t="inlineStr">
        <is>
          <t>0</t>
        </is>
      </c>
      <c r="AA142" s="48" t="n">
        <v>65960</v>
      </c>
      <c r="AB142" t="inlineStr">
        <is>
          <t>0</t>
        </is>
      </c>
      <c r="AC142" s="48" t="n">
        <v>0</v>
      </c>
      <c r="AD142" s="48" t="n">
        <v>65960</v>
      </c>
    </row>
    <row r="143">
      <c r="A143" t="inlineStr">
        <is>
          <t>PASTO</t>
        </is>
      </c>
      <c r="B143" t="inlineStr">
        <is>
          <t>SUROCCIDENTE Y EJE CAFETERO</t>
        </is>
      </c>
      <c r="C143" t="inlineStr">
        <is>
          <t>0004-0003</t>
        </is>
      </c>
      <c r="D143" t="inlineStr">
        <is>
          <t>52001</t>
        </is>
      </c>
      <c r="E143" t="inlineStr">
        <is>
          <t>5758603</t>
        </is>
      </c>
      <c r="F143" t="inlineStr">
        <is>
          <t>24232514</t>
        </is>
      </c>
      <c r="G143" t="inlineStr">
        <is>
          <t>INCIDENTE</t>
        </is>
      </c>
      <c r="H143" t="inlineStr">
        <is>
          <t>NARIÑO</t>
        </is>
      </c>
      <c r="I143" t="inlineStr">
        <is>
          <t>PASTO</t>
        </is>
      </c>
      <c r="J143" t="inlineStr">
        <is>
          <t>SERVIPAGOS DE NARINO</t>
        </is>
      </c>
      <c r="K143" t="inlineStr">
        <is>
          <t>AVAL</t>
        </is>
      </c>
      <c r="L143" t="inlineStr">
        <is>
          <t>FO-25-1378465</t>
        </is>
      </c>
      <c r="M143" s="49" t="n">
        <v>45884.33333333334</v>
      </c>
      <c r="N143" s="49" t="n">
        <v>45884.52847222222</v>
      </c>
      <c r="P143" t="inlineStr">
        <is>
          <t>ENTIDAD</t>
        </is>
      </c>
      <c r="Q143" t="inlineStr">
        <is>
          <t>ERROR DE TRANSACCIONES</t>
        </is>
      </c>
      <c r="R143" t="inlineStr">
        <is>
          <t>TRANSACCION NO PERMITIDA</t>
        </is>
      </c>
      <c r="S143" t="inlineStr">
        <is>
          <t>EJECUTADO / CANCELADO</t>
        </is>
      </c>
      <c r="T143" t="inlineStr">
        <is>
          <t>VISITA TECNICA</t>
        </is>
      </c>
      <c r="U143" t="inlineStr">
        <is>
          <t>7A00B197</t>
        </is>
      </c>
      <c r="V143" t="inlineStr">
        <is>
          <t>TIPO I</t>
        </is>
      </c>
      <c r="W143" t="inlineStr">
        <is>
          <t>TERRESTRE</t>
        </is>
      </c>
      <c r="X143" t="inlineStr">
        <is>
          <t>BRAVO MADROÑERO OSCAR ESTEBAN</t>
        </is>
      </c>
      <c r="Y143" t="inlineStr">
        <is>
          <t>1</t>
        </is>
      </c>
      <c r="Z143" t="inlineStr">
        <is>
          <t>0</t>
        </is>
      </c>
      <c r="AA143" s="48" t="n">
        <v>65960</v>
      </c>
      <c r="AB143" t="inlineStr">
        <is>
          <t>0</t>
        </is>
      </c>
      <c r="AC143" s="48" t="n">
        <v>0</v>
      </c>
      <c r="AD143" s="48" t="n">
        <v>65960</v>
      </c>
    </row>
    <row r="144">
      <c r="A144" t="inlineStr">
        <is>
          <t>VILLAVICENCIO</t>
        </is>
      </c>
      <c r="B144" t="inlineStr">
        <is>
          <t>REMOTAS</t>
        </is>
      </c>
      <c r="C144" t="inlineStr">
        <is>
          <t>0004-0007</t>
        </is>
      </c>
      <c r="D144" t="inlineStr">
        <is>
          <t>50001</t>
        </is>
      </c>
      <c r="E144" t="inlineStr">
        <is>
          <t>5758621</t>
        </is>
      </c>
      <c r="F144" t="inlineStr">
        <is>
          <t>15848492</t>
        </is>
      </c>
      <c r="G144" t="inlineStr">
        <is>
          <t>INCIDENTE</t>
        </is>
      </c>
      <c r="H144" t="inlineStr">
        <is>
          <t>META</t>
        </is>
      </c>
      <c r="I144" t="inlineStr">
        <is>
          <t>VILLAVICENCIO</t>
        </is>
      </c>
      <c r="J144" t="inlineStr">
        <is>
          <t>NELSY BERNAL DUARTE</t>
        </is>
      </c>
      <c r="K144" t="inlineStr">
        <is>
          <t>AVAL</t>
        </is>
      </c>
      <c r="L144" t="inlineStr">
        <is>
          <t>FO-25-1378731</t>
        </is>
      </c>
      <c r="M144" s="49" t="n">
        <v>45884.34305555555</v>
      </c>
      <c r="N144" s="49" t="n">
        <v>45884.55694444444</v>
      </c>
      <c r="P144" t="inlineStr">
        <is>
          <t>ENTIDAD</t>
        </is>
      </c>
      <c r="Q144" t="inlineStr">
        <is>
          <t>AVAL TARJETA DE SEMBRADO</t>
        </is>
      </c>
      <c r="R144" t="inlineStr">
        <is>
          <t>RESEMBRADO EXITOSO</t>
        </is>
      </c>
      <c r="S144" t="inlineStr">
        <is>
          <t>EJECUTADO</t>
        </is>
      </c>
      <c r="T144" t="inlineStr">
        <is>
          <t>VISITA TECNICA</t>
        </is>
      </c>
      <c r="U144" t="inlineStr">
        <is>
          <t>BBBB9270</t>
        </is>
      </c>
      <c r="V144" t="inlineStr">
        <is>
          <t>TIPO I</t>
        </is>
      </c>
      <c r="W144" t="inlineStr">
        <is>
          <t>TERRESTRE</t>
        </is>
      </c>
      <c r="X144" t="inlineStr">
        <is>
          <t>GARZON RUIZ LUIS MIGUEL</t>
        </is>
      </c>
      <c r="Y144" t="inlineStr">
        <is>
          <t>1</t>
        </is>
      </c>
      <c r="Z144" t="inlineStr">
        <is>
          <t>0</t>
        </is>
      </c>
      <c r="AA144" s="48" t="n">
        <v>65960</v>
      </c>
      <c r="AB144" t="inlineStr">
        <is>
          <t>0</t>
        </is>
      </c>
      <c r="AC144" s="48" t="n">
        <v>0</v>
      </c>
      <c r="AD144" s="48" t="n">
        <v>65960</v>
      </c>
    </row>
    <row r="145">
      <c r="A145" t="inlineStr">
        <is>
          <t>CALI</t>
        </is>
      </c>
      <c r="B145" t="inlineStr">
        <is>
          <t>SUROCCIDENTE Y EJE CAFETERO</t>
        </is>
      </c>
      <c r="C145" t="inlineStr">
        <is>
          <t>0004-0003</t>
        </is>
      </c>
      <c r="D145" t="inlineStr">
        <is>
          <t>76001</t>
        </is>
      </c>
      <c r="E145" t="inlineStr">
        <is>
          <t>5758624</t>
        </is>
      </c>
      <c r="F145" t="inlineStr">
        <is>
          <t>87271947</t>
        </is>
      </c>
      <c r="G145" t="inlineStr">
        <is>
          <t>INCIDENTE</t>
        </is>
      </c>
      <c r="H145" t="inlineStr">
        <is>
          <t>VALLE DEL CAUCA</t>
        </is>
      </c>
      <c r="I145" t="inlineStr">
        <is>
          <t>CALI</t>
        </is>
      </c>
      <c r="J145" t="inlineStr">
        <is>
          <t>PAPELERIA Y MISCELANEA ANGEL</t>
        </is>
      </c>
      <c r="K145" t="inlineStr">
        <is>
          <t>AVAL</t>
        </is>
      </c>
      <c r="L145" t="inlineStr">
        <is>
          <t>FO-25-1378736</t>
        </is>
      </c>
      <c r="M145" s="49" t="n">
        <v>45884.34583333333</v>
      </c>
      <c r="N145" s="49" t="n">
        <v>45884.44166666667</v>
      </c>
      <c r="P145" t="inlineStr">
        <is>
          <t>ENTIDAD</t>
        </is>
      </c>
      <c r="Q145" t="inlineStr">
        <is>
          <t>AVAL TARJETA DE SEMBRADO</t>
        </is>
      </c>
      <c r="R145" t="inlineStr">
        <is>
          <t>COMERCIO SIN TARJETA DE SEMBRADO</t>
        </is>
      </c>
      <c r="S145" t="inlineStr">
        <is>
          <t>EJECUTADO / CANCELADO</t>
        </is>
      </c>
      <c r="T145" t="inlineStr">
        <is>
          <t>VISITA TECNICA</t>
        </is>
      </c>
      <c r="U145" t="inlineStr">
        <is>
          <t>SXMZZ868</t>
        </is>
      </c>
      <c r="V145" t="inlineStr">
        <is>
          <t>TIPO I</t>
        </is>
      </c>
      <c r="W145" t="inlineStr">
        <is>
          <t>TERRESTRE</t>
        </is>
      </c>
      <c r="X145" t="inlineStr">
        <is>
          <t>CUERO RUIZ JHONNY</t>
        </is>
      </c>
      <c r="Y145" t="inlineStr">
        <is>
          <t>1</t>
        </is>
      </c>
      <c r="Z145" t="inlineStr">
        <is>
          <t>0</t>
        </is>
      </c>
      <c r="AA145" s="48" t="n">
        <v>65960</v>
      </c>
      <c r="AB145" t="inlineStr">
        <is>
          <t>0</t>
        </is>
      </c>
      <c r="AC145" s="48" t="n">
        <v>0</v>
      </c>
      <c r="AD145" s="48" t="n">
        <v>65960</v>
      </c>
    </row>
    <row r="146">
      <c r="A146" t="inlineStr">
        <is>
          <t>MONTERIA</t>
        </is>
      </c>
      <c r="B146" t="inlineStr">
        <is>
          <t>COSTA</t>
        </is>
      </c>
      <c r="C146" t="inlineStr">
        <is>
          <t>0004-0001</t>
        </is>
      </c>
      <c r="D146" t="inlineStr">
        <is>
          <t>23182</t>
        </is>
      </c>
      <c r="E146" t="inlineStr">
        <is>
          <t>5758687</t>
        </is>
      </c>
      <c r="F146" t="inlineStr">
        <is>
          <t>65633406</t>
        </is>
      </c>
      <c r="G146" t="inlineStr">
        <is>
          <t>INCIDENTE</t>
        </is>
      </c>
      <c r="H146" t="inlineStr">
        <is>
          <t>CORDOBA</t>
        </is>
      </c>
      <c r="I146" t="inlineStr">
        <is>
          <t>CHINU</t>
        </is>
      </c>
      <c r="J146" t="inlineStr">
        <is>
          <t>VARIEDADES MONICA ROS</t>
        </is>
      </c>
      <c r="K146" t="inlineStr">
        <is>
          <t>AVAL</t>
        </is>
      </c>
      <c r="L146" t="inlineStr">
        <is>
          <t>FO-25-1378924</t>
        </is>
      </c>
      <c r="M146" s="49" t="n">
        <v>45884.36666666667</v>
      </c>
      <c r="N146" s="49" t="n">
        <v>45884.76388888889</v>
      </c>
      <c r="P146" t="inlineStr">
        <is>
          <t>HARDWARE</t>
        </is>
      </c>
      <c r="Q146" t="inlineStr">
        <is>
          <t>COMUNICACION</t>
        </is>
      </c>
      <c r="R146" t="inlineStr">
        <is>
          <t>MENSAJE CABLE DE RED DESCONECTADO</t>
        </is>
      </c>
      <c r="S146" t="inlineStr">
        <is>
          <t>EJECUTADO</t>
        </is>
      </c>
      <c r="T146" t="inlineStr">
        <is>
          <t>VISITA TECNICA</t>
        </is>
      </c>
      <c r="U146" t="inlineStr">
        <is>
          <t>A405Z293</t>
        </is>
      </c>
      <c r="V146" t="inlineStr">
        <is>
          <t>TIPO II</t>
        </is>
      </c>
      <c r="W146" t="inlineStr">
        <is>
          <t>TERRESTRE</t>
        </is>
      </c>
      <c r="X146" t="inlineStr">
        <is>
          <t>CACERES HERNANDEZ ANDRES</t>
        </is>
      </c>
      <c r="Y146" t="inlineStr">
        <is>
          <t>1</t>
        </is>
      </c>
      <c r="Z146" t="inlineStr">
        <is>
          <t>0</t>
        </is>
      </c>
      <c r="AA146" s="48" t="n">
        <v>144968</v>
      </c>
      <c r="AB146" t="inlineStr">
        <is>
          <t>0</t>
        </is>
      </c>
      <c r="AC146" s="48" t="n">
        <v>0</v>
      </c>
      <c r="AD146" s="48" t="n">
        <v>144968</v>
      </c>
    </row>
    <row r="147">
      <c r="A147" t="inlineStr">
        <is>
          <t>BOGOTA</t>
        </is>
      </c>
      <c r="B147" t="inlineStr">
        <is>
          <t>CUNDINAMARCA</t>
        </is>
      </c>
      <c r="C147" t="inlineStr">
        <is>
          <t>0004-0004</t>
        </is>
      </c>
      <c r="D147" t="inlineStr">
        <is>
          <t>11001</t>
        </is>
      </c>
      <c r="E147" t="inlineStr">
        <is>
          <t>5758698</t>
        </is>
      </c>
      <c r="F147" t="inlineStr">
        <is>
          <t>13355144</t>
        </is>
      </c>
      <c r="G147" t="inlineStr">
        <is>
          <t>INCIDENTE</t>
        </is>
      </c>
      <c r="H147" t="inlineStr">
        <is>
          <t>CUNDINAMARCA</t>
        </is>
      </c>
      <c r="I147" t="inlineStr">
        <is>
          <t>BOGOTA</t>
        </is>
      </c>
      <c r="J147" t="inlineStr">
        <is>
          <t>CEDIFARMA EXPRESS</t>
        </is>
      </c>
      <c r="K147" t="inlineStr">
        <is>
          <t>AVAL</t>
        </is>
      </c>
      <c r="L147" t="inlineStr">
        <is>
          <t>FO-25-1378957</t>
        </is>
      </c>
      <c r="M147" s="49" t="n">
        <v>45884.36944444444</v>
      </c>
      <c r="N147" s="49" t="n">
        <v>45884.76319444444</v>
      </c>
      <c r="P147" t="inlineStr">
        <is>
          <t>ENTIDAD</t>
        </is>
      </c>
      <c r="Q147" t="inlineStr">
        <is>
          <t>AVAL TARJETA DE SEMBRADO</t>
        </is>
      </c>
      <c r="R147" t="inlineStr">
        <is>
          <t>COMERCIO SIN TARJETA DE SEMBRADO</t>
        </is>
      </c>
      <c r="S147" t="inlineStr">
        <is>
          <t>EJECUTADO / CANCELADO</t>
        </is>
      </c>
      <c r="T147" t="inlineStr">
        <is>
          <t>VISITA TECNICA</t>
        </is>
      </c>
      <c r="U147" t="inlineStr">
        <is>
          <t>AKZZZ874</t>
        </is>
      </c>
      <c r="V147" t="inlineStr">
        <is>
          <t>TIPO I</t>
        </is>
      </c>
      <c r="W147" t="inlineStr">
        <is>
          <t>TERRESTRE</t>
        </is>
      </c>
      <c r="X147" t="inlineStr">
        <is>
          <t>INFANTE SIERRA MANUEL FERNANDO</t>
        </is>
      </c>
      <c r="Y147" t="inlineStr">
        <is>
          <t>1</t>
        </is>
      </c>
      <c r="Z147" t="inlineStr">
        <is>
          <t>0</t>
        </is>
      </c>
      <c r="AA147" s="48" t="n">
        <v>65960</v>
      </c>
      <c r="AB147" t="inlineStr">
        <is>
          <t>0</t>
        </is>
      </c>
      <c r="AC147" s="48" t="n">
        <v>0</v>
      </c>
      <c r="AD147" s="48" t="n">
        <v>65960</v>
      </c>
    </row>
    <row r="148">
      <c r="A148" t="inlineStr">
        <is>
          <t>BOGOTA</t>
        </is>
      </c>
      <c r="B148" t="inlineStr">
        <is>
          <t>CUNDINAMARCA</t>
        </is>
      </c>
      <c r="C148" t="inlineStr">
        <is>
          <t>0004-0004</t>
        </is>
      </c>
      <c r="D148" t="inlineStr">
        <is>
          <t>11001</t>
        </is>
      </c>
      <c r="E148" t="inlineStr">
        <is>
          <t>5758915</t>
        </is>
      </c>
      <c r="F148" t="inlineStr">
        <is>
          <t>15062227</t>
        </is>
      </c>
      <c r="G148" t="inlineStr">
        <is>
          <t>INCIDENTE</t>
        </is>
      </c>
      <c r="H148" t="inlineStr">
        <is>
          <t>CUNDINAMARCA</t>
        </is>
      </c>
      <c r="I148" t="inlineStr">
        <is>
          <t>BOGOTA</t>
        </is>
      </c>
      <c r="J148" t="inlineStr">
        <is>
          <t>DROGUERIA ECONOMISALUD N</t>
        </is>
      </c>
      <c r="K148" t="inlineStr">
        <is>
          <t>AVAL</t>
        </is>
      </c>
      <c r="L148" t="inlineStr">
        <is>
          <t>FO-25-1379574</t>
        </is>
      </c>
      <c r="M148" s="49" t="n">
        <v>45884.42013888889</v>
      </c>
      <c r="N148" s="49" t="n">
        <v>45884.75972222222</v>
      </c>
      <c r="P148" t="inlineStr">
        <is>
          <t>USUARIO</t>
        </is>
      </c>
      <c r="Q148" t="inlineStr">
        <is>
          <t>USUARIOS</t>
        </is>
      </c>
      <c r="R148" t="inlineStr">
        <is>
          <t>CREACION DE USUARIOS</t>
        </is>
      </c>
      <c r="S148" t="inlineStr">
        <is>
          <t>EJECUTADO</t>
        </is>
      </c>
      <c r="T148" t="inlineStr">
        <is>
          <t>VISITA TECNICA</t>
        </is>
      </c>
      <c r="U148" t="inlineStr">
        <is>
          <t>ABC5Z552</t>
        </is>
      </c>
      <c r="V148" t="inlineStr">
        <is>
          <t>TIPO I</t>
        </is>
      </c>
      <c r="W148" t="inlineStr">
        <is>
          <t>TERRESTRE</t>
        </is>
      </c>
      <c r="X148" t="inlineStr">
        <is>
          <t>GARCIA PASTRANA KEVIN FERNANDO</t>
        </is>
      </c>
      <c r="Y148" t="inlineStr">
        <is>
          <t>1</t>
        </is>
      </c>
      <c r="Z148" t="inlineStr">
        <is>
          <t>0</t>
        </is>
      </c>
      <c r="AA148" s="48" t="n">
        <v>65960</v>
      </c>
      <c r="AB148" t="inlineStr">
        <is>
          <t>0</t>
        </is>
      </c>
      <c r="AC148" s="48" t="n">
        <v>0</v>
      </c>
      <c r="AD148" s="48" t="n">
        <v>65960</v>
      </c>
    </row>
    <row r="149">
      <c r="A149" t="inlineStr">
        <is>
          <t>TUNJA</t>
        </is>
      </c>
      <c r="B149" t="inlineStr">
        <is>
          <t>SANTANDERES</t>
        </is>
      </c>
      <c r="C149" t="inlineStr">
        <is>
          <t>0004-0008</t>
        </is>
      </c>
      <c r="D149" t="inlineStr">
        <is>
          <t>15491</t>
        </is>
      </c>
      <c r="E149" t="inlineStr">
        <is>
          <t>5759026</t>
        </is>
      </c>
      <c r="F149" t="inlineStr">
        <is>
          <t>14336457</t>
        </is>
      </c>
      <c r="G149" t="inlineStr">
        <is>
          <t>INCIDENTE</t>
        </is>
      </c>
      <c r="H149" t="inlineStr">
        <is>
          <t>BOYACA</t>
        </is>
      </c>
      <c r="I149" t="inlineStr">
        <is>
          <t>NOBSA</t>
        </is>
      </c>
      <c r="J149" t="inlineStr">
        <is>
          <t>SURTIVIVERES DEL CENTRO</t>
        </is>
      </c>
      <c r="K149" t="inlineStr">
        <is>
          <t>AVAL</t>
        </is>
      </c>
      <c r="L149" t="inlineStr">
        <is>
          <t>FO-25-1380009</t>
        </is>
      </c>
      <c r="M149" s="49" t="n">
        <v>45884.45069444444</v>
      </c>
      <c r="N149" s="49" t="n">
        <v>45885.57986111111</v>
      </c>
      <c r="P149" t="inlineStr">
        <is>
          <t>HARDWARE</t>
        </is>
      </c>
      <c r="Q149" t="inlineStr">
        <is>
          <t>ALERT IRRUPTION</t>
        </is>
      </c>
      <c r="R149" t="inlineStr">
        <is>
          <t>ALERT IRRUPTION</t>
        </is>
      </c>
      <c r="S149" t="inlineStr">
        <is>
          <t>EJECUTADO</t>
        </is>
      </c>
      <c r="T149" t="inlineStr">
        <is>
          <t>VISITA TECNICA</t>
        </is>
      </c>
      <c r="U149" t="inlineStr">
        <is>
          <t>SX7ZZ667</t>
        </is>
      </c>
      <c r="V149" t="inlineStr">
        <is>
          <t>TIPO II</t>
        </is>
      </c>
      <c r="W149" t="inlineStr">
        <is>
          <t>TERRESTRE</t>
        </is>
      </c>
      <c r="X149" t="inlineStr">
        <is>
          <t>SOLER HOYOS CRISTIAN LEONARDO</t>
        </is>
      </c>
      <c r="Y149" t="inlineStr">
        <is>
          <t>1</t>
        </is>
      </c>
      <c r="Z149" t="inlineStr">
        <is>
          <t>0</t>
        </is>
      </c>
      <c r="AA149" s="48" t="n">
        <v>144968</v>
      </c>
      <c r="AB149" t="inlineStr">
        <is>
          <t>0</t>
        </is>
      </c>
      <c r="AC149" s="48" t="n">
        <v>0</v>
      </c>
      <c r="AD149" s="48" t="n">
        <v>144968</v>
      </c>
    </row>
    <row r="150">
      <c r="A150" t="inlineStr">
        <is>
          <t>BOGOTA</t>
        </is>
      </c>
      <c r="B150" t="inlineStr">
        <is>
          <t>CUNDINAMARCA</t>
        </is>
      </c>
      <c r="C150" t="inlineStr">
        <is>
          <t>0004-0004</t>
        </is>
      </c>
      <c r="D150" t="inlineStr">
        <is>
          <t>11001</t>
        </is>
      </c>
      <c r="E150" t="inlineStr">
        <is>
          <t>5759275</t>
        </is>
      </c>
      <c r="F150" t="inlineStr">
        <is>
          <t>15355167</t>
        </is>
      </c>
      <c r="G150" t="inlineStr">
        <is>
          <t>INCIDENTE</t>
        </is>
      </c>
      <c r="H150" t="inlineStr">
        <is>
          <t>CUNDINAMARCA</t>
        </is>
      </c>
      <c r="I150" t="inlineStr">
        <is>
          <t>BOGOTA</t>
        </is>
      </c>
      <c r="J150" t="inlineStr">
        <is>
          <t>SMARTMOBILE</t>
        </is>
      </c>
      <c r="K150" t="inlineStr">
        <is>
          <t>AVAL</t>
        </is>
      </c>
      <c r="L150" t="inlineStr">
        <is>
          <t>FO-25-1380636</t>
        </is>
      </c>
      <c r="M150" s="49" t="n">
        <v>45884.51666666667</v>
      </c>
      <c r="N150" s="49" t="n">
        <v>45884.75694444445</v>
      </c>
      <c r="P150" t="inlineStr">
        <is>
          <t>HARDWARE</t>
        </is>
      </c>
      <c r="Q150" t="inlineStr">
        <is>
          <t>ACTUALIZACION</t>
        </is>
      </c>
      <c r="R150" t="inlineStr">
        <is>
          <t>VERSION CAMBIO POS</t>
        </is>
      </c>
      <c r="S150" t="inlineStr">
        <is>
          <t>EJECUTADO</t>
        </is>
      </c>
      <c r="T150" t="inlineStr">
        <is>
          <t>VISITA TECNICA</t>
        </is>
      </c>
      <c r="U150" t="inlineStr">
        <is>
          <t>A00YZ393 - AA008109</t>
        </is>
      </c>
      <c r="V150" t="inlineStr">
        <is>
          <t>TIPO I</t>
        </is>
      </c>
      <c r="W150" t="inlineStr">
        <is>
          <t>TERRESTRE</t>
        </is>
      </c>
      <c r="X150" t="inlineStr">
        <is>
          <t>GARCIA PASTRANA KEVIN FERNANDO</t>
        </is>
      </c>
      <c r="Y150" t="inlineStr">
        <is>
          <t>1</t>
        </is>
      </c>
      <c r="Z150" t="inlineStr">
        <is>
          <t>0</t>
        </is>
      </c>
      <c r="AA150" s="48" t="n">
        <v>65960</v>
      </c>
      <c r="AB150" t="inlineStr">
        <is>
          <t>0</t>
        </is>
      </c>
      <c r="AC150" s="48" t="n">
        <v>0</v>
      </c>
      <c r="AD150" s="48" t="n">
        <v>65960</v>
      </c>
    </row>
    <row r="151">
      <c r="A151" t="inlineStr">
        <is>
          <t>BOGOTA</t>
        </is>
      </c>
      <c r="B151" t="inlineStr">
        <is>
          <t>CUNDINAMARCA</t>
        </is>
      </c>
      <c r="C151" t="inlineStr">
        <is>
          <t>0004-0004</t>
        </is>
      </c>
      <c r="D151" t="inlineStr">
        <is>
          <t>11001</t>
        </is>
      </c>
      <c r="E151" t="inlineStr">
        <is>
          <t>5759361</t>
        </is>
      </c>
      <c r="F151" t="inlineStr">
        <is>
          <t>20121885</t>
        </is>
      </c>
      <c r="G151" t="inlineStr">
        <is>
          <t>INCIDENTE</t>
        </is>
      </c>
      <c r="H151" t="inlineStr">
        <is>
          <t>CUNDINAMARCA</t>
        </is>
      </c>
      <c r="I151" t="inlineStr">
        <is>
          <t>BOGOTA</t>
        </is>
      </c>
      <c r="J151" t="inlineStr">
        <is>
          <t>LIFESHOP TIENDA DE VIDA</t>
        </is>
      </c>
      <c r="K151" t="inlineStr">
        <is>
          <t>AVAL</t>
        </is>
      </c>
      <c r="L151" t="inlineStr">
        <is>
          <t>FO-25-1380893</t>
        </is>
      </c>
      <c r="M151" s="49" t="n">
        <v>45884.55208333334</v>
      </c>
      <c r="N151" s="49" t="n">
        <v>45884.72291666667</v>
      </c>
      <c r="P151" t="inlineStr">
        <is>
          <t>HARDWARE</t>
        </is>
      </c>
      <c r="Q151" t="inlineStr">
        <is>
          <t>LECTOR DE BARRAS</t>
        </is>
      </c>
      <c r="R151" t="inlineStr">
        <is>
          <t>CABLE LECTORA AVERIADO</t>
        </is>
      </c>
      <c r="S151" t="inlineStr">
        <is>
          <t>EJECUTADO</t>
        </is>
      </c>
      <c r="T151" t="inlineStr">
        <is>
          <t>VISITA TECNICA</t>
        </is>
      </c>
      <c r="U151" t="inlineStr">
        <is>
          <t>II0YZ478</t>
        </is>
      </c>
      <c r="V151" t="inlineStr">
        <is>
          <t>TIPO I</t>
        </is>
      </c>
      <c r="W151" t="inlineStr">
        <is>
          <t>TERRESTRE</t>
        </is>
      </c>
      <c r="X151" t="inlineStr">
        <is>
          <t>LOZADA ROJAS CHRISTIAN ANDRES</t>
        </is>
      </c>
      <c r="Y151" t="inlineStr">
        <is>
          <t>1</t>
        </is>
      </c>
      <c r="Z151" t="inlineStr">
        <is>
          <t>0</t>
        </is>
      </c>
      <c r="AA151" s="48" t="n">
        <v>65960</v>
      </c>
      <c r="AB151" t="inlineStr">
        <is>
          <t>0</t>
        </is>
      </c>
      <c r="AC151" s="48" t="n">
        <v>0</v>
      </c>
      <c r="AD151" s="48" t="n">
        <v>65960</v>
      </c>
    </row>
    <row r="152">
      <c r="A152" t="inlineStr">
        <is>
          <t>BOGOTA</t>
        </is>
      </c>
      <c r="B152" t="inlineStr">
        <is>
          <t>CUNDINAMARCA</t>
        </is>
      </c>
      <c r="C152" t="inlineStr">
        <is>
          <t>0004-0004</t>
        </is>
      </c>
      <c r="D152" t="inlineStr">
        <is>
          <t>11001</t>
        </is>
      </c>
      <c r="E152" t="inlineStr">
        <is>
          <t>5759611</t>
        </is>
      </c>
      <c r="F152" t="inlineStr">
        <is>
          <t>89195802</t>
        </is>
      </c>
      <c r="G152" t="inlineStr">
        <is>
          <t>INCIDENTE</t>
        </is>
      </c>
      <c r="H152" t="inlineStr">
        <is>
          <t>CUNDINAMARCA</t>
        </is>
      </c>
      <c r="I152" t="inlineStr">
        <is>
          <t>BOGOTA</t>
        </is>
      </c>
      <c r="J152" t="inlineStr">
        <is>
          <t>MERKA EXITO EL TESORO</t>
        </is>
      </c>
      <c r="K152" t="inlineStr">
        <is>
          <t>AVAL</t>
        </is>
      </c>
      <c r="L152" t="inlineStr">
        <is>
          <t>FO-25-1382281</t>
        </is>
      </c>
      <c r="M152" s="49" t="n">
        <v>45884.62986111111</v>
      </c>
      <c r="N152" s="49" t="n">
        <v>45885.51180555556</v>
      </c>
      <c r="P152" t="inlineStr">
        <is>
          <t>HARDWARE</t>
        </is>
      </c>
      <c r="Q152" t="inlineStr">
        <is>
          <t>NO ENCIENDE</t>
        </is>
      </c>
      <c r="R152" t="inlineStr">
        <is>
          <t>DAÑO POS</t>
        </is>
      </c>
      <c r="S152" t="inlineStr">
        <is>
          <t>EJECUTADO</t>
        </is>
      </c>
      <c r="T152" t="inlineStr">
        <is>
          <t>VISITA TECNICA</t>
        </is>
      </c>
      <c r="U152" t="inlineStr">
        <is>
          <t>F11SZZ373</t>
        </is>
      </c>
      <c r="V152" t="inlineStr">
        <is>
          <t>TIPO I</t>
        </is>
      </c>
      <c r="W152" t="inlineStr">
        <is>
          <t>TERRESTRE</t>
        </is>
      </c>
      <c r="X152" t="inlineStr">
        <is>
          <t>ROMERO ROJAS BREIDY JHOHAN</t>
        </is>
      </c>
      <c r="Y152" t="inlineStr">
        <is>
          <t>1</t>
        </is>
      </c>
      <c r="Z152" t="inlineStr">
        <is>
          <t>0</t>
        </is>
      </c>
      <c r="AA152" s="48" t="n">
        <v>65960</v>
      </c>
      <c r="AB152" t="inlineStr">
        <is>
          <t>0</t>
        </is>
      </c>
      <c r="AC152" s="48" t="n">
        <v>0</v>
      </c>
      <c r="AD152" s="48" t="n">
        <v>65960</v>
      </c>
    </row>
    <row r="153">
      <c r="A153" t="inlineStr">
        <is>
          <t>BUCARAMANGA</t>
        </is>
      </c>
      <c r="B153" t="inlineStr">
        <is>
          <t>SANTANDERES</t>
        </is>
      </c>
      <c r="C153" t="inlineStr">
        <is>
          <t>0004-0008</t>
        </is>
      </c>
      <c r="D153" t="inlineStr">
        <is>
          <t>68547</t>
        </is>
      </c>
      <c r="E153" t="inlineStr">
        <is>
          <t>5759774</t>
        </is>
      </c>
      <c r="F153" t="inlineStr">
        <is>
          <t>42149161</t>
        </is>
      </c>
      <c r="G153" t="inlineStr">
        <is>
          <t>INCIDENTE</t>
        </is>
      </c>
      <c r="H153" t="inlineStr">
        <is>
          <t>SANTANDER</t>
        </is>
      </c>
      <c r="I153" t="inlineStr">
        <is>
          <t>PIEDECUESTA</t>
        </is>
      </c>
      <c r="J153" t="inlineStr">
        <is>
          <t>MULTIPAGOS - SV</t>
        </is>
      </c>
      <c r="K153" t="inlineStr">
        <is>
          <t>AVAL</t>
        </is>
      </c>
      <c r="L153" t="inlineStr">
        <is>
          <t>FO-25-1382439</t>
        </is>
      </c>
      <c r="M153" s="49" t="n">
        <v>45884.68819444445</v>
      </c>
      <c r="N153" s="49" t="n">
        <v>45885.51041666666</v>
      </c>
      <c r="P153" t="inlineStr">
        <is>
          <t>HARDWARE</t>
        </is>
      </c>
      <c r="Q153" t="inlineStr">
        <is>
          <t>ALERT IRRUPTION</t>
        </is>
      </c>
      <c r="R153" t="inlineStr">
        <is>
          <t>ALERT IRRUPTION</t>
        </is>
      </c>
      <c r="S153" t="inlineStr">
        <is>
          <t>CANCELADO</t>
        </is>
      </c>
      <c r="T153" t="inlineStr">
        <is>
          <t>VISITA TECNICA</t>
        </is>
      </c>
      <c r="U153" t="inlineStr">
        <is>
          <t>NONE</t>
        </is>
      </c>
      <c r="V153" t="inlineStr">
        <is>
          <t>TIPO II</t>
        </is>
      </c>
      <c r="W153" t="inlineStr">
        <is>
          <t>TERRESTRE</t>
        </is>
      </c>
      <c r="X153" t="inlineStr">
        <is>
          <t>BARAJAS BERMUDEZ YAHIR MAURICIO</t>
        </is>
      </c>
      <c r="Y153" t="inlineStr">
        <is>
          <t>1</t>
        </is>
      </c>
      <c r="Z153" t="inlineStr">
        <is>
          <t>0</t>
        </is>
      </c>
      <c r="AA153" s="48" t="n">
        <v>144968</v>
      </c>
      <c r="AB153" t="inlineStr">
        <is>
          <t>0</t>
        </is>
      </c>
      <c r="AC153" s="48" t="n">
        <v>0</v>
      </c>
      <c r="AD153" s="48" t="n">
        <v>144968</v>
      </c>
    </row>
    <row r="154">
      <c r="A154" t="inlineStr">
        <is>
          <t>MEDELLIN</t>
        </is>
      </c>
      <c r="B154" t="inlineStr">
        <is>
          <t>NOROCCIDENTE</t>
        </is>
      </c>
      <c r="C154" t="inlineStr">
        <is>
          <t>0004-0005</t>
        </is>
      </c>
      <c r="D154" t="inlineStr">
        <is>
          <t>5088</t>
        </is>
      </c>
      <c r="E154" t="inlineStr">
        <is>
          <t>5759930</t>
        </is>
      </c>
      <c r="F154" t="inlineStr">
        <is>
          <t>13444724</t>
        </is>
      </c>
      <c r="G154" t="inlineStr">
        <is>
          <t>INCIDENTE</t>
        </is>
      </c>
      <c r="H154" t="inlineStr">
        <is>
          <t>ANTIOQUIA</t>
        </is>
      </c>
      <c r="I154" t="inlineStr">
        <is>
          <t>BELLO</t>
        </is>
      </c>
      <c r="J154" t="inlineStr">
        <is>
          <t>DROGUERIA MARIA D</t>
        </is>
      </c>
      <c r="K154" t="inlineStr">
        <is>
          <t>AVAL</t>
        </is>
      </c>
      <c r="L154" t="inlineStr">
        <is>
          <t>FO-25-1383158</t>
        </is>
      </c>
      <c r="M154" s="49" t="n">
        <v>45885.37847222222</v>
      </c>
      <c r="N154" s="49" t="n">
        <v>45887.57847222222</v>
      </c>
      <c r="P154" t="inlineStr">
        <is>
          <t>HARDWARE</t>
        </is>
      </c>
      <c r="Q154" t="inlineStr">
        <is>
          <t>ALERT IRRUPTION</t>
        </is>
      </c>
      <c r="R154" t="inlineStr">
        <is>
          <t>ALERT IRRUPTION</t>
        </is>
      </c>
      <c r="S154" t="inlineStr">
        <is>
          <t>EJECUTADO</t>
        </is>
      </c>
      <c r="T154" t="inlineStr">
        <is>
          <t>VISITA TECNICA</t>
        </is>
      </c>
      <c r="U154" t="inlineStr">
        <is>
          <t>IZ2ZZ578</t>
        </is>
      </c>
      <c r="V154" t="inlineStr">
        <is>
          <t>TIPO I</t>
        </is>
      </c>
      <c r="W154" t="inlineStr">
        <is>
          <t>TERRESTRE</t>
        </is>
      </c>
      <c r="X154" t="inlineStr">
        <is>
          <t>MARTINEZ TOVAR OSCAR DAVID</t>
        </is>
      </c>
      <c r="Y154" t="inlineStr">
        <is>
          <t>1</t>
        </is>
      </c>
      <c r="Z154" t="inlineStr">
        <is>
          <t>0</t>
        </is>
      </c>
      <c r="AA154" s="48" t="n">
        <v>65960</v>
      </c>
      <c r="AB154" t="inlineStr">
        <is>
          <t>0</t>
        </is>
      </c>
      <c r="AC154" s="48" t="n">
        <v>0</v>
      </c>
      <c r="AD154" s="48" t="n">
        <v>65960</v>
      </c>
    </row>
    <row r="155">
      <c r="A155" t="inlineStr">
        <is>
          <t>CUCUTA</t>
        </is>
      </c>
      <c r="B155" t="inlineStr">
        <is>
          <t>SANTANDERES</t>
        </is>
      </c>
      <c r="C155" t="inlineStr">
        <is>
          <t>0004-0008</t>
        </is>
      </c>
      <c r="D155" t="inlineStr">
        <is>
          <t>54128</t>
        </is>
      </c>
      <c r="E155" t="inlineStr">
        <is>
          <t>5759985</t>
        </is>
      </c>
      <c r="F155" t="inlineStr">
        <is>
          <t>15993744</t>
        </is>
      </c>
      <c r="G155" t="inlineStr">
        <is>
          <t>INCIDENTE</t>
        </is>
      </c>
      <c r="H155" t="inlineStr">
        <is>
          <t>NORTE DE SANTANDER</t>
        </is>
      </c>
      <c r="I155" t="inlineStr">
        <is>
          <t>CACHIRA</t>
        </is>
      </c>
      <c r="J155" t="inlineStr">
        <is>
          <t>ANA CECILIA ROPERO PABON</t>
        </is>
      </c>
      <c r="K155" t="inlineStr">
        <is>
          <t>AVAL</t>
        </is>
      </c>
      <c r="L155" t="inlineStr">
        <is>
          <t>FO-25-1383210</t>
        </is>
      </c>
      <c r="M155" s="49" t="n">
        <v>45885.41527777778</v>
      </c>
      <c r="N155" s="49" t="n">
        <v>45890.35069444445</v>
      </c>
      <c r="P155" t="inlineStr">
        <is>
          <t>HARDWARE</t>
        </is>
      </c>
      <c r="Q155" t="inlineStr">
        <is>
          <t>TECLADO</t>
        </is>
      </c>
      <c r="R155" t="inlineStr">
        <is>
          <t>DAÑO POS</t>
        </is>
      </c>
      <c r="S155" t="inlineStr">
        <is>
          <t>EJECUTADO</t>
        </is>
      </c>
      <c r="T155" t="inlineStr">
        <is>
          <t>VISITA TECNICA</t>
        </is>
      </c>
      <c r="U155" t="inlineStr">
        <is>
          <t>BBBWZ749</t>
        </is>
      </c>
      <c r="V155" t="inlineStr">
        <is>
          <t>TIPO IV</t>
        </is>
      </c>
      <c r="W155" t="inlineStr">
        <is>
          <t>TERRESTRE</t>
        </is>
      </c>
      <c r="X155" t="inlineStr">
        <is>
          <t>PEÑA DIAZ IVAN YESID</t>
        </is>
      </c>
      <c r="Y155" t="inlineStr">
        <is>
          <t>1</t>
        </is>
      </c>
      <c r="Z155" t="inlineStr">
        <is>
          <t>0</t>
        </is>
      </c>
      <c r="AA155" s="48" t="n">
        <v>479589</v>
      </c>
      <c r="AB155" t="inlineStr">
        <is>
          <t>0</t>
        </is>
      </c>
      <c r="AC155" s="48" t="n">
        <v>0</v>
      </c>
      <c r="AD155" s="48" t="n">
        <v>479589</v>
      </c>
    </row>
    <row r="156">
      <c r="A156" t="inlineStr">
        <is>
          <t>TUNJA</t>
        </is>
      </c>
      <c r="B156" t="inlineStr">
        <is>
          <t>SANTANDERES</t>
        </is>
      </c>
      <c r="C156" t="inlineStr">
        <is>
          <t>0004-0008</t>
        </is>
      </c>
      <c r="D156" t="inlineStr">
        <is>
          <t>15001</t>
        </is>
      </c>
      <c r="E156" t="inlineStr">
        <is>
          <t>5760189</t>
        </is>
      </c>
      <c r="F156" t="inlineStr">
        <is>
          <t>20490959</t>
        </is>
      </c>
      <c r="G156" t="inlineStr">
        <is>
          <t>INCIDENTE</t>
        </is>
      </c>
      <c r="H156" t="inlineStr">
        <is>
          <t>BOYACA</t>
        </is>
      </c>
      <c r="I156" t="inlineStr">
        <is>
          <t>TUNJA</t>
        </is>
      </c>
      <c r="J156" t="inlineStr">
        <is>
          <t>CIBERCOM TUNJA</t>
        </is>
      </c>
      <c r="K156" t="inlineStr">
        <is>
          <t>AVAL</t>
        </is>
      </c>
      <c r="L156" t="inlineStr">
        <is>
          <t>FO-25-1383744</t>
        </is>
      </c>
      <c r="M156" s="49" t="n">
        <v>45885.46944444445</v>
      </c>
      <c r="N156" s="49" t="n">
        <v>45885.51458333333</v>
      </c>
      <c r="P156" t="inlineStr">
        <is>
          <t>USUARIO</t>
        </is>
      </c>
      <c r="Q156" t="inlineStr">
        <is>
          <t>CIERRE</t>
        </is>
      </c>
      <c r="R156" t="inlineStr">
        <is>
          <t>COMERCIO NO REALIZA CIERRE</t>
        </is>
      </c>
      <c r="S156" t="inlineStr">
        <is>
          <t>EJECUTADO</t>
        </is>
      </c>
      <c r="T156" t="inlineStr">
        <is>
          <t>VISITA TECNICA</t>
        </is>
      </c>
      <c r="U156" t="inlineStr">
        <is>
          <t>9BXZZ047</t>
        </is>
      </c>
      <c r="V156" t="inlineStr">
        <is>
          <t>TIPO I</t>
        </is>
      </c>
      <c r="W156" t="inlineStr">
        <is>
          <t>TERRESTRE</t>
        </is>
      </c>
      <c r="X156" t="inlineStr">
        <is>
          <t>RODRIGUEZ MURCIA YERSON IVAN</t>
        </is>
      </c>
      <c r="Y156" t="inlineStr">
        <is>
          <t>1</t>
        </is>
      </c>
      <c r="Z156" t="inlineStr">
        <is>
          <t>0</t>
        </is>
      </c>
      <c r="AA156" s="48" t="n">
        <v>65960</v>
      </c>
      <c r="AB156" t="inlineStr">
        <is>
          <t>0</t>
        </is>
      </c>
      <c r="AC156" s="48" t="n">
        <v>0</v>
      </c>
      <c r="AD156" s="48" t="n">
        <v>65960</v>
      </c>
    </row>
    <row r="157">
      <c r="A157" t="inlineStr">
        <is>
          <t>CALI</t>
        </is>
      </c>
      <c r="B157" t="inlineStr">
        <is>
          <t>SUROCCIDENTE Y EJE CAFETERO</t>
        </is>
      </c>
      <c r="C157" t="inlineStr">
        <is>
          <t>0004-0003</t>
        </is>
      </c>
      <c r="D157" t="inlineStr">
        <is>
          <t>76109</t>
        </is>
      </c>
      <c r="E157" t="inlineStr">
        <is>
          <t>5760456</t>
        </is>
      </c>
      <c r="F157" t="inlineStr">
        <is>
          <t>21122767</t>
        </is>
      </c>
      <c r="G157" t="inlineStr">
        <is>
          <t>INCIDENTE</t>
        </is>
      </c>
      <c r="H157" t="inlineStr">
        <is>
          <t>VALLE DEL CAUCA</t>
        </is>
      </c>
      <c r="I157" t="inlineStr">
        <is>
          <t>BUENAVENTURA</t>
        </is>
      </c>
      <c r="J157" t="inlineStr">
        <is>
          <t>D BELLEZA Y PAGOS DEL MAR</t>
        </is>
      </c>
      <c r="K157" t="inlineStr">
        <is>
          <t>AVAL</t>
        </is>
      </c>
      <c r="L157" t="inlineStr">
        <is>
          <t>FO-25-1385135</t>
        </is>
      </c>
      <c r="M157" s="49" t="n">
        <v>45885.67847222222</v>
      </c>
      <c r="N157" s="49" t="n">
        <v>45888.71180555555</v>
      </c>
      <c r="P157" t="inlineStr">
        <is>
          <t>ENTIDAD</t>
        </is>
      </c>
      <c r="Q157" t="inlineStr">
        <is>
          <t>AVAL TARJETA DE SEMBRADO</t>
        </is>
      </c>
      <c r="R157" t="inlineStr">
        <is>
          <t>MARCA NO HABILITADA</t>
        </is>
      </c>
      <c r="S157" t="inlineStr">
        <is>
          <t>EJECUTADO</t>
        </is>
      </c>
      <c r="T157" t="inlineStr">
        <is>
          <t>VISITA TECNICA</t>
        </is>
      </c>
      <c r="U157" t="inlineStr">
        <is>
          <t>LA002292</t>
        </is>
      </c>
      <c r="V157" t="inlineStr">
        <is>
          <t>TIPO III</t>
        </is>
      </c>
      <c r="W157" t="inlineStr">
        <is>
          <t>TERRESTRE</t>
        </is>
      </c>
      <c r="X157" t="inlineStr">
        <is>
          <t>TORRES GARCIA JENDRY JOSE</t>
        </is>
      </c>
      <c r="Y157" t="inlineStr">
        <is>
          <t>1</t>
        </is>
      </c>
      <c r="Z157" t="inlineStr">
        <is>
          <t>0</t>
        </is>
      </c>
      <c r="AA157" s="48" t="n">
        <v>275729</v>
      </c>
      <c r="AB157" t="inlineStr">
        <is>
          <t>0</t>
        </is>
      </c>
      <c r="AC157" s="48" t="n">
        <v>0</v>
      </c>
      <c r="AD157" s="48" t="n">
        <v>275729</v>
      </c>
    </row>
    <row r="158">
      <c r="A158" t="inlineStr">
        <is>
          <t>PEREIRA</t>
        </is>
      </c>
      <c r="B158" t="inlineStr">
        <is>
          <t>SUROCCIDENTE Y EJE CAFETERO</t>
        </is>
      </c>
      <c r="C158" t="inlineStr">
        <is>
          <t>0004-0002</t>
        </is>
      </c>
      <c r="D158" t="inlineStr">
        <is>
          <t>66088</t>
        </is>
      </c>
      <c r="E158" t="inlineStr">
        <is>
          <t>5760467</t>
        </is>
      </c>
      <c r="F158" t="inlineStr">
        <is>
          <t>18871111</t>
        </is>
      </c>
      <c r="G158" t="inlineStr">
        <is>
          <t>INCIDENTE</t>
        </is>
      </c>
      <c r="H158" t="inlineStr">
        <is>
          <t>RISARALDA</t>
        </is>
      </c>
      <c r="I158" t="inlineStr">
        <is>
          <t>BELEN DE UMBRIA</t>
        </is>
      </c>
      <c r="J158" t="inlineStr">
        <is>
          <t>COMNORTE SAS</t>
        </is>
      </c>
      <c r="K158" t="inlineStr">
        <is>
          <t>AVAL</t>
        </is>
      </c>
      <c r="L158" t="inlineStr">
        <is>
          <t>FO-25-1385138</t>
        </is>
      </c>
      <c r="M158" s="49" t="n">
        <v>45885.28958333333</v>
      </c>
      <c r="N158" s="49" t="n">
        <v>45888.69236111111</v>
      </c>
      <c r="P158" t="inlineStr">
        <is>
          <t>SOFTWARE</t>
        </is>
      </c>
      <c r="Q158" t="inlineStr">
        <is>
          <t>CIERRE</t>
        </is>
      </c>
      <c r="R158" t="inlineStr">
        <is>
          <t>CIERRE NO HABILITADO</t>
        </is>
      </c>
      <c r="S158" t="inlineStr">
        <is>
          <t>EJECUTADO</t>
        </is>
      </c>
      <c r="T158" t="inlineStr">
        <is>
          <t>VISITA TECNICA</t>
        </is>
      </c>
      <c r="U158" t="inlineStr">
        <is>
          <t>SXOZZ102</t>
        </is>
      </c>
      <c r="V158" t="inlineStr">
        <is>
          <t>TIPO II</t>
        </is>
      </c>
      <c r="W158" t="inlineStr">
        <is>
          <t>TERRESTRE</t>
        </is>
      </c>
      <c r="X158" t="inlineStr">
        <is>
          <t>FRANCO CAÑAVERAL YAMID RAUL</t>
        </is>
      </c>
      <c r="Y158" t="inlineStr">
        <is>
          <t>1</t>
        </is>
      </c>
      <c r="Z158" t="inlineStr">
        <is>
          <t>0</t>
        </is>
      </c>
      <c r="AA158" s="48" t="n">
        <v>144968</v>
      </c>
      <c r="AB158" t="inlineStr">
        <is>
          <t>0</t>
        </is>
      </c>
      <c r="AC158" s="48" t="n">
        <v>0</v>
      </c>
      <c r="AD158" s="48" t="n">
        <v>144968</v>
      </c>
    </row>
    <row r="159">
      <c r="A159" t="inlineStr">
        <is>
          <t>MANIZALES</t>
        </is>
      </c>
      <c r="B159" t="inlineStr">
        <is>
          <t>SUROCCIDENTE Y EJE CAFETERO</t>
        </is>
      </c>
      <c r="C159" t="inlineStr">
        <is>
          <t>0004-0002</t>
        </is>
      </c>
      <c r="D159" t="inlineStr">
        <is>
          <t>17486</t>
        </is>
      </c>
      <c r="E159" t="inlineStr">
        <is>
          <t>5760476</t>
        </is>
      </c>
      <c r="F159" t="inlineStr">
        <is>
          <t>17410028</t>
        </is>
      </c>
      <c r="G159" t="inlineStr">
        <is>
          <t>INCIDENTE</t>
        </is>
      </c>
      <c r="H159" t="inlineStr">
        <is>
          <t>CALDAS</t>
        </is>
      </c>
      <c r="I159" t="inlineStr">
        <is>
          <t>NEIRA</t>
        </is>
      </c>
      <c r="J159" t="inlineStr">
        <is>
          <t>COMNORTE SAS</t>
        </is>
      </c>
      <c r="K159" t="inlineStr">
        <is>
          <t>AVAL</t>
        </is>
      </c>
      <c r="L159" t="inlineStr">
        <is>
          <t>FO-25-1385141</t>
        </is>
      </c>
      <c r="M159" s="49" t="n">
        <v>45885.32638888889</v>
      </c>
      <c r="N159" s="49" t="n">
        <v>45888.52916666667</v>
      </c>
      <c r="P159" t="inlineStr">
        <is>
          <t>USUARIO</t>
        </is>
      </c>
      <c r="Q159" t="inlineStr">
        <is>
          <t>CIERRE</t>
        </is>
      </c>
      <c r="R159" t="inlineStr">
        <is>
          <t>COMERCIO NO REALIZA CIERRE</t>
        </is>
      </c>
      <c r="T159" t="inlineStr">
        <is>
          <t>SOPORTE TELEFONICO</t>
        </is>
      </c>
      <c r="V159" t="inlineStr">
        <is>
          <t>TIPO II</t>
        </is>
      </c>
      <c r="W159" t="inlineStr">
        <is>
          <t>TERRESTRE</t>
        </is>
      </c>
      <c r="X159" t="inlineStr">
        <is>
          <t>AGUIRRE HENAO RAUL EDUARDO</t>
        </is>
      </c>
      <c r="Y159" t="inlineStr">
        <is>
          <t>1</t>
        </is>
      </c>
      <c r="Z159" t="inlineStr">
        <is>
          <t>0</t>
        </is>
      </c>
      <c r="AA159" s="48" t="n">
        <v>41241</v>
      </c>
      <c r="AB159" t="inlineStr">
        <is>
          <t>0</t>
        </is>
      </c>
      <c r="AC159" s="48" t="n">
        <v>0</v>
      </c>
      <c r="AD159" s="48" t="n">
        <v>41241</v>
      </c>
    </row>
    <row r="160">
      <c r="A160" t="inlineStr">
        <is>
          <t>BOGOTA</t>
        </is>
      </c>
      <c r="B160" t="inlineStr">
        <is>
          <t>CUNDINAMARCA</t>
        </is>
      </c>
      <c r="C160" t="inlineStr">
        <is>
          <t>0004-0004</t>
        </is>
      </c>
      <c r="D160" t="inlineStr">
        <is>
          <t>11001</t>
        </is>
      </c>
      <c r="E160" t="inlineStr">
        <is>
          <t>5761784</t>
        </is>
      </c>
      <c r="F160" t="inlineStr">
        <is>
          <t>17230095</t>
        </is>
      </c>
      <c r="G160" t="inlineStr">
        <is>
          <t>INCIDENTE</t>
        </is>
      </c>
      <c r="H160" t="inlineStr">
        <is>
          <t>CUNDINAMARCA</t>
        </is>
      </c>
      <c r="I160" t="inlineStr">
        <is>
          <t>BOGOTA</t>
        </is>
      </c>
      <c r="J160" t="inlineStr">
        <is>
          <t>LOS MEMES</t>
        </is>
      </c>
      <c r="K160" t="inlineStr">
        <is>
          <t>AVAL</t>
        </is>
      </c>
      <c r="L160" t="inlineStr">
        <is>
          <t>FO-25-1389935</t>
        </is>
      </c>
      <c r="M160" s="49" t="n">
        <v>45888.44166666667</v>
      </c>
      <c r="N160" s="49" t="n">
        <v>45888.69722222222</v>
      </c>
      <c r="P160" t="inlineStr">
        <is>
          <t>ENTIDAD</t>
        </is>
      </c>
      <c r="Q160" t="inlineStr">
        <is>
          <t>ERROR DE TRANSACCIONES</t>
        </is>
      </c>
      <c r="R160" t="inlineStr">
        <is>
          <t>TRANSACCION NO PERMITIDA</t>
        </is>
      </c>
      <c r="S160" t="inlineStr">
        <is>
          <t>EJECUTADO</t>
        </is>
      </c>
      <c r="T160" t="inlineStr">
        <is>
          <t>VISITA TECNICA</t>
        </is>
      </c>
      <c r="U160" t="inlineStr">
        <is>
          <t>AB0CZ814</t>
        </is>
      </c>
      <c r="V160" t="inlineStr">
        <is>
          <t>TIPO I</t>
        </is>
      </c>
      <c r="W160" t="inlineStr">
        <is>
          <t>TERRESTRE</t>
        </is>
      </c>
      <c r="X160" t="inlineStr">
        <is>
          <t>ROMERO ROJAS BREIDY JHOHAN</t>
        </is>
      </c>
      <c r="Y160" t="inlineStr">
        <is>
          <t>1</t>
        </is>
      </c>
      <c r="Z160" t="inlineStr">
        <is>
          <t>0</t>
        </is>
      </c>
      <c r="AA160" s="48" t="n">
        <v>65960</v>
      </c>
      <c r="AB160" t="inlineStr">
        <is>
          <t>0</t>
        </is>
      </c>
      <c r="AC160" s="48" t="n">
        <v>0</v>
      </c>
      <c r="AD160" s="48" t="n">
        <v>65960</v>
      </c>
    </row>
    <row r="161">
      <c r="A161" t="inlineStr">
        <is>
          <t>IBAGUE</t>
        </is>
      </c>
      <c r="B161" t="inlineStr">
        <is>
          <t>REMOTAS</t>
        </is>
      </c>
      <c r="C161" t="inlineStr">
        <is>
          <t>0004-0007</t>
        </is>
      </c>
      <c r="D161" t="inlineStr">
        <is>
          <t>73671</t>
        </is>
      </c>
      <c r="E161" t="inlineStr">
        <is>
          <t>5761955</t>
        </is>
      </c>
      <c r="F161" t="inlineStr">
        <is>
          <t>89330636</t>
        </is>
      </c>
      <c r="G161" t="inlineStr">
        <is>
          <t>INCIDENTE</t>
        </is>
      </c>
      <c r="H161" t="inlineStr">
        <is>
          <t>TOLIMA</t>
        </is>
      </c>
      <c r="I161" t="inlineStr">
        <is>
          <t>SALDAÑA</t>
        </is>
      </c>
      <c r="J161" t="inlineStr">
        <is>
          <t>ERYSERVICIOS</t>
        </is>
      </c>
      <c r="K161" t="inlineStr">
        <is>
          <t>AVAL</t>
        </is>
      </c>
      <c r="L161" t="inlineStr">
        <is>
          <t>FO-25-1390538</t>
        </is>
      </c>
      <c r="M161" s="49" t="n">
        <v>45888.38541666666</v>
      </c>
      <c r="N161" s="49" t="n">
        <v>45890.43680555555</v>
      </c>
      <c r="P161" t="inlineStr">
        <is>
          <t>USUARIO</t>
        </is>
      </c>
      <c r="Q161" t="inlineStr">
        <is>
          <t>COMUNICACION</t>
        </is>
      </c>
      <c r="R161" t="inlineStr">
        <is>
          <t>CONEXIONES DE COMERCIO</t>
        </is>
      </c>
      <c r="S161" t="inlineStr">
        <is>
          <t>EJECUTADO</t>
        </is>
      </c>
      <c r="T161" t="inlineStr">
        <is>
          <t>VISITA TECNICA</t>
        </is>
      </c>
      <c r="U161" t="inlineStr">
        <is>
          <t>A1YZZ692</t>
        </is>
      </c>
      <c r="V161" t="inlineStr">
        <is>
          <t>TIPO II</t>
        </is>
      </c>
      <c r="W161" t="inlineStr">
        <is>
          <t>TERRESTRE</t>
        </is>
      </c>
      <c r="X161" t="inlineStr">
        <is>
          <t>ANDRADE HERNANDEZ JUAN CARLOS</t>
        </is>
      </c>
      <c r="Y161" t="inlineStr">
        <is>
          <t>1</t>
        </is>
      </c>
      <c r="Z161" t="inlineStr">
        <is>
          <t>0</t>
        </is>
      </c>
      <c r="AA161" s="48" t="n">
        <v>144968</v>
      </c>
      <c r="AB161" t="inlineStr">
        <is>
          <t>0</t>
        </is>
      </c>
      <c r="AC161" s="48" t="n">
        <v>0</v>
      </c>
      <c r="AD161" s="48" t="n">
        <v>144968</v>
      </c>
    </row>
    <row r="162">
      <c r="A162" t="inlineStr">
        <is>
          <t>MEDELLIN</t>
        </is>
      </c>
      <c r="B162" t="inlineStr">
        <is>
          <t>NOROCCIDENTE</t>
        </is>
      </c>
      <c r="C162" t="inlineStr">
        <is>
          <t>0004-0005</t>
        </is>
      </c>
      <c r="D162" t="inlineStr">
        <is>
          <t>5001</t>
        </is>
      </c>
      <c r="E162" t="inlineStr">
        <is>
          <t>5762067</t>
        </is>
      </c>
      <c r="F162" t="inlineStr">
        <is>
          <t>19372929</t>
        </is>
      </c>
      <c r="G162" t="inlineStr">
        <is>
          <t>INCIDENTE</t>
        </is>
      </c>
      <c r="H162" t="inlineStr">
        <is>
          <t>ANTIOQUIA</t>
        </is>
      </c>
      <c r="I162" t="inlineStr">
        <is>
          <t>MEDELLIN</t>
        </is>
      </c>
      <c r="J162" t="inlineStr">
        <is>
          <t>GEDIMA</t>
        </is>
      </c>
      <c r="K162" t="inlineStr">
        <is>
          <t>AVAL</t>
        </is>
      </c>
      <c r="L162" t="inlineStr">
        <is>
          <t>FO-25-1390871</t>
        </is>
      </c>
      <c r="M162" s="49" t="n">
        <v>45888.46736111111</v>
      </c>
      <c r="N162" s="49" t="n">
        <v>45888.70277777778</v>
      </c>
      <c r="P162" t="inlineStr">
        <is>
          <t>SOFTWARE</t>
        </is>
      </c>
      <c r="Q162" t="inlineStr">
        <is>
          <t>COMUNICACION</t>
        </is>
      </c>
      <c r="R162" t="inlineStr">
        <is>
          <t>PARAMETROS DE CONFIGURACION EN POS</t>
        </is>
      </c>
      <c r="S162" t="inlineStr">
        <is>
          <t>EJECUTADO</t>
        </is>
      </c>
      <c r="T162" t="inlineStr">
        <is>
          <t>VISITA TECNICA</t>
        </is>
      </c>
      <c r="U162" t="inlineStr">
        <is>
          <t>10KZZ340</t>
        </is>
      </c>
      <c r="V162" t="inlineStr">
        <is>
          <t>TIPO I</t>
        </is>
      </c>
      <c r="W162" t="inlineStr">
        <is>
          <t>TERRESTRE</t>
        </is>
      </c>
      <c r="X162" t="inlineStr">
        <is>
          <t>BADEL ACUÑA LUIS ALBERTO</t>
        </is>
      </c>
      <c r="Y162" t="inlineStr">
        <is>
          <t>1</t>
        </is>
      </c>
      <c r="Z162" t="inlineStr">
        <is>
          <t>0</t>
        </is>
      </c>
      <c r="AA162" s="48" t="n">
        <v>65960</v>
      </c>
      <c r="AB162" t="inlineStr">
        <is>
          <t>0</t>
        </is>
      </c>
      <c r="AC162" s="48" t="n">
        <v>0</v>
      </c>
      <c r="AD162" s="48" t="n">
        <v>65960</v>
      </c>
    </row>
    <row r="163">
      <c r="A163" t="inlineStr">
        <is>
          <t>IBAGUE</t>
        </is>
      </c>
      <c r="B163" t="inlineStr">
        <is>
          <t>REMOTAS</t>
        </is>
      </c>
      <c r="C163" t="inlineStr">
        <is>
          <t>0004-0007</t>
        </is>
      </c>
      <c r="D163" t="inlineStr">
        <is>
          <t>73408</t>
        </is>
      </c>
      <c r="E163" t="inlineStr">
        <is>
          <t>5762096</t>
        </is>
      </c>
      <c r="F163" t="inlineStr">
        <is>
          <t>15977887</t>
        </is>
      </c>
      <c r="G163" t="inlineStr">
        <is>
          <t>INCIDENTE</t>
        </is>
      </c>
      <c r="H163" t="inlineStr">
        <is>
          <t>TOLIMA</t>
        </is>
      </c>
      <c r="I163" t="inlineStr">
        <is>
          <t>LERIDA</t>
        </is>
      </c>
      <c r="J163" t="inlineStr">
        <is>
          <t>MUNDO INTERIOR</t>
        </is>
      </c>
      <c r="K163" t="inlineStr">
        <is>
          <t>AVAL</t>
        </is>
      </c>
      <c r="L163" t="inlineStr">
        <is>
          <t>FO-25-1390980</t>
        </is>
      </c>
      <c r="M163" s="49" t="n">
        <v>45888.65277777778</v>
      </c>
      <c r="N163" s="49" t="n">
        <v>45889.67986111111</v>
      </c>
      <c r="P163" t="inlineStr">
        <is>
          <t>HARDWARE</t>
        </is>
      </c>
      <c r="Q163" t="inlineStr">
        <is>
          <t>ALERT IRRUPTION</t>
        </is>
      </c>
      <c r="R163" t="inlineStr">
        <is>
          <t>ALERT IRRUPTION</t>
        </is>
      </c>
      <c r="S163" t="inlineStr">
        <is>
          <t>EJECUTADO</t>
        </is>
      </c>
      <c r="T163" t="inlineStr">
        <is>
          <t>VISITA TECNICA</t>
        </is>
      </c>
      <c r="U163" t="inlineStr">
        <is>
          <t>BBBYZ698</t>
        </is>
      </c>
      <c r="V163" t="inlineStr">
        <is>
          <t>TIPO II</t>
        </is>
      </c>
      <c r="W163" t="inlineStr">
        <is>
          <t>TERRESTRE</t>
        </is>
      </c>
      <c r="X163" t="inlineStr">
        <is>
          <t>GUTIERREZ  CAMILO ANDRES</t>
        </is>
      </c>
      <c r="Y163" t="inlineStr">
        <is>
          <t>1</t>
        </is>
      </c>
      <c r="Z163" t="inlineStr">
        <is>
          <t>0</t>
        </is>
      </c>
      <c r="AA163" s="48" t="n">
        <v>144968</v>
      </c>
      <c r="AB163" t="inlineStr">
        <is>
          <t>0</t>
        </is>
      </c>
      <c r="AC163" s="48" t="n">
        <v>0</v>
      </c>
      <c r="AD163" s="48" t="n">
        <v>144968</v>
      </c>
    </row>
    <row r="164">
      <c r="A164" t="inlineStr">
        <is>
          <t>CALI</t>
        </is>
      </c>
      <c r="B164" t="inlineStr">
        <is>
          <t>SUROCCIDENTE Y EJE CAFETERO</t>
        </is>
      </c>
      <c r="C164" t="inlineStr">
        <is>
          <t>0004-0003</t>
        </is>
      </c>
      <c r="D164" t="inlineStr">
        <is>
          <t>19573</t>
        </is>
      </c>
      <c r="E164" t="inlineStr">
        <is>
          <t>5762203</t>
        </is>
      </c>
      <c r="F164" t="inlineStr">
        <is>
          <t>11895588</t>
        </is>
      </c>
      <c r="G164" t="inlineStr">
        <is>
          <t>INCIDENTE</t>
        </is>
      </c>
      <c r="H164" t="inlineStr">
        <is>
          <t>CAUCA</t>
        </is>
      </c>
      <c r="I164" t="inlineStr">
        <is>
          <t>PUERTO TEJADA</t>
        </is>
      </c>
      <c r="J164" t="inlineStr">
        <is>
          <t>AUTOSERVICIO MERCAPAVA CAUCA</t>
        </is>
      </c>
      <c r="K164" t="inlineStr">
        <is>
          <t>AVAL</t>
        </is>
      </c>
      <c r="L164" t="inlineStr">
        <is>
          <t>FO-25-1391308</t>
        </is>
      </c>
      <c r="M164" s="49" t="n">
        <v>45888.51180555556</v>
      </c>
      <c r="N164" s="49" t="n">
        <v>45888.70694444444</v>
      </c>
      <c r="P164" t="inlineStr">
        <is>
          <t>HARDWARE</t>
        </is>
      </c>
      <c r="Q164" t="inlineStr">
        <is>
          <t>CIERRE</t>
        </is>
      </c>
      <c r="R164" t="inlineStr">
        <is>
          <t>SE REINICIA</t>
        </is>
      </c>
      <c r="S164" t="inlineStr">
        <is>
          <t>EJECUTADO</t>
        </is>
      </c>
      <c r="T164" t="inlineStr">
        <is>
          <t>VISITA TECNICA</t>
        </is>
      </c>
      <c r="U164" t="inlineStr">
        <is>
          <t>GZ001455</t>
        </is>
      </c>
      <c r="V164" t="inlineStr">
        <is>
          <t>TIPO II</t>
        </is>
      </c>
      <c r="W164" t="inlineStr">
        <is>
          <t>TERRESTRE</t>
        </is>
      </c>
      <c r="X164" t="inlineStr">
        <is>
          <t>HERRERA MONAR GEOVANNY</t>
        </is>
      </c>
      <c r="Y164" t="inlineStr">
        <is>
          <t>1</t>
        </is>
      </c>
      <c r="Z164" t="inlineStr">
        <is>
          <t>0</t>
        </is>
      </c>
      <c r="AA164" s="48" t="n">
        <v>144968</v>
      </c>
      <c r="AB164" t="inlineStr">
        <is>
          <t>0</t>
        </is>
      </c>
      <c r="AC164" s="48" t="n">
        <v>0</v>
      </c>
      <c r="AD164" s="48" t="n">
        <v>144968</v>
      </c>
    </row>
    <row r="165">
      <c r="A165" t="inlineStr">
        <is>
          <t>BOGOTA</t>
        </is>
      </c>
      <c r="B165" t="inlineStr">
        <is>
          <t>CUNDINAMARCA</t>
        </is>
      </c>
      <c r="C165" t="inlineStr">
        <is>
          <t>0004-0004</t>
        </is>
      </c>
      <c r="D165" t="inlineStr">
        <is>
          <t>11001</t>
        </is>
      </c>
      <c r="E165" t="inlineStr">
        <is>
          <t>5762487</t>
        </is>
      </c>
      <c r="F165" t="inlineStr">
        <is>
          <t>51780344</t>
        </is>
      </c>
      <c r="G165" t="inlineStr">
        <is>
          <t>INCIDENTE</t>
        </is>
      </c>
      <c r="H165" t="inlineStr">
        <is>
          <t>CUNDINAMARCA</t>
        </is>
      </c>
      <c r="I165" t="inlineStr">
        <is>
          <t>BOGOTA</t>
        </is>
      </c>
      <c r="J165" t="inlineStr">
        <is>
          <t>CONEXION@.ES</t>
        </is>
      </c>
      <c r="K165" t="inlineStr">
        <is>
          <t>AVAL</t>
        </is>
      </c>
      <c r="L165" t="inlineStr">
        <is>
          <t>FO-25-1393401</t>
        </is>
      </c>
      <c r="M165" s="49" t="n">
        <v>45888.725</v>
      </c>
      <c r="N165" s="49" t="n">
        <v>45889.69097222222</v>
      </c>
      <c r="P165" t="inlineStr">
        <is>
          <t>SOFTWARE</t>
        </is>
      </c>
      <c r="Q165" t="inlineStr">
        <is>
          <t>ACTUALIZACION</t>
        </is>
      </c>
      <c r="R165" t="inlineStr">
        <is>
          <t>VERSION CARGA SO VR</t>
        </is>
      </c>
      <c r="S165" t="inlineStr">
        <is>
          <t>EJECUTADO</t>
        </is>
      </c>
      <c r="T165" t="inlineStr">
        <is>
          <t>VISITA TECNICA</t>
        </is>
      </c>
      <c r="U165" t="inlineStr">
        <is>
          <t>NN0TZ034</t>
        </is>
      </c>
      <c r="V165" t="inlineStr">
        <is>
          <t>TIPO I</t>
        </is>
      </c>
      <c r="W165" t="inlineStr">
        <is>
          <t>TERRESTRE</t>
        </is>
      </c>
      <c r="X165" t="inlineStr">
        <is>
          <t>ORTIZ MARTINEZ STIVEN</t>
        </is>
      </c>
      <c r="Y165" t="inlineStr">
        <is>
          <t>1</t>
        </is>
      </c>
      <c r="Z165" t="inlineStr">
        <is>
          <t>0</t>
        </is>
      </c>
      <c r="AA165" s="48" t="n">
        <v>65960</v>
      </c>
      <c r="AB165" t="inlineStr">
        <is>
          <t>0</t>
        </is>
      </c>
      <c r="AC165" s="48" t="n">
        <v>0</v>
      </c>
      <c r="AD165" s="48" t="n">
        <v>65960</v>
      </c>
    </row>
    <row r="166">
      <c r="A166" t="inlineStr">
        <is>
          <t>BOGOTA</t>
        </is>
      </c>
      <c r="B166" t="inlineStr">
        <is>
          <t>CUNDINAMARCA</t>
        </is>
      </c>
      <c r="C166" t="inlineStr">
        <is>
          <t>0004-0004</t>
        </is>
      </c>
      <c r="D166" t="inlineStr">
        <is>
          <t>11001</t>
        </is>
      </c>
      <c r="E166" t="inlineStr">
        <is>
          <t>5762684</t>
        </is>
      </c>
      <c r="F166" t="inlineStr">
        <is>
          <t>16713281</t>
        </is>
      </c>
      <c r="G166" t="inlineStr">
        <is>
          <t>INCIDENTE</t>
        </is>
      </c>
      <c r="H166" t="inlineStr">
        <is>
          <t>CUNDINAMARCA</t>
        </is>
      </c>
      <c r="I166" t="inlineStr">
        <is>
          <t>BOGOTA</t>
        </is>
      </c>
      <c r="J166" t="inlineStr">
        <is>
          <t>RYMELL BEAUTY MARKET</t>
        </is>
      </c>
      <c r="K166" t="inlineStr">
        <is>
          <t>AVAL</t>
        </is>
      </c>
      <c r="L166" t="inlineStr">
        <is>
          <t>FO-25-1393406</t>
        </is>
      </c>
      <c r="M166" s="49" t="n">
        <v>45888.725</v>
      </c>
      <c r="N166" s="49" t="n">
        <v>45889.54861111111</v>
      </c>
      <c r="P166" t="inlineStr">
        <is>
          <t>SOFTWARE</t>
        </is>
      </c>
      <c r="Q166" t="inlineStr">
        <is>
          <t>ERROR DE TRANSACCIONES</t>
        </is>
      </c>
      <c r="R166" t="inlineStr">
        <is>
          <t>RECHAZO GENERAL</t>
        </is>
      </c>
      <c r="S166" t="inlineStr">
        <is>
          <t>EJECUTADO</t>
        </is>
      </c>
      <c r="T166" t="inlineStr">
        <is>
          <t>VISITA TECNICA</t>
        </is>
      </c>
      <c r="U166" t="inlineStr">
        <is>
          <t>LATZZ594</t>
        </is>
      </c>
      <c r="V166" t="inlineStr">
        <is>
          <t>TIPO I</t>
        </is>
      </c>
      <c r="W166" t="inlineStr">
        <is>
          <t>TERRESTRE</t>
        </is>
      </c>
      <c r="X166" t="inlineStr">
        <is>
          <t>GALINDO ROJAS LUIS FELIPE</t>
        </is>
      </c>
      <c r="Y166" t="inlineStr">
        <is>
          <t>1</t>
        </is>
      </c>
      <c r="Z166" t="inlineStr">
        <is>
          <t>0</t>
        </is>
      </c>
      <c r="AA166" s="48" t="n">
        <v>65960</v>
      </c>
      <c r="AB166" t="inlineStr">
        <is>
          <t>0</t>
        </is>
      </c>
      <c r="AC166" s="48" t="n">
        <v>0</v>
      </c>
      <c r="AD166" s="48" t="n">
        <v>65960</v>
      </c>
    </row>
    <row r="167">
      <c r="A167" t="inlineStr">
        <is>
          <t>SANTA MARTA</t>
        </is>
      </c>
      <c r="B167" t="inlineStr">
        <is>
          <t>COSTA</t>
        </is>
      </c>
      <c r="C167" t="inlineStr">
        <is>
          <t>0004-0001</t>
        </is>
      </c>
      <c r="D167" t="inlineStr">
        <is>
          <t>47001</t>
        </is>
      </c>
      <c r="E167" t="inlineStr">
        <is>
          <t>5762756</t>
        </is>
      </c>
      <c r="F167" t="inlineStr">
        <is>
          <t>21441316</t>
        </is>
      </c>
      <c r="G167" t="inlineStr">
        <is>
          <t>INCIDENTE</t>
        </is>
      </c>
      <c r="H167" t="inlineStr">
        <is>
          <t>MAGDALENA</t>
        </is>
      </c>
      <c r="I167" t="inlineStr">
        <is>
          <t>SANTA MARTA</t>
        </is>
      </c>
      <c r="J167" t="inlineStr">
        <is>
          <t>RENACER D</t>
        </is>
      </c>
      <c r="K167" t="inlineStr">
        <is>
          <t>AVAL</t>
        </is>
      </c>
      <c r="L167" t="inlineStr">
        <is>
          <t>FO-25-1393417</t>
        </is>
      </c>
      <c r="M167" s="49" t="n">
        <v>45888.71319444444</v>
      </c>
      <c r="N167" s="49" t="n">
        <v>45889.55694444444</v>
      </c>
      <c r="P167" t="inlineStr">
        <is>
          <t>HARDWARE</t>
        </is>
      </c>
      <c r="Q167" t="inlineStr">
        <is>
          <t>COMUNICACION</t>
        </is>
      </c>
      <c r="R167" t="inlineStr">
        <is>
          <t>MENSAJE CABLE DE RED DESCONECTADO</t>
        </is>
      </c>
      <c r="S167" t="inlineStr">
        <is>
          <t>EJECUTADO</t>
        </is>
      </c>
      <c r="T167" t="inlineStr">
        <is>
          <t>VISITA TECNICA</t>
        </is>
      </c>
      <c r="U167" t="inlineStr">
        <is>
          <t>JA00K911</t>
        </is>
      </c>
      <c r="V167" t="inlineStr">
        <is>
          <t>TIPO I</t>
        </is>
      </c>
      <c r="W167" t="inlineStr">
        <is>
          <t>TERRESTRE</t>
        </is>
      </c>
      <c r="X167" t="inlineStr">
        <is>
          <t>GUTIERREZ PEREZ LUIS ALBERTO</t>
        </is>
      </c>
      <c r="Y167" t="inlineStr">
        <is>
          <t>1</t>
        </is>
      </c>
      <c r="Z167" t="inlineStr">
        <is>
          <t>0</t>
        </is>
      </c>
      <c r="AA167" s="48" t="n">
        <v>65960</v>
      </c>
      <c r="AB167" t="inlineStr">
        <is>
          <t>0</t>
        </is>
      </c>
      <c r="AC167" s="48" t="n">
        <v>0</v>
      </c>
      <c r="AD167" s="48" t="n">
        <v>65960</v>
      </c>
    </row>
    <row r="168">
      <c r="A168" t="inlineStr">
        <is>
          <t>MEDELLIN</t>
        </is>
      </c>
      <c r="B168" t="inlineStr">
        <is>
          <t>NOROCCIDENTE</t>
        </is>
      </c>
      <c r="C168" t="inlineStr">
        <is>
          <t>0004-0005</t>
        </is>
      </c>
      <c r="D168" t="inlineStr">
        <is>
          <t>5266</t>
        </is>
      </c>
      <c r="E168" t="inlineStr">
        <is>
          <t>5763348</t>
        </is>
      </c>
      <c r="F168" t="inlineStr">
        <is>
          <t>13267620</t>
        </is>
      </c>
      <c r="G168" t="inlineStr">
        <is>
          <t>INCIDENTE</t>
        </is>
      </c>
      <c r="H168" t="inlineStr">
        <is>
          <t>ANTIOQUIA</t>
        </is>
      </c>
      <c r="I168" t="inlineStr">
        <is>
          <t>ENVIGADO</t>
        </is>
      </c>
      <c r="J168" t="inlineStr">
        <is>
          <t>SERVI SATT ENVIGADO</t>
        </is>
      </c>
      <c r="K168" t="inlineStr">
        <is>
          <t>AVAL</t>
        </is>
      </c>
      <c r="L168" t="inlineStr">
        <is>
          <t>FO-25-1394480</t>
        </is>
      </c>
      <c r="M168" s="49" t="n">
        <v>45889.40902777778</v>
      </c>
      <c r="N168" s="49" t="n">
        <v>45889.56180555555</v>
      </c>
      <c r="P168" t="inlineStr">
        <is>
          <t>ENTIDAD</t>
        </is>
      </c>
      <c r="Q168" t="inlineStr">
        <is>
          <t>ERROR DE TRANSACCIONES</t>
        </is>
      </c>
      <c r="R168" t="inlineStr">
        <is>
          <t>TRANSACCION NO PERMITIDA</t>
        </is>
      </c>
      <c r="S168" t="inlineStr">
        <is>
          <t>EJECUTADO</t>
        </is>
      </c>
      <c r="T168" t="inlineStr">
        <is>
          <t>VISITA TECNICA</t>
        </is>
      </c>
      <c r="U168" t="inlineStr">
        <is>
          <t>9T0ZZ007</t>
        </is>
      </c>
      <c r="V168" t="inlineStr">
        <is>
          <t>TIPO I</t>
        </is>
      </c>
      <c r="W168" t="inlineStr">
        <is>
          <t>TERRESTRE</t>
        </is>
      </c>
      <c r="X168" t="inlineStr">
        <is>
          <t>PAREJA ECHAVARRIA JHON DAVID</t>
        </is>
      </c>
      <c r="Y168" t="inlineStr">
        <is>
          <t>1</t>
        </is>
      </c>
      <c r="Z168" t="inlineStr">
        <is>
          <t>0</t>
        </is>
      </c>
      <c r="AA168" s="48" t="n">
        <v>65960</v>
      </c>
      <c r="AB168" t="inlineStr">
        <is>
          <t>0</t>
        </is>
      </c>
      <c r="AC168" s="48" t="n">
        <v>0</v>
      </c>
      <c r="AD168" s="48" t="n">
        <v>65960</v>
      </c>
    </row>
    <row r="169">
      <c r="A169" t="inlineStr">
        <is>
          <t>PASTO</t>
        </is>
      </c>
      <c r="B169" t="inlineStr">
        <is>
          <t>SUROCCIDENTE Y EJE CAFETERO</t>
        </is>
      </c>
      <c r="C169" t="inlineStr">
        <is>
          <t>0004-0003</t>
        </is>
      </c>
      <c r="D169" t="inlineStr">
        <is>
          <t>52835</t>
        </is>
      </c>
      <c r="E169" t="inlineStr">
        <is>
          <t>5763390</t>
        </is>
      </c>
      <c r="F169" t="inlineStr">
        <is>
          <t>90107197</t>
        </is>
      </c>
      <c r="G169" t="inlineStr">
        <is>
          <t>INCIDENTE</t>
        </is>
      </c>
      <c r="H169" t="inlineStr">
        <is>
          <t>NARIÑO</t>
        </is>
      </c>
      <c r="I169" t="inlineStr">
        <is>
          <t>SAN ANDRES DE TUMACO</t>
        </is>
      </c>
      <c r="J169" t="inlineStr">
        <is>
          <t>DROGUERIAS FARMA VITAL MB</t>
        </is>
      </c>
      <c r="K169" t="inlineStr">
        <is>
          <t>AVAL</t>
        </is>
      </c>
      <c r="L169" t="inlineStr">
        <is>
          <t>FO-25-1394622</t>
        </is>
      </c>
      <c r="M169" s="49" t="n">
        <v>45889.36319444444</v>
      </c>
      <c r="N169" s="49" t="n">
        <v>45890.38888888889</v>
      </c>
      <c r="P169" t="inlineStr">
        <is>
          <t>SOFTWARE</t>
        </is>
      </c>
      <c r="Q169" t="inlineStr">
        <is>
          <t>LECTOR DE TARJETAS</t>
        </is>
      </c>
      <c r="R169" t="inlineStr">
        <is>
          <t>CTL CONFIGURACION LECTOR INTERNAL</t>
        </is>
      </c>
      <c r="T169" t="inlineStr">
        <is>
          <t>SOPORTE TELEFONICO</t>
        </is>
      </c>
      <c r="V169" t="inlineStr">
        <is>
          <t>TIPO IV</t>
        </is>
      </c>
      <c r="W169" t="inlineStr">
        <is>
          <t>TERRESTRE</t>
        </is>
      </c>
      <c r="X169" t="inlineStr">
        <is>
          <t>HENAO CARDONA DIEGO FERNANDO</t>
        </is>
      </c>
      <c r="Y169" t="inlineStr">
        <is>
          <t>1</t>
        </is>
      </c>
      <c r="Z169" t="inlineStr">
        <is>
          <t>0</t>
        </is>
      </c>
      <c r="AA169" s="48" t="n">
        <v>41241</v>
      </c>
      <c r="AB169" t="inlineStr">
        <is>
          <t>0</t>
        </is>
      </c>
      <c r="AC169" s="48" t="n">
        <v>0</v>
      </c>
      <c r="AD169" s="48" t="n">
        <v>41241</v>
      </c>
    </row>
    <row r="170">
      <c r="A170" t="inlineStr">
        <is>
          <t>PASTO</t>
        </is>
      </c>
      <c r="B170" t="inlineStr">
        <is>
          <t>SUROCCIDENTE Y EJE CAFETERO</t>
        </is>
      </c>
      <c r="C170" t="inlineStr">
        <is>
          <t>0004-0003</t>
        </is>
      </c>
      <c r="D170" t="inlineStr">
        <is>
          <t>52215</t>
        </is>
      </c>
      <c r="E170" t="inlineStr">
        <is>
          <t>5763398</t>
        </is>
      </c>
      <c r="F170" t="inlineStr">
        <is>
          <t>89332619</t>
        </is>
      </c>
      <c r="G170" t="inlineStr">
        <is>
          <t>INCIDENTE</t>
        </is>
      </c>
      <c r="H170" t="inlineStr">
        <is>
          <t>NARIÑO</t>
        </is>
      </c>
      <c r="I170" t="inlineStr">
        <is>
          <t>CORDOBA</t>
        </is>
      </c>
      <c r="J170" t="inlineStr">
        <is>
          <t>MERCAYA CHAMORRO</t>
        </is>
      </c>
      <c r="K170" t="inlineStr">
        <is>
          <t>AVAL</t>
        </is>
      </c>
      <c r="L170" t="inlineStr">
        <is>
          <t>FO-25-1394667</t>
        </is>
      </c>
      <c r="M170" s="49" t="n">
        <v>45889.72013888889</v>
      </c>
      <c r="N170" s="49" t="n">
        <v>45890.54652777778</v>
      </c>
      <c r="P170" t="inlineStr">
        <is>
          <t>SOFTWARE</t>
        </is>
      </c>
      <c r="Q170" t="inlineStr">
        <is>
          <t>ACTUALIZACION</t>
        </is>
      </c>
      <c r="R170" t="inlineStr">
        <is>
          <t>VERSION CARGA SO VR</t>
        </is>
      </c>
      <c r="S170" t="inlineStr">
        <is>
          <t>EJECUTADO</t>
        </is>
      </c>
      <c r="T170" t="inlineStr">
        <is>
          <t>VISITA TECNICA</t>
        </is>
      </c>
      <c r="U170" t="inlineStr">
        <is>
          <t>A1XZZ271</t>
        </is>
      </c>
      <c r="V170" t="inlineStr">
        <is>
          <t>TIPO II</t>
        </is>
      </c>
      <c r="W170" t="inlineStr">
        <is>
          <t>TERRESTRE</t>
        </is>
      </c>
      <c r="X170" t="inlineStr">
        <is>
          <t>PAZ MARTINEZ RICHARD HUMBERTO</t>
        </is>
      </c>
      <c r="Y170" t="inlineStr">
        <is>
          <t>1</t>
        </is>
      </c>
      <c r="Z170" t="inlineStr">
        <is>
          <t>0</t>
        </is>
      </c>
      <c r="AA170" s="48" t="n">
        <v>144968</v>
      </c>
      <c r="AB170" t="inlineStr">
        <is>
          <t>0</t>
        </is>
      </c>
      <c r="AC170" s="48" t="n">
        <v>0</v>
      </c>
      <c r="AD170" s="48" t="n">
        <v>144968</v>
      </c>
    </row>
    <row r="171">
      <c r="A171" t="inlineStr">
        <is>
          <t>CALI</t>
        </is>
      </c>
      <c r="B171" t="inlineStr">
        <is>
          <t>SUROCCIDENTE Y EJE CAFETERO</t>
        </is>
      </c>
      <c r="C171" t="inlineStr">
        <is>
          <t>0004-0003</t>
        </is>
      </c>
      <c r="D171" t="inlineStr">
        <is>
          <t>76130</t>
        </is>
      </c>
      <c r="E171" t="inlineStr">
        <is>
          <t>5763467</t>
        </is>
      </c>
      <c r="F171" t="inlineStr">
        <is>
          <t>45984309</t>
        </is>
      </c>
      <c r="G171" t="inlineStr">
        <is>
          <t>INCIDENTE</t>
        </is>
      </c>
      <c r="H171" t="inlineStr">
        <is>
          <t>VALLE DEL CAUCA</t>
        </is>
      </c>
      <c r="I171" t="inlineStr">
        <is>
          <t>CANDELARIA</t>
        </is>
      </c>
      <c r="J171" t="inlineStr">
        <is>
          <t>FERREMATERIALES LA VICTORIA</t>
        </is>
      </c>
      <c r="K171" t="inlineStr">
        <is>
          <t>AVAL</t>
        </is>
      </c>
      <c r="L171" t="inlineStr">
        <is>
          <t>FO-25-1395445</t>
        </is>
      </c>
      <c r="M171" s="49" t="n">
        <v>45889.48611111111</v>
      </c>
      <c r="N171" s="49" t="n">
        <v>45889.68402777778</v>
      </c>
      <c r="P171" t="inlineStr">
        <is>
          <t>HARDWARE</t>
        </is>
      </c>
      <c r="Q171" t="inlineStr">
        <is>
          <t>PINPAD</t>
        </is>
      </c>
      <c r="R171" t="inlineStr">
        <is>
          <t>SE REINICIA</t>
        </is>
      </c>
      <c r="S171" t="inlineStr">
        <is>
          <t>EJECUTADO</t>
        </is>
      </c>
      <c r="T171" t="inlineStr">
        <is>
          <t>VISITA TECNICA</t>
        </is>
      </c>
      <c r="U171" t="inlineStr">
        <is>
          <t>EF00Q796</t>
        </is>
      </c>
      <c r="V171" t="inlineStr">
        <is>
          <t>TIPO II</t>
        </is>
      </c>
      <c r="W171" t="inlineStr">
        <is>
          <t>TERRESTRE</t>
        </is>
      </c>
      <c r="X171" t="inlineStr">
        <is>
          <t>CUERO RUIZ JHONNY</t>
        </is>
      </c>
      <c r="Y171" t="inlineStr">
        <is>
          <t>1</t>
        </is>
      </c>
      <c r="Z171" t="inlineStr">
        <is>
          <t>0</t>
        </is>
      </c>
      <c r="AA171" s="48" t="n">
        <v>144968</v>
      </c>
      <c r="AB171" t="inlineStr">
        <is>
          <t>0</t>
        </is>
      </c>
      <c r="AC171" s="48" t="n">
        <v>0</v>
      </c>
      <c r="AD171" s="48" t="n">
        <v>144968</v>
      </c>
    </row>
    <row r="172">
      <c r="A172" t="inlineStr">
        <is>
          <t>CALI</t>
        </is>
      </c>
      <c r="B172" t="inlineStr">
        <is>
          <t>SUROCCIDENTE Y EJE CAFETERO</t>
        </is>
      </c>
      <c r="C172" t="inlineStr">
        <is>
          <t>0004-0003</t>
        </is>
      </c>
      <c r="D172" t="inlineStr">
        <is>
          <t>76248</t>
        </is>
      </c>
      <c r="E172" t="inlineStr">
        <is>
          <t>5763564</t>
        </is>
      </c>
      <c r="F172" t="inlineStr">
        <is>
          <t>15530504</t>
        </is>
      </c>
      <c r="G172" t="inlineStr">
        <is>
          <t>INCIDENTE</t>
        </is>
      </c>
      <c r="H172" t="inlineStr">
        <is>
          <t>VALLE DEL CAUCA</t>
        </is>
      </c>
      <c r="I172" t="inlineStr">
        <is>
          <t>EL CERRITO</t>
        </is>
      </c>
      <c r="J172" t="inlineStr">
        <is>
          <t>PLAZA ALKOSTO EL PLACER</t>
        </is>
      </c>
      <c r="K172" t="inlineStr">
        <is>
          <t>AVAL</t>
        </is>
      </c>
      <c r="L172" t="inlineStr">
        <is>
          <t>FO-25-1402194</t>
        </is>
      </c>
      <c r="M172" s="49" t="n">
        <v>45890.42569444444</v>
      </c>
      <c r="N172" s="49" t="n">
        <v>45890.61041666667</v>
      </c>
      <c r="P172" t="inlineStr">
        <is>
          <t>HARDWARE</t>
        </is>
      </c>
      <c r="Q172" t="inlineStr">
        <is>
          <t>DETERIORO</t>
        </is>
      </c>
      <c r="R172" t="inlineStr">
        <is>
          <t>DATAFONO</t>
        </is>
      </c>
      <c r="S172" t="inlineStr">
        <is>
          <t>EJECUTADO</t>
        </is>
      </c>
      <c r="T172" t="inlineStr">
        <is>
          <t>VISITA TECNICA</t>
        </is>
      </c>
      <c r="U172" t="inlineStr">
        <is>
          <t>9A0OZ878</t>
        </is>
      </c>
      <c r="V172" t="inlineStr">
        <is>
          <t>TIPO II</t>
        </is>
      </c>
      <c r="W172" t="inlineStr">
        <is>
          <t>TERRESTRE</t>
        </is>
      </c>
      <c r="X172" t="inlineStr">
        <is>
          <t>SANCHEZ URREGO ROBINSON DAVID</t>
        </is>
      </c>
      <c r="Y172" t="inlineStr">
        <is>
          <t>1</t>
        </is>
      </c>
      <c r="Z172" t="inlineStr">
        <is>
          <t>0</t>
        </is>
      </c>
      <c r="AA172" s="48" t="n">
        <v>144968</v>
      </c>
      <c r="AB172" t="inlineStr">
        <is>
          <t>0</t>
        </is>
      </c>
      <c r="AC172" s="48" t="n">
        <v>0</v>
      </c>
      <c r="AD172" s="48" t="n">
        <v>144968</v>
      </c>
    </row>
    <row r="173">
      <c r="A173" t="inlineStr">
        <is>
          <t>VALLEDUPAR</t>
        </is>
      </c>
      <c r="B173" t="inlineStr">
        <is>
          <t>COSTA</t>
        </is>
      </c>
      <c r="C173" t="inlineStr">
        <is>
          <t>0004-0001</t>
        </is>
      </c>
      <c r="D173" t="inlineStr">
        <is>
          <t>20001</t>
        </is>
      </c>
      <c r="E173" t="inlineStr">
        <is>
          <t>5763600</t>
        </is>
      </c>
      <c r="F173" t="inlineStr">
        <is>
          <t>50533025</t>
        </is>
      </c>
      <c r="G173" t="inlineStr">
        <is>
          <t>INCIDENTE</t>
        </is>
      </c>
      <c r="H173" t="inlineStr">
        <is>
          <t>CESAR</t>
        </is>
      </c>
      <c r="I173" t="inlineStr">
        <is>
          <t>VALLEDUPAR</t>
        </is>
      </c>
      <c r="J173" t="inlineStr">
        <is>
          <t>COMERCIALIZADORA HCBL</t>
        </is>
      </c>
      <c r="K173" t="inlineStr">
        <is>
          <t>AVAL</t>
        </is>
      </c>
      <c r="L173" t="inlineStr">
        <is>
          <t>FO-25-1395853</t>
        </is>
      </c>
      <c r="M173" s="49" t="n">
        <v>45889.42638888889</v>
      </c>
      <c r="N173" s="49" t="n">
        <v>45890.63680555556</v>
      </c>
      <c r="P173" t="inlineStr">
        <is>
          <t>SOFTWARE</t>
        </is>
      </c>
      <c r="Q173" t="inlineStr">
        <is>
          <t>ACTUALIZACION</t>
        </is>
      </c>
      <c r="R173" t="inlineStr">
        <is>
          <t>VERSION CARGA SO VR</t>
        </is>
      </c>
      <c r="S173" t="inlineStr">
        <is>
          <t>EJECUTADO</t>
        </is>
      </c>
      <c r="T173" t="inlineStr">
        <is>
          <t>VISITA TECNICA</t>
        </is>
      </c>
      <c r="U173" t="inlineStr">
        <is>
          <t>A3GZZ823</t>
        </is>
      </c>
      <c r="V173" t="inlineStr">
        <is>
          <t>TIPO I</t>
        </is>
      </c>
      <c r="W173" t="inlineStr">
        <is>
          <t>TERRESTRE</t>
        </is>
      </c>
      <c r="X173" t="inlineStr">
        <is>
          <t>MAESTRE MENGUAL EDGAR ENRIQUE</t>
        </is>
      </c>
      <c r="Y173" t="inlineStr">
        <is>
          <t>1</t>
        </is>
      </c>
      <c r="Z173" t="inlineStr">
        <is>
          <t>0</t>
        </is>
      </c>
      <c r="AA173" s="48" t="n">
        <v>65960</v>
      </c>
      <c r="AB173" t="inlineStr">
        <is>
          <t>0</t>
        </is>
      </c>
      <c r="AC173" s="48" t="n">
        <v>0</v>
      </c>
      <c r="AD173" s="48" t="n">
        <v>65960</v>
      </c>
    </row>
    <row r="174">
      <c r="A174" t="inlineStr">
        <is>
          <t>CALI</t>
        </is>
      </c>
      <c r="B174" t="inlineStr">
        <is>
          <t>SUROCCIDENTE Y EJE CAFETERO</t>
        </is>
      </c>
      <c r="C174" t="inlineStr">
        <is>
          <t>0004-0003</t>
        </is>
      </c>
      <c r="D174" t="inlineStr">
        <is>
          <t>76364</t>
        </is>
      </c>
      <c r="E174" t="inlineStr">
        <is>
          <t>5763742</t>
        </is>
      </c>
      <c r="F174" t="inlineStr">
        <is>
          <t>90096661</t>
        </is>
      </c>
      <c r="G174" t="inlineStr">
        <is>
          <t>INCIDENTE</t>
        </is>
      </c>
      <c r="H174" t="inlineStr">
        <is>
          <t>VALLE DEL CAUCA</t>
        </is>
      </c>
      <c r="I174" t="inlineStr">
        <is>
          <t>JAMUNDI</t>
        </is>
      </c>
      <c r="J174" t="inlineStr">
        <is>
          <t>JAMUNDO PAPELERIA</t>
        </is>
      </c>
      <c r="K174" t="inlineStr">
        <is>
          <t>AVAL</t>
        </is>
      </c>
      <c r="L174" t="inlineStr">
        <is>
          <t>FO-25-1394614</t>
        </is>
      </c>
      <c r="M174" s="49" t="n">
        <v>45888.70694444444</v>
      </c>
      <c r="N174" s="49" t="n">
        <v>45890.52777777778</v>
      </c>
      <c r="P174" t="inlineStr">
        <is>
          <t>ENTIDAD</t>
        </is>
      </c>
      <c r="Q174" t="inlineStr">
        <is>
          <t>AVAL TARJETA DE SEMBRADO</t>
        </is>
      </c>
      <c r="R174" t="inlineStr">
        <is>
          <t>RESEMBRADO EXITOSO</t>
        </is>
      </c>
      <c r="S174" t="inlineStr">
        <is>
          <t>EJECUTADO</t>
        </is>
      </c>
      <c r="T174" t="inlineStr">
        <is>
          <t>VISITA TECNICA</t>
        </is>
      </c>
      <c r="U174" t="inlineStr">
        <is>
          <t>SEZZZ212</t>
        </is>
      </c>
      <c r="V174" t="inlineStr">
        <is>
          <t>TIPO II</t>
        </is>
      </c>
      <c r="W174" t="inlineStr">
        <is>
          <t>TERRESTRE</t>
        </is>
      </c>
      <c r="X174" t="inlineStr">
        <is>
          <t>BOLAÑOS TABORDA JORGE ENRIQUE</t>
        </is>
      </c>
      <c r="Y174" t="inlineStr">
        <is>
          <t>1</t>
        </is>
      </c>
      <c r="Z174" t="inlineStr">
        <is>
          <t>0</t>
        </is>
      </c>
      <c r="AA174" s="48" t="n">
        <v>144968</v>
      </c>
      <c r="AB174" t="inlineStr">
        <is>
          <t>0</t>
        </is>
      </c>
      <c r="AC174" s="48" t="n">
        <v>0</v>
      </c>
      <c r="AD174" s="48" t="n">
        <v>144968</v>
      </c>
    </row>
    <row r="175">
      <c r="A175" t="inlineStr">
        <is>
          <t>PASTO</t>
        </is>
      </c>
      <c r="B175" t="inlineStr">
        <is>
          <t>SUROCCIDENTE Y EJE CAFETERO</t>
        </is>
      </c>
      <c r="C175" t="inlineStr">
        <is>
          <t>0004-0003</t>
        </is>
      </c>
      <c r="D175" t="inlineStr">
        <is>
          <t>52001</t>
        </is>
      </c>
      <c r="E175" t="inlineStr">
        <is>
          <t>5763888</t>
        </is>
      </c>
      <c r="F175" t="inlineStr">
        <is>
          <t>18832931</t>
        </is>
      </c>
      <c r="G175" t="inlineStr">
        <is>
          <t>INCIDENTE</t>
        </is>
      </c>
      <c r="H175" t="inlineStr">
        <is>
          <t>NARIÑO</t>
        </is>
      </c>
      <c r="I175" t="inlineStr">
        <is>
          <t>PASTO</t>
        </is>
      </c>
      <c r="J175" t="inlineStr">
        <is>
          <t>TIENDA SAN VALES</t>
        </is>
      </c>
      <c r="K175" t="inlineStr">
        <is>
          <t>AVAL</t>
        </is>
      </c>
      <c r="L175" t="inlineStr">
        <is>
          <t>FO-25-1398178</t>
        </is>
      </c>
      <c r="M175" s="49" t="n">
        <v>45889.72430555556</v>
      </c>
      <c r="N175" s="49" t="n">
        <v>45890.5375</v>
      </c>
      <c r="P175" t="inlineStr">
        <is>
          <t>ENTIDAD</t>
        </is>
      </c>
      <c r="Q175" t="inlineStr">
        <is>
          <t>ERROR DE TRANSACCIONES</t>
        </is>
      </c>
      <c r="R175" t="inlineStr">
        <is>
          <t>SIN CUPO HABILITADO</t>
        </is>
      </c>
      <c r="S175" t="inlineStr">
        <is>
          <t>EJECUTADO</t>
        </is>
      </c>
      <c r="T175" t="inlineStr">
        <is>
          <t>VISITA TECNICA</t>
        </is>
      </c>
      <c r="U175" t="inlineStr">
        <is>
          <t>XP000254</t>
        </is>
      </c>
      <c r="V175" t="inlineStr">
        <is>
          <t>TIPO I</t>
        </is>
      </c>
      <c r="W175" t="inlineStr">
        <is>
          <t>TERRESTRE</t>
        </is>
      </c>
      <c r="X175" t="inlineStr">
        <is>
          <t>BRAVO MADROÑERO OSCAR ESTEBAN</t>
        </is>
      </c>
      <c r="Y175" t="inlineStr">
        <is>
          <t>1</t>
        </is>
      </c>
      <c r="Z175" t="inlineStr">
        <is>
          <t>0</t>
        </is>
      </c>
      <c r="AA175" s="48" t="n">
        <v>65960</v>
      </c>
      <c r="AB175" t="inlineStr">
        <is>
          <t>0</t>
        </is>
      </c>
      <c r="AC175" s="48" t="n">
        <v>0</v>
      </c>
      <c r="AD175" s="48" t="n">
        <v>65960</v>
      </c>
    </row>
    <row r="176">
      <c r="A176" t="inlineStr">
        <is>
          <t>BUCARAMANGA</t>
        </is>
      </c>
      <c r="B176" t="inlineStr">
        <is>
          <t>SANTANDERES</t>
        </is>
      </c>
      <c r="C176" t="inlineStr">
        <is>
          <t>0004-0008</t>
        </is>
      </c>
      <c r="D176" t="inlineStr">
        <is>
          <t>68547</t>
        </is>
      </c>
      <c r="E176" t="inlineStr">
        <is>
          <t>5763896</t>
        </is>
      </c>
      <c r="F176" t="inlineStr">
        <is>
          <t>42149161</t>
        </is>
      </c>
      <c r="G176" t="inlineStr">
        <is>
          <t>INCIDENTE</t>
        </is>
      </c>
      <c r="H176" t="inlineStr">
        <is>
          <t>SANTANDER</t>
        </is>
      </c>
      <c r="I176" t="inlineStr">
        <is>
          <t>PIEDECUESTA</t>
        </is>
      </c>
      <c r="J176" t="inlineStr">
        <is>
          <t>MULTIPAGOS - SV</t>
        </is>
      </c>
      <c r="K176" t="inlineStr">
        <is>
          <t>AVAL</t>
        </is>
      </c>
      <c r="L176" t="inlineStr">
        <is>
          <t>FO-25-1396705</t>
        </is>
      </c>
      <c r="M176" s="49" t="n">
        <v>45889.52291666667</v>
      </c>
      <c r="N176" s="49" t="n">
        <v>45889.69583333333</v>
      </c>
      <c r="P176" t="inlineStr">
        <is>
          <t>HARDWARE</t>
        </is>
      </c>
      <c r="Q176" t="inlineStr">
        <is>
          <t>ALERT IRRUPTION</t>
        </is>
      </c>
      <c r="R176" t="inlineStr">
        <is>
          <t>ALERT IRRUPTION</t>
        </is>
      </c>
      <c r="S176" t="inlineStr">
        <is>
          <t>EJECUTADO</t>
        </is>
      </c>
      <c r="T176" t="inlineStr">
        <is>
          <t>VISITA TECNICA</t>
        </is>
      </c>
      <c r="U176" t="inlineStr">
        <is>
          <t>A30FZ731</t>
        </is>
      </c>
      <c r="V176" t="inlineStr">
        <is>
          <t>TIPO II</t>
        </is>
      </c>
      <c r="W176" t="inlineStr">
        <is>
          <t>TERRESTRE</t>
        </is>
      </c>
      <c r="X176" t="inlineStr">
        <is>
          <t>BARAJAS BERMUDEZ YAHIR MAURICIO</t>
        </is>
      </c>
      <c r="Y176" t="inlineStr">
        <is>
          <t>1</t>
        </is>
      </c>
      <c r="Z176" t="inlineStr">
        <is>
          <t>0</t>
        </is>
      </c>
      <c r="AA176" s="48" t="n">
        <v>144968</v>
      </c>
      <c r="AB176" t="inlineStr">
        <is>
          <t>0</t>
        </is>
      </c>
      <c r="AC176" s="48" t="n">
        <v>0</v>
      </c>
      <c r="AD176" s="48" t="n">
        <v>144968</v>
      </c>
    </row>
    <row r="177">
      <c r="A177" t="inlineStr">
        <is>
          <t>PASTO</t>
        </is>
      </c>
      <c r="B177" t="inlineStr">
        <is>
          <t>SUROCCIDENTE Y EJE CAFETERO</t>
        </is>
      </c>
      <c r="C177" t="inlineStr">
        <is>
          <t>0004-0003</t>
        </is>
      </c>
      <c r="D177" t="inlineStr">
        <is>
          <t>52215</t>
        </is>
      </c>
      <c r="E177" t="inlineStr">
        <is>
          <t>5763952</t>
        </is>
      </c>
      <c r="F177" t="inlineStr">
        <is>
          <t>89336574</t>
        </is>
      </c>
      <c r="G177" t="inlineStr">
        <is>
          <t>INCIDENTE</t>
        </is>
      </c>
      <c r="H177" t="inlineStr">
        <is>
          <t>NARIÑO</t>
        </is>
      </c>
      <c r="I177" t="inlineStr">
        <is>
          <t>CORDOBA</t>
        </is>
      </c>
      <c r="J177" t="inlineStr">
        <is>
          <t>GC PAPELERIA</t>
        </is>
      </c>
      <c r="K177" t="inlineStr">
        <is>
          <t>AVAL</t>
        </is>
      </c>
      <c r="L177" t="inlineStr">
        <is>
          <t>FO-25-1398184</t>
        </is>
      </c>
      <c r="M177" s="49" t="n">
        <v>45889.72083333333</v>
      </c>
      <c r="N177" s="49" t="n">
        <v>45890.53055555555</v>
      </c>
      <c r="P177" t="inlineStr">
        <is>
          <t>ENTIDAD</t>
        </is>
      </c>
      <c r="Q177" t="inlineStr">
        <is>
          <t>AVAL TARJETA DE SEMBRADO</t>
        </is>
      </c>
      <c r="R177" t="inlineStr">
        <is>
          <t>RESEMBRADO EXITOSO</t>
        </is>
      </c>
      <c r="S177" t="inlineStr">
        <is>
          <t>EJECUTADO</t>
        </is>
      </c>
      <c r="T177" t="inlineStr">
        <is>
          <t>VISITA TECNICA</t>
        </is>
      </c>
      <c r="U177" t="inlineStr">
        <is>
          <t>A1YZZ567</t>
        </is>
      </c>
      <c r="V177" t="inlineStr">
        <is>
          <t>TIPO II</t>
        </is>
      </c>
      <c r="W177" t="inlineStr">
        <is>
          <t>TERRESTRE</t>
        </is>
      </c>
      <c r="X177" t="inlineStr">
        <is>
          <t>PAZ MARTINEZ RICHARD HUMBERTO</t>
        </is>
      </c>
      <c r="Y177" t="inlineStr">
        <is>
          <t>1</t>
        </is>
      </c>
      <c r="Z177" t="inlineStr">
        <is>
          <t>0</t>
        </is>
      </c>
      <c r="AA177" s="48" t="n">
        <v>144968</v>
      </c>
      <c r="AB177" t="inlineStr">
        <is>
          <t>0</t>
        </is>
      </c>
      <c r="AC177" s="48" t="n">
        <v>0</v>
      </c>
      <c r="AD177" s="48" t="n">
        <v>144968</v>
      </c>
    </row>
    <row r="178">
      <c r="A178" t="inlineStr">
        <is>
          <t>BOGOTA</t>
        </is>
      </c>
      <c r="B178" t="inlineStr">
        <is>
          <t>CUNDINAMARCA</t>
        </is>
      </c>
      <c r="C178" t="inlineStr">
        <is>
          <t>0004-0004</t>
        </is>
      </c>
      <c r="D178" t="inlineStr">
        <is>
          <t>11001</t>
        </is>
      </c>
      <c r="E178" t="inlineStr">
        <is>
          <t>5764001</t>
        </is>
      </c>
      <c r="F178" t="inlineStr">
        <is>
          <t>18334763</t>
        </is>
      </c>
      <c r="G178" t="inlineStr">
        <is>
          <t>INCIDENTE</t>
        </is>
      </c>
      <c r="H178" t="inlineStr">
        <is>
          <t>CUNDINAMARCA</t>
        </is>
      </c>
      <c r="I178" t="inlineStr">
        <is>
          <t>BOGOTA</t>
        </is>
      </c>
      <c r="J178" t="inlineStr">
        <is>
          <t>TODO EN IMPRESION TARZAQ</t>
        </is>
      </c>
      <c r="K178" t="inlineStr">
        <is>
          <t>AVAL</t>
        </is>
      </c>
      <c r="L178" t="inlineStr">
        <is>
          <t>FO-25-1398584</t>
        </is>
      </c>
      <c r="M178" s="49" t="n">
        <v>45889.71875</v>
      </c>
      <c r="N178" s="49" t="n">
        <v>45890.46597222222</v>
      </c>
      <c r="P178" t="inlineStr">
        <is>
          <t>SOFTWARE</t>
        </is>
      </c>
      <c r="Q178" t="inlineStr">
        <is>
          <t>ACTUALIZACION</t>
        </is>
      </c>
      <c r="R178" t="inlineStr">
        <is>
          <t>VERSION CARGA SO VR</t>
        </is>
      </c>
      <c r="S178" t="inlineStr">
        <is>
          <t>EJECUTADO / CANCELADO</t>
        </is>
      </c>
      <c r="T178" t="inlineStr">
        <is>
          <t>VISITA TECNICA</t>
        </is>
      </c>
      <c r="U178" t="inlineStr">
        <is>
          <t>NONE</t>
        </is>
      </c>
      <c r="V178" t="inlineStr">
        <is>
          <t>TIPO I</t>
        </is>
      </c>
      <c r="W178" t="inlineStr">
        <is>
          <t>TERRESTRE</t>
        </is>
      </c>
      <c r="X178" t="inlineStr">
        <is>
          <t>LOZADA ROJAS CHRISTIAN ANDRES</t>
        </is>
      </c>
      <c r="Y178" t="inlineStr">
        <is>
          <t>1</t>
        </is>
      </c>
      <c r="Z178" t="inlineStr">
        <is>
          <t>0</t>
        </is>
      </c>
      <c r="AA178" s="48" t="n">
        <v>65960</v>
      </c>
      <c r="AB178" t="inlineStr">
        <is>
          <t>0</t>
        </is>
      </c>
      <c r="AC178" s="48" t="n">
        <v>0</v>
      </c>
      <c r="AD178" s="48" t="n">
        <v>65960</v>
      </c>
    </row>
    <row r="179">
      <c r="A179" t="inlineStr">
        <is>
          <t>CALI</t>
        </is>
      </c>
      <c r="B179" t="inlineStr">
        <is>
          <t>SUROCCIDENTE Y EJE CAFETERO</t>
        </is>
      </c>
      <c r="C179" t="inlineStr">
        <is>
          <t>0004-0003</t>
        </is>
      </c>
      <c r="D179" t="inlineStr">
        <is>
          <t>76520</t>
        </is>
      </c>
      <c r="E179" t="inlineStr">
        <is>
          <t>5764516</t>
        </is>
      </c>
      <c r="F179" t="inlineStr">
        <is>
          <t>89249061</t>
        </is>
      </c>
      <c r="G179" t="inlineStr">
        <is>
          <t>INCIDENTE</t>
        </is>
      </c>
      <c r="H179" t="inlineStr">
        <is>
          <t>VALLE DEL CAUCA</t>
        </is>
      </c>
      <c r="I179" t="inlineStr">
        <is>
          <t>PALMIRA</t>
        </is>
      </c>
      <c r="J179" t="inlineStr">
        <is>
          <t>LICORES Y VARIEDADES DYS</t>
        </is>
      </c>
      <c r="K179" t="inlineStr">
        <is>
          <t>AVAL</t>
        </is>
      </c>
      <c r="L179" t="inlineStr">
        <is>
          <t>FO-25-1398778</t>
        </is>
      </c>
      <c r="M179" s="49" t="n">
        <v>45889.71597222222</v>
      </c>
      <c r="N179" s="49" t="n">
        <v>45890.48194444444</v>
      </c>
      <c r="P179" t="inlineStr">
        <is>
          <t>HARDWARE</t>
        </is>
      </c>
      <c r="Q179" t="inlineStr">
        <is>
          <t>DETERIORO</t>
        </is>
      </c>
      <c r="R179" t="inlineStr">
        <is>
          <t>DATAFONO</t>
        </is>
      </c>
      <c r="S179" t="inlineStr">
        <is>
          <t>EJECUTADO</t>
        </is>
      </c>
      <c r="T179" t="inlineStr">
        <is>
          <t>VISITA TECNICA</t>
        </is>
      </c>
      <c r="U179" t="inlineStr">
        <is>
          <t>LARZZ641</t>
        </is>
      </c>
      <c r="V179" t="inlineStr">
        <is>
          <t>TIPO I</t>
        </is>
      </c>
      <c r="W179" t="inlineStr">
        <is>
          <t>TERRESTRE</t>
        </is>
      </c>
      <c r="X179" t="inlineStr">
        <is>
          <t>SANCHEZ URREGO ROBINSON DAVID</t>
        </is>
      </c>
      <c r="Y179" t="inlineStr">
        <is>
          <t>1</t>
        </is>
      </c>
      <c r="Z179" t="inlineStr">
        <is>
          <t>0</t>
        </is>
      </c>
      <c r="AA179" s="48" t="n">
        <v>65960</v>
      </c>
      <c r="AB179" t="inlineStr">
        <is>
          <t>0</t>
        </is>
      </c>
      <c r="AC179" s="48" t="n">
        <v>0</v>
      </c>
      <c r="AD179" s="48" t="n">
        <v>65960</v>
      </c>
    </row>
    <row r="180">
      <c r="A180" t="inlineStr">
        <is>
          <t>BOGOTA</t>
        </is>
      </c>
      <c r="B180" t="inlineStr">
        <is>
          <t>CUNDINAMARCA</t>
        </is>
      </c>
      <c r="C180" t="inlineStr">
        <is>
          <t>0004-0004</t>
        </is>
      </c>
      <c r="D180" t="inlineStr">
        <is>
          <t>25290</t>
        </is>
      </c>
      <c r="E180" t="inlineStr">
        <is>
          <t>5764551</t>
        </is>
      </c>
      <c r="F180" t="inlineStr">
        <is>
          <t>89377707</t>
        </is>
      </c>
      <c r="G180" t="inlineStr">
        <is>
          <t>INCIDENTE</t>
        </is>
      </c>
      <c r="H180" t="inlineStr">
        <is>
          <t>CUNDINAMARCA</t>
        </is>
      </c>
      <c r="I180" t="inlineStr">
        <is>
          <t>FUSAGASUGA</t>
        </is>
      </c>
      <c r="J180" t="inlineStr">
        <is>
          <t>PAPELERIA MARANATHA</t>
        </is>
      </c>
      <c r="K180" t="inlineStr">
        <is>
          <t>AVAL</t>
        </is>
      </c>
      <c r="L180" t="inlineStr">
        <is>
          <t>FO-25-1398781</t>
        </is>
      </c>
      <c r="M180" s="49" t="n">
        <v>45889.8625</v>
      </c>
      <c r="N180" s="49" t="n">
        <v>45894.38402777778</v>
      </c>
      <c r="P180" t="inlineStr">
        <is>
          <t>HARDWARE</t>
        </is>
      </c>
      <c r="Q180" t="inlineStr">
        <is>
          <t>LECTOR DE BARRAS</t>
        </is>
      </c>
      <c r="R180" t="inlineStr">
        <is>
          <t>DAÑO POS</t>
        </is>
      </c>
      <c r="S180" t="inlineStr">
        <is>
          <t>EJECUTADO</t>
        </is>
      </c>
      <c r="T180" t="inlineStr">
        <is>
          <t>VISITA TECNICA</t>
        </is>
      </c>
      <c r="U180" t="inlineStr">
        <is>
          <t>F1UZZ966</t>
        </is>
      </c>
      <c r="V180" t="inlineStr">
        <is>
          <t>TIPO II</t>
        </is>
      </c>
      <c r="W180" t="inlineStr">
        <is>
          <t>TERRESTRE</t>
        </is>
      </c>
      <c r="X180" t="inlineStr">
        <is>
          <t>GARCIA PASTRANA KEVIN FERNANDO</t>
        </is>
      </c>
      <c r="Y180" t="inlineStr">
        <is>
          <t>1</t>
        </is>
      </c>
      <c r="Z180" t="inlineStr">
        <is>
          <t>0</t>
        </is>
      </c>
      <c r="AA180" s="48" t="n">
        <v>144968</v>
      </c>
      <c r="AB180" t="inlineStr">
        <is>
          <t>0</t>
        </is>
      </c>
      <c r="AC180" s="48" t="n">
        <v>0</v>
      </c>
      <c r="AD180" s="48" t="n">
        <v>144968</v>
      </c>
    </row>
    <row r="181">
      <c r="A181" t="inlineStr">
        <is>
          <t>MEDELLIN</t>
        </is>
      </c>
      <c r="B181" t="inlineStr">
        <is>
          <t>NOROCCIDENTE</t>
        </is>
      </c>
      <c r="C181" t="inlineStr">
        <is>
          <t>0004-0005</t>
        </is>
      </c>
      <c r="D181" t="inlineStr">
        <is>
          <t>5368</t>
        </is>
      </c>
      <c r="E181" t="inlineStr">
        <is>
          <t>5764638</t>
        </is>
      </c>
      <c r="F181" t="inlineStr">
        <is>
          <t>25233800</t>
        </is>
      </c>
      <c r="G181" t="inlineStr">
        <is>
          <t>INCIDENTE</t>
        </is>
      </c>
      <c r="H181" t="inlineStr">
        <is>
          <t>ANTIOQUIA</t>
        </is>
      </c>
      <c r="I181" t="inlineStr">
        <is>
          <t>JERICO</t>
        </is>
      </c>
      <c r="J181" t="inlineStr">
        <is>
          <t>PAPELERIA Y VARIEDADES LA GATA</t>
        </is>
      </c>
      <c r="K181" t="inlineStr">
        <is>
          <t>AVAL</t>
        </is>
      </c>
      <c r="L181" t="inlineStr">
        <is>
          <t>FO-25-1399032</t>
        </is>
      </c>
      <c r="M181" s="49" t="n">
        <v>45889.80625</v>
      </c>
      <c r="N181" s="49" t="n">
        <v>45891.41041666667</v>
      </c>
      <c r="P181" t="inlineStr">
        <is>
          <t>SOFTWARE</t>
        </is>
      </c>
      <c r="Q181" t="inlineStr">
        <is>
          <t>ERROR DE TRANSACCIONES</t>
        </is>
      </c>
      <c r="R181" t="inlineStr">
        <is>
          <t>RECHAZO GENERAL</t>
        </is>
      </c>
      <c r="S181" t="inlineStr">
        <is>
          <t>EJECUTADO</t>
        </is>
      </c>
      <c r="T181" t="inlineStr">
        <is>
          <t>VISITA TECNICA</t>
        </is>
      </c>
      <c r="U181" t="inlineStr">
        <is>
          <t>9T007298</t>
        </is>
      </c>
      <c r="V181" t="inlineStr">
        <is>
          <t>TIPO III</t>
        </is>
      </c>
      <c r="W181" t="inlineStr">
        <is>
          <t>TERRESTRE</t>
        </is>
      </c>
      <c r="X181" t="inlineStr">
        <is>
          <t>ALVAREZ ARENAS VICTOR HUGO</t>
        </is>
      </c>
      <c r="Y181" t="inlineStr">
        <is>
          <t>1</t>
        </is>
      </c>
      <c r="Z181" t="inlineStr">
        <is>
          <t>0</t>
        </is>
      </c>
      <c r="AA181" s="48" t="n">
        <v>275729</v>
      </c>
      <c r="AB181" t="inlineStr">
        <is>
          <t>0</t>
        </is>
      </c>
      <c r="AC181" s="48" t="n">
        <v>0</v>
      </c>
      <c r="AD181" s="48" t="n">
        <v>275729</v>
      </c>
    </row>
    <row r="182">
      <c r="A182" t="inlineStr">
        <is>
          <t>BUCARAMANGA</t>
        </is>
      </c>
      <c r="B182" t="inlineStr">
        <is>
          <t>SANTANDERES</t>
        </is>
      </c>
      <c r="C182" t="inlineStr">
        <is>
          <t>0004-0008</t>
        </is>
      </c>
      <c r="D182" t="inlineStr">
        <is>
          <t>68001</t>
        </is>
      </c>
      <c r="E182" t="inlineStr">
        <is>
          <t>5764788</t>
        </is>
      </c>
      <c r="F182" t="inlineStr">
        <is>
          <t>88041808</t>
        </is>
      </c>
      <c r="G182" t="inlineStr">
        <is>
          <t>INCIDENTE</t>
        </is>
      </c>
      <c r="H182" t="inlineStr">
        <is>
          <t>SANTANDER</t>
        </is>
      </c>
      <c r="I182" t="inlineStr">
        <is>
          <t>BUCARAMANGA</t>
        </is>
      </c>
      <c r="J182" t="inlineStr">
        <is>
          <t>VARIEDADES EFESO</t>
        </is>
      </c>
      <c r="K182" t="inlineStr">
        <is>
          <t>AVAL</t>
        </is>
      </c>
      <c r="L182" t="inlineStr">
        <is>
          <t>FO-25-1400778</t>
        </is>
      </c>
      <c r="M182" s="49" t="n">
        <v>45889.43888888889</v>
      </c>
      <c r="N182" s="49" t="n">
        <v>45890.66736111111</v>
      </c>
      <c r="P182" t="inlineStr">
        <is>
          <t>HARDWARE</t>
        </is>
      </c>
      <c r="Q182" t="inlineStr">
        <is>
          <t>PANTALLA</t>
        </is>
      </c>
      <c r="R182" t="inlineStr">
        <is>
          <t>DAÑO POS</t>
        </is>
      </c>
      <c r="S182" t="inlineStr">
        <is>
          <t>EJECUTADO</t>
        </is>
      </c>
      <c r="T182" t="inlineStr">
        <is>
          <t>VISITA TECNICA</t>
        </is>
      </c>
      <c r="U182" t="inlineStr">
        <is>
          <t>10UZZ087</t>
        </is>
      </c>
      <c r="V182" t="inlineStr">
        <is>
          <t>TIPO I</t>
        </is>
      </c>
      <c r="X182" t="inlineStr">
        <is>
          <t>MARTINEZ FLOREZ DONIS ALBERTO</t>
        </is>
      </c>
      <c r="Y182" t="inlineStr">
        <is>
          <t>1</t>
        </is>
      </c>
      <c r="Z182" t="inlineStr">
        <is>
          <t>0</t>
        </is>
      </c>
      <c r="AA182" s="48" t="n">
        <v>65960</v>
      </c>
      <c r="AB182" t="inlineStr">
        <is>
          <t>0</t>
        </is>
      </c>
      <c r="AC182" s="48" t="n">
        <v>0</v>
      </c>
      <c r="AD182" s="48" t="n">
        <v>65960</v>
      </c>
    </row>
    <row r="183">
      <c r="A183" t="inlineStr">
        <is>
          <t>MEDELLIN</t>
        </is>
      </c>
      <c r="B183" t="inlineStr">
        <is>
          <t>NOROCCIDENTE</t>
        </is>
      </c>
      <c r="C183" t="inlineStr">
        <is>
          <t>0004-0005</t>
        </is>
      </c>
      <c r="D183" t="inlineStr">
        <is>
          <t>5001</t>
        </is>
      </c>
      <c r="E183" t="inlineStr">
        <is>
          <t>5764811</t>
        </is>
      </c>
      <c r="F183" t="inlineStr">
        <is>
          <t>19372929</t>
        </is>
      </c>
      <c r="G183" t="inlineStr">
        <is>
          <t>INCIDENTE</t>
        </is>
      </c>
      <c r="H183" t="inlineStr">
        <is>
          <t>ANTIOQUIA</t>
        </is>
      </c>
      <c r="I183" t="inlineStr">
        <is>
          <t>MEDELLIN</t>
        </is>
      </c>
      <c r="J183" t="inlineStr">
        <is>
          <t>GEDIMA</t>
        </is>
      </c>
      <c r="K183" t="inlineStr">
        <is>
          <t>AVAL</t>
        </is>
      </c>
      <c r="L183" t="inlineStr">
        <is>
          <t>FO-25-1400783</t>
        </is>
      </c>
      <c r="M183" s="49" t="n">
        <v>45889.3625</v>
      </c>
      <c r="N183" s="49" t="n">
        <v>45890.53472222222</v>
      </c>
      <c r="P183" t="inlineStr">
        <is>
          <t>SOFTWARE</t>
        </is>
      </c>
      <c r="Q183" t="inlineStr">
        <is>
          <t>COMUNICACION</t>
        </is>
      </c>
      <c r="R183" t="inlineStr">
        <is>
          <t>PARAMETROS DE CONFIGURACION EN POS</t>
        </is>
      </c>
      <c r="S183" t="inlineStr">
        <is>
          <t>EJECUTADO</t>
        </is>
      </c>
      <c r="T183" t="inlineStr">
        <is>
          <t>VISITA TECNICA</t>
        </is>
      </c>
      <c r="U183" t="inlineStr">
        <is>
          <t>10KZZ340</t>
        </is>
      </c>
      <c r="V183" t="inlineStr">
        <is>
          <t>TIPO I</t>
        </is>
      </c>
      <c r="W183" t="inlineStr">
        <is>
          <t>TERRESTRE</t>
        </is>
      </c>
      <c r="X183" t="inlineStr">
        <is>
          <t>PAREJA ECHAVARRIA JHON DAVID</t>
        </is>
      </c>
      <c r="Y183" t="inlineStr">
        <is>
          <t>1</t>
        </is>
      </c>
      <c r="Z183" t="inlineStr">
        <is>
          <t>0</t>
        </is>
      </c>
      <c r="AA183" s="48" t="n">
        <v>65960</v>
      </c>
      <c r="AB183" t="inlineStr">
        <is>
          <t>0</t>
        </is>
      </c>
      <c r="AC183" s="48" t="n">
        <v>0</v>
      </c>
      <c r="AD183" s="48" t="n">
        <v>65960</v>
      </c>
    </row>
    <row r="184">
      <c r="A184" t="inlineStr">
        <is>
          <t>VILLAVICENCIO</t>
        </is>
      </c>
      <c r="B184" t="inlineStr">
        <is>
          <t>REMOTAS</t>
        </is>
      </c>
      <c r="C184" t="inlineStr">
        <is>
          <t>0004-0007</t>
        </is>
      </c>
      <c r="D184" t="inlineStr">
        <is>
          <t>50680</t>
        </is>
      </c>
      <c r="E184" t="inlineStr">
        <is>
          <t>5764876</t>
        </is>
      </c>
      <c r="F184" t="inlineStr">
        <is>
          <t>89467473</t>
        </is>
      </c>
      <c r="G184" t="inlineStr">
        <is>
          <t>INCIDENTE</t>
        </is>
      </c>
      <c r="H184" t="inlineStr">
        <is>
          <t>META</t>
        </is>
      </c>
      <c r="I184" t="inlineStr">
        <is>
          <t>SAN CARLOS DE GUAROA</t>
        </is>
      </c>
      <c r="J184" t="inlineStr">
        <is>
          <t>DROGUERIA Y MINIMARKET KINGS</t>
        </is>
      </c>
      <c r="K184" t="inlineStr">
        <is>
          <t>AVAL</t>
        </is>
      </c>
      <c r="L184" t="inlineStr">
        <is>
          <t>FO-25-1400788</t>
        </is>
      </c>
      <c r="M184" s="49" t="n">
        <v>45890.33333333334</v>
      </c>
      <c r="N184" s="49" t="n">
        <v>45891.63055555556</v>
      </c>
      <c r="P184" t="inlineStr">
        <is>
          <t>HARDWARE</t>
        </is>
      </c>
      <c r="Q184" t="inlineStr">
        <is>
          <t>NO ENCIENDE SE REINICIA</t>
        </is>
      </c>
      <c r="R184" t="inlineStr">
        <is>
          <t>FUENTE PODER AVERIADA</t>
        </is>
      </c>
      <c r="S184" t="inlineStr">
        <is>
          <t>EJECUTADO</t>
        </is>
      </c>
      <c r="T184" t="inlineStr">
        <is>
          <t>VISITA TECNICA</t>
        </is>
      </c>
      <c r="U184" t="inlineStr">
        <is>
          <t>V5ZZZ680</t>
        </is>
      </c>
      <c r="V184" t="inlineStr">
        <is>
          <t>TIPO II</t>
        </is>
      </c>
      <c r="W184" t="inlineStr">
        <is>
          <t>TERRESTRE</t>
        </is>
      </c>
      <c r="X184" t="inlineStr">
        <is>
          <t>GARZON RUIZ LUIS MIGUEL</t>
        </is>
      </c>
      <c r="Y184" t="inlineStr">
        <is>
          <t>1</t>
        </is>
      </c>
      <c r="Z184" t="inlineStr">
        <is>
          <t>0</t>
        </is>
      </c>
      <c r="AA184" s="48" t="n">
        <v>144968</v>
      </c>
      <c r="AB184" t="inlineStr">
        <is>
          <t>0</t>
        </is>
      </c>
      <c r="AC184" s="48" t="n">
        <v>0</v>
      </c>
      <c r="AD184" s="48" t="n">
        <v>144968</v>
      </c>
    </row>
    <row r="185">
      <c r="A185" t="inlineStr">
        <is>
          <t>TUNJA</t>
        </is>
      </c>
      <c r="B185" t="inlineStr">
        <is>
          <t>SANTANDERES</t>
        </is>
      </c>
      <c r="C185" t="inlineStr">
        <is>
          <t>0004-0008</t>
        </is>
      </c>
      <c r="D185" t="inlineStr">
        <is>
          <t>68377</t>
        </is>
      </c>
      <c r="E185" t="inlineStr">
        <is>
          <t>5765177</t>
        </is>
      </c>
      <c r="F185" t="inlineStr">
        <is>
          <t>18345884</t>
        </is>
      </c>
      <c r="G185" t="inlineStr">
        <is>
          <t>INCIDENTE</t>
        </is>
      </c>
      <c r="H185" t="inlineStr">
        <is>
          <t>SANTANDER</t>
        </is>
      </c>
      <c r="I185" t="inlineStr">
        <is>
          <t>LA BELLEZA</t>
        </is>
      </c>
      <c r="J185" t="inlineStr">
        <is>
          <t>DROGUERIA UNIVERSAL EL GIRASOL</t>
        </is>
      </c>
      <c r="K185" t="inlineStr">
        <is>
          <t>AVAL</t>
        </is>
      </c>
      <c r="L185" t="inlineStr">
        <is>
          <t>FO-25-1403458</t>
        </is>
      </c>
      <c r="M185" s="49" t="n">
        <v>45890.47291666667</v>
      </c>
      <c r="N185" s="49" t="n">
        <v>45891.55972222222</v>
      </c>
      <c r="P185" t="inlineStr">
        <is>
          <t>HARDWARE</t>
        </is>
      </c>
      <c r="Q185" t="inlineStr">
        <is>
          <t>COMUNICACION</t>
        </is>
      </c>
      <c r="R185" t="inlineStr">
        <is>
          <t>DAÑO POS</t>
        </is>
      </c>
      <c r="S185" t="inlineStr">
        <is>
          <t>EJECUTADO</t>
        </is>
      </c>
      <c r="T185" t="inlineStr">
        <is>
          <t>VISITA TECNICA</t>
        </is>
      </c>
      <c r="U185" t="inlineStr">
        <is>
          <t>LMMZZ592</t>
        </is>
      </c>
      <c r="V185" t="inlineStr">
        <is>
          <t>TIPO IV</t>
        </is>
      </c>
      <c r="W185" t="inlineStr">
        <is>
          <t>TERRESTRE</t>
        </is>
      </c>
      <c r="X185" t="inlineStr">
        <is>
          <t>ALVARADO MORENO CRISTHIAN</t>
        </is>
      </c>
      <c r="Y185" t="inlineStr">
        <is>
          <t>1</t>
        </is>
      </c>
      <c r="Z185" t="inlineStr">
        <is>
          <t>0</t>
        </is>
      </c>
      <c r="AA185" s="48" t="n">
        <v>479589</v>
      </c>
      <c r="AB185" t="inlineStr">
        <is>
          <t>0</t>
        </is>
      </c>
      <c r="AC185" s="48" t="n">
        <v>0</v>
      </c>
      <c r="AD185" s="48" t="n">
        <v>479589</v>
      </c>
    </row>
    <row r="186">
      <c r="A186" t="inlineStr">
        <is>
          <t>VALLEDUPAR</t>
        </is>
      </c>
      <c r="B186" t="inlineStr">
        <is>
          <t>COSTA</t>
        </is>
      </c>
      <c r="C186" t="inlineStr">
        <is>
          <t>0004-0001</t>
        </is>
      </c>
      <c r="D186" t="inlineStr">
        <is>
          <t>20060</t>
        </is>
      </c>
      <c r="E186" t="inlineStr">
        <is>
          <t>5765271</t>
        </is>
      </c>
      <c r="F186" t="inlineStr">
        <is>
          <t>15872443</t>
        </is>
      </c>
      <c r="G186" t="inlineStr">
        <is>
          <t>INCIDENTE</t>
        </is>
      </c>
      <c r="H186" t="inlineStr">
        <is>
          <t>CESAR</t>
        </is>
      </c>
      <c r="I186" t="inlineStr">
        <is>
          <t>BOSCONIA</t>
        </is>
      </c>
      <c r="J186" t="inlineStr">
        <is>
          <t>ALMACEN REFRIELECTRICOS M Y C</t>
        </is>
      </c>
      <c r="K186" t="inlineStr">
        <is>
          <t>AVAL</t>
        </is>
      </c>
      <c r="L186" t="inlineStr">
        <is>
          <t>FO-25-1401918</t>
        </is>
      </c>
      <c r="M186" s="49" t="n">
        <v>45890.50555555556</v>
      </c>
      <c r="N186" s="49" t="n">
        <v>45891.39375</v>
      </c>
      <c r="P186" t="inlineStr">
        <is>
          <t>HARDWARE</t>
        </is>
      </c>
      <c r="Q186" t="inlineStr">
        <is>
          <t>TECLADO</t>
        </is>
      </c>
      <c r="R186" t="inlineStr">
        <is>
          <t>DAÑO POS</t>
        </is>
      </c>
      <c r="S186" t="inlineStr">
        <is>
          <t>EJECUTADO</t>
        </is>
      </c>
      <c r="T186" t="inlineStr">
        <is>
          <t>VISITA TECNICA</t>
        </is>
      </c>
      <c r="U186" t="inlineStr">
        <is>
          <t>BBBBH206</t>
        </is>
      </c>
      <c r="V186" t="inlineStr">
        <is>
          <t>TIPO II</t>
        </is>
      </c>
      <c r="W186" t="inlineStr">
        <is>
          <t>TERRESTRE</t>
        </is>
      </c>
      <c r="X186" t="inlineStr">
        <is>
          <t>PEÑALOZA GUTIERREZ RAFAEL GUSTAVO</t>
        </is>
      </c>
      <c r="Y186" t="inlineStr">
        <is>
          <t>1</t>
        </is>
      </c>
      <c r="Z186" t="inlineStr">
        <is>
          <t>0</t>
        </is>
      </c>
      <c r="AA186" s="48" t="n">
        <v>144968</v>
      </c>
      <c r="AB186" t="inlineStr">
        <is>
          <t>0</t>
        </is>
      </c>
      <c r="AC186" s="48" t="n">
        <v>0</v>
      </c>
      <c r="AD186" s="48" t="n">
        <v>144968</v>
      </c>
    </row>
    <row r="187">
      <c r="A187" t="inlineStr">
        <is>
          <t>BUCARAMANGA</t>
        </is>
      </c>
      <c r="B187" t="inlineStr">
        <is>
          <t>SANTANDERES</t>
        </is>
      </c>
      <c r="C187" t="inlineStr">
        <is>
          <t>0004-0008</t>
        </is>
      </c>
      <c r="D187" t="inlineStr">
        <is>
          <t>68307</t>
        </is>
      </c>
      <c r="E187" t="inlineStr">
        <is>
          <t>5765311</t>
        </is>
      </c>
      <c r="F187" t="inlineStr">
        <is>
          <t>17735200</t>
        </is>
      </c>
      <c r="G187" t="inlineStr">
        <is>
          <t>INCIDENTE</t>
        </is>
      </c>
      <c r="H187" t="inlineStr">
        <is>
          <t>SANTANDER</t>
        </is>
      </c>
      <c r="I187" t="inlineStr">
        <is>
          <t>GIRON</t>
        </is>
      </c>
      <c r="J187" t="inlineStr">
        <is>
          <t>MOVILEXPRESS CENTER</t>
        </is>
      </c>
      <c r="K187" t="inlineStr">
        <is>
          <t>AVAL</t>
        </is>
      </c>
      <c r="L187" t="inlineStr">
        <is>
          <t>FO-25-1402201</t>
        </is>
      </c>
      <c r="M187" s="49" t="n">
        <v>45890.43888888889</v>
      </c>
      <c r="N187" s="49" t="n">
        <v>45890.70208333333</v>
      </c>
      <c r="P187" t="inlineStr">
        <is>
          <t>HARDWARE</t>
        </is>
      </c>
      <c r="Q187" t="inlineStr">
        <is>
          <t>COMUNICACION</t>
        </is>
      </c>
      <c r="R187" t="inlineStr">
        <is>
          <t>DAÑO POS</t>
        </is>
      </c>
      <c r="S187" t="inlineStr">
        <is>
          <t>EJECUTADO</t>
        </is>
      </c>
      <c r="T187" t="inlineStr">
        <is>
          <t>VISITA TECNICA</t>
        </is>
      </c>
      <c r="U187" t="inlineStr">
        <is>
          <t>ABBZZ356</t>
        </is>
      </c>
      <c r="V187" t="inlineStr">
        <is>
          <t>TIPO I</t>
        </is>
      </c>
      <c r="W187" t="inlineStr">
        <is>
          <t>TERRESTRE</t>
        </is>
      </c>
      <c r="X187" t="inlineStr">
        <is>
          <t>SANTOS GONZALEZ JOHAN FABIAN</t>
        </is>
      </c>
      <c r="Y187" t="inlineStr">
        <is>
          <t>1</t>
        </is>
      </c>
      <c r="Z187" t="inlineStr">
        <is>
          <t>0</t>
        </is>
      </c>
      <c r="AA187" s="48" t="n">
        <v>65960</v>
      </c>
      <c r="AB187" t="inlineStr">
        <is>
          <t>0</t>
        </is>
      </c>
      <c r="AC187" s="48" t="n">
        <v>0</v>
      </c>
      <c r="AD187" s="48" t="n">
        <v>65960</v>
      </c>
    </row>
    <row r="188">
      <c r="A188" t="inlineStr">
        <is>
          <t>BUCARAMANGA</t>
        </is>
      </c>
      <c r="B188" t="inlineStr">
        <is>
          <t>SANTANDERES</t>
        </is>
      </c>
      <c r="C188" t="inlineStr">
        <is>
          <t>0004-0008</t>
        </is>
      </c>
      <c r="D188" t="inlineStr">
        <is>
          <t>68307</t>
        </is>
      </c>
      <c r="E188" t="inlineStr">
        <is>
          <t>5765469</t>
        </is>
      </c>
      <c r="F188" t="inlineStr">
        <is>
          <t>20015814</t>
        </is>
      </c>
      <c r="G188" t="inlineStr">
        <is>
          <t>INCIDENTE</t>
        </is>
      </c>
      <c r="H188" t="inlineStr">
        <is>
          <t>SANTANDER</t>
        </is>
      </c>
      <c r="I188" t="inlineStr">
        <is>
          <t>GIRON</t>
        </is>
      </c>
      <c r="J188" t="inlineStr">
        <is>
          <t>MULTIPAGOS ISABELLA</t>
        </is>
      </c>
      <c r="K188" t="inlineStr">
        <is>
          <t>AVAL</t>
        </is>
      </c>
      <c r="L188" t="inlineStr">
        <is>
          <t>FO-25-1403463</t>
        </is>
      </c>
      <c r="M188" s="49" t="n">
        <v>45890.47291666667</v>
      </c>
      <c r="N188" s="49" t="n">
        <v>45890.64166666667</v>
      </c>
      <c r="P188" t="inlineStr">
        <is>
          <t>HARDWARE</t>
        </is>
      </c>
      <c r="Q188" t="inlineStr">
        <is>
          <t>LECTOR DE BARRAS</t>
        </is>
      </c>
      <c r="R188" t="inlineStr">
        <is>
          <t>DAÑO POS</t>
        </is>
      </c>
      <c r="S188" t="inlineStr">
        <is>
          <t>EJECUTADO</t>
        </is>
      </c>
      <c r="T188" t="inlineStr">
        <is>
          <t>VISITA TECNICA</t>
        </is>
      </c>
      <c r="U188" t="inlineStr">
        <is>
          <t>TR0CZ942</t>
        </is>
      </c>
      <c r="V188" t="inlineStr">
        <is>
          <t>TIPO I</t>
        </is>
      </c>
      <c r="W188" t="inlineStr">
        <is>
          <t>TERRESTRE</t>
        </is>
      </c>
      <c r="X188" t="inlineStr">
        <is>
          <t>SANTOS GONZALEZ JOHAN FABIAN</t>
        </is>
      </c>
      <c r="Y188" t="inlineStr">
        <is>
          <t>1</t>
        </is>
      </c>
      <c r="Z188" t="inlineStr">
        <is>
          <t>0</t>
        </is>
      </c>
      <c r="AA188" s="48" t="n">
        <v>65960</v>
      </c>
      <c r="AB188" t="inlineStr">
        <is>
          <t>0</t>
        </is>
      </c>
      <c r="AC188" s="48" t="n">
        <v>0</v>
      </c>
      <c r="AD188" s="48" t="n">
        <v>65960</v>
      </c>
    </row>
    <row r="189">
      <c r="A189" t="inlineStr">
        <is>
          <t>CALI</t>
        </is>
      </c>
      <c r="B189" t="inlineStr">
        <is>
          <t>SUROCCIDENTE Y EJE CAFETERO</t>
        </is>
      </c>
      <c r="C189" t="inlineStr">
        <is>
          <t>0004-0003</t>
        </is>
      </c>
      <c r="D189" t="inlineStr">
        <is>
          <t>76248</t>
        </is>
      </c>
      <c r="E189" t="inlineStr">
        <is>
          <t>5765548</t>
        </is>
      </c>
      <c r="F189" t="inlineStr">
        <is>
          <t>15606353</t>
        </is>
      </c>
      <c r="G189" t="inlineStr">
        <is>
          <t>INCIDENTE</t>
        </is>
      </c>
      <c r="H189" t="inlineStr">
        <is>
          <t>VALLE DEL CAUCA</t>
        </is>
      </c>
      <c r="I189" t="inlineStr">
        <is>
          <t>EL CERRITO</t>
        </is>
      </c>
      <c r="J189" t="inlineStr">
        <is>
          <t>VARIEDADES Y PAPELERIA ANGELIT</t>
        </is>
      </c>
      <c r="K189" t="inlineStr">
        <is>
          <t>AVAL</t>
        </is>
      </c>
      <c r="L189" t="inlineStr">
        <is>
          <t>FO-25-1403732</t>
        </is>
      </c>
      <c r="M189" s="49" t="n">
        <v>45890.51180555556</v>
      </c>
      <c r="N189" s="49" t="n">
        <v>45890.64513888889</v>
      </c>
      <c r="P189" t="inlineStr">
        <is>
          <t>HARDWARE</t>
        </is>
      </c>
      <c r="Q189" t="inlineStr">
        <is>
          <t>ACTUALIZACION</t>
        </is>
      </c>
      <c r="R189" t="inlineStr">
        <is>
          <t>VERSION CAMBIO POS</t>
        </is>
      </c>
      <c r="S189" t="inlineStr">
        <is>
          <t>EJECUTADO</t>
        </is>
      </c>
      <c r="T189" t="inlineStr">
        <is>
          <t>VISITA TECNICA</t>
        </is>
      </c>
      <c r="U189" t="inlineStr">
        <is>
          <t>BL05Z196 // 999LZ606</t>
        </is>
      </c>
      <c r="V189" t="inlineStr">
        <is>
          <t>TIPO II</t>
        </is>
      </c>
      <c r="W189" t="inlineStr">
        <is>
          <t>TERRESTRE</t>
        </is>
      </c>
      <c r="X189" t="inlineStr">
        <is>
          <t>SANCHEZ URREGO ROBINSON DAVID</t>
        </is>
      </c>
      <c r="Y189" t="inlineStr">
        <is>
          <t>1</t>
        </is>
      </c>
      <c r="Z189" t="inlineStr">
        <is>
          <t>0</t>
        </is>
      </c>
      <c r="AA189" s="48" t="n">
        <v>144968</v>
      </c>
      <c r="AB189" t="inlineStr">
        <is>
          <t>0</t>
        </is>
      </c>
      <c r="AC189" s="48" t="n">
        <v>0</v>
      </c>
      <c r="AD189" s="48" t="n">
        <v>144968</v>
      </c>
    </row>
    <row r="190">
      <c r="A190" t="inlineStr">
        <is>
          <t>BOGOTA</t>
        </is>
      </c>
      <c r="B190" t="inlineStr">
        <is>
          <t>CUNDINAMARCA</t>
        </is>
      </c>
      <c r="C190" t="inlineStr">
        <is>
          <t>0004-0004</t>
        </is>
      </c>
      <c r="D190" t="inlineStr">
        <is>
          <t>11001</t>
        </is>
      </c>
      <c r="E190" t="inlineStr">
        <is>
          <t>5765803</t>
        </is>
      </c>
      <c r="F190" t="inlineStr">
        <is>
          <t>21301866</t>
        </is>
      </c>
      <c r="G190" t="inlineStr">
        <is>
          <t>INCIDENTE</t>
        </is>
      </c>
      <c r="H190" t="inlineStr">
        <is>
          <t>CUNDINAMARCA</t>
        </is>
      </c>
      <c r="I190" t="inlineStr">
        <is>
          <t>BOGOTA</t>
        </is>
      </c>
      <c r="J190" t="inlineStr">
        <is>
          <t>VIDEORAMA38</t>
        </is>
      </c>
      <c r="K190" t="inlineStr">
        <is>
          <t>AVAL</t>
        </is>
      </c>
      <c r="L190" t="inlineStr">
        <is>
          <t>FO-25-1404472</t>
        </is>
      </c>
      <c r="M190" s="49" t="n">
        <v>45890.86319444444</v>
      </c>
      <c r="N190" s="49" t="n">
        <v>45891.46805555555</v>
      </c>
      <c r="P190" t="inlineStr">
        <is>
          <t>HARDWARE</t>
        </is>
      </c>
      <c r="Q190" t="inlineStr">
        <is>
          <t>CABLEADO</t>
        </is>
      </c>
      <c r="R190" t="inlineStr">
        <is>
          <t>DAÑO POS</t>
        </is>
      </c>
      <c r="S190" t="inlineStr">
        <is>
          <t>EJECUTADO</t>
        </is>
      </c>
      <c r="T190" t="inlineStr">
        <is>
          <t>VISITA TECNICA</t>
        </is>
      </c>
      <c r="U190" t="inlineStr">
        <is>
          <t>LA00D395</t>
        </is>
      </c>
      <c r="V190" t="inlineStr">
        <is>
          <t>TIPO I</t>
        </is>
      </c>
      <c r="W190" t="inlineStr">
        <is>
          <t>TERRESTRE</t>
        </is>
      </c>
      <c r="X190" t="inlineStr">
        <is>
          <t>GALINDO ROJAS LUIS FELIPE</t>
        </is>
      </c>
      <c r="Y190" t="inlineStr">
        <is>
          <t>1</t>
        </is>
      </c>
      <c r="Z190" t="inlineStr">
        <is>
          <t>0</t>
        </is>
      </c>
      <c r="AA190" s="48" t="n">
        <v>65960</v>
      </c>
      <c r="AB190" t="inlineStr">
        <is>
          <t>0</t>
        </is>
      </c>
      <c r="AC190" s="48" t="n">
        <v>0</v>
      </c>
      <c r="AD190" s="48" t="n">
        <v>65960</v>
      </c>
    </row>
    <row r="191">
      <c r="A191" t="inlineStr">
        <is>
          <t>BOGOTA</t>
        </is>
      </c>
      <c r="B191" t="inlineStr">
        <is>
          <t>CUNDINAMARCA</t>
        </is>
      </c>
      <c r="C191" t="inlineStr">
        <is>
          <t>0004-0004</t>
        </is>
      </c>
      <c r="D191" t="inlineStr">
        <is>
          <t>11001</t>
        </is>
      </c>
      <c r="E191" t="inlineStr">
        <is>
          <t>5765989</t>
        </is>
      </c>
      <c r="F191" t="inlineStr">
        <is>
          <t>16323651</t>
        </is>
      </c>
      <c r="G191" t="inlineStr">
        <is>
          <t>INCIDENTE</t>
        </is>
      </c>
      <c r="H191" t="inlineStr">
        <is>
          <t>CUNDINAMARCA</t>
        </is>
      </c>
      <c r="I191" t="inlineStr">
        <is>
          <t>BOGOTA</t>
        </is>
      </c>
      <c r="J191" t="inlineStr">
        <is>
          <t>NICONET</t>
        </is>
      </c>
      <c r="K191" t="inlineStr">
        <is>
          <t>AVAL</t>
        </is>
      </c>
      <c r="L191" t="inlineStr">
        <is>
          <t>FO-25-1405023</t>
        </is>
      </c>
      <c r="M191" s="49" t="n">
        <v>45890.86319444444</v>
      </c>
      <c r="N191" s="49" t="n">
        <v>45891.47083333333</v>
      </c>
      <c r="P191" t="inlineStr">
        <is>
          <t>ENTIDAD</t>
        </is>
      </c>
      <c r="Q191" t="inlineStr">
        <is>
          <t>AVAL TARJETA DE SEMBRADO</t>
        </is>
      </c>
      <c r="R191" t="inlineStr">
        <is>
          <t>RESEMBRADO EXITOSO</t>
        </is>
      </c>
      <c r="S191" t="inlineStr">
        <is>
          <t>EJECUTADO</t>
        </is>
      </c>
      <c r="T191" t="inlineStr">
        <is>
          <t>VISITA TECNICA</t>
        </is>
      </c>
      <c r="U191" t="inlineStr">
        <is>
          <t>111GZ270</t>
        </is>
      </c>
      <c r="V191" t="inlineStr">
        <is>
          <t>TIPO I</t>
        </is>
      </c>
      <c r="W191" t="inlineStr">
        <is>
          <t>TERRESTRE</t>
        </is>
      </c>
      <c r="X191" t="inlineStr">
        <is>
          <t>ORTIZ MARTINEZ STIVEN</t>
        </is>
      </c>
      <c r="Y191" t="inlineStr">
        <is>
          <t>1</t>
        </is>
      </c>
      <c r="Z191" t="inlineStr">
        <is>
          <t>0</t>
        </is>
      </c>
      <c r="AA191" s="48" t="n">
        <v>65960</v>
      </c>
      <c r="AB191" t="inlineStr">
        <is>
          <t>0</t>
        </is>
      </c>
      <c r="AC191" s="48" t="n">
        <v>0</v>
      </c>
      <c r="AD191" s="48" t="n">
        <v>65960</v>
      </c>
    </row>
    <row r="192">
      <c r="A192" t="inlineStr">
        <is>
          <t>MANIZALES</t>
        </is>
      </c>
      <c r="B192" t="inlineStr">
        <is>
          <t>SUROCCIDENTE Y EJE CAFETERO</t>
        </is>
      </c>
      <c r="C192" t="inlineStr">
        <is>
          <t>0004-0002</t>
        </is>
      </c>
      <c r="D192" t="inlineStr">
        <is>
          <t>17486</t>
        </is>
      </c>
      <c r="E192" t="inlineStr">
        <is>
          <t>5766369</t>
        </is>
      </c>
      <c r="F192" t="inlineStr">
        <is>
          <t>17410028</t>
        </is>
      </c>
      <c r="G192" t="inlineStr">
        <is>
          <t>INCIDENTE</t>
        </is>
      </c>
      <c r="H192" t="inlineStr">
        <is>
          <t>CALDAS</t>
        </is>
      </c>
      <c r="I192" t="inlineStr">
        <is>
          <t>NEIRA</t>
        </is>
      </c>
      <c r="J192" t="inlineStr">
        <is>
          <t>COMNORTE SAS</t>
        </is>
      </c>
      <c r="K192" t="inlineStr">
        <is>
          <t>AVAL</t>
        </is>
      </c>
      <c r="L192" t="inlineStr">
        <is>
          <t>FO-25-1405942</t>
        </is>
      </c>
      <c r="M192" s="49" t="n">
        <v>45890.41805555556</v>
      </c>
      <c r="N192" s="49" t="n">
        <v>45891.69097222222</v>
      </c>
      <c r="P192" t="inlineStr">
        <is>
          <t>USUARIO</t>
        </is>
      </c>
      <c r="Q192" t="inlineStr">
        <is>
          <t>CIERRE</t>
        </is>
      </c>
      <c r="R192" t="inlineStr">
        <is>
          <t>COMERCIO NO REALIZA CIERRE</t>
        </is>
      </c>
      <c r="S192" t="inlineStr">
        <is>
          <t>EJECUTADO</t>
        </is>
      </c>
      <c r="T192" t="inlineStr">
        <is>
          <t>VISITA TECNICA</t>
        </is>
      </c>
      <c r="U192" t="inlineStr">
        <is>
          <t>A1LZZ459</t>
        </is>
      </c>
      <c r="V192" t="inlineStr">
        <is>
          <t>TIPO II</t>
        </is>
      </c>
      <c r="W192" t="inlineStr">
        <is>
          <t>TERRESTRE</t>
        </is>
      </c>
      <c r="X192" t="inlineStr">
        <is>
          <t>LOAIZA LOPEZ JHON FREDDY</t>
        </is>
      </c>
      <c r="Y192" t="inlineStr">
        <is>
          <t>1</t>
        </is>
      </c>
      <c r="Z192" t="inlineStr">
        <is>
          <t>0</t>
        </is>
      </c>
      <c r="AA192" s="48" t="n">
        <v>144968</v>
      </c>
      <c r="AB192" t="inlineStr">
        <is>
          <t>0</t>
        </is>
      </c>
      <c r="AC192" s="48" t="n">
        <v>0</v>
      </c>
      <c r="AD192" s="48" t="n">
        <v>144968</v>
      </c>
    </row>
    <row r="193">
      <c r="A193" t="inlineStr">
        <is>
          <t>VILLAVICENCIO</t>
        </is>
      </c>
      <c r="B193" t="inlineStr">
        <is>
          <t>REMOTAS</t>
        </is>
      </c>
      <c r="C193" t="inlineStr">
        <is>
          <t>0004-0007</t>
        </is>
      </c>
      <c r="D193" t="inlineStr">
        <is>
          <t>50606</t>
        </is>
      </c>
      <c r="E193" t="inlineStr">
        <is>
          <t>5766454</t>
        </is>
      </c>
      <c r="F193" t="inlineStr">
        <is>
          <t>11472990</t>
        </is>
      </c>
      <c r="G193" t="inlineStr">
        <is>
          <t>INCIDENTE</t>
        </is>
      </c>
      <c r="H193" t="inlineStr">
        <is>
          <t>META</t>
        </is>
      </c>
      <c r="I193" t="inlineStr">
        <is>
          <t>RESTREPO</t>
        </is>
      </c>
      <c r="J193" t="inlineStr">
        <is>
          <t>SUPERMERCADO ANNY</t>
        </is>
      </c>
      <c r="K193" t="inlineStr">
        <is>
          <t>AVAL</t>
        </is>
      </c>
      <c r="L193" t="inlineStr">
        <is>
          <t>FO-25-1406046</t>
        </is>
      </c>
      <c r="M193" s="49" t="n">
        <v>45890.23333333333</v>
      </c>
      <c r="N193" s="49" t="n">
        <v>45892.58333333334</v>
      </c>
      <c r="P193" t="inlineStr">
        <is>
          <t>HARDWARE</t>
        </is>
      </c>
      <c r="Q193" t="inlineStr">
        <is>
          <t>ALERT IRRUPTION</t>
        </is>
      </c>
      <c r="R193" t="inlineStr">
        <is>
          <t>ALERT IRRUPTION</t>
        </is>
      </c>
      <c r="S193" t="inlineStr">
        <is>
          <t>EJECUTADO</t>
        </is>
      </c>
      <c r="T193" t="inlineStr">
        <is>
          <t>VISITA TECNICA</t>
        </is>
      </c>
      <c r="U193" t="inlineStr">
        <is>
          <t>V1MZZ947</t>
        </is>
      </c>
      <c r="V193" t="inlineStr">
        <is>
          <t>TIPO II</t>
        </is>
      </c>
      <c r="W193" t="inlineStr">
        <is>
          <t>TERRESTRE</t>
        </is>
      </c>
      <c r="X193" t="inlineStr">
        <is>
          <t>ROZO JIMENEZ EDGAR ARMANDO</t>
        </is>
      </c>
      <c r="Y193" t="inlineStr">
        <is>
          <t>1</t>
        </is>
      </c>
      <c r="Z193" t="inlineStr">
        <is>
          <t>0</t>
        </is>
      </c>
      <c r="AA193" s="48" t="n">
        <v>144968</v>
      </c>
      <c r="AB193" t="inlineStr">
        <is>
          <t>0</t>
        </is>
      </c>
      <c r="AC193" s="48" t="n">
        <v>0</v>
      </c>
      <c r="AD193" s="48" t="n">
        <v>144968</v>
      </c>
    </row>
    <row r="194">
      <c r="A194" t="inlineStr">
        <is>
          <t>VILLAVICENCIO</t>
        </is>
      </c>
      <c r="B194" t="inlineStr">
        <is>
          <t>REMOTAS</t>
        </is>
      </c>
      <c r="C194" t="inlineStr">
        <is>
          <t>0004-0007</t>
        </is>
      </c>
      <c r="D194" t="inlineStr">
        <is>
          <t>50006</t>
        </is>
      </c>
      <c r="E194" t="inlineStr">
        <is>
          <t>5766512</t>
        </is>
      </c>
      <c r="F194" t="inlineStr">
        <is>
          <t>19375690</t>
        </is>
      </c>
      <c r="G194" t="inlineStr">
        <is>
          <t>INCIDENTE</t>
        </is>
      </c>
      <c r="H194" t="inlineStr">
        <is>
          <t>META</t>
        </is>
      </c>
      <c r="I194" t="inlineStr">
        <is>
          <t>ACACIAS</t>
        </is>
      </c>
      <c r="J194" t="inlineStr">
        <is>
          <t>RAMIREZ LIZCANO ASESORES ACAPA</t>
        </is>
      </c>
      <c r="K194" t="inlineStr">
        <is>
          <t>AVAL</t>
        </is>
      </c>
      <c r="L194" t="inlineStr">
        <is>
          <t>FO-25-1406160</t>
        </is>
      </c>
      <c r="M194" s="49" t="n">
        <v>45890.67013888889</v>
      </c>
      <c r="N194" s="49" t="n">
        <v>45891.7125</v>
      </c>
      <c r="P194" t="inlineStr">
        <is>
          <t>ENTIDAD</t>
        </is>
      </c>
      <c r="Q194" t="inlineStr">
        <is>
          <t>ERROR DE TRANSACCIONES</t>
        </is>
      </c>
      <c r="R194" t="inlineStr">
        <is>
          <t>TRANSACCION NO PERMITIDA</t>
        </is>
      </c>
      <c r="S194" t="inlineStr">
        <is>
          <t>EJECUTADO</t>
        </is>
      </c>
      <c r="T194" t="inlineStr">
        <is>
          <t>VISITA TECNICA</t>
        </is>
      </c>
      <c r="U194" t="inlineStr">
        <is>
          <t>9CCZZ007</t>
        </is>
      </c>
      <c r="V194" t="inlineStr">
        <is>
          <t>TIPO II</t>
        </is>
      </c>
      <c r="W194" t="inlineStr">
        <is>
          <t>TERRESTRE</t>
        </is>
      </c>
      <c r="X194" t="inlineStr">
        <is>
          <t>PEDREROS CONTRERAS MICHAEL STEVENS</t>
        </is>
      </c>
      <c r="Y194" t="inlineStr">
        <is>
          <t>1</t>
        </is>
      </c>
      <c r="Z194" t="inlineStr">
        <is>
          <t>0</t>
        </is>
      </c>
      <c r="AA194" s="48" t="n">
        <v>144968</v>
      </c>
      <c r="AB194" t="inlineStr">
        <is>
          <t>0</t>
        </is>
      </c>
      <c r="AC194" s="48" t="n">
        <v>0</v>
      </c>
      <c r="AD194" s="48" t="n">
        <v>144968</v>
      </c>
    </row>
    <row r="195">
      <c r="A195" t="inlineStr">
        <is>
          <t>BOGOTA</t>
        </is>
      </c>
      <c r="B195" t="inlineStr">
        <is>
          <t>CUNDINAMARCA</t>
        </is>
      </c>
      <c r="C195" t="inlineStr">
        <is>
          <t>0004-0004</t>
        </is>
      </c>
      <c r="D195" t="inlineStr">
        <is>
          <t>11001</t>
        </is>
      </c>
      <c r="E195" t="inlineStr">
        <is>
          <t>5766547</t>
        </is>
      </c>
      <c r="F195" t="inlineStr">
        <is>
          <t>89184473</t>
        </is>
      </c>
      <c r="G195" t="inlineStr">
        <is>
          <t>INCIDENTE</t>
        </is>
      </c>
      <c r="H195" t="inlineStr">
        <is>
          <t>CUNDINAMARCA</t>
        </is>
      </c>
      <c r="I195" t="inlineStr">
        <is>
          <t>BOGOTA</t>
        </is>
      </c>
      <c r="J195" t="inlineStr">
        <is>
          <t>MUNDO DE COLORES YULKER</t>
        </is>
      </c>
      <c r="K195" t="inlineStr">
        <is>
          <t>AVAL</t>
        </is>
      </c>
      <c r="L195" t="inlineStr">
        <is>
          <t>FO-25-1406288</t>
        </is>
      </c>
      <c r="M195" s="49" t="n">
        <v>45890.36111111111</v>
      </c>
      <c r="N195" s="49" t="n">
        <v>45891.63541666666</v>
      </c>
      <c r="P195" t="inlineStr">
        <is>
          <t>ENTIDAD</t>
        </is>
      </c>
      <c r="Q195" t="inlineStr">
        <is>
          <t>AVAL TARJETA DE SEMBRADO</t>
        </is>
      </c>
      <c r="R195" t="inlineStr">
        <is>
          <t>RESEMBRADO EXITOSO</t>
        </is>
      </c>
      <c r="S195" t="inlineStr">
        <is>
          <t>EJECUTADO</t>
        </is>
      </c>
      <c r="T195" t="inlineStr">
        <is>
          <t>VISITA TECNICA</t>
        </is>
      </c>
      <c r="U195" t="inlineStr">
        <is>
          <t>F1TZZ957</t>
        </is>
      </c>
      <c r="V195" t="inlineStr">
        <is>
          <t>TIPO I</t>
        </is>
      </c>
      <c r="W195" t="inlineStr">
        <is>
          <t>TERRESTRE</t>
        </is>
      </c>
      <c r="X195" t="inlineStr">
        <is>
          <t>VEGA MANRIQUE JONATAN MAURICIO</t>
        </is>
      </c>
      <c r="Y195" t="inlineStr">
        <is>
          <t>1</t>
        </is>
      </c>
      <c r="Z195" t="inlineStr">
        <is>
          <t>0</t>
        </is>
      </c>
      <c r="AA195" s="48" t="n">
        <v>65960</v>
      </c>
      <c r="AB195" t="inlineStr">
        <is>
          <t>0</t>
        </is>
      </c>
      <c r="AC195" s="48" t="n">
        <v>0</v>
      </c>
      <c r="AD195" s="48" t="n">
        <v>65960</v>
      </c>
    </row>
    <row r="196">
      <c r="A196" t="inlineStr">
        <is>
          <t>CUCUTA</t>
        </is>
      </c>
      <c r="B196" t="inlineStr">
        <is>
          <t>SANTANDERES</t>
        </is>
      </c>
      <c r="C196" t="inlineStr">
        <is>
          <t>0004-0008</t>
        </is>
      </c>
      <c r="D196" t="inlineStr">
        <is>
          <t>54874</t>
        </is>
      </c>
      <c r="E196" t="inlineStr">
        <is>
          <t>5766584</t>
        </is>
      </c>
      <c r="F196" t="inlineStr">
        <is>
          <t>20122966</t>
        </is>
      </c>
      <c r="G196" t="inlineStr">
        <is>
          <t>INCIDENTE</t>
        </is>
      </c>
      <c r="H196" t="inlineStr">
        <is>
          <t>NORTE DE SANTANDER</t>
        </is>
      </c>
      <c r="I196" t="inlineStr">
        <is>
          <t>VILLA DEL ROSARIO</t>
        </is>
      </c>
      <c r="J196" t="inlineStr">
        <is>
          <t>BD Y VARIEDADES MAFER Y JUANPA</t>
        </is>
      </c>
      <c r="K196" t="inlineStr">
        <is>
          <t>AVAL</t>
        </is>
      </c>
      <c r="L196" t="inlineStr">
        <is>
          <t>FO-25-1407454</t>
        </is>
      </c>
      <c r="M196" s="49" t="n">
        <v>45890.43888888889</v>
      </c>
      <c r="N196" s="49" t="n">
        <v>45891.69513888889</v>
      </c>
      <c r="P196" t="inlineStr">
        <is>
          <t>ENTIDAD</t>
        </is>
      </c>
      <c r="Q196" t="inlineStr">
        <is>
          <t>AVAL TARJETA DE SEMBRADO</t>
        </is>
      </c>
      <c r="R196" t="inlineStr">
        <is>
          <t>RESEMBRADO EXITOSO</t>
        </is>
      </c>
      <c r="S196" t="inlineStr">
        <is>
          <t>EJECUTADO</t>
        </is>
      </c>
      <c r="T196" t="inlineStr">
        <is>
          <t>VISITA TECNICA</t>
        </is>
      </c>
      <c r="U196" t="inlineStr">
        <is>
          <t>TR0XZ771</t>
        </is>
      </c>
      <c r="V196" t="inlineStr">
        <is>
          <t>TIPO I</t>
        </is>
      </c>
      <c r="W196" t="inlineStr">
        <is>
          <t>TERRESTRE</t>
        </is>
      </c>
      <c r="X196" t="inlineStr">
        <is>
          <t>DURAN ACOSTA FRANK YONNY</t>
        </is>
      </c>
      <c r="Y196" t="inlineStr">
        <is>
          <t>1</t>
        </is>
      </c>
      <c r="Z196" t="inlineStr">
        <is>
          <t>0</t>
        </is>
      </c>
      <c r="AA196" s="48" t="n">
        <v>65960</v>
      </c>
      <c r="AB196" t="inlineStr">
        <is>
          <t>0</t>
        </is>
      </c>
      <c r="AC196" s="48" t="n">
        <v>0</v>
      </c>
      <c r="AD196" s="48" t="n">
        <v>65960</v>
      </c>
    </row>
    <row r="197">
      <c r="A197" t="inlineStr">
        <is>
          <t>MONTERIA</t>
        </is>
      </c>
      <c r="B197" t="inlineStr">
        <is>
          <t>COSTA</t>
        </is>
      </c>
      <c r="C197" t="inlineStr">
        <is>
          <t>0004-0001</t>
        </is>
      </c>
      <c r="D197" t="inlineStr">
        <is>
          <t>23815</t>
        </is>
      </c>
      <c r="E197" t="inlineStr">
        <is>
          <t>5766684</t>
        </is>
      </c>
      <c r="F197" t="inlineStr">
        <is>
          <t>81350530</t>
        </is>
      </c>
      <c r="G197" t="inlineStr">
        <is>
          <t>INCIDENTE</t>
        </is>
      </c>
      <c r="H197" t="inlineStr">
        <is>
          <t>CORDOBA</t>
        </is>
      </c>
      <c r="I197" t="inlineStr">
        <is>
          <t>TUCHIN</t>
        </is>
      </c>
      <c r="J197" t="inlineStr">
        <is>
          <t>SERVI-FACIL</t>
        </is>
      </c>
      <c r="K197" t="inlineStr">
        <is>
          <t>AVAL</t>
        </is>
      </c>
      <c r="L197" t="inlineStr">
        <is>
          <t>FO-25-1407464</t>
        </is>
      </c>
      <c r="M197" s="49" t="n">
        <v>45891.37430555555</v>
      </c>
      <c r="N197" s="49" t="n">
        <v>45892.39166666667</v>
      </c>
      <c r="P197" t="inlineStr">
        <is>
          <t>HARDWARE</t>
        </is>
      </c>
      <c r="Q197" t="inlineStr">
        <is>
          <t>COMUNICACION</t>
        </is>
      </c>
      <c r="R197" t="inlineStr">
        <is>
          <t>MENSAJE CABLE DE RED DESCONECTADO</t>
        </is>
      </c>
      <c r="S197" t="inlineStr">
        <is>
          <t>EJECUTADO</t>
        </is>
      </c>
      <c r="T197" t="inlineStr">
        <is>
          <t>VISITA TECNICA</t>
        </is>
      </c>
      <c r="U197" t="inlineStr">
        <is>
          <t>A4IZZ319</t>
        </is>
      </c>
      <c r="V197" t="inlineStr">
        <is>
          <t>TIPO III</t>
        </is>
      </c>
      <c r="W197" t="inlineStr">
        <is>
          <t>TERRESTRE</t>
        </is>
      </c>
      <c r="X197" t="inlineStr">
        <is>
          <t>CACERES HERNANDEZ ANDRES</t>
        </is>
      </c>
      <c r="Y197" t="inlineStr">
        <is>
          <t>1</t>
        </is>
      </c>
      <c r="Z197" t="inlineStr">
        <is>
          <t>0</t>
        </is>
      </c>
      <c r="AA197" s="48" t="n">
        <v>275729</v>
      </c>
      <c r="AB197" t="inlineStr">
        <is>
          <t>0</t>
        </is>
      </c>
      <c r="AC197" s="48" t="n">
        <v>0</v>
      </c>
      <c r="AD197" s="48" t="n">
        <v>275729</v>
      </c>
    </row>
    <row r="198">
      <c r="A198" t="inlineStr">
        <is>
          <t>BOGOTA</t>
        </is>
      </c>
      <c r="B198" t="inlineStr">
        <is>
          <t>CUNDINAMARCA</t>
        </is>
      </c>
      <c r="C198" t="inlineStr">
        <is>
          <t>0004-0004</t>
        </is>
      </c>
      <c r="D198" t="inlineStr">
        <is>
          <t>11001</t>
        </is>
      </c>
      <c r="E198" t="inlineStr">
        <is>
          <t>5766868</t>
        </is>
      </c>
      <c r="F198" t="inlineStr">
        <is>
          <t>21121082</t>
        </is>
      </c>
      <c r="G198" t="inlineStr">
        <is>
          <t>INCIDENTE</t>
        </is>
      </c>
      <c r="H198" t="inlineStr">
        <is>
          <t>CUNDINAMARCA</t>
        </is>
      </c>
      <c r="I198" t="inlineStr">
        <is>
          <t>BOGOTA</t>
        </is>
      </c>
      <c r="J198" t="inlineStr">
        <is>
          <t>PAPELERIA MISCELANEA CIBER CAFE MR BLUE</t>
        </is>
      </c>
      <c r="K198" t="inlineStr">
        <is>
          <t>AVAL</t>
        </is>
      </c>
      <c r="L198" t="inlineStr">
        <is>
          <t>FO-25-1407470</t>
        </is>
      </c>
      <c r="M198" s="49" t="n">
        <v>45891.39305555556</v>
      </c>
      <c r="N198" s="49" t="n">
        <v>45891.68472222222</v>
      </c>
      <c r="P198" t="inlineStr">
        <is>
          <t>HARDWARE</t>
        </is>
      </c>
      <c r="Q198" t="inlineStr">
        <is>
          <t>PINPAD</t>
        </is>
      </c>
      <c r="R198" t="inlineStr">
        <is>
          <t>DAÑO POS</t>
        </is>
      </c>
      <c r="S198" t="inlineStr">
        <is>
          <t>EJECUTADO</t>
        </is>
      </c>
      <c r="T198" t="inlineStr">
        <is>
          <t>VISITA TECNICA</t>
        </is>
      </c>
      <c r="U198" t="inlineStr">
        <is>
          <t>SXTZZ611</t>
        </is>
      </c>
      <c r="V198" t="inlineStr">
        <is>
          <t>TIPO I</t>
        </is>
      </c>
      <c r="W198" t="inlineStr">
        <is>
          <t>TERRESTRE</t>
        </is>
      </c>
      <c r="X198" t="inlineStr">
        <is>
          <t>ORTIZ MARTINEZ STIVEN</t>
        </is>
      </c>
      <c r="Y198" t="inlineStr">
        <is>
          <t>1</t>
        </is>
      </c>
      <c r="Z198" t="inlineStr">
        <is>
          <t>0</t>
        </is>
      </c>
      <c r="AA198" s="48" t="n">
        <v>65960</v>
      </c>
      <c r="AB198" t="inlineStr">
        <is>
          <t>0</t>
        </is>
      </c>
      <c r="AC198" s="48" t="n">
        <v>0</v>
      </c>
      <c r="AD198" s="48" t="n">
        <v>65960</v>
      </c>
    </row>
    <row r="199">
      <c r="A199" t="inlineStr">
        <is>
          <t>CARTAGENA</t>
        </is>
      </c>
      <c r="B199" t="inlineStr">
        <is>
          <t>COSTA</t>
        </is>
      </c>
      <c r="C199" t="inlineStr">
        <is>
          <t>0004-0001</t>
        </is>
      </c>
      <c r="D199" t="inlineStr">
        <is>
          <t>13052</t>
        </is>
      </c>
      <c r="E199" t="inlineStr">
        <is>
          <t>5766917</t>
        </is>
      </c>
      <c r="F199" t="inlineStr">
        <is>
          <t>21224696</t>
        </is>
      </c>
      <c r="G199" t="inlineStr">
        <is>
          <t>INCIDENTE</t>
        </is>
      </c>
      <c r="H199" t="inlineStr">
        <is>
          <t>BOLIVAR</t>
        </is>
      </c>
      <c r="I199" t="inlineStr">
        <is>
          <t>ARJONA</t>
        </is>
      </c>
      <c r="J199" t="inlineStr">
        <is>
          <t>KOMUNICATE COM CAFE INTERNET</t>
        </is>
      </c>
      <c r="K199" t="inlineStr">
        <is>
          <t>AVAL</t>
        </is>
      </c>
      <c r="L199" t="inlineStr">
        <is>
          <t>FO-25-1407476</t>
        </is>
      </c>
      <c r="M199" s="49" t="n">
        <v>45891.64930555555</v>
      </c>
      <c r="N199" s="49" t="n">
        <v>45892.58472222222</v>
      </c>
      <c r="P199" t="inlineStr">
        <is>
          <t>HARDWARE</t>
        </is>
      </c>
      <c r="Q199" t="inlineStr">
        <is>
          <t>ALERT IRRUPTION</t>
        </is>
      </c>
      <c r="R199" t="inlineStr">
        <is>
          <t>ALERT IRRUPTION</t>
        </is>
      </c>
      <c r="S199" t="inlineStr">
        <is>
          <t>EJECUTADO</t>
        </is>
      </c>
      <c r="T199" t="inlineStr">
        <is>
          <t>VISITA TECNICA</t>
        </is>
      </c>
      <c r="U199" t="inlineStr">
        <is>
          <t>MA007666</t>
        </is>
      </c>
      <c r="V199" t="inlineStr">
        <is>
          <t>TIPO II</t>
        </is>
      </c>
      <c r="W199" t="inlineStr">
        <is>
          <t>TERRESTRE</t>
        </is>
      </c>
      <c r="X199" t="inlineStr">
        <is>
          <t>MARTINEZ SALGUEDO ANDRES AUGUSTO</t>
        </is>
      </c>
      <c r="Y199" t="inlineStr">
        <is>
          <t>1</t>
        </is>
      </c>
      <c r="Z199" t="inlineStr">
        <is>
          <t>0</t>
        </is>
      </c>
      <c r="AA199" s="48" t="n">
        <v>144968</v>
      </c>
      <c r="AB199" t="inlineStr">
        <is>
          <t>0</t>
        </is>
      </c>
      <c r="AC199" s="48" t="n">
        <v>0</v>
      </c>
      <c r="AD199" s="48" t="n">
        <v>144968</v>
      </c>
    </row>
    <row r="200">
      <c r="A200" t="inlineStr">
        <is>
          <t>TUNJA</t>
        </is>
      </c>
      <c r="B200" t="inlineStr">
        <is>
          <t>SANTANDERES</t>
        </is>
      </c>
      <c r="C200" t="inlineStr">
        <is>
          <t>0004-0008</t>
        </is>
      </c>
      <c r="D200" t="inlineStr">
        <is>
          <t>15001</t>
        </is>
      </c>
      <c r="E200" t="inlineStr">
        <is>
          <t>5766936</t>
        </is>
      </c>
      <c r="F200" t="inlineStr">
        <is>
          <t>14545677</t>
        </is>
      </c>
      <c r="G200" t="inlineStr">
        <is>
          <t>INCIDENTE</t>
        </is>
      </c>
      <c r="H200" t="inlineStr">
        <is>
          <t>BOYACA</t>
        </is>
      </c>
      <c r="I200" t="inlineStr">
        <is>
          <t>TUNJA</t>
        </is>
      </c>
      <c r="J200" t="inlineStr">
        <is>
          <t>JER LISTO NORTE</t>
        </is>
      </c>
      <c r="K200" t="inlineStr">
        <is>
          <t>AVAL</t>
        </is>
      </c>
      <c r="L200" t="inlineStr">
        <is>
          <t>FO-25-1407484</t>
        </is>
      </c>
      <c r="M200" s="49" t="n">
        <v>45891.43958333333</v>
      </c>
      <c r="N200" s="49" t="n">
        <v>45891.69305555556</v>
      </c>
      <c r="P200" t="inlineStr">
        <is>
          <t>SOFTWARE</t>
        </is>
      </c>
      <c r="Q200" t="inlineStr">
        <is>
          <t>ACTUALIZACION</t>
        </is>
      </c>
      <c r="R200" t="inlineStr">
        <is>
          <t>VERSION CARGA SO VR</t>
        </is>
      </c>
      <c r="S200" t="inlineStr">
        <is>
          <t>EJECUTADO</t>
        </is>
      </c>
      <c r="T200" t="inlineStr">
        <is>
          <t>VISITA TECNICA</t>
        </is>
      </c>
      <c r="U200" t="inlineStr">
        <is>
          <t>AAAAC620</t>
        </is>
      </c>
      <c r="V200" t="inlineStr">
        <is>
          <t>TIPO I</t>
        </is>
      </c>
      <c r="W200" t="inlineStr">
        <is>
          <t>TERRESTRE</t>
        </is>
      </c>
      <c r="X200" t="inlineStr">
        <is>
          <t>SOLER HOYOS CRISTIAN LEONARDO</t>
        </is>
      </c>
      <c r="Y200" t="inlineStr">
        <is>
          <t>1</t>
        </is>
      </c>
      <c r="Z200" t="inlineStr">
        <is>
          <t>0</t>
        </is>
      </c>
      <c r="AA200" s="48" t="n">
        <v>65960</v>
      </c>
      <c r="AB200" t="inlineStr">
        <is>
          <t>0</t>
        </is>
      </c>
      <c r="AC200" s="48" t="n">
        <v>0</v>
      </c>
      <c r="AD200" s="48" t="n">
        <v>65960</v>
      </c>
    </row>
    <row r="201">
      <c r="A201" t="inlineStr">
        <is>
          <t>BOGOTA</t>
        </is>
      </c>
      <c r="B201" t="inlineStr">
        <is>
          <t>CUNDINAMARCA</t>
        </is>
      </c>
      <c r="C201" t="inlineStr">
        <is>
          <t>0004-0004</t>
        </is>
      </c>
      <c r="D201" t="inlineStr">
        <is>
          <t>11001</t>
        </is>
      </c>
      <c r="E201" t="inlineStr">
        <is>
          <t>5766985-VALIDANDO AUTORIZACION PINPAD</t>
        </is>
      </c>
      <c r="F201" t="inlineStr">
        <is>
          <t>21537162</t>
        </is>
      </c>
      <c r="G201" t="inlineStr">
        <is>
          <t>INCIDENTE</t>
        </is>
      </c>
      <c r="H201" t="inlineStr">
        <is>
          <t>CUNDINAMARCA</t>
        </is>
      </c>
      <c r="I201" t="inlineStr">
        <is>
          <t>BOGOTA</t>
        </is>
      </c>
      <c r="J201" t="inlineStr">
        <is>
          <t>PUNTO LEO</t>
        </is>
      </c>
      <c r="K201" t="inlineStr">
        <is>
          <t>AVAL</t>
        </is>
      </c>
      <c r="L201" t="inlineStr">
        <is>
          <t>FO-25-1408674</t>
        </is>
      </c>
      <c r="M201" s="49" t="n">
        <v>45891.49375</v>
      </c>
      <c r="N201" s="49" t="n">
        <v>45891.68194444444</v>
      </c>
      <c r="P201" t="inlineStr">
        <is>
          <t>HARDWARE</t>
        </is>
      </c>
      <c r="Q201" t="inlineStr">
        <is>
          <t>TECLADO</t>
        </is>
      </c>
      <c r="R201" t="inlineStr">
        <is>
          <t>DAÑO POS</t>
        </is>
      </c>
      <c r="S201" t="inlineStr">
        <is>
          <t>EJECUTADO</t>
        </is>
      </c>
      <c r="T201" t="inlineStr">
        <is>
          <t>VISITA TECNICA</t>
        </is>
      </c>
      <c r="U201" t="inlineStr">
        <is>
          <t>LA00Q120</t>
        </is>
      </c>
      <c r="V201" t="inlineStr">
        <is>
          <t>TIPO I</t>
        </is>
      </c>
      <c r="W201" t="inlineStr">
        <is>
          <t>TERRESTRE</t>
        </is>
      </c>
      <c r="X201" t="inlineStr">
        <is>
          <t>GALINDO ROJAS LUIS FELIPE</t>
        </is>
      </c>
      <c r="Y201" t="inlineStr">
        <is>
          <t>1</t>
        </is>
      </c>
      <c r="Z201" t="inlineStr">
        <is>
          <t>0</t>
        </is>
      </c>
      <c r="AA201" s="48" t="n">
        <v>65960</v>
      </c>
      <c r="AB201" t="inlineStr">
        <is>
          <t>0</t>
        </is>
      </c>
      <c r="AC201" s="48" t="n">
        <v>0</v>
      </c>
      <c r="AD201" s="48" t="n">
        <v>65960</v>
      </c>
    </row>
    <row r="202">
      <c r="A202" t="inlineStr">
        <is>
          <t>BUCARAMANGA</t>
        </is>
      </c>
      <c r="B202" t="inlineStr">
        <is>
          <t>SANTANDERES</t>
        </is>
      </c>
      <c r="C202" t="inlineStr">
        <is>
          <t>0004-0008</t>
        </is>
      </c>
      <c r="D202" t="inlineStr">
        <is>
          <t>68547</t>
        </is>
      </c>
      <c r="E202" t="inlineStr">
        <is>
          <t>5767095</t>
        </is>
      </c>
      <c r="F202" t="inlineStr">
        <is>
          <t>42149161</t>
        </is>
      </c>
      <c r="G202" t="inlineStr">
        <is>
          <t>INCIDENTE</t>
        </is>
      </c>
      <c r="H202" t="inlineStr">
        <is>
          <t>SANTANDER</t>
        </is>
      </c>
      <c r="I202" t="inlineStr">
        <is>
          <t>PIEDECUESTA</t>
        </is>
      </c>
      <c r="J202" t="inlineStr">
        <is>
          <t>MULTIPAGOS - SV</t>
        </is>
      </c>
      <c r="K202" t="inlineStr">
        <is>
          <t>AVAL</t>
        </is>
      </c>
      <c r="L202" t="inlineStr">
        <is>
          <t>FO-25-1408681</t>
        </is>
      </c>
      <c r="M202" s="49" t="n">
        <v>45891.53888888889</v>
      </c>
      <c r="N202" s="49" t="n">
        <v>45891.70972222222</v>
      </c>
      <c r="P202" t="inlineStr">
        <is>
          <t>HARDWARE</t>
        </is>
      </c>
      <c r="Q202" t="inlineStr">
        <is>
          <t>COMUNICACION</t>
        </is>
      </c>
      <c r="R202" t="inlineStr">
        <is>
          <t>MENSAJE CABLE DE RED DESCONECTADO</t>
        </is>
      </c>
      <c r="S202" t="inlineStr">
        <is>
          <t>EJECUTADO</t>
        </is>
      </c>
      <c r="T202" t="inlineStr">
        <is>
          <t>VISITA TECNICA</t>
        </is>
      </c>
      <c r="U202" t="inlineStr">
        <is>
          <t>A30FZ731</t>
        </is>
      </c>
      <c r="V202" t="inlineStr">
        <is>
          <t>TIPO II</t>
        </is>
      </c>
      <c r="W202" t="inlineStr">
        <is>
          <t>TERRESTRE</t>
        </is>
      </c>
      <c r="X202" t="inlineStr">
        <is>
          <t>BARAJAS BERMUDEZ YAHIR MAURICIO</t>
        </is>
      </c>
      <c r="Y202" t="inlineStr">
        <is>
          <t>1</t>
        </is>
      </c>
      <c r="Z202" t="inlineStr">
        <is>
          <t>0</t>
        </is>
      </c>
      <c r="AA202" s="48" t="n">
        <v>144968</v>
      </c>
      <c r="AB202" t="inlineStr">
        <is>
          <t>0</t>
        </is>
      </c>
      <c r="AC202" s="48" t="n">
        <v>0</v>
      </c>
      <c r="AD202" s="48" t="n">
        <v>144968</v>
      </c>
    </row>
    <row r="203">
      <c r="A203" t="inlineStr">
        <is>
          <t>MEDELLIN</t>
        </is>
      </c>
      <c r="B203" t="inlineStr">
        <is>
          <t>NOROCCIDENTE</t>
        </is>
      </c>
      <c r="C203" t="inlineStr">
        <is>
          <t>0004-0005</t>
        </is>
      </c>
      <c r="D203" t="inlineStr">
        <is>
          <t>5001</t>
        </is>
      </c>
      <c r="E203" t="inlineStr">
        <is>
          <t>5767184</t>
        </is>
      </c>
      <c r="F203" t="inlineStr">
        <is>
          <t>89493837</t>
        </is>
      </c>
      <c r="G203" t="inlineStr">
        <is>
          <t>INCIDENTE</t>
        </is>
      </c>
      <c r="H203" t="inlineStr">
        <is>
          <t>ANTIOQUIA</t>
        </is>
      </c>
      <c r="I203" t="inlineStr">
        <is>
          <t>MEDELLIN</t>
        </is>
      </c>
      <c r="J203" t="inlineStr">
        <is>
          <t>DROGUERIA SAN ISIDRO LA 94</t>
        </is>
      </c>
      <c r="K203" t="inlineStr">
        <is>
          <t>AVAL</t>
        </is>
      </c>
      <c r="L203" t="inlineStr">
        <is>
          <t>FO-25-1409803</t>
        </is>
      </c>
      <c r="M203" s="49" t="n">
        <v>45891.72916666666</v>
      </c>
      <c r="N203" s="49" t="n">
        <v>45892.58194444444</v>
      </c>
      <c r="P203" t="inlineStr">
        <is>
          <t>ENTIDAD</t>
        </is>
      </c>
      <c r="Q203" t="inlineStr">
        <is>
          <t>AVAL TARJETA DE SEMBRADO</t>
        </is>
      </c>
      <c r="R203" t="inlineStr">
        <is>
          <t>RESEMBRADO EXITOSO</t>
        </is>
      </c>
      <c r="S203" t="inlineStr">
        <is>
          <t>EJECUTADO</t>
        </is>
      </c>
      <c r="T203" t="inlineStr">
        <is>
          <t>VISITA TECNICA</t>
        </is>
      </c>
      <c r="U203" t="inlineStr">
        <is>
          <t>FAZZZ650</t>
        </is>
      </c>
      <c r="V203" t="inlineStr">
        <is>
          <t>TIPO I</t>
        </is>
      </c>
      <c r="W203" t="inlineStr">
        <is>
          <t>TERRESTRE</t>
        </is>
      </c>
      <c r="X203" t="inlineStr">
        <is>
          <t>HERNANDEZ CHAVARRIA JUAN CAMILO</t>
        </is>
      </c>
      <c r="Y203" t="inlineStr">
        <is>
          <t>1</t>
        </is>
      </c>
      <c r="Z203" t="inlineStr">
        <is>
          <t>0</t>
        </is>
      </c>
      <c r="AA203" s="48" t="n">
        <v>65960</v>
      </c>
      <c r="AB203" t="inlineStr">
        <is>
          <t>0</t>
        </is>
      </c>
      <c r="AC203" s="48" t="n">
        <v>0</v>
      </c>
      <c r="AD203" s="48" t="n">
        <v>65960</v>
      </c>
    </row>
    <row r="204">
      <c r="A204" t="inlineStr">
        <is>
          <t>IBAGUE</t>
        </is>
      </c>
      <c r="B204" t="inlineStr">
        <is>
          <t>REMOTAS</t>
        </is>
      </c>
      <c r="C204" t="inlineStr">
        <is>
          <t>0004-0007</t>
        </is>
      </c>
      <c r="D204" t="inlineStr">
        <is>
          <t>73671</t>
        </is>
      </c>
      <c r="E204" t="inlineStr">
        <is>
          <t>5767271</t>
        </is>
      </c>
      <c r="F204" t="inlineStr">
        <is>
          <t>89330636</t>
        </is>
      </c>
      <c r="G204" t="inlineStr">
        <is>
          <t>INCIDENTE</t>
        </is>
      </c>
      <c r="H204" t="inlineStr">
        <is>
          <t>TOLIMA</t>
        </is>
      </c>
      <c r="I204" t="inlineStr">
        <is>
          <t>SALDAÑA</t>
        </is>
      </c>
      <c r="J204" t="inlineStr">
        <is>
          <t>ERYSERVICIOS</t>
        </is>
      </c>
      <c r="K204" t="inlineStr">
        <is>
          <t>AVAL</t>
        </is>
      </c>
      <c r="L204" t="inlineStr">
        <is>
          <t>FO-25-1408687</t>
        </is>
      </c>
      <c r="M204" s="49" t="n">
        <v>45891.23611111111</v>
      </c>
      <c r="N204" s="49" t="n">
        <v>45893.49583333333</v>
      </c>
      <c r="P204" t="inlineStr">
        <is>
          <t>USUARIO</t>
        </is>
      </c>
      <c r="Q204" t="inlineStr">
        <is>
          <t>USUARIOS</t>
        </is>
      </c>
      <c r="R204" t="inlineStr">
        <is>
          <t>MALA MANIPULACION POS</t>
        </is>
      </c>
      <c r="S204" t="inlineStr">
        <is>
          <t>EJECUTADO / CANCELADO</t>
        </is>
      </c>
      <c r="T204" t="inlineStr">
        <is>
          <t>VISITA TECNICA</t>
        </is>
      </c>
      <c r="U204" t="inlineStr">
        <is>
          <t>NONE</t>
        </is>
      </c>
      <c r="V204" t="inlineStr">
        <is>
          <t>TIPO II</t>
        </is>
      </c>
      <c r="W204" t="inlineStr">
        <is>
          <t>TERRESTRE</t>
        </is>
      </c>
      <c r="X204" t="inlineStr">
        <is>
          <t>VARGAS HERRERA JHON JAIRO</t>
        </is>
      </c>
      <c r="Y204" t="inlineStr">
        <is>
          <t>1</t>
        </is>
      </c>
      <c r="Z204" t="inlineStr">
        <is>
          <t>0</t>
        </is>
      </c>
      <c r="AA204" s="48" t="n">
        <v>144968</v>
      </c>
      <c r="AB204" t="inlineStr">
        <is>
          <t>0</t>
        </is>
      </c>
      <c r="AC204" s="48" t="n">
        <v>0</v>
      </c>
      <c r="AD204" s="48" t="n">
        <v>144968</v>
      </c>
    </row>
    <row r="205">
      <c r="A205" t="inlineStr">
        <is>
          <t>CARTAGENA</t>
        </is>
      </c>
      <c r="B205" t="inlineStr">
        <is>
          <t>COSTA</t>
        </is>
      </c>
      <c r="C205" t="inlineStr">
        <is>
          <t>0004-0001</t>
        </is>
      </c>
      <c r="D205" t="inlineStr">
        <is>
          <t>13001</t>
        </is>
      </c>
      <c r="E205" t="inlineStr">
        <is>
          <t>5767417</t>
        </is>
      </c>
      <c r="F205" t="inlineStr">
        <is>
          <t>18709576</t>
        </is>
      </c>
      <c r="G205" t="inlineStr">
        <is>
          <t>INCIDENTE</t>
        </is>
      </c>
      <c r="H205" t="inlineStr">
        <is>
          <t>BOLIVAR</t>
        </is>
      </c>
      <c r="I205" t="inlineStr">
        <is>
          <t>CARTAGENA</t>
        </is>
      </c>
      <c r="J205" t="inlineStr">
        <is>
          <t>DROGUERIA EL PUNTO MAS</t>
        </is>
      </c>
      <c r="K205" t="inlineStr">
        <is>
          <t>AVAL</t>
        </is>
      </c>
      <c r="L205" t="inlineStr">
        <is>
          <t>FO-25-1409014</t>
        </is>
      </c>
      <c r="M205" s="49" t="n">
        <v>45891.65138888889</v>
      </c>
      <c r="N205" s="49" t="n">
        <v>45892.46944444445</v>
      </c>
      <c r="P205" t="inlineStr">
        <is>
          <t>HARDWARE</t>
        </is>
      </c>
      <c r="Q205" t="inlineStr">
        <is>
          <t>TECLADO</t>
        </is>
      </c>
      <c r="R205" t="inlineStr">
        <is>
          <t>DAÑO POS</t>
        </is>
      </c>
      <c r="S205" t="inlineStr">
        <is>
          <t>EJECUTADO</t>
        </is>
      </c>
      <c r="T205" t="inlineStr">
        <is>
          <t>VISITA TECNICA</t>
        </is>
      </c>
      <c r="U205" t="inlineStr">
        <is>
          <t>LMPZZ524</t>
        </is>
      </c>
      <c r="V205" t="inlineStr">
        <is>
          <t>TIPO I</t>
        </is>
      </c>
      <c r="W205" t="inlineStr">
        <is>
          <t>TERRESTRE</t>
        </is>
      </c>
      <c r="X205" t="inlineStr">
        <is>
          <t>CANEDO HERRERA ALEXANDER</t>
        </is>
      </c>
      <c r="Y205" t="inlineStr">
        <is>
          <t>1</t>
        </is>
      </c>
      <c r="Z205" t="inlineStr">
        <is>
          <t>0</t>
        </is>
      </c>
      <c r="AA205" s="48" t="n">
        <v>65960</v>
      </c>
      <c r="AB205" t="inlineStr">
        <is>
          <t>0</t>
        </is>
      </c>
      <c r="AC205" s="48" t="n">
        <v>0</v>
      </c>
      <c r="AD205" s="48" t="n">
        <v>65960</v>
      </c>
    </row>
    <row r="206">
      <c r="A206" t="inlineStr">
        <is>
          <t>MEDELLIN</t>
        </is>
      </c>
      <c r="B206" t="inlineStr">
        <is>
          <t>NOROCCIDENTE</t>
        </is>
      </c>
      <c r="C206" t="inlineStr">
        <is>
          <t>0004-0005</t>
        </is>
      </c>
      <c r="D206" t="inlineStr">
        <is>
          <t>5001</t>
        </is>
      </c>
      <c r="E206" t="inlineStr">
        <is>
          <t>5767479</t>
        </is>
      </c>
      <c r="F206" t="inlineStr">
        <is>
          <t>19372929</t>
        </is>
      </c>
      <c r="G206" t="inlineStr">
        <is>
          <t>INCIDENTE</t>
        </is>
      </c>
      <c r="H206" t="inlineStr">
        <is>
          <t>ANTIOQUIA</t>
        </is>
      </c>
      <c r="I206" t="inlineStr">
        <is>
          <t>MEDELLIN</t>
        </is>
      </c>
      <c r="J206" t="inlineStr">
        <is>
          <t>GEDIMA</t>
        </is>
      </c>
      <c r="K206" t="inlineStr">
        <is>
          <t>AVAL</t>
        </is>
      </c>
      <c r="L206" t="inlineStr">
        <is>
          <t>FO-25-1409096</t>
        </is>
      </c>
      <c r="M206" s="49" t="n">
        <v>45891.56319444445</v>
      </c>
      <c r="N206" s="49" t="n">
        <v>45891.70069444444</v>
      </c>
      <c r="P206" t="inlineStr">
        <is>
          <t>HARDWARE</t>
        </is>
      </c>
      <c r="Q206" t="inlineStr">
        <is>
          <t>IMPRESION</t>
        </is>
      </c>
      <c r="R206" t="inlineStr">
        <is>
          <t>NO AVANZA PAPEL</t>
        </is>
      </c>
      <c r="S206" t="inlineStr">
        <is>
          <t>EJECUTADO</t>
        </is>
      </c>
      <c r="T206" t="inlineStr">
        <is>
          <t>VISITA TECNICA</t>
        </is>
      </c>
      <c r="U206" t="inlineStr">
        <is>
          <t>10KZZ340</t>
        </is>
      </c>
      <c r="V206" t="inlineStr">
        <is>
          <t>TIPO I</t>
        </is>
      </c>
      <c r="W206" t="inlineStr">
        <is>
          <t>TERRESTRE</t>
        </is>
      </c>
      <c r="X206" t="inlineStr">
        <is>
          <t>PAREJA ECHAVARRIA JHON DAVID</t>
        </is>
      </c>
      <c r="Y206" t="inlineStr">
        <is>
          <t>1</t>
        </is>
      </c>
      <c r="Z206" t="inlineStr">
        <is>
          <t>0</t>
        </is>
      </c>
      <c r="AA206" s="48" t="n">
        <v>65960</v>
      </c>
      <c r="AB206" t="inlineStr">
        <is>
          <t>0</t>
        </is>
      </c>
      <c r="AC206" s="48" t="n">
        <v>0</v>
      </c>
      <c r="AD206" s="48" t="n">
        <v>65960</v>
      </c>
    </row>
    <row r="207">
      <c r="A207" t="inlineStr">
        <is>
          <t>PASTO</t>
        </is>
      </c>
      <c r="B207" t="inlineStr">
        <is>
          <t>SUROCCIDENTE Y EJE CAFETERO</t>
        </is>
      </c>
      <c r="C207" t="inlineStr">
        <is>
          <t>0004-0003</t>
        </is>
      </c>
      <c r="D207" t="inlineStr">
        <is>
          <t>52001</t>
        </is>
      </c>
      <c r="E207" t="inlineStr">
        <is>
          <t>5767616</t>
        </is>
      </c>
      <c r="F207" t="inlineStr">
        <is>
          <t>87267053</t>
        </is>
      </c>
      <c r="G207" t="inlineStr">
        <is>
          <t>INCIDENTE</t>
        </is>
      </c>
      <c r="H207" t="inlineStr">
        <is>
          <t>NARIÑO</t>
        </is>
      </c>
      <c r="I207" t="inlineStr">
        <is>
          <t>PASTO</t>
        </is>
      </c>
      <c r="J207" t="inlineStr">
        <is>
          <t>PASTO NET COMUNICACIONES SAS</t>
        </is>
      </c>
      <c r="K207" t="inlineStr">
        <is>
          <t>AVAL</t>
        </is>
      </c>
      <c r="L207" t="inlineStr">
        <is>
          <t>FO-25-1409709</t>
        </is>
      </c>
      <c r="M207" s="49" t="n">
        <v>45891.62986111111</v>
      </c>
      <c r="N207" s="49" t="n">
        <v>45891.72638888889</v>
      </c>
      <c r="P207" t="inlineStr">
        <is>
          <t>HARDWARE</t>
        </is>
      </c>
      <c r="Q207" t="inlineStr">
        <is>
          <t>LECTOR DE BARRAS</t>
        </is>
      </c>
      <c r="R207" t="inlineStr">
        <is>
          <t>DAÑO POS</t>
        </is>
      </c>
      <c r="S207" t="inlineStr">
        <is>
          <t>EJECUTADO</t>
        </is>
      </c>
      <c r="T207" t="inlineStr">
        <is>
          <t>VISITA TECNICA</t>
        </is>
      </c>
      <c r="U207" t="inlineStr">
        <is>
          <t>SXMZZ682</t>
        </is>
      </c>
      <c r="V207" t="inlineStr">
        <is>
          <t>TIPO I</t>
        </is>
      </c>
      <c r="W207" t="inlineStr">
        <is>
          <t>TERRESTRE</t>
        </is>
      </c>
      <c r="X207" t="inlineStr">
        <is>
          <t>BRAVO MADROÑERO OSCAR ESTEBAN</t>
        </is>
      </c>
      <c r="Y207" t="inlineStr">
        <is>
          <t>1</t>
        </is>
      </c>
      <c r="Z207" t="inlineStr">
        <is>
          <t>0</t>
        </is>
      </c>
      <c r="AA207" s="48" t="n">
        <v>65960</v>
      </c>
      <c r="AB207" t="inlineStr">
        <is>
          <t>0</t>
        </is>
      </c>
      <c r="AC207" s="48" t="n">
        <v>0</v>
      </c>
      <c r="AD207" s="48" t="n">
        <v>65960</v>
      </c>
    </row>
    <row r="208">
      <c r="A208" t="inlineStr">
        <is>
          <t>VILLAVICENCIO</t>
        </is>
      </c>
      <c r="B208" t="inlineStr">
        <is>
          <t>REMOTAS</t>
        </is>
      </c>
      <c r="C208" t="inlineStr">
        <is>
          <t>0004-0007</t>
        </is>
      </c>
      <c r="D208" t="inlineStr">
        <is>
          <t>50568</t>
        </is>
      </c>
      <c r="E208" t="inlineStr">
        <is>
          <t>5767626</t>
        </is>
      </c>
      <c r="F208" t="inlineStr">
        <is>
          <t>61177572</t>
        </is>
      </c>
      <c r="G208" t="inlineStr">
        <is>
          <t>INCIDENTE</t>
        </is>
      </c>
      <c r="H208" t="inlineStr">
        <is>
          <t>META</t>
        </is>
      </c>
      <c r="I208" t="inlineStr">
        <is>
          <t>PUERTO GAITAN</t>
        </is>
      </c>
      <c r="J208" t="inlineStr">
        <is>
          <t>ALMACEN DE REPUESTO DE MOTOS EL FLACO</t>
        </is>
      </c>
      <c r="K208" t="inlineStr">
        <is>
          <t>AVAL</t>
        </is>
      </c>
      <c r="L208" t="inlineStr">
        <is>
          <t>FO-25-1409713</t>
        </is>
      </c>
      <c r="M208" s="49" t="n">
        <v>45891.75555555556</v>
      </c>
      <c r="N208" s="49" t="n">
        <v>45897.71666666667</v>
      </c>
      <c r="P208" t="inlineStr">
        <is>
          <t>HARDWARE</t>
        </is>
      </c>
      <c r="Q208" t="inlineStr">
        <is>
          <t>COMUNICACION</t>
        </is>
      </c>
      <c r="R208" t="inlineStr">
        <is>
          <t>MENSAJE CABLE DE RED DESCONECTADO</t>
        </is>
      </c>
      <c r="S208" t="inlineStr">
        <is>
          <t>EJECUTADO</t>
        </is>
      </c>
      <c r="T208" t="inlineStr">
        <is>
          <t>VISITA TECNICA</t>
        </is>
      </c>
      <c r="U208" t="inlineStr">
        <is>
          <t>FA007143</t>
        </is>
      </c>
      <c r="V208" t="inlineStr">
        <is>
          <t>TIPO III</t>
        </is>
      </c>
      <c r="W208" t="inlineStr">
        <is>
          <t>TERRESTRE</t>
        </is>
      </c>
      <c r="X208" t="inlineStr">
        <is>
          <t>PEDREROS CONTRERAS MICHAEL STEVENS</t>
        </is>
      </c>
      <c r="Y208" t="inlineStr">
        <is>
          <t>1</t>
        </is>
      </c>
      <c r="Z208" t="inlineStr">
        <is>
          <t>0</t>
        </is>
      </c>
      <c r="AA208" s="48" t="n">
        <v>275729</v>
      </c>
      <c r="AB208" t="inlineStr">
        <is>
          <t>0</t>
        </is>
      </c>
      <c r="AC208" s="48" t="n">
        <v>0</v>
      </c>
      <c r="AD208" s="48" t="n">
        <v>275729</v>
      </c>
    </row>
    <row r="209">
      <c r="A209" t="inlineStr">
        <is>
          <t>CALI</t>
        </is>
      </c>
      <c r="B209" t="inlineStr">
        <is>
          <t>SUROCCIDENTE Y EJE CAFETERO</t>
        </is>
      </c>
      <c r="C209" t="inlineStr">
        <is>
          <t>0004-0003</t>
        </is>
      </c>
      <c r="D209" t="inlineStr">
        <is>
          <t>76520</t>
        </is>
      </c>
      <c r="E209" t="inlineStr">
        <is>
          <t>5767680</t>
        </is>
      </c>
      <c r="F209" t="inlineStr">
        <is>
          <t>18075770</t>
        </is>
      </c>
      <c r="G209" t="inlineStr">
        <is>
          <t>INCIDENTE</t>
        </is>
      </c>
      <c r="H209" t="inlineStr">
        <is>
          <t>VALLE DEL CAUCA</t>
        </is>
      </c>
      <c r="I209" t="inlineStr">
        <is>
          <t>PALMIRA</t>
        </is>
      </c>
      <c r="J209" t="inlineStr">
        <is>
          <t>ACCESORIOS Y TELECOMUN LENIS</t>
        </is>
      </c>
      <c r="K209" t="inlineStr">
        <is>
          <t>AVAL</t>
        </is>
      </c>
      <c r="L209" t="inlineStr">
        <is>
          <t>FO-25-1409717</t>
        </is>
      </c>
      <c r="M209" s="49" t="n">
        <v>45891.65486111111</v>
      </c>
      <c r="N209" s="49" t="n">
        <v>45892.42638888889</v>
      </c>
      <c r="P209" t="inlineStr">
        <is>
          <t>HARDWARE</t>
        </is>
      </c>
      <c r="Q209" t="inlineStr">
        <is>
          <t>COMUNICACION</t>
        </is>
      </c>
      <c r="R209" t="inlineStr">
        <is>
          <t>MENSAJE CABLE DE RED DESCONECTADO</t>
        </is>
      </c>
      <c r="S209" t="inlineStr">
        <is>
          <t>EJECUTADO</t>
        </is>
      </c>
      <c r="T209" t="inlineStr">
        <is>
          <t>VISITA TECNICA</t>
        </is>
      </c>
      <c r="U209" t="inlineStr">
        <is>
          <t>AC00A910 // TR0LZ420</t>
        </is>
      </c>
      <c r="V209" t="inlineStr">
        <is>
          <t>TIPO I</t>
        </is>
      </c>
      <c r="W209" t="inlineStr">
        <is>
          <t>TERRESTRE</t>
        </is>
      </c>
      <c r="X209" t="inlineStr">
        <is>
          <t>SANCHEZ URREGO ROBINSON DAVID</t>
        </is>
      </c>
      <c r="Y209" t="inlineStr">
        <is>
          <t>1</t>
        </is>
      </c>
      <c r="Z209" t="inlineStr">
        <is>
          <t>0</t>
        </is>
      </c>
      <c r="AA209" s="48" t="n">
        <v>65960</v>
      </c>
      <c r="AB209" t="inlineStr">
        <is>
          <t>0</t>
        </is>
      </c>
      <c r="AC209" s="48" t="n">
        <v>0</v>
      </c>
      <c r="AD209" s="48" t="n">
        <v>65960</v>
      </c>
    </row>
    <row r="210">
      <c r="A210" t="inlineStr">
        <is>
          <t>CALI</t>
        </is>
      </c>
      <c r="B210" t="inlineStr">
        <is>
          <t>SUROCCIDENTE Y EJE CAFETERO</t>
        </is>
      </c>
      <c r="C210" t="inlineStr">
        <is>
          <t>0004-0003</t>
        </is>
      </c>
      <c r="D210" t="inlineStr">
        <is>
          <t>76520</t>
        </is>
      </c>
      <c r="E210" t="inlineStr">
        <is>
          <t>5768453</t>
        </is>
      </c>
      <c r="F210" t="inlineStr">
        <is>
          <t>18700286</t>
        </is>
      </c>
      <c r="G210" t="inlineStr">
        <is>
          <t>INCIDENTE</t>
        </is>
      </c>
      <c r="H210" t="inlineStr">
        <is>
          <t>VALLE DEL CAUCA</t>
        </is>
      </c>
      <c r="I210" t="inlineStr">
        <is>
          <t>PALMIRA</t>
        </is>
      </c>
      <c r="J210" t="inlineStr">
        <is>
          <t>MULTIPAGOS SESQUI</t>
        </is>
      </c>
      <c r="K210" t="inlineStr">
        <is>
          <t>AVAL</t>
        </is>
      </c>
      <c r="L210" t="inlineStr">
        <is>
          <t>FO-25-1412598</t>
        </is>
      </c>
      <c r="M210" s="49" t="n">
        <v>45892.33333333334</v>
      </c>
      <c r="N210" s="49" t="n">
        <v>45892.63888888889</v>
      </c>
      <c r="P210" t="inlineStr">
        <is>
          <t>HARDWARE</t>
        </is>
      </c>
      <c r="Q210" t="inlineStr">
        <is>
          <t>CABLEADO</t>
        </is>
      </c>
      <c r="R210" t="inlineStr">
        <is>
          <t>CABLE MAGICBOX AVERIADO</t>
        </is>
      </c>
      <c r="S210" t="inlineStr">
        <is>
          <t>EJECUTADO / CANCELADO</t>
        </is>
      </c>
      <c r="T210" t="inlineStr">
        <is>
          <t>VISITA TECNICA</t>
        </is>
      </c>
      <c r="U210" t="inlineStr">
        <is>
          <t>NO SE INTERVINIERON LAS TERMINALES</t>
        </is>
      </c>
      <c r="V210" t="inlineStr">
        <is>
          <t>TIPO I</t>
        </is>
      </c>
      <c r="W210" t="inlineStr">
        <is>
          <t>TERRESTRE</t>
        </is>
      </c>
      <c r="X210" t="inlineStr">
        <is>
          <t>SANCHEZ URREGO ROBINSON DAVID</t>
        </is>
      </c>
      <c r="Y210" t="inlineStr">
        <is>
          <t>1</t>
        </is>
      </c>
      <c r="Z210" t="inlineStr">
        <is>
          <t>0</t>
        </is>
      </c>
      <c r="AA210" s="48" t="n">
        <v>65960</v>
      </c>
      <c r="AB210" t="inlineStr">
        <is>
          <t>0</t>
        </is>
      </c>
      <c r="AC210" s="48" t="n">
        <v>0</v>
      </c>
      <c r="AD210" s="48" t="n">
        <v>65960</v>
      </c>
    </row>
    <row r="211">
      <c r="A211" t="inlineStr">
        <is>
          <t>BOGOTA</t>
        </is>
      </c>
      <c r="B211" t="inlineStr">
        <is>
          <t>CUNDINAMARCA</t>
        </is>
      </c>
      <c r="C211" t="inlineStr">
        <is>
          <t>0004-0004</t>
        </is>
      </c>
      <c r="D211" t="inlineStr">
        <is>
          <t>11001</t>
        </is>
      </c>
      <c r="E211" t="inlineStr">
        <is>
          <t>5768795</t>
        </is>
      </c>
      <c r="F211" t="inlineStr">
        <is>
          <t>89407542</t>
        </is>
      </c>
      <c r="G211" t="inlineStr">
        <is>
          <t>INCIDENTE</t>
        </is>
      </c>
      <c r="H211" t="inlineStr">
        <is>
          <t>CUNDINAMARCA</t>
        </is>
      </c>
      <c r="I211" t="inlineStr">
        <is>
          <t>BOGOTA</t>
        </is>
      </c>
      <c r="J211" t="inlineStr">
        <is>
          <t>PRODUCTOS DE ASEO &amp; PAPELERIA BLUE</t>
        </is>
      </c>
      <c r="K211" t="inlineStr">
        <is>
          <t>AVAL</t>
        </is>
      </c>
      <c r="L211" t="inlineStr">
        <is>
          <t>FO-25-1414343</t>
        </is>
      </c>
      <c r="M211" s="49" t="n">
        <v>45892.48402777778</v>
      </c>
      <c r="N211" s="49" t="n">
        <v>45894.47361111111</v>
      </c>
      <c r="P211" t="inlineStr">
        <is>
          <t>HARDWARE</t>
        </is>
      </c>
      <c r="Q211" t="inlineStr">
        <is>
          <t>CABLEADO</t>
        </is>
      </c>
      <c r="R211" t="inlineStr">
        <is>
          <t>CABLE MAGICBOX AVERIADO</t>
        </is>
      </c>
      <c r="S211" t="inlineStr">
        <is>
          <t>EJECUTADO</t>
        </is>
      </c>
      <c r="T211" t="inlineStr">
        <is>
          <t>VISITA TECNICA</t>
        </is>
      </c>
      <c r="U211" t="inlineStr">
        <is>
          <t>LAYZZ029</t>
        </is>
      </c>
      <c r="V211" t="inlineStr">
        <is>
          <t>TIPO I</t>
        </is>
      </c>
      <c r="W211" t="inlineStr">
        <is>
          <t>TERRESTRE</t>
        </is>
      </c>
      <c r="X211" t="inlineStr">
        <is>
          <t>LOZADA ROJAS CHRISTIAN ANDRES</t>
        </is>
      </c>
      <c r="Y211" t="inlineStr">
        <is>
          <t>1</t>
        </is>
      </c>
      <c r="Z211" t="inlineStr">
        <is>
          <t>0</t>
        </is>
      </c>
      <c r="AA211" s="48" t="n">
        <v>65960</v>
      </c>
      <c r="AB211" t="inlineStr">
        <is>
          <t>0</t>
        </is>
      </c>
      <c r="AC211" s="48" t="n">
        <v>0</v>
      </c>
      <c r="AD211" s="48" t="n">
        <v>65960</v>
      </c>
    </row>
    <row r="212">
      <c r="A212" t="inlineStr">
        <is>
          <t>PASTO</t>
        </is>
      </c>
      <c r="B212" t="inlineStr">
        <is>
          <t>SUROCCIDENTE Y EJE CAFETERO</t>
        </is>
      </c>
      <c r="C212" t="inlineStr">
        <is>
          <t>0004-0003</t>
        </is>
      </c>
      <c r="D212" t="inlineStr">
        <is>
          <t>52001</t>
        </is>
      </c>
      <c r="E212" t="inlineStr">
        <is>
          <t>5768861</t>
        </is>
      </c>
      <c r="F212" t="inlineStr">
        <is>
          <t>72875719</t>
        </is>
      </c>
      <c r="G212" t="inlineStr">
        <is>
          <t>INCIDENTE</t>
        </is>
      </c>
      <c r="H212" t="inlineStr">
        <is>
          <t>NARIÑO</t>
        </is>
      </c>
      <c r="I212" t="inlineStr">
        <is>
          <t>PASTO</t>
        </is>
      </c>
      <c r="J212" t="inlineStr">
        <is>
          <t>INTEL COPIAS CAMI</t>
        </is>
      </c>
      <c r="K212" t="inlineStr">
        <is>
          <t>AVAL</t>
        </is>
      </c>
      <c r="L212" t="inlineStr">
        <is>
          <t>FO-25-1414347</t>
        </is>
      </c>
      <c r="M212" s="49" t="n">
        <v>45892.51041666666</v>
      </c>
      <c r="N212" s="49" t="n">
        <v>45894.4625</v>
      </c>
      <c r="P212" t="inlineStr">
        <is>
          <t>HARDWARE</t>
        </is>
      </c>
      <c r="Q212" t="inlineStr">
        <is>
          <t>LECTOR DE BARRAS</t>
        </is>
      </c>
      <c r="R212" t="inlineStr">
        <is>
          <t>CABLE LECTORA AVERIADO</t>
        </is>
      </c>
      <c r="S212" t="inlineStr">
        <is>
          <t>EJECUTADO</t>
        </is>
      </c>
      <c r="T212" t="inlineStr">
        <is>
          <t>VISITA TECNICA</t>
        </is>
      </c>
      <c r="U212" t="inlineStr">
        <is>
          <t>106ZZ804</t>
        </is>
      </c>
      <c r="V212" t="inlineStr">
        <is>
          <t>TIPO I</t>
        </is>
      </c>
      <c r="W212" t="inlineStr">
        <is>
          <t>TERRESTRE</t>
        </is>
      </c>
      <c r="X212" t="inlineStr">
        <is>
          <t>GUERRERO RAMIREZ OSCAR DARIO</t>
        </is>
      </c>
      <c r="Y212" t="inlineStr">
        <is>
          <t>1</t>
        </is>
      </c>
      <c r="Z212" t="inlineStr">
        <is>
          <t>0</t>
        </is>
      </c>
      <c r="AA212" s="48" t="n">
        <v>65960</v>
      </c>
      <c r="AB212" t="inlineStr">
        <is>
          <t>0</t>
        </is>
      </c>
      <c r="AC212" s="48" t="n">
        <v>0</v>
      </c>
      <c r="AD212" s="48" t="n">
        <v>65960</v>
      </c>
    </row>
    <row r="213">
      <c r="A213" t="inlineStr">
        <is>
          <t>BOGOTA</t>
        </is>
      </c>
      <c r="B213" t="inlineStr">
        <is>
          <t>CUNDINAMARCA</t>
        </is>
      </c>
      <c r="C213" t="inlineStr">
        <is>
          <t>0004-0004</t>
        </is>
      </c>
      <c r="D213" t="inlineStr">
        <is>
          <t>25740</t>
        </is>
      </c>
      <c r="E213" t="inlineStr">
        <is>
          <t>5768951</t>
        </is>
      </c>
      <c r="F213" t="inlineStr">
        <is>
          <t>15114234</t>
        </is>
      </c>
      <c r="G213" t="inlineStr">
        <is>
          <t>INCIDENTE</t>
        </is>
      </c>
      <c r="H213" t="inlineStr">
        <is>
          <t>CUNDINAMARCA</t>
        </is>
      </c>
      <c r="I213" t="inlineStr">
        <is>
          <t>SIBATE</t>
        </is>
      </c>
      <c r="J213" t="inlineStr">
        <is>
          <t>GARCOS COMUNICACIONES</t>
        </is>
      </c>
      <c r="K213" t="inlineStr">
        <is>
          <t>AVAL</t>
        </is>
      </c>
      <c r="L213" t="inlineStr">
        <is>
          <t>FO-25-1414654</t>
        </is>
      </c>
      <c r="M213" s="49" t="n">
        <v>45892.56944444445</v>
      </c>
      <c r="N213" s="49" t="n">
        <v>45894.65416666667</v>
      </c>
      <c r="P213" t="inlineStr">
        <is>
          <t>HARDWARE</t>
        </is>
      </c>
      <c r="Q213" t="inlineStr">
        <is>
          <t>DETERIORO</t>
        </is>
      </c>
      <c r="R213" t="inlineStr">
        <is>
          <t>DATAFONO</t>
        </is>
      </c>
      <c r="S213" t="inlineStr">
        <is>
          <t>EJECUTADO</t>
        </is>
      </c>
      <c r="T213" t="inlineStr">
        <is>
          <t>VISITA TECNICA</t>
        </is>
      </c>
      <c r="U213" t="inlineStr">
        <is>
          <t>ABCUZ392</t>
        </is>
      </c>
      <c r="V213" t="inlineStr">
        <is>
          <t>TIPO II</t>
        </is>
      </c>
      <c r="W213" t="inlineStr">
        <is>
          <t>TERRESTRE</t>
        </is>
      </c>
      <c r="X213" t="inlineStr">
        <is>
          <t>SOTO LONDOÑO FREDY ALEXANDER</t>
        </is>
      </c>
      <c r="Y213" t="inlineStr">
        <is>
          <t>1</t>
        </is>
      </c>
      <c r="Z213" t="inlineStr">
        <is>
          <t>0</t>
        </is>
      </c>
      <c r="AA213" s="48" t="n">
        <v>144968</v>
      </c>
      <c r="AB213" t="inlineStr">
        <is>
          <t>0</t>
        </is>
      </c>
      <c r="AC213" s="48" t="n">
        <v>0</v>
      </c>
      <c r="AD213" s="48" t="n">
        <v>144968</v>
      </c>
    </row>
    <row r="214">
      <c r="A214" t="inlineStr">
        <is>
          <t>SINCELEJO</t>
        </is>
      </c>
      <c r="B214" t="inlineStr">
        <is>
          <t>COSTA</t>
        </is>
      </c>
      <c r="C214" t="inlineStr">
        <is>
          <t>0004-0001</t>
        </is>
      </c>
      <c r="D214" t="inlineStr">
        <is>
          <t>70001</t>
        </is>
      </c>
      <c r="E214" t="inlineStr">
        <is>
          <t>5769001</t>
        </is>
      </c>
      <c r="F214" t="inlineStr">
        <is>
          <t>87179744</t>
        </is>
      </c>
      <c r="G214" t="inlineStr">
        <is>
          <t>INCIDENTE</t>
        </is>
      </c>
      <c r="H214" t="inlineStr">
        <is>
          <t>SUCRE</t>
        </is>
      </c>
      <c r="I214" t="inlineStr">
        <is>
          <t>SINCELEJO</t>
        </is>
      </c>
      <c r="J214" t="inlineStr">
        <is>
          <t>DROGUERIA FORD # 2.</t>
        </is>
      </c>
      <c r="K214" t="inlineStr">
        <is>
          <t>AVAL</t>
        </is>
      </c>
      <c r="L214" t="inlineStr">
        <is>
          <t>FO-25-1414995</t>
        </is>
      </c>
      <c r="M214" s="49" t="n">
        <v>45892.61527777778</v>
      </c>
      <c r="N214" s="49" t="n">
        <v>45893.54375</v>
      </c>
      <c r="P214" t="inlineStr">
        <is>
          <t>SOFTWARE</t>
        </is>
      </c>
      <c r="Q214" t="inlineStr">
        <is>
          <t>LECTOR DE BARRAS</t>
        </is>
      </c>
      <c r="R214" t="inlineStr">
        <is>
          <t>FORMATO INVALIDO</t>
        </is>
      </c>
      <c r="S214" t="inlineStr">
        <is>
          <t>EJECUTADO</t>
        </is>
      </c>
      <c r="T214" t="inlineStr">
        <is>
          <t>VISITA TECNICA</t>
        </is>
      </c>
      <c r="U214" t="inlineStr">
        <is>
          <t>A1OZZ856</t>
        </is>
      </c>
      <c r="V214" t="inlineStr">
        <is>
          <t>TIPO I</t>
        </is>
      </c>
      <c r="W214" t="inlineStr">
        <is>
          <t>TERRESTRE</t>
        </is>
      </c>
      <c r="X214" t="inlineStr">
        <is>
          <t>CACERES HERNANDEZ ANDRES</t>
        </is>
      </c>
      <c r="Y214" t="inlineStr">
        <is>
          <t>1</t>
        </is>
      </c>
      <c r="Z214" t="inlineStr">
        <is>
          <t>0</t>
        </is>
      </c>
      <c r="AA214" s="48" t="n">
        <v>65960</v>
      </c>
      <c r="AB214" t="inlineStr">
        <is>
          <t>0</t>
        </is>
      </c>
      <c r="AC214" s="48" t="n">
        <v>0</v>
      </c>
      <c r="AD214" s="48" t="n">
        <v>65960</v>
      </c>
    </row>
    <row r="215">
      <c r="A215" t="inlineStr">
        <is>
          <t>BOGOTA</t>
        </is>
      </c>
      <c r="B215" t="inlineStr">
        <is>
          <t>CUNDINAMARCA</t>
        </is>
      </c>
      <c r="C215" t="inlineStr">
        <is>
          <t>0004-0004</t>
        </is>
      </c>
      <c r="D215" t="inlineStr">
        <is>
          <t>11001</t>
        </is>
      </c>
      <c r="E215" t="inlineStr">
        <is>
          <t>5769040</t>
        </is>
      </c>
      <c r="F215" t="inlineStr">
        <is>
          <t>89529442</t>
        </is>
      </c>
      <c r="G215" t="inlineStr">
        <is>
          <t>INCIDENTE</t>
        </is>
      </c>
      <c r="H215" t="inlineStr">
        <is>
          <t>CUNDINAMARCA</t>
        </is>
      </c>
      <c r="I215" t="inlineStr">
        <is>
          <t>BOGOTA</t>
        </is>
      </c>
      <c r="J215" t="inlineStr">
        <is>
          <t>VARIEDADES MARGARITA Y ALGO MAS</t>
        </is>
      </c>
      <c r="K215" t="inlineStr">
        <is>
          <t>AVAL</t>
        </is>
      </c>
      <c r="L215" t="inlineStr">
        <is>
          <t>FO-25-1416378</t>
        </is>
      </c>
      <c r="M215" s="49" t="n">
        <v>45892.66180555556</v>
      </c>
      <c r="N215" s="49" t="n">
        <v>45894.46527777778</v>
      </c>
      <c r="P215" t="inlineStr">
        <is>
          <t>HARDWARE</t>
        </is>
      </c>
      <c r="Q215" t="inlineStr">
        <is>
          <t>CABLEADO</t>
        </is>
      </c>
      <c r="R215" t="inlineStr">
        <is>
          <t>CABLE TEFF AVERIADO</t>
        </is>
      </c>
      <c r="S215" t="inlineStr">
        <is>
          <t>EJECUTADO</t>
        </is>
      </c>
      <c r="T215" t="inlineStr">
        <is>
          <t>VISITA TECNICA</t>
        </is>
      </c>
      <c r="U215" t="inlineStr">
        <is>
          <t>SAZZZ594</t>
        </is>
      </c>
      <c r="V215" t="inlineStr">
        <is>
          <t>TIPO I</t>
        </is>
      </c>
      <c r="W215" t="inlineStr">
        <is>
          <t>TERRESTRE</t>
        </is>
      </c>
      <c r="X215" t="inlineStr">
        <is>
          <t>LOZADA ROJAS CHRISTIAN ANDRES</t>
        </is>
      </c>
      <c r="Y215" t="inlineStr">
        <is>
          <t>1</t>
        </is>
      </c>
      <c r="Z215" t="inlineStr">
        <is>
          <t>0</t>
        </is>
      </c>
      <c r="AA215" s="48" t="n">
        <v>65960</v>
      </c>
      <c r="AB215" t="inlineStr">
        <is>
          <t>0</t>
        </is>
      </c>
      <c r="AC215" s="48" t="n">
        <v>0</v>
      </c>
      <c r="AD215" s="48" t="n">
        <v>65960</v>
      </c>
    </row>
    <row r="216">
      <c r="A216" t="inlineStr">
        <is>
          <t>CALI</t>
        </is>
      </c>
      <c r="B216" t="inlineStr">
        <is>
          <t>SUROCCIDENTE Y EJE CAFETERO</t>
        </is>
      </c>
      <c r="C216" t="inlineStr">
        <is>
          <t>0004-0003</t>
        </is>
      </c>
      <c r="D216" t="inlineStr">
        <is>
          <t>76111</t>
        </is>
      </c>
      <c r="E216" t="inlineStr">
        <is>
          <t>5769045</t>
        </is>
      </c>
      <c r="F216" t="inlineStr">
        <is>
          <t>16581332</t>
        </is>
      </c>
      <c r="G216" t="inlineStr">
        <is>
          <t>INCIDENTE</t>
        </is>
      </c>
      <c r="H216" t="inlineStr">
        <is>
          <t>VALLE DEL CAUCA</t>
        </is>
      </c>
      <c r="I216" t="inlineStr">
        <is>
          <t>GUADALAJARA DE BUGA</t>
        </is>
      </c>
      <c r="J216" t="inlineStr">
        <is>
          <t>CAROLINA DROGUERIA S</t>
        </is>
      </c>
      <c r="K216" t="inlineStr">
        <is>
          <t>AVAL</t>
        </is>
      </c>
      <c r="L216" t="inlineStr">
        <is>
          <t>FO-25-1416382</t>
        </is>
      </c>
      <c r="M216" s="49" t="n">
        <v>45892.66527777778</v>
      </c>
      <c r="N216" s="49" t="n">
        <v>45894.49722222222</v>
      </c>
      <c r="P216" t="inlineStr">
        <is>
          <t>HARDWARE</t>
        </is>
      </c>
      <c r="Q216" t="inlineStr">
        <is>
          <t>CABLEADO</t>
        </is>
      </c>
      <c r="R216" t="inlineStr">
        <is>
          <t>DAÑO POS</t>
        </is>
      </c>
      <c r="S216" t="inlineStr">
        <is>
          <t>EJECUTADO / CANCELADO</t>
        </is>
      </c>
      <c r="T216" t="inlineStr">
        <is>
          <t>VISITA TECNICA</t>
        </is>
      </c>
      <c r="U216" t="inlineStr">
        <is>
          <t>NO HUBO INTERVENCIÓN A LOS EQUIPOS Y ACCESORIOS DURANTE LA VISITA TÉCNICA</t>
        </is>
      </c>
      <c r="V216" t="inlineStr">
        <is>
          <t>TIPO II</t>
        </is>
      </c>
      <c r="W216" t="inlineStr">
        <is>
          <t>TERRESTRE</t>
        </is>
      </c>
      <c r="X216" t="inlineStr">
        <is>
          <t>SANCHEZ URREGO ROBINSON DAVID</t>
        </is>
      </c>
      <c r="Y216" t="inlineStr">
        <is>
          <t>1</t>
        </is>
      </c>
      <c r="Z216" t="inlineStr">
        <is>
          <t>0</t>
        </is>
      </c>
      <c r="AA216" s="48" t="n">
        <v>144968</v>
      </c>
      <c r="AB216" t="inlineStr">
        <is>
          <t>0</t>
        </is>
      </c>
      <c r="AC216" s="48" t="n">
        <v>0</v>
      </c>
      <c r="AD216" s="48" t="n">
        <v>144968</v>
      </c>
    </row>
    <row r="217">
      <c r="A217" t="inlineStr">
        <is>
          <t>MEDELLIN</t>
        </is>
      </c>
      <c r="B217" t="inlineStr">
        <is>
          <t>NOROCCIDENTE</t>
        </is>
      </c>
      <c r="C217" t="inlineStr">
        <is>
          <t>0004-0005</t>
        </is>
      </c>
      <c r="D217" t="inlineStr">
        <is>
          <t>5142</t>
        </is>
      </c>
      <c r="E217" t="inlineStr">
        <is>
          <t>5769125</t>
        </is>
      </c>
      <c r="F217" t="inlineStr">
        <is>
          <t>89275208</t>
        </is>
      </c>
      <c r="G217" t="inlineStr">
        <is>
          <t>INCIDENTE</t>
        </is>
      </c>
      <c r="H217" t="inlineStr">
        <is>
          <t>ANTIOQUIA</t>
        </is>
      </c>
      <c r="I217" t="inlineStr">
        <is>
          <t>CARACOLI</t>
        </is>
      </c>
      <c r="J217" t="inlineStr">
        <is>
          <t>ARTE DIGITAL CARACOLI</t>
        </is>
      </c>
      <c r="K217" t="inlineStr">
        <is>
          <t>AVAL</t>
        </is>
      </c>
      <c r="L217" t="inlineStr">
        <is>
          <t>FO-25-1416386</t>
        </is>
      </c>
      <c r="M217" s="49" t="n">
        <v>45893.33333333334</v>
      </c>
      <c r="N217" s="49" t="n">
        <v>45894.66111111111</v>
      </c>
      <c r="P217" t="inlineStr">
        <is>
          <t>ENTIDAD</t>
        </is>
      </c>
      <c r="Q217" t="inlineStr">
        <is>
          <t>ERROR DE TRANSACCIONES</t>
        </is>
      </c>
      <c r="R217" t="inlineStr">
        <is>
          <t>TRANSACCION NO PERMITIDA</t>
        </is>
      </c>
      <c r="T217" t="inlineStr">
        <is>
          <t>SOPORTE TELEFONICO</t>
        </is>
      </c>
      <c r="V217" t="inlineStr">
        <is>
          <t>TIPO III</t>
        </is>
      </c>
      <c r="W217" t="inlineStr">
        <is>
          <t>TERRESTRE</t>
        </is>
      </c>
      <c r="X217" t="inlineStr">
        <is>
          <t>ALVAREZ ARENAS VICTOR HUGO</t>
        </is>
      </c>
      <c r="Y217" t="inlineStr">
        <is>
          <t>1</t>
        </is>
      </c>
      <c r="Z217" t="inlineStr">
        <is>
          <t>0</t>
        </is>
      </c>
      <c r="AA217" s="48" t="n">
        <v>41241</v>
      </c>
      <c r="AB217" t="inlineStr">
        <is>
          <t>0</t>
        </is>
      </c>
      <c r="AC217" s="48" t="n">
        <v>0</v>
      </c>
      <c r="AD217" s="48" t="n">
        <v>41241</v>
      </c>
    </row>
    <row r="218">
      <c r="A218" t="inlineStr">
        <is>
          <t>PASTO</t>
        </is>
      </c>
      <c r="B218" t="inlineStr">
        <is>
          <t>SUROCCIDENTE Y EJE CAFETERO</t>
        </is>
      </c>
      <c r="C218" t="inlineStr">
        <is>
          <t>0004-0003</t>
        </is>
      </c>
      <c r="D218" t="inlineStr">
        <is>
          <t>52001</t>
        </is>
      </c>
      <c r="E218" t="inlineStr">
        <is>
          <t>5769733</t>
        </is>
      </c>
      <c r="F218" t="inlineStr">
        <is>
          <t>18832931</t>
        </is>
      </c>
      <c r="G218" t="inlineStr">
        <is>
          <t>INCIDENTE</t>
        </is>
      </c>
      <c r="H218" t="inlineStr">
        <is>
          <t>NARIÑO</t>
        </is>
      </c>
      <c r="I218" t="inlineStr">
        <is>
          <t>PASTO</t>
        </is>
      </c>
      <c r="J218" t="inlineStr">
        <is>
          <t>TIENDA SAN VALES</t>
        </is>
      </c>
      <c r="K218" t="inlineStr">
        <is>
          <t>AVAL</t>
        </is>
      </c>
      <c r="L218" t="inlineStr">
        <is>
          <t>FO-25-1418018</t>
        </is>
      </c>
      <c r="M218" s="49" t="n">
        <v>45894.34583333333</v>
      </c>
      <c r="N218" s="49" t="n">
        <v>45894.50208333333</v>
      </c>
      <c r="P218" t="inlineStr">
        <is>
          <t>SOFTWARE</t>
        </is>
      </c>
      <c r="Q218" t="inlineStr">
        <is>
          <t>CIERRE</t>
        </is>
      </c>
      <c r="R218" t="inlineStr">
        <is>
          <t>CIERRE NO HABILITADO</t>
        </is>
      </c>
      <c r="S218" t="inlineStr">
        <is>
          <t>EJECUTADO</t>
        </is>
      </c>
      <c r="T218" t="inlineStr">
        <is>
          <t>VISITA TECNICA</t>
        </is>
      </c>
      <c r="U218" t="inlineStr">
        <is>
          <t>XP000254</t>
        </is>
      </c>
      <c r="V218" t="inlineStr">
        <is>
          <t>TIPO I</t>
        </is>
      </c>
      <c r="W218" t="inlineStr">
        <is>
          <t>TERRESTRE</t>
        </is>
      </c>
      <c r="X218" t="inlineStr">
        <is>
          <t>BRAVO MADROÑERO OSCAR ESTEBAN</t>
        </is>
      </c>
      <c r="Y218" t="inlineStr">
        <is>
          <t>1</t>
        </is>
      </c>
      <c r="Z218" t="inlineStr">
        <is>
          <t>0</t>
        </is>
      </c>
      <c r="AA218" s="48" t="n">
        <v>65960</v>
      </c>
      <c r="AB218" t="inlineStr">
        <is>
          <t>0</t>
        </is>
      </c>
      <c r="AC218" s="48" t="n">
        <v>0</v>
      </c>
      <c r="AD218" s="48" t="n">
        <v>65960</v>
      </c>
    </row>
    <row r="219">
      <c r="A219" t="inlineStr">
        <is>
          <t>CUCUTA</t>
        </is>
      </c>
      <c r="B219" t="inlineStr">
        <is>
          <t>SANTANDERES</t>
        </is>
      </c>
      <c r="C219" t="inlineStr">
        <is>
          <t>0004-0008</t>
        </is>
      </c>
      <c r="D219" t="inlineStr">
        <is>
          <t>54001</t>
        </is>
      </c>
      <c r="E219" t="inlineStr">
        <is>
          <t>5769804</t>
        </is>
      </c>
      <c r="F219" t="inlineStr">
        <is>
          <t>53504270</t>
        </is>
      </c>
      <c r="G219" t="inlineStr">
        <is>
          <t>INCIDENTE</t>
        </is>
      </c>
      <c r="H219" t="inlineStr">
        <is>
          <t>NORTE DE SANTANDER</t>
        </is>
      </c>
      <c r="I219" t="inlineStr">
        <is>
          <t>CUCUTA</t>
        </is>
      </c>
      <c r="J219" t="inlineStr">
        <is>
          <t>VARIEDADES YAYITA.COM</t>
        </is>
      </c>
      <c r="K219" t="inlineStr">
        <is>
          <t>AVAL</t>
        </is>
      </c>
      <c r="L219" t="inlineStr">
        <is>
          <t>FO-25-1418310</t>
        </is>
      </c>
      <c r="M219" s="49" t="n">
        <v>45894.37152777778</v>
      </c>
      <c r="N219" s="49" t="n">
        <v>45894.46736111111</v>
      </c>
      <c r="P219" t="inlineStr">
        <is>
          <t>HARDWARE</t>
        </is>
      </c>
      <c r="Q219" t="inlineStr">
        <is>
          <t>ALERT IRRUPTION</t>
        </is>
      </c>
      <c r="R219" t="inlineStr">
        <is>
          <t>ALERT IRRUPTION</t>
        </is>
      </c>
      <c r="S219" t="inlineStr">
        <is>
          <t>EJECUTADO</t>
        </is>
      </c>
      <c r="T219" t="inlineStr">
        <is>
          <t>VISITA TECNICA</t>
        </is>
      </c>
      <c r="U219" t="inlineStr">
        <is>
          <t>10LZZ792</t>
        </is>
      </c>
      <c r="V219" t="inlineStr">
        <is>
          <t>TIPO I</t>
        </is>
      </c>
      <c r="W219" t="inlineStr">
        <is>
          <t>TERRESTRE</t>
        </is>
      </c>
      <c r="X219" t="inlineStr">
        <is>
          <t>MORA VEGA JEAMPIER</t>
        </is>
      </c>
      <c r="Y219" t="inlineStr">
        <is>
          <t>1</t>
        </is>
      </c>
      <c r="Z219" t="inlineStr">
        <is>
          <t>0</t>
        </is>
      </c>
      <c r="AA219" s="48" t="n">
        <v>65960</v>
      </c>
      <c r="AB219" t="inlineStr">
        <is>
          <t>0</t>
        </is>
      </c>
      <c r="AC219" s="48" t="n">
        <v>0</v>
      </c>
      <c r="AD219" s="48" t="n">
        <v>65960</v>
      </c>
    </row>
    <row r="220">
      <c r="A220" t="inlineStr">
        <is>
          <t>BOGOTA</t>
        </is>
      </c>
      <c r="B220" t="inlineStr">
        <is>
          <t>CUNDINAMARCA</t>
        </is>
      </c>
      <c r="C220" t="inlineStr">
        <is>
          <t>0004-0004</t>
        </is>
      </c>
      <c r="D220" t="inlineStr">
        <is>
          <t>11001</t>
        </is>
      </c>
      <c r="E220" t="inlineStr">
        <is>
          <t>5769823</t>
        </is>
      </c>
      <c r="F220" t="inlineStr">
        <is>
          <t>87864468</t>
        </is>
      </c>
      <c r="G220" t="inlineStr">
        <is>
          <t>INCIDENTE</t>
        </is>
      </c>
      <c r="H220" t="inlineStr">
        <is>
          <t>CUNDINAMARCA</t>
        </is>
      </c>
      <c r="I220" t="inlineStr">
        <is>
          <t>BOGOTA</t>
        </is>
      </c>
      <c r="J220" t="inlineStr">
        <is>
          <t>PAPELERIA VILLA HERMOSA</t>
        </is>
      </c>
      <c r="K220" t="inlineStr">
        <is>
          <t>AVAL</t>
        </is>
      </c>
      <c r="L220" t="inlineStr">
        <is>
          <t>FO-25-1418716</t>
        </is>
      </c>
      <c r="M220" s="49" t="n">
        <v>45894.375</v>
      </c>
      <c r="N220" s="49" t="n">
        <v>45894.70625</v>
      </c>
      <c r="P220" t="inlineStr">
        <is>
          <t>HARDWARE</t>
        </is>
      </c>
      <c r="Q220" t="inlineStr">
        <is>
          <t>LECTOR DE TARJETAS</t>
        </is>
      </c>
      <c r="R220" t="inlineStr">
        <is>
          <t>MENSAJE RETIRE TARJETA</t>
        </is>
      </c>
      <c r="S220" t="inlineStr">
        <is>
          <t>EJECUTADO</t>
        </is>
      </c>
      <c r="T220" t="inlineStr">
        <is>
          <t>VISITA TECNICA</t>
        </is>
      </c>
      <c r="U220" t="inlineStr">
        <is>
          <t>V1OZZ627</t>
        </is>
      </c>
      <c r="V220" t="inlineStr">
        <is>
          <t>TIPO I</t>
        </is>
      </c>
      <c r="W220" t="inlineStr">
        <is>
          <t>TERRESTRE</t>
        </is>
      </c>
      <c r="X220" t="inlineStr">
        <is>
          <t>GALINDO ROJAS LUIS FELIPE</t>
        </is>
      </c>
      <c r="Y220" t="inlineStr">
        <is>
          <t>1</t>
        </is>
      </c>
      <c r="Z220" t="inlineStr">
        <is>
          <t>0</t>
        </is>
      </c>
      <c r="AA220" s="48" t="n">
        <v>65960</v>
      </c>
      <c r="AB220" t="inlineStr">
        <is>
          <t>0</t>
        </is>
      </c>
      <c r="AC220" s="48" t="n">
        <v>0</v>
      </c>
      <c r="AD220" s="48" t="n">
        <v>65960</v>
      </c>
    </row>
    <row r="221">
      <c r="A221" t="inlineStr">
        <is>
          <t>SANTA MARTA</t>
        </is>
      </c>
      <c r="B221" t="inlineStr">
        <is>
          <t>COSTA</t>
        </is>
      </c>
      <c r="C221" t="inlineStr">
        <is>
          <t>0004-0001</t>
        </is>
      </c>
      <c r="D221" t="inlineStr">
        <is>
          <t>47189</t>
        </is>
      </c>
      <c r="E221" t="inlineStr">
        <is>
          <t>5769909</t>
        </is>
      </c>
      <c r="F221" t="inlineStr">
        <is>
          <t>41505017</t>
        </is>
      </c>
      <c r="G221" t="inlineStr">
        <is>
          <t>INCIDENTE</t>
        </is>
      </c>
      <c r="H221" t="inlineStr">
        <is>
          <t>MAGDALENA</t>
        </is>
      </c>
      <c r="I221" t="inlineStr">
        <is>
          <t>CIENAGA</t>
        </is>
      </c>
      <c r="J221" t="inlineStr">
        <is>
          <t>MC MULTICELL SAS LA 12</t>
        </is>
      </c>
      <c r="K221" t="inlineStr">
        <is>
          <t>AVAL</t>
        </is>
      </c>
      <c r="L221" t="inlineStr">
        <is>
          <t>FO-25-1418722</t>
        </is>
      </c>
      <c r="M221" s="49" t="n">
        <v>45894.39444444444</v>
      </c>
      <c r="N221" s="49" t="n">
        <v>45894.59652777778</v>
      </c>
      <c r="P221" t="inlineStr">
        <is>
          <t>SOFTWARE</t>
        </is>
      </c>
      <c r="Q221" t="inlineStr">
        <is>
          <t>COMUNICACION</t>
        </is>
      </c>
      <c r="R221" t="inlineStr">
        <is>
          <t>VERIFIQUE PARAMETROS</t>
        </is>
      </c>
      <c r="S221" t="inlineStr">
        <is>
          <t>EJECUTADO</t>
        </is>
      </c>
      <c r="T221" t="inlineStr">
        <is>
          <t>VISITA TECNICA</t>
        </is>
      </c>
      <c r="U221" t="inlineStr">
        <is>
          <t>MN009648</t>
        </is>
      </c>
      <c r="V221" t="inlineStr">
        <is>
          <t>TIPO II</t>
        </is>
      </c>
      <c r="X221" t="inlineStr">
        <is>
          <t>GUTIERREZ PEREZ LUIS ALBERTO</t>
        </is>
      </c>
      <c r="Y221" t="inlineStr">
        <is>
          <t>1</t>
        </is>
      </c>
      <c r="Z221" t="inlineStr">
        <is>
          <t>0</t>
        </is>
      </c>
      <c r="AA221" s="48" t="n">
        <v>144968</v>
      </c>
      <c r="AB221" t="inlineStr">
        <is>
          <t>0</t>
        </is>
      </c>
      <c r="AC221" s="48" t="n">
        <v>0</v>
      </c>
      <c r="AD221" s="48" t="n">
        <v>144968</v>
      </c>
    </row>
    <row r="222">
      <c r="A222" t="inlineStr">
        <is>
          <t>BOGOTA</t>
        </is>
      </c>
      <c r="B222" t="inlineStr">
        <is>
          <t>CUNDINAMARCA</t>
        </is>
      </c>
      <c r="C222" t="inlineStr">
        <is>
          <t>0004-0004</t>
        </is>
      </c>
      <c r="D222" t="inlineStr">
        <is>
          <t>11001</t>
        </is>
      </c>
      <c r="E222" t="inlineStr">
        <is>
          <t>5770047</t>
        </is>
      </c>
      <c r="F222" t="inlineStr">
        <is>
          <t>14806186</t>
        </is>
      </c>
      <c r="G222" t="inlineStr">
        <is>
          <t>INCIDENTE</t>
        </is>
      </c>
      <c r="H222" t="inlineStr">
        <is>
          <t>CUNDINAMARCA</t>
        </is>
      </c>
      <c r="I222" t="inlineStr">
        <is>
          <t>BOGOTA</t>
        </is>
      </c>
      <c r="J222" t="inlineStr">
        <is>
          <t>MISCELANEA HUGOS</t>
        </is>
      </c>
      <c r="K222" t="inlineStr">
        <is>
          <t>AVAL</t>
        </is>
      </c>
      <c r="L222" t="inlineStr">
        <is>
          <t>FO-25-1419430</t>
        </is>
      </c>
      <c r="M222" s="49" t="n">
        <v>45894.42569444444</v>
      </c>
      <c r="N222" s="49" t="n">
        <v>45894.58888888889</v>
      </c>
      <c r="P222" t="inlineStr">
        <is>
          <t>HARDWARE</t>
        </is>
      </c>
      <c r="Q222" t="inlineStr">
        <is>
          <t>DETERIORO</t>
        </is>
      </c>
      <c r="R222" t="inlineStr">
        <is>
          <t>DATAFONO</t>
        </is>
      </c>
      <c r="S222" t="inlineStr">
        <is>
          <t>EJECUTADO</t>
        </is>
      </c>
      <c r="T222" t="inlineStr">
        <is>
          <t>VISITA TECNICA</t>
        </is>
      </c>
      <c r="U222" t="inlineStr">
        <is>
          <t>A0ZZZ499</t>
        </is>
      </c>
      <c r="V222" t="inlineStr">
        <is>
          <t>TIPO I</t>
        </is>
      </c>
      <c r="W222" t="inlineStr">
        <is>
          <t>TERRESTRE</t>
        </is>
      </c>
      <c r="X222" t="inlineStr">
        <is>
          <t>MURCIA HERNANDEZ HARVEY IGNACIO</t>
        </is>
      </c>
      <c r="Y222" t="inlineStr">
        <is>
          <t>1</t>
        </is>
      </c>
      <c r="Z222" t="inlineStr">
        <is>
          <t>0</t>
        </is>
      </c>
      <c r="AA222" s="48" t="n">
        <v>65960</v>
      </c>
      <c r="AB222" t="inlineStr">
        <is>
          <t>0</t>
        </is>
      </c>
      <c r="AC222" s="48" t="n">
        <v>0</v>
      </c>
      <c r="AD222" s="48" t="n">
        <v>65960</v>
      </c>
    </row>
    <row r="223">
      <c r="A223" t="inlineStr">
        <is>
          <t>BOGOTA</t>
        </is>
      </c>
      <c r="B223" t="inlineStr">
        <is>
          <t>CUNDINAMARCA</t>
        </is>
      </c>
      <c r="C223" t="inlineStr">
        <is>
          <t>0004-0004</t>
        </is>
      </c>
      <c r="D223" t="inlineStr">
        <is>
          <t>25754</t>
        </is>
      </c>
      <c r="E223" t="inlineStr">
        <is>
          <t>5770327</t>
        </is>
      </c>
      <c r="F223" t="inlineStr">
        <is>
          <t>49639289</t>
        </is>
      </c>
      <c r="G223" t="inlineStr">
        <is>
          <t>INCIDENTE</t>
        </is>
      </c>
      <c r="H223" t="inlineStr">
        <is>
          <t>CUNDINAMARCA</t>
        </is>
      </c>
      <c r="I223" t="inlineStr">
        <is>
          <t>SOACHA</t>
        </is>
      </c>
      <c r="J223" t="inlineStr">
        <is>
          <t>COMUNICACIONES JR PAPELERIA</t>
        </is>
      </c>
      <c r="K223" t="inlineStr">
        <is>
          <t>AVAL</t>
        </is>
      </c>
      <c r="L223" t="inlineStr">
        <is>
          <t>FO-25-1419939</t>
        </is>
      </c>
      <c r="M223" s="49" t="n">
        <v>45894.48819444444</v>
      </c>
      <c r="N223" s="49" t="n">
        <v>45895.63680555556</v>
      </c>
      <c r="P223" t="inlineStr">
        <is>
          <t>HARDWARE</t>
        </is>
      </c>
      <c r="Q223" t="inlineStr">
        <is>
          <t>ALERT IRRUPTION</t>
        </is>
      </c>
      <c r="R223" t="inlineStr">
        <is>
          <t>ALERT IRRUPTION</t>
        </is>
      </c>
      <c r="S223" t="inlineStr">
        <is>
          <t>EJECUTADO</t>
        </is>
      </c>
      <c r="T223" t="inlineStr">
        <is>
          <t>VISITA TECNICA</t>
        </is>
      </c>
      <c r="U223" t="inlineStr">
        <is>
          <t>EF04Z066</t>
        </is>
      </c>
      <c r="V223" t="inlineStr">
        <is>
          <t>TIPO I</t>
        </is>
      </c>
      <c r="W223" t="inlineStr">
        <is>
          <t>TERRESTRE</t>
        </is>
      </c>
      <c r="X223" t="inlineStr">
        <is>
          <t>BUSTOS MORA DIEGO MANUEL</t>
        </is>
      </c>
      <c r="Y223" t="inlineStr">
        <is>
          <t>1</t>
        </is>
      </c>
      <c r="Z223" t="inlineStr">
        <is>
          <t>0</t>
        </is>
      </c>
      <c r="AA223" s="48" t="n">
        <v>65960</v>
      </c>
      <c r="AB223" t="inlineStr">
        <is>
          <t>0</t>
        </is>
      </c>
      <c r="AC223" s="48" t="n">
        <v>0</v>
      </c>
      <c r="AD223" s="48" t="n">
        <v>65960</v>
      </c>
    </row>
    <row r="224">
      <c r="A224" t="inlineStr">
        <is>
          <t>TUNJA</t>
        </is>
      </c>
      <c r="B224" t="inlineStr">
        <is>
          <t>SANTANDERES</t>
        </is>
      </c>
      <c r="C224" t="inlineStr">
        <is>
          <t>0004-0008</t>
        </is>
      </c>
      <c r="D224" t="inlineStr">
        <is>
          <t>15776</t>
        </is>
      </c>
      <c r="E224" t="inlineStr">
        <is>
          <t>5770881</t>
        </is>
      </c>
      <c r="F224" t="inlineStr">
        <is>
          <t>21226436</t>
        </is>
      </c>
      <c r="G224" t="inlineStr">
        <is>
          <t>INCIDENTE</t>
        </is>
      </c>
      <c r="H224" t="inlineStr">
        <is>
          <t>BOYACA</t>
        </is>
      </c>
      <c r="I224" t="inlineStr">
        <is>
          <t>SUTAMARCHAN</t>
        </is>
      </c>
      <c r="J224" t="inlineStr">
        <is>
          <t>SUTA COMUNICACIONES</t>
        </is>
      </c>
      <c r="K224" t="inlineStr">
        <is>
          <t>AVAL</t>
        </is>
      </c>
      <c r="L224" t="inlineStr">
        <is>
          <t>FO-25-1421738</t>
        </is>
      </c>
      <c r="M224" s="49" t="n">
        <v>45894.63263888889</v>
      </c>
      <c r="N224" s="49" t="n">
        <v>45895.48472222222</v>
      </c>
      <c r="P224" t="inlineStr">
        <is>
          <t>HARDWARE</t>
        </is>
      </c>
      <c r="Q224" t="inlineStr">
        <is>
          <t>ALERT IRRUPTION</t>
        </is>
      </c>
      <c r="R224" t="inlineStr">
        <is>
          <t>ALERT IRRUPTION</t>
        </is>
      </c>
      <c r="S224" t="inlineStr">
        <is>
          <t>EJECUTADO</t>
        </is>
      </c>
      <c r="T224" t="inlineStr">
        <is>
          <t>VISITA TECNICA</t>
        </is>
      </c>
      <c r="U224" t="inlineStr">
        <is>
          <t>V1NZZ008</t>
        </is>
      </c>
      <c r="V224" t="inlineStr">
        <is>
          <t>TIPO II</t>
        </is>
      </c>
      <c r="W224" t="inlineStr">
        <is>
          <t>TERRESTRE</t>
        </is>
      </c>
      <c r="X224" t="inlineStr">
        <is>
          <t>RODRIGUEZ MURCIA YERSON IVAN</t>
        </is>
      </c>
      <c r="Y224" t="inlineStr">
        <is>
          <t>1</t>
        </is>
      </c>
      <c r="Z224" t="inlineStr">
        <is>
          <t>0</t>
        </is>
      </c>
      <c r="AA224" s="48" t="n">
        <v>144968</v>
      </c>
      <c r="AB224" t="inlineStr">
        <is>
          <t>0</t>
        </is>
      </c>
      <c r="AC224" s="48" t="n">
        <v>0</v>
      </c>
      <c r="AD224" s="48" t="n">
        <v>144968</v>
      </c>
    </row>
    <row r="225">
      <c r="A225" t="inlineStr">
        <is>
          <t>BUCARAMANGA</t>
        </is>
      </c>
      <c r="B225" t="inlineStr">
        <is>
          <t>SANTANDERES</t>
        </is>
      </c>
      <c r="C225" t="inlineStr">
        <is>
          <t>0004-0008</t>
        </is>
      </c>
      <c r="D225" t="inlineStr">
        <is>
          <t>68001</t>
        </is>
      </c>
      <c r="E225" t="inlineStr">
        <is>
          <t>5771126</t>
        </is>
      </c>
      <c r="F225" t="inlineStr">
        <is>
          <t>17068743</t>
        </is>
      </c>
      <c r="G225" t="inlineStr">
        <is>
          <t>INCIDENTE</t>
        </is>
      </c>
      <c r="H225" t="inlineStr">
        <is>
          <t>SANTANDER</t>
        </is>
      </c>
      <c r="I225" t="inlineStr">
        <is>
          <t>BUCARAMANGA</t>
        </is>
      </c>
      <c r="J225" t="inlineStr">
        <is>
          <t>COOPENESSA CABECERA</t>
        </is>
      </c>
      <c r="K225" t="inlineStr">
        <is>
          <t>AVAL</t>
        </is>
      </c>
      <c r="L225" t="inlineStr">
        <is>
          <t>FO-25-1422379</t>
        </is>
      </c>
      <c r="M225" s="49" t="n">
        <v>45894.69513888889</v>
      </c>
      <c r="N225" s="49" t="n">
        <v>45895.42916666667</v>
      </c>
      <c r="P225" t="inlineStr">
        <is>
          <t>HARDWARE</t>
        </is>
      </c>
      <c r="Q225" t="inlineStr">
        <is>
          <t>COMUNICACION</t>
        </is>
      </c>
      <c r="R225" t="inlineStr">
        <is>
          <t>MENSAJE CABLE DE RED DESCONECTADO</t>
        </is>
      </c>
      <c r="S225" t="inlineStr">
        <is>
          <t>EJECUTADO</t>
        </is>
      </c>
      <c r="T225" t="inlineStr">
        <is>
          <t>VISITA TECNICA</t>
        </is>
      </c>
      <c r="U225" t="inlineStr">
        <is>
          <t>GZ00Y736</t>
        </is>
      </c>
      <c r="V225" t="inlineStr">
        <is>
          <t>TIPO I</t>
        </is>
      </c>
      <c r="W225" t="inlineStr">
        <is>
          <t>TERRESTRE</t>
        </is>
      </c>
      <c r="X225" t="inlineStr">
        <is>
          <t>BARAJAS BERMUDEZ YAHIR MAURICIO</t>
        </is>
      </c>
      <c r="Y225" t="inlineStr">
        <is>
          <t>1</t>
        </is>
      </c>
      <c r="Z225" t="inlineStr">
        <is>
          <t>0</t>
        </is>
      </c>
      <c r="AA225" s="48" t="n">
        <v>65960</v>
      </c>
      <c r="AB225" t="inlineStr">
        <is>
          <t>0</t>
        </is>
      </c>
      <c r="AC225" s="48" t="n">
        <v>0</v>
      </c>
      <c r="AD225" s="48" t="n">
        <v>65960</v>
      </c>
    </row>
    <row r="226">
      <c r="A226" t="inlineStr">
        <is>
          <t>MEDELLIN</t>
        </is>
      </c>
      <c r="B226" t="inlineStr">
        <is>
          <t>NOROCCIDENTE</t>
        </is>
      </c>
      <c r="C226" t="inlineStr">
        <is>
          <t>0004-0005</t>
        </is>
      </c>
      <c r="D226" t="inlineStr">
        <is>
          <t>5001</t>
        </is>
      </c>
      <c r="E226" t="inlineStr">
        <is>
          <t>5771262</t>
        </is>
      </c>
      <c r="F226" t="inlineStr">
        <is>
          <t>87963176</t>
        </is>
      </c>
      <c r="G226" t="inlineStr">
        <is>
          <t>INCIDENTE</t>
        </is>
      </c>
      <c r="H226" t="inlineStr">
        <is>
          <t>ANTIOQUIA</t>
        </is>
      </c>
      <c r="I226" t="inlineStr">
        <is>
          <t>MEDELLIN</t>
        </is>
      </c>
      <c r="J226" t="inlineStr">
        <is>
          <t>VARIEDADES Y PAPELERIA EL GUERRERO</t>
        </is>
      </c>
      <c r="K226" t="inlineStr">
        <is>
          <t>AVAL</t>
        </is>
      </c>
      <c r="L226" t="inlineStr">
        <is>
          <t>FO-25-1423167</t>
        </is>
      </c>
      <c r="M226" s="49" t="n">
        <v>45895.33333333334</v>
      </c>
      <c r="N226" s="49" t="n">
        <v>45895.63819444444</v>
      </c>
      <c r="P226" t="inlineStr">
        <is>
          <t>HARDWARE</t>
        </is>
      </c>
      <c r="Q226" t="inlineStr">
        <is>
          <t>ALERT IRRUPTION</t>
        </is>
      </c>
      <c r="R226" t="inlineStr">
        <is>
          <t>ALERT IRRUPTION</t>
        </is>
      </c>
      <c r="S226" t="inlineStr">
        <is>
          <t>EJECUTADO</t>
        </is>
      </c>
      <c r="T226" t="inlineStr">
        <is>
          <t>VISITA TECNICA</t>
        </is>
      </c>
      <c r="U226" t="inlineStr">
        <is>
          <t>SALZZ547</t>
        </is>
      </c>
      <c r="V226" t="inlineStr">
        <is>
          <t>TIPO I</t>
        </is>
      </c>
      <c r="W226" t="inlineStr">
        <is>
          <t>TERRESTRE</t>
        </is>
      </c>
      <c r="X226" t="inlineStr">
        <is>
          <t>MARTINEZ TOVAR OSCAR DAVID</t>
        </is>
      </c>
      <c r="Y226" t="inlineStr">
        <is>
          <t>1</t>
        </is>
      </c>
      <c r="Z226" t="inlineStr">
        <is>
          <t>0</t>
        </is>
      </c>
      <c r="AA226" s="48" t="n">
        <v>65960</v>
      </c>
      <c r="AB226" t="inlineStr">
        <is>
          <t>0</t>
        </is>
      </c>
      <c r="AC226" s="48" t="n">
        <v>0</v>
      </c>
      <c r="AD226" s="48" t="n">
        <v>65960</v>
      </c>
    </row>
    <row r="227">
      <c r="A227" t="inlineStr">
        <is>
          <t>BUCARAMANGA</t>
        </is>
      </c>
      <c r="B227" t="inlineStr">
        <is>
          <t>SANTANDERES</t>
        </is>
      </c>
      <c r="C227" t="inlineStr">
        <is>
          <t>0004-0008</t>
        </is>
      </c>
      <c r="D227" t="inlineStr">
        <is>
          <t>68001</t>
        </is>
      </c>
      <c r="E227" t="inlineStr">
        <is>
          <t>5771322</t>
        </is>
      </c>
      <c r="F227" t="inlineStr">
        <is>
          <t>24760621</t>
        </is>
      </c>
      <c r="G227" t="inlineStr">
        <is>
          <t>INCIDENTE</t>
        </is>
      </c>
      <c r="H227" t="inlineStr">
        <is>
          <t>SANTANDER</t>
        </is>
      </c>
      <c r="I227" t="inlineStr">
        <is>
          <t>BUCARAMANGA</t>
        </is>
      </c>
      <c r="J227" t="inlineStr">
        <is>
          <t>ARCOIRIS</t>
        </is>
      </c>
      <c r="K227" t="inlineStr">
        <is>
          <t>AVAL</t>
        </is>
      </c>
      <c r="L227" t="inlineStr">
        <is>
          <t>FO-25-1423379</t>
        </is>
      </c>
      <c r="M227" s="49" t="n">
        <v>45895.33333333334</v>
      </c>
      <c r="N227" s="49" t="n">
        <v>45895.50972222222</v>
      </c>
      <c r="P227" t="inlineStr">
        <is>
          <t>HARDWARE</t>
        </is>
      </c>
      <c r="Q227" t="inlineStr">
        <is>
          <t>PANTALLA</t>
        </is>
      </c>
      <c r="R227" t="inlineStr">
        <is>
          <t>DAÑO POS</t>
        </is>
      </c>
      <c r="S227" t="inlineStr">
        <is>
          <t>EJECUTADO</t>
        </is>
      </c>
      <c r="T227" t="inlineStr">
        <is>
          <t>VISITA TECNICA</t>
        </is>
      </c>
      <c r="U227" t="inlineStr">
        <is>
          <t>LMRZZ264</t>
        </is>
      </c>
      <c r="V227" t="inlineStr">
        <is>
          <t>TIPO I</t>
        </is>
      </c>
      <c r="X227" t="inlineStr">
        <is>
          <t>SANTOS GONZALEZ JOHAN FABIAN</t>
        </is>
      </c>
      <c r="Y227" t="inlineStr">
        <is>
          <t>1</t>
        </is>
      </c>
      <c r="Z227" t="inlineStr">
        <is>
          <t>0</t>
        </is>
      </c>
      <c r="AA227" s="48" t="n">
        <v>65960</v>
      </c>
      <c r="AB227" t="inlineStr">
        <is>
          <t>0</t>
        </is>
      </c>
      <c r="AC227" s="48" t="n">
        <v>0</v>
      </c>
      <c r="AD227" s="48" t="n">
        <v>65960</v>
      </c>
    </row>
    <row r="228">
      <c r="A228" t="inlineStr">
        <is>
          <t>VILLAVICENCIO</t>
        </is>
      </c>
      <c r="B228" t="inlineStr">
        <is>
          <t>REMOTAS</t>
        </is>
      </c>
      <c r="C228" t="inlineStr">
        <is>
          <t>0004-0007</t>
        </is>
      </c>
      <c r="D228" t="inlineStr">
        <is>
          <t>50226</t>
        </is>
      </c>
      <c r="E228" t="inlineStr">
        <is>
          <t>5771356</t>
        </is>
      </c>
      <c r="F228" t="inlineStr">
        <is>
          <t>17903998</t>
        </is>
      </c>
      <c r="G228" t="inlineStr">
        <is>
          <t>INCIDENTE</t>
        </is>
      </c>
      <c r="H228" t="inlineStr">
        <is>
          <t>META</t>
        </is>
      </c>
      <c r="I228" t="inlineStr">
        <is>
          <t>CUMARAL</t>
        </is>
      </c>
      <c r="J228" t="inlineStr">
        <is>
          <t>ARTESANIAS EL ARREJERAO</t>
        </is>
      </c>
      <c r="K228" t="inlineStr">
        <is>
          <t>AVAL</t>
        </is>
      </c>
      <c r="L228" t="inlineStr">
        <is>
          <t>FO-25-1423470</t>
        </is>
      </c>
      <c r="M228" s="49" t="n">
        <v>45895.3375</v>
      </c>
      <c r="N228" s="49" t="n">
        <v>45896.49722222222</v>
      </c>
      <c r="P228" t="inlineStr">
        <is>
          <t>HARDWARE</t>
        </is>
      </c>
      <c r="Q228" t="inlineStr">
        <is>
          <t>IMPRESION</t>
        </is>
      </c>
      <c r="R228" t="inlineStr">
        <is>
          <t>RODILLO AVERIADO</t>
        </is>
      </c>
      <c r="S228" t="inlineStr">
        <is>
          <t>EJECUTADO</t>
        </is>
      </c>
      <c r="T228" t="inlineStr">
        <is>
          <t>VISITA TECNICA</t>
        </is>
      </c>
      <c r="U228" t="inlineStr">
        <is>
          <t>AAWZZ248</t>
        </is>
      </c>
      <c r="V228" t="inlineStr">
        <is>
          <t>TIPO II</t>
        </is>
      </c>
      <c r="W228" t="inlineStr">
        <is>
          <t>TERRESTRE</t>
        </is>
      </c>
      <c r="X228" t="inlineStr">
        <is>
          <t>ROZO JIMENEZ EDGAR ARMANDO</t>
        </is>
      </c>
      <c r="Y228" t="inlineStr">
        <is>
          <t>1</t>
        </is>
      </c>
      <c r="Z228" t="inlineStr">
        <is>
          <t>0</t>
        </is>
      </c>
      <c r="AA228" s="48" t="n">
        <v>144968</v>
      </c>
      <c r="AB228" t="inlineStr">
        <is>
          <t>0</t>
        </is>
      </c>
      <c r="AC228" s="48" t="n">
        <v>0</v>
      </c>
      <c r="AD228" s="48" t="n">
        <v>144968</v>
      </c>
    </row>
    <row r="229">
      <c r="A229" t="inlineStr">
        <is>
          <t>PASTO</t>
        </is>
      </c>
      <c r="B229" t="inlineStr">
        <is>
          <t>SUROCCIDENTE Y EJE CAFETERO</t>
        </is>
      </c>
      <c r="C229" t="inlineStr">
        <is>
          <t>0004-0003</t>
        </is>
      </c>
      <c r="D229" t="inlineStr">
        <is>
          <t>52001</t>
        </is>
      </c>
      <c r="E229" t="inlineStr">
        <is>
          <t>5771512</t>
        </is>
      </c>
      <c r="F229" t="inlineStr">
        <is>
          <t>16085235</t>
        </is>
      </c>
      <c r="G229" t="inlineStr">
        <is>
          <t>INCIDENTE</t>
        </is>
      </c>
      <c r="H229" t="inlineStr">
        <is>
          <t>NARIÑO</t>
        </is>
      </c>
      <c r="I229" t="inlineStr">
        <is>
          <t>PASTO</t>
        </is>
      </c>
      <c r="J229" t="inlineStr">
        <is>
          <t>ASESORIA ENTRE TRANSITO T TRAN</t>
        </is>
      </c>
      <c r="K229" t="inlineStr">
        <is>
          <t>AVAL</t>
        </is>
      </c>
      <c r="L229" t="inlineStr">
        <is>
          <t>FO-25-1423988</t>
        </is>
      </c>
      <c r="M229" s="49" t="n">
        <v>45895.375</v>
      </c>
      <c r="N229" s="49" t="n">
        <v>45895.67083333333</v>
      </c>
      <c r="P229" t="inlineStr">
        <is>
          <t>HARDWARE</t>
        </is>
      </c>
      <c r="Q229" t="inlineStr">
        <is>
          <t>COMUNICACION</t>
        </is>
      </c>
      <c r="R229" t="inlineStr">
        <is>
          <t>MENSAJE CABLE DE RED DESCONECTADO</t>
        </is>
      </c>
      <c r="S229" t="inlineStr">
        <is>
          <t>EJECUTADO</t>
        </is>
      </c>
      <c r="T229" t="inlineStr">
        <is>
          <t>VISITA TECNICA</t>
        </is>
      </c>
      <c r="U229" t="inlineStr">
        <is>
          <t>BBZZZ422</t>
        </is>
      </c>
      <c r="V229" t="inlineStr">
        <is>
          <t>TIPO I</t>
        </is>
      </c>
      <c r="W229" t="inlineStr">
        <is>
          <t>TERRESTRE</t>
        </is>
      </c>
      <c r="X229" t="inlineStr">
        <is>
          <t>BRAVO MADROÑERO OSCAR ESTEBAN</t>
        </is>
      </c>
      <c r="Y229" t="inlineStr">
        <is>
          <t>1</t>
        </is>
      </c>
      <c r="Z229" t="inlineStr">
        <is>
          <t>0</t>
        </is>
      </c>
      <c r="AA229" s="48" t="n">
        <v>65960</v>
      </c>
      <c r="AB229" t="inlineStr">
        <is>
          <t>0</t>
        </is>
      </c>
      <c r="AC229" s="48" t="n">
        <v>0</v>
      </c>
      <c r="AD229" s="48" t="n">
        <v>65960</v>
      </c>
    </row>
    <row r="230">
      <c r="A230" t="inlineStr">
        <is>
          <t>CALI</t>
        </is>
      </c>
      <c r="B230" t="inlineStr">
        <is>
          <t>SUROCCIDENTE Y EJE CAFETERO</t>
        </is>
      </c>
      <c r="C230" t="inlineStr">
        <is>
          <t>0004-0003</t>
        </is>
      </c>
      <c r="D230" t="inlineStr">
        <is>
          <t>76001</t>
        </is>
      </c>
      <c r="E230" t="inlineStr">
        <is>
          <t>5771527</t>
        </is>
      </c>
      <c r="F230" t="inlineStr">
        <is>
          <t>20104089</t>
        </is>
      </c>
      <c r="G230" t="inlineStr">
        <is>
          <t>INCIDENTE</t>
        </is>
      </c>
      <c r="H230" t="inlineStr">
        <is>
          <t>VALLE DEL CAUCA</t>
        </is>
      </c>
      <c r="I230" t="inlineStr">
        <is>
          <t>CALI</t>
        </is>
      </c>
      <c r="J230" t="inlineStr">
        <is>
          <t>MERCAORIENTE LIDER</t>
        </is>
      </c>
      <c r="K230" t="inlineStr">
        <is>
          <t>AVAL</t>
        </is>
      </c>
      <c r="L230" t="inlineStr">
        <is>
          <t>FO-25-1424106</t>
        </is>
      </c>
      <c r="M230" s="49" t="n">
        <v>45895.37916666667</v>
      </c>
      <c r="N230" s="49" t="n">
        <v>45895.52291666667</v>
      </c>
      <c r="P230" t="inlineStr">
        <is>
          <t>SOFTWARE</t>
        </is>
      </c>
      <c r="Q230" t="inlineStr">
        <is>
          <t>ERROR DE TRANSACCIONES</t>
        </is>
      </c>
      <c r="R230" t="inlineStr">
        <is>
          <t>RECHAZO GENERAL</t>
        </is>
      </c>
      <c r="S230" t="inlineStr">
        <is>
          <t>EJECUTADO</t>
        </is>
      </c>
      <c r="T230" t="inlineStr">
        <is>
          <t>VISITA TECNICA</t>
        </is>
      </c>
      <c r="U230" t="inlineStr">
        <is>
          <t>XP0TZ111</t>
        </is>
      </c>
      <c r="V230" t="inlineStr">
        <is>
          <t>TIPO I</t>
        </is>
      </c>
      <c r="W230" t="inlineStr">
        <is>
          <t>TERRESTRE</t>
        </is>
      </c>
      <c r="X230" t="inlineStr">
        <is>
          <t>CUERO RUIZ JHONNY</t>
        </is>
      </c>
      <c r="Y230" t="inlineStr">
        <is>
          <t>1</t>
        </is>
      </c>
      <c r="Z230" t="inlineStr">
        <is>
          <t>0</t>
        </is>
      </c>
      <c r="AA230" s="48" t="n">
        <v>65960</v>
      </c>
      <c r="AB230" t="inlineStr">
        <is>
          <t>0</t>
        </is>
      </c>
      <c r="AC230" s="48" t="n">
        <v>0</v>
      </c>
      <c r="AD230" s="48" t="n">
        <v>65960</v>
      </c>
    </row>
    <row r="231">
      <c r="A231" t="inlineStr">
        <is>
          <t>CUCUTA</t>
        </is>
      </c>
      <c r="B231" t="inlineStr">
        <is>
          <t>SANTANDERES</t>
        </is>
      </c>
      <c r="C231" t="inlineStr">
        <is>
          <t>0004-0008</t>
        </is>
      </c>
      <c r="D231" t="inlineStr">
        <is>
          <t>54001</t>
        </is>
      </c>
      <c r="E231" t="inlineStr">
        <is>
          <t>5771546</t>
        </is>
      </c>
      <c r="F231" t="inlineStr">
        <is>
          <t>14724629</t>
        </is>
      </c>
      <c r="G231" t="inlineStr">
        <is>
          <t>INCIDENTE</t>
        </is>
      </c>
      <c r="H231" t="inlineStr">
        <is>
          <t>NORTE DE SANTANDER</t>
        </is>
      </c>
      <c r="I231" t="inlineStr">
        <is>
          <t>CUCUTA</t>
        </is>
      </c>
      <c r="J231" t="inlineStr">
        <is>
          <t>ABASTOS BRISAS DEL NORTE</t>
        </is>
      </c>
      <c r="K231" t="inlineStr">
        <is>
          <t>AVAL</t>
        </is>
      </c>
      <c r="L231" t="inlineStr">
        <is>
          <t>FO-25-1424203</t>
        </is>
      </c>
      <c r="M231" s="49" t="n">
        <v>45895.38333333333</v>
      </c>
      <c r="N231" s="49" t="n">
        <v>45895.63472222222</v>
      </c>
      <c r="P231" t="inlineStr">
        <is>
          <t>SOFTWARE</t>
        </is>
      </c>
      <c r="Q231" t="inlineStr">
        <is>
          <t>COMUNICACION</t>
        </is>
      </c>
      <c r="R231" t="inlineStr">
        <is>
          <t>VERIFIQUE PARAMETROS</t>
        </is>
      </c>
      <c r="S231" t="inlineStr">
        <is>
          <t>EJECUTADO</t>
        </is>
      </c>
      <c r="T231" t="inlineStr">
        <is>
          <t>VISITA TECNICA</t>
        </is>
      </c>
      <c r="U231" t="inlineStr">
        <is>
          <t>ABC0B762</t>
        </is>
      </c>
      <c r="V231" t="inlineStr">
        <is>
          <t>TIPO I</t>
        </is>
      </c>
      <c r="W231" t="inlineStr">
        <is>
          <t>TERRESTRE</t>
        </is>
      </c>
      <c r="X231" t="inlineStr">
        <is>
          <t>NARANJO AFANADOR RUBEN JESUS</t>
        </is>
      </c>
      <c r="Y231" t="inlineStr">
        <is>
          <t>1</t>
        </is>
      </c>
      <c r="Z231" t="inlineStr">
        <is>
          <t>0</t>
        </is>
      </c>
      <c r="AA231" s="48" t="n">
        <v>65960</v>
      </c>
      <c r="AB231" t="inlineStr">
        <is>
          <t>0</t>
        </is>
      </c>
      <c r="AC231" s="48" t="n">
        <v>0</v>
      </c>
      <c r="AD231" s="48" t="n">
        <v>65960</v>
      </c>
    </row>
    <row r="232">
      <c r="A232" t="inlineStr">
        <is>
          <t>BOGOTA</t>
        </is>
      </c>
      <c r="B232" t="inlineStr">
        <is>
          <t>CUNDINAMARCA</t>
        </is>
      </c>
      <c r="C232" t="inlineStr">
        <is>
          <t>0004-0004</t>
        </is>
      </c>
      <c r="D232" t="inlineStr">
        <is>
          <t>25245</t>
        </is>
      </c>
      <c r="E232" t="inlineStr">
        <is>
          <t>5771598</t>
        </is>
      </c>
      <c r="F232" t="inlineStr">
        <is>
          <t>15639040</t>
        </is>
      </c>
      <c r="G232" t="inlineStr">
        <is>
          <t>INCIDENTE</t>
        </is>
      </c>
      <c r="H232" t="inlineStr">
        <is>
          <t>CUNDINAMARCA</t>
        </is>
      </c>
      <c r="I232" t="inlineStr">
        <is>
          <t>EL COLEGIO</t>
        </is>
      </c>
      <c r="J232" t="inlineStr">
        <is>
          <t>DROGAS ANDRE S</t>
        </is>
      </c>
      <c r="K232" t="inlineStr">
        <is>
          <t>AVAL</t>
        </is>
      </c>
      <c r="L232" t="inlineStr">
        <is>
          <t>FO-25-1424532</t>
        </is>
      </c>
      <c r="M232" s="49" t="n">
        <v>45895.40555555555</v>
      </c>
      <c r="N232" s="49" t="n">
        <v>45895.60208333333</v>
      </c>
      <c r="P232" t="inlineStr">
        <is>
          <t>SOFTWARE</t>
        </is>
      </c>
      <c r="Q232" t="inlineStr">
        <is>
          <t>ACTUALIZACION</t>
        </is>
      </c>
      <c r="R232" t="inlineStr">
        <is>
          <t>VERSION CARGA SO VR</t>
        </is>
      </c>
      <c r="S232" t="inlineStr">
        <is>
          <t>EJECUTADO</t>
        </is>
      </c>
      <c r="T232" t="inlineStr">
        <is>
          <t>VISITA TECNICA</t>
        </is>
      </c>
      <c r="U232" t="inlineStr">
        <is>
          <t>999ZZ670</t>
        </is>
      </c>
      <c r="V232" t="inlineStr">
        <is>
          <t>TIPO II</t>
        </is>
      </c>
      <c r="W232" t="inlineStr">
        <is>
          <t>TERRESTRE</t>
        </is>
      </c>
      <c r="X232" t="inlineStr">
        <is>
          <t>LOZADA ROJAS CHRISTIAN ANDRES</t>
        </is>
      </c>
      <c r="Y232" t="inlineStr">
        <is>
          <t>1</t>
        </is>
      </c>
      <c r="Z232" t="inlineStr">
        <is>
          <t>0</t>
        </is>
      </c>
      <c r="AA232" s="48" t="n">
        <v>144968</v>
      </c>
      <c r="AB232" t="inlineStr">
        <is>
          <t>0</t>
        </is>
      </c>
      <c r="AC232" s="48" t="n">
        <v>0</v>
      </c>
      <c r="AD232" s="48" t="n">
        <v>144968</v>
      </c>
    </row>
    <row r="233">
      <c r="A233" t="inlineStr">
        <is>
          <t>BOGOTA</t>
        </is>
      </c>
      <c r="B233" t="inlineStr">
        <is>
          <t>CUNDINAMARCA</t>
        </is>
      </c>
      <c r="C233" t="inlineStr">
        <is>
          <t>0004-0004</t>
        </is>
      </c>
      <c r="D233" t="inlineStr">
        <is>
          <t>11001</t>
        </is>
      </c>
      <c r="E233" t="inlineStr">
        <is>
          <t>5771673</t>
        </is>
      </c>
      <c r="F233" t="inlineStr">
        <is>
          <t>16976680</t>
        </is>
      </c>
      <c r="G233" t="inlineStr">
        <is>
          <t>INCIDENTE</t>
        </is>
      </c>
      <c r="H233" t="inlineStr">
        <is>
          <t>CUNDINAMARCA</t>
        </is>
      </c>
      <c r="I233" t="inlineStr">
        <is>
          <t>BOGOTA</t>
        </is>
      </c>
      <c r="J233" t="inlineStr">
        <is>
          <t>DROGUERIA CEDRI DESCUENTOS</t>
        </is>
      </c>
      <c r="K233" t="inlineStr">
        <is>
          <t>AVAL</t>
        </is>
      </c>
      <c r="L233" t="inlineStr">
        <is>
          <t>FO-25-1425023</t>
        </is>
      </c>
      <c r="M233" s="49" t="n">
        <v>45895.42986111111</v>
      </c>
      <c r="N233" s="49" t="n">
        <v>45895.56805555556</v>
      </c>
      <c r="P233" t="inlineStr">
        <is>
          <t>USUARIO</t>
        </is>
      </c>
      <c r="Q233" t="inlineStr">
        <is>
          <t>MANTENIMIENTO</t>
        </is>
      </c>
      <c r="R233" t="inlineStr">
        <is>
          <t>MANTENIMIENTO GENERAL</t>
        </is>
      </c>
      <c r="S233" t="inlineStr">
        <is>
          <t>CANCELADO</t>
        </is>
      </c>
      <c r="T233" t="inlineStr">
        <is>
          <t>VISITA TECNICA</t>
        </is>
      </c>
      <c r="U233" t="inlineStr">
        <is>
          <t>TR04Z925</t>
        </is>
      </c>
      <c r="V233" t="inlineStr">
        <is>
          <t>TIPO I</t>
        </is>
      </c>
      <c r="W233" t="inlineStr">
        <is>
          <t>TERRESTRE</t>
        </is>
      </c>
      <c r="X233" t="inlineStr">
        <is>
          <t>INFANTE SIERRA MANUEL FERNANDO</t>
        </is>
      </c>
      <c r="Y233" t="inlineStr">
        <is>
          <t>1</t>
        </is>
      </c>
      <c r="Z233" t="inlineStr">
        <is>
          <t>0</t>
        </is>
      </c>
      <c r="AA233" s="48" t="n">
        <v>65960</v>
      </c>
      <c r="AB233" t="inlineStr">
        <is>
          <t>0</t>
        </is>
      </c>
      <c r="AC233" s="48" t="n">
        <v>0</v>
      </c>
      <c r="AD233" s="48" t="n">
        <v>65960</v>
      </c>
    </row>
    <row r="234">
      <c r="A234" t="inlineStr">
        <is>
          <t>VILLAVICENCIO</t>
        </is>
      </c>
      <c r="B234" t="inlineStr">
        <is>
          <t>REMOTAS</t>
        </is>
      </c>
      <c r="C234" t="inlineStr">
        <is>
          <t>0004-0007</t>
        </is>
      </c>
      <c r="D234" t="inlineStr">
        <is>
          <t>50006</t>
        </is>
      </c>
      <c r="E234" t="inlineStr">
        <is>
          <t>5771696</t>
        </is>
      </c>
      <c r="F234" t="inlineStr">
        <is>
          <t>48929889</t>
        </is>
      </c>
      <c r="G234" t="inlineStr">
        <is>
          <t>INCIDENTE</t>
        </is>
      </c>
      <c r="H234" t="inlineStr">
        <is>
          <t>META</t>
        </is>
      </c>
      <c r="I234" t="inlineStr">
        <is>
          <t>ACACIAS</t>
        </is>
      </c>
      <c r="J234" t="inlineStr">
        <is>
          <t>ANIMATECH</t>
        </is>
      </c>
      <c r="K234" t="inlineStr">
        <is>
          <t>AVAL</t>
        </is>
      </c>
      <c r="L234" t="inlineStr">
        <is>
          <t>FO-25-1425429</t>
        </is>
      </c>
      <c r="M234" s="49" t="n">
        <v>45895.43611111111</v>
      </c>
      <c r="N234" s="49" t="n">
        <v>45897.55555555555</v>
      </c>
      <c r="P234" t="inlineStr">
        <is>
          <t>HARDWARE</t>
        </is>
      </c>
      <c r="Q234" t="inlineStr">
        <is>
          <t>CABLEADO</t>
        </is>
      </c>
      <c r="R234" t="inlineStr">
        <is>
          <t>CABLE MAGICBOX AVERIADO</t>
        </is>
      </c>
      <c r="S234" t="inlineStr">
        <is>
          <t>EJECUTADO</t>
        </is>
      </c>
      <c r="T234" t="inlineStr">
        <is>
          <t>VISITA TECNICA</t>
        </is>
      </c>
      <c r="U234" t="inlineStr">
        <is>
          <t>10LZZ800</t>
        </is>
      </c>
      <c r="V234" t="inlineStr">
        <is>
          <t>TIPO II</t>
        </is>
      </c>
      <c r="W234" t="inlineStr">
        <is>
          <t>TERRESTRE</t>
        </is>
      </c>
      <c r="X234" t="inlineStr">
        <is>
          <t>ROZO JIMENEZ EDGAR ARMANDO</t>
        </is>
      </c>
      <c r="Y234" t="inlineStr">
        <is>
          <t>1</t>
        </is>
      </c>
      <c r="Z234" t="inlineStr">
        <is>
          <t>0</t>
        </is>
      </c>
      <c r="AA234" s="48" t="n">
        <v>144968</v>
      </c>
      <c r="AB234" t="inlineStr">
        <is>
          <t>0</t>
        </is>
      </c>
      <c r="AC234" s="48" t="n">
        <v>0</v>
      </c>
      <c r="AD234" s="48" t="n">
        <v>144968</v>
      </c>
    </row>
    <row r="235">
      <c r="A235" t="inlineStr">
        <is>
          <t>MEDELLIN</t>
        </is>
      </c>
      <c r="B235" t="inlineStr">
        <is>
          <t>NOROCCIDENTE</t>
        </is>
      </c>
      <c r="C235" t="inlineStr">
        <is>
          <t>0004-0005</t>
        </is>
      </c>
      <c r="D235" t="inlineStr">
        <is>
          <t>5266</t>
        </is>
      </c>
      <c r="E235" t="inlineStr">
        <is>
          <t>5771858</t>
        </is>
      </c>
      <c r="F235" t="inlineStr">
        <is>
          <t>13267620</t>
        </is>
      </c>
      <c r="G235" t="inlineStr">
        <is>
          <t>INCIDENTE</t>
        </is>
      </c>
      <c r="H235" t="inlineStr">
        <is>
          <t>ANTIOQUIA</t>
        </is>
      </c>
      <c r="I235" t="inlineStr">
        <is>
          <t>ENVIGADO</t>
        </is>
      </c>
      <c r="J235" t="inlineStr">
        <is>
          <t>SERVI SATT ENVIGADO</t>
        </is>
      </c>
      <c r="K235" t="inlineStr">
        <is>
          <t>AVAL</t>
        </is>
      </c>
      <c r="L235" t="inlineStr">
        <is>
          <t>FO-25-1426024</t>
        </is>
      </c>
      <c r="M235" s="49" t="n">
        <v>45895.47777777778</v>
      </c>
      <c r="N235" s="49" t="n">
        <v>45895.65347222222</v>
      </c>
      <c r="P235" t="inlineStr">
        <is>
          <t>ENTIDAD</t>
        </is>
      </c>
      <c r="Q235" t="inlineStr">
        <is>
          <t>ERROR DE TRANSACCIONES</t>
        </is>
      </c>
      <c r="R235" t="inlineStr">
        <is>
          <t>TRANSACCION NO PERMITIDA</t>
        </is>
      </c>
      <c r="T235" t="inlineStr">
        <is>
          <t>SOPORTE TELEFONICO</t>
        </is>
      </c>
      <c r="V235" t="inlineStr">
        <is>
          <t>TIPO I</t>
        </is>
      </c>
      <c r="W235" t="inlineStr">
        <is>
          <t>TERRESTRE</t>
        </is>
      </c>
      <c r="X235" t="inlineStr">
        <is>
          <t>CASTAÑEDA PALACIO CARLOS FELIPE</t>
        </is>
      </c>
      <c r="Y235" t="inlineStr">
        <is>
          <t>1</t>
        </is>
      </c>
      <c r="Z235" t="inlineStr">
        <is>
          <t>0</t>
        </is>
      </c>
      <c r="AA235" s="48" t="n">
        <v>41241</v>
      </c>
      <c r="AB235" t="inlineStr">
        <is>
          <t>0</t>
        </is>
      </c>
      <c r="AC235" s="48" t="n">
        <v>0</v>
      </c>
      <c r="AD235" s="48" t="n">
        <v>41241</v>
      </c>
    </row>
    <row r="236">
      <c r="A236" t="inlineStr">
        <is>
          <t>CALI</t>
        </is>
      </c>
      <c r="B236" t="inlineStr">
        <is>
          <t>SUROCCIDENTE Y EJE CAFETERO</t>
        </is>
      </c>
      <c r="C236" t="inlineStr">
        <is>
          <t>0004-0003</t>
        </is>
      </c>
      <c r="D236" t="inlineStr">
        <is>
          <t>76111</t>
        </is>
      </c>
      <c r="E236" t="inlineStr">
        <is>
          <t>5771874</t>
        </is>
      </c>
      <c r="F236" t="inlineStr">
        <is>
          <t>21099197</t>
        </is>
      </c>
      <c r="G236" t="inlineStr">
        <is>
          <t>INCIDENTE</t>
        </is>
      </c>
      <c r="H236" t="inlineStr">
        <is>
          <t>VALLE DEL CAUCA</t>
        </is>
      </c>
      <c r="I236" t="inlineStr">
        <is>
          <t>GUADALAJARA DE BUGA</t>
        </is>
      </c>
      <c r="J236" t="inlineStr">
        <is>
          <t>REFRIELECTRICOS DEL VALLE</t>
        </is>
      </c>
      <c r="K236" t="inlineStr">
        <is>
          <t>AVAL</t>
        </is>
      </c>
      <c r="L236" t="inlineStr">
        <is>
          <t>FO-25-1426102</t>
        </is>
      </c>
      <c r="M236" s="49" t="n">
        <v>45895.48194444444</v>
      </c>
      <c r="N236" s="49" t="n">
        <v>45896.49930555555</v>
      </c>
      <c r="P236" t="inlineStr">
        <is>
          <t>SOFTWARE</t>
        </is>
      </c>
      <c r="Q236" t="inlineStr">
        <is>
          <t>ACTUALIZACION</t>
        </is>
      </c>
      <c r="R236" t="inlineStr">
        <is>
          <t>VERSION CARGA SO VR</t>
        </is>
      </c>
      <c r="S236" t="inlineStr">
        <is>
          <t>EJECUTADO</t>
        </is>
      </c>
      <c r="T236" t="inlineStr">
        <is>
          <t>VISITA TECNICA</t>
        </is>
      </c>
      <c r="U236" t="inlineStr">
        <is>
          <t>IVZZZ091</t>
        </is>
      </c>
      <c r="V236" t="inlineStr">
        <is>
          <t>TIPO II</t>
        </is>
      </c>
      <c r="W236" t="inlineStr">
        <is>
          <t>TERRESTRE</t>
        </is>
      </c>
      <c r="X236" t="inlineStr">
        <is>
          <t>PAREDES CASTILLO DIEGO</t>
        </is>
      </c>
      <c r="Y236" t="inlineStr">
        <is>
          <t>1</t>
        </is>
      </c>
      <c r="Z236" t="inlineStr">
        <is>
          <t>0</t>
        </is>
      </c>
      <c r="AA236" s="48" t="n">
        <v>144968</v>
      </c>
      <c r="AB236" t="inlineStr">
        <is>
          <t>0</t>
        </is>
      </c>
      <c r="AC236" s="48" t="n">
        <v>0</v>
      </c>
      <c r="AD236" s="48" t="n">
        <v>144968</v>
      </c>
    </row>
    <row r="237">
      <c r="A237" t="inlineStr">
        <is>
          <t>TUNJA</t>
        </is>
      </c>
      <c r="B237" t="inlineStr">
        <is>
          <t>SANTANDERES</t>
        </is>
      </c>
      <c r="C237" t="inlineStr">
        <is>
          <t>0004-0008</t>
        </is>
      </c>
      <c r="D237" t="inlineStr">
        <is>
          <t>15753</t>
        </is>
      </c>
      <c r="E237" t="inlineStr">
        <is>
          <t>5771906</t>
        </is>
      </c>
      <c r="F237" t="inlineStr">
        <is>
          <t>14107064</t>
        </is>
      </c>
      <c r="G237" t="inlineStr">
        <is>
          <t>INCIDENTE</t>
        </is>
      </c>
      <c r="H237" t="inlineStr">
        <is>
          <t>BOYACA</t>
        </is>
      </c>
      <c r="I237" t="inlineStr">
        <is>
          <t>SOATA</t>
        </is>
      </c>
      <c r="J237" t="inlineStr">
        <is>
          <t>JER SUC SOATA</t>
        </is>
      </c>
      <c r="K237" t="inlineStr">
        <is>
          <t>AVAL</t>
        </is>
      </c>
      <c r="L237" t="inlineStr">
        <is>
          <t>FO-25-1426209</t>
        </is>
      </c>
      <c r="M237" s="49" t="n">
        <v>45895.48958333334</v>
      </c>
      <c r="N237" s="49" t="n">
        <v>45898.36736111111</v>
      </c>
      <c r="P237" t="inlineStr">
        <is>
          <t>SOFTWARE</t>
        </is>
      </c>
      <c r="Q237" t="inlineStr">
        <is>
          <t>ERROR DE TRANSACCIONES</t>
        </is>
      </c>
      <c r="R237" t="inlineStr">
        <is>
          <t>RECHAZO GENERAL</t>
        </is>
      </c>
      <c r="S237" t="inlineStr">
        <is>
          <t>EJECUTADO</t>
        </is>
      </c>
      <c r="T237" t="inlineStr">
        <is>
          <t>VISITA TECNICA</t>
        </is>
      </c>
      <c r="U237" t="inlineStr">
        <is>
          <t>EZZZZ669</t>
        </is>
      </c>
      <c r="V237" t="inlineStr">
        <is>
          <t>TIPO III</t>
        </is>
      </c>
      <c r="W237" t="inlineStr">
        <is>
          <t>TERRESTRE</t>
        </is>
      </c>
      <c r="X237" t="inlineStr">
        <is>
          <t>ALVARADO MORENO CRISTHIAN</t>
        </is>
      </c>
      <c r="Y237" t="inlineStr">
        <is>
          <t>1</t>
        </is>
      </c>
      <c r="Z237" t="inlineStr">
        <is>
          <t>0</t>
        </is>
      </c>
      <c r="AA237" s="48" t="n">
        <v>275729</v>
      </c>
      <c r="AB237" t="inlineStr">
        <is>
          <t>0</t>
        </is>
      </c>
      <c r="AC237" s="48" t="n">
        <v>0</v>
      </c>
      <c r="AD237" s="48" t="n">
        <v>275729</v>
      </c>
    </row>
    <row r="238">
      <c r="A238" t="inlineStr">
        <is>
          <t>BUCARAMANGA</t>
        </is>
      </c>
      <c r="B238" t="inlineStr">
        <is>
          <t>SANTANDERES</t>
        </is>
      </c>
      <c r="C238" t="inlineStr">
        <is>
          <t>0004-0008</t>
        </is>
      </c>
      <c r="D238" t="inlineStr">
        <is>
          <t>68001</t>
        </is>
      </c>
      <c r="E238" t="inlineStr">
        <is>
          <t>5772115</t>
        </is>
      </c>
      <c r="F238" t="inlineStr">
        <is>
          <t>72080716</t>
        </is>
      </c>
      <c r="G238" t="inlineStr">
        <is>
          <t>INCIDENTE</t>
        </is>
      </c>
      <c r="H238" t="inlineStr">
        <is>
          <t>SANTANDER</t>
        </is>
      </c>
      <c r="I238" t="inlineStr">
        <is>
          <t>BUCARAMANGA</t>
        </is>
      </c>
      <c r="J238" t="inlineStr">
        <is>
          <t>MULTISERVICIOS BOULEVARD</t>
        </is>
      </c>
      <c r="K238" t="inlineStr">
        <is>
          <t>AVAL</t>
        </is>
      </c>
      <c r="L238" t="inlineStr">
        <is>
          <t>FO-25-1427009</t>
        </is>
      </c>
      <c r="M238" s="49" t="n">
        <v>45895.55069444444</v>
      </c>
      <c r="N238" s="49" t="n">
        <v>45896.31944444445</v>
      </c>
      <c r="P238" t="inlineStr">
        <is>
          <t>HARDWARE</t>
        </is>
      </c>
      <c r="Q238" t="inlineStr">
        <is>
          <t>IMPRESION</t>
        </is>
      </c>
      <c r="R238" t="inlineStr">
        <is>
          <t>TAPA IMPRESORA</t>
        </is>
      </c>
      <c r="S238" t="inlineStr">
        <is>
          <t>EJECUTADO</t>
        </is>
      </c>
      <c r="T238" t="inlineStr">
        <is>
          <t>VISITA TECNICA</t>
        </is>
      </c>
      <c r="U238" t="inlineStr">
        <is>
          <t>SA2ZZ508</t>
        </is>
      </c>
      <c r="V238" t="inlineStr">
        <is>
          <t>TIPO I</t>
        </is>
      </c>
      <c r="W238" t="inlineStr">
        <is>
          <t>TERRESTRE</t>
        </is>
      </c>
      <c r="X238" t="inlineStr">
        <is>
          <t>HERRERA LUQUE SAUL JAVIER</t>
        </is>
      </c>
      <c r="Y238" t="inlineStr">
        <is>
          <t>1</t>
        </is>
      </c>
      <c r="Z238" t="inlineStr">
        <is>
          <t>0</t>
        </is>
      </c>
      <c r="AA238" s="48" t="n">
        <v>65960</v>
      </c>
      <c r="AB238" t="inlineStr">
        <is>
          <t>0</t>
        </is>
      </c>
      <c r="AC238" s="48" t="n">
        <v>0</v>
      </c>
      <c r="AD238" s="48" t="n">
        <v>65960</v>
      </c>
    </row>
    <row r="239">
      <c r="A239" t="inlineStr">
        <is>
          <t>CALI</t>
        </is>
      </c>
      <c r="B239" t="inlineStr">
        <is>
          <t>SUROCCIDENTE Y EJE CAFETERO</t>
        </is>
      </c>
      <c r="C239" t="inlineStr">
        <is>
          <t>0004-0003</t>
        </is>
      </c>
      <c r="D239" t="inlineStr">
        <is>
          <t>19845</t>
        </is>
      </c>
      <c r="E239" t="inlineStr">
        <is>
          <t>5772167</t>
        </is>
      </c>
      <c r="F239" t="inlineStr">
        <is>
          <t>62034368</t>
        </is>
      </c>
      <c r="G239" t="inlineStr">
        <is>
          <t>INCIDENTE</t>
        </is>
      </c>
      <c r="H239" t="inlineStr">
        <is>
          <t>CAUCA</t>
        </is>
      </c>
      <c r="I239" t="inlineStr">
        <is>
          <t>VILLA RICA</t>
        </is>
      </c>
      <c r="J239" t="inlineStr">
        <is>
          <t>COMUNICATE YA.COM</t>
        </is>
      </c>
      <c r="K239" t="inlineStr">
        <is>
          <t>AVAL</t>
        </is>
      </c>
      <c r="L239" t="inlineStr">
        <is>
          <t>FO-25-1427457</t>
        </is>
      </c>
      <c r="M239" s="49" t="n">
        <v>45895.57152777778</v>
      </c>
      <c r="N239" s="49" t="n">
        <v>45896.66875</v>
      </c>
      <c r="P239" t="inlineStr">
        <is>
          <t>ENTIDAD</t>
        </is>
      </c>
      <c r="Q239" t="inlineStr">
        <is>
          <t>ERROR DE TRANSACCIONES</t>
        </is>
      </c>
      <c r="R239" t="inlineStr">
        <is>
          <t>TRANSACCION NO PERMITIDA</t>
        </is>
      </c>
      <c r="S239" t="inlineStr">
        <is>
          <t>EJECUTADO</t>
        </is>
      </c>
      <c r="T239" t="inlineStr">
        <is>
          <t>VISITA TECNICA</t>
        </is>
      </c>
      <c r="U239" t="inlineStr">
        <is>
          <t>A400J614</t>
        </is>
      </c>
      <c r="V239" t="inlineStr">
        <is>
          <t>TIPO IV</t>
        </is>
      </c>
      <c r="W239" t="inlineStr">
        <is>
          <t>TERRESTRE</t>
        </is>
      </c>
      <c r="X239" t="inlineStr">
        <is>
          <t>BOLAÑOS TABORDA JORGE ENRIQUE</t>
        </is>
      </c>
      <c r="Y239" t="inlineStr">
        <is>
          <t>1</t>
        </is>
      </c>
      <c r="Z239" t="inlineStr">
        <is>
          <t>0</t>
        </is>
      </c>
      <c r="AA239" s="48" t="n">
        <v>479589</v>
      </c>
      <c r="AB239" t="inlineStr">
        <is>
          <t>0</t>
        </is>
      </c>
      <c r="AC239" s="48" t="n">
        <v>0</v>
      </c>
      <c r="AD239" s="48" t="n">
        <v>479589</v>
      </c>
    </row>
    <row r="240">
      <c r="A240" t="inlineStr">
        <is>
          <t>SINCELEJO</t>
        </is>
      </c>
      <c r="B240" t="inlineStr">
        <is>
          <t>COSTA</t>
        </is>
      </c>
      <c r="C240" t="inlineStr">
        <is>
          <t>0004-0001</t>
        </is>
      </c>
      <c r="D240" t="inlineStr">
        <is>
          <t>70001</t>
        </is>
      </c>
      <c r="E240" t="inlineStr">
        <is>
          <t>5772726</t>
        </is>
      </c>
      <c r="F240" t="inlineStr">
        <is>
          <t>22673842</t>
        </is>
      </c>
      <c r="G240" t="inlineStr">
        <is>
          <t>INCIDENTE</t>
        </is>
      </c>
      <c r="H240" t="inlineStr">
        <is>
          <t>SUCRE</t>
        </is>
      </c>
      <c r="I240" t="inlineStr">
        <is>
          <t>SINCELEJO</t>
        </is>
      </c>
      <c r="J240" t="inlineStr">
        <is>
          <t>TELECEL COMUNICACIONES SINCELEJO</t>
        </is>
      </c>
      <c r="K240" t="inlineStr">
        <is>
          <t>AVAL</t>
        </is>
      </c>
      <c r="L240" t="inlineStr">
        <is>
          <t>FO-25-1431084</t>
        </is>
      </c>
      <c r="M240" s="49" t="n">
        <v>45896.33333333334</v>
      </c>
      <c r="N240" s="49" t="n">
        <v>45896.70277777778</v>
      </c>
      <c r="P240" t="inlineStr">
        <is>
          <t>USUARIO</t>
        </is>
      </c>
      <c r="Q240" t="inlineStr">
        <is>
          <t>CIERRE</t>
        </is>
      </c>
      <c r="R240" t="inlineStr">
        <is>
          <t>COMERCIO NO REALIZA CIERRE</t>
        </is>
      </c>
      <c r="S240" t="inlineStr">
        <is>
          <t>EJECUTADO</t>
        </is>
      </c>
      <c r="T240" t="inlineStr">
        <is>
          <t>VISITA TECNICA</t>
        </is>
      </c>
      <c r="U240" t="inlineStr">
        <is>
          <t>SX6ZZ284</t>
        </is>
      </c>
      <c r="V240" t="inlineStr">
        <is>
          <t>TIPO I</t>
        </is>
      </c>
      <c r="W240" t="inlineStr">
        <is>
          <t>TERRESTRE</t>
        </is>
      </c>
      <c r="X240" t="inlineStr">
        <is>
          <t>CACERES HERNANDEZ ANDRES</t>
        </is>
      </c>
      <c r="Y240" t="inlineStr">
        <is>
          <t>1</t>
        </is>
      </c>
      <c r="Z240" t="inlineStr">
        <is>
          <t>0</t>
        </is>
      </c>
      <c r="AA240" s="48" t="n">
        <v>65960</v>
      </c>
      <c r="AB240" t="inlineStr">
        <is>
          <t>0</t>
        </is>
      </c>
      <c r="AC240" s="48" t="n">
        <v>0</v>
      </c>
      <c r="AD240" s="48" t="n">
        <v>65960</v>
      </c>
    </row>
    <row r="241">
      <c r="A241" t="inlineStr">
        <is>
          <t>BUCARAMANGA</t>
        </is>
      </c>
      <c r="B241" t="inlineStr">
        <is>
          <t>SANTANDERES</t>
        </is>
      </c>
      <c r="C241" t="inlineStr">
        <is>
          <t>0004-0008</t>
        </is>
      </c>
      <c r="D241" t="inlineStr">
        <is>
          <t>68001</t>
        </is>
      </c>
      <c r="E241" t="inlineStr">
        <is>
          <t>5772958</t>
        </is>
      </c>
      <c r="F241" t="inlineStr">
        <is>
          <t>89457788</t>
        </is>
      </c>
      <c r="G241" t="inlineStr">
        <is>
          <t>INCIDENTE</t>
        </is>
      </c>
      <c r="H241" t="inlineStr">
        <is>
          <t>SANTANDER</t>
        </is>
      </c>
      <c r="I241" t="inlineStr">
        <is>
          <t>BUCARAMANGA</t>
        </is>
      </c>
      <c r="J241" t="inlineStr">
        <is>
          <t>PAPELERIA EDIMAR</t>
        </is>
      </c>
      <c r="K241" t="inlineStr">
        <is>
          <t>AVAL</t>
        </is>
      </c>
      <c r="L241" t="inlineStr">
        <is>
          <t>FO-25-1431759</t>
        </is>
      </c>
      <c r="M241" s="49" t="n">
        <v>45896.36180555556</v>
      </c>
      <c r="N241" s="49" t="n">
        <v>45896.67291666667</v>
      </c>
      <c r="P241" t="inlineStr">
        <is>
          <t>HARDWARE</t>
        </is>
      </c>
      <c r="Q241" t="inlineStr">
        <is>
          <t>PINPAD</t>
        </is>
      </c>
      <c r="R241" t="inlineStr">
        <is>
          <t>DAÑO POS</t>
        </is>
      </c>
      <c r="T241" t="inlineStr">
        <is>
          <t>SOPORTE TELEFONICO</t>
        </is>
      </c>
      <c r="V241" t="inlineStr">
        <is>
          <t>TIPO I</t>
        </is>
      </c>
      <c r="W241" t="inlineStr">
        <is>
          <t>TERRESTRE</t>
        </is>
      </c>
      <c r="X241" t="inlineStr">
        <is>
          <t>HERRERA LUQUE SAUL JAVIER</t>
        </is>
      </c>
      <c r="Y241" t="inlineStr">
        <is>
          <t>1</t>
        </is>
      </c>
      <c r="Z241" t="inlineStr">
        <is>
          <t>0</t>
        </is>
      </c>
      <c r="AA241" s="48" t="n">
        <v>41241</v>
      </c>
      <c r="AB241" t="inlineStr">
        <is>
          <t>0</t>
        </is>
      </c>
      <c r="AC241" s="48" t="n">
        <v>0</v>
      </c>
      <c r="AD241" s="48" t="n">
        <v>41241</v>
      </c>
    </row>
    <row r="242">
      <c r="A242" t="inlineStr">
        <is>
          <t>BOGOTA</t>
        </is>
      </c>
      <c r="B242" t="inlineStr">
        <is>
          <t>CUNDINAMARCA</t>
        </is>
      </c>
      <c r="C242" t="inlineStr">
        <is>
          <t>0004-0004</t>
        </is>
      </c>
      <c r="D242" t="inlineStr">
        <is>
          <t>25430</t>
        </is>
      </c>
      <c r="E242" t="inlineStr">
        <is>
          <t>5773021</t>
        </is>
      </c>
      <c r="F242" t="inlineStr">
        <is>
          <t>21081955</t>
        </is>
      </c>
      <c r="G242" t="inlineStr">
        <is>
          <t>INCIDENTE</t>
        </is>
      </c>
      <c r="H242" t="inlineStr">
        <is>
          <t>CUNDINAMARCA</t>
        </is>
      </c>
      <c r="I242" t="inlineStr">
        <is>
          <t>MADRID</t>
        </is>
      </c>
      <c r="J242" t="inlineStr">
        <is>
          <t>PAPELERIA Y MISCELANEA ANNIE</t>
        </is>
      </c>
      <c r="K242" t="inlineStr">
        <is>
          <t>AVAL</t>
        </is>
      </c>
      <c r="L242" t="inlineStr">
        <is>
          <t>FO-25-1432049</t>
        </is>
      </c>
      <c r="M242" s="49" t="n">
        <v>45896.38263888889</v>
      </c>
      <c r="N242" s="49" t="n">
        <v>45896.67222222222</v>
      </c>
      <c r="P242" t="inlineStr">
        <is>
          <t>HARDWARE</t>
        </is>
      </c>
      <c r="Q242" t="inlineStr">
        <is>
          <t>SE REINICIA</t>
        </is>
      </c>
      <c r="R242" t="inlineStr">
        <is>
          <t>DAÑO POS</t>
        </is>
      </c>
      <c r="S242" t="inlineStr">
        <is>
          <t>EJECUTADO</t>
        </is>
      </c>
      <c r="T242" t="inlineStr">
        <is>
          <t>VISITA TECNICA</t>
        </is>
      </c>
      <c r="U242" t="inlineStr">
        <is>
          <t>LA2ZZ496</t>
        </is>
      </c>
      <c r="V242" t="inlineStr">
        <is>
          <t>TIPO II</t>
        </is>
      </c>
      <c r="W242" t="inlineStr">
        <is>
          <t>TERRESTRE</t>
        </is>
      </c>
      <c r="X242" t="inlineStr">
        <is>
          <t>BUSTOS MORA DIEGO MANUEL</t>
        </is>
      </c>
      <c r="Y242" t="inlineStr">
        <is>
          <t>1</t>
        </is>
      </c>
      <c r="Z242" t="inlineStr">
        <is>
          <t>0</t>
        </is>
      </c>
      <c r="AA242" s="48" t="n">
        <v>144968</v>
      </c>
      <c r="AB242" t="inlineStr">
        <is>
          <t>0</t>
        </is>
      </c>
      <c r="AC242" s="48" t="n">
        <v>0</v>
      </c>
      <c r="AD242" s="48" t="n">
        <v>144968</v>
      </c>
    </row>
    <row r="243">
      <c r="A243" t="inlineStr">
        <is>
          <t>MEDELLIN</t>
        </is>
      </c>
      <c r="B243" t="inlineStr">
        <is>
          <t>NOROCCIDENTE</t>
        </is>
      </c>
      <c r="C243" t="inlineStr">
        <is>
          <t>0004-0005</t>
        </is>
      </c>
      <c r="D243" t="inlineStr">
        <is>
          <t>5034</t>
        </is>
      </c>
      <c r="E243" t="inlineStr">
        <is>
          <t>5773256</t>
        </is>
      </c>
      <c r="F243" t="inlineStr">
        <is>
          <t>89587375</t>
        </is>
      </c>
      <c r="G243" t="inlineStr">
        <is>
          <t>INCIDENTE</t>
        </is>
      </c>
      <c r="H243" t="inlineStr">
        <is>
          <t>ANTIOQUIA</t>
        </is>
      </c>
      <c r="I243" t="inlineStr">
        <is>
          <t>ANDES</t>
        </is>
      </c>
      <c r="J243" t="inlineStr">
        <is>
          <t>DROGUERIA JMA ANDES</t>
        </is>
      </c>
      <c r="K243" t="inlineStr">
        <is>
          <t>AVAL</t>
        </is>
      </c>
      <c r="L243" t="inlineStr">
        <is>
          <t>FO-25-1433194</t>
        </is>
      </c>
      <c r="M243" s="49" t="n">
        <v>45896.44930555556</v>
      </c>
      <c r="N243" s="49" t="n">
        <v>45899.43472222222</v>
      </c>
      <c r="P243" t="inlineStr">
        <is>
          <t>HARDWARE</t>
        </is>
      </c>
      <c r="Q243" t="inlineStr">
        <is>
          <t>ALERT IRRUPTION</t>
        </is>
      </c>
      <c r="R243" t="inlineStr">
        <is>
          <t>ALERT IRRUPTION</t>
        </is>
      </c>
      <c r="S243" t="inlineStr">
        <is>
          <t>EJECUTADO</t>
        </is>
      </c>
      <c r="T243" t="inlineStr">
        <is>
          <t>VISITA TECNICA</t>
        </is>
      </c>
      <c r="U243" t="inlineStr">
        <is>
          <t>V6ZZZ643</t>
        </is>
      </c>
      <c r="V243" t="inlineStr">
        <is>
          <t>TIPO III</t>
        </is>
      </c>
      <c r="W243" t="inlineStr">
        <is>
          <t>TERRESTRE</t>
        </is>
      </c>
      <c r="X243" t="inlineStr">
        <is>
          <t>DIAZ ZABALA FRANCIS DUBAN</t>
        </is>
      </c>
      <c r="Y243" t="inlineStr">
        <is>
          <t>1</t>
        </is>
      </c>
      <c r="Z243" t="inlineStr">
        <is>
          <t>0</t>
        </is>
      </c>
      <c r="AA243" s="48" t="n">
        <v>275729</v>
      </c>
      <c r="AB243" t="inlineStr">
        <is>
          <t>0</t>
        </is>
      </c>
      <c r="AC243" s="48" t="n">
        <v>0</v>
      </c>
      <c r="AD243" s="48" t="n">
        <v>275729</v>
      </c>
    </row>
    <row r="244">
      <c r="A244" t="inlineStr">
        <is>
          <t>BOGOTA</t>
        </is>
      </c>
      <c r="B244" t="inlineStr">
        <is>
          <t>CUNDINAMARCA</t>
        </is>
      </c>
      <c r="C244" t="inlineStr">
        <is>
          <t>0004-0004</t>
        </is>
      </c>
      <c r="D244" t="inlineStr">
        <is>
          <t>25754</t>
        </is>
      </c>
      <c r="E244" t="inlineStr">
        <is>
          <t>5773321</t>
        </is>
      </c>
      <c r="F244" t="inlineStr">
        <is>
          <t>16584880</t>
        </is>
      </c>
      <c r="G244" t="inlineStr">
        <is>
          <t>INCIDENTE</t>
        </is>
      </c>
      <c r="H244" t="inlineStr">
        <is>
          <t>CUNDINAMARCA</t>
        </is>
      </c>
      <c r="I244" t="inlineStr">
        <is>
          <t>SOACHA</t>
        </is>
      </c>
      <c r="J244" t="inlineStr">
        <is>
          <t>VARIEDADES SARAY J</t>
        </is>
      </c>
      <c r="K244" t="inlineStr">
        <is>
          <t>AVAL</t>
        </is>
      </c>
      <c r="L244" t="inlineStr">
        <is>
          <t>FO-25-1433424</t>
        </is>
      </c>
      <c r="M244" s="49" t="n">
        <v>45896.47083333333</v>
      </c>
      <c r="N244" s="49" t="n">
        <v>45897.35277777778</v>
      </c>
      <c r="P244" t="inlineStr">
        <is>
          <t>HARDWARE</t>
        </is>
      </c>
      <c r="Q244" t="inlineStr">
        <is>
          <t>DETERIORO</t>
        </is>
      </c>
      <c r="R244" t="inlineStr">
        <is>
          <t>DATAFONO</t>
        </is>
      </c>
      <c r="S244" t="inlineStr">
        <is>
          <t>EJECUTADO</t>
        </is>
      </c>
      <c r="T244" t="inlineStr">
        <is>
          <t>VISITA TECNICA</t>
        </is>
      </c>
      <c r="U244" t="inlineStr">
        <is>
          <t>BL010757</t>
        </is>
      </c>
      <c r="V244" t="inlineStr">
        <is>
          <t>TIPO I</t>
        </is>
      </c>
      <c r="W244" t="inlineStr">
        <is>
          <t>TERRESTRE</t>
        </is>
      </c>
      <c r="X244" t="inlineStr">
        <is>
          <t>INFANTE SIERRA MANUEL FERNANDO</t>
        </is>
      </c>
      <c r="Y244" t="inlineStr">
        <is>
          <t>1</t>
        </is>
      </c>
      <c r="Z244" t="inlineStr">
        <is>
          <t>0</t>
        </is>
      </c>
      <c r="AA244" s="48" t="n">
        <v>65960</v>
      </c>
      <c r="AB244" t="inlineStr">
        <is>
          <t>0</t>
        </is>
      </c>
      <c r="AC244" s="48" t="n">
        <v>0</v>
      </c>
      <c r="AD244" s="48" t="n">
        <v>65960</v>
      </c>
    </row>
    <row r="245">
      <c r="A245" t="inlineStr">
        <is>
          <t>YOPAL</t>
        </is>
      </c>
      <c r="B245" t="inlineStr">
        <is>
          <t>REMOTAS</t>
        </is>
      </c>
      <c r="C245" t="inlineStr">
        <is>
          <t>0004-0007</t>
        </is>
      </c>
      <c r="D245" t="inlineStr">
        <is>
          <t>85010</t>
        </is>
      </c>
      <c r="E245" t="inlineStr">
        <is>
          <t>5773343</t>
        </is>
      </c>
      <c r="F245" t="inlineStr">
        <is>
          <t>81349961</t>
        </is>
      </c>
      <c r="G245" t="inlineStr">
        <is>
          <t>INCIDENTE</t>
        </is>
      </c>
      <c r="H245" t="inlineStr">
        <is>
          <t>CASANARE</t>
        </is>
      </c>
      <c r="I245" t="inlineStr">
        <is>
          <t>AGUAZUL</t>
        </is>
      </c>
      <c r="J245" t="inlineStr">
        <is>
          <t>LA ESQUINA MOVIL MULTISERVICIOS</t>
        </is>
      </c>
      <c r="K245" t="inlineStr">
        <is>
          <t>AVAL</t>
        </is>
      </c>
      <c r="L245" t="inlineStr">
        <is>
          <t>FO-25-1433429</t>
        </is>
      </c>
      <c r="M245" s="49" t="n">
        <v>45896.47638888889</v>
      </c>
      <c r="N245" s="49" t="n">
        <v>45897.6125</v>
      </c>
      <c r="P245" t="inlineStr">
        <is>
          <t>HARDWARE</t>
        </is>
      </c>
      <c r="Q245" t="inlineStr">
        <is>
          <t>COMUNICACION</t>
        </is>
      </c>
      <c r="R245" t="inlineStr">
        <is>
          <t>DAÑO POS</t>
        </is>
      </c>
      <c r="S245" t="inlineStr">
        <is>
          <t>EJECUTADO</t>
        </is>
      </c>
      <c r="T245" t="inlineStr">
        <is>
          <t>VISITA TECNICA</t>
        </is>
      </c>
      <c r="U245" t="inlineStr">
        <is>
          <t>10MZZ605</t>
        </is>
      </c>
      <c r="V245" t="inlineStr">
        <is>
          <t>TIPO II</t>
        </is>
      </c>
      <c r="W245" t="inlineStr">
        <is>
          <t>TERRESTRE</t>
        </is>
      </c>
      <c r="X245" t="inlineStr">
        <is>
          <t>BERNAL ELAICA EDGAR ALEXIS</t>
        </is>
      </c>
      <c r="Y245" t="inlineStr">
        <is>
          <t>1</t>
        </is>
      </c>
      <c r="Z245" t="inlineStr">
        <is>
          <t>0</t>
        </is>
      </c>
      <c r="AA245" s="48" t="n">
        <v>144968</v>
      </c>
      <c r="AB245" t="inlineStr">
        <is>
          <t>0</t>
        </is>
      </c>
      <c r="AC245" s="48" t="n">
        <v>0</v>
      </c>
      <c r="AD245" s="48" t="n">
        <v>144968</v>
      </c>
    </row>
    <row r="246">
      <c r="A246" t="inlineStr">
        <is>
          <t>BUCARAMANGA</t>
        </is>
      </c>
      <c r="B246" t="inlineStr">
        <is>
          <t>SANTANDERES</t>
        </is>
      </c>
      <c r="C246" t="inlineStr">
        <is>
          <t>0004-0008</t>
        </is>
      </c>
      <c r="D246" t="inlineStr">
        <is>
          <t>68001</t>
        </is>
      </c>
      <c r="E246" t="inlineStr">
        <is>
          <t>5773382</t>
        </is>
      </c>
      <c r="F246" t="inlineStr">
        <is>
          <t>18767210</t>
        </is>
      </c>
      <c r="G246" t="inlineStr">
        <is>
          <t>INCIDENTE</t>
        </is>
      </c>
      <c r="H246" t="inlineStr">
        <is>
          <t>SANTANDER</t>
        </is>
      </c>
      <c r="I246" t="inlineStr">
        <is>
          <t>BUCARAMANGA</t>
        </is>
      </c>
      <c r="J246" t="inlineStr">
        <is>
          <t>CELTEL S.A BUCARAMANGA CENTRO</t>
        </is>
      </c>
      <c r="K246" t="inlineStr">
        <is>
          <t>AVAL</t>
        </is>
      </c>
      <c r="L246" t="inlineStr">
        <is>
          <t>FO-25-1433552</t>
        </is>
      </c>
      <c r="M246" s="49" t="n">
        <v>45896.48680555556</v>
      </c>
      <c r="N246" s="49" t="n">
        <v>45897.45</v>
      </c>
      <c r="P246" t="inlineStr">
        <is>
          <t>SOFTWARE</t>
        </is>
      </c>
      <c r="Q246" t="inlineStr">
        <is>
          <t>ACTUALIZACION</t>
        </is>
      </c>
      <c r="R246" t="inlineStr">
        <is>
          <t>VERSION CARGA SO VR</t>
        </is>
      </c>
      <c r="S246" t="inlineStr">
        <is>
          <t>EJECUTADO</t>
        </is>
      </c>
      <c r="T246" t="inlineStr">
        <is>
          <t>VISITA TECNICA</t>
        </is>
      </c>
      <c r="U246" t="inlineStr">
        <is>
          <t>A4OZZ775</t>
        </is>
      </c>
      <c r="V246" t="inlineStr">
        <is>
          <t>TIPO I</t>
        </is>
      </c>
      <c r="W246" t="inlineStr">
        <is>
          <t>TERRESTRE</t>
        </is>
      </c>
      <c r="X246" t="inlineStr">
        <is>
          <t>GELVEZ MOGOLLON JOSE ELISEO</t>
        </is>
      </c>
      <c r="Y246" t="inlineStr">
        <is>
          <t>1</t>
        </is>
      </c>
      <c r="Z246" t="inlineStr">
        <is>
          <t>0</t>
        </is>
      </c>
      <c r="AA246" s="48" t="n">
        <v>65960</v>
      </c>
      <c r="AB246" t="inlineStr">
        <is>
          <t>0</t>
        </is>
      </c>
      <c r="AC246" s="48" t="n">
        <v>0</v>
      </c>
      <c r="AD246" s="48" t="n">
        <v>65960</v>
      </c>
    </row>
    <row r="247">
      <c r="A247" t="inlineStr">
        <is>
          <t>VILLAVICENCIO</t>
        </is>
      </c>
      <c r="B247" t="inlineStr">
        <is>
          <t>REMOTAS</t>
        </is>
      </c>
      <c r="C247" t="inlineStr">
        <is>
          <t>0004-0007</t>
        </is>
      </c>
      <c r="D247" t="inlineStr">
        <is>
          <t>50251</t>
        </is>
      </c>
      <c r="E247" t="inlineStr">
        <is>
          <t>5773385</t>
        </is>
      </c>
      <c r="F247" t="inlineStr">
        <is>
          <t>89440165</t>
        </is>
      </c>
      <c r="G247" t="inlineStr">
        <is>
          <t>INCIDENTE</t>
        </is>
      </c>
      <c r="H247" t="inlineStr">
        <is>
          <t>META</t>
        </is>
      </c>
      <c r="I247" t="inlineStr">
        <is>
          <t>EL CASTILLO</t>
        </is>
      </c>
      <c r="J247" t="inlineStr">
        <is>
          <t>CHECHO PREMIUM STORE</t>
        </is>
      </c>
      <c r="K247" t="inlineStr">
        <is>
          <t>AVAL</t>
        </is>
      </c>
      <c r="L247" t="inlineStr">
        <is>
          <t>FO-25-1433577</t>
        </is>
      </c>
      <c r="M247" s="49" t="n">
        <v>45896.48958333334</v>
      </c>
      <c r="N247" s="49" t="n">
        <v>45897.65902777778</v>
      </c>
      <c r="P247" t="inlineStr">
        <is>
          <t>HARDWARE</t>
        </is>
      </c>
      <c r="Q247" t="inlineStr">
        <is>
          <t>COMUNICACION</t>
        </is>
      </c>
      <c r="R247" t="inlineStr">
        <is>
          <t>MENSAJE CABLE DE RED DESCONECTADO</t>
        </is>
      </c>
      <c r="S247" t="inlineStr">
        <is>
          <t>EJECUTADO</t>
        </is>
      </c>
      <c r="T247" t="inlineStr">
        <is>
          <t>VISITA TECNICA</t>
        </is>
      </c>
      <c r="U247" t="inlineStr">
        <is>
          <t>SAVZZ811</t>
        </is>
      </c>
      <c r="V247" t="inlineStr">
        <is>
          <t>TIPO II</t>
        </is>
      </c>
      <c r="W247" t="inlineStr">
        <is>
          <t>TERRESTRE</t>
        </is>
      </c>
      <c r="X247" t="inlineStr">
        <is>
          <t>GARZON RUIZ LUIS MIGUEL</t>
        </is>
      </c>
      <c r="Y247" t="inlineStr">
        <is>
          <t>1</t>
        </is>
      </c>
      <c r="Z247" t="inlineStr">
        <is>
          <t>0</t>
        </is>
      </c>
      <c r="AA247" s="48" t="n">
        <v>144968</v>
      </c>
      <c r="AB247" t="inlineStr">
        <is>
          <t>0</t>
        </is>
      </c>
      <c r="AC247" s="48" t="n">
        <v>0</v>
      </c>
      <c r="AD247" s="48" t="n">
        <v>144968</v>
      </c>
    </row>
    <row r="248">
      <c r="A248" t="inlineStr">
        <is>
          <t>BUCARAMANGA</t>
        </is>
      </c>
      <c r="B248" t="inlineStr">
        <is>
          <t>SANTANDERES</t>
        </is>
      </c>
      <c r="C248" t="inlineStr">
        <is>
          <t>0004-0008</t>
        </is>
      </c>
      <c r="D248" t="inlineStr">
        <is>
          <t>68001</t>
        </is>
      </c>
      <c r="E248" t="inlineStr">
        <is>
          <t>5773431</t>
        </is>
      </c>
      <c r="F248" t="inlineStr">
        <is>
          <t>14896419</t>
        </is>
      </c>
      <c r="G248" t="inlineStr">
        <is>
          <t>INCIDENTE</t>
        </is>
      </c>
      <c r="H248" t="inlineStr">
        <is>
          <t>SANTANDER</t>
        </is>
      </c>
      <c r="I248" t="inlineStr">
        <is>
          <t>BUCARAMANGA</t>
        </is>
      </c>
      <c r="J248" t="inlineStr">
        <is>
          <t>PAPELERIA MUNDO ARTE</t>
        </is>
      </c>
      <c r="K248" t="inlineStr">
        <is>
          <t>AVAL</t>
        </is>
      </c>
      <c r="L248" t="inlineStr">
        <is>
          <t>FO-25-1433803</t>
        </is>
      </c>
      <c r="M248" s="49" t="n">
        <v>45896.50277777778</v>
      </c>
      <c r="N248" s="49" t="n">
        <v>45897.39791666667</v>
      </c>
      <c r="P248" t="inlineStr">
        <is>
          <t>SOFTWARE</t>
        </is>
      </c>
      <c r="Q248" t="inlineStr">
        <is>
          <t>ACTUALIZACION</t>
        </is>
      </c>
      <c r="R248" t="inlineStr">
        <is>
          <t>VERSION CARGA SO VR</t>
        </is>
      </c>
      <c r="S248" t="inlineStr">
        <is>
          <t>EJECUTADO</t>
        </is>
      </c>
      <c r="T248" t="inlineStr">
        <is>
          <t>VISITA TECNICA</t>
        </is>
      </c>
      <c r="U248" t="inlineStr">
        <is>
          <t>GA00J372</t>
        </is>
      </c>
      <c r="V248" t="inlineStr">
        <is>
          <t>TIPO I</t>
        </is>
      </c>
      <c r="W248" t="inlineStr">
        <is>
          <t>TERRESTRE</t>
        </is>
      </c>
      <c r="X248" t="inlineStr">
        <is>
          <t>GELVEZ MOGOLLON JOSE ELISEO</t>
        </is>
      </c>
      <c r="Y248" t="inlineStr">
        <is>
          <t>1</t>
        </is>
      </c>
      <c r="Z248" t="inlineStr">
        <is>
          <t>0</t>
        </is>
      </c>
      <c r="AA248" s="48" t="n">
        <v>65960</v>
      </c>
      <c r="AB248" t="inlineStr">
        <is>
          <t>0</t>
        </is>
      </c>
      <c r="AC248" s="48" t="n">
        <v>0</v>
      </c>
      <c r="AD248" s="48" t="n">
        <v>65960</v>
      </c>
    </row>
    <row r="249">
      <c r="A249" t="inlineStr">
        <is>
          <t>IBAGUE</t>
        </is>
      </c>
      <c r="B249" t="inlineStr">
        <is>
          <t>REMOTAS</t>
        </is>
      </c>
      <c r="C249" t="inlineStr">
        <is>
          <t>0004-0007</t>
        </is>
      </c>
      <c r="D249" t="inlineStr">
        <is>
          <t>73624</t>
        </is>
      </c>
      <c r="E249" t="inlineStr">
        <is>
          <t>5774208</t>
        </is>
      </c>
      <c r="F249" t="inlineStr">
        <is>
          <t>18766097</t>
        </is>
      </c>
      <c r="G249" t="inlineStr">
        <is>
          <t>INCIDENTE</t>
        </is>
      </c>
      <c r="H249" t="inlineStr">
        <is>
          <t>TOLIMA</t>
        </is>
      </c>
      <c r="I249" t="inlineStr">
        <is>
          <t>ROVIRA</t>
        </is>
      </c>
      <c r="J249" t="inlineStr">
        <is>
          <t>RECARGA MOVIL</t>
        </is>
      </c>
      <c r="K249" t="inlineStr">
        <is>
          <t>AVAL</t>
        </is>
      </c>
      <c r="L249" t="inlineStr">
        <is>
          <t>FO-25-1436809</t>
        </is>
      </c>
      <c r="M249" s="49" t="n">
        <v>45897.33333333334</v>
      </c>
      <c r="N249" s="49" t="n">
        <v>45897.52986111111</v>
      </c>
      <c r="P249" t="inlineStr">
        <is>
          <t>HARDWARE</t>
        </is>
      </c>
      <c r="Q249" t="inlineStr">
        <is>
          <t>DETERIORO</t>
        </is>
      </c>
      <c r="R249" t="inlineStr">
        <is>
          <t>DATAFONO</t>
        </is>
      </c>
      <c r="S249" t="inlineStr">
        <is>
          <t>EJECUTADO</t>
        </is>
      </c>
      <c r="T249" t="inlineStr">
        <is>
          <t>VISITA TECNICA</t>
        </is>
      </c>
      <c r="U249" t="inlineStr">
        <is>
          <t>9B0KZ059</t>
        </is>
      </c>
      <c r="V249" t="inlineStr">
        <is>
          <t>TIPO III</t>
        </is>
      </c>
      <c r="W249" t="inlineStr">
        <is>
          <t>TERRESTRE</t>
        </is>
      </c>
      <c r="X249" t="inlineStr">
        <is>
          <t>BARRAGAN TAFUR EDWIN ESTEBAN</t>
        </is>
      </c>
      <c r="Y249" t="inlineStr">
        <is>
          <t>1</t>
        </is>
      </c>
      <c r="Z249" t="inlineStr">
        <is>
          <t>0</t>
        </is>
      </c>
      <c r="AA249" s="48" t="n">
        <v>275729</v>
      </c>
      <c r="AB249" t="inlineStr">
        <is>
          <t>0</t>
        </is>
      </c>
      <c r="AC249" s="48" t="n">
        <v>0</v>
      </c>
      <c r="AD249" s="48" t="n">
        <v>275729</v>
      </c>
    </row>
    <row r="250">
      <c r="A250" t="inlineStr">
        <is>
          <t>CUCUTA</t>
        </is>
      </c>
      <c r="B250" t="inlineStr">
        <is>
          <t>SANTANDERES</t>
        </is>
      </c>
      <c r="C250" t="inlineStr">
        <is>
          <t>0004-0008</t>
        </is>
      </c>
      <c r="D250" t="inlineStr">
        <is>
          <t>54001</t>
        </is>
      </c>
      <c r="E250" t="inlineStr">
        <is>
          <t>5774608</t>
        </is>
      </c>
      <c r="F250" t="inlineStr">
        <is>
          <t>82055641</t>
        </is>
      </c>
      <c r="G250" t="inlineStr">
        <is>
          <t>INCIDENTE</t>
        </is>
      </c>
      <c r="H250" t="inlineStr">
        <is>
          <t>NORTE DE SANTANDER</t>
        </is>
      </c>
      <c r="I250" t="inlineStr">
        <is>
          <t>CUCUTA</t>
        </is>
      </c>
      <c r="J250" t="inlineStr">
        <is>
          <t>DROGUERIA DAR VIDA</t>
        </is>
      </c>
      <c r="K250" t="inlineStr">
        <is>
          <t>AVAL</t>
        </is>
      </c>
      <c r="L250" t="inlineStr">
        <is>
          <t>FO-25-1437222</t>
        </is>
      </c>
      <c r="M250" s="49" t="n">
        <v>45897.36180555556</v>
      </c>
      <c r="N250" s="49" t="n">
        <v>45897.71597222222</v>
      </c>
      <c r="P250" t="inlineStr">
        <is>
          <t>SOFTWARE</t>
        </is>
      </c>
      <c r="Q250" t="inlineStr">
        <is>
          <t>ACTUALIZACION</t>
        </is>
      </c>
      <c r="R250" t="inlineStr">
        <is>
          <t>VERSION CARGA SO VR</t>
        </is>
      </c>
      <c r="S250" t="inlineStr">
        <is>
          <t>EJECUTADO</t>
        </is>
      </c>
      <c r="T250" t="inlineStr">
        <is>
          <t>VISITA TECNICA</t>
        </is>
      </c>
      <c r="U250" t="inlineStr">
        <is>
          <t>SXUZZ570</t>
        </is>
      </c>
      <c r="V250" t="inlineStr">
        <is>
          <t>TIPO I</t>
        </is>
      </c>
      <c r="W250" t="inlineStr">
        <is>
          <t>TERRESTRE</t>
        </is>
      </c>
      <c r="X250" t="inlineStr">
        <is>
          <t>DURAN ACOSTA FRANK YONNY</t>
        </is>
      </c>
      <c r="Y250" t="inlineStr">
        <is>
          <t>1</t>
        </is>
      </c>
      <c r="Z250" t="inlineStr">
        <is>
          <t>0</t>
        </is>
      </c>
      <c r="AA250" s="48" t="n">
        <v>65960</v>
      </c>
      <c r="AB250" t="inlineStr">
        <is>
          <t>0</t>
        </is>
      </c>
      <c r="AC250" s="48" t="n">
        <v>0</v>
      </c>
      <c r="AD250" s="48" t="n">
        <v>65960</v>
      </c>
    </row>
    <row r="251">
      <c r="A251" t="inlineStr">
        <is>
          <t>BUCARAMANGA</t>
        </is>
      </c>
      <c r="B251" t="inlineStr">
        <is>
          <t>SANTANDERES</t>
        </is>
      </c>
      <c r="C251" t="inlineStr">
        <is>
          <t>0004-0008</t>
        </is>
      </c>
      <c r="D251" t="inlineStr">
        <is>
          <t>68190</t>
        </is>
      </c>
      <c r="E251" t="inlineStr">
        <is>
          <t>5774629</t>
        </is>
      </c>
      <c r="F251" t="inlineStr">
        <is>
          <t>18813436</t>
        </is>
      </c>
      <c r="G251" t="inlineStr">
        <is>
          <t>INCIDENTE</t>
        </is>
      </c>
      <c r="H251" t="inlineStr">
        <is>
          <t>SANTANDER</t>
        </is>
      </c>
      <c r="I251" t="inlineStr">
        <is>
          <t>CIMITARRA</t>
        </is>
      </c>
      <c r="J251" t="inlineStr">
        <is>
          <t>CELULARES Y TELECOMUNICACIONES CELTEL S.A - CIMITARRA</t>
        </is>
      </c>
      <c r="K251" t="inlineStr">
        <is>
          <t>AVAL</t>
        </is>
      </c>
      <c r="L251" t="inlineStr">
        <is>
          <t>FO-25-1437235</t>
        </is>
      </c>
      <c r="M251" s="49" t="n">
        <v>45897.36666666667</v>
      </c>
      <c r="N251" s="49" t="n">
        <v>45898.48125</v>
      </c>
      <c r="P251" t="inlineStr">
        <is>
          <t>SOFTWARE</t>
        </is>
      </c>
      <c r="Q251" t="inlineStr">
        <is>
          <t>DATOS DESACTUALIZADOS</t>
        </is>
      </c>
      <c r="R251" t="inlineStr">
        <is>
          <t>FECHA DIRECCION DESACTUALZADA</t>
        </is>
      </c>
      <c r="S251" t="inlineStr">
        <is>
          <t>EJECUTADO</t>
        </is>
      </c>
      <c r="T251" t="inlineStr">
        <is>
          <t>VISITA TECNICA</t>
        </is>
      </c>
      <c r="U251" t="inlineStr">
        <is>
          <t>9B0NZ910</t>
        </is>
      </c>
      <c r="V251" t="inlineStr">
        <is>
          <t>TIPO IV</t>
        </is>
      </c>
      <c r="W251" t="inlineStr">
        <is>
          <t>TERRESTRE</t>
        </is>
      </c>
      <c r="X251" t="inlineStr">
        <is>
          <t>GONZALEZ ESTUPIÑAN YEISON WALTER ANTONIO</t>
        </is>
      </c>
      <c r="Y251" t="inlineStr">
        <is>
          <t>1</t>
        </is>
      </c>
      <c r="Z251" t="inlineStr">
        <is>
          <t>0</t>
        </is>
      </c>
      <c r="AA251" s="48" t="n">
        <v>479589</v>
      </c>
      <c r="AB251" t="inlineStr">
        <is>
          <t>0</t>
        </is>
      </c>
      <c r="AC251" s="48" t="n">
        <v>0</v>
      </c>
      <c r="AD251" s="48" t="n">
        <v>479589</v>
      </c>
    </row>
    <row r="252">
      <c r="A252" t="inlineStr">
        <is>
          <t>BOGOTA</t>
        </is>
      </c>
      <c r="B252" t="inlineStr">
        <is>
          <t>CUNDINAMARCA</t>
        </is>
      </c>
      <c r="C252" t="inlineStr">
        <is>
          <t>0004-0004</t>
        </is>
      </c>
      <c r="D252" t="inlineStr">
        <is>
          <t>11001</t>
        </is>
      </c>
      <c r="E252" t="inlineStr">
        <is>
          <t>5774697</t>
        </is>
      </c>
      <c r="F252" t="inlineStr">
        <is>
          <t>24375933</t>
        </is>
      </c>
      <c r="G252" t="inlineStr">
        <is>
          <t>INCIDENTE</t>
        </is>
      </c>
      <c r="H252" t="inlineStr">
        <is>
          <t>CUNDINAMARCA</t>
        </is>
      </c>
      <c r="I252" t="inlineStr">
        <is>
          <t>BOGOTA</t>
        </is>
      </c>
      <c r="J252" t="inlineStr">
        <is>
          <t>VIA BALOTO TEUSAQUILLO</t>
        </is>
      </c>
      <c r="K252" t="inlineStr">
        <is>
          <t>AVAL</t>
        </is>
      </c>
      <c r="L252" t="inlineStr">
        <is>
          <t>FO-25-1437479</t>
        </is>
      </c>
      <c r="M252" s="49" t="n">
        <v>45897.38402777778</v>
      </c>
      <c r="N252" s="49" t="n">
        <v>45897.61527777778</v>
      </c>
      <c r="P252" t="inlineStr">
        <is>
          <t>HARDWARE</t>
        </is>
      </c>
      <c r="Q252" t="inlineStr">
        <is>
          <t>LECTOR DE TARJETAS</t>
        </is>
      </c>
      <c r="R252" t="inlineStr">
        <is>
          <t>DAÑO POS</t>
        </is>
      </c>
      <c r="S252" t="inlineStr">
        <is>
          <t>EJECUTADO</t>
        </is>
      </c>
      <c r="T252" t="inlineStr">
        <is>
          <t>VISITA TECNICA</t>
        </is>
      </c>
      <c r="U252" t="inlineStr">
        <is>
          <t>LATZZ616</t>
        </is>
      </c>
      <c r="V252" t="inlineStr">
        <is>
          <t>TIPO I</t>
        </is>
      </c>
      <c r="W252" t="inlineStr">
        <is>
          <t>TERRESTRE</t>
        </is>
      </c>
      <c r="X252" t="inlineStr">
        <is>
          <t>GARCIA PASTRANA KEVIN FERNANDO</t>
        </is>
      </c>
      <c r="Y252" t="inlineStr">
        <is>
          <t>1</t>
        </is>
      </c>
      <c r="Z252" t="inlineStr">
        <is>
          <t>0</t>
        </is>
      </c>
      <c r="AA252" s="48" t="n">
        <v>65960</v>
      </c>
      <c r="AB252" t="inlineStr">
        <is>
          <t>0</t>
        </is>
      </c>
      <c r="AC252" s="48" t="n">
        <v>0</v>
      </c>
      <c r="AD252" s="48" t="n">
        <v>65960</v>
      </c>
    </row>
    <row r="253">
      <c r="A253" t="inlineStr">
        <is>
          <t>CUCUTA</t>
        </is>
      </c>
      <c r="B253" t="inlineStr">
        <is>
          <t>SANTANDERES</t>
        </is>
      </c>
      <c r="C253" t="inlineStr">
        <is>
          <t>0004-0008</t>
        </is>
      </c>
      <c r="D253" t="inlineStr">
        <is>
          <t>54001</t>
        </is>
      </c>
      <c r="E253" t="inlineStr">
        <is>
          <t>5774795</t>
        </is>
      </c>
      <c r="F253" t="inlineStr">
        <is>
          <t>47240841</t>
        </is>
      </c>
      <c r="G253" t="inlineStr">
        <is>
          <t>INCIDENTE</t>
        </is>
      </c>
      <c r="H253" t="inlineStr">
        <is>
          <t>NORTE DE SANTANDER</t>
        </is>
      </c>
      <c r="I253" t="inlineStr">
        <is>
          <t>CUCUTA</t>
        </is>
      </c>
      <c r="J253" t="inlineStr">
        <is>
          <t>TELECOMUNICACIONES Y SERVICIOS ALCALA</t>
        </is>
      </c>
      <c r="K253" t="inlineStr">
        <is>
          <t>AVAL</t>
        </is>
      </c>
      <c r="L253" t="inlineStr">
        <is>
          <t>FO-25-1438437</t>
        </is>
      </c>
      <c r="M253" s="49" t="n">
        <v>45897.41527777778</v>
      </c>
      <c r="N253" s="49" t="n">
        <v>45897.7125</v>
      </c>
      <c r="P253" t="inlineStr">
        <is>
          <t>USUARIO</t>
        </is>
      </c>
      <c r="Q253" t="inlineStr">
        <is>
          <t>LECTOR DE BARRAS</t>
        </is>
      </c>
      <c r="R253" t="inlineStr">
        <is>
          <t>CAPACITACION MANIPULACION DE COMERCIO</t>
        </is>
      </c>
      <c r="S253" t="inlineStr">
        <is>
          <t>EJECUTADO</t>
        </is>
      </c>
      <c r="T253" t="inlineStr">
        <is>
          <t>VISITA TECNICA</t>
        </is>
      </c>
      <c r="U253" t="inlineStr">
        <is>
          <t>SDZZZ788</t>
        </is>
      </c>
      <c r="V253" t="inlineStr">
        <is>
          <t>TIPO I</t>
        </is>
      </c>
      <c r="W253" t="inlineStr">
        <is>
          <t>TERRESTRE</t>
        </is>
      </c>
      <c r="X253" t="inlineStr">
        <is>
          <t>PACHECO BUITRAGO JAVIER ALONSO</t>
        </is>
      </c>
      <c r="Y253" t="inlineStr">
        <is>
          <t>1</t>
        </is>
      </c>
      <c r="Z253" t="inlineStr">
        <is>
          <t>0</t>
        </is>
      </c>
      <c r="AA253" s="48" t="n">
        <v>65960</v>
      </c>
      <c r="AB253" t="inlineStr">
        <is>
          <t>0</t>
        </is>
      </c>
      <c r="AC253" s="48" t="n">
        <v>0</v>
      </c>
      <c r="AD253" s="48" t="n">
        <v>65960</v>
      </c>
    </row>
    <row r="254">
      <c r="A254" t="inlineStr">
        <is>
          <t>MANIZALES</t>
        </is>
      </c>
      <c r="B254" t="inlineStr">
        <is>
          <t>SUROCCIDENTE Y EJE CAFETERO</t>
        </is>
      </c>
      <c r="C254" t="inlineStr">
        <is>
          <t>0004-0002</t>
        </is>
      </c>
      <c r="D254" t="inlineStr">
        <is>
          <t>17001</t>
        </is>
      </c>
      <c r="E254" t="inlineStr">
        <is>
          <t>5774831</t>
        </is>
      </c>
      <c r="F254" t="inlineStr">
        <is>
          <t>16886343</t>
        </is>
      </c>
      <c r="G254" t="inlineStr">
        <is>
          <t>INCIDENTE</t>
        </is>
      </c>
      <c r="H254" t="inlineStr">
        <is>
          <t>CALDAS</t>
        </is>
      </c>
      <c r="I254" t="inlineStr">
        <is>
          <t>MANIZALES</t>
        </is>
      </c>
      <c r="J254" t="inlineStr">
        <is>
          <t>MATTITO S NET VARIEDADES</t>
        </is>
      </c>
      <c r="K254" t="inlineStr">
        <is>
          <t>AVAL</t>
        </is>
      </c>
      <c r="L254" t="inlineStr">
        <is>
          <t>FO-25-1438423</t>
        </is>
      </c>
      <c r="M254" s="49" t="n">
        <v>45897.42222222222</v>
      </c>
      <c r="N254" s="49" t="n">
        <v>45897.66319444445</v>
      </c>
      <c r="P254" t="inlineStr">
        <is>
          <t>ENTIDAD</t>
        </is>
      </c>
      <c r="Q254" t="inlineStr">
        <is>
          <t>ERROR DE TRANSACCIONES</t>
        </is>
      </c>
      <c r="R254" t="inlineStr">
        <is>
          <t>CONVENIOS NO HABILITADOS</t>
        </is>
      </c>
      <c r="T254" t="inlineStr">
        <is>
          <t>SOPORTE TELEFONICO</t>
        </is>
      </c>
      <c r="V254" t="inlineStr">
        <is>
          <t>TIPO I</t>
        </is>
      </c>
      <c r="W254" t="inlineStr">
        <is>
          <t>TERRESTRE</t>
        </is>
      </c>
      <c r="X254" t="inlineStr">
        <is>
          <t>HENAO CARDONA DIEGO FERNANDO</t>
        </is>
      </c>
      <c r="Y254" t="inlineStr">
        <is>
          <t>1</t>
        </is>
      </c>
      <c r="Z254" t="inlineStr">
        <is>
          <t>0</t>
        </is>
      </c>
      <c r="AA254" s="48" t="n">
        <v>41241</v>
      </c>
      <c r="AB254" t="inlineStr">
        <is>
          <t>0</t>
        </is>
      </c>
      <c r="AC254" s="48" t="n">
        <v>0</v>
      </c>
      <c r="AD254" s="48" t="n">
        <v>41241</v>
      </c>
    </row>
    <row r="255">
      <c r="A255" t="inlineStr">
        <is>
          <t>VILLAVICENCIO</t>
        </is>
      </c>
      <c r="B255" t="inlineStr">
        <is>
          <t>REMOTAS</t>
        </is>
      </c>
      <c r="C255" t="inlineStr">
        <is>
          <t>0004-0007</t>
        </is>
      </c>
      <c r="D255" t="inlineStr">
        <is>
          <t>25530</t>
        </is>
      </c>
      <c r="E255" t="inlineStr">
        <is>
          <t>5774835</t>
        </is>
      </c>
      <c r="F255" t="inlineStr">
        <is>
          <t>89190307</t>
        </is>
      </c>
      <c r="G255" t="inlineStr">
        <is>
          <t>INCIDENTE</t>
        </is>
      </c>
      <c r="H255" t="inlineStr">
        <is>
          <t>CUNDINAMARCA</t>
        </is>
      </c>
      <c r="I255" t="inlineStr">
        <is>
          <t>PARATEBUENO</t>
        </is>
      </c>
      <c r="J255" t="inlineStr">
        <is>
          <t>FRUVER EL HUERTO PARATEBUENO</t>
        </is>
      </c>
      <c r="K255" t="inlineStr">
        <is>
          <t>AVAL</t>
        </is>
      </c>
      <c r="L255" t="inlineStr">
        <is>
          <t>FO-25-1438431</t>
        </is>
      </c>
      <c r="M255" s="49" t="n">
        <v>45897.42291666667</v>
      </c>
      <c r="N255" s="49" t="n">
        <v>45899.49930555555</v>
      </c>
      <c r="P255" t="inlineStr">
        <is>
          <t>HARDWARE</t>
        </is>
      </c>
      <c r="Q255" t="inlineStr">
        <is>
          <t>IMPRESION</t>
        </is>
      </c>
      <c r="R255" t="inlineStr">
        <is>
          <t>NO AVANZA PAPEL</t>
        </is>
      </c>
      <c r="S255" t="inlineStr">
        <is>
          <t>EJECUTADO</t>
        </is>
      </c>
      <c r="T255" t="inlineStr">
        <is>
          <t>VISITA TECNICA</t>
        </is>
      </c>
      <c r="U255" t="inlineStr">
        <is>
          <t>F1RZZ664</t>
        </is>
      </c>
      <c r="V255" t="inlineStr">
        <is>
          <t>TIPO III</t>
        </is>
      </c>
      <c r="W255" t="inlineStr">
        <is>
          <t>TERRESTRE</t>
        </is>
      </c>
      <c r="X255" t="inlineStr">
        <is>
          <t>CASTRILLON URREA LONDIER LEANDRO</t>
        </is>
      </c>
      <c r="Y255" t="inlineStr">
        <is>
          <t>1</t>
        </is>
      </c>
      <c r="Z255" t="inlineStr">
        <is>
          <t>0</t>
        </is>
      </c>
      <c r="AA255" s="48" t="n">
        <v>275729</v>
      </c>
      <c r="AB255" t="inlineStr">
        <is>
          <t>0</t>
        </is>
      </c>
      <c r="AC255" s="48" t="n">
        <v>0</v>
      </c>
      <c r="AD255" s="48" t="n">
        <v>275729</v>
      </c>
    </row>
    <row r="256">
      <c r="A256" t="inlineStr">
        <is>
          <t>MEDELLIN</t>
        </is>
      </c>
      <c r="B256" t="inlineStr">
        <is>
          <t>NOROCCIDENTE</t>
        </is>
      </c>
      <c r="C256" t="inlineStr">
        <is>
          <t>0004-0005</t>
        </is>
      </c>
      <c r="D256" t="inlineStr">
        <is>
          <t>5001</t>
        </is>
      </c>
      <c r="E256" t="inlineStr">
        <is>
          <t>5775125</t>
        </is>
      </c>
      <c r="F256" t="inlineStr">
        <is>
          <t>43249291</t>
        </is>
      </c>
      <c r="G256" t="inlineStr">
        <is>
          <t>INCIDENTE</t>
        </is>
      </c>
      <c r="H256" t="inlineStr">
        <is>
          <t>ANTIOQUIA</t>
        </is>
      </c>
      <c r="I256" t="inlineStr">
        <is>
          <t>MEDELLIN</t>
        </is>
      </c>
      <c r="J256" t="inlineStr">
        <is>
          <t>STILO REAL SHOW</t>
        </is>
      </c>
      <c r="K256" t="inlineStr">
        <is>
          <t>AVAL</t>
        </is>
      </c>
      <c r="L256" t="inlineStr">
        <is>
          <t>FO-25-1438986</t>
        </is>
      </c>
      <c r="M256" s="49" t="n">
        <v>45897.49791666667</v>
      </c>
      <c r="N256" s="49" t="n">
        <v>45897.61875</v>
      </c>
      <c r="P256" t="inlineStr">
        <is>
          <t>HARDWARE</t>
        </is>
      </c>
      <c r="Q256" t="inlineStr">
        <is>
          <t>NO ENCIENDE</t>
        </is>
      </c>
      <c r="R256" t="inlineStr">
        <is>
          <t>DAÑO POS</t>
        </is>
      </c>
      <c r="S256" t="inlineStr">
        <is>
          <t>EJECUTADO / CANCELADO</t>
        </is>
      </c>
      <c r="T256" t="inlineStr">
        <is>
          <t>VISITA TECNICA</t>
        </is>
      </c>
      <c r="U256" t="inlineStr">
        <is>
          <t>NA</t>
        </is>
      </c>
      <c r="V256" t="inlineStr">
        <is>
          <t>TIPO I</t>
        </is>
      </c>
      <c r="W256" t="inlineStr">
        <is>
          <t>TERRESTRE</t>
        </is>
      </c>
      <c r="X256" t="inlineStr">
        <is>
          <t>CASTAÑEDA PALACIO CARLOS FELIPE</t>
        </is>
      </c>
      <c r="Y256" t="inlineStr">
        <is>
          <t>1</t>
        </is>
      </c>
      <c r="Z256" t="inlineStr">
        <is>
          <t>0</t>
        </is>
      </c>
      <c r="AA256" s="48" t="n">
        <v>65960</v>
      </c>
      <c r="AB256" t="inlineStr">
        <is>
          <t>0</t>
        </is>
      </c>
      <c r="AC256" s="48" t="n">
        <v>0</v>
      </c>
      <c r="AD256" s="48" t="n">
        <v>65960</v>
      </c>
    </row>
    <row r="257">
      <c r="A257" t="inlineStr">
        <is>
          <t>VALLEDUPAR</t>
        </is>
      </c>
      <c r="B257" t="inlineStr">
        <is>
          <t>COSTA</t>
        </is>
      </c>
      <c r="C257" t="inlineStr">
        <is>
          <t>0004-0001</t>
        </is>
      </c>
      <c r="D257" t="inlineStr">
        <is>
          <t>20001</t>
        </is>
      </c>
      <c r="E257" t="inlineStr">
        <is>
          <t>5775606</t>
        </is>
      </c>
      <c r="F257" t="inlineStr">
        <is>
          <t>90101429</t>
        </is>
      </c>
      <c r="G257" t="inlineStr">
        <is>
          <t>INCIDENTE</t>
        </is>
      </c>
      <c r="H257" t="inlineStr">
        <is>
          <t>CESAR</t>
        </is>
      </c>
      <c r="I257" t="inlineStr">
        <is>
          <t>VALLEDUPAR</t>
        </is>
      </c>
      <c r="J257" t="inlineStr">
        <is>
          <t>MULTISERVICIOS JIM</t>
        </is>
      </c>
      <c r="K257" t="inlineStr">
        <is>
          <t>AVAL</t>
        </is>
      </c>
      <c r="L257" t="inlineStr">
        <is>
          <t>FO-25-1440395</t>
        </is>
      </c>
      <c r="M257" s="49" t="n">
        <v>45897.64236111111</v>
      </c>
      <c r="N257" s="49" t="n">
        <v>45898.50763888889</v>
      </c>
      <c r="P257" t="inlineStr">
        <is>
          <t>HARDWARE</t>
        </is>
      </c>
      <c r="Q257" t="inlineStr">
        <is>
          <t>LECTOR DE BARRAS</t>
        </is>
      </c>
      <c r="R257" t="inlineStr">
        <is>
          <t>DAÑO POS</t>
        </is>
      </c>
      <c r="S257" t="inlineStr">
        <is>
          <t>EJECUTADO</t>
        </is>
      </c>
      <c r="T257" t="inlineStr">
        <is>
          <t>VISITA TECNICA</t>
        </is>
      </c>
      <c r="U257" t="inlineStr">
        <is>
          <t>V6ZZZ345</t>
        </is>
      </c>
      <c r="V257" t="inlineStr">
        <is>
          <t>TIPO I</t>
        </is>
      </c>
      <c r="W257" t="inlineStr">
        <is>
          <t>TERRESTRE</t>
        </is>
      </c>
      <c r="X257" t="inlineStr">
        <is>
          <t>BENITEZ CARVAJAL ALVARO JAVIER</t>
        </is>
      </c>
      <c r="Y257" t="inlineStr">
        <is>
          <t>1</t>
        </is>
      </c>
      <c r="Z257" t="inlineStr">
        <is>
          <t>0</t>
        </is>
      </c>
      <c r="AA257" s="48" t="n">
        <v>65960</v>
      </c>
      <c r="AB257" t="inlineStr">
        <is>
          <t>0</t>
        </is>
      </c>
      <c r="AC257" s="48" t="n">
        <v>0</v>
      </c>
      <c r="AD257" s="48" t="n">
        <v>65960</v>
      </c>
    </row>
    <row r="258">
      <c r="A258" t="inlineStr">
        <is>
          <t>BUCARAMANGA</t>
        </is>
      </c>
      <c r="B258" t="inlineStr">
        <is>
          <t>SANTANDERES</t>
        </is>
      </c>
      <c r="C258" t="inlineStr">
        <is>
          <t>0004-0008</t>
        </is>
      </c>
      <c r="D258" t="inlineStr">
        <is>
          <t>68081</t>
        </is>
      </c>
      <c r="E258" t="inlineStr">
        <is>
          <t>5775617</t>
        </is>
      </c>
      <c r="F258" t="inlineStr">
        <is>
          <t>19086404</t>
        </is>
      </c>
      <c r="G258" t="inlineStr">
        <is>
          <t>INCIDENTE</t>
        </is>
      </c>
      <c r="H258" t="inlineStr">
        <is>
          <t>SANTANDER</t>
        </is>
      </c>
      <c r="I258" t="inlineStr">
        <is>
          <t>BARRANCABERMEJA</t>
        </is>
      </c>
      <c r="J258" t="inlineStr">
        <is>
          <t>CELULARES Y TELECOMUNICACIONES CELTEL S.A BARRIO COLOMBIA</t>
        </is>
      </c>
      <c r="K258" t="inlineStr">
        <is>
          <t>AVAL</t>
        </is>
      </c>
      <c r="L258" t="inlineStr">
        <is>
          <t>FO-25-1440401</t>
        </is>
      </c>
      <c r="M258" s="49" t="n">
        <v>45897.64513888889</v>
      </c>
      <c r="N258" s="49" t="n">
        <v>45897.71388888889</v>
      </c>
      <c r="P258" t="inlineStr">
        <is>
          <t>SOFTWARE</t>
        </is>
      </c>
      <c r="Q258" t="inlineStr">
        <is>
          <t>DATOS DESACTUALIZADOS</t>
        </is>
      </c>
      <c r="R258" t="inlineStr">
        <is>
          <t>FECHA DIRECCION DESACTUALZADA</t>
        </is>
      </c>
      <c r="S258" t="inlineStr">
        <is>
          <t>EJECUTADO</t>
        </is>
      </c>
      <c r="T258" t="inlineStr">
        <is>
          <t>VISITA TECNICA</t>
        </is>
      </c>
      <c r="U258" t="inlineStr">
        <is>
          <t>A4OZZ924</t>
        </is>
      </c>
      <c r="V258" t="inlineStr">
        <is>
          <t>TIPO III</t>
        </is>
      </c>
      <c r="W258" t="inlineStr">
        <is>
          <t>TERRESTRE</t>
        </is>
      </c>
      <c r="X258" t="inlineStr">
        <is>
          <t>GONZALEZ ESTUPIÑAN YEISON WALTER ANTONIO</t>
        </is>
      </c>
      <c r="Y258" t="inlineStr">
        <is>
          <t>1</t>
        </is>
      </c>
      <c r="Z258" t="inlineStr">
        <is>
          <t>0</t>
        </is>
      </c>
      <c r="AA258" s="48" t="n">
        <v>275729</v>
      </c>
      <c r="AB258" t="inlineStr">
        <is>
          <t>0</t>
        </is>
      </c>
      <c r="AC258" s="48" t="n">
        <v>0</v>
      </c>
      <c r="AD258" s="48" t="n">
        <v>275729</v>
      </c>
    </row>
    <row r="259">
      <c r="A259" t="inlineStr">
        <is>
          <t>MONTERIA</t>
        </is>
      </c>
      <c r="B259" t="inlineStr">
        <is>
          <t>COSTA</t>
        </is>
      </c>
      <c r="C259" t="inlineStr">
        <is>
          <t>0004-0001</t>
        </is>
      </c>
      <c r="D259" t="inlineStr">
        <is>
          <t>23672</t>
        </is>
      </c>
      <c r="E259" t="inlineStr">
        <is>
          <t>5775756</t>
        </is>
      </c>
      <c r="F259" t="inlineStr">
        <is>
          <t>20378188</t>
        </is>
      </c>
      <c r="G259" t="inlineStr">
        <is>
          <t>INCIDENTE</t>
        </is>
      </c>
      <c r="H259" t="inlineStr">
        <is>
          <t>CORDOBA</t>
        </is>
      </c>
      <c r="I259" t="inlineStr">
        <is>
          <t>SAN ANTERO</t>
        </is>
      </c>
      <c r="J259" t="inlineStr">
        <is>
          <t>HELADERIA DALIMAR</t>
        </is>
      </c>
      <c r="K259" t="inlineStr">
        <is>
          <t>AVAL</t>
        </is>
      </c>
      <c r="L259" t="inlineStr">
        <is>
          <t>FO-25-1440936</t>
        </is>
      </c>
      <c r="M259" s="49" t="n">
        <v>45897.68819444445</v>
      </c>
      <c r="N259" s="49" t="n">
        <v>45898.66111111111</v>
      </c>
      <c r="P259" t="inlineStr">
        <is>
          <t>HARDWARE</t>
        </is>
      </c>
      <c r="Q259" t="inlineStr">
        <is>
          <t>COMUNICACION</t>
        </is>
      </c>
      <c r="R259" t="inlineStr">
        <is>
          <t>MENSAJE CABLE DE RED DESCONECTADO</t>
        </is>
      </c>
      <c r="S259" t="inlineStr">
        <is>
          <t>EJECUTADO</t>
        </is>
      </c>
      <c r="T259" t="inlineStr">
        <is>
          <t>VISITA TECNICA</t>
        </is>
      </c>
      <c r="U259" t="inlineStr">
        <is>
          <t>XPFZZ152</t>
        </is>
      </c>
      <c r="V259" t="inlineStr">
        <is>
          <t>TIPO II</t>
        </is>
      </c>
      <c r="W259" t="inlineStr">
        <is>
          <t>TERRESTRE</t>
        </is>
      </c>
      <c r="X259" t="inlineStr">
        <is>
          <t>COGOLLO VERTEL EDER LUIS</t>
        </is>
      </c>
      <c r="Y259" t="inlineStr">
        <is>
          <t>1</t>
        </is>
      </c>
      <c r="Z259" t="inlineStr">
        <is>
          <t>0</t>
        </is>
      </c>
      <c r="AA259" s="48" t="n">
        <v>144968</v>
      </c>
      <c r="AB259" t="inlineStr">
        <is>
          <t>0</t>
        </is>
      </c>
      <c r="AC259" s="48" t="n">
        <v>0</v>
      </c>
      <c r="AD259" s="48" t="n">
        <v>144968</v>
      </c>
    </row>
    <row r="260">
      <c r="A260" t="inlineStr">
        <is>
          <t>BUCARAMANGA</t>
        </is>
      </c>
      <c r="B260" t="inlineStr">
        <is>
          <t>SANTANDERES</t>
        </is>
      </c>
      <c r="C260" t="inlineStr">
        <is>
          <t>0004-0008</t>
        </is>
      </c>
      <c r="D260" t="inlineStr">
        <is>
          <t>68001</t>
        </is>
      </c>
      <c r="E260" t="inlineStr">
        <is>
          <t>5775903</t>
        </is>
      </c>
      <c r="F260" t="inlineStr">
        <is>
          <t>89534603</t>
        </is>
      </c>
      <c r="G260" t="inlineStr">
        <is>
          <t>INCIDENTE</t>
        </is>
      </c>
      <c r="H260" t="inlineStr">
        <is>
          <t>SANTANDER</t>
        </is>
      </c>
      <c r="I260" t="inlineStr">
        <is>
          <t>BUCARAMANGA</t>
        </is>
      </c>
      <c r="J260" t="inlineStr">
        <is>
          <t>CONEXIÓN LINEA VERDE</t>
        </is>
      </c>
      <c r="K260" t="inlineStr">
        <is>
          <t>AVAL</t>
        </is>
      </c>
      <c r="L260" t="inlineStr">
        <is>
          <t>FO-25-1442034</t>
        </is>
      </c>
      <c r="M260" s="49" t="n">
        <v>45898.33333333334</v>
      </c>
      <c r="N260" s="49" t="n">
        <v>45898.42569444444</v>
      </c>
      <c r="P260" t="inlineStr">
        <is>
          <t>ENTIDAD</t>
        </is>
      </c>
      <c r="Q260" t="inlineStr">
        <is>
          <t>ERROR DE TRANSACCIONES</t>
        </is>
      </c>
      <c r="R260" t="inlineStr">
        <is>
          <t>TRANSACCION NO PERMITIDA</t>
        </is>
      </c>
      <c r="S260" t="inlineStr">
        <is>
          <t>EJECUTADO</t>
        </is>
      </c>
      <c r="T260" t="inlineStr">
        <is>
          <t>VISITA TECNICA</t>
        </is>
      </c>
      <c r="U260" t="inlineStr">
        <is>
          <t>LAZZZ205</t>
        </is>
      </c>
      <c r="V260" t="inlineStr">
        <is>
          <t>TIPO I</t>
        </is>
      </c>
      <c r="W260" t="inlineStr">
        <is>
          <t>TERRESTRE</t>
        </is>
      </c>
      <c r="X260" t="inlineStr">
        <is>
          <t>REYES RAMIREZ DIEGO ALEXANDER</t>
        </is>
      </c>
      <c r="Y260" t="inlineStr">
        <is>
          <t>1</t>
        </is>
      </c>
      <c r="Z260" t="inlineStr">
        <is>
          <t>0</t>
        </is>
      </c>
      <c r="AA260" s="48" t="n">
        <v>65960</v>
      </c>
      <c r="AB260" t="inlineStr">
        <is>
          <t>0</t>
        </is>
      </c>
      <c r="AC260" s="48" t="n">
        <v>0</v>
      </c>
      <c r="AD260" s="48" t="n">
        <v>65960</v>
      </c>
    </row>
    <row r="261">
      <c r="A261" t="inlineStr">
        <is>
          <t>BOGOTA</t>
        </is>
      </c>
      <c r="B261" t="inlineStr">
        <is>
          <t>CUNDINAMARCA</t>
        </is>
      </c>
      <c r="C261" t="inlineStr">
        <is>
          <t>0004-0004</t>
        </is>
      </c>
      <c r="D261" t="inlineStr">
        <is>
          <t>11001</t>
        </is>
      </c>
      <c r="E261" t="inlineStr">
        <is>
          <t>5776193</t>
        </is>
      </c>
      <c r="F261" t="inlineStr">
        <is>
          <t>89526289</t>
        </is>
      </c>
      <c r="G261" t="inlineStr">
        <is>
          <t>INCIDENTE</t>
        </is>
      </c>
      <c r="H261" t="inlineStr">
        <is>
          <t>CUNDINAMARCA</t>
        </is>
      </c>
      <c r="I261" t="inlineStr">
        <is>
          <t>BOGOTA</t>
        </is>
      </c>
      <c r="J261" t="inlineStr">
        <is>
          <t>NORMA RECORD</t>
        </is>
      </c>
      <c r="K261" t="inlineStr">
        <is>
          <t>AVAL</t>
        </is>
      </c>
      <c r="L261" t="inlineStr">
        <is>
          <t>FO-25-1443246</t>
        </is>
      </c>
      <c r="M261" s="49" t="n">
        <v>45898.40625</v>
      </c>
      <c r="N261" s="49" t="n">
        <v>45898.59097222222</v>
      </c>
      <c r="P261" t="inlineStr">
        <is>
          <t>ENTIDAD</t>
        </is>
      </c>
      <c r="Q261" t="inlineStr">
        <is>
          <t>AVAL TARJETA DE SEMBRADO</t>
        </is>
      </c>
      <c r="R261" t="inlineStr">
        <is>
          <t>RESEMBRADO EXITOSO</t>
        </is>
      </c>
      <c r="S261" t="inlineStr">
        <is>
          <t>EJECUTADO</t>
        </is>
      </c>
      <c r="T261" t="inlineStr">
        <is>
          <t>VISITA TECNICA</t>
        </is>
      </c>
      <c r="U261" t="inlineStr">
        <is>
          <t>FAZZZ751</t>
        </is>
      </c>
      <c r="V261" t="inlineStr">
        <is>
          <t>TIPO I</t>
        </is>
      </c>
      <c r="W261" t="inlineStr">
        <is>
          <t>TERRESTRE</t>
        </is>
      </c>
      <c r="X261" t="inlineStr">
        <is>
          <t>MURCIA HERNANDEZ HARVEY IGNACIO</t>
        </is>
      </c>
      <c r="Y261" t="inlineStr">
        <is>
          <t>1</t>
        </is>
      </c>
      <c r="Z261" t="inlineStr">
        <is>
          <t>0</t>
        </is>
      </c>
      <c r="AA261" s="48" t="n">
        <v>65960</v>
      </c>
      <c r="AB261" t="inlineStr">
        <is>
          <t>0</t>
        </is>
      </c>
      <c r="AC261" s="48" t="n">
        <v>0</v>
      </c>
      <c r="AD261" s="48" t="n">
        <v>65960</v>
      </c>
    </row>
    <row r="262">
      <c r="A262" t="inlineStr">
        <is>
          <t>YOPAL</t>
        </is>
      </c>
      <c r="B262" t="inlineStr">
        <is>
          <t>REMOTAS</t>
        </is>
      </c>
      <c r="C262" t="inlineStr">
        <is>
          <t>0004-0007</t>
        </is>
      </c>
      <c r="D262" t="inlineStr">
        <is>
          <t>85010</t>
        </is>
      </c>
      <c r="E262" t="inlineStr">
        <is>
          <t>5776228</t>
        </is>
      </c>
      <c r="F262" t="inlineStr">
        <is>
          <t>81349961</t>
        </is>
      </c>
      <c r="G262" t="inlineStr">
        <is>
          <t>INCIDENTE</t>
        </is>
      </c>
      <c r="H262" t="inlineStr">
        <is>
          <t>CASANARE</t>
        </is>
      </c>
      <c r="I262" t="inlineStr">
        <is>
          <t>AGUAZUL</t>
        </is>
      </c>
      <c r="J262" t="inlineStr">
        <is>
          <t>LA ESQUINA MOVIL MULTISERVICIOS</t>
        </is>
      </c>
      <c r="K262" t="inlineStr">
        <is>
          <t>AVAL</t>
        </is>
      </c>
      <c r="L262" t="inlineStr">
        <is>
          <t>FO-25-1443214</t>
        </is>
      </c>
      <c r="M262" s="49" t="n">
        <v>45898.40208333333</v>
      </c>
      <c r="N262" s="49" t="n">
        <v>45898.52083333334</v>
      </c>
      <c r="P262" t="inlineStr">
        <is>
          <t>ENTIDAD</t>
        </is>
      </c>
      <c r="Q262" t="inlineStr">
        <is>
          <t>AVAL TARJETA DE SEMBRADO</t>
        </is>
      </c>
      <c r="R262" t="inlineStr">
        <is>
          <t>RESEMBRADO EXITOSO</t>
        </is>
      </c>
      <c r="T262" t="inlineStr">
        <is>
          <t>SOPORTE TELEFONICO</t>
        </is>
      </c>
      <c r="V262" t="inlineStr">
        <is>
          <t>TIPO II</t>
        </is>
      </c>
      <c r="W262" t="inlineStr">
        <is>
          <t>TERRESTRE</t>
        </is>
      </c>
      <c r="X262" t="inlineStr">
        <is>
          <t>BERNAL ELAICA EDGAR ALEXIS</t>
        </is>
      </c>
      <c r="Y262" t="inlineStr">
        <is>
          <t>1</t>
        </is>
      </c>
      <c r="Z262" t="inlineStr">
        <is>
          <t>0</t>
        </is>
      </c>
      <c r="AA262" s="48" t="n">
        <v>41241</v>
      </c>
      <c r="AB262" t="inlineStr">
        <is>
          <t>0</t>
        </is>
      </c>
      <c r="AC262" s="48" t="n">
        <v>0</v>
      </c>
      <c r="AD262" s="48" t="n">
        <v>41241</v>
      </c>
    </row>
    <row r="263">
      <c r="A263" t="inlineStr">
        <is>
          <t>YOPAL</t>
        </is>
      </c>
      <c r="B263" t="inlineStr">
        <is>
          <t>REMOTAS</t>
        </is>
      </c>
      <c r="C263" t="inlineStr">
        <is>
          <t>0004-0007</t>
        </is>
      </c>
      <c r="D263" t="inlineStr">
        <is>
          <t>85263</t>
        </is>
      </c>
      <c r="E263" t="inlineStr">
        <is>
          <t>5776287</t>
        </is>
      </c>
      <c r="F263" t="inlineStr">
        <is>
          <t>16541369</t>
        </is>
      </c>
      <c r="G263" t="inlineStr">
        <is>
          <t>INCIDENTE</t>
        </is>
      </c>
      <c r="H263" t="inlineStr">
        <is>
          <t>CASANARE</t>
        </is>
      </c>
      <c r="I263" t="inlineStr">
        <is>
          <t>PORE</t>
        </is>
      </c>
      <c r="J263" t="inlineStr">
        <is>
          <t>BEATRIZ GUARNIZO Y ABOGADOS</t>
        </is>
      </c>
      <c r="K263" t="inlineStr">
        <is>
          <t>AVAL</t>
        </is>
      </c>
      <c r="L263" t="inlineStr">
        <is>
          <t>FO-25-1443233</t>
        </is>
      </c>
      <c r="M263" s="49" t="n">
        <v>45898.40416666667</v>
      </c>
      <c r="N263" s="49" t="n">
        <v>45898.66319444445</v>
      </c>
      <c r="P263" t="inlineStr">
        <is>
          <t>ENTIDAD</t>
        </is>
      </c>
      <c r="Q263" t="inlineStr">
        <is>
          <t>AVAL TARJETA DE SEMBRADO</t>
        </is>
      </c>
      <c r="R263" t="inlineStr">
        <is>
          <t>RESEMBRADO EXITOSO</t>
        </is>
      </c>
      <c r="S263" t="inlineStr">
        <is>
          <t>EJECUTADO</t>
        </is>
      </c>
      <c r="T263" t="inlineStr">
        <is>
          <t>VISITA TECNICA</t>
        </is>
      </c>
      <c r="U263" t="inlineStr">
        <is>
          <t>1TZZZ761</t>
        </is>
      </c>
      <c r="V263" t="inlineStr">
        <is>
          <t>TIPO II</t>
        </is>
      </c>
      <c r="W263" t="inlineStr">
        <is>
          <t>TERRESTRE</t>
        </is>
      </c>
      <c r="X263" t="inlineStr">
        <is>
          <t>BERNAL ELAICA EDGAR ALEXIS</t>
        </is>
      </c>
      <c r="Y263" t="inlineStr">
        <is>
          <t>1</t>
        </is>
      </c>
      <c r="Z263" t="inlineStr">
        <is>
          <t>0</t>
        </is>
      </c>
      <c r="AA263" s="48" t="n">
        <v>144968</v>
      </c>
      <c r="AB263" t="inlineStr">
        <is>
          <t>0</t>
        </is>
      </c>
      <c r="AC263" s="48" t="n">
        <v>0</v>
      </c>
      <c r="AD263" s="48" t="n">
        <v>144968</v>
      </c>
    </row>
    <row r="264">
      <c r="A264" t="inlineStr">
        <is>
          <t>BOGOTA</t>
        </is>
      </c>
      <c r="B264" t="inlineStr">
        <is>
          <t>CUNDINAMARCA</t>
        </is>
      </c>
      <c r="C264" t="inlineStr">
        <is>
          <t>0004-0004</t>
        </is>
      </c>
      <c r="D264" t="inlineStr">
        <is>
          <t>11001</t>
        </is>
      </c>
      <c r="E264" t="inlineStr">
        <is>
          <t>5776597</t>
        </is>
      </c>
      <c r="F264" t="inlineStr">
        <is>
          <t>20088183</t>
        </is>
      </c>
      <c r="G264" t="inlineStr">
        <is>
          <t>INCIDENTE</t>
        </is>
      </c>
      <c r="H264" t="inlineStr">
        <is>
          <t>CUNDINAMARCA</t>
        </is>
      </c>
      <c r="I264" t="inlineStr">
        <is>
          <t>BOGOTA</t>
        </is>
      </c>
      <c r="J264" t="inlineStr">
        <is>
          <t>CVS SMARTMOBILE HAYUELOS</t>
        </is>
      </c>
      <c r="K264" t="inlineStr">
        <is>
          <t>AVAL</t>
        </is>
      </c>
      <c r="L264" t="inlineStr">
        <is>
          <t>FO-25-1444532</t>
        </is>
      </c>
      <c r="M264" s="49" t="n">
        <v>45898.51180555556</v>
      </c>
      <c r="N264" s="49" t="n">
        <v>45899.51041666666</v>
      </c>
      <c r="P264" t="inlineStr">
        <is>
          <t>SOFTWARE</t>
        </is>
      </c>
      <c r="Q264" t="inlineStr">
        <is>
          <t>COMUNICACION</t>
        </is>
      </c>
      <c r="R264" t="inlineStr">
        <is>
          <t>SE REINICIA POR ACTUALIZACION</t>
        </is>
      </c>
      <c r="S264" t="inlineStr">
        <is>
          <t>EJECUTADO</t>
        </is>
      </c>
      <c r="T264" t="inlineStr">
        <is>
          <t>VISITA TECNICA</t>
        </is>
      </c>
      <c r="U264" t="inlineStr">
        <is>
          <t>XP0MZ591</t>
        </is>
      </c>
      <c r="V264" t="inlineStr">
        <is>
          <t>TIPO I</t>
        </is>
      </c>
      <c r="W264" t="inlineStr">
        <is>
          <t>TERRESTRE</t>
        </is>
      </c>
      <c r="X264" t="inlineStr">
        <is>
          <t>ORTIZ MARTINEZ STIVEN</t>
        </is>
      </c>
      <c r="Y264" t="inlineStr">
        <is>
          <t>1</t>
        </is>
      </c>
      <c r="Z264" t="inlineStr">
        <is>
          <t>0</t>
        </is>
      </c>
      <c r="AA264" s="48" t="n">
        <v>65960</v>
      </c>
      <c r="AB264" t="inlineStr">
        <is>
          <t>0</t>
        </is>
      </c>
      <c r="AC264" s="48" t="n">
        <v>0</v>
      </c>
      <c r="AD264" s="48" t="n">
        <v>65960</v>
      </c>
    </row>
    <row r="265">
      <c r="A265" t="inlineStr">
        <is>
          <t>MEDELLIN</t>
        </is>
      </c>
      <c r="B265" t="inlineStr">
        <is>
          <t>NOROCCIDENTE</t>
        </is>
      </c>
      <c r="C265" t="inlineStr">
        <is>
          <t>0004-0005</t>
        </is>
      </c>
      <c r="D265" t="inlineStr">
        <is>
          <t>5240</t>
        </is>
      </c>
      <c r="E265" t="inlineStr">
        <is>
          <t>5776601</t>
        </is>
      </c>
      <c r="F265" t="inlineStr">
        <is>
          <t>14014344</t>
        </is>
      </c>
      <c r="G265" t="inlineStr">
        <is>
          <t>INCIDENTE</t>
        </is>
      </c>
      <c r="H265" t="inlineStr">
        <is>
          <t>ANTIOQUIA</t>
        </is>
      </c>
      <c r="I265" t="inlineStr">
        <is>
          <t>EBEJICO</t>
        </is>
      </c>
      <c r="J265" t="inlineStr">
        <is>
          <t>COOPEOCCIDENTE SEVILLA</t>
        </is>
      </c>
      <c r="K265" t="inlineStr">
        <is>
          <t>AVAL</t>
        </is>
      </c>
      <c r="L265" t="inlineStr">
        <is>
          <t>FO-25-1444537</t>
        </is>
      </c>
      <c r="M265" s="49" t="n">
        <v>45898.51319444444</v>
      </c>
      <c r="N265" s="49" t="n">
        <v>45899.4625</v>
      </c>
      <c r="P265" t="inlineStr">
        <is>
          <t>SOFTWARE</t>
        </is>
      </c>
      <c r="Q265" t="inlineStr">
        <is>
          <t>LLT</t>
        </is>
      </c>
      <c r="R265" t="inlineStr">
        <is>
          <t>LLT</t>
        </is>
      </c>
      <c r="S265" t="inlineStr">
        <is>
          <t>EJECUTADO</t>
        </is>
      </c>
      <c r="T265" t="inlineStr">
        <is>
          <t>VISITA TECNICA</t>
        </is>
      </c>
      <c r="U265" t="inlineStr">
        <is>
          <t>JAAWZ808</t>
        </is>
      </c>
      <c r="V265" t="inlineStr">
        <is>
          <t>TIPO II</t>
        </is>
      </c>
      <c r="W265" t="inlineStr">
        <is>
          <t>TERRESTRE</t>
        </is>
      </c>
      <c r="X265" t="inlineStr">
        <is>
          <t>RAMIREZ TABARES JUAN DIEGO</t>
        </is>
      </c>
      <c r="Y265" t="inlineStr">
        <is>
          <t>1</t>
        </is>
      </c>
      <c r="Z265" t="inlineStr">
        <is>
          <t>0</t>
        </is>
      </c>
      <c r="AA265" s="48" t="n">
        <v>144968</v>
      </c>
      <c r="AB265" t="inlineStr">
        <is>
          <t>0</t>
        </is>
      </c>
      <c r="AC265" s="48" t="n">
        <v>0</v>
      </c>
      <c r="AD265" s="48" t="n">
        <v>144968</v>
      </c>
    </row>
    <row r="266">
      <c r="A266" t="inlineStr">
        <is>
          <t>BOGOTA</t>
        </is>
      </c>
      <c r="B266" t="inlineStr">
        <is>
          <t>CUNDINAMARCA</t>
        </is>
      </c>
      <c r="C266" t="inlineStr">
        <is>
          <t>0004-0004</t>
        </is>
      </c>
      <c r="D266" t="inlineStr">
        <is>
          <t>11001</t>
        </is>
      </c>
      <c r="E266" t="inlineStr">
        <is>
          <t>5776771</t>
        </is>
      </c>
      <c r="F266" t="inlineStr">
        <is>
          <t>17230095</t>
        </is>
      </c>
      <c r="G266" t="inlineStr">
        <is>
          <t>INCIDENTE</t>
        </is>
      </c>
      <c r="H266" t="inlineStr">
        <is>
          <t>CUNDINAMARCA</t>
        </is>
      </c>
      <c r="I266" t="inlineStr">
        <is>
          <t>BOGOTA</t>
        </is>
      </c>
      <c r="J266" t="inlineStr">
        <is>
          <t>LOS MEMES</t>
        </is>
      </c>
      <c r="K266" t="inlineStr">
        <is>
          <t>AVAL</t>
        </is>
      </c>
      <c r="L266" t="inlineStr">
        <is>
          <t>FO-25-1443251</t>
        </is>
      </c>
      <c r="M266" s="49" t="n">
        <v>45898.40763888889</v>
      </c>
      <c r="N266" s="49" t="n">
        <v>45899.40763888889</v>
      </c>
      <c r="P266" t="inlineStr">
        <is>
          <t>ENTIDAD</t>
        </is>
      </c>
      <c r="Q266" t="inlineStr">
        <is>
          <t>AVAL TARJETA DE SEMBRADO</t>
        </is>
      </c>
      <c r="R266" t="inlineStr">
        <is>
          <t>RESEMBRADO EXITOSO</t>
        </is>
      </c>
      <c r="S266" t="inlineStr">
        <is>
          <t>EJECUTADO</t>
        </is>
      </c>
      <c r="T266" t="inlineStr">
        <is>
          <t>VISITA TECNICA</t>
        </is>
      </c>
      <c r="U266" t="inlineStr">
        <is>
          <t>AB0CZ814</t>
        </is>
      </c>
      <c r="V266" t="inlineStr">
        <is>
          <t>TIPO I</t>
        </is>
      </c>
      <c r="W266" t="inlineStr">
        <is>
          <t>TERRESTRE</t>
        </is>
      </c>
      <c r="X266" t="inlineStr">
        <is>
          <t>HERNANDEZ NARANJO OSCAR EDUARDO</t>
        </is>
      </c>
      <c r="Y266" t="inlineStr">
        <is>
          <t>1</t>
        </is>
      </c>
      <c r="Z266" t="inlineStr">
        <is>
          <t>0</t>
        </is>
      </c>
      <c r="AA266" s="48" t="n">
        <v>65960</v>
      </c>
      <c r="AB266" t="inlineStr">
        <is>
          <t>0</t>
        </is>
      </c>
      <c r="AC266" s="48" t="n">
        <v>0</v>
      </c>
      <c r="AD266" s="48" t="n">
        <v>65960</v>
      </c>
    </row>
    <row r="267">
      <c r="A267" t="inlineStr">
        <is>
          <t>CARTAGENA</t>
        </is>
      </c>
      <c r="B267" t="inlineStr">
        <is>
          <t>COSTA</t>
        </is>
      </c>
      <c r="C267" t="inlineStr">
        <is>
          <t>0004-0001</t>
        </is>
      </c>
      <c r="D267" t="inlineStr">
        <is>
          <t>13001</t>
        </is>
      </c>
      <c r="E267" t="inlineStr">
        <is>
          <t>5777021</t>
        </is>
      </c>
      <c r="F267" t="inlineStr">
        <is>
          <t>49356447</t>
        </is>
      </c>
      <c r="G267" t="inlineStr">
        <is>
          <t>INCIDENTE</t>
        </is>
      </c>
      <c r="H267" t="inlineStr">
        <is>
          <t>BOLIVAR</t>
        </is>
      </c>
      <c r="I267" t="inlineStr">
        <is>
          <t>CARTAGENA</t>
        </is>
      </c>
      <c r="J267" t="inlineStr">
        <is>
          <t>CONFITERIA DAYS</t>
        </is>
      </c>
      <c r="K267" t="inlineStr">
        <is>
          <t>AVAL</t>
        </is>
      </c>
      <c r="L267" t="inlineStr">
        <is>
          <t>FO-25-1449077</t>
        </is>
      </c>
      <c r="M267" s="49" t="n">
        <v>45898.625</v>
      </c>
      <c r="N267" s="49" t="n">
        <v>45899.61319444444</v>
      </c>
      <c r="P267" t="inlineStr">
        <is>
          <t>ENTIDAD</t>
        </is>
      </c>
      <c r="Q267" t="inlineStr">
        <is>
          <t>AVAL TARJETA DE SEMBRADO</t>
        </is>
      </c>
      <c r="R267" t="inlineStr">
        <is>
          <t>RESEMBRADO EXITOSO</t>
        </is>
      </c>
      <c r="S267" t="inlineStr">
        <is>
          <t>EJECUTADO</t>
        </is>
      </c>
      <c r="T267" t="inlineStr">
        <is>
          <t>VISITA TECNICA</t>
        </is>
      </c>
      <c r="U267" t="inlineStr">
        <is>
          <t>10OZZ538</t>
        </is>
      </c>
      <c r="V267" t="inlineStr">
        <is>
          <t>TIPO I</t>
        </is>
      </c>
      <c r="W267" t="inlineStr">
        <is>
          <t>TERRESTRE</t>
        </is>
      </c>
      <c r="X267" t="inlineStr">
        <is>
          <t>MARTINEZ SALGUEDO ANDRES AUGUSTO</t>
        </is>
      </c>
      <c r="Y267" t="inlineStr">
        <is>
          <t>1</t>
        </is>
      </c>
      <c r="Z267" t="inlineStr">
        <is>
          <t>0</t>
        </is>
      </c>
      <c r="AA267" s="48" t="n">
        <v>65960</v>
      </c>
      <c r="AB267" t="inlineStr">
        <is>
          <t>0</t>
        </is>
      </c>
      <c r="AC267" s="48" t="n">
        <v>0</v>
      </c>
      <c r="AD267" s="48" t="n">
        <v>65960</v>
      </c>
    </row>
    <row r="268">
      <c r="A268" t="inlineStr">
        <is>
          <t>VILLAVICENCIO</t>
        </is>
      </c>
      <c r="B268" t="inlineStr">
        <is>
          <t>REMOTAS</t>
        </is>
      </c>
      <c r="C268" t="inlineStr">
        <is>
          <t>0004-0007</t>
        </is>
      </c>
      <c r="D268" t="inlineStr">
        <is>
          <t>50001</t>
        </is>
      </c>
      <c r="E268" t="inlineStr">
        <is>
          <t>5777046</t>
        </is>
      </c>
      <c r="F268" t="inlineStr">
        <is>
          <t>15088495</t>
        </is>
      </c>
      <c r="G268" t="inlineStr">
        <is>
          <t>INCIDENTE</t>
        </is>
      </c>
      <c r="H268" t="inlineStr">
        <is>
          <t>META</t>
        </is>
      </c>
      <c r="I268" t="inlineStr">
        <is>
          <t>VILLAVICENCIO</t>
        </is>
      </c>
      <c r="J268" t="inlineStr">
        <is>
          <t>CONSUERTE CCO LA SABANA</t>
        </is>
      </c>
      <c r="K268" t="inlineStr">
        <is>
          <t>AVAL</t>
        </is>
      </c>
      <c r="L268" t="inlineStr">
        <is>
          <t>FO-25-1446051</t>
        </is>
      </c>
      <c r="M268" s="49" t="n">
        <v>45898.63194444445</v>
      </c>
      <c r="N268" s="49" t="n">
        <v>45899.51527777778</v>
      </c>
      <c r="P268" t="inlineStr">
        <is>
          <t>HARDWARE</t>
        </is>
      </c>
      <c r="Q268" t="inlineStr">
        <is>
          <t>IMPRESION</t>
        </is>
      </c>
      <c r="R268" t="inlineStr">
        <is>
          <t>TAPA IMPRESORA</t>
        </is>
      </c>
      <c r="S268" t="inlineStr">
        <is>
          <t>EJECUTADO</t>
        </is>
      </c>
      <c r="T268" t="inlineStr">
        <is>
          <t>VISITA TECNICA</t>
        </is>
      </c>
      <c r="U268" t="inlineStr">
        <is>
          <t>ABCSZ714</t>
        </is>
      </c>
      <c r="V268" t="inlineStr">
        <is>
          <t>TIPO I</t>
        </is>
      </c>
      <c r="W268" t="inlineStr">
        <is>
          <t>TERRESTRE</t>
        </is>
      </c>
      <c r="X268" t="inlineStr">
        <is>
          <t>GARZON RUIZ LUIS MIGUEL</t>
        </is>
      </c>
      <c r="Y268" t="inlineStr">
        <is>
          <t>1</t>
        </is>
      </c>
      <c r="Z268" t="inlineStr">
        <is>
          <t>0</t>
        </is>
      </c>
      <c r="AA268" s="48" t="n">
        <v>65960</v>
      </c>
      <c r="AB268" t="inlineStr">
        <is>
          <t>0</t>
        </is>
      </c>
      <c r="AC268" s="48" t="n">
        <v>0</v>
      </c>
      <c r="AD268" s="48" t="n">
        <v>65960</v>
      </c>
    </row>
    <row r="269">
      <c r="A269" t="inlineStr">
        <is>
          <t>BOGOTA</t>
        </is>
      </c>
      <c r="B269" t="inlineStr">
        <is>
          <t>CUNDINAMARCA</t>
        </is>
      </c>
      <c r="C269" t="inlineStr">
        <is>
          <t>0004-0004</t>
        </is>
      </c>
      <c r="D269" t="inlineStr">
        <is>
          <t>25269</t>
        </is>
      </c>
      <c r="E269" t="inlineStr">
        <is>
          <t>5777084</t>
        </is>
      </c>
      <c r="F269" t="inlineStr">
        <is>
          <t>25391574</t>
        </is>
      </c>
      <c r="G269" t="inlineStr">
        <is>
          <t>INCIDENTE</t>
        </is>
      </c>
      <c r="H269" t="inlineStr">
        <is>
          <t>CUNDINAMARCA</t>
        </is>
      </c>
      <c r="I269" t="inlineStr">
        <is>
          <t>FACATATIVA</t>
        </is>
      </c>
      <c r="J269" t="inlineStr">
        <is>
          <t>TECPHONE FACA   SEGUNDA</t>
        </is>
      </c>
      <c r="K269" t="inlineStr">
        <is>
          <t>AVAL</t>
        </is>
      </c>
      <c r="L269" t="inlineStr">
        <is>
          <t>FO-25-1446060</t>
        </is>
      </c>
      <c r="M269" s="49" t="n">
        <v>45898.64375</v>
      </c>
      <c r="N269" s="49" t="n">
        <v>45899.54097222222</v>
      </c>
      <c r="P269" t="inlineStr">
        <is>
          <t>HARDWARE</t>
        </is>
      </c>
      <c r="Q269" t="inlineStr">
        <is>
          <t>PINPAD</t>
        </is>
      </c>
      <c r="R269" t="inlineStr">
        <is>
          <t>DAÑO POS</t>
        </is>
      </c>
      <c r="S269" t="inlineStr">
        <is>
          <t>EJECUTADO</t>
        </is>
      </c>
      <c r="T269" t="inlineStr">
        <is>
          <t>VISITA TECNICA</t>
        </is>
      </c>
      <c r="U269" t="inlineStr">
        <is>
          <t>9L00O132</t>
        </is>
      </c>
      <c r="V269" t="inlineStr">
        <is>
          <t>TIPO II</t>
        </is>
      </c>
      <c r="W269" t="inlineStr">
        <is>
          <t>TERRESTRE</t>
        </is>
      </c>
      <c r="X269" t="inlineStr">
        <is>
          <t>BUSTOS MORA DIEGO MANUEL</t>
        </is>
      </c>
      <c r="Y269" t="inlineStr">
        <is>
          <t>1</t>
        </is>
      </c>
      <c r="Z269" t="inlineStr">
        <is>
          <t>0</t>
        </is>
      </c>
      <c r="AA269" s="48" t="n">
        <v>144968</v>
      </c>
      <c r="AB269" t="inlineStr">
        <is>
          <t>0</t>
        </is>
      </c>
      <c r="AC269" s="48" t="n">
        <v>0</v>
      </c>
      <c r="AD269" s="48" t="n">
        <v>144968</v>
      </c>
    </row>
    <row r="270">
      <c r="A270" t="inlineStr">
        <is>
          <t>VILLAVICENCIO</t>
        </is>
      </c>
      <c r="B270" t="inlineStr">
        <is>
          <t>REMOTAS</t>
        </is>
      </c>
      <c r="C270" t="inlineStr">
        <is>
          <t>0004-0007</t>
        </is>
      </c>
      <c r="D270" t="inlineStr">
        <is>
          <t>50001</t>
        </is>
      </c>
      <c r="E270" t="inlineStr">
        <is>
          <t>5777106</t>
        </is>
      </c>
      <c r="F270" t="inlineStr">
        <is>
          <t>13796313</t>
        </is>
      </c>
      <c r="G270" t="inlineStr">
        <is>
          <t>INCIDENTE</t>
        </is>
      </c>
      <c r="H270" t="inlineStr">
        <is>
          <t>META</t>
        </is>
      </c>
      <c r="I270" t="inlineStr">
        <is>
          <t>VILLAVICENCIO</t>
        </is>
      </c>
      <c r="J270" t="inlineStr">
        <is>
          <t>CONSUERTE OFICINA MADRIGAL</t>
        </is>
      </c>
      <c r="K270" t="inlineStr">
        <is>
          <t>AVAL</t>
        </is>
      </c>
      <c r="L270" t="inlineStr">
        <is>
          <t>FO-25-1446158</t>
        </is>
      </c>
      <c r="M270" s="49" t="n">
        <v>45898.65208333333</v>
      </c>
      <c r="N270" s="49" t="n">
        <v>45899.61666666667</v>
      </c>
      <c r="P270" t="inlineStr">
        <is>
          <t>HARDWARE</t>
        </is>
      </c>
      <c r="Q270" t="inlineStr">
        <is>
          <t>NO ENCIENDE SE REINICIA</t>
        </is>
      </c>
      <c r="R270" t="inlineStr">
        <is>
          <t>FUENTE PODER AVERIADA</t>
        </is>
      </c>
      <c r="S270" t="inlineStr">
        <is>
          <t>EJECUTADO</t>
        </is>
      </c>
      <c r="T270" t="inlineStr">
        <is>
          <t>VISITA TECNICA</t>
        </is>
      </c>
      <c r="U270" t="inlineStr">
        <is>
          <t>JAADZ952</t>
        </is>
      </c>
      <c r="V270" t="inlineStr">
        <is>
          <t>TIPO I</t>
        </is>
      </c>
      <c r="W270" t="inlineStr">
        <is>
          <t>TERRESTRE</t>
        </is>
      </c>
      <c r="X270" t="inlineStr">
        <is>
          <t>GARZON RUIZ LUIS MIGUEL</t>
        </is>
      </c>
      <c r="Y270" t="inlineStr">
        <is>
          <t>1</t>
        </is>
      </c>
      <c r="Z270" t="inlineStr">
        <is>
          <t>0</t>
        </is>
      </c>
      <c r="AA270" s="48" t="n">
        <v>65960</v>
      </c>
      <c r="AB270" t="inlineStr">
        <is>
          <t>0</t>
        </is>
      </c>
      <c r="AC270" s="48" t="n">
        <v>0</v>
      </c>
      <c r="AD270" s="48" t="n">
        <v>65960</v>
      </c>
    </row>
    <row r="271">
      <c r="A271" t="inlineStr">
        <is>
          <t>BOGOTA</t>
        </is>
      </c>
      <c r="B271" t="inlineStr">
        <is>
          <t>CUNDINAMARCA</t>
        </is>
      </c>
      <c r="C271" t="inlineStr">
        <is>
          <t>0004-0004</t>
        </is>
      </c>
      <c r="D271" t="inlineStr">
        <is>
          <t>11001</t>
        </is>
      </c>
      <c r="E271" t="inlineStr">
        <is>
          <t>5777940</t>
        </is>
      </c>
      <c r="F271" t="inlineStr">
        <is>
          <t>16104366</t>
        </is>
      </c>
      <c r="G271" t="inlineStr">
        <is>
          <t>INCIDENTE</t>
        </is>
      </c>
      <c r="H271" t="inlineStr">
        <is>
          <t>CUNDINAMARCA</t>
        </is>
      </c>
      <c r="I271" t="inlineStr">
        <is>
          <t>BOGOTA</t>
        </is>
      </c>
      <c r="J271" t="inlineStr">
        <is>
          <t>AUTOSERVICIO Y MISCELANEA JR</t>
        </is>
      </c>
      <c r="K271" t="inlineStr">
        <is>
          <t>AVAL</t>
        </is>
      </c>
      <c r="L271" t="inlineStr">
        <is>
          <t>FO-25-1449615</t>
        </is>
      </c>
      <c r="M271" s="49" t="n">
        <v>45899.48888888889</v>
      </c>
      <c r="N271" s="49" t="n">
        <v>45899.62777777778</v>
      </c>
      <c r="P271" t="inlineStr">
        <is>
          <t>SOFTWARE</t>
        </is>
      </c>
      <c r="Q271" t="inlineStr">
        <is>
          <t>COMUNICACION</t>
        </is>
      </c>
      <c r="R271" t="inlineStr">
        <is>
          <t>VERIFIQUE PARAMETROS</t>
        </is>
      </c>
      <c r="T271" t="inlineStr">
        <is>
          <t>SOPORTE TELEFONICO</t>
        </is>
      </c>
      <c r="V271" t="inlineStr">
        <is>
          <t>TIPO I</t>
        </is>
      </c>
      <c r="W271" t="inlineStr">
        <is>
          <t>TERRESTRE</t>
        </is>
      </c>
      <c r="X271" t="inlineStr">
        <is>
          <t>GALINDO ROJAS LUIS FELIPE</t>
        </is>
      </c>
      <c r="Y271" t="inlineStr">
        <is>
          <t>1</t>
        </is>
      </c>
      <c r="Z271" t="inlineStr">
        <is>
          <t>0</t>
        </is>
      </c>
      <c r="AA271" s="48" t="n">
        <v>41241</v>
      </c>
      <c r="AB271" t="inlineStr">
        <is>
          <t>0</t>
        </is>
      </c>
      <c r="AC271" s="48" t="n">
        <v>0</v>
      </c>
      <c r="AD271" s="48" t="n">
        <v>41241</v>
      </c>
    </row>
    <row r="272">
      <c r="A272" t="inlineStr">
        <is>
          <t>BUCARAMANGA</t>
        </is>
      </c>
      <c r="B272" t="inlineStr">
        <is>
          <t>SANTANDERES</t>
        </is>
      </c>
      <c r="C272" t="inlineStr">
        <is>
          <t>0004-0008</t>
        </is>
      </c>
      <c r="D272" t="inlineStr">
        <is>
          <t>68001</t>
        </is>
      </c>
      <c r="E272" t="inlineStr">
        <is>
          <t>5849072</t>
        </is>
      </c>
      <c r="F272" t="inlineStr">
        <is>
          <t>24321580</t>
        </is>
      </c>
      <c r="G272" t="inlineStr">
        <is>
          <t>INCIDENTE</t>
        </is>
      </c>
      <c r="H272" t="inlineStr">
        <is>
          <t>SANTANDER</t>
        </is>
      </c>
      <c r="I272" t="inlineStr">
        <is>
          <t>BUCARAMANGA</t>
        </is>
      </c>
      <c r="J272" t="inlineStr">
        <is>
          <t>EL MANGO S C</t>
        </is>
      </c>
      <c r="K272" t="inlineStr">
        <is>
          <t>AVAL</t>
        </is>
      </c>
      <c r="L272" t="inlineStr">
        <is>
          <t>FO-25-1349249</t>
        </is>
      </c>
      <c r="M272" s="49" t="n">
        <v>45877.45902777778</v>
      </c>
      <c r="N272" s="49" t="n">
        <v>45878.34236111111</v>
      </c>
      <c r="P272" t="inlineStr">
        <is>
          <t>HARDWARE</t>
        </is>
      </c>
      <c r="Q272" t="inlineStr">
        <is>
          <t>PINPAD</t>
        </is>
      </c>
      <c r="R272" t="inlineStr">
        <is>
          <t>ALERTADO</t>
        </is>
      </c>
      <c r="S272" t="inlineStr">
        <is>
          <t>EJECUTADO</t>
        </is>
      </c>
      <c r="T272" t="inlineStr">
        <is>
          <t>VISITA TECNICA</t>
        </is>
      </c>
      <c r="U272" t="inlineStr">
        <is>
          <t>3A00B261</t>
        </is>
      </c>
      <c r="V272" t="inlineStr">
        <is>
          <t>TIPO I</t>
        </is>
      </c>
      <c r="W272" t="inlineStr">
        <is>
          <t>TERRESTRE</t>
        </is>
      </c>
      <c r="X272" t="inlineStr">
        <is>
          <t>HERRERA LUQUE SAUL JAVIER</t>
        </is>
      </c>
      <c r="Y272" t="inlineStr">
        <is>
          <t>1</t>
        </is>
      </c>
      <c r="Z272" t="inlineStr">
        <is>
          <t>0</t>
        </is>
      </c>
      <c r="AA272" s="48" t="n">
        <v>65960</v>
      </c>
      <c r="AB272" t="inlineStr">
        <is>
          <t>0</t>
        </is>
      </c>
      <c r="AC272" s="48" t="n">
        <v>0</v>
      </c>
      <c r="AD272" s="48" t="n">
        <v>65960</v>
      </c>
    </row>
    <row r="273">
      <c r="A273" t="inlineStr">
        <is>
          <t>BOGOTA</t>
        </is>
      </c>
      <c r="B273" t="inlineStr">
        <is>
          <t>CUNDINAMARCA</t>
        </is>
      </c>
      <c r="C273" t="inlineStr">
        <is>
          <t>0004-0004</t>
        </is>
      </c>
      <c r="D273" t="inlineStr">
        <is>
          <t>11001</t>
        </is>
      </c>
      <c r="E273" t="inlineStr">
        <is>
          <t>TA-25-1006067</t>
        </is>
      </c>
      <c r="F273" t="inlineStr">
        <is>
          <t>53570479</t>
        </is>
      </c>
      <c r="G273" t="inlineStr">
        <is>
          <t>INCIDENTE</t>
        </is>
      </c>
      <c r="H273" t="inlineStr">
        <is>
          <t>CUNDINAMARCA</t>
        </is>
      </c>
      <c r="I273" t="inlineStr">
        <is>
          <t>BOGOTA</t>
        </is>
      </c>
      <c r="J273" t="inlineStr">
        <is>
          <t>VARIEDADES ABBAKADABRAH</t>
        </is>
      </c>
      <c r="K273" t="inlineStr">
        <is>
          <t>AVAL</t>
        </is>
      </c>
      <c r="L273" t="inlineStr">
        <is>
          <t>FO-25-1420676</t>
        </is>
      </c>
      <c r="M273" s="49" t="n">
        <v>45894.53819444445</v>
      </c>
      <c r="N273" s="49" t="n">
        <v>45897.45545138889</v>
      </c>
      <c r="P273" t="inlineStr">
        <is>
          <t>SOFTWARE</t>
        </is>
      </c>
      <c r="Q273" t="inlineStr">
        <is>
          <t>ERROR DE TRANSACCIONES</t>
        </is>
      </c>
      <c r="R273" t="inlineStr">
        <is>
          <t>RECHAZO GENERAL</t>
        </is>
      </c>
      <c r="S273" t="inlineStr">
        <is>
          <t>EJECUTADO</t>
        </is>
      </c>
      <c r="T273" t="inlineStr">
        <is>
          <t>VISITA TECNICA</t>
        </is>
      </c>
      <c r="U273" t="inlineStr">
        <is>
          <t>EF9ZZ126</t>
        </is>
      </c>
      <c r="V273" t="inlineStr">
        <is>
          <t>TIPO I</t>
        </is>
      </c>
      <c r="W273" t="inlineStr">
        <is>
          <t>TERRESTRE</t>
        </is>
      </c>
      <c r="X273" t="inlineStr">
        <is>
          <t>GALINDO ROJAS LUIS FELIPE</t>
        </is>
      </c>
      <c r="Y273" t="inlineStr">
        <is>
          <t>1</t>
        </is>
      </c>
      <c r="Z273" t="inlineStr">
        <is>
          <t>0</t>
        </is>
      </c>
      <c r="AA273" s="48" t="n">
        <v>65960</v>
      </c>
      <c r="AB273" t="inlineStr">
        <is>
          <t>0</t>
        </is>
      </c>
      <c r="AC273" s="48" t="n">
        <v>0</v>
      </c>
      <c r="AD273" s="48" t="n">
        <v>65960</v>
      </c>
    </row>
    <row r="274">
      <c r="A274" t="inlineStr">
        <is>
          <t>BOGOTA</t>
        </is>
      </c>
      <c r="B274" t="inlineStr">
        <is>
          <t>CUNDINAMARCA</t>
        </is>
      </c>
      <c r="C274" t="inlineStr">
        <is>
          <t>0004-0004</t>
        </is>
      </c>
      <c r="D274" t="inlineStr">
        <is>
          <t>11001</t>
        </is>
      </c>
      <c r="E274" t="inlineStr">
        <is>
          <t>TA-25-911304</t>
        </is>
      </c>
      <c r="F274" t="inlineStr">
        <is>
          <t>89325200</t>
        </is>
      </c>
      <c r="G274" t="inlineStr">
        <is>
          <t>INCIDENTE</t>
        </is>
      </c>
      <c r="H274" t="inlineStr">
        <is>
          <t>CUNDINAMARCA</t>
        </is>
      </c>
      <c r="I274" t="inlineStr">
        <is>
          <t>BOGOTA</t>
        </is>
      </c>
      <c r="J274" t="inlineStr">
        <is>
          <t>SERVITELCS DANUBIO</t>
        </is>
      </c>
      <c r="K274" t="inlineStr">
        <is>
          <t>AVAL</t>
        </is>
      </c>
      <c r="L274" t="inlineStr">
        <is>
          <t>FO-25-1311673</t>
        </is>
      </c>
      <c r="M274" s="49" t="n">
        <v>45869.51041666666</v>
      </c>
      <c r="N274" s="49" t="n">
        <v>45870.54027777778</v>
      </c>
      <c r="P274" t="inlineStr">
        <is>
          <t>HARDWARE</t>
        </is>
      </c>
      <c r="Q274" t="inlineStr">
        <is>
          <t>COMUNICACION</t>
        </is>
      </c>
      <c r="R274" t="inlineStr">
        <is>
          <t>DAÑO POS</t>
        </is>
      </c>
      <c r="S274" t="inlineStr">
        <is>
          <t>EJECUTADO</t>
        </is>
      </c>
      <c r="T274" t="inlineStr">
        <is>
          <t>VISITA TECNICA</t>
        </is>
      </c>
      <c r="U274" t="inlineStr">
        <is>
          <t>A1WZZ816</t>
        </is>
      </c>
      <c r="V274" t="inlineStr">
        <is>
          <t>TIPO I</t>
        </is>
      </c>
      <c r="W274" t="inlineStr">
        <is>
          <t>TERRESTRE</t>
        </is>
      </c>
      <c r="X274" t="inlineStr">
        <is>
          <t>GOMEZ VEGA DAVID SNEYDER</t>
        </is>
      </c>
      <c r="Y274" t="inlineStr">
        <is>
          <t>1</t>
        </is>
      </c>
      <c r="Z274" t="inlineStr">
        <is>
          <t>0</t>
        </is>
      </c>
      <c r="AA274" s="48" t="n">
        <v>65960</v>
      </c>
      <c r="AB274" t="inlineStr">
        <is>
          <t>0</t>
        </is>
      </c>
      <c r="AC274" s="48" t="n">
        <v>0</v>
      </c>
      <c r="AD274" s="48" t="n">
        <v>65960</v>
      </c>
    </row>
    <row r="275">
      <c r="A275" t="inlineStr">
        <is>
          <t>APARTADO</t>
        </is>
      </c>
      <c r="B275" t="inlineStr">
        <is>
          <t>NOROCCIDENTE</t>
        </is>
      </c>
      <c r="C275" t="inlineStr">
        <is>
          <t>0004-0005</t>
        </is>
      </c>
      <c r="D275" t="inlineStr">
        <is>
          <t>5045</t>
        </is>
      </c>
      <c r="E275" t="inlineStr">
        <is>
          <t>TA-25-915599</t>
        </is>
      </c>
      <c r="F275" t="inlineStr">
        <is>
          <t>12999652</t>
        </is>
      </c>
      <c r="G275" t="inlineStr">
        <is>
          <t>INCIDENTE</t>
        </is>
      </c>
      <c r="H275" t="inlineStr">
        <is>
          <t>ANTIOQUIA</t>
        </is>
      </c>
      <c r="I275" t="inlineStr">
        <is>
          <t>APARTADO</t>
        </is>
      </c>
      <c r="J275" t="inlineStr">
        <is>
          <t>TEAM COMMUNICATIONS APARTADO</t>
        </is>
      </c>
      <c r="K275" t="inlineStr">
        <is>
          <t>AVAL</t>
        </is>
      </c>
      <c r="L275" t="inlineStr">
        <is>
          <t>FO-25-1316608</t>
        </is>
      </c>
      <c r="M275" s="49" t="n">
        <v>45870.48402777778</v>
      </c>
      <c r="N275" s="49" t="n">
        <v>45870.58472222222</v>
      </c>
      <c r="P275" t="inlineStr">
        <is>
          <t>USUARIO</t>
        </is>
      </c>
      <c r="Q275" t="inlineStr">
        <is>
          <t>CIERRE</t>
        </is>
      </c>
      <c r="R275" t="inlineStr">
        <is>
          <t>COMERCIO NO REALIZA CIERRE</t>
        </is>
      </c>
      <c r="S275" t="inlineStr">
        <is>
          <t>EJECUTADO</t>
        </is>
      </c>
      <c r="T275" t="inlineStr">
        <is>
          <t>VISITA TECNICA</t>
        </is>
      </c>
      <c r="U275" t="inlineStr">
        <is>
          <t>SX7ZZ562</t>
        </is>
      </c>
      <c r="V275" t="inlineStr">
        <is>
          <t>TIPO I</t>
        </is>
      </c>
      <c r="W275" t="inlineStr">
        <is>
          <t>TERRESTRE</t>
        </is>
      </c>
      <c r="X275" t="inlineStr">
        <is>
          <t>CASTRO HENAO DANIEL ESTEBAN</t>
        </is>
      </c>
      <c r="Y275" t="inlineStr">
        <is>
          <t>1</t>
        </is>
      </c>
      <c r="Z275" t="inlineStr">
        <is>
          <t>0</t>
        </is>
      </c>
      <c r="AA275" s="48" t="n">
        <v>65960</v>
      </c>
      <c r="AB275" t="inlineStr">
        <is>
          <t>0</t>
        </is>
      </c>
      <c r="AC275" s="48" t="n">
        <v>0</v>
      </c>
      <c r="AD275" s="48" t="n">
        <v>65960</v>
      </c>
    </row>
    <row r="276">
      <c r="A276" t="inlineStr">
        <is>
          <t>BOGOTA</t>
        </is>
      </c>
      <c r="B276" t="inlineStr">
        <is>
          <t>CUNDINAMARCA</t>
        </is>
      </c>
      <c r="C276" t="inlineStr">
        <is>
          <t>0004-0004</t>
        </is>
      </c>
      <c r="D276" t="inlineStr">
        <is>
          <t>11001</t>
        </is>
      </c>
      <c r="E276" t="inlineStr">
        <is>
          <t>TA-25-919232</t>
        </is>
      </c>
      <c r="F276" t="inlineStr">
        <is>
          <t>53570479</t>
        </is>
      </c>
      <c r="G276" t="inlineStr">
        <is>
          <t>INCIDENTE</t>
        </is>
      </c>
      <c r="H276" t="inlineStr">
        <is>
          <t>CUNDINAMARCA</t>
        </is>
      </c>
      <c r="I276" t="inlineStr">
        <is>
          <t>BOGOTA</t>
        </is>
      </c>
      <c r="J276" t="inlineStr">
        <is>
          <t>VARIEDADES ABBAKADABRAH</t>
        </is>
      </c>
      <c r="K276" t="inlineStr">
        <is>
          <t>AVAL</t>
        </is>
      </c>
      <c r="L276" t="inlineStr">
        <is>
          <t>FO-25-1325061</t>
        </is>
      </c>
      <c r="M276" s="49" t="n">
        <v>45873.5625</v>
      </c>
      <c r="N276" s="49" t="n">
        <v>45873.61736111111</v>
      </c>
      <c r="P276" t="inlineStr">
        <is>
          <t>ENTIDAD</t>
        </is>
      </c>
      <c r="Q276" t="inlineStr">
        <is>
          <t>ERROR DE TRANSACCIONES</t>
        </is>
      </c>
      <c r="R276" t="inlineStr">
        <is>
          <t>TRANSACCION NO PERMITIDA</t>
        </is>
      </c>
      <c r="S276" t="inlineStr">
        <is>
          <t>EJECUTADO</t>
        </is>
      </c>
      <c r="T276" t="inlineStr">
        <is>
          <t>VISITA TECNICA</t>
        </is>
      </c>
      <c r="U276" t="inlineStr">
        <is>
          <t>EF9ZZ126</t>
        </is>
      </c>
      <c r="V276" t="inlineStr">
        <is>
          <t>TIPO I</t>
        </is>
      </c>
      <c r="W276" t="inlineStr">
        <is>
          <t>TERRESTRE</t>
        </is>
      </c>
      <c r="X276" t="inlineStr">
        <is>
          <t>GALEANO SORIANO JUAN DAVID</t>
        </is>
      </c>
      <c r="Y276" t="inlineStr">
        <is>
          <t>1</t>
        </is>
      </c>
      <c r="Z276" t="inlineStr">
        <is>
          <t>0</t>
        </is>
      </c>
      <c r="AA276" s="48" t="n">
        <v>65960</v>
      </c>
      <c r="AB276" t="inlineStr">
        <is>
          <t>0</t>
        </is>
      </c>
      <c r="AC276" s="48" t="n">
        <v>0</v>
      </c>
      <c r="AD276" s="48" t="n">
        <v>65960</v>
      </c>
    </row>
    <row r="277">
      <c r="A277" t="inlineStr">
        <is>
          <t>BOGOTA</t>
        </is>
      </c>
      <c r="B277" t="inlineStr">
        <is>
          <t>CUNDINAMARCA</t>
        </is>
      </c>
      <c r="C277" t="inlineStr">
        <is>
          <t>0004-0004</t>
        </is>
      </c>
      <c r="D277" t="inlineStr">
        <is>
          <t>11001</t>
        </is>
      </c>
      <c r="E277" t="inlineStr">
        <is>
          <t>TA-25-921791</t>
        </is>
      </c>
      <c r="F277" t="inlineStr">
        <is>
          <t>87144227</t>
        </is>
      </c>
      <c r="G277" t="inlineStr">
        <is>
          <t>INCIDENTE</t>
        </is>
      </c>
      <c r="H277" t="inlineStr">
        <is>
          <t>CUNDINAMARCA</t>
        </is>
      </c>
      <c r="I277" t="inlineStr">
        <is>
          <t>BOGOTA</t>
        </is>
      </c>
      <c r="J277" t="inlineStr">
        <is>
          <t>DIAMOND BOUTIQUE Y ESTILO</t>
        </is>
      </c>
      <c r="K277" t="inlineStr">
        <is>
          <t>AVAL</t>
        </is>
      </c>
      <c r="L277" t="inlineStr">
        <is>
          <t>FO-25-1329252</t>
        </is>
      </c>
      <c r="M277" s="49" t="n">
        <v>45873.37361111111</v>
      </c>
      <c r="N277" s="49" t="n">
        <v>45874.57569444444</v>
      </c>
      <c r="P277" t="inlineStr">
        <is>
          <t>ENTIDAD</t>
        </is>
      </c>
      <c r="Q277" t="inlineStr">
        <is>
          <t>ERROR DE TRANSACCIONES</t>
        </is>
      </c>
      <c r="R277" t="inlineStr">
        <is>
          <t>TRANSACCION NO PERMITIDA</t>
        </is>
      </c>
      <c r="S277" t="inlineStr">
        <is>
          <t>EJECUTADO</t>
        </is>
      </c>
      <c r="T277" t="inlineStr">
        <is>
          <t>VISITA TECNICA</t>
        </is>
      </c>
      <c r="U277" t="inlineStr">
        <is>
          <t>A1LZZ028</t>
        </is>
      </c>
      <c r="V277" t="inlineStr">
        <is>
          <t>TIPO I</t>
        </is>
      </c>
      <c r="W277" t="inlineStr">
        <is>
          <t>TERRESTRE</t>
        </is>
      </c>
      <c r="X277" t="inlineStr">
        <is>
          <t>LOZADA ROJAS CHRISTIAN ANDRES</t>
        </is>
      </c>
      <c r="Y277" t="inlineStr">
        <is>
          <t>1</t>
        </is>
      </c>
      <c r="Z277" t="inlineStr">
        <is>
          <t>0</t>
        </is>
      </c>
      <c r="AA277" s="48" t="n">
        <v>65960</v>
      </c>
      <c r="AB277" t="inlineStr">
        <is>
          <t>0</t>
        </is>
      </c>
      <c r="AC277" s="48" t="n">
        <v>0</v>
      </c>
      <c r="AD277" s="48" t="n">
        <v>65960</v>
      </c>
    </row>
    <row r="278">
      <c r="A278" t="inlineStr">
        <is>
          <t>VILLAVICENCIO</t>
        </is>
      </c>
      <c r="B278" t="inlineStr">
        <is>
          <t>REMOTAS</t>
        </is>
      </c>
      <c r="C278" t="inlineStr">
        <is>
          <t>0004-0007</t>
        </is>
      </c>
      <c r="D278" t="inlineStr">
        <is>
          <t>50590</t>
        </is>
      </c>
      <c r="E278" t="inlineStr">
        <is>
          <t>TA-25-968070</t>
        </is>
      </c>
      <c r="F278" t="inlineStr">
        <is>
          <t>20015947</t>
        </is>
      </c>
      <c r="G278" t="inlineStr">
        <is>
          <t>INCIDENTE</t>
        </is>
      </c>
      <c r="H278" t="inlineStr">
        <is>
          <t>META</t>
        </is>
      </c>
      <c r="I278" t="inlineStr">
        <is>
          <t>PUERTO RICO</t>
        </is>
      </c>
      <c r="J278" t="inlineStr">
        <is>
          <t>ESTACION DE SERVICIO EL DORADO</t>
        </is>
      </c>
      <c r="K278" t="inlineStr">
        <is>
          <t>AVAL</t>
        </is>
      </c>
      <c r="L278" t="inlineStr">
        <is>
          <t>FO-25-1369327</t>
        </is>
      </c>
      <c r="M278" s="49" t="n">
        <v>45881.68402777778</v>
      </c>
      <c r="N278" s="49" t="n">
        <v>45884.39166666667</v>
      </c>
      <c r="P278" t="inlineStr">
        <is>
          <t>ENTIDAD</t>
        </is>
      </c>
      <c r="Q278" t="inlineStr">
        <is>
          <t>AVAL TARJETA DE SEMBRADO</t>
        </is>
      </c>
      <c r="R278" t="inlineStr">
        <is>
          <t>RESEMBRADO EXITOSO</t>
        </is>
      </c>
      <c r="S278" t="inlineStr">
        <is>
          <t>EJECUTADO</t>
        </is>
      </c>
      <c r="T278" t="inlineStr">
        <is>
          <t>VISITA TECNICA</t>
        </is>
      </c>
      <c r="U278" t="inlineStr">
        <is>
          <t>A4WZZ241</t>
        </is>
      </c>
      <c r="V278" t="inlineStr">
        <is>
          <t>TIPO IV</t>
        </is>
      </c>
      <c r="W278" t="inlineStr">
        <is>
          <t>TERRESTRE</t>
        </is>
      </c>
      <c r="X278" t="inlineStr">
        <is>
          <t>PEDREROS CONTRERAS MICHAEL STEVENS</t>
        </is>
      </c>
      <c r="Y278" t="inlineStr">
        <is>
          <t>1</t>
        </is>
      </c>
      <c r="Z278" t="inlineStr">
        <is>
          <t>0</t>
        </is>
      </c>
      <c r="AA278" s="48" t="n">
        <v>479589</v>
      </c>
      <c r="AB278" t="inlineStr">
        <is>
          <t>0</t>
        </is>
      </c>
      <c r="AC278" s="48" t="n">
        <v>0</v>
      </c>
      <c r="AD278" s="48" t="n">
        <v>479589</v>
      </c>
    </row>
    <row r="279">
      <c r="A279" t="inlineStr">
        <is>
          <t>MEDELLIN</t>
        </is>
      </c>
      <c r="B279" t="inlineStr">
        <is>
          <t>NOROCCIDENTE</t>
        </is>
      </c>
      <c r="C279" t="inlineStr">
        <is>
          <t>0004-0005</t>
        </is>
      </c>
      <c r="D279" t="inlineStr">
        <is>
          <t>5034</t>
        </is>
      </c>
      <c r="E279" t="inlineStr">
        <is>
          <t>TA-25-987570</t>
        </is>
      </c>
      <c r="F279" t="inlineStr">
        <is>
          <t>89587375</t>
        </is>
      </c>
      <c r="G279" t="inlineStr">
        <is>
          <t>INCIDENTE</t>
        </is>
      </c>
      <c r="H279" t="inlineStr">
        <is>
          <t>ANTIOQUIA</t>
        </is>
      </c>
      <c r="I279" t="inlineStr">
        <is>
          <t>ANDES</t>
        </is>
      </c>
      <c r="J279" t="inlineStr">
        <is>
          <t>DROGUERIA JMA ANDES</t>
        </is>
      </c>
      <c r="K279" t="inlineStr">
        <is>
          <t>AVAL</t>
        </is>
      </c>
      <c r="L279" t="inlineStr">
        <is>
          <t>FO-25-1394483</t>
        </is>
      </c>
      <c r="M279" s="49" t="n">
        <v>45888.42847222222</v>
      </c>
      <c r="N279" s="49" t="n">
        <v>45890.47222222222</v>
      </c>
      <c r="P279" t="inlineStr">
        <is>
          <t>ENTIDAD</t>
        </is>
      </c>
      <c r="Q279" t="inlineStr">
        <is>
          <t>ERROR DE TRANSACCIONES</t>
        </is>
      </c>
      <c r="R279" t="inlineStr">
        <is>
          <t>TRANSACCION NO PERMITIDA</t>
        </is>
      </c>
      <c r="S279" t="inlineStr">
        <is>
          <t>EJECUTADO</t>
        </is>
      </c>
      <c r="T279" t="inlineStr">
        <is>
          <t>VISITA TECNICA</t>
        </is>
      </c>
      <c r="U279" t="inlineStr">
        <is>
          <t>V6ZZZ643</t>
        </is>
      </c>
      <c r="V279" t="inlineStr">
        <is>
          <t>TIPO III</t>
        </is>
      </c>
      <c r="W279" t="inlineStr">
        <is>
          <t>TERRESTRE</t>
        </is>
      </c>
      <c r="X279" t="inlineStr">
        <is>
          <t>ALVAREZ ARENAS VICTOR HUGO</t>
        </is>
      </c>
      <c r="Y279" t="inlineStr">
        <is>
          <t>1</t>
        </is>
      </c>
      <c r="Z279" t="inlineStr">
        <is>
          <t>0</t>
        </is>
      </c>
      <c r="AA279" s="48" t="n">
        <v>275729</v>
      </c>
      <c r="AB279" t="inlineStr">
        <is>
          <t>0</t>
        </is>
      </c>
      <c r="AC279" s="48" t="n">
        <v>0</v>
      </c>
      <c r="AD279" s="48" t="n">
        <v>275729</v>
      </c>
    </row>
    <row r="280">
      <c r="A280" t="inlineStr">
        <is>
          <t>TUNJA</t>
        </is>
      </c>
      <c r="B280" t="inlineStr">
        <is>
          <t>SANTANDERES</t>
        </is>
      </c>
      <c r="C280" t="inlineStr">
        <is>
          <t>0004-0008</t>
        </is>
      </c>
      <c r="D280" t="inlineStr">
        <is>
          <t>15238</t>
        </is>
      </c>
      <c r="E280" t="inlineStr">
        <is>
          <t>TA-25-994625</t>
        </is>
      </c>
      <c r="F280" t="inlineStr">
        <is>
          <t>89349965</t>
        </is>
      </c>
      <c r="G280" t="inlineStr">
        <is>
          <t>INCIDENTE</t>
        </is>
      </c>
      <c r="H280" t="inlineStr">
        <is>
          <t>BOYACA</t>
        </is>
      </c>
      <c r="I280" t="inlineStr">
        <is>
          <t>DUITAMA</t>
        </is>
      </c>
      <c r="J280" t="inlineStr">
        <is>
          <t>AUTOSERVICIOS FULL HOUSE</t>
        </is>
      </c>
      <c r="K280" t="inlineStr">
        <is>
          <t>AVAL</t>
        </is>
      </c>
      <c r="L280" t="inlineStr">
        <is>
          <t>FO-25-1408591</t>
        </is>
      </c>
      <c r="M280" s="49" t="n">
        <v>45891.54861111111</v>
      </c>
      <c r="N280" s="49" t="n">
        <v>45895.40416666667</v>
      </c>
      <c r="P280" t="inlineStr">
        <is>
          <t>USUARIO</t>
        </is>
      </c>
      <c r="Q280" t="inlineStr">
        <is>
          <t>COMUNICACION</t>
        </is>
      </c>
      <c r="R280" t="inlineStr">
        <is>
          <t>CANAL DEL COMERCIO</t>
        </is>
      </c>
      <c r="T280" t="inlineStr">
        <is>
          <t>SOPORTE TELEFONICO</t>
        </is>
      </c>
      <c r="V280" t="inlineStr">
        <is>
          <t>TIPO II</t>
        </is>
      </c>
      <c r="W280" t="inlineStr">
        <is>
          <t>TERRESTRE</t>
        </is>
      </c>
      <c r="X280" t="inlineStr">
        <is>
          <t>HERNANDEZ GUARIN MIGUEL JULIAN</t>
        </is>
      </c>
      <c r="Y280" t="inlineStr">
        <is>
          <t>1</t>
        </is>
      </c>
      <c r="Z280" t="inlineStr">
        <is>
          <t>0</t>
        </is>
      </c>
      <c r="AA280" s="48" t="n">
        <v>41241</v>
      </c>
      <c r="AB280" t="inlineStr">
        <is>
          <t>0</t>
        </is>
      </c>
      <c r="AC280" s="48" t="n">
        <v>0</v>
      </c>
      <c r="AD280" s="48" t="n">
        <v>41241</v>
      </c>
    </row>
  </sheetData>
  <autoFilter ref="A1:AD28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46" t="inlineStr">
        <is>
          <t>CIUDAD SEDE</t>
        </is>
      </c>
      <c r="B1" s="46" t="inlineStr">
        <is>
          <t>COORDINADOR</t>
        </is>
      </c>
      <c r="C1" s="46" t="inlineStr">
        <is>
          <t>CENTRO DE COSTOS LINEACOM</t>
        </is>
      </c>
      <c r="D1" s="46" t="inlineStr">
        <is>
          <t>CODIGO DANE</t>
        </is>
      </c>
      <c r="E1" s="46" t="inlineStr">
        <is>
          <t>TA/CODIGO ACTIVIDAD</t>
        </is>
      </c>
      <c r="F1" s="46" t="inlineStr">
        <is>
          <t>CODIGO CB</t>
        </is>
      </c>
      <c r="G1" s="46" t="inlineStr">
        <is>
          <t>ACTIVIDAD</t>
        </is>
      </c>
      <c r="H1" s="46" t="inlineStr">
        <is>
          <t>DEPARTAMENTO</t>
        </is>
      </c>
      <c r="I1" s="46" t="inlineStr">
        <is>
          <t>CIUDAD</t>
        </is>
      </c>
      <c r="J1" s="46" t="inlineStr">
        <is>
          <t xml:space="preserve">NOMBRE  DEL CB </t>
        </is>
      </c>
      <c r="K1" s="46" t="inlineStr">
        <is>
          <t>RED</t>
        </is>
      </c>
      <c r="L1" s="46" t="inlineStr">
        <is>
          <t>FO</t>
        </is>
      </c>
      <c r="M1" s="46" t="inlineStr">
        <is>
          <t>FECHA ASIGNACION A LINEA COMUNICACIONES</t>
        </is>
      </c>
      <c r="N1" s="46" t="inlineStr">
        <is>
          <t>FECHA CIERRE DEL TICKET (DD/MM/AAAA HH:MM)</t>
        </is>
      </c>
      <c r="O1" s="46" t="inlineStr">
        <is>
          <t>ENTIDAD BANCARIA</t>
        </is>
      </c>
      <c r="P1" s="46" t="inlineStr">
        <is>
          <t>FORMATO</t>
        </is>
      </c>
      <c r="Q1" s="46" t="inlineStr">
        <is>
          <t>CADENA</t>
        </is>
      </c>
      <c r="R1" s="46" t="inlineStr">
        <is>
          <t>ESTADO</t>
        </is>
      </c>
      <c r="S1" s="46" t="inlineStr">
        <is>
          <t>CAUSAL ESTADO</t>
        </is>
      </c>
      <c r="T1" s="46" t="inlineStr">
        <is>
          <t>FORMA DE ATENCION</t>
        </is>
      </c>
      <c r="U1" s="46" t="inlineStr">
        <is>
          <t>TERMINAL(ES)</t>
        </is>
      </c>
      <c r="V1" s="46" t="inlineStr">
        <is>
          <t>TIPIFICACION</t>
        </is>
      </c>
      <c r="W1" s="46" t="inlineStr">
        <is>
          <t>TIPO DE TRAYECTO</t>
        </is>
      </c>
      <c r="X1" s="46" t="inlineStr">
        <is>
          <t>NOMBRE DEL TECNICO</t>
        </is>
      </c>
      <c r="Y1" s="46" t="inlineStr">
        <is>
          <t>DIAS DE VISITA</t>
        </is>
      </c>
      <c r="Z1" s="46" t="inlineStr">
        <is>
          <t>DIA ADICIONAL</t>
        </is>
      </c>
      <c r="AA1" s="46" t="inlineStr">
        <is>
          <t>VALOR DIAS ACTIVIDAD FACTURABLES R</t>
        </is>
      </c>
      <c r="AB1" s="46" t="inlineStr">
        <is>
          <t>VALOR DIAS ACOMPAÑAMIENTO FACTURABLES</t>
        </is>
      </c>
      <c r="AC1" s="46" t="inlineStr">
        <is>
          <t>VALOR TOTAL</t>
        </is>
      </c>
      <c r="AD1" s="46" t="inlineStr">
        <is>
          <t>VALOR TOTAL</t>
        </is>
      </c>
    </row>
    <row r="2">
      <c r="A2" t="inlineStr">
        <is>
          <t>PASTO</t>
        </is>
      </c>
      <c r="B2" t="inlineStr">
        <is>
          <t>SUROCCIDENTE Y EJE CAFETERO</t>
        </is>
      </c>
      <c r="C2" t="inlineStr">
        <is>
          <t>0004-0003</t>
        </is>
      </c>
      <c r="D2" t="inlineStr">
        <is>
          <t>52001</t>
        </is>
      </c>
      <c r="E2" t="inlineStr">
        <is>
          <t>5710874</t>
        </is>
      </c>
      <c r="F2" t="inlineStr">
        <is>
          <t>18925461</t>
        </is>
      </c>
      <c r="G2" t="inlineStr">
        <is>
          <t>OC BASE DATAFONO</t>
        </is>
      </c>
      <c r="H2" t="inlineStr">
        <is>
          <t>NARIÑO</t>
        </is>
      </c>
      <c r="I2" t="inlineStr">
        <is>
          <t>PASTO</t>
        </is>
      </c>
      <c r="J2" t="inlineStr">
        <is>
          <t>SUPER TIENDA LA ECON CTRAL</t>
        </is>
      </c>
      <c r="K2" t="inlineStr">
        <is>
          <t>AVAL</t>
        </is>
      </c>
      <c r="L2" t="inlineStr">
        <is>
          <t>FO-25-1217118</t>
        </is>
      </c>
      <c r="M2" s="49" t="n">
        <v>45849.44097222222</v>
      </c>
      <c r="N2" s="49" t="n">
        <v>45870.34513888889</v>
      </c>
      <c r="O2" t="inlineStr"/>
      <c r="P2" t="inlineStr">
        <is>
          <t>BANCO DE BOGOTA</t>
        </is>
      </c>
      <c r="R2" t="inlineStr">
        <is>
          <t>EJECUTADO</t>
        </is>
      </c>
      <c r="S2" t="inlineStr">
        <is>
          <t>EJECUTADO EXITOSO</t>
        </is>
      </c>
      <c r="T2" t="inlineStr">
        <is>
          <t>VISITA TECNICA</t>
        </is>
      </c>
      <c r="U2" t="inlineStr">
        <is>
          <t>9C00C033</t>
        </is>
      </c>
      <c r="V2" t="inlineStr">
        <is>
          <t>TIPO I</t>
        </is>
      </c>
      <c r="W2" t="inlineStr">
        <is>
          <t>TERRESTRE</t>
        </is>
      </c>
      <c r="X2" t="inlineStr">
        <is>
          <t>GUERRERO RAMIREZ OSCAR DARIO</t>
        </is>
      </c>
      <c r="Y2" t="inlineStr">
        <is>
          <t>1</t>
        </is>
      </c>
      <c r="Z2" t="inlineStr">
        <is>
          <t>0</t>
        </is>
      </c>
      <c r="AA2" s="48" t="n">
        <v>65960</v>
      </c>
      <c r="AB2" t="inlineStr">
        <is>
          <t>0</t>
        </is>
      </c>
      <c r="AC2" s="48" t="n">
        <v>0</v>
      </c>
      <c r="AD2" s="48" t="n">
        <v>65960</v>
      </c>
    </row>
    <row r="3">
      <c r="A3" t="inlineStr">
        <is>
          <t>VALLEDUPAR</t>
        </is>
      </c>
      <c r="B3" t="inlineStr">
        <is>
          <t>COSTA</t>
        </is>
      </c>
      <c r="C3" t="inlineStr">
        <is>
          <t>0004-0001</t>
        </is>
      </c>
      <c r="D3" t="inlineStr">
        <is>
          <t>20013</t>
        </is>
      </c>
      <c r="E3" t="inlineStr">
        <is>
          <t>5718520</t>
        </is>
      </c>
      <c r="F3" t="inlineStr">
        <is>
          <t>89185225</t>
        </is>
      </c>
      <c r="G3" t="inlineStr">
        <is>
          <t>OC PINPAD</t>
        </is>
      </c>
      <c r="H3" t="inlineStr">
        <is>
          <t>CESAR</t>
        </is>
      </c>
      <c r="I3" t="inlineStr">
        <is>
          <t>AGUSTIN CODAZZI</t>
        </is>
      </c>
      <c r="J3" t="inlineStr">
        <is>
          <t>SANVICENTEDELA10</t>
        </is>
      </c>
      <c r="K3" t="inlineStr">
        <is>
          <t>AVAL</t>
        </is>
      </c>
      <c r="L3" t="inlineStr">
        <is>
          <t>FO-25-1248356</t>
        </is>
      </c>
      <c r="M3" s="49" t="n">
        <v>45855.72569444445</v>
      </c>
      <c r="N3" s="49" t="n">
        <v>45870.34444444445</v>
      </c>
      <c r="O3" t="inlineStr"/>
      <c r="P3" t="inlineStr">
        <is>
          <t>BANCO DE BOGOTA</t>
        </is>
      </c>
      <c r="R3" t="inlineStr">
        <is>
          <t>EJECUTADO</t>
        </is>
      </c>
      <c r="S3" t="inlineStr">
        <is>
          <t>EJECUTADO EXITOSO</t>
        </is>
      </c>
      <c r="T3" t="inlineStr">
        <is>
          <t>VISITA TECNICA</t>
        </is>
      </c>
      <c r="U3" t="inlineStr">
        <is>
          <t>F1SZZ521</t>
        </is>
      </c>
      <c r="V3" t="inlineStr">
        <is>
          <t>TIPO II</t>
        </is>
      </c>
      <c r="W3" t="inlineStr">
        <is>
          <t>TERRESTRE</t>
        </is>
      </c>
      <c r="X3" t="inlineStr">
        <is>
          <t>BENITEZ CARVAJAL ALVARO JAVIER</t>
        </is>
      </c>
      <c r="Y3" t="inlineStr">
        <is>
          <t>1</t>
        </is>
      </c>
      <c r="Z3" t="inlineStr">
        <is>
          <t>0</t>
        </is>
      </c>
      <c r="AA3" s="48" t="n">
        <v>144968</v>
      </c>
      <c r="AB3" t="inlineStr">
        <is>
          <t>0</t>
        </is>
      </c>
      <c r="AC3" s="48" t="n">
        <v>0</v>
      </c>
      <c r="AD3" s="48" t="n">
        <v>144968</v>
      </c>
    </row>
    <row r="4">
      <c r="A4" t="inlineStr">
        <is>
          <t>VILLAVICENCIO</t>
        </is>
      </c>
      <c r="B4" t="inlineStr">
        <is>
          <t>REMOTAS</t>
        </is>
      </c>
      <c r="C4" t="inlineStr">
        <is>
          <t>0004-0007</t>
        </is>
      </c>
      <c r="D4" t="inlineStr">
        <is>
          <t>50006</t>
        </is>
      </c>
      <c r="E4" t="inlineStr">
        <is>
          <t>5734050</t>
        </is>
      </c>
      <c r="F4" t="inlineStr">
        <is>
          <t>17592247</t>
        </is>
      </c>
      <c r="G4" t="inlineStr">
        <is>
          <t>OC BASE DATAFONO</t>
        </is>
      </c>
      <c r="H4" t="inlineStr">
        <is>
          <t>META</t>
        </is>
      </c>
      <c r="I4" t="inlineStr">
        <is>
          <t>ACACIAS</t>
        </is>
      </c>
      <c r="J4" t="inlineStr">
        <is>
          <t>PDV EL COOPERATIVO</t>
        </is>
      </c>
      <c r="K4" t="inlineStr">
        <is>
          <t>AVAL</t>
        </is>
      </c>
      <c r="L4" t="inlineStr">
        <is>
          <t>FO-25-1296438</t>
        </is>
      </c>
      <c r="M4" s="49" t="n">
        <v>45866.65486111111</v>
      </c>
      <c r="N4" s="49" t="n">
        <v>45870.34236111111</v>
      </c>
      <c r="O4" t="inlineStr"/>
      <c r="P4" t="inlineStr">
        <is>
          <t>BANCO DE BOGOTA</t>
        </is>
      </c>
      <c r="R4" t="inlineStr">
        <is>
          <t>EJECUTADO / CANCELADO</t>
        </is>
      </c>
      <c r="S4" t="inlineStr">
        <is>
          <t>DIRECCION ERRADA</t>
        </is>
      </c>
      <c r="T4" t="inlineStr">
        <is>
          <t>VISITA TECNICA</t>
        </is>
      </c>
      <c r="U4" t="inlineStr">
        <is>
          <t xml:space="preserve">COMERCIO NO EXISTE </t>
        </is>
      </c>
      <c r="V4" t="inlineStr">
        <is>
          <t>TIPO II</t>
        </is>
      </c>
      <c r="W4" t="inlineStr">
        <is>
          <t>TERRESTRE</t>
        </is>
      </c>
      <c r="X4" t="inlineStr">
        <is>
          <t>GARZON RUIZ LUIS MIGUEL</t>
        </is>
      </c>
      <c r="Y4" t="inlineStr">
        <is>
          <t>1</t>
        </is>
      </c>
      <c r="Z4" t="inlineStr">
        <is>
          <t>0</t>
        </is>
      </c>
      <c r="AA4" s="48" t="n">
        <v>144968</v>
      </c>
      <c r="AB4" t="inlineStr">
        <is>
          <t>0</t>
        </is>
      </c>
      <c r="AC4" s="48" t="n">
        <v>0</v>
      </c>
      <c r="AD4" s="48" t="n">
        <v>144968</v>
      </c>
    </row>
    <row r="5">
      <c r="A5" t="inlineStr">
        <is>
          <t>NEIVA</t>
        </is>
      </c>
      <c r="B5" t="inlineStr">
        <is>
          <t>REMOTAS</t>
        </is>
      </c>
      <c r="C5" t="inlineStr">
        <is>
          <t>0004-0007</t>
        </is>
      </c>
      <c r="D5" t="inlineStr">
        <is>
          <t>41001</t>
        </is>
      </c>
      <c r="E5" t="inlineStr">
        <is>
          <t>5735425</t>
        </is>
      </c>
      <c r="F5" t="inlineStr">
        <is>
          <t>21056890</t>
        </is>
      </c>
      <c r="G5" t="inlineStr">
        <is>
          <t>OC PINPAD</t>
        </is>
      </c>
      <c r="H5" t="inlineStr">
        <is>
          <t>HUILA</t>
        </is>
      </c>
      <c r="I5" t="inlineStr">
        <is>
          <t>NEIVA</t>
        </is>
      </c>
      <c r="J5" t="inlineStr">
        <is>
          <t>INTERNET BANDA ANCHA SUPERAPIDISIMO</t>
        </is>
      </c>
      <c r="K5" t="inlineStr">
        <is>
          <t>AVAL</t>
        </is>
      </c>
      <c r="L5" t="inlineStr">
        <is>
          <t>FO-25-1299748</t>
        </is>
      </c>
      <c r="M5" s="49" t="n">
        <v>45867.47083333333</v>
      </c>
      <c r="N5" s="49" t="n">
        <v>45870.35</v>
      </c>
      <c r="O5" t="inlineStr"/>
      <c r="P5" t="inlineStr">
        <is>
          <t>BANCO DE BOGOTA</t>
        </is>
      </c>
      <c r="R5" t="inlineStr">
        <is>
          <t>EJECUTADO</t>
        </is>
      </c>
      <c r="S5" t="inlineStr">
        <is>
          <t>EJECUTADO EXITOSO</t>
        </is>
      </c>
      <c r="T5" t="inlineStr">
        <is>
          <t>VISITA TECNICA</t>
        </is>
      </c>
      <c r="U5" t="inlineStr">
        <is>
          <t>V7ZZZ116</t>
        </is>
      </c>
      <c r="V5" t="inlineStr">
        <is>
          <t>TIPO I</t>
        </is>
      </c>
      <c r="W5" t="inlineStr">
        <is>
          <t>TERRESTRE</t>
        </is>
      </c>
      <c r="X5" t="inlineStr">
        <is>
          <t>ANDRADE HERNANDEZ JUAN CARLOS</t>
        </is>
      </c>
      <c r="Y5" t="inlineStr">
        <is>
          <t>1</t>
        </is>
      </c>
      <c r="Z5" t="inlineStr">
        <is>
          <t>0</t>
        </is>
      </c>
      <c r="AA5" s="48" t="n">
        <v>65960</v>
      </c>
      <c r="AB5" t="inlineStr">
        <is>
          <t>0</t>
        </is>
      </c>
      <c r="AC5" s="48" t="n">
        <v>0</v>
      </c>
      <c r="AD5" s="48" t="n">
        <v>65960</v>
      </c>
    </row>
    <row r="6">
      <c r="A6" t="inlineStr">
        <is>
          <t>VILLAVICENCIO</t>
        </is>
      </c>
      <c r="B6" t="inlineStr">
        <is>
          <t>REMOTAS</t>
        </is>
      </c>
      <c r="C6" t="inlineStr">
        <is>
          <t>0004-0007</t>
        </is>
      </c>
      <c r="D6" t="inlineStr">
        <is>
          <t>50226</t>
        </is>
      </c>
      <c r="E6" t="inlineStr">
        <is>
          <t>5744817</t>
        </is>
      </c>
      <c r="F6" t="inlineStr">
        <is>
          <t>17592593</t>
        </is>
      </c>
      <c r="G6" t="inlineStr">
        <is>
          <t>OC BASE DATAFONO</t>
        </is>
      </c>
      <c r="H6" t="inlineStr">
        <is>
          <t>META</t>
        </is>
      </c>
      <c r="I6" t="inlineStr">
        <is>
          <t>CUMARAL</t>
        </is>
      </c>
      <c r="J6" t="inlineStr">
        <is>
          <t>PDV AVENIDA PARATEBUENO</t>
        </is>
      </c>
      <c r="K6" t="inlineStr">
        <is>
          <t>AVAL</t>
        </is>
      </c>
      <c r="L6" t="inlineStr">
        <is>
          <t>FO-25-1330291</t>
        </is>
      </c>
      <c r="M6" s="49" t="n">
        <v>45874.33333333334</v>
      </c>
      <c r="N6" s="49" t="n">
        <v>45874.72152777778</v>
      </c>
      <c r="O6" t="inlineStr"/>
      <c r="P6" t="inlineStr">
        <is>
          <t>BANCO DE BOGOTA</t>
        </is>
      </c>
      <c r="R6" t="inlineStr">
        <is>
          <t>EJECUTADO / CANCELADO</t>
        </is>
      </c>
      <c r="S6" t="inlineStr">
        <is>
          <t>PETICIÓN USUARIO</t>
        </is>
      </c>
      <c r="T6" t="inlineStr">
        <is>
          <t>VISITA TECNICA</t>
        </is>
      </c>
      <c r="U6" t="inlineStr">
        <is>
          <t>GZYZZ777</t>
        </is>
      </c>
      <c r="V6" t="inlineStr">
        <is>
          <t>TIPO II</t>
        </is>
      </c>
      <c r="W6" t="inlineStr">
        <is>
          <t>TERRESTRE</t>
        </is>
      </c>
      <c r="X6" t="inlineStr">
        <is>
          <t>CASTRILLON URREA LONDIER LEANDRO</t>
        </is>
      </c>
      <c r="Y6" t="inlineStr">
        <is>
          <t>1</t>
        </is>
      </c>
      <c r="Z6" t="inlineStr">
        <is>
          <t>0</t>
        </is>
      </c>
      <c r="AA6" s="48" t="n">
        <v>144968</v>
      </c>
      <c r="AB6" t="inlineStr">
        <is>
          <t>0</t>
        </is>
      </c>
      <c r="AC6" s="48" t="n">
        <v>0</v>
      </c>
      <c r="AD6" s="48" t="n">
        <v>144968</v>
      </c>
    </row>
    <row r="7">
      <c r="A7" t="inlineStr">
        <is>
          <t>BOGOTA</t>
        </is>
      </c>
      <c r="B7" t="inlineStr">
        <is>
          <t>CUNDINAMARCA</t>
        </is>
      </c>
      <c r="C7" t="inlineStr">
        <is>
          <t>0004-0004</t>
        </is>
      </c>
      <c r="D7" t="inlineStr">
        <is>
          <t>25754</t>
        </is>
      </c>
      <c r="E7" t="inlineStr">
        <is>
          <t>5745237</t>
        </is>
      </c>
      <c r="F7" t="inlineStr">
        <is>
          <t>23501778</t>
        </is>
      </c>
      <c r="G7" t="inlineStr">
        <is>
          <t>OC PINPAD</t>
        </is>
      </c>
      <c r="H7" t="inlineStr">
        <is>
          <t>CUNDINAMARCA</t>
        </is>
      </c>
      <c r="I7" t="inlineStr">
        <is>
          <t>SOACHA</t>
        </is>
      </c>
      <c r="J7" t="inlineStr">
        <is>
          <t>MISCELANEA Y PAPELERIA NIKSA JC</t>
        </is>
      </c>
      <c r="K7" t="inlineStr">
        <is>
          <t>AVAL</t>
        </is>
      </c>
      <c r="L7" t="inlineStr">
        <is>
          <t>FO-25-1330784</t>
        </is>
      </c>
      <c r="M7" s="49" t="n">
        <v>45874.41597222222</v>
      </c>
      <c r="N7" s="49" t="n">
        <v>45875.60069444445</v>
      </c>
      <c r="O7" t="inlineStr"/>
      <c r="P7" t="inlineStr">
        <is>
          <t>BANCO DE BOGOTA</t>
        </is>
      </c>
      <c r="R7" t="inlineStr">
        <is>
          <t>EJECUTADO</t>
        </is>
      </c>
      <c r="S7" t="inlineStr">
        <is>
          <t>EJECUTADO EXITOSO</t>
        </is>
      </c>
      <c r="T7" t="inlineStr">
        <is>
          <t>VISITA TECNICA</t>
        </is>
      </c>
      <c r="U7" t="inlineStr">
        <is>
          <t>A1NZZ230</t>
        </is>
      </c>
      <c r="V7" t="inlineStr">
        <is>
          <t>TIPO I</t>
        </is>
      </c>
      <c r="W7" t="inlineStr">
        <is>
          <t>TERRESTRE</t>
        </is>
      </c>
      <c r="X7" t="inlineStr">
        <is>
          <t>BUSTOS MORA DIEGO MANUEL</t>
        </is>
      </c>
      <c r="Y7" t="inlineStr">
        <is>
          <t>1</t>
        </is>
      </c>
      <c r="Z7" t="inlineStr">
        <is>
          <t>0</t>
        </is>
      </c>
      <c r="AA7" s="48" t="n">
        <v>65960</v>
      </c>
      <c r="AB7" t="inlineStr">
        <is>
          <t>0</t>
        </is>
      </c>
      <c r="AC7" s="48" t="n">
        <v>0</v>
      </c>
      <c r="AD7" s="48" t="n">
        <v>65960</v>
      </c>
    </row>
    <row r="8">
      <c r="A8" t="inlineStr">
        <is>
          <t>BOGOTA</t>
        </is>
      </c>
      <c r="B8" t="inlineStr">
        <is>
          <t>CUNDINAMARCA</t>
        </is>
      </c>
      <c r="C8" t="inlineStr">
        <is>
          <t>0004-0004</t>
        </is>
      </c>
      <c r="D8" t="inlineStr">
        <is>
          <t>25875</t>
        </is>
      </c>
      <c r="E8" t="inlineStr">
        <is>
          <t>5745410</t>
        </is>
      </c>
      <c r="F8" t="inlineStr">
        <is>
          <t>17752197</t>
        </is>
      </c>
      <c r="G8" t="inlineStr">
        <is>
          <t>OC BASE DATAFONO</t>
        </is>
      </c>
      <c r="H8" t="inlineStr">
        <is>
          <t>CUNDINAMARCA</t>
        </is>
      </c>
      <c r="I8" t="inlineStr">
        <is>
          <t>VILLETA</t>
        </is>
      </c>
      <c r="J8" t="inlineStr">
        <is>
          <t>MULTISERVICIOS PUNTO PAGO PYP</t>
        </is>
      </c>
      <c r="K8" t="inlineStr">
        <is>
          <t>AVAL</t>
        </is>
      </c>
      <c r="L8" t="inlineStr">
        <is>
          <t>FO-25-1331230</t>
        </is>
      </c>
      <c r="M8" s="49" t="n">
        <v>45874.45208333333</v>
      </c>
      <c r="N8" s="49" t="n">
        <v>45877.71388888889</v>
      </c>
      <c r="O8" t="inlineStr"/>
      <c r="P8" t="inlineStr">
        <is>
          <t>BANCO DE BOGOTA</t>
        </is>
      </c>
      <c r="R8" t="inlineStr">
        <is>
          <t>EJECUTADO / CANCELADO</t>
        </is>
      </c>
      <c r="S8" t="inlineStr">
        <is>
          <t>PETICIÓN USUARIO</t>
        </is>
      </c>
      <c r="T8" t="inlineStr">
        <is>
          <t>VISITA TECNICA</t>
        </is>
      </c>
      <c r="U8" t="inlineStr">
        <is>
          <t>0</t>
        </is>
      </c>
      <c r="V8" t="inlineStr">
        <is>
          <t>TIPO II</t>
        </is>
      </c>
      <c r="W8" t="inlineStr">
        <is>
          <t>TERRESTRE</t>
        </is>
      </c>
      <c r="X8" t="inlineStr">
        <is>
          <t>GOMEZ VEGA DAVID SNEYDER</t>
        </is>
      </c>
      <c r="Y8" t="inlineStr">
        <is>
          <t>1</t>
        </is>
      </c>
      <c r="Z8" t="inlineStr">
        <is>
          <t>0</t>
        </is>
      </c>
      <c r="AA8" s="48" t="n">
        <v>144968</v>
      </c>
      <c r="AB8" t="inlineStr">
        <is>
          <t>0</t>
        </is>
      </c>
      <c r="AC8" s="48" t="n">
        <v>0</v>
      </c>
      <c r="AD8" s="48" t="n">
        <v>144968</v>
      </c>
    </row>
    <row r="9">
      <c r="A9" t="inlineStr">
        <is>
          <t>VILLAVICENCIO</t>
        </is>
      </c>
      <c r="B9" t="inlineStr">
        <is>
          <t>REMOTAS</t>
        </is>
      </c>
      <c r="C9" t="inlineStr">
        <is>
          <t>0004-0007</t>
        </is>
      </c>
      <c r="D9" t="inlineStr">
        <is>
          <t>50006</t>
        </is>
      </c>
      <c r="E9" t="inlineStr">
        <is>
          <t>5747958</t>
        </is>
      </c>
      <c r="F9" t="inlineStr">
        <is>
          <t>87855574</t>
        </is>
      </c>
      <c r="G9" t="inlineStr">
        <is>
          <t>OC BASE DATAFONO</t>
        </is>
      </c>
      <c r="H9" t="inlineStr">
        <is>
          <t>META</t>
        </is>
      </c>
      <c r="I9" t="inlineStr">
        <is>
          <t>ACACIAS</t>
        </is>
      </c>
      <c r="J9" t="inlineStr">
        <is>
          <t>VARIEDADES SR.COM</t>
        </is>
      </c>
      <c r="K9" t="inlineStr">
        <is>
          <t>AVAL</t>
        </is>
      </c>
      <c r="L9" t="inlineStr">
        <is>
          <t>FO-25-1341050</t>
        </is>
      </c>
      <c r="M9" s="49" t="n">
        <v>45875.66666666666</v>
      </c>
      <c r="N9" s="49" t="n">
        <v>45877.44236111111</v>
      </c>
      <c r="O9" t="inlineStr"/>
      <c r="P9" t="inlineStr">
        <is>
          <t>BANCO DE BOGOTA</t>
        </is>
      </c>
      <c r="R9" t="inlineStr">
        <is>
          <t>EJECUTADO</t>
        </is>
      </c>
      <c r="S9" t="inlineStr">
        <is>
          <t>EJECUTADO EXITOSO</t>
        </is>
      </c>
      <c r="T9" t="inlineStr">
        <is>
          <t>VISITA TECNICA</t>
        </is>
      </c>
      <c r="U9" t="inlineStr">
        <is>
          <t>V1OZZ431</t>
        </is>
      </c>
      <c r="V9" t="inlineStr">
        <is>
          <t>TIPO II</t>
        </is>
      </c>
      <c r="W9" t="inlineStr">
        <is>
          <t>TERRESTRE</t>
        </is>
      </c>
      <c r="X9" t="inlineStr">
        <is>
          <t>CASTRILLON URREA LONDIER LEANDRO</t>
        </is>
      </c>
      <c r="Y9" t="inlineStr">
        <is>
          <t>1</t>
        </is>
      </c>
      <c r="Z9" t="inlineStr">
        <is>
          <t>0</t>
        </is>
      </c>
      <c r="AA9" s="48" t="n">
        <v>144968</v>
      </c>
      <c r="AB9" t="inlineStr">
        <is>
          <t>0</t>
        </is>
      </c>
      <c r="AC9" s="48" t="n">
        <v>0</v>
      </c>
      <c r="AD9" s="48" t="n">
        <v>144968</v>
      </c>
    </row>
    <row r="10">
      <c r="A10" t="inlineStr">
        <is>
          <t>MONTERIA</t>
        </is>
      </c>
      <c r="B10" t="inlineStr">
        <is>
          <t>COSTA</t>
        </is>
      </c>
      <c r="C10" t="inlineStr">
        <is>
          <t>0004-0001</t>
        </is>
      </c>
      <c r="D10" t="inlineStr">
        <is>
          <t>23660</t>
        </is>
      </c>
      <c r="E10" t="inlineStr">
        <is>
          <t>5753717</t>
        </is>
      </c>
      <c r="F10" t="inlineStr">
        <is>
          <t>89527770</t>
        </is>
      </c>
      <c r="G10" t="inlineStr">
        <is>
          <t>OC PINPAD</t>
        </is>
      </c>
      <c r="H10" t="inlineStr">
        <is>
          <t>CORDOBA</t>
        </is>
      </c>
      <c r="I10" t="inlineStr">
        <is>
          <t>SAHAGUN</t>
        </is>
      </c>
      <c r="J10" t="inlineStr">
        <is>
          <t>SERVIVARIEDADES ECV</t>
        </is>
      </c>
      <c r="K10" t="inlineStr">
        <is>
          <t>AVAL</t>
        </is>
      </c>
      <c r="L10" t="inlineStr">
        <is>
          <t>FO-25-1365606</t>
        </is>
      </c>
      <c r="M10" s="49" t="n">
        <v>45881.45694444444</v>
      </c>
      <c r="N10" s="49" t="n">
        <v>45884.36111111111</v>
      </c>
      <c r="O10" t="inlineStr"/>
      <c r="P10" t="inlineStr">
        <is>
          <t>BANCO DE BOGOTA</t>
        </is>
      </c>
      <c r="R10" t="inlineStr">
        <is>
          <t>EJECUTADO</t>
        </is>
      </c>
      <c r="S10" t="inlineStr">
        <is>
          <t>EJECUTADO EXITOSO</t>
        </is>
      </c>
      <c r="T10" t="inlineStr">
        <is>
          <t>VISITA TECNICA</t>
        </is>
      </c>
      <c r="U10" t="inlineStr">
        <is>
          <t>FAZZZ922</t>
        </is>
      </c>
      <c r="V10" t="inlineStr">
        <is>
          <t>TIPO II</t>
        </is>
      </c>
      <c r="W10" t="inlineStr">
        <is>
          <t>TERRESTRE</t>
        </is>
      </c>
      <c r="X10" t="inlineStr">
        <is>
          <t>CACERES HERNANDEZ ANDRES</t>
        </is>
      </c>
      <c r="Y10" t="inlineStr">
        <is>
          <t>1</t>
        </is>
      </c>
      <c r="Z10" t="inlineStr">
        <is>
          <t>0</t>
        </is>
      </c>
      <c r="AA10" s="48" t="n">
        <v>144968</v>
      </c>
      <c r="AB10" t="inlineStr">
        <is>
          <t>0</t>
        </is>
      </c>
      <c r="AC10" s="48" t="n">
        <v>0</v>
      </c>
      <c r="AD10" s="48" t="n">
        <v>144968</v>
      </c>
    </row>
    <row r="11">
      <c r="A11" t="inlineStr">
        <is>
          <t>BOGOTA</t>
        </is>
      </c>
      <c r="B11" t="inlineStr">
        <is>
          <t>CUNDINAMARCA</t>
        </is>
      </c>
      <c r="C11" t="inlineStr">
        <is>
          <t>0004-0004</t>
        </is>
      </c>
      <c r="D11" t="inlineStr">
        <is>
          <t>11001</t>
        </is>
      </c>
      <c r="E11" t="inlineStr">
        <is>
          <t>5753824</t>
        </is>
      </c>
      <c r="F11" t="inlineStr">
        <is>
          <t>18689612</t>
        </is>
      </c>
      <c r="G11" t="inlineStr">
        <is>
          <t>OC PINPAD</t>
        </is>
      </c>
      <c r="H11" t="inlineStr">
        <is>
          <t>CUNDINAMARCA</t>
        </is>
      </c>
      <c r="I11" t="inlineStr">
        <is>
          <t>BOGOTA</t>
        </is>
      </c>
      <c r="J11" t="inlineStr">
        <is>
          <t>PANALERA Y MISCELANEA</t>
        </is>
      </c>
      <c r="K11" t="inlineStr">
        <is>
          <t>AVAL</t>
        </is>
      </c>
      <c r="L11" t="inlineStr">
        <is>
          <t>FO-25-1375107</t>
        </is>
      </c>
      <c r="M11" s="49" t="n">
        <v>45881.47986111111</v>
      </c>
      <c r="N11" s="49" t="n">
        <v>45884.47361111111</v>
      </c>
      <c r="O11" t="inlineStr"/>
      <c r="P11" t="inlineStr">
        <is>
          <t>BANCO DE BOGOTA</t>
        </is>
      </c>
      <c r="R11" t="inlineStr">
        <is>
          <t>EJECUTADO</t>
        </is>
      </c>
      <c r="S11" t="inlineStr">
        <is>
          <t>EJECUTADO EXITOSO</t>
        </is>
      </c>
      <c r="T11" t="inlineStr">
        <is>
          <t>VISITA TECNICA</t>
        </is>
      </c>
      <c r="U11" t="inlineStr">
        <is>
          <t>9B07Z116</t>
        </is>
      </c>
      <c r="V11" t="inlineStr">
        <is>
          <t>TIPO I</t>
        </is>
      </c>
      <c r="W11" t="inlineStr">
        <is>
          <t>TERRESTRE</t>
        </is>
      </c>
      <c r="X11" t="inlineStr">
        <is>
          <t>GOMEZ VEGA DAVID SNEYDER</t>
        </is>
      </c>
      <c r="Y11" t="inlineStr">
        <is>
          <t>2</t>
        </is>
      </c>
      <c r="Z11" t="inlineStr">
        <is>
          <t>0</t>
        </is>
      </c>
      <c r="AA11" s="48" t="n">
        <v>131920</v>
      </c>
      <c r="AB11" t="inlineStr">
        <is>
          <t>0</t>
        </is>
      </c>
      <c r="AC11" s="48" t="n">
        <v>0</v>
      </c>
      <c r="AD11" s="48" t="n">
        <v>131920</v>
      </c>
    </row>
    <row r="12">
      <c r="A12" t="inlineStr">
        <is>
          <t>CALI</t>
        </is>
      </c>
      <c r="B12" t="inlineStr">
        <is>
          <t>SUROCCIDENTE Y EJE CAFETERO</t>
        </is>
      </c>
      <c r="C12" t="inlineStr">
        <is>
          <t>0004-0003</t>
        </is>
      </c>
      <c r="D12" t="inlineStr">
        <is>
          <t>76001</t>
        </is>
      </c>
      <c r="E12" t="inlineStr">
        <is>
          <t>5754710</t>
        </is>
      </c>
      <c r="F12" t="inlineStr">
        <is>
          <t>21420534</t>
        </is>
      </c>
      <c r="G12" t="inlineStr">
        <is>
          <t>OC BASE DATAFONO</t>
        </is>
      </c>
      <c r="H12" t="inlineStr">
        <is>
          <t>VALLE DEL CAUCA</t>
        </is>
      </c>
      <c r="I12" t="inlineStr">
        <is>
          <t>CALI</t>
        </is>
      </c>
      <c r="J12" t="inlineStr">
        <is>
          <t>SALA COMPU L Y F</t>
        </is>
      </c>
      <c r="K12" t="inlineStr">
        <is>
          <t>AVAL</t>
        </is>
      </c>
      <c r="L12" t="inlineStr">
        <is>
          <t>FO-25-1369179</t>
        </is>
      </c>
      <c r="M12" s="49" t="n">
        <v>45882.33333333334</v>
      </c>
      <c r="N12" s="49" t="n">
        <v>45883.73680555556</v>
      </c>
      <c r="O12" t="inlineStr"/>
      <c r="P12" t="inlineStr">
        <is>
          <t>BANCO DE BOGOTA</t>
        </is>
      </c>
      <c r="R12" t="inlineStr">
        <is>
          <t>EJECUTADO</t>
        </is>
      </c>
      <c r="S12" t="inlineStr">
        <is>
          <t>EJECUTADO EXITOSO</t>
        </is>
      </c>
      <c r="T12" t="inlineStr">
        <is>
          <t>VISITA TECNICA</t>
        </is>
      </c>
      <c r="U12" t="inlineStr">
        <is>
          <t>10PZZ048</t>
        </is>
      </c>
      <c r="V12" t="inlineStr">
        <is>
          <t>TIPO I</t>
        </is>
      </c>
      <c r="W12" t="inlineStr">
        <is>
          <t>TERRESTRE</t>
        </is>
      </c>
      <c r="X12" t="inlineStr">
        <is>
          <t>BENAVIDES ARANGO RAFAEL JOSE</t>
        </is>
      </c>
      <c r="Y12" t="inlineStr">
        <is>
          <t>1</t>
        </is>
      </c>
      <c r="Z12" t="inlineStr">
        <is>
          <t>0</t>
        </is>
      </c>
      <c r="AA12" s="48" t="n">
        <v>65960</v>
      </c>
      <c r="AB12" t="inlineStr">
        <is>
          <t>0</t>
        </is>
      </c>
      <c r="AC12" s="48" t="n">
        <v>0</v>
      </c>
      <c r="AD12" s="48" t="n">
        <v>65960</v>
      </c>
    </row>
    <row r="13">
      <c r="A13" t="inlineStr">
        <is>
          <t>VILLAVICENCIO</t>
        </is>
      </c>
      <c r="B13" t="inlineStr">
        <is>
          <t>REMOTAS</t>
        </is>
      </c>
      <c r="C13" t="inlineStr">
        <is>
          <t>0004-0007</t>
        </is>
      </c>
      <c r="D13" t="inlineStr">
        <is>
          <t>50001</t>
        </is>
      </c>
      <c r="E13" t="inlineStr">
        <is>
          <t>5755294</t>
        </is>
      </c>
      <c r="F13" t="inlineStr">
        <is>
          <t>17592460</t>
        </is>
      </c>
      <c r="G13" t="inlineStr">
        <is>
          <t>OC BASE DATAFONO</t>
        </is>
      </c>
      <c r="H13" t="inlineStr">
        <is>
          <t>META</t>
        </is>
      </c>
      <c r="I13" t="inlineStr">
        <is>
          <t>VILLAVICENCIO</t>
        </is>
      </c>
      <c r="J13" t="inlineStr">
        <is>
          <t>PDV SEXTA ESPERANZA</t>
        </is>
      </c>
      <c r="K13" t="inlineStr">
        <is>
          <t>AVAL</t>
        </is>
      </c>
      <c r="L13" t="inlineStr">
        <is>
          <t>FO-25-1370085</t>
        </is>
      </c>
      <c r="M13" s="49" t="n">
        <v>45882.38541666666</v>
      </c>
      <c r="N13" s="49" t="n">
        <v>45882.54236111111</v>
      </c>
      <c r="O13" t="inlineStr"/>
      <c r="P13" t="inlineStr">
        <is>
          <t>BANCO DE BOGOTA</t>
        </is>
      </c>
      <c r="R13" t="inlineStr">
        <is>
          <t>EJECUTADO</t>
        </is>
      </c>
      <c r="S13" t="inlineStr">
        <is>
          <t>EJECUTADO EXITOSO</t>
        </is>
      </c>
      <c r="T13" t="inlineStr">
        <is>
          <t>VISITA TECNICA</t>
        </is>
      </c>
      <c r="U13" t="inlineStr">
        <is>
          <t>GZYZZ762 - GZ2ZZ948</t>
        </is>
      </c>
      <c r="V13" t="inlineStr">
        <is>
          <t>TIPO I</t>
        </is>
      </c>
      <c r="W13" t="inlineStr">
        <is>
          <t>TERRESTRE</t>
        </is>
      </c>
      <c r="X13" t="inlineStr">
        <is>
          <t>GARZON RUIZ LUIS MIGUEL</t>
        </is>
      </c>
      <c r="Y13" t="inlineStr">
        <is>
          <t>1</t>
        </is>
      </c>
      <c r="Z13" t="inlineStr">
        <is>
          <t>0</t>
        </is>
      </c>
      <c r="AA13" s="48" t="n">
        <v>65960</v>
      </c>
      <c r="AB13" t="inlineStr">
        <is>
          <t>0</t>
        </is>
      </c>
      <c r="AC13" s="48" t="n">
        <v>0</v>
      </c>
      <c r="AD13" s="48" t="n">
        <v>65960</v>
      </c>
    </row>
    <row r="14">
      <c r="A14" t="inlineStr">
        <is>
          <t>BOGOTA</t>
        </is>
      </c>
      <c r="B14" t="inlineStr">
        <is>
          <t>CUNDINAMARCA</t>
        </is>
      </c>
      <c r="C14" t="inlineStr">
        <is>
          <t>0004-0004</t>
        </is>
      </c>
      <c r="D14" t="inlineStr">
        <is>
          <t>11001</t>
        </is>
      </c>
      <c r="E14" t="inlineStr">
        <is>
          <t>5756620</t>
        </is>
      </c>
      <c r="F14" t="inlineStr">
        <is>
          <t>15355167</t>
        </is>
      </c>
      <c r="G14" t="inlineStr">
        <is>
          <t>OC BASE DATAFONO</t>
        </is>
      </c>
      <c r="H14" t="inlineStr">
        <is>
          <t>CUNDINAMARCA</t>
        </is>
      </c>
      <c r="I14" t="inlineStr">
        <is>
          <t>BOGOTA</t>
        </is>
      </c>
      <c r="J14" t="inlineStr">
        <is>
          <t>SMARTMOBILE</t>
        </is>
      </c>
      <c r="K14" t="inlineStr">
        <is>
          <t>AVAL</t>
        </is>
      </c>
      <c r="L14" t="inlineStr">
        <is>
          <t>FO-25-1373015</t>
        </is>
      </c>
      <c r="M14" s="49" t="n">
        <v>45882.68819444445</v>
      </c>
      <c r="N14" s="49" t="n">
        <v>45884.74305555555</v>
      </c>
      <c r="O14" t="inlineStr"/>
      <c r="R14" t="inlineStr">
        <is>
          <t>EJECUTADO</t>
        </is>
      </c>
      <c r="S14" t="inlineStr">
        <is>
          <t>EJECUTADO EXITOSO</t>
        </is>
      </c>
      <c r="T14" t="inlineStr">
        <is>
          <t>VISITA TECNICA</t>
        </is>
      </c>
      <c r="U14" t="inlineStr">
        <is>
          <t>A00YZ393</t>
        </is>
      </c>
      <c r="V14" t="inlineStr">
        <is>
          <t>TIPO I</t>
        </is>
      </c>
      <c r="W14" t="inlineStr">
        <is>
          <t>TERRESTRE</t>
        </is>
      </c>
      <c r="X14" t="inlineStr">
        <is>
          <t>GARCIA PASTRANA KEVIN FERNANDO</t>
        </is>
      </c>
      <c r="Y14" t="inlineStr">
        <is>
          <t>1</t>
        </is>
      </c>
      <c r="Z14" t="inlineStr">
        <is>
          <t>0</t>
        </is>
      </c>
      <c r="AA14" s="48" t="n">
        <v>65960</v>
      </c>
      <c r="AB14" t="inlineStr">
        <is>
          <t>0</t>
        </is>
      </c>
      <c r="AC14" s="48" t="n">
        <v>0</v>
      </c>
      <c r="AD14" s="48" t="n">
        <v>65960</v>
      </c>
    </row>
    <row r="15">
      <c r="A15" t="inlineStr">
        <is>
          <t>BARRANQUILLA</t>
        </is>
      </c>
      <c r="B15" t="inlineStr">
        <is>
          <t>COSTA</t>
        </is>
      </c>
      <c r="C15" t="inlineStr">
        <is>
          <t>0004-0001</t>
        </is>
      </c>
      <c r="D15" t="inlineStr">
        <is>
          <t>8001</t>
        </is>
      </c>
      <c r="E15" t="inlineStr">
        <is>
          <t>5758144</t>
        </is>
      </c>
      <c r="F15" t="inlineStr">
        <is>
          <t>90114550</t>
        </is>
      </c>
      <c r="G15" t="inlineStr">
        <is>
          <t>OC PINPAD</t>
        </is>
      </c>
      <c r="H15" t="inlineStr">
        <is>
          <t>ATLANTICO</t>
        </is>
      </c>
      <c r="I15" t="inlineStr">
        <is>
          <t>BARRANQUILLA</t>
        </is>
      </c>
      <c r="J15" t="inlineStr">
        <is>
          <t>GIOKATH</t>
        </is>
      </c>
      <c r="K15" t="inlineStr">
        <is>
          <t>AVAL</t>
        </is>
      </c>
      <c r="L15" t="inlineStr">
        <is>
          <t>FO-25-1378163</t>
        </is>
      </c>
      <c r="M15" s="49" t="n">
        <v>45883.65138888889</v>
      </c>
      <c r="N15" s="49" t="n">
        <v>45884.74583333333</v>
      </c>
      <c r="O15" t="inlineStr"/>
      <c r="P15" t="inlineStr">
        <is>
          <t>BANCO DE BOGOTA</t>
        </is>
      </c>
      <c r="R15" t="inlineStr">
        <is>
          <t>EJECUTADO</t>
        </is>
      </c>
      <c r="S15" t="inlineStr">
        <is>
          <t>EJECUTADO EXITOSO</t>
        </is>
      </c>
      <c r="T15" t="inlineStr">
        <is>
          <t>VISITA TECNICA</t>
        </is>
      </c>
      <c r="U15" t="inlineStr">
        <is>
          <t>V9ZZZ603</t>
        </is>
      </c>
      <c r="V15" t="inlineStr">
        <is>
          <t>TIPO I</t>
        </is>
      </c>
      <c r="W15" t="inlineStr">
        <is>
          <t>TERRESTRE</t>
        </is>
      </c>
      <c r="X15" t="inlineStr">
        <is>
          <t>DE AVILA SIADES ALBERTO ENRIQUE</t>
        </is>
      </c>
      <c r="Y15" t="inlineStr">
        <is>
          <t>1</t>
        </is>
      </c>
      <c r="Z15" t="inlineStr">
        <is>
          <t>0</t>
        </is>
      </c>
      <c r="AA15" s="48" t="n">
        <v>65960</v>
      </c>
      <c r="AB15" t="inlineStr">
        <is>
          <t>0</t>
        </is>
      </c>
      <c r="AC15" s="48" t="n">
        <v>0</v>
      </c>
      <c r="AD15" s="48" t="n">
        <v>65960</v>
      </c>
    </row>
    <row r="16">
      <c r="A16" t="inlineStr">
        <is>
          <t>BUCARAMANGA</t>
        </is>
      </c>
      <c r="B16" t="inlineStr">
        <is>
          <t>SANTANDERES</t>
        </is>
      </c>
      <c r="C16" t="inlineStr">
        <is>
          <t>0004-0008</t>
        </is>
      </c>
      <c r="D16" t="inlineStr">
        <is>
          <t>68307</t>
        </is>
      </c>
      <c r="E16" t="inlineStr">
        <is>
          <t>5758176</t>
        </is>
      </c>
      <c r="F16" t="inlineStr">
        <is>
          <t>90094307</t>
        </is>
      </c>
      <c r="G16" t="inlineStr">
        <is>
          <t>OC PINPAD</t>
        </is>
      </c>
      <c r="H16" t="inlineStr">
        <is>
          <t>SANTANDER</t>
        </is>
      </c>
      <c r="I16" t="inlineStr">
        <is>
          <t>GIRON</t>
        </is>
      </c>
      <c r="J16" t="inlineStr">
        <is>
          <t>GRUPO ARFEGOMO</t>
        </is>
      </c>
      <c r="K16" t="inlineStr">
        <is>
          <t>AVAL</t>
        </is>
      </c>
      <c r="L16" t="inlineStr">
        <is>
          <t>FO-25-1378165</t>
        </is>
      </c>
      <c r="M16" s="49" t="n">
        <v>45883.65972222222</v>
      </c>
      <c r="N16" s="49" t="n">
        <v>45884.73819444444</v>
      </c>
      <c r="O16" t="inlineStr"/>
      <c r="P16" t="inlineStr">
        <is>
          <t>BANCO DE BOGOTA</t>
        </is>
      </c>
      <c r="R16" t="inlineStr">
        <is>
          <t>EJECUTADO</t>
        </is>
      </c>
      <c r="S16" t="inlineStr">
        <is>
          <t>EJECUTADO EXITOSO</t>
        </is>
      </c>
      <c r="T16" t="inlineStr">
        <is>
          <t>VISITA TECNICA</t>
        </is>
      </c>
      <c r="U16" t="inlineStr">
        <is>
          <t>SBZZZ979</t>
        </is>
      </c>
      <c r="V16" t="inlineStr">
        <is>
          <t>TIPO I</t>
        </is>
      </c>
      <c r="W16" t="inlineStr">
        <is>
          <t>TERRESTRE</t>
        </is>
      </c>
      <c r="X16" t="inlineStr">
        <is>
          <t>SANTOS GONZALEZ JOHAN FABIAN</t>
        </is>
      </c>
      <c r="Y16" t="inlineStr">
        <is>
          <t>1</t>
        </is>
      </c>
      <c r="Z16" t="inlineStr">
        <is>
          <t>0</t>
        </is>
      </c>
      <c r="AA16" s="48" t="n">
        <v>65960</v>
      </c>
      <c r="AB16" t="inlineStr">
        <is>
          <t>0</t>
        </is>
      </c>
      <c r="AC16" s="48" t="n">
        <v>0</v>
      </c>
      <c r="AD16" s="48" t="n">
        <v>65960</v>
      </c>
    </row>
    <row r="17">
      <c r="A17" t="inlineStr">
        <is>
          <t>BUCARAMANGA</t>
        </is>
      </c>
      <c r="B17" t="inlineStr">
        <is>
          <t>SANTANDERES</t>
        </is>
      </c>
      <c r="C17" t="inlineStr">
        <is>
          <t>0004-0008</t>
        </is>
      </c>
      <c r="D17" t="inlineStr">
        <is>
          <t>68001</t>
        </is>
      </c>
      <c r="E17" t="inlineStr">
        <is>
          <t>5766600</t>
        </is>
      </c>
      <c r="F17" t="inlineStr">
        <is>
          <t>49855711</t>
        </is>
      </c>
      <c r="G17" t="inlineStr">
        <is>
          <t>OC PINPAD</t>
        </is>
      </c>
      <c r="H17" t="inlineStr">
        <is>
          <t>SANTANDER</t>
        </is>
      </c>
      <c r="I17" t="inlineStr">
        <is>
          <t>BUCARAMANGA</t>
        </is>
      </c>
      <c r="J17" t="inlineStr">
        <is>
          <t>RYM ASESORIAS</t>
        </is>
      </c>
      <c r="K17" t="inlineStr">
        <is>
          <t>AVAL</t>
        </is>
      </c>
      <c r="L17" t="inlineStr">
        <is>
          <t>FO-25-1407994</t>
        </is>
      </c>
      <c r="M17" s="49" t="n">
        <v>45890.74652777778</v>
      </c>
      <c r="N17" s="49" t="n">
        <v>45891.72777777778</v>
      </c>
      <c r="O17" t="inlineStr"/>
      <c r="P17" t="inlineStr">
        <is>
          <t>BANCO DE BOGOTA</t>
        </is>
      </c>
      <c r="R17" t="inlineStr">
        <is>
          <t>EJECUTADO</t>
        </is>
      </c>
      <c r="S17" t="inlineStr">
        <is>
          <t>EJECUTADO EXITOSO</t>
        </is>
      </c>
      <c r="T17" t="inlineStr">
        <is>
          <t>VISITA TECNICA</t>
        </is>
      </c>
      <c r="U17" t="inlineStr">
        <is>
          <t>LN02Z540</t>
        </is>
      </c>
      <c r="V17" t="inlineStr">
        <is>
          <t>TIPO I</t>
        </is>
      </c>
      <c r="W17" t="inlineStr">
        <is>
          <t>TERRESTRE</t>
        </is>
      </c>
      <c r="X17" t="inlineStr">
        <is>
          <t>ORTEBARRERAGA MARLON STWAR</t>
        </is>
      </c>
      <c r="Y17" t="inlineStr">
        <is>
          <t>1</t>
        </is>
      </c>
      <c r="Z17" t="inlineStr">
        <is>
          <t>0</t>
        </is>
      </c>
      <c r="AA17" s="48" t="n">
        <v>65960</v>
      </c>
      <c r="AB17" t="inlineStr">
        <is>
          <t>0</t>
        </is>
      </c>
      <c r="AC17" s="48" t="n">
        <v>0</v>
      </c>
      <c r="AD17" s="48" t="n">
        <v>65960</v>
      </c>
    </row>
    <row r="18">
      <c r="A18" t="inlineStr">
        <is>
          <t>VILLAVICENCIO</t>
        </is>
      </c>
      <c r="B18" t="inlineStr">
        <is>
          <t>REMOTAS</t>
        </is>
      </c>
      <c r="C18" t="inlineStr">
        <is>
          <t>0004-0007</t>
        </is>
      </c>
      <c r="D18" t="inlineStr">
        <is>
          <t>50001</t>
        </is>
      </c>
      <c r="E18" t="inlineStr">
        <is>
          <t>5771842</t>
        </is>
      </c>
      <c r="F18" t="inlineStr">
        <is>
          <t>17591728</t>
        </is>
      </c>
      <c r="G18" t="inlineStr">
        <is>
          <t>OC BASE DATAFONO</t>
        </is>
      </c>
      <c r="H18" t="inlineStr">
        <is>
          <t>META</t>
        </is>
      </c>
      <c r="I18" t="inlineStr">
        <is>
          <t>VILLAVICENCIO</t>
        </is>
      </c>
      <c r="J18" t="inlineStr">
        <is>
          <t>PDV VILLA JULIANA</t>
        </is>
      </c>
      <c r="K18" t="inlineStr">
        <is>
          <t>AVAL</t>
        </is>
      </c>
      <c r="L18" t="inlineStr">
        <is>
          <t>FO-25-1425945</t>
        </is>
      </c>
      <c r="M18" s="49" t="n">
        <v>45895.47361111111</v>
      </c>
      <c r="N18" s="49" t="n">
        <v>45897.35694444444</v>
      </c>
      <c r="O18" t="inlineStr"/>
      <c r="P18" t="inlineStr">
        <is>
          <t>BANCO DE BOGOTA</t>
        </is>
      </c>
      <c r="R18" t="inlineStr">
        <is>
          <t>EJECUTADO</t>
        </is>
      </c>
      <c r="S18" t="inlineStr">
        <is>
          <t>EJECUTADO EXITOSO</t>
        </is>
      </c>
      <c r="T18" t="inlineStr">
        <is>
          <t>VISITA TECNICA</t>
        </is>
      </c>
      <c r="U18" t="inlineStr">
        <is>
          <t>GZ2ZZ840</t>
        </is>
      </c>
      <c r="V18" t="inlineStr">
        <is>
          <t>TIPO I</t>
        </is>
      </c>
      <c r="W18" t="inlineStr">
        <is>
          <t>TERRESTRE</t>
        </is>
      </c>
      <c r="X18" t="inlineStr">
        <is>
          <t>GARZON RUIZ LUIS MIGUEL</t>
        </is>
      </c>
      <c r="Y18" t="inlineStr">
        <is>
          <t>1</t>
        </is>
      </c>
      <c r="Z18" t="inlineStr">
        <is>
          <t>0</t>
        </is>
      </c>
      <c r="AA18" s="48" t="n">
        <v>65960</v>
      </c>
      <c r="AB18" t="inlineStr">
        <is>
          <t>0</t>
        </is>
      </c>
      <c r="AC18" s="48" t="n">
        <v>0</v>
      </c>
      <c r="AD18" s="48" t="n">
        <v>65960</v>
      </c>
    </row>
    <row r="19">
      <c r="A19" t="inlineStr">
        <is>
          <t>VILLAVICENCIO</t>
        </is>
      </c>
      <c r="B19" t="inlineStr">
        <is>
          <t>REMOTAS</t>
        </is>
      </c>
      <c r="C19" t="inlineStr">
        <is>
          <t>0004-0007</t>
        </is>
      </c>
      <c r="D19" t="inlineStr">
        <is>
          <t>50001</t>
        </is>
      </c>
      <c r="E19" t="inlineStr">
        <is>
          <t>5774974</t>
        </is>
      </c>
      <c r="F19" t="inlineStr">
        <is>
          <t>17591496</t>
        </is>
      </c>
      <c r="G19" t="inlineStr">
        <is>
          <t>OC BASE DATAFONO</t>
        </is>
      </c>
      <c r="H19" t="inlineStr">
        <is>
          <t>META</t>
        </is>
      </c>
      <c r="I19" t="inlineStr">
        <is>
          <t>VILLAVICENCIO</t>
        </is>
      </c>
      <c r="J19" t="inlineStr">
        <is>
          <t>PDV PARADERO SAN ANTONIO</t>
        </is>
      </c>
      <c r="K19" t="inlineStr">
        <is>
          <t>AVAL</t>
        </is>
      </c>
      <c r="L19" t="inlineStr">
        <is>
          <t>FO-25-1439202</t>
        </is>
      </c>
      <c r="M19" s="49" t="n">
        <v>45897.45625</v>
      </c>
      <c r="N19" s="49" t="n">
        <v>45897.69097222222</v>
      </c>
      <c r="O19" t="inlineStr"/>
      <c r="P19" t="inlineStr">
        <is>
          <t>BANCO DE BOGOTA</t>
        </is>
      </c>
      <c r="R19" t="inlineStr">
        <is>
          <t>EJECUTADO</t>
        </is>
      </c>
      <c r="S19" t="inlineStr">
        <is>
          <t>EJECUTADO EXITOSO</t>
        </is>
      </c>
      <c r="T19" t="inlineStr">
        <is>
          <t>VISITA TECNICA</t>
        </is>
      </c>
      <c r="U19" t="inlineStr">
        <is>
          <t>GZ2ZZ814</t>
        </is>
      </c>
      <c r="V19" t="inlineStr">
        <is>
          <t>TIPO I</t>
        </is>
      </c>
      <c r="W19" t="inlineStr">
        <is>
          <t>TERRESTRE</t>
        </is>
      </c>
      <c r="X19" t="inlineStr">
        <is>
          <t>CASTRILLON URREA LONDIER LEANDRO</t>
        </is>
      </c>
      <c r="Y19" t="inlineStr">
        <is>
          <t>1</t>
        </is>
      </c>
      <c r="Z19" t="inlineStr">
        <is>
          <t>0</t>
        </is>
      </c>
      <c r="AA19" s="48" t="n">
        <v>65960</v>
      </c>
      <c r="AB19" t="inlineStr">
        <is>
          <t>0</t>
        </is>
      </c>
      <c r="AC19" s="48" t="n">
        <v>0</v>
      </c>
      <c r="AD19" s="48" t="n">
        <v>65960</v>
      </c>
    </row>
    <row r="20">
      <c r="A20" t="inlineStr">
        <is>
          <t>CALI</t>
        </is>
      </c>
      <c r="B20" t="inlineStr">
        <is>
          <t>SUROCCIDENTE Y EJE CAFETERO</t>
        </is>
      </c>
      <c r="C20" t="inlineStr">
        <is>
          <t>0004-0003</t>
        </is>
      </c>
      <c r="D20" t="inlineStr">
        <is>
          <t>76001</t>
        </is>
      </c>
      <c r="E20" t="inlineStr">
        <is>
          <t>5776167</t>
        </is>
      </c>
      <c r="F20" t="inlineStr">
        <is>
          <t>18814541</t>
        </is>
      </c>
      <c r="G20" t="inlineStr">
        <is>
          <t>OC PINPAD</t>
        </is>
      </c>
      <c r="H20" t="inlineStr">
        <is>
          <t>VALLE DEL CAUCA</t>
        </is>
      </c>
      <c r="I20" t="inlineStr">
        <is>
          <t>CALI</t>
        </is>
      </c>
      <c r="J20" t="inlineStr">
        <is>
          <t>CACHARRERIA Y PAPELERIA DILIA</t>
        </is>
      </c>
      <c r="K20" t="inlineStr">
        <is>
          <t>AVAL</t>
        </is>
      </c>
      <c r="L20" t="inlineStr">
        <is>
          <t>FO-25-1444244</t>
        </is>
      </c>
      <c r="M20" s="49" t="n">
        <v>45898.43125</v>
      </c>
      <c r="N20" s="49" t="n">
        <v>45899.55277777778</v>
      </c>
      <c r="O20" t="inlineStr"/>
      <c r="P20" t="inlineStr">
        <is>
          <t>BANCO DE BOGOTA</t>
        </is>
      </c>
      <c r="R20" t="inlineStr">
        <is>
          <t>EJECUTADO</t>
        </is>
      </c>
      <c r="S20" t="inlineStr">
        <is>
          <t>EJECUTADO EXITOSO</t>
        </is>
      </c>
      <c r="T20" t="inlineStr">
        <is>
          <t>VISITA TECNICA</t>
        </is>
      </c>
      <c r="U20" t="inlineStr">
        <is>
          <t>9B0OZ486</t>
        </is>
      </c>
      <c r="V20" t="inlineStr">
        <is>
          <t>TIPO I</t>
        </is>
      </c>
      <c r="W20" t="inlineStr">
        <is>
          <t>TERRESTRE</t>
        </is>
      </c>
      <c r="X20" t="inlineStr">
        <is>
          <t>MONTERO MUESES GIAN CARLO</t>
        </is>
      </c>
      <c r="Y20" t="inlineStr">
        <is>
          <t>1</t>
        </is>
      </c>
      <c r="Z20" t="inlineStr">
        <is>
          <t>0</t>
        </is>
      </c>
      <c r="AA20" s="48" t="n">
        <v>65960</v>
      </c>
      <c r="AB20" t="inlineStr">
        <is>
          <t>0</t>
        </is>
      </c>
      <c r="AC20" s="48" t="n">
        <v>0</v>
      </c>
      <c r="AD20" s="48" t="n">
        <v>65960</v>
      </c>
    </row>
    <row r="21">
      <c r="A21" t="inlineStr">
        <is>
          <t>CALI</t>
        </is>
      </c>
      <c r="B21" t="inlineStr">
        <is>
          <t>SUROCCIDENTE Y EJE CAFETERO</t>
        </is>
      </c>
      <c r="C21" t="inlineStr">
        <is>
          <t>0004-0003</t>
        </is>
      </c>
      <c r="D21" t="inlineStr">
        <is>
          <t>76001</t>
        </is>
      </c>
      <c r="E21" t="inlineStr">
        <is>
          <t>5776177</t>
        </is>
      </c>
      <c r="F21" t="inlineStr">
        <is>
          <t>65672388</t>
        </is>
      </c>
      <c r="G21" t="inlineStr">
        <is>
          <t>OC PINPAD</t>
        </is>
      </c>
      <c r="H21" t="inlineStr">
        <is>
          <t>VALLE DEL CAUCA</t>
        </is>
      </c>
      <c r="I21" t="inlineStr">
        <is>
          <t>CALI</t>
        </is>
      </c>
      <c r="J21" t="inlineStr">
        <is>
          <t>FERREACCESORIOS J R</t>
        </is>
      </c>
      <c r="K21" t="inlineStr">
        <is>
          <t>AVAL</t>
        </is>
      </c>
      <c r="L21" t="inlineStr">
        <is>
          <t>FO-25-1444249</t>
        </is>
      </c>
      <c r="M21" s="49" t="n">
        <v>45898.43611111111</v>
      </c>
      <c r="N21" s="49" t="n">
        <v>45899.56319444445</v>
      </c>
      <c r="O21" t="inlineStr"/>
      <c r="P21" t="inlineStr">
        <is>
          <t>BANCO DE BOGOTA</t>
        </is>
      </c>
      <c r="R21" t="inlineStr">
        <is>
          <t>EJECUTADO</t>
        </is>
      </c>
      <c r="S21" t="inlineStr">
        <is>
          <t>EJECUTADO EXITOSO</t>
        </is>
      </c>
      <c r="T21" t="inlineStr">
        <is>
          <t>VISITA TECNICA</t>
        </is>
      </c>
      <c r="U21" t="inlineStr"/>
      <c r="V21" t="inlineStr">
        <is>
          <t>TIPO I</t>
        </is>
      </c>
      <c r="W21" t="inlineStr">
        <is>
          <t>TERRESTRE</t>
        </is>
      </c>
      <c r="X21" t="inlineStr">
        <is>
          <t>HERRERA MONAR GEOVANNY</t>
        </is>
      </c>
      <c r="Y21" t="inlineStr">
        <is>
          <t>1</t>
        </is>
      </c>
      <c r="Z21" t="inlineStr">
        <is>
          <t>0</t>
        </is>
      </c>
      <c r="AA21" s="48" t="n">
        <v>65960</v>
      </c>
      <c r="AB21" t="inlineStr">
        <is>
          <t>0</t>
        </is>
      </c>
      <c r="AC21" s="48" t="n">
        <v>0</v>
      </c>
      <c r="AD21" s="48" t="n">
        <v>65960</v>
      </c>
    </row>
    <row r="22">
      <c r="A22" t="inlineStr">
        <is>
          <t>BOGOTA</t>
        </is>
      </c>
      <c r="B22" t="inlineStr">
        <is>
          <t>CUNDINAMARCA</t>
        </is>
      </c>
      <c r="C22" t="inlineStr">
        <is>
          <t>0004-0004</t>
        </is>
      </c>
      <c r="D22" t="inlineStr">
        <is>
          <t>11001</t>
        </is>
      </c>
      <c r="E22" t="inlineStr">
        <is>
          <t>TA-25-1005672</t>
        </is>
      </c>
      <c r="F22" t="inlineStr">
        <is>
          <t>28907079</t>
        </is>
      </c>
      <c r="G22" t="inlineStr">
        <is>
          <t>OC CIERRE</t>
        </is>
      </c>
      <c r="H22" t="inlineStr">
        <is>
          <t>CUNDINAMARCA</t>
        </is>
      </c>
      <c r="I22" t="inlineStr">
        <is>
          <t>BOGOTA</t>
        </is>
      </c>
      <c r="J22" t="inlineStr">
        <is>
          <t>TELOPAGO.COM</t>
        </is>
      </c>
      <c r="K22" t="inlineStr">
        <is>
          <t>AVAL</t>
        </is>
      </c>
      <c r="L22" t="inlineStr">
        <is>
          <t>FO-25-1420267</t>
        </is>
      </c>
      <c r="M22" s="49" t="n">
        <v>45894.43055555555</v>
      </c>
      <c r="N22" s="49" t="n">
        <v>45895.69027777778</v>
      </c>
      <c r="O22" t="inlineStr"/>
      <c r="P22" t="inlineStr">
        <is>
          <t>BANCO DE BOGOTA</t>
        </is>
      </c>
      <c r="R22" t="inlineStr">
        <is>
          <t>EJECUTADO</t>
        </is>
      </c>
      <c r="S22" t="inlineStr">
        <is>
          <t>CIERRE EXITOSO</t>
        </is>
      </c>
      <c r="T22" t="inlineStr">
        <is>
          <t>VISITA TECNICA</t>
        </is>
      </c>
      <c r="U22" t="inlineStr">
        <is>
          <t>9T3ZZ319</t>
        </is>
      </c>
      <c r="V22" t="inlineStr">
        <is>
          <t>TIPO I</t>
        </is>
      </c>
      <c r="W22" t="inlineStr">
        <is>
          <t>TERRESTRE</t>
        </is>
      </c>
      <c r="X22" t="inlineStr">
        <is>
          <t>MURCIA HERNANDEZ HARVEY IGNACIO</t>
        </is>
      </c>
      <c r="Y22" t="inlineStr">
        <is>
          <t>1</t>
        </is>
      </c>
      <c r="Z22" t="inlineStr">
        <is>
          <t>0</t>
        </is>
      </c>
      <c r="AA22" s="48" t="n">
        <v>65960</v>
      </c>
      <c r="AB22" t="inlineStr">
        <is>
          <t>0</t>
        </is>
      </c>
      <c r="AC22" s="48" t="n">
        <v>0</v>
      </c>
      <c r="AD22" s="48" t="n">
        <v>65960</v>
      </c>
    </row>
    <row r="23">
      <c r="A23" t="inlineStr">
        <is>
          <t>BOGOTA</t>
        </is>
      </c>
      <c r="B23" t="inlineStr">
        <is>
          <t>CUNDINAMARCA</t>
        </is>
      </c>
      <c r="C23" t="inlineStr">
        <is>
          <t>0004-0004</t>
        </is>
      </c>
      <c r="D23" t="inlineStr">
        <is>
          <t>25754</t>
        </is>
      </c>
      <c r="E23" t="inlineStr">
        <is>
          <t>TA-25-1011258</t>
        </is>
      </c>
      <c r="F23" t="inlineStr">
        <is>
          <t>49639289</t>
        </is>
      </c>
      <c r="G23" t="inlineStr">
        <is>
          <t>OC PINPAD</t>
        </is>
      </c>
      <c r="H23" t="inlineStr">
        <is>
          <t>CUNDINAMARCA</t>
        </is>
      </c>
      <c r="I23" t="inlineStr">
        <is>
          <t>SOACHA</t>
        </is>
      </c>
      <c r="J23" t="inlineStr">
        <is>
          <t>COMUNICACIONES JR PAPELERIA</t>
        </is>
      </c>
      <c r="K23" t="inlineStr">
        <is>
          <t>AVAL</t>
        </is>
      </c>
      <c r="L23" t="inlineStr">
        <is>
          <t>FO-25-1423582</t>
        </is>
      </c>
      <c r="M23" s="49" t="n">
        <v>45895.33333333334</v>
      </c>
      <c r="N23" s="49" t="n">
        <v>45895.64722222222</v>
      </c>
      <c r="O23" t="inlineStr"/>
      <c r="P23" t="inlineStr">
        <is>
          <t>BANCO DE BOGOTA</t>
        </is>
      </c>
      <c r="R23" t="inlineStr">
        <is>
          <t>EJECUTADO</t>
        </is>
      </c>
      <c r="S23" t="inlineStr">
        <is>
          <t>EJECUTADO EXITOSO</t>
        </is>
      </c>
      <c r="T23" t="inlineStr">
        <is>
          <t>VISITA TECNICA</t>
        </is>
      </c>
      <c r="U23" t="inlineStr">
        <is>
          <t>EF04Z066</t>
        </is>
      </c>
      <c r="V23" t="inlineStr">
        <is>
          <t>TIPO I</t>
        </is>
      </c>
      <c r="W23" t="inlineStr">
        <is>
          <t>TERRESTRE</t>
        </is>
      </c>
      <c r="X23" t="inlineStr">
        <is>
          <t>BUSTOS MORA DIEGO MANUEL</t>
        </is>
      </c>
      <c r="Y23" t="inlineStr">
        <is>
          <t>1</t>
        </is>
      </c>
      <c r="Z23" t="inlineStr">
        <is>
          <t>0</t>
        </is>
      </c>
      <c r="AA23" s="48" t="n">
        <v>65960</v>
      </c>
      <c r="AB23" t="inlineStr">
        <is>
          <t>0</t>
        </is>
      </c>
      <c r="AC23" s="48" t="n">
        <v>0</v>
      </c>
      <c r="AD23" s="48" t="n">
        <v>65960</v>
      </c>
    </row>
    <row r="24">
      <c r="A24" t="inlineStr">
        <is>
          <t>YOPAL</t>
        </is>
      </c>
      <c r="B24" t="inlineStr">
        <is>
          <t>REMOTAS</t>
        </is>
      </c>
      <c r="C24" t="inlineStr">
        <is>
          <t>0004-0007</t>
        </is>
      </c>
      <c r="D24" t="inlineStr">
        <is>
          <t>85001</t>
        </is>
      </c>
      <c r="E24" t="inlineStr">
        <is>
          <t>TA-25-1034061</t>
        </is>
      </c>
      <c r="F24" t="inlineStr">
        <is>
          <t>89211681</t>
        </is>
      </c>
      <c r="G24" t="inlineStr">
        <is>
          <t>OC CIERRE</t>
        </is>
      </c>
      <c r="H24" t="inlineStr">
        <is>
          <t>CASANARE</t>
        </is>
      </c>
      <c r="I24" t="inlineStr">
        <is>
          <t>YOPAL</t>
        </is>
      </c>
      <c r="J24" t="inlineStr">
        <is>
          <t>MULTISERVICIOS LA 23 YOPAL</t>
        </is>
      </c>
      <c r="K24" t="inlineStr">
        <is>
          <t>AVAL</t>
        </is>
      </c>
      <c r="L24" t="inlineStr">
        <is>
          <t>FO-25-1433375</t>
        </is>
      </c>
      <c r="M24" s="49" t="n">
        <v>45896.47291666667</v>
      </c>
      <c r="N24" s="49" t="n">
        <v>45896.56458333333</v>
      </c>
      <c r="O24" t="inlineStr"/>
      <c r="P24" t="inlineStr">
        <is>
          <t>BANCO DE BOGOTA</t>
        </is>
      </c>
      <c r="R24" t="inlineStr">
        <is>
          <t>EJECUTADO</t>
        </is>
      </c>
      <c r="S24" t="inlineStr">
        <is>
          <t>CIERRE EXITOSO</t>
        </is>
      </c>
      <c r="T24" t="inlineStr">
        <is>
          <t>VISITA TECNICA</t>
        </is>
      </c>
      <c r="U24" t="inlineStr">
        <is>
          <t>FAPZZ413</t>
        </is>
      </c>
      <c r="V24" t="inlineStr">
        <is>
          <t>TIPO I</t>
        </is>
      </c>
      <c r="W24" t="inlineStr">
        <is>
          <t>TERRESTRE</t>
        </is>
      </c>
      <c r="X24" t="inlineStr">
        <is>
          <t>BERNAL ELAICA EDGAR ALEXIS</t>
        </is>
      </c>
      <c r="Y24" t="inlineStr">
        <is>
          <t>1</t>
        </is>
      </c>
      <c r="Z24" t="inlineStr">
        <is>
          <t>0</t>
        </is>
      </c>
      <c r="AA24" s="48" t="n">
        <v>65960</v>
      </c>
      <c r="AB24" t="inlineStr">
        <is>
          <t>0</t>
        </is>
      </c>
      <c r="AC24" s="48" t="n">
        <v>0</v>
      </c>
      <c r="AD24" s="48" t="n">
        <v>65960</v>
      </c>
    </row>
    <row r="25">
      <c r="A25" t="inlineStr">
        <is>
          <t>NEIVA</t>
        </is>
      </c>
      <c r="B25" t="inlineStr">
        <is>
          <t>REMOTAS</t>
        </is>
      </c>
      <c r="C25" t="inlineStr">
        <is>
          <t>0004-0007</t>
        </is>
      </c>
      <c r="D25" t="inlineStr">
        <is>
          <t>41518</t>
        </is>
      </c>
      <c r="E25" t="inlineStr">
        <is>
          <t>TA-25-1038461</t>
        </is>
      </c>
      <c r="F25" t="inlineStr">
        <is>
          <t>17764382</t>
        </is>
      </c>
      <c r="G25" t="inlineStr">
        <is>
          <t>OC CIERRE</t>
        </is>
      </c>
      <c r="H25" t="inlineStr">
        <is>
          <t>HUILA</t>
        </is>
      </c>
      <c r="I25" t="inlineStr">
        <is>
          <t>PAICOL</t>
        </is>
      </c>
      <c r="J25" t="inlineStr">
        <is>
          <t>DCLASS ARTE</t>
        </is>
      </c>
      <c r="K25" t="inlineStr">
        <is>
          <t>AVAL</t>
        </is>
      </c>
      <c r="L25" t="inlineStr">
        <is>
          <t>FO-25-1439390</t>
        </is>
      </c>
      <c r="M25" s="49" t="n">
        <v>45897.45486111111</v>
      </c>
      <c r="N25" s="49" t="n">
        <v>45899.56527777778</v>
      </c>
      <c r="O25" t="inlineStr"/>
      <c r="P25" t="inlineStr">
        <is>
          <t>BANCO DE BOGOTA</t>
        </is>
      </c>
      <c r="R25" t="inlineStr">
        <is>
          <t>EJECUTADO</t>
        </is>
      </c>
      <c r="S25" t="inlineStr">
        <is>
          <t>CIERRE EXITOSO</t>
        </is>
      </c>
      <c r="T25" t="inlineStr">
        <is>
          <t>VISITA TECNICA</t>
        </is>
      </c>
      <c r="U25" t="inlineStr">
        <is>
          <t>9AJZZ134</t>
        </is>
      </c>
      <c r="V25" t="inlineStr">
        <is>
          <t>TIPO II</t>
        </is>
      </c>
      <c r="W25" t="inlineStr">
        <is>
          <t>TERRESTRE</t>
        </is>
      </c>
      <c r="X25" t="inlineStr">
        <is>
          <t>ANDRADE HERNANDEZ JUAN CARLOS</t>
        </is>
      </c>
      <c r="Y25" t="inlineStr">
        <is>
          <t>1</t>
        </is>
      </c>
      <c r="Z25" t="inlineStr">
        <is>
          <t>0</t>
        </is>
      </c>
      <c r="AA25" s="48" t="n">
        <v>144968</v>
      </c>
      <c r="AB25" t="inlineStr">
        <is>
          <t>0</t>
        </is>
      </c>
      <c r="AC25" s="48" t="n">
        <v>0</v>
      </c>
      <c r="AD25" s="48" t="n">
        <v>144968</v>
      </c>
    </row>
    <row r="26">
      <c r="A26" t="inlineStr">
        <is>
          <t>CALI</t>
        </is>
      </c>
      <c r="B26" t="inlineStr">
        <is>
          <t>SUROCCIDENTE Y EJE CAFETERO</t>
        </is>
      </c>
      <c r="C26" t="inlineStr">
        <is>
          <t>0004-0003</t>
        </is>
      </c>
      <c r="D26" t="inlineStr">
        <is>
          <t>76001</t>
        </is>
      </c>
      <c r="E26" t="inlineStr">
        <is>
          <t>TA-25-1038462</t>
        </is>
      </c>
      <c r="F26" t="inlineStr">
        <is>
          <t>41402264</t>
        </is>
      </c>
      <c r="G26" t="inlineStr">
        <is>
          <t>OC CIERRE</t>
        </is>
      </c>
      <c r="H26" t="inlineStr">
        <is>
          <t>VALLE DEL CAUCA</t>
        </is>
      </c>
      <c r="I26" t="inlineStr">
        <is>
          <t>CALI</t>
        </is>
      </c>
      <c r="J26" t="inlineStr">
        <is>
          <t>ZONAZERO</t>
        </is>
      </c>
      <c r="K26" t="inlineStr">
        <is>
          <t>AVAL</t>
        </is>
      </c>
      <c r="L26" t="inlineStr">
        <is>
          <t>FO-25-1439394</t>
        </is>
      </c>
      <c r="M26" s="49" t="n">
        <v>45897.45486111111</v>
      </c>
      <c r="N26" s="49" t="n">
        <v>45897.66875</v>
      </c>
      <c r="O26" t="inlineStr"/>
      <c r="R26" t="inlineStr">
        <is>
          <t>EJECUTADO</t>
        </is>
      </c>
      <c r="S26" t="inlineStr">
        <is>
          <t>CIERRE EXITOSO</t>
        </is>
      </c>
      <c r="T26" t="inlineStr">
        <is>
          <t>VISITA TECNICA</t>
        </is>
      </c>
      <c r="U26" t="inlineStr">
        <is>
          <t>MN00579C</t>
        </is>
      </c>
      <c r="V26" t="inlineStr">
        <is>
          <t>TIPO I</t>
        </is>
      </c>
      <c r="W26" t="inlineStr">
        <is>
          <t>TERRESTRE</t>
        </is>
      </c>
      <c r="X26" t="inlineStr">
        <is>
          <t>CUERO RUIZ JHONNY</t>
        </is>
      </c>
      <c r="Y26" t="inlineStr">
        <is>
          <t>1</t>
        </is>
      </c>
      <c r="Z26" t="inlineStr">
        <is>
          <t>0</t>
        </is>
      </c>
      <c r="AA26" s="48" t="n">
        <v>65960</v>
      </c>
      <c r="AB26" t="inlineStr">
        <is>
          <t>0</t>
        </is>
      </c>
      <c r="AC26" s="48" t="n">
        <v>0</v>
      </c>
      <c r="AD26" s="48" t="n">
        <v>65960</v>
      </c>
    </row>
    <row r="27">
      <c r="A27" t="inlineStr">
        <is>
          <t>CALI</t>
        </is>
      </c>
      <c r="B27" t="inlineStr">
        <is>
          <t>SUROCCIDENTE Y EJE CAFETERO</t>
        </is>
      </c>
      <c r="C27" t="inlineStr">
        <is>
          <t>0004-0003</t>
        </is>
      </c>
      <c r="D27" t="inlineStr">
        <is>
          <t>76130</t>
        </is>
      </c>
      <c r="E27" t="inlineStr">
        <is>
          <t>TA-25-1038923</t>
        </is>
      </c>
      <c r="F27" t="inlineStr">
        <is>
          <t>41545575</t>
        </is>
      </c>
      <c r="G27" t="inlineStr">
        <is>
          <t>OC CIERRE</t>
        </is>
      </c>
      <c r="H27" t="inlineStr">
        <is>
          <t>VALLE DEL CAUCA</t>
        </is>
      </c>
      <c r="I27" t="inlineStr">
        <is>
          <t>CANDELARIA</t>
        </is>
      </c>
      <c r="J27" t="inlineStr">
        <is>
          <t>SAMARI TECHNOLOGY</t>
        </is>
      </c>
      <c r="K27" t="inlineStr">
        <is>
          <t>AVAL</t>
        </is>
      </c>
      <c r="L27" t="inlineStr">
        <is>
          <t>FO-25-1441145</t>
        </is>
      </c>
      <c r="M27" s="49" t="n">
        <v>45897.72361111111</v>
      </c>
      <c r="N27" s="49" t="n">
        <v>45898.53888888889</v>
      </c>
      <c r="O27" t="inlineStr"/>
      <c r="P27" t="inlineStr">
        <is>
          <t>BANCO DE BOGOTA</t>
        </is>
      </c>
      <c r="R27" t="inlineStr">
        <is>
          <t>EJECUTADO</t>
        </is>
      </c>
      <c r="S27" t="inlineStr">
        <is>
          <t>CIERRE EXITOSO</t>
        </is>
      </c>
      <c r="T27" t="inlineStr">
        <is>
          <t>VISITA TECNICA</t>
        </is>
      </c>
      <c r="U27" t="inlineStr">
        <is>
          <t>NN005760</t>
        </is>
      </c>
      <c r="V27" t="inlineStr">
        <is>
          <t>TIPO II</t>
        </is>
      </c>
      <c r="W27" t="inlineStr">
        <is>
          <t>TERRESTRE</t>
        </is>
      </c>
      <c r="X27" t="inlineStr">
        <is>
          <t>CUERO RUIZ JHONNY</t>
        </is>
      </c>
      <c r="Y27" t="inlineStr">
        <is>
          <t>1</t>
        </is>
      </c>
      <c r="Z27" t="inlineStr">
        <is>
          <t>0</t>
        </is>
      </c>
      <c r="AA27" s="48" t="n">
        <v>144968</v>
      </c>
      <c r="AB27" t="inlineStr">
        <is>
          <t>0</t>
        </is>
      </c>
      <c r="AC27" s="48" t="n">
        <v>0</v>
      </c>
      <c r="AD27" s="48" t="n">
        <v>144968</v>
      </c>
    </row>
    <row r="28">
      <c r="A28" t="inlineStr">
        <is>
          <t>VILLAVICENCIO</t>
        </is>
      </c>
      <c r="B28" t="inlineStr">
        <is>
          <t>REMOTAS</t>
        </is>
      </c>
      <c r="C28" t="inlineStr">
        <is>
          <t>0004-0007</t>
        </is>
      </c>
      <c r="D28" t="inlineStr">
        <is>
          <t>50689</t>
        </is>
      </c>
      <c r="E28" t="inlineStr">
        <is>
          <t>TA-25-1040824</t>
        </is>
      </c>
      <c r="F28" t="inlineStr">
        <is>
          <t>90133548</t>
        </is>
      </c>
      <c r="G28" t="inlineStr">
        <is>
          <t>OC CIERRE</t>
        </is>
      </c>
      <c r="H28" t="inlineStr">
        <is>
          <t>META</t>
        </is>
      </c>
      <c r="I28" t="inlineStr">
        <is>
          <t>SAN MARTIN</t>
        </is>
      </c>
      <c r="J28" t="inlineStr">
        <is>
          <t>DROGUERIA LA FLORESTA.W</t>
        </is>
      </c>
      <c r="K28" t="inlineStr">
        <is>
          <t>AVAL</t>
        </is>
      </c>
      <c r="L28" t="inlineStr">
        <is>
          <t>FO-25-1445906</t>
        </is>
      </c>
      <c r="M28" s="49" t="n">
        <v>45898.62569444445</v>
      </c>
      <c r="N28" s="49" t="n">
        <v>45898.66527777778</v>
      </c>
      <c r="O28" t="inlineStr"/>
      <c r="P28" t="inlineStr">
        <is>
          <t>BANCO DE BOGOTA</t>
        </is>
      </c>
      <c r="R28" t="inlineStr">
        <is>
          <t>EJECUTADO</t>
        </is>
      </c>
      <c r="S28" t="inlineStr">
        <is>
          <t>CIERRE EXITOSO</t>
        </is>
      </c>
      <c r="T28" t="inlineStr">
        <is>
          <t>VISITA TECNICA</t>
        </is>
      </c>
      <c r="U28" t="inlineStr">
        <is>
          <t>VEZZZ002</t>
        </is>
      </c>
      <c r="V28" t="inlineStr">
        <is>
          <t>TIPO II</t>
        </is>
      </c>
      <c r="W28" t="inlineStr">
        <is>
          <t>TERRESTRE</t>
        </is>
      </c>
      <c r="X28" t="inlineStr">
        <is>
          <t>ROZO JIMENEZ EDGAR ARMANDO</t>
        </is>
      </c>
      <c r="Y28" t="inlineStr">
        <is>
          <t>1</t>
        </is>
      </c>
      <c r="Z28" t="inlineStr">
        <is>
          <t>0</t>
        </is>
      </c>
      <c r="AA28" s="48" t="n">
        <v>144968</v>
      </c>
      <c r="AB28" t="inlineStr">
        <is>
          <t>0</t>
        </is>
      </c>
      <c r="AC28" s="48" t="n">
        <v>0</v>
      </c>
      <c r="AD28" s="48" t="n">
        <v>144968</v>
      </c>
    </row>
    <row r="29">
      <c r="A29" t="inlineStr">
        <is>
          <t>CALI</t>
        </is>
      </c>
      <c r="B29" t="inlineStr">
        <is>
          <t>SUROCCIDENTE Y EJE CAFETERO</t>
        </is>
      </c>
      <c r="C29" t="inlineStr">
        <is>
          <t>0004-0003</t>
        </is>
      </c>
      <c r="D29" t="inlineStr">
        <is>
          <t>19300</t>
        </is>
      </c>
      <c r="E29" t="inlineStr">
        <is>
          <t>TA-25-805089</t>
        </is>
      </c>
      <c r="F29" t="inlineStr">
        <is>
          <t>30490114</t>
        </is>
      </c>
      <c r="G29" t="inlineStr">
        <is>
          <t>OC CIERRE</t>
        </is>
      </c>
      <c r="H29" t="inlineStr">
        <is>
          <t>CAUCA</t>
        </is>
      </c>
      <c r="I29" t="inlineStr">
        <is>
          <t>GUACHENE</t>
        </is>
      </c>
      <c r="J29" t="inlineStr">
        <is>
          <t>DROGUERIA FAMY SALUD LUCIANA</t>
        </is>
      </c>
      <c r="K29" t="inlineStr">
        <is>
          <t>AVAL</t>
        </is>
      </c>
      <c r="L29" t="inlineStr">
        <is>
          <t>FO-25-1141289</t>
        </is>
      </c>
      <c r="M29" s="49" t="n">
        <v>45834.54236111111</v>
      </c>
      <c r="N29" s="49" t="n">
        <v>45877.41111111111</v>
      </c>
      <c r="O29" t="inlineStr"/>
      <c r="P29" t="inlineStr">
        <is>
          <t>BANCO DE BOGOTA</t>
        </is>
      </c>
      <c r="R29" t="inlineStr">
        <is>
          <t>EJECUTADO</t>
        </is>
      </c>
      <c r="S29" t="inlineStr">
        <is>
          <t>CIERRE EXITOSO</t>
        </is>
      </c>
      <c r="T29" t="inlineStr">
        <is>
          <t>VISITA TECNICA</t>
        </is>
      </c>
      <c r="U29" t="inlineStr">
        <is>
          <t>9T5ZZ890</t>
        </is>
      </c>
      <c r="V29" t="inlineStr">
        <is>
          <t>TIPO II</t>
        </is>
      </c>
      <c r="W29" t="inlineStr">
        <is>
          <t>TERRESTRE</t>
        </is>
      </c>
      <c r="X29" t="inlineStr">
        <is>
          <t>PAREDES CASTILLO DIEGO</t>
        </is>
      </c>
      <c r="Y29" t="inlineStr">
        <is>
          <t>1</t>
        </is>
      </c>
      <c r="Z29" t="inlineStr">
        <is>
          <t>0</t>
        </is>
      </c>
      <c r="AA29" s="48" t="n">
        <v>144968</v>
      </c>
      <c r="AB29" t="inlineStr">
        <is>
          <t>0</t>
        </is>
      </c>
      <c r="AC29" s="48" t="n">
        <v>0</v>
      </c>
      <c r="AD29" s="48" t="n">
        <v>144968</v>
      </c>
    </row>
    <row r="30">
      <c r="A30" t="inlineStr">
        <is>
          <t>BOGOTA</t>
        </is>
      </c>
      <c r="B30" t="inlineStr">
        <is>
          <t>CUNDINAMARCA</t>
        </is>
      </c>
      <c r="C30" t="inlineStr">
        <is>
          <t>0004-0004</t>
        </is>
      </c>
      <c r="D30" t="inlineStr">
        <is>
          <t>99001</t>
        </is>
      </c>
      <c r="E30" t="inlineStr">
        <is>
          <t>TA-25-886774</t>
        </is>
      </c>
      <c r="F30" t="inlineStr">
        <is>
          <t>50095470</t>
        </is>
      </c>
      <c r="G30" t="inlineStr">
        <is>
          <t>OC CIERRE</t>
        </is>
      </c>
      <c r="H30" t="inlineStr">
        <is>
          <t>VICHADA</t>
        </is>
      </c>
      <c r="I30" t="inlineStr">
        <is>
          <t>PUERTO CARREÑO</t>
        </is>
      </c>
      <c r="J30" t="inlineStr">
        <is>
          <t>NAUTIAGRO - PCR</t>
        </is>
      </c>
      <c r="K30" t="inlineStr">
        <is>
          <t>AVAL</t>
        </is>
      </c>
      <c r="L30" t="inlineStr">
        <is>
          <t>FO-25-1274557</t>
        </is>
      </c>
      <c r="M30" s="49" t="n">
        <v>45861.43125</v>
      </c>
      <c r="N30" s="49" t="n">
        <v>45875.49236111111</v>
      </c>
      <c r="O30" t="inlineStr"/>
      <c r="P30" t="inlineStr">
        <is>
          <t>BANCO DE BOGOTA</t>
        </is>
      </c>
      <c r="R30" t="inlineStr">
        <is>
          <t>EJECUTADO</t>
        </is>
      </c>
      <c r="S30" t="inlineStr">
        <is>
          <t>CIERRE EXITOSO</t>
        </is>
      </c>
      <c r="T30" t="inlineStr">
        <is>
          <t>VISITA TECNICA</t>
        </is>
      </c>
      <c r="U30" t="inlineStr">
        <is>
          <t>NN04Z009</t>
        </is>
      </c>
      <c r="V30" t="inlineStr">
        <is>
          <t>TIPO IV ESPECIAL</t>
        </is>
      </c>
      <c r="W30" t="inlineStr">
        <is>
          <t>AEREO</t>
        </is>
      </c>
      <c r="X30" t="inlineStr">
        <is>
          <t>CORTES VELANDIA MIGUEL ANGEL</t>
        </is>
      </c>
      <c r="Y30" t="inlineStr">
        <is>
          <t>1</t>
        </is>
      </c>
      <c r="Z30" t="inlineStr">
        <is>
          <t>0</t>
        </is>
      </c>
      <c r="AA30" s="48" t="n">
        <v>988463</v>
      </c>
      <c r="AB30" t="inlineStr">
        <is>
          <t>0</t>
        </is>
      </c>
      <c r="AC30" s="48" t="n">
        <v>0</v>
      </c>
      <c r="AD30" s="48" t="n">
        <v>988463</v>
      </c>
    </row>
    <row r="31">
      <c r="A31" t="inlineStr">
        <is>
          <t>MEDELLIN</t>
        </is>
      </c>
      <c r="B31" t="inlineStr">
        <is>
          <t>NOROCCIDENTE</t>
        </is>
      </c>
      <c r="C31" t="inlineStr">
        <is>
          <t>0004-0005</t>
        </is>
      </c>
      <c r="D31" t="inlineStr">
        <is>
          <t>5266</t>
        </is>
      </c>
      <c r="E31" t="inlineStr">
        <is>
          <t>TA-25-897512</t>
        </is>
      </c>
      <c r="F31" t="inlineStr">
        <is>
          <t>72794571</t>
        </is>
      </c>
      <c r="G31" t="inlineStr">
        <is>
          <t>OC CIERRE</t>
        </is>
      </c>
      <c r="H31" t="inlineStr">
        <is>
          <t>ANTIOQUIA</t>
        </is>
      </c>
      <c r="I31" t="inlineStr">
        <is>
          <t>ENVIGADO</t>
        </is>
      </c>
      <c r="J31" t="inlineStr">
        <is>
          <t>PAPELERIA SANTILLANA</t>
        </is>
      </c>
      <c r="K31" t="inlineStr">
        <is>
          <t>AVAL</t>
        </is>
      </c>
      <c r="L31" t="inlineStr">
        <is>
          <t>FO-25-1294268</t>
        </is>
      </c>
      <c r="M31" s="49" t="n">
        <v>45866.44652777778</v>
      </c>
      <c r="N31" s="49" t="n">
        <v>45870.56666666667</v>
      </c>
      <c r="O31" t="inlineStr"/>
      <c r="R31" t="inlineStr">
        <is>
          <t>EJECUTADO</t>
        </is>
      </c>
      <c r="S31" t="inlineStr">
        <is>
          <t>CIERRE EXITOSO</t>
        </is>
      </c>
      <c r="T31" t="inlineStr">
        <is>
          <t>VISITA TECNICA</t>
        </is>
      </c>
      <c r="U31" t="inlineStr">
        <is>
          <t>106ZZ329</t>
        </is>
      </c>
      <c r="V31" t="inlineStr">
        <is>
          <t>TIPO I</t>
        </is>
      </c>
      <c r="W31" t="inlineStr">
        <is>
          <t>TERRESTRE</t>
        </is>
      </c>
      <c r="X31" t="inlineStr">
        <is>
          <t>RUA ALVAREZ RICHARD ANDRES</t>
        </is>
      </c>
      <c r="Y31" t="inlineStr">
        <is>
          <t>1</t>
        </is>
      </c>
      <c r="Z31" t="inlineStr">
        <is>
          <t>0</t>
        </is>
      </c>
      <c r="AA31" s="48" t="n">
        <v>65960</v>
      </c>
      <c r="AB31" t="inlineStr">
        <is>
          <t>0</t>
        </is>
      </c>
      <c r="AC31" s="48" t="n">
        <v>0</v>
      </c>
      <c r="AD31" s="48" t="n">
        <v>65960</v>
      </c>
    </row>
    <row r="32">
      <c r="A32" t="inlineStr">
        <is>
          <t>BOGOTA</t>
        </is>
      </c>
      <c r="B32" t="inlineStr">
        <is>
          <t>CUNDINAMARCA</t>
        </is>
      </c>
      <c r="C32" t="inlineStr">
        <is>
          <t>0004-0004</t>
        </is>
      </c>
      <c r="D32" t="inlineStr">
        <is>
          <t>11001</t>
        </is>
      </c>
      <c r="E32" t="inlineStr">
        <is>
          <t>TA-25-905151</t>
        </is>
      </c>
      <c r="F32" t="inlineStr">
        <is>
          <t>18336354</t>
        </is>
      </c>
      <c r="G32" t="inlineStr">
        <is>
          <t>OC CIERRE</t>
        </is>
      </c>
      <c r="H32" t="inlineStr">
        <is>
          <t>CUNDINAMARCA</t>
        </is>
      </c>
      <c r="I32" t="inlineStr">
        <is>
          <t>BOGOTA</t>
        </is>
      </c>
      <c r="J32" t="inlineStr">
        <is>
          <t>MISCELANEA DANN@SOFIA.COM</t>
        </is>
      </c>
      <c r="K32" t="inlineStr">
        <is>
          <t>AVAL</t>
        </is>
      </c>
      <c r="L32" t="inlineStr">
        <is>
          <t>FO-25-1306603</t>
        </is>
      </c>
      <c r="M32" s="49" t="n">
        <v>45868.41041666667</v>
      </c>
      <c r="N32" s="49" t="n">
        <v>45870.56388888889</v>
      </c>
      <c r="O32" t="inlineStr"/>
      <c r="P32" t="inlineStr">
        <is>
          <t>BANCO DE BOGOTA</t>
        </is>
      </c>
      <c r="R32" t="inlineStr">
        <is>
          <t>EJECUTADO</t>
        </is>
      </c>
      <c r="S32" t="inlineStr">
        <is>
          <t>CIERRE EXITOSO</t>
        </is>
      </c>
      <c r="T32" t="inlineStr">
        <is>
          <t>VISITA TECNICA</t>
        </is>
      </c>
      <c r="U32" t="inlineStr">
        <is>
          <t>AB12Z524</t>
        </is>
      </c>
      <c r="V32" t="inlineStr">
        <is>
          <t>TIPO I</t>
        </is>
      </c>
      <c r="W32" t="inlineStr">
        <is>
          <t>TERRESTRE</t>
        </is>
      </c>
      <c r="X32" t="inlineStr">
        <is>
          <t>ORTIZ MARTINEZ STIVEN</t>
        </is>
      </c>
      <c r="Y32" t="inlineStr">
        <is>
          <t>1</t>
        </is>
      </c>
      <c r="Z32" t="inlineStr">
        <is>
          <t>0</t>
        </is>
      </c>
      <c r="AA32" s="48" t="n">
        <v>65960</v>
      </c>
      <c r="AB32" t="inlineStr">
        <is>
          <t>0</t>
        </is>
      </c>
      <c r="AC32" s="48" t="n">
        <v>0</v>
      </c>
      <c r="AD32" s="48" t="n">
        <v>65960</v>
      </c>
    </row>
    <row r="33">
      <c r="A33" t="inlineStr">
        <is>
          <t>MEDELLIN</t>
        </is>
      </c>
      <c r="B33" t="inlineStr">
        <is>
          <t>NOROCCIDENTE</t>
        </is>
      </c>
      <c r="C33" t="inlineStr">
        <is>
          <t>0004-0005</t>
        </is>
      </c>
      <c r="D33" t="inlineStr">
        <is>
          <t>5360</t>
        </is>
      </c>
      <c r="E33" t="inlineStr">
        <is>
          <t>TA-25-911320</t>
        </is>
      </c>
      <c r="F33" t="inlineStr">
        <is>
          <t>22804082</t>
        </is>
      </c>
      <c r="G33" t="inlineStr">
        <is>
          <t>OC PINPAD</t>
        </is>
      </c>
      <c r="H33" t="inlineStr">
        <is>
          <t>ANTIOQUIA</t>
        </is>
      </c>
      <c r="I33" t="inlineStr">
        <is>
          <t>ITAGUI</t>
        </is>
      </c>
      <c r="J33" t="inlineStr">
        <is>
          <t>SER COMUNICACIONES</t>
        </is>
      </c>
      <c r="K33" t="inlineStr">
        <is>
          <t>AVAL</t>
        </is>
      </c>
      <c r="L33" t="inlineStr">
        <is>
          <t>FO-25-1311701</t>
        </is>
      </c>
      <c r="M33" s="49" t="n">
        <v>45869.50277777778</v>
      </c>
      <c r="N33" s="49" t="n">
        <v>45871.49583333333</v>
      </c>
      <c r="O33" t="inlineStr"/>
      <c r="P33" t="inlineStr">
        <is>
          <t>BANCO DE BOGOTA</t>
        </is>
      </c>
      <c r="R33" t="inlineStr">
        <is>
          <t>EJECUTADO</t>
        </is>
      </c>
      <c r="S33" t="inlineStr">
        <is>
          <t>EJECUTADO EXITOSO</t>
        </is>
      </c>
      <c r="T33" t="inlineStr">
        <is>
          <t>VISITA TECNICA</t>
        </is>
      </c>
      <c r="U33" t="inlineStr">
        <is>
          <t>V1ZZZ055</t>
        </is>
      </c>
      <c r="V33" t="inlineStr">
        <is>
          <t>TIPO I</t>
        </is>
      </c>
      <c r="W33" t="inlineStr">
        <is>
          <t>TERRESTRE</t>
        </is>
      </c>
      <c r="X33" t="inlineStr">
        <is>
          <t>CASTAÑEDA PALACIO CARLOS FELIPE</t>
        </is>
      </c>
      <c r="Y33" t="inlineStr">
        <is>
          <t>1</t>
        </is>
      </c>
      <c r="Z33" t="inlineStr">
        <is>
          <t>0</t>
        </is>
      </c>
      <c r="AA33" s="48" t="n">
        <v>65960</v>
      </c>
      <c r="AB33" t="inlineStr">
        <is>
          <t>0</t>
        </is>
      </c>
      <c r="AC33" s="48" t="n">
        <v>0</v>
      </c>
      <c r="AD33" s="48" t="n">
        <v>65960</v>
      </c>
    </row>
    <row r="34">
      <c r="A34" t="inlineStr">
        <is>
          <t>BUCARAMANGA</t>
        </is>
      </c>
      <c r="B34" t="inlineStr">
        <is>
          <t>SANTANDERES</t>
        </is>
      </c>
      <c r="C34" t="inlineStr">
        <is>
          <t>0004-0008</t>
        </is>
      </c>
      <c r="D34" t="inlineStr">
        <is>
          <t>68307</t>
        </is>
      </c>
      <c r="E34" t="inlineStr">
        <is>
          <t>TA-25-915045</t>
        </is>
      </c>
      <c r="F34" t="inlineStr">
        <is>
          <t>14594279</t>
        </is>
      </c>
      <c r="G34" t="inlineStr">
        <is>
          <t>OC PINPAD</t>
        </is>
      </c>
      <c r="H34" t="inlineStr">
        <is>
          <t>SANTANDER</t>
        </is>
      </c>
      <c r="I34" t="inlineStr">
        <is>
          <t>GIRON</t>
        </is>
      </c>
      <c r="J34" t="inlineStr">
        <is>
          <t>CPS GCM EL POBLADO</t>
        </is>
      </c>
      <c r="K34" t="inlineStr">
        <is>
          <t>AVAL</t>
        </is>
      </c>
      <c r="L34" t="inlineStr">
        <is>
          <t>FO-25-1315483</t>
        </is>
      </c>
      <c r="M34" s="49" t="n">
        <v>45870.38402777778</v>
      </c>
      <c r="N34" s="49" t="n">
        <v>45870.55972222222</v>
      </c>
      <c r="O34" t="inlineStr"/>
      <c r="P34" t="inlineStr">
        <is>
          <t>BANCO DE BOGOTA</t>
        </is>
      </c>
      <c r="R34" t="inlineStr">
        <is>
          <t>EJECUTADO</t>
        </is>
      </c>
      <c r="S34" t="inlineStr">
        <is>
          <t>EJECUTADO EXITOSO</t>
        </is>
      </c>
      <c r="T34" t="inlineStr">
        <is>
          <t>VISITA TECNICA</t>
        </is>
      </c>
      <c r="U34" t="inlineStr">
        <is>
          <t>AAAAH870</t>
        </is>
      </c>
      <c r="V34" t="inlineStr">
        <is>
          <t>TIPO I</t>
        </is>
      </c>
      <c r="W34" t="inlineStr">
        <is>
          <t>TERRESTRE</t>
        </is>
      </c>
      <c r="X34" t="inlineStr">
        <is>
          <t>PEÑA DIAZ IVAN YESID</t>
        </is>
      </c>
      <c r="Y34" t="inlineStr">
        <is>
          <t>1</t>
        </is>
      </c>
      <c r="Z34" t="inlineStr">
        <is>
          <t>0</t>
        </is>
      </c>
      <c r="AA34" s="48" t="n">
        <v>65960</v>
      </c>
      <c r="AB34" t="inlineStr">
        <is>
          <t>0</t>
        </is>
      </c>
      <c r="AC34" s="48" t="n">
        <v>0</v>
      </c>
      <c r="AD34" s="48" t="n">
        <v>65960</v>
      </c>
    </row>
    <row r="35">
      <c r="A35" t="inlineStr">
        <is>
          <t>BOGOTA</t>
        </is>
      </c>
      <c r="B35" t="inlineStr">
        <is>
          <t>CUNDINAMARCA</t>
        </is>
      </c>
      <c r="C35" t="inlineStr">
        <is>
          <t>0004-0004</t>
        </is>
      </c>
      <c r="D35" t="inlineStr">
        <is>
          <t>11001</t>
        </is>
      </c>
      <c r="E35" t="inlineStr">
        <is>
          <t>TA-25-921113</t>
        </is>
      </c>
      <c r="F35" t="inlineStr">
        <is>
          <t>41891706</t>
        </is>
      </c>
      <c r="G35" t="inlineStr">
        <is>
          <t>OC CIERRE</t>
        </is>
      </c>
      <c r="H35" t="inlineStr">
        <is>
          <t>CUNDINAMARCA</t>
        </is>
      </c>
      <c r="I35" t="inlineStr">
        <is>
          <t>BOGOTA</t>
        </is>
      </c>
      <c r="J35" t="inlineStr">
        <is>
          <t>SERVI EXPRESS A&amp;S</t>
        </is>
      </c>
      <c r="K35" t="inlineStr">
        <is>
          <t>AVAL</t>
        </is>
      </c>
      <c r="L35" t="inlineStr">
        <is>
          <t>FO-25-1334357</t>
        </is>
      </c>
      <c r="M35" s="49" t="n">
        <v>45873.46666666667</v>
      </c>
      <c r="N35" s="49" t="n">
        <v>45875.69583333333</v>
      </c>
      <c r="O35" t="inlineStr"/>
      <c r="P35" t="inlineStr">
        <is>
          <t>BANCO DE BOGOTA</t>
        </is>
      </c>
      <c r="R35" t="inlineStr">
        <is>
          <t>EJECUTADO</t>
        </is>
      </c>
      <c r="S35" t="inlineStr">
        <is>
          <t>CIERRE EXITOSO</t>
        </is>
      </c>
      <c r="T35" t="inlineStr">
        <is>
          <t>VISITA TECNICA</t>
        </is>
      </c>
      <c r="U35" t="inlineStr">
        <is>
          <t>TV008282</t>
        </is>
      </c>
      <c r="V35" t="inlineStr">
        <is>
          <t>TIPO I</t>
        </is>
      </c>
      <c r="W35" t="inlineStr">
        <is>
          <t>TERRESTRE</t>
        </is>
      </c>
      <c r="X35" t="inlineStr">
        <is>
          <t>ROZO ROZO WILLIAM ASDRUBAL</t>
        </is>
      </c>
      <c r="Y35" t="inlineStr">
        <is>
          <t>2</t>
        </is>
      </c>
      <c r="Z35" t="inlineStr">
        <is>
          <t>0</t>
        </is>
      </c>
      <c r="AA35" s="48" t="n">
        <v>131920</v>
      </c>
      <c r="AB35" t="inlineStr">
        <is>
          <t>0</t>
        </is>
      </c>
      <c r="AC35" s="48" t="n">
        <v>0</v>
      </c>
      <c r="AD35" s="48" t="n">
        <v>131920</v>
      </c>
    </row>
    <row r="36">
      <c r="A36" t="inlineStr">
        <is>
          <t>BOGOTA</t>
        </is>
      </c>
      <c r="B36" t="inlineStr">
        <is>
          <t>CUNDINAMARCA</t>
        </is>
      </c>
      <c r="C36" t="inlineStr">
        <is>
          <t>0004-0004</t>
        </is>
      </c>
      <c r="D36" t="inlineStr">
        <is>
          <t>11001</t>
        </is>
      </c>
      <c r="E36" t="inlineStr">
        <is>
          <t>TA-25-921114</t>
        </is>
      </c>
      <c r="F36" t="inlineStr">
        <is>
          <t>18115535</t>
        </is>
      </c>
      <c r="G36" t="inlineStr">
        <is>
          <t>OC CIERRE</t>
        </is>
      </c>
      <c r="H36" t="inlineStr">
        <is>
          <t>CUNDINAMARCA</t>
        </is>
      </c>
      <c r="I36" t="inlineStr">
        <is>
          <t>BOGOTA</t>
        </is>
      </c>
      <c r="J36" t="inlineStr">
        <is>
          <t>LICORERA Y TELECOMUNICACIONES</t>
        </is>
      </c>
      <c r="K36" t="inlineStr">
        <is>
          <t>AVAL</t>
        </is>
      </c>
      <c r="L36" t="inlineStr">
        <is>
          <t>FO-25-1340865</t>
        </is>
      </c>
      <c r="M36" s="49" t="n">
        <v>45873.46666666667</v>
      </c>
      <c r="N36" s="49" t="n">
        <v>45878.49166666667</v>
      </c>
      <c r="O36" t="inlineStr"/>
      <c r="P36" t="inlineStr">
        <is>
          <t>BANCO DE BOGOTA</t>
        </is>
      </c>
      <c r="R36" t="inlineStr">
        <is>
          <t>EJECUTADO</t>
        </is>
      </c>
      <c r="S36" t="inlineStr">
        <is>
          <t>CIERRE EXITOSO</t>
        </is>
      </c>
      <c r="T36" t="inlineStr">
        <is>
          <t>VISITA TECNICA</t>
        </is>
      </c>
      <c r="U36" t="inlineStr">
        <is>
          <t>AB11H756</t>
        </is>
      </c>
      <c r="V36" t="inlineStr">
        <is>
          <t>TIPO I</t>
        </is>
      </c>
      <c r="W36" t="inlineStr">
        <is>
          <t>TERRESTRE</t>
        </is>
      </c>
      <c r="X36" t="inlineStr">
        <is>
          <t>HERNANDEZ NARANJO OSCAR EDUARDO</t>
        </is>
      </c>
      <c r="Y36" t="inlineStr">
        <is>
          <t>2</t>
        </is>
      </c>
      <c r="Z36" t="inlineStr">
        <is>
          <t>0</t>
        </is>
      </c>
      <c r="AA36" s="48" t="n">
        <v>131920</v>
      </c>
      <c r="AB36" t="inlineStr">
        <is>
          <t>0</t>
        </is>
      </c>
      <c r="AC36" s="48" t="n">
        <v>0</v>
      </c>
      <c r="AD36" s="48" t="n">
        <v>131920</v>
      </c>
    </row>
    <row r="37">
      <c r="A37" t="inlineStr">
        <is>
          <t>VALLEDUPAR</t>
        </is>
      </c>
      <c r="B37" t="inlineStr">
        <is>
          <t>COSTA</t>
        </is>
      </c>
      <c r="C37" t="inlineStr">
        <is>
          <t>0004-0001</t>
        </is>
      </c>
      <c r="D37" t="inlineStr">
        <is>
          <t>20250</t>
        </is>
      </c>
      <c r="E37" t="inlineStr">
        <is>
          <t>TA-25-921115</t>
        </is>
      </c>
      <c r="F37" t="inlineStr">
        <is>
          <t>20377420</t>
        </is>
      </c>
      <c r="G37" t="inlineStr">
        <is>
          <t>OC CIERRE</t>
        </is>
      </c>
      <c r="H37" t="inlineStr">
        <is>
          <t>CESAR</t>
        </is>
      </c>
      <c r="I37" t="inlineStr">
        <is>
          <t>EL PASO</t>
        </is>
      </c>
      <c r="J37" t="inlineStr">
        <is>
          <t>PAPELERIA MI ANGELITO</t>
        </is>
      </c>
      <c r="K37" t="inlineStr">
        <is>
          <t>AVAL</t>
        </is>
      </c>
      <c r="L37" t="inlineStr">
        <is>
          <t>FO-25-1328638</t>
        </is>
      </c>
      <c r="M37" s="49" t="n">
        <v>45873.46666666667</v>
      </c>
      <c r="N37" s="49" t="n">
        <v>45878.43819444445</v>
      </c>
      <c r="O37" t="inlineStr"/>
      <c r="P37" t="inlineStr">
        <is>
          <t>BANCO DE BOGOTA</t>
        </is>
      </c>
      <c r="R37" t="inlineStr">
        <is>
          <t>EJECUTADO / CANCELADO</t>
        </is>
      </c>
      <c r="S37" t="inlineStr">
        <is>
          <t>CB CERRADO - DESOCUPADO</t>
        </is>
      </c>
      <c r="T37" t="inlineStr">
        <is>
          <t>VISITA TECNICA</t>
        </is>
      </c>
      <c r="U37" t="inlineStr"/>
      <c r="V37" t="inlineStr">
        <is>
          <t>TIPO III</t>
        </is>
      </c>
      <c r="W37" t="inlineStr">
        <is>
          <t>TERRESTRE</t>
        </is>
      </c>
      <c r="X37" t="inlineStr">
        <is>
          <t>BENITEZ CARVAJAL ALVARO JAVIER</t>
        </is>
      </c>
      <c r="Y37" t="inlineStr">
        <is>
          <t>1</t>
        </is>
      </c>
      <c r="Z37" t="inlineStr">
        <is>
          <t>0</t>
        </is>
      </c>
      <c r="AA37" s="48" t="n">
        <v>275729</v>
      </c>
      <c r="AB37" t="inlineStr">
        <is>
          <t>0</t>
        </is>
      </c>
      <c r="AC37" s="48" t="n">
        <v>0</v>
      </c>
      <c r="AD37" s="48" t="n">
        <v>275729</v>
      </c>
    </row>
    <row r="38">
      <c r="A38" t="inlineStr">
        <is>
          <t>CALI</t>
        </is>
      </c>
      <c r="B38" t="inlineStr">
        <is>
          <t>SUROCCIDENTE Y EJE CAFETERO</t>
        </is>
      </c>
      <c r="C38" t="inlineStr">
        <is>
          <t>0004-0003</t>
        </is>
      </c>
      <c r="D38" t="inlineStr">
        <is>
          <t>76001</t>
        </is>
      </c>
      <c r="E38" t="inlineStr">
        <is>
          <t>TA-25-921116</t>
        </is>
      </c>
      <c r="F38" t="inlineStr">
        <is>
          <t>13610811</t>
        </is>
      </c>
      <c r="G38" t="inlineStr">
        <is>
          <t>OC CIERRE</t>
        </is>
      </c>
      <c r="H38" t="inlineStr">
        <is>
          <t>VALLE DEL CAUCA</t>
        </is>
      </c>
      <c r="I38" t="inlineStr">
        <is>
          <t>CALI</t>
        </is>
      </c>
      <c r="J38" t="inlineStr">
        <is>
          <t>DIFFER COMUNICACIONES</t>
        </is>
      </c>
      <c r="K38" t="inlineStr">
        <is>
          <t>AVAL</t>
        </is>
      </c>
      <c r="L38" t="inlineStr">
        <is>
          <t>FO-25-1328644</t>
        </is>
      </c>
      <c r="M38" s="49" t="n">
        <v>45873.46666666667</v>
      </c>
      <c r="N38" s="49" t="n">
        <v>45875.67708333334</v>
      </c>
      <c r="O38" t="inlineStr"/>
      <c r="P38" t="inlineStr">
        <is>
          <t>BANCO DE BOGOTA</t>
        </is>
      </c>
      <c r="R38" t="inlineStr">
        <is>
          <t>EJECUTADO</t>
        </is>
      </c>
      <c r="S38" t="inlineStr">
        <is>
          <t>CIERRE EXITOSO</t>
        </is>
      </c>
      <c r="T38" t="inlineStr">
        <is>
          <t>VISITA TECNICA</t>
        </is>
      </c>
      <c r="U38" t="inlineStr">
        <is>
          <t>111ZZ208 - IZ9ZZ733</t>
        </is>
      </c>
      <c r="V38" t="inlineStr">
        <is>
          <t>TIPO I</t>
        </is>
      </c>
      <c r="W38" t="inlineStr">
        <is>
          <t>TERRESTRE</t>
        </is>
      </c>
      <c r="X38" t="inlineStr">
        <is>
          <t>TORRES GARCIA JENDRY JOSE</t>
        </is>
      </c>
      <c r="Y38" t="inlineStr">
        <is>
          <t>1</t>
        </is>
      </c>
      <c r="Z38" t="inlineStr">
        <is>
          <t>0</t>
        </is>
      </c>
      <c r="AA38" s="48" t="n">
        <v>65960</v>
      </c>
      <c r="AB38" t="inlineStr">
        <is>
          <t>0</t>
        </is>
      </c>
      <c r="AC38" s="48" t="n">
        <v>0</v>
      </c>
      <c r="AD38" s="48" t="n">
        <v>65960</v>
      </c>
    </row>
    <row r="39">
      <c r="A39" t="inlineStr">
        <is>
          <t>MONTERIA</t>
        </is>
      </c>
      <c r="B39" t="inlineStr">
        <is>
          <t>COSTA</t>
        </is>
      </c>
      <c r="C39" t="inlineStr">
        <is>
          <t>0004-0001</t>
        </is>
      </c>
      <c r="D39" t="inlineStr">
        <is>
          <t>23417</t>
        </is>
      </c>
      <c r="E39" t="inlineStr">
        <is>
          <t>TA-25-921117</t>
        </is>
      </c>
      <c r="F39" t="inlineStr">
        <is>
          <t>16606824</t>
        </is>
      </c>
      <c r="G39" t="inlineStr">
        <is>
          <t>OC CIERRE</t>
        </is>
      </c>
      <c r="H39" t="inlineStr">
        <is>
          <t>CORDOBA</t>
        </is>
      </c>
      <c r="I39" t="inlineStr">
        <is>
          <t>LORICA</t>
        </is>
      </c>
      <c r="J39" t="inlineStr">
        <is>
          <t>SUPERFAMILIA PLUS DROGUERIA MI</t>
        </is>
      </c>
      <c r="K39" t="inlineStr">
        <is>
          <t>AVAL</t>
        </is>
      </c>
      <c r="L39" t="inlineStr">
        <is>
          <t>FO-25-1328648</t>
        </is>
      </c>
      <c r="M39" s="49" t="n">
        <v>45873.46666666667</v>
      </c>
      <c r="N39" s="49" t="n">
        <v>45875.69027777778</v>
      </c>
      <c r="O39" t="inlineStr"/>
      <c r="P39" t="inlineStr">
        <is>
          <t>BANCO DE BOGOTA</t>
        </is>
      </c>
      <c r="R39" t="inlineStr">
        <is>
          <t>EJECUTADO</t>
        </is>
      </c>
      <c r="S39" t="inlineStr">
        <is>
          <t>PARCIALMENTE EXITOSO DATAFONO</t>
        </is>
      </c>
      <c r="T39" t="inlineStr">
        <is>
          <t>VISITA TECNICA</t>
        </is>
      </c>
      <c r="U39" t="inlineStr">
        <is>
          <t>BL018602</t>
        </is>
      </c>
      <c r="V39" t="inlineStr">
        <is>
          <t>TIPO II</t>
        </is>
      </c>
      <c r="W39" t="inlineStr">
        <is>
          <t>TERRESTRE</t>
        </is>
      </c>
      <c r="X39" t="inlineStr">
        <is>
          <t>GONZALEZ FERRER JESUS ALEXANDER</t>
        </is>
      </c>
      <c r="Y39" t="inlineStr">
        <is>
          <t>1</t>
        </is>
      </c>
      <c r="Z39" t="inlineStr">
        <is>
          <t>0</t>
        </is>
      </c>
      <c r="AA39" s="48" t="n">
        <v>144968</v>
      </c>
      <c r="AB39" t="inlineStr">
        <is>
          <t>0</t>
        </is>
      </c>
      <c r="AC39" s="48" t="n">
        <v>0</v>
      </c>
      <c r="AD39" s="48" t="n">
        <v>144968</v>
      </c>
    </row>
    <row r="40">
      <c r="A40" t="inlineStr">
        <is>
          <t>CALI</t>
        </is>
      </c>
      <c r="B40" t="inlineStr">
        <is>
          <t>SUROCCIDENTE Y EJE CAFETERO</t>
        </is>
      </c>
      <c r="C40" t="inlineStr">
        <is>
          <t>0004-0003</t>
        </is>
      </c>
      <c r="D40" t="inlineStr">
        <is>
          <t>76001</t>
        </is>
      </c>
      <c r="E40" t="inlineStr">
        <is>
          <t>TA-25-921118</t>
        </is>
      </c>
      <c r="F40" t="inlineStr">
        <is>
          <t>18930305</t>
        </is>
      </c>
      <c r="G40" t="inlineStr">
        <is>
          <t>OC CIERRE</t>
        </is>
      </c>
      <c r="H40" t="inlineStr">
        <is>
          <t>VALLE DEL CAUCA</t>
        </is>
      </c>
      <c r="I40" t="inlineStr">
        <is>
          <t>CALI</t>
        </is>
      </c>
      <c r="J40" t="inlineStr">
        <is>
          <t>MULTISERVICIOS M Y K</t>
        </is>
      </c>
      <c r="K40" t="inlineStr">
        <is>
          <t>AVAL</t>
        </is>
      </c>
      <c r="L40" t="inlineStr">
        <is>
          <t>FO-25-1328651</t>
        </is>
      </c>
      <c r="M40" s="49" t="n">
        <v>45873.46666666667</v>
      </c>
      <c r="N40" s="49" t="n">
        <v>45875.50694444445</v>
      </c>
      <c r="O40" t="inlineStr"/>
      <c r="P40" t="inlineStr">
        <is>
          <t>BANCO DE BOGOTA</t>
        </is>
      </c>
      <c r="R40" t="inlineStr">
        <is>
          <t>EJECUTADO / CANCELADO</t>
        </is>
      </c>
      <c r="S40" t="inlineStr">
        <is>
          <t>CB CERRADO - DESOCUPADO</t>
        </is>
      </c>
      <c r="T40" t="inlineStr">
        <is>
          <t>VISITA TECNICA</t>
        </is>
      </c>
      <c r="U40" t="inlineStr"/>
      <c r="V40" t="inlineStr">
        <is>
          <t>TIPO I</t>
        </is>
      </c>
      <c r="W40" t="inlineStr">
        <is>
          <t>TERRESTRE</t>
        </is>
      </c>
      <c r="X40" t="inlineStr">
        <is>
          <t>CUERO RUIZ JHONNY</t>
        </is>
      </c>
      <c r="Y40" t="inlineStr">
        <is>
          <t>1</t>
        </is>
      </c>
      <c r="Z40" t="inlineStr">
        <is>
          <t>0</t>
        </is>
      </c>
      <c r="AA40" s="48" t="n">
        <v>65960</v>
      </c>
      <c r="AB40" t="inlineStr">
        <is>
          <t>0</t>
        </is>
      </c>
      <c r="AC40" s="48" t="n">
        <v>0</v>
      </c>
      <c r="AD40" s="48" t="n">
        <v>65960</v>
      </c>
    </row>
    <row r="41">
      <c r="A41" t="inlineStr">
        <is>
          <t>PEREIRA</t>
        </is>
      </c>
      <c r="B41" t="inlineStr">
        <is>
          <t>SUROCCIDENTE Y EJE CAFETERO</t>
        </is>
      </c>
      <c r="C41" t="inlineStr">
        <is>
          <t>0004-0002</t>
        </is>
      </c>
      <c r="D41" t="inlineStr">
        <is>
          <t>76895</t>
        </is>
      </c>
      <c r="E41" t="inlineStr">
        <is>
          <t>TA-25-921119</t>
        </is>
      </c>
      <c r="F41" t="inlineStr">
        <is>
          <t>19401579</t>
        </is>
      </c>
      <c r="G41" t="inlineStr">
        <is>
          <t>OC CIERRE</t>
        </is>
      </c>
      <c r="H41" t="inlineStr">
        <is>
          <t>VALLE DEL CAUCA</t>
        </is>
      </c>
      <c r="I41" t="inlineStr">
        <is>
          <t>ZARZAL</t>
        </is>
      </c>
      <c r="J41" t="inlineStr">
        <is>
          <t>GB CELL DISTRIBUIDORES</t>
        </is>
      </c>
      <c r="K41" t="inlineStr">
        <is>
          <t>AVAL</t>
        </is>
      </c>
      <c r="L41" t="inlineStr">
        <is>
          <t>FO-25-1328656</t>
        </is>
      </c>
      <c r="M41" s="49" t="n">
        <v>45873.46666666667</v>
      </c>
      <c r="N41" s="49" t="n">
        <v>45875.70069444444</v>
      </c>
      <c r="O41" t="inlineStr"/>
      <c r="P41" t="inlineStr">
        <is>
          <t>BANCO DE BOGOTA</t>
        </is>
      </c>
      <c r="R41" t="inlineStr">
        <is>
          <t>EJECUTADO</t>
        </is>
      </c>
      <c r="S41" t="inlineStr">
        <is>
          <t>CIERRE EXITOSO</t>
        </is>
      </c>
      <c r="T41" t="inlineStr">
        <is>
          <t>VISITA TECNICA</t>
        </is>
      </c>
      <c r="U41" t="inlineStr">
        <is>
          <t>II00X871</t>
        </is>
      </c>
      <c r="V41" t="inlineStr">
        <is>
          <t>TIPO III</t>
        </is>
      </c>
      <c r="W41" t="inlineStr">
        <is>
          <t>TERRESTRE</t>
        </is>
      </c>
      <c r="X41" t="inlineStr">
        <is>
          <t>ARROYAVE CANO MANUEL GUILLERMO</t>
        </is>
      </c>
      <c r="Y41" t="inlineStr">
        <is>
          <t>1</t>
        </is>
      </c>
      <c r="Z41" t="inlineStr">
        <is>
          <t>0</t>
        </is>
      </c>
      <c r="AA41" s="48" t="n">
        <v>275729</v>
      </c>
      <c r="AB41" t="inlineStr">
        <is>
          <t>0</t>
        </is>
      </c>
      <c r="AC41" s="48" t="n">
        <v>0</v>
      </c>
      <c r="AD41" s="48" t="n">
        <v>275729</v>
      </c>
    </row>
    <row r="42">
      <c r="A42" t="inlineStr">
        <is>
          <t>SINCELEJO</t>
        </is>
      </c>
      <c r="B42" t="inlineStr">
        <is>
          <t>COSTA</t>
        </is>
      </c>
      <c r="C42" t="inlineStr">
        <is>
          <t>0004-0001</t>
        </is>
      </c>
      <c r="D42" t="inlineStr">
        <is>
          <t>70001</t>
        </is>
      </c>
      <c r="E42" t="inlineStr">
        <is>
          <t>TA-25-921120</t>
        </is>
      </c>
      <c r="F42" t="inlineStr">
        <is>
          <t>19997675</t>
        </is>
      </c>
      <c r="G42" t="inlineStr">
        <is>
          <t>OC CIERRE</t>
        </is>
      </c>
      <c r="H42" t="inlineStr">
        <is>
          <t>SUCRE</t>
        </is>
      </c>
      <c r="I42" t="inlineStr">
        <is>
          <t>SINCELEJO</t>
        </is>
      </c>
      <c r="J42" t="inlineStr">
        <is>
          <t>NEGOCIOS E INVERSIONES MONTESUR</t>
        </is>
      </c>
      <c r="K42" t="inlineStr">
        <is>
          <t>AVAL</t>
        </is>
      </c>
      <c r="L42" t="inlineStr">
        <is>
          <t>FO-25-1328660</t>
        </is>
      </c>
      <c r="M42" s="49" t="n">
        <v>45873.46666666667</v>
      </c>
      <c r="N42" s="49" t="n">
        <v>45877.48819444444</v>
      </c>
      <c r="O42" t="inlineStr"/>
      <c r="R42" t="inlineStr">
        <is>
          <t>EJECUTADO</t>
        </is>
      </c>
      <c r="S42" t="inlineStr">
        <is>
          <t>CIERRE EXITOSO</t>
        </is>
      </c>
      <c r="T42" t="inlineStr">
        <is>
          <t>VISITA TECNICA</t>
        </is>
      </c>
      <c r="U42" t="inlineStr">
        <is>
          <t xml:space="preserve">LSZZZ128 </t>
        </is>
      </c>
      <c r="V42" t="inlineStr">
        <is>
          <t>TIPO I</t>
        </is>
      </c>
      <c r="W42" t="inlineStr">
        <is>
          <t>TERRESTRE</t>
        </is>
      </c>
      <c r="X42" t="inlineStr">
        <is>
          <t>SANTOS GUZMAN CHRISTIAN FELIPE</t>
        </is>
      </c>
      <c r="Y42" t="inlineStr">
        <is>
          <t>1</t>
        </is>
      </c>
      <c r="Z42" t="inlineStr">
        <is>
          <t>0</t>
        </is>
      </c>
      <c r="AA42" s="48" t="n">
        <v>65960</v>
      </c>
      <c r="AB42" t="inlineStr">
        <is>
          <t>0</t>
        </is>
      </c>
      <c r="AC42" s="48" t="n">
        <v>0</v>
      </c>
      <c r="AD42" s="48" t="n">
        <v>65960</v>
      </c>
    </row>
    <row r="43">
      <c r="A43" t="inlineStr">
        <is>
          <t>SINCELEJO</t>
        </is>
      </c>
      <c r="B43" t="inlineStr">
        <is>
          <t>COSTA</t>
        </is>
      </c>
      <c r="C43" t="inlineStr">
        <is>
          <t>0004-0001</t>
        </is>
      </c>
      <c r="D43" t="inlineStr">
        <is>
          <t>70221</t>
        </is>
      </c>
      <c r="E43" t="inlineStr">
        <is>
          <t>TA-25-921121</t>
        </is>
      </c>
      <c r="F43" t="inlineStr">
        <is>
          <t>19997659</t>
        </is>
      </c>
      <c r="G43" t="inlineStr">
        <is>
          <t>OC CIERRE</t>
        </is>
      </c>
      <c r="H43" t="inlineStr">
        <is>
          <t>SUCRE</t>
        </is>
      </c>
      <c r="I43" t="inlineStr">
        <is>
          <t>COVEÑAS</t>
        </is>
      </c>
      <c r="J43" t="inlineStr">
        <is>
          <t>ACE COMADERAS COVEÑAS</t>
        </is>
      </c>
      <c r="K43" t="inlineStr">
        <is>
          <t>AVAL</t>
        </is>
      </c>
      <c r="L43" t="inlineStr">
        <is>
          <t>FO-25-1328662</t>
        </is>
      </c>
      <c r="M43" s="49" t="n">
        <v>45873.46666666667</v>
      </c>
      <c r="N43" s="49" t="n">
        <v>45881.38819444444</v>
      </c>
      <c r="O43" t="inlineStr"/>
      <c r="R43" t="inlineStr">
        <is>
          <t>EJECUTADO / CANCELADO</t>
        </is>
      </c>
      <c r="S43" t="inlineStr">
        <is>
          <t>CB NO ENTREGA EQUIPO</t>
        </is>
      </c>
      <c r="T43" t="inlineStr">
        <is>
          <t>VISITA TECNICA</t>
        </is>
      </c>
      <c r="U43" t="inlineStr">
        <is>
          <t>MN00E488</t>
        </is>
      </c>
      <c r="V43" t="inlineStr">
        <is>
          <t>TIPO II</t>
        </is>
      </c>
      <c r="W43" t="inlineStr">
        <is>
          <t>TERRESTRE</t>
        </is>
      </c>
      <c r="X43" t="inlineStr">
        <is>
          <t>SANTOS GUZMAN CHRISTIAN FELIPE</t>
        </is>
      </c>
      <c r="Y43" t="inlineStr">
        <is>
          <t>1</t>
        </is>
      </c>
      <c r="Z43" t="inlineStr">
        <is>
          <t>0</t>
        </is>
      </c>
      <c r="AA43" s="48" t="n">
        <v>144968</v>
      </c>
      <c r="AB43" t="inlineStr">
        <is>
          <t>0</t>
        </is>
      </c>
      <c r="AC43" s="48" t="n">
        <v>0</v>
      </c>
      <c r="AD43" s="48" t="n">
        <v>144968</v>
      </c>
    </row>
    <row r="44">
      <c r="A44" t="inlineStr">
        <is>
          <t>APARTADO</t>
        </is>
      </c>
      <c r="B44" t="inlineStr">
        <is>
          <t>NOROCCIDENTE</t>
        </is>
      </c>
      <c r="C44" t="inlineStr">
        <is>
          <t>0004-0005</t>
        </is>
      </c>
      <c r="D44" t="inlineStr">
        <is>
          <t>27615</t>
        </is>
      </c>
      <c r="E44" t="inlineStr">
        <is>
          <t>TA-25-921122</t>
        </is>
      </c>
      <c r="F44" t="inlineStr">
        <is>
          <t>19399773</t>
        </is>
      </c>
      <c r="G44" t="inlineStr">
        <is>
          <t>OC CIERRE</t>
        </is>
      </c>
      <c r="H44" t="inlineStr">
        <is>
          <t>CHOCO</t>
        </is>
      </c>
      <c r="I44" t="inlineStr">
        <is>
          <t>RIOSUCIO</t>
        </is>
      </c>
      <c r="J44" t="inlineStr">
        <is>
          <t>ELECTROMUEBLES SARA NO 04</t>
        </is>
      </c>
      <c r="K44" t="inlineStr">
        <is>
          <t>AVAL</t>
        </is>
      </c>
      <c r="L44" t="inlineStr">
        <is>
          <t>FO-25-1328664</t>
        </is>
      </c>
      <c r="M44" s="49" t="n">
        <v>45873.46666666667</v>
      </c>
      <c r="N44" s="49" t="n">
        <v>45875.66111111111</v>
      </c>
      <c r="O44" t="inlineStr"/>
      <c r="P44" t="inlineStr">
        <is>
          <t>BANCO DE BOGOTA</t>
        </is>
      </c>
      <c r="R44" t="inlineStr"/>
      <c r="S44" t="inlineStr">
        <is>
          <t>NO TIENE INVENTARIO ACTIVO</t>
        </is>
      </c>
      <c r="T44" t="inlineStr">
        <is>
          <t>SOPORTE TELEFONICO</t>
        </is>
      </c>
      <c r="U44" t="inlineStr"/>
      <c r="V44" t="inlineStr">
        <is>
          <t>TIPO IV ESPECIAL</t>
        </is>
      </c>
      <c r="W44" t="inlineStr">
        <is>
          <t>TERRESTRE/FLUVIAL</t>
        </is>
      </c>
      <c r="X44" t="inlineStr">
        <is>
          <t>AYALA ROMERO MAYKOL DANILO</t>
        </is>
      </c>
      <c r="Y44" t="inlineStr">
        <is>
          <t>1</t>
        </is>
      </c>
      <c r="Z44" t="inlineStr">
        <is>
          <t>0</t>
        </is>
      </c>
      <c r="AA44" s="48" t="n">
        <v>41241</v>
      </c>
      <c r="AB44" t="inlineStr">
        <is>
          <t>0</t>
        </is>
      </c>
      <c r="AC44" s="48" t="n">
        <v>0</v>
      </c>
      <c r="AD44" s="48" t="n">
        <v>41241</v>
      </c>
    </row>
    <row r="45">
      <c r="A45" t="inlineStr">
        <is>
          <t>PASTO</t>
        </is>
      </c>
      <c r="B45" t="inlineStr">
        <is>
          <t>SUROCCIDENTE Y EJE CAFETERO</t>
        </is>
      </c>
      <c r="C45" t="inlineStr">
        <is>
          <t>0004-0003</t>
        </is>
      </c>
      <c r="D45" t="inlineStr">
        <is>
          <t>52001</t>
        </is>
      </c>
      <c r="E45" t="inlineStr">
        <is>
          <t>TA-25-921123</t>
        </is>
      </c>
      <c r="F45" t="inlineStr">
        <is>
          <t>21260187</t>
        </is>
      </c>
      <c r="G45" t="inlineStr">
        <is>
          <t>OC CIERRE</t>
        </is>
      </c>
      <c r="H45" t="inlineStr">
        <is>
          <t>NARIÑO</t>
        </is>
      </c>
      <c r="I45" t="inlineStr">
        <is>
          <t>PASTO</t>
        </is>
      </c>
      <c r="J45" t="inlineStr">
        <is>
          <t>YOLY DROGAS JL</t>
        </is>
      </c>
      <c r="K45" t="inlineStr">
        <is>
          <t>AVAL</t>
        </is>
      </c>
      <c r="L45" t="inlineStr">
        <is>
          <t>FO-25-1328665</t>
        </is>
      </c>
      <c r="M45" s="49" t="n">
        <v>45873.46666666667</v>
      </c>
      <c r="N45" s="49" t="n">
        <v>45875.66388888889</v>
      </c>
      <c r="O45" t="inlineStr"/>
      <c r="P45" t="inlineStr">
        <is>
          <t>BANCO DE BOGOTA</t>
        </is>
      </c>
      <c r="R45" t="inlineStr"/>
      <c r="S45" t="inlineStr">
        <is>
          <t>NO TIENE INVENTARIO ACTIVO</t>
        </is>
      </c>
      <c r="T45" t="inlineStr">
        <is>
          <t>SOPORTE TELEFONICO</t>
        </is>
      </c>
      <c r="U45" t="inlineStr"/>
      <c r="V45" t="inlineStr">
        <is>
          <t>TIPO I</t>
        </is>
      </c>
      <c r="W45" t="inlineStr">
        <is>
          <t>TERRESTRE</t>
        </is>
      </c>
      <c r="X45" t="inlineStr">
        <is>
          <t>AYALA ROMERO MAYKOL DANILO</t>
        </is>
      </c>
      <c r="Y45" t="inlineStr">
        <is>
          <t>1</t>
        </is>
      </c>
      <c r="Z45" t="inlineStr">
        <is>
          <t>0</t>
        </is>
      </c>
      <c r="AA45" s="48" t="n">
        <v>41241</v>
      </c>
      <c r="AB45" t="inlineStr">
        <is>
          <t>0</t>
        </is>
      </c>
      <c r="AC45" s="48" t="n">
        <v>0</v>
      </c>
      <c r="AD45" s="48" t="n">
        <v>41241</v>
      </c>
    </row>
    <row r="46">
      <c r="A46" t="inlineStr">
        <is>
          <t>BARRANQUILLA</t>
        </is>
      </c>
      <c r="B46" t="inlineStr">
        <is>
          <t>COSTA</t>
        </is>
      </c>
      <c r="C46" t="inlineStr">
        <is>
          <t>0004-0001</t>
        </is>
      </c>
      <c r="D46" t="inlineStr">
        <is>
          <t>8685</t>
        </is>
      </c>
      <c r="E46" t="inlineStr">
        <is>
          <t>TA-25-921124</t>
        </is>
      </c>
      <c r="F46" t="inlineStr">
        <is>
          <t>17337916</t>
        </is>
      </c>
      <c r="G46" t="inlineStr">
        <is>
          <t>OC CIERRE</t>
        </is>
      </c>
      <c r="H46" t="inlineStr">
        <is>
          <t>ATLANTICO</t>
        </is>
      </c>
      <c r="I46" t="inlineStr">
        <is>
          <t>SANTO TOMAS</t>
        </is>
      </c>
      <c r="J46" t="inlineStr">
        <is>
          <t>FERRETERIA LOS HIERROS DE SANT</t>
        </is>
      </c>
      <c r="K46" t="inlineStr">
        <is>
          <t>AVAL</t>
        </is>
      </c>
      <c r="L46" t="inlineStr">
        <is>
          <t>FO-25-1328666</t>
        </is>
      </c>
      <c r="M46" s="49" t="n">
        <v>45873.46666666667</v>
      </c>
      <c r="N46" s="49" t="n">
        <v>45875.51180555556</v>
      </c>
      <c r="O46" t="inlineStr"/>
      <c r="P46" t="inlineStr">
        <is>
          <t>BANCO DE BOGOTA</t>
        </is>
      </c>
      <c r="R46" t="inlineStr">
        <is>
          <t>EJECUTADO</t>
        </is>
      </c>
      <c r="S46" t="inlineStr">
        <is>
          <t>CIERRE EXITOSO</t>
        </is>
      </c>
      <c r="T46" t="inlineStr">
        <is>
          <t>VISITA TECNICA</t>
        </is>
      </c>
      <c r="U46" t="inlineStr">
        <is>
          <t>HA00G932</t>
        </is>
      </c>
      <c r="V46" t="inlineStr">
        <is>
          <t>TIPO II</t>
        </is>
      </c>
      <c r="W46" t="inlineStr">
        <is>
          <t>TERRESTRE</t>
        </is>
      </c>
      <c r="X46" t="inlineStr">
        <is>
          <t>DE AGUAS MUÑOZ DAVID JOSE</t>
        </is>
      </c>
      <c r="Y46" t="inlineStr">
        <is>
          <t>1</t>
        </is>
      </c>
      <c r="Z46" t="inlineStr">
        <is>
          <t>0</t>
        </is>
      </c>
      <c r="AA46" s="48" t="n">
        <v>144968</v>
      </c>
      <c r="AB46" t="inlineStr">
        <is>
          <t>0</t>
        </is>
      </c>
      <c r="AC46" s="48" t="n">
        <v>0</v>
      </c>
      <c r="AD46" s="48" t="n">
        <v>144968</v>
      </c>
    </row>
    <row r="47">
      <c r="A47" t="inlineStr">
        <is>
          <t>CALI</t>
        </is>
      </c>
      <c r="B47" t="inlineStr">
        <is>
          <t>SUROCCIDENTE Y EJE CAFETERO</t>
        </is>
      </c>
      <c r="C47" t="inlineStr">
        <is>
          <t>0004-0003</t>
        </is>
      </c>
      <c r="D47" t="inlineStr">
        <is>
          <t>76001</t>
        </is>
      </c>
      <c r="E47" t="inlineStr">
        <is>
          <t>TA-25-921126</t>
        </is>
      </c>
      <c r="F47" t="inlineStr">
        <is>
          <t>24717266</t>
        </is>
      </c>
      <c r="G47" t="inlineStr">
        <is>
          <t>OC CIERRE</t>
        </is>
      </c>
      <c r="H47" t="inlineStr">
        <is>
          <t>VALLE DEL CAUCA</t>
        </is>
      </c>
      <c r="I47" t="inlineStr">
        <is>
          <t>CALI</t>
        </is>
      </c>
      <c r="J47" t="inlineStr">
        <is>
          <t>CENTRO MULTISERVICIOS SERVIYA</t>
        </is>
      </c>
      <c r="K47" t="inlineStr">
        <is>
          <t>AVAL</t>
        </is>
      </c>
      <c r="L47" t="inlineStr">
        <is>
          <t>FO-25-1328670</t>
        </is>
      </c>
      <c r="M47" s="49" t="n">
        <v>45873.46666666667</v>
      </c>
      <c r="N47" s="49" t="n">
        <v>45875.51875</v>
      </c>
      <c r="O47" t="inlineStr"/>
      <c r="P47" t="inlineStr">
        <is>
          <t>BANCO DE BOGOTA</t>
        </is>
      </c>
      <c r="R47" t="inlineStr">
        <is>
          <t>CANCELADO</t>
        </is>
      </c>
      <c r="S47" t="inlineStr">
        <is>
          <t>CB NO ENTREGA EQUIPO</t>
        </is>
      </c>
      <c r="T47" t="inlineStr">
        <is>
          <t>SOPORTE TELEFONICO</t>
        </is>
      </c>
      <c r="U47" t="inlineStr"/>
      <c r="V47" t="inlineStr">
        <is>
          <t>TIPO I</t>
        </is>
      </c>
      <c r="W47" t="inlineStr">
        <is>
          <t>TERRESTRE</t>
        </is>
      </c>
      <c r="X47" t="inlineStr">
        <is>
          <t>CUERO RUIZ JHONNY</t>
        </is>
      </c>
      <c r="Y47" t="inlineStr">
        <is>
          <t>1</t>
        </is>
      </c>
      <c r="Z47" t="inlineStr">
        <is>
          <t>0</t>
        </is>
      </c>
      <c r="AA47" s="48" t="n">
        <v>41241</v>
      </c>
      <c r="AB47" t="inlineStr">
        <is>
          <t>0</t>
        </is>
      </c>
      <c r="AC47" s="48" t="n">
        <v>0</v>
      </c>
      <c r="AD47" s="48" t="n">
        <v>41241</v>
      </c>
    </row>
    <row r="48">
      <c r="A48" t="inlineStr">
        <is>
          <t>PASTO</t>
        </is>
      </c>
      <c r="B48" t="inlineStr">
        <is>
          <t>SUROCCIDENTE Y EJE CAFETERO</t>
        </is>
      </c>
      <c r="C48" t="inlineStr">
        <is>
          <t>0004-0003</t>
        </is>
      </c>
      <c r="D48" t="inlineStr">
        <is>
          <t>52693</t>
        </is>
      </c>
      <c r="E48" t="inlineStr">
        <is>
          <t>TA-25-921127</t>
        </is>
      </c>
      <c r="F48" t="inlineStr">
        <is>
          <t>24347429</t>
        </is>
      </c>
      <c r="G48" t="inlineStr">
        <is>
          <t>OC CIERRE</t>
        </is>
      </c>
      <c r="H48" t="inlineStr">
        <is>
          <t>NARIÑO</t>
        </is>
      </c>
      <c r="I48" t="inlineStr">
        <is>
          <t>SAN PABLO</t>
        </is>
      </c>
      <c r="J48" t="inlineStr">
        <is>
          <t>TODO CELL COMUNICACIONES</t>
        </is>
      </c>
      <c r="K48" t="inlineStr">
        <is>
          <t>AVAL</t>
        </is>
      </c>
      <c r="L48" t="inlineStr">
        <is>
          <t>FO-25-1328672</t>
        </is>
      </c>
      <c r="M48" s="49" t="n">
        <v>45873.46666666667</v>
      </c>
      <c r="N48" s="49" t="n">
        <v>45881.44930555556</v>
      </c>
      <c r="O48" t="inlineStr"/>
      <c r="P48" t="inlineStr">
        <is>
          <t>BANCO DE BOGOTA</t>
        </is>
      </c>
      <c r="R48" t="inlineStr">
        <is>
          <t>CANCELADO</t>
        </is>
      </c>
      <c r="S48" t="inlineStr">
        <is>
          <t>CANCELADO POR EL USUARIO</t>
        </is>
      </c>
      <c r="T48" t="inlineStr">
        <is>
          <t>SOPORTE TELEFONICO</t>
        </is>
      </c>
      <c r="U48" t="inlineStr"/>
      <c r="V48" t="inlineStr">
        <is>
          <t>TIPO IV</t>
        </is>
      </c>
      <c r="W48" t="inlineStr">
        <is>
          <t>TERRESTRE</t>
        </is>
      </c>
      <c r="X48" t="inlineStr">
        <is>
          <t>HENAO CARDONA DIEGO FERNANDO</t>
        </is>
      </c>
      <c r="Y48" t="inlineStr">
        <is>
          <t>1</t>
        </is>
      </c>
      <c r="Z48" t="inlineStr">
        <is>
          <t>0</t>
        </is>
      </c>
      <c r="AA48" s="48" t="n">
        <v>41241</v>
      </c>
      <c r="AB48" t="inlineStr">
        <is>
          <t>0</t>
        </is>
      </c>
      <c r="AC48" s="48" t="n">
        <v>0</v>
      </c>
      <c r="AD48" s="48" t="n">
        <v>41241</v>
      </c>
    </row>
    <row r="49">
      <c r="A49" t="inlineStr">
        <is>
          <t>MEDELLIN</t>
        </is>
      </c>
      <c r="B49" t="inlineStr">
        <is>
          <t>NOROCCIDENTE</t>
        </is>
      </c>
      <c r="C49" t="inlineStr">
        <is>
          <t>0004-0005</t>
        </is>
      </c>
      <c r="D49" t="inlineStr">
        <is>
          <t>5001</t>
        </is>
      </c>
      <c r="E49" t="inlineStr">
        <is>
          <t>TA-25-921128</t>
        </is>
      </c>
      <c r="F49" t="inlineStr">
        <is>
          <t>29499175</t>
        </is>
      </c>
      <c r="G49" t="inlineStr">
        <is>
          <t>OC CIERRE</t>
        </is>
      </c>
      <c r="H49" t="inlineStr">
        <is>
          <t>ANTIOQUIA</t>
        </is>
      </c>
      <c r="I49" t="inlineStr">
        <is>
          <t>MEDELLIN</t>
        </is>
      </c>
      <c r="J49" t="inlineStr">
        <is>
          <t>LA DESPENZA</t>
        </is>
      </c>
      <c r="K49" t="inlineStr">
        <is>
          <t>AVAL</t>
        </is>
      </c>
      <c r="L49" t="inlineStr">
        <is>
          <t>FO-25-1328676</t>
        </is>
      </c>
      <c r="M49" s="49" t="n">
        <v>45873.46666666667</v>
      </c>
      <c r="N49" s="49" t="n">
        <v>45875.66458333333</v>
      </c>
      <c r="O49" t="inlineStr"/>
      <c r="P49" t="inlineStr">
        <is>
          <t>BANCO DE BOGOTA</t>
        </is>
      </c>
      <c r="R49" t="inlineStr"/>
      <c r="S49" t="inlineStr">
        <is>
          <t>NO TIENE INVENTARIO ACTIVO</t>
        </is>
      </c>
      <c r="T49" t="inlineStr">
        <is>
          <t>SOPORTE TELEFONICO</t>
        </is>
      </c>
      <c r="U49" t="inlineStr"/>
      <c r="V49" t="inlineStr">
        <is>
          <t>TIPO I</t>
        </is>
      </c>
      <c r="W49" t="inlineStr">
        <is>
          <t>TERRESTRE</t>
        </is>
      </c>
      <c r="X49" t="inlineStr">
        <is>
          <t>AYALA ROMERO MAYKOL DANILO</t>
        </is>
      </c>
      <c r="Y49" t="inlineStr">
        <is>
          <t>1</t>
        </is>
      </c>
      <c r="Z49" t="inlineStr">
        <is>
          <t>0</t>
        </is>
      </c>
      <c r="AA49" s="48" t="n">
        <v>41241</v>
      </c>
      <c r="AB49" t="inlineStr">
        <is>
          <t>0</t>
        </is>
      </c>
      <c r="AC49" s="48" t="n">
        <v>0</v>
      </c>
      <c r="AD49" s="48" t="n">
        <v>41241</v>
      </c>
    </row>
    <row r="50">
      <c r="A50" t="inlineStr">
        <is>
          <t>BOGOTA</t>
        </is>
      </c>
      <c r="B50" t="inlineStr">
        <is>
          <t>CUNDINAMARCA</t>
        </is>
      </c>
      <c r="C50" t="inlineStr">
        <is>
          <t>0004-0004</t>
        </is>
      </c>
      <c r="D50" t="inlineStr">
        <is>
          <t>25307</t>
        </is>
      </c>
      <c r="E50" t="inlineStr">
        <is>
          <t>TA-25-921129</t>
        </is>
      </c>
      <c r="F50" t="inlineStr">
        <is>
          <t>39658943</t>
        </is>
      </c>
      <c r="G50" t="inlineStr">
        <is>
          <t>OC CIERRE</t>
        </is>
      </c>
      <c r="H50" t="inlineStr">
        <is>
          <t>CUNDINAMARCA</t>
        </is>
      </c>
      <c r="I50" t="inlineStr">
        <is>
          <t>GIRARDOT</t>
        </is>
      </c>
      <c r="J50" t="inlineStr">
        <is>
          <t>MULTISERVICIOS DINNISTON</t>
        </is>
      </c>
      <c r="K50" t="inlineStr">
        <is>
          <t>AVAL</t>
        </is>
      </c>
      <c r="L50" t="inlineStr">
        <is>
          <t>FO-25-1328677</t>
        </is>
      </c>
      <c r="M50" s="49" t="n">
        <v>45873.46666666667</v>
      </c>
      <c r="N50" s="49" t="n">
        <v>45875.70347222222</v>
      </c>
      <c r="O50" t="inlineStr"/>
      <c r="P50" t="inlineStr">
        <is>
          <t>BANCO DE BOGOTA</t>
        </is>
      </c>
      <c r="R50" t="inlineStr">
        <is>
          <t>EJECUTADO / CANCELADO</t>
        </is>
      </c>
      <c r="S50" t="inlineStr">
        <is>
          <t>CB CERRADO - DESOCUPADO</t>
        </is>
      </c>
      <c r="T50" t="inlineStr">
        <is>
          <t>VISITA TECNICA</t>
        </is>
      </c>
      <c r="U50" t="inlineStr">
        <is>
          <t>NO APLICA</t>
        </is>
      </c>
      <c r="V50" t="inlineStr">
        <is>
          <t>TIPO III</t>
        </is>
      </c>
      <c r="W50" t="inlineStr">
        <is>
          <t>TERRESTRE</t>
        </is>
      </c>
      <c r="X50" t="inlineStr">
        <is>
          <t>ROMERO ROJAS BREIDY JHOHAN</t>
        </is>
      </c>
      <c r="Y50" t="inlineStr">
        <is>
          <t>1</t>
        </is>
      </c>
      <c r="Z50" t="inlineStr">
        <is>
          <t>0</t>
        </is>
      </c>
      <c r="AA50" s="48" t="n">
        <v>275729</v>
      </c>
      <c r="AB50" t="inlineStr">
        <is>
          <t>0</t>
        </is>
      </c>
      <c r="AC50" s="48" t="n">
        <v>0</v>
      </c>
      <c r="AD50" s="48" t="n">
        <v>275729</v>
      </c>
    </row>
    <row r="51">
      <c r="A51" t="inlineStr">
        <is>
          <t>CALI</t>
        </is>
      </c>
      <c r="B51" t="inlineStr">
        <is>
          <t>SUROCCIDENTE Y EJE CAFETERO</t>
        </is>
      </c>
      <c r="C51" t="inlineStr">
        <is>
          <t>0004-0003</t>
        </is>
      </c>
      <c r="D51" t="inlineStr">
        <is>
          <t>19698</t>
        </is>
      </c>
      <c r="E51" t="inlineStr">
        <is>
          <t>TA-25-921130</t>
        </is>
      </c>
      <c r="F51" t="inlineStr">
        <is>
          <t>47944152</t>
        </is>
      </c>
      <c r="G51" t="inlineStr">
        <is>
          <t>OC CIERRE</t>
        </is>
      </c>
      <c r="H51" t="inlineStr">
        <is>
          <t>CAUCA</t>
        </is>
      </c>
      <c r="I51" t="inlineStr">
        <is>
          <t>SANTANDER DE QUILICHAO</t>
        </is>
      </c>
      <c r="J51" t="inlineStr">
        <is>
          <t>TIENDA MIXTA JD</t>
        </is>
      </c>
      <c r="K51" t="inlineStr">
        <is>
          <t>AVAL</t>
        </is>
      </c>
      <c r="L51" t="inlineStr">
        <is>
          <t>FO-25-1328679</t>
        </is>
      </c>
      <c r="M51" s="49" t="n">
        <v>45873.46666666667</v>
      </c>
      <c r="N51" s="49" t="n">
        <v>45880.64305555556</v>
      </c>
      <c r="O51" t="inlineStr"/>
      <c r="R51" t="inlineStr">
        <is>
          <t>EJECUTADO</t>
        </is>
      </c>
      <c r="S51" t="inlineStr">
        <is>
          <t>CIERRE EXITOSO</t>
        </is>
      </c>
      <c r="T51" t="inlineStr">
        <is>
          <t>VISITA TECNICA</t>
        </is>
      </c>
      <c r="U51" t="inlineStr">
        <is>
          <t>EF00W225</t>
        </is>
      </c>
      <c r="V51" t="inlineStr">
        <is>
          <t>TIPO II</t>
        </is>
      </c>
      <c r="W51" t="inlineStr">
        <is>
          <t>TERRESTRE</t>
        </is>
      </c>
      <c r="X51" t="inlineStr">
        <is>
          <t>MONTERO MUESES GIAN CARLO</t>
        </is>
      </c>
      <c r="Y51" t="inlineStr">
        <is>
          <t>1</t>
        </is>
      </c>
      <c r="Z51" t="inlineStr">
        <is>
          <t>0</t>
        </is>
      </c>
      <c r="AA51" s="48" t="n">
        <v>144968</v>
      </c>
      <c r="AB51" t="inlineStr">
        <is>
          <t>0</t>
        </is>
      </c>
      <c r="AC51" s="48" t="n">
        <v>0</v>
      </c>
      <c r="AD51" s="48" t="n">
        <v>144968</v>
      </c>
    </row>
    <row r="52">
      <c r="A52" t="inlineStr">
        <is>
          <t>MEDELLIN</t>
        </is>
      </c>
      <c r="B52" t="inlineStr">
        <is>
          <t>NOROCCIDENTE</t>
        </is>
      </c>
      <c r="C52" t="inlineStr">
        <is>
          <t>0004-0005</t>
        </is>
      </c>
      <c r="D52" t="inlineStr">
        <is>
          <t>5034</t>
        </is>
      </c>
      <c r="E52" t="inlineStr">
        <is>
          <t>TA-25-921131</t>
        </is>
      </c>
      <c r="F52" t="inlineStr">
        <is>
          <t>68967447</t>
        </is>
      </c>
      <c r="G52" t="inlineStr">
        <is>
          <t>OC CIERRE</t>
        </is>
      </c>
      <c r="H52" t="inlineStr">
        <is>
          <t>ANTIOQUIA</t>
        </is>
      </c>
      <c r="I52" t="inlineStr">
        <is>
          <t>ANDES</t>
        </is>
      </c>
      <c r="J52" t="inlineStr">
        <is>
          <t>RAPITRAMITES ANDES</t>
        </is>
      </c>
      <c r="K52" t="inlineStr">
        <is>
          <t>AVAL</t>
        </is>
      </c>
      <c r="L52" t="inlineStr">
        <is>
          <t>FO-25-1328681</t>
        </is>
      </c>
      <c r="M52" s="49" t="n">
        <v>45873.46666666667</v>
      </c>
      <c r="N52" s="49" t="n">
        <v>45875.52083333334</v>
      </c>
      <c r="O52" t="inlineStr"/>
      <c r="P52" t="inlineStr">
        <is>
          <t>BANCO DE BOGOTA</t>
        </is>
      </c>
      <c r="R52" t="inlineStr">
        <is>
          <t>EJECUTADO / CANCELADO</t>
        </is>
      </c>
      <c r="S52" t="inlineStr">
        <is>
          <t>CB NO ENTREGA EQUIPO</t>
        </is>
      </c>
      <c r="T52" t="inlineStr">
        <is>
          <t>VISITA TECNICA</t>
        </is>
      </c>
      <c r="U52" t="inlineStr">
        <is>
          <t>N/A</t>
        </is>
      </c>
      <c r="V52" t="inlineStr">
        <is>
          <t>TIPO III</t>
        </is>
      </c>
      <c r="W52" t="inlineStr">
        <is>
          <t>TERRESTRE</t>
        </is>
      </c>
      <c r="X52" t="inlineStr">
        <is>
          <t>ALVAREZ ARENAS VICTOR HUGO</t>
        </is>
      </c>
      <c r="Y52" t="inlineStr">
        <is>
          <t>1</t>
        </is>
      </c>
      <c r="Z52" t="inlineStr">
        <is>
          <t>0</t>
        </is>
      </c>
      <c r="AA52" s="48" t="n">
        <v>275729</v>
      </c>
      <c r="AB52" t="inlineStr">
        <is>
          <t>0</t>
        </is>
      </c>
      <c r="AC52" s="48" t="n">
        <v>0</v>
      </c>
      <c r="AD52" s="48" t="n">
        <v>275729</v>
      </c>
    </row>
    <row r="53">
      <c r="A53" t="inlineStr">
        <is>
          <t>BARRANQUILLA</t>
        </is>
      </c>
      <c r="B53" t="inlineStr">
        <is>
          <t>COSTA</t>
        </is>
      </c>
      <c r="C53" t="inlineStr">
        <is>
          <t>0004-0001</t>
        </is>
      </c>
      <c r="D53" t="inlineStr">
        <is>
          <t>8296</t>
        </is>
      </c>
      <c r="E53" t="inlineStr">
        <is>
          <t>TA-25-921132</t>
        </is>
      </c>
      <c r="F53" t="inlineStr">
        <is>
          <t>87118757</t>
        </is>
      </c>
      <c r="G53" t="inlineStr">
        <is>
          <t>OC CIERRE</t>
        </is>
      </c>
      <c r="H53" t="inlineStr">
        <is>
          <t>ATLANTICO</t>
        </is>
      </c>
      <c r="I53" t="inlineStr">
        <is>
          <t>GALAPA</t>
        </is>
      </c>
      <c r="J53" t="inlineStr">
        <is>
          <t>DEYCA</t>
        </is>
      </c>
      <c r="K53" t="inlineStr">
        <is>
          <t>AVAL</t>
        </is>
      </c>
      <c r="L53" t="inlineStr">
        <is>
          <t>FO-25-1339306</t>
        </is>
      </c>
      <c r="M53" s="49" t="n">
        <v>45873.46666666667</v>
      </c>
      <c r="N53" s="49" t="n">
        <v>45877.71319444444</v>
      </c>
      <c r="O53" t="inlineStr"/>
      <c r="P53" t="inlineStr">
        <is>
          <t>BANCO DE BOGOTA</t>
        </is>
      </c>
      <c r="R53" t="inlineStr">
        <is>
          <t>EJECUTADO</t>
        </is>
      </c>
      <c r="S53" t="inlineStr">
        <is>
          <t>CIERRE EXITOSO</t>
        </is>
      </c>
      <c r="T53" t="inlineStr">
        <is>
          <t>VISITA TECNICA</t>
        </is>
      </c>
      <c r="U53" t="inlineStr">
        <is>
          <t>10NZZ878</t>
        </is>
      </c>
      <c r="V53" t="inlineStr">
        <is>
          <t>TIPO I</t>
        </is>
      </c>
      <c r="W53" t="inlineStr">
        <is>
          <t>TERRESTRE</t>
        </is>
      </c>
      <c r="X53" t="inlineStr">
        <is>
          <t>DE AGUAS MUÑOZ DAVID JOSE</t>
        </is>
      </c>
      <c r="Y53" t="inlineStr">
        <is>
          <t>2</t>
        </is>
      </c>
      <c r="Z53" t="inlineStr">
        <is>
          <t>0</t>
        </is>
      </c>
      <c r="AA53" s="48" t="n">
        <v>131920</v>
      </c>
      <c r="AB53" t="inlineStr">
        <is>
          <t>0</t>
        </is>
      </c>
      <c r="AC53" s="48" t="n">
        <v>0</v>
      </c>
      <c r="AD53" s="48" t="n">
        <v>131920</v>
      </c>
    </row>
    <row r="54">
      <c r="A54" t="inlineStr">
        <is>
          <t>BUCARAMANGA</t>
        </is>
      </c>
      <c r="B54" t="inlineStr">
        <is>
          <t>SANTANDERES</t>
        </is>
      </c>
      <c r="C54" t="inlineStr">
        <is>
          <t>0004-0008</t>
        </is>
      </c>
      <c r="D54" t="inlineStr">
        <is>
          <t>68655</t>
        </is>
      </c>
      <c r="E54" t="inlineStr">
        <is>
          <t>TA-25-921133</t>
        </is>
      </c>
      <c r="F54" t="inlineStr">
        <is>
          <t>22338701</t>
        </is>
      </c>
      <c r="G54" t="inlineStr">
        <is>
          <t>OC CIERRE</t>
        </is>
      </c>
      <c r="H54" t="inlineStr">
        <is>
          <t>SANTANDER</t>
        </is>
      </c>
      <c r="I54" t="inlineStr">
        <is>
          <t>SABANA DE TORRES</t>
        </is>
      </c>
      <c r="J54" t="inlineStr">
        <is>
          <t>DROGUERIA SUPERDROGAS EL PROGRESO</t>
        </is>
      </c>
      <c r="K54" t="inlineStr">
        <is>
          <t>AVAL</t>
        </is>
      </c>
      <c r="L54" t="inlineStr">
        <is>
          <t>FO-25-1328686</t>
        </is>
      </c>
      <c r="M54" s="49" t="n">
        <v>45873.46666666667</v>
      </c>
      <c r="N54" s="49" t="n">
        <v>45875.53125</v>
      </c>
      <c r="O54" t="inlineStr"/>
      <c r="R54" t="inlineStr">
        <is>
          <t>EJECUTADO</t>
        </is>
      </c>
      <c r="S54" t="inlineStr">
        <is>
          <t>CIERRE EXITOSO</t>
        </is>
      </c>
      <c r="T54" t="inlineStr">
        <is>
          <t>VISITA TECNICA</t>
        </is>
      </c>
      <c r="U54" t="inlineStr">
        <is>
          <t>LASZZ997</t>
        </is>
      </c>
      <c r="V54" t="inlineStr">
        <is>
          <t>TIPO III</t>
        </is>
      </c>
      <c r="X54" t="inlineStr">
        <is>
          <t>GELVEZ MOGOLLON JOSE ELISEO</t>
        </is>
      </c>
      <c r="Y54" t="inlineStr">
        <is>
          <t>1</t>
        </is>
      </c>
      <c r="Z54" t="inlineStr">
        <is>
          <t>0</t>
        </is>
      </c>
      <c r="AA54" s="48" t="n">
        <v>275729</v>
      </c>
      <c r="AB54" t="inlineStr">
        <is>
          <t>0</t>
        </is>
      </c>
      <c r="AC54" s="48" t="n">
        <v>0</v>
      </c>
      <c r="AD54" s="48" t="n">
        <v>275729</v>
      </c>
    </row>
    <row r="55">
      <c r="A55" t="inlineStr">
        <is>
          <t>BOGOTA</t>
        </is>
      </c>
      <c r="B55" t="inlineStr">
        <is>
          <t>CUNDINAMARCA</t>
        </is>
      </c>
      <c r="C55" t="inlineStr">
        <is>
          <t>0004-0004</t>
        </is>
      </c>
      <c r="D55" t="inlineStr">
        <is>
          <t>11001</t>
        </is>
      </c>
      <c r="E55" t="inlineStr">
        <is>
          <t>TA-25-921134</t>
        </is>
      </c>
      <c r="F55" t="inlineStr">
        <is>
          <t>39896360</t>
        </is>
      </c>
      <c r="G55" t="inlineStr">
        <is>
          <t>OC CIERRE</t>
        </is>
      </c>
      <c r="H55" t="inlineStr">
        <is>
          <t>CUNDINAMARCA</t>
        </is>
      </c>
      <c r="I55" t="inlineStr">
        <is>
          <t>BOGOTA</t>
        </is>
      </c>
      <c r="J55" t="inlineStr">
        <is>
          <t>AUTO EXPRES SUPER ORLY</t>
        </is>
      </c>
      <c r="K55" t="inlineStr">
        <is>
          <t>AVAL</t>
        </is>
      </c>
      <c r="L55" t="inlineStr">
        <is>
          <t>FO-25-1328689</t>
        </is>
      </c>
      <c r="M55" s="49" t="n">
        <v>45873.46666666667</v>
      </c>
      <c r="N55" s="49" t="n">
        <v>45875.53611111111</v>
      </c>
      <c r="O55" t="inlineStr"/>
      <c r="P55" t="inlineStr">
        <is>
          <t>BANCO DE BOGOTA</t>
        </is>
      </c>
      <c r="R55" t="inlineStr">
        <is>
          <t>EJECUTADO</t>
        </is>
      </c>
      <c r="S55" t="inlineStr">
        <is>
          <t>CIERRE EXITOSO</t>
        </is>
      </c>
      <c r="T55" t="inlineStr">
        <is>
          <t>VISITA TECNICA</t>
        </is>
      </c>
      <c r="U55" t="inlineStr">
        <is>
          <t>SV003768</t>
        </is>
      </c>
      <c r="V55" t="inlineStr">
        <is>
          <t>TIPO I</t>
        </is>
      </c>
      <c r="W55" t="inlineStr">
        <is>
          <t>TERRESTRE</t>
        </is>
      </c>
      <c r="X55" t="inlineStr">
        <is>
          <t>GALINDO ROJAS LUIS FELIPE</t>
        </is>
      </c>
      <c r="Y55" t="inlineStr">
        <is>
          <t>1</t>
        </is>
      </c>
      <c r="Z55" t="inlineStr">
        <is>
          <t>0</t>
        </is>
      </c>
      <c r="AA55" s="48" t="n">
        <v>65960</v>
      </c>
      <c r="AB55" t="inlineStr">
        <is>
          <t>0</t>
        </is>
      </c>
      <c r="AC55" s="48" t="n">
        <v>0</v>
      </c>
      <c r="AD55" s="48" t="n">
        <v>65960</v>
      </c>
    </row>
    <row r="56">
      <c r="A56" t="inlineStr">
        <is>
          <t>MEDELLIN</t>
        </is>
      </c>
      <c r="B56" t="inlineStr">
        <is>
          <t>NOROCCIDENTE</t>
        </is>
      </c>
      <c r="C56" t="inlineStr">
        <is>
          <t>0004-0005</t>
        </is>
      </c>
      <c r="D56" t="inlineStr">
        <is>
          <t>5034</t>
        </is>
      </c>
      <c r="E56" t="inlineStr">
        <is>
          <t>TA-25-922628</t>
        </is>
      </c>
      <c r="F56" t="inlineStr">
        <is>
          <t>27084201</t>
        </is>
      </c>
      <c r="G56" t="inlineStr">
        <is>
          <t>OC CIERRE</t>
        </is>
      </c>
      <c r="H56" t="inlineStr">
        <is>
          <t>ANTIOQUIA</t>
        </is>
      </c>
      <c r="I56" t="inlineStr">
        <is>
          <t>ANDES</t>
        </is>
      </c>
      <c r="J56" t="inlineStr">
        <is>
          <t>DROGUERIA JMA ANDES</t>
        </is>
      </c>
      <c r="K56" t="inlineStr">
        <is>
          <t>AVAL</t>
        </is>
      </c>
      <c r="L56" t="inlineStr">
        <is>
          <t>FO-25-1330679</t>
        </is>
      </c>
      <c r="M56" s="49" t="n">
        <v>45874.41805555556</v>
      </c>
      <c r="N56" s="49" t="n">
        <v>45875.55972222222</v>
      </c>
      <c r="O56" t="inlineStr"/>
      <c r="P56" t="inlineStr">
        <is>
          <t>BANCO DE BOGOTA</t>
        </is>
      </c>
      <c r="R56" t="inlineStr">
        <is>
          <t>EJECUTADO</t>
        </is>
      </c>
      <c r="S56" t="inlineStr">
        <is>
          <t>CIERRE EXITOSO</t>
        </is>
      </c>
      <c r="T56" t="inlineStr">
        <is>
          <t>VISITA TECNICA</t>
        </is>
      </c>
      <c r="U56" t="inlineStr">
        <is>
          <t>9L0VZ608</t>
        </is>
      </c>
      <c r="V56" t="inlineStr">
        <is>
          <t>TIPO III</t>
        </is>
      </c>
      <c r="W56" t="inlineStr">
        <is>
          <t>TERRESTRE</t>
        </is>
      </c>
      <c r="X56" t="inlineStr">
        <is>
          <t>ALVAREZ ARENAS VICTOR HUGO</t>
        </is>
      </c>
      <c r="Y56" t="inlineStr">
        <is>
          <t>1</t>
        </is>
      </c>
      <c r="Z56" t="inlineStr">
        <is>
          <t>0</t>
        </is>
      </c>
      <c r="AA56" s="48" t="n">
        <v>275729</v>
      </c>
      <c r="AB56" t="inlineStr">
        <is>
          <t>0</t>
        </is>
      </c>
      <c r="AC56" s="48" t="n">
        <v>0</v>
      </c>
      <c r="AD56" s="48" t="n">
        <v>275729</v>
      </c>
    </row>
    <row r="57">
      <c r="A57" t="inlineStr">
        <is>
          <t>MEDELLIN</t>
        </is>
      </c>
      <c r="B57" t="inlineStr">
        <is>
          <t>NOROCCIDENTE</t>
        </is>
      </c>
      <c r="C57" t="inlineStr">
        <is>
          <t>0004-0005</t>
        </is>
      </c>
      <c r="D57" t="inlineStr">
        <is>
          <t>5376</t>
        </is>
      </c>
      <c r="E57" t="inlineStr">
        <is>
          <t>TA-25-939874</t>
        </is>
      </c>
      <c r="F57" t="inlineStr">
        <is>
          <t>17765546</t>
        </is>
      </c>
      <c r="G57" t="inlineStr">
        <is>
          <t>OC CIERRE</t>
        </is>
      </c>
      <c r="H57" t="inlineStr">
        <is>
          <t>ANTIOQUIA</t>
        </is>
      </c>
      <c r="I57" t="inlineStr">
        <is>
          <t>LA CEJA</t>
        </is>
      </c>
      <c r="J57" t="inlineStr">
        <is>
          <t>LA PAPELERIA MULTISERVICIOS OR</t>
        </is>
      </c>
      <c r="K57" t="inlineStr">
        <is>
          <t>AVAL</t>
        </is>
      </c>
      <c r="L57" t="inlineStr">
        <is>
          <t>FO-25-1341523</t>
        </is>
      </c>
      <c r="M57" s="49" t="n">
        <v>45875.45</v>
      </c>
      <c r="N57" s="49" t="n">
        <v>45878.50277777778</v>
      </c>
      <c r="O57" t="inlineStr"/>
      <c r="P57" t="inlineStr">
        <is>
          <t>BANCO DE BOGOTA</t>
        </is>
      </c>
      <c r="R57" t="inlineStr">
        <is>
          <t>EJECUTADO / CANCELADO</t>
        </is>
      </c>
      <c r="S57" t="inlineStr">
        <is>
          <t>CB NO ENTREGA EQUIPO</t>
        </is>
      </c>
      <c r="T57" t="inlineStr">
        <is>
          <t>VISITA TECNICA</t>
        </is>
      </c>
      <c r="U57" t="inlineStr">
        <is>
          <t>NONE</t>
        </is>
      </c>
      <c r="V57" t="inlineStr">
        <is>
          <t>TIPO II</t>
        </is>
      </c>
      <c r="W57" t="inlineStr">
        <is>
          <t>TERRESTRE</t>
        </is>
      </c>
      <c r="X57" t="inlineStr">
        <is>
          <t>ZAPATA LOPEZ EDWARD ASDRUBAL</t>
        </is>
      </c>
      <c r="Y57" t="inlineStr">
        <is>
          <t>1</t>
        </is>
      </c>
      <c r="Z57" t="inlineStr">
        <is>
          <t>0</t>
        </is>
      </c>
      <c r="AA57" s="48" t="n">
        <v>144968</v>
      </c>
      <c r="AB57" t="inlineStr">
        <is>
          <t>0</t>
        </is>
      </c>
      <c r="AC57" s="48" t="n">
        <v>0</v>
      </c>
      <c r="AD57" s="48" t="n">
        <v>144968</v>
      </c>
    </row>
    <row r="58">
      <c r="A58" t="inlineStr">
        <is>
          <t>MEDELLIN</t>
        </is>
      </c>
      <c r="B58" t="inlineStr">
        <is>
          <t>NOROCCIDENTE</t>
        </is>
      </c>
      <c r="C58" t="inlineStr">
        <is>
          <t>0004-0005</t>
        </is>
      </c>
      <c r="D58" t="inlineStr">
        <is>
          <t>5001</t>
        </is>
      </c>
      <c r="E58" t="inlineStr">
        <is>
          <t>TA-25-939875</t>
        </is>
      </c>
      <c r="F58" t="inlineStr">
        <is>
          <t>80183114</t>
        </is>
      </c>
      <c r="G58" t="inlineStr">
        <is>
          <t>OC CIERRE</t>
        </is>
      </c>
      <c r="H58" t="inlineStr">
        <is>
          <t>ANTIOQUIA</t>
        </is>
      </c>
      <c r="I58" t="inlineStr">
        <is>
          <t>MEDELLIN</t>
        </is>
      </c>
      <c r="J58" t="inlineStr">
        <is>
          <t>EL MUNDO DE LA BELLEZA EL ALTO</t>
        </is>
      </c>
      <c r="K58" t="inlineStr">
        <is>
          <t>AVAL</t>
        </is>
      </c>
      <c r="L58" t="inlineStr">
        <is>
          <t>FO-25-1341525</t>
        </is>
      </c>
      <c r="M58" s="49" t="n">
        <v>45875.45</v>
      </c>
      <c r="N58" s="49" t="n">
        <v>45881.47986111111</v>
      </c>
      <c r="O58" t="inlineStr"/>
      <c r="P58" t="inlineStr">
        <is>
          <t>BANCO DE BOGOTA</t>
        </is>
      </c>
      <c r="R58" t="inlineStr">
        <is>
          <t>EJECUTADO</t>
        </is>
      </c>
      <c r="S58" t="inlineStr">
        <is>
          <t>CIERRE EXITOSO</t>
        </is>
      </c>
      <c r="T58" t="inlineStr">
        <is>
          <t>VISITA TECNICA</t>
        </is>
      </c>
      <c r="U58" t="inlineStr">
        <is>
          <t>SX5ZZ348</t>
        </is>
      </c>
      <c r="V58" t="inlineStr">
        <is>
          <t>TIPO I</t>
        </is>
      </c>
      <c r="W58" t="inlineStr">
        <is>
          <t>TERRESTRE</t>
        </is>
      </c>
      <c r="X58" t="inlineStr">
        <is>
          <t>RAMIREZ TABARES JUAN DIEGO</t>
        </is>
      </c>
      <c r="Y58" t="inlineStr">
        <is>
          <t>1</t>
        </is>
      </c>
      <c r="Z58" t="inlineStr">
        <is>
          <t>0</t>
        </is>
      </c>
      <c r="AA58" s="48" t="n">
        <v>65960</v>
      </c>
      <c r="AB58" t="inlineStr">
        <is>
          <t>0</t>
        </is>
      </c>
      <c r="AC58" s="48" t="n">
        <v>0</v>
      </c>
      <c r="AD58" s="48" t="n">
        <v>65960</v>
      </c>
    </row>
    <row r="59">
      <c r="A59" t="inlineStr">
        <is>
          <t>IBAGUE</t>
        </is>
      </c>
      <c r="B59" t="inlineStr">
        <is>
          <t>REMOTAS</t>
        </is>
      </c>
      <c r="C59" t="inlineStr">
        <is>
          <t>0004-0007</t>
        </is>
      </c>
      <c r="D59" t="inlineStr">
        <is>
          <t>73030</t>
        </is>
      </c>
      <c r="E59" t="inlineStr">
        <is>
          <t>TA-25-939876</t>
        </is>
      </c>
      <c r="F59" t="inlineStr">
        <is>
          <t>17241829</t>
        </is>
      </c>
      <c r="G59" t="inlineStr">
        <is>
          <t>OC CIERRE</t>
        </is>
      </c>
      <c r="H59" t="inlineStr">
        <is>
          <t>TOLIMA</t>
        </is>
      </c>
      <c r="I59" t="inlineStr">
        <is>
          <t>AMBALEMA</t>
        </is>
      </c>
      <c r="J59" t="inlineStr">
        <is>
          <t>EL GANGAZO PAISA J &amp; V</t>
        </is>
      </c>
      <c r="K59" t="inlineStr">
        <is>
          <t>AVAL</t>
        </is>
      </c>
      <c r="L59" t="inlineStr">
        <is>
          <t>FO-25-1341528</t>
        </is>
      </c>
      <c r="M59" s="49" t="n">
        <v>45875.45</v>
      </c>
      <c r="N59" s="49" t="n">
        <v>45881.55625</v>
      </c>
      <c r="O59" t="inlineStr"/>
      <c r="P59" t="inlineStr">
        <is>
          <t>BANCO DE BOGOTA</t>
        </is>
      </c>
      <c r="R59" t="inlineStr">
        <is>
          <t>EJECUTADO</t>
        </is>
      </c>
      <c r="S59" t="inlineStr">
        <is>
          <t>CIERRE EXITOSO</t>
        </is>
      </c>
      <c r="T59" t="inlineStr">
        <is>
          <t>VISITA TECNICA</t>
        </is>
      </c>
      <c r="U59" t="inlineStr">
        <is>
          <t>9A0EZ308</t>
        </is>
      </c>
      <c r="V59" t="inlineStr">
        <is>
          <t>TIPO II</t>
        </is>
      </c>
      <c r="W59" t="inlineStr">
        <is>
          <t>TERRESTRE</t>
        </is>
      </c>
      <c r="X59" t="inlineStr">
        <is>
          <t>VARGAS HERRERA JHON JAIRO</t>
        </is>
      </c>
      <c r="Y59" t="inlineStr">
        <is>
          <t>1</t>
        </is>
      </c>
      <c r="Z59" t="inlineStr">
        <is>
          <t>0</t>
        </is>
      </c>
      <c r="AA59" s="48" t="n">
        <v>144968</v>
      </c>
      <c r="AB59" t="inlineStr">
        <is>
          <t>0</t>
        </is>
      </c>
      <c r="AC59" s="48" t="n">
        <v>0</v>
      </c>
      <c r="AD59" s="48" t="n">
        <v>144968</v>
      </c>
    </row>
    <row r="60">
      <c r="A60" t="inlineStr">
        <is>
          <t>BOGOTA</t>
        </is>
      </c>
      <c r="B60" t="inlineStr">
        <is>
          <t>CUNDINAMARCA</t>
        </is>
      </c>
      <c r="C60" t="inlineStr">
        <is>
          <t>0004-0004</t>
        </is>
      </c>
      <c r="D60" t="inlineStr">
        <is>
          <t>11001</t>
        </is>
      </c>
      <c r="E60" t="inlineStr">
        <is>
          <t>TA-25-939877</t>
        </is>
      </c>
      <c r="F60" t="inlineStr">
        <is>
          <t>18704528</t>
        </is>
      </c>
      <c r="G60" t="inlineStr">
        <is>
          <t>OC CIERRE</t>
        </is>
      </c>
      <c r="H60" t="inlineStr">
        <is>
          <t>CUNDINAMARCA</t>
        </is>
      </c>
      <c r="I60" t="inlineStr">
        <is>
          <t>BOGOTA</t>
        </is>
      </c>
      <c r="J60" t="inlineStr">
        <is>
          <t>PAPEL Y MISCELANEA ARCOIRIS 2</t>
        </is>
      </c>
      <c r="K60" t="inlineStr">
        <is>
          <t>AVAL</t>
        </is>
      </c>
      <c r="L60" t="inlineStr">
        <is>
          <t>FO-25-1341530</t>
        </is>
      </c>
      <c r="M60" s="49" t="n">
        <v>45875.45</v>
      </c>
      <c r="N60" s="49" t="n">
        <v>45877.71597222222</v>
      </c>
      <c r="O60" t="inlineStr"/>
      <c r="P60" t="inlineStr">
        <is>
          <t>BANCO DE BOGOTA</t>
        </is>
      </c>
      <c r="R60" t="inlineStr">
        <is>
          <t>EJECUTADO</t>
        </is>
      </c>
      <c r="S60" t="inlineStr">
        <is>
          <t>CIERRE EXITOSO</t>
        </is>
      </c>
      <c r="T60" t="inlineStr">
        <is>
          <t>VISITA TECNICA</t>
        </is>
      </c>
      <c r="U60" t="inlineStr">
        <is>
          <t>9B0GZ877</t>
        </is>
      </c>
      <c r="V60" t="inlineStr">
        <is>
          <t>TIPO I</t>
        </is>
      </c>
      <c r="W60" t="inlineStr">
        <is>
          <t>TERRESTRE</t>
        </is>
      </c>
      <c r="X60" t="inlineStr">
        <is>
          <t>GARCIA PASTRANA KEVIN FERNANDO</t>
        </is>
      </c>
      <c r="Y60" t="inlineStr">
        <is>
          <t>1</t>
        </is>
      </c>
      <c r="Z60" t="inlineStr">
        <is>
          <t>0</t>
        </is>
      </c>
      <c r="AA60" s="48" t="n">
        <v>65960</v>
      </c>
      <c r="AB60" t="inlineStr">
        <is>
          <t>0</t>
        </is>
      </c>
      <c r="AC60" s="48" t="n">
        <v>0</v>
      </c>
      <c r="AD60" s="48" t="n">
        <v>65960</v>
      </c>
    </row>
    <row r="61">
      <c r="A61" t="inlineStr">
        <is>
          <t>MEDELLIN</t>
        </is>
      </c>
      <c r="B61" t="inlineStr">
        <is>
          <t>NOROCCIDENTE</t>
        </is>
      </c>
      <c r="C61" t="inlineStr">
        <is>
          <t>0004-0005</t>
        </is>
      </c>
      <c r="D61" t="inlineStr">
        <is>
          <t>5001</t>
        </is>
      </c>
      <c r="E61" t="inlineStr">
        <is>
          <t>TA-25-939878</t>
        </is>
      </c>
      <c r="F61" t="inlineStr">
        <is>
          <t>17684242</t>
        </is>
      </c>
      <c r="G61" t="inlineStr">
        <is>
          <t>OC CIERRE</t>
        </is>
      </c>
      <c r="H61" t="inlineStr">
        <is>
          <t>ANTIOQUIA</t>
        </is>
      </c>
      <c r="I61" t="inlineStr">
        <is>
          <t>MEDELLIN</t>
        </is>
      </c>
      <c r="J61" t="inlineStr">
        <is>
          <t>DROGUERIA SAN ISIDRO LA 94</t>
        </is>
      </c>
      <c r="K61" t="inlineStr">
        <is>
          <t>AVAL</t>
        </is>
      </c>
      <c r="L61" t="inlineStr">
        <is>
          <t>FO-25-1341532</t>
        </is>
      </c>
      <c r="M61" s="49" t="n">
        <v>45875.45</v>
      </c>
      <c r="N61" s="49" t="n">
        <v>45875.74791666667</v>
      </c>
      <c r="O61" t="inlineStr"/>
      <c r="P61" t="inlineStr">
        <is>
          <t>BANCO DE BOGOTA</t>
        </is>
      </c>
      <c r="R61" t="inlineStr"/>
      <c r="S61" t="inlineStr">
        <is>
          <t>NO TIENE INVENTARIO ACTIVO</t>
        </is>
      </c>
      <c r="T61" t="inlineStr">
        <is>
          <t>SOPORTE TELEFONICO</t>
        </is>
      </c>
      <c r="U61" t="inlineStr"/>
      <c r="V61" t="inlineStr">
        <is>
          <t>TIPO I</t>
        </is>
      </c>
      <c r="W61" t="inlineStr">
        <is>
          <t>TERRESTRE</t>
        </is>
      </c>
      <c r="X61" t="inlineStr">
        <is>
          <t>RIOS CASTRILLON JUAN SEBASTIAN</t>
        </is>
      </c>
      <c r="Y61" t="inlineStr">
        <is>
          <t>1</t>
        </is>
      </c>
      <c r="Z61" t="inlineStr">
        <is>
          <t>0</t>
        </is>
      </c>
      <c r="AA61" s="48" t="n">
        <v>41241</v>
      </c>
      <c r="AB61" t="inlineStr">
        <is>
          <t>0</t>
        </is>
      </c>
      <c r="AC61" s="48" t="n">
        <v>0</v>
      </c>
      <c r="AD61" s="48" t="n">
        <v>41241</v>
      </c>
    </row>
    <row r="62">
      <c r="A62" t="inlineStr">
        <is>
          <t>BOGOTA</t>
        </is>
      </c>
      <c r="B62" t="inlineStr">
        <is>
          <t>CUNDINAMARCA</t>
        </is>
      </c>
      <c r="C62" t="inlineStr">
        <is>
          <t>0004-0004</t>
        </is>
      </c>
      <c r="D62" t="inlineStr">
        <is>
          <t>11001</t>
        </is>
      </c>
      <c r="E62" t="inlineStr">
        <is>
          <t>TA-25-939879</t>
        </is>
      </c>
      <c r="F62" t="inlineStr">
        <is>
          <t>87281858</t>
        </is>
      </c>
      <c r="G62" t="inlineStr">
        <is>
          <t>OC CIERRE</t>
        </is>
      </c>
      <c r="H62" t="inlineStr">
        <is>
          <t>CUNDINAMARCA</t>
        </is>
      </c>
      <c r="I62" t="inlineStr">
        <is>
          <t>BOGOTA</t>
        </is>
      </c>
      <c r="J62" t="inlineStr">
        <is>
          <t>VALERIAYBLANCA</t>
        </is>
      </c>
      <c r="K62" t="inlineStr">
        <is>
          <t>AVAL</t>
        </is>
      </c>
      <c r="L62" t="inlineStr">
        <is>
          <t>FO-25-1352160</t>
        </is>
      </c>
      <c r="M62" s="49" t="n">
        <v>45875.45</v>
      </c>
      <c r="N62" s="49" t="n">
        <v>45880.48611111111</v>
      </c>
      <c r="O62" t="inlineStr"/>
      <c r="P62" t="inlineStr">
        <is>
          <t>BANCO DE BOGOTA</t>
        </is>
      </c>
      <c r="R62" t="inlineStr">
        <is>
          <t>EJECUTADO / CANCELADO</t>
        </is>
      </c>
      <c r="S62" t="inlineStr">
        <is>
          <t>CB CERRADO - DESOCUPADO</t>
        </is>
      </c>
      <c r="T62" t="inlineStr">
        <is>
          <t>VISITA TECNICA</t>
        </is>
      </c>
      <c r="U62" t="inlineStr">
        <is>
          <t>NO</t>
        </is>
      </c>
      <c r="V62" t="inlineStr">
        <is>
          <t>TIPO I</t>
        </is>
      </c>
      <c r="W62" t="inlineStr">
        <is>
          <t>TERRESTRE</t>
        </is>
      </c>
      <c r="X62" t="inlineStr">
        <is>
          <t>GALINDO ROJAS LUIS FELIPE</t>
        </is>
      </c>
      <c r="Y62" t="inlineStr">
        <is>
          <t>2</t>
        </is>
      </c>
      <c r="Z62" t="inlineStr">
        <is>
          <t>0</t>
        </is>
      </c>
      <c r="AA62" s="48" t="n">
        <v>131920</v>
      </c>
      <c r="AB62" t="inlineStr">
        <is>
          <t>0</t>
        </is>
      </c>
      <c r="AC62" s="48" t="n">
        <v>0</v>
      </c>
      <c r="AD62" s="48" t="n">
        <v>131920</v>
      </c>
    </row>
    <row r="63">
      <c r="A63" t="inlineStr">
        <is>
          <t>BOGOTA</t>
        </is>
      </c>
      <c r="B63" t="inlineStr">
        <is>
          <t>CUNDINAMARCA</t>
        </is>
      </c>
      <c r="C63" t="inlineStr">
        <is>
          <t>0004-0004</t>
        </is>
      </c>
      <c r="D63" t="inlineStr">
        <is>
          <t>25430</t>
        </is>
      </c>
      <c r="E63" t="inlineStr">
        <is>
          <t>TA-25-939880</t>
        </is>
      </c>
      <c r="F63" t="inlineStr">
        <is>
          <t>15820541</t>
        </is>
      </c>
      <c r="G63" t="inlineStr">
        <is>
          <t>OC CIERRE</t>
        </is>
      </c>
      <c r="H63" t="inlineStr">
        <is>
          <t>CUNDINAMARCA</t>
        </is>
      </c>
      <c r="I63" t="inlineStr">
        <is>
          <t>MADRID</t>
        </is>
      </c>
      <c r="J63" t="inlineStr">
        <is>
          <t>SERVI MENSAJERIA</t>
        </is>
      </c>
      <c r="K63" t="inlineStr">
        <is>
          <t>AVAL</t>
        </is>
      </c>
      <c r="L63" t="inlineStr">
        <is>
          <t>FO-25-1341537</t>
        </is>
      </c>
      <c r="M63" s="49" t="n">
        <v>45875.45</v>
      </c>
      <c r="N63" s="49" t="n">
        <v>45880.63888888889</v>
      </c>
      <c r="O63" t="inlineStr"/>
      <c r="P63" t="inlineStr">
        <is>
          <t>BANCO DE BOGOTA</t>
        </is>
      </c>
      <c r="R63" t="inlineStr">
        <is>
          <t>EJECUTADO</t>
        </is>
      </c>
      <c r="S63" t="inlineStr">
        <is>
          <t>CIERRE EXITOSO</t>
        </is>
      </c>
      <c r="T63" t="inlineStr">
        <is>
          <t>VISITA TECNICA</t>
        </is>
      </c>
      <c r="U63" t="inlineStr">
        <is>
          <t>BBBB0285</t>
        </is>
      </c>
      <c r="V63" t="inlineStr">
        <is>
          <t>TIPO II</t>
        </is>
      </c>
      <c r="W63" t="inlineStr">
        <is>
          <t>TERRESTRE</t>
        </is>
      </c>
      <c r="X63" t="inlineStr">
        <is>
          <t>GARCIA PASTRANA KEVIN FERNANDO</t>
        </is>
      </c>
      <c r="Y63" t="inlineStr">
        <is>
          <t>1</t>
        </is>
      </c>
      <c r="Z63" t="inlineStr">
        <is>
          <t>0</t>
        </is>
      </c>
      <c r="AA63" s="48" t="n">
        <v>144968</v>
      </c>
      <c r="AB63" t="inlineStr">
        <is>
          <t>0</t>
        </is>
      </c>
      <c r="AC63" s="48" t="n">
        <v>0</v>
      </c>
      <c r="AD63" s="48" t="n">
        <v>144968</v>
      </c>
    </row>
    <row r="64">
      <c r="A64" t="inlineStr">
        <is>
          <t>BOGOTA</t>
        </is>
      </c>
      <c r="B64" t="inlineStr">
        <is>
          <t>CUNDINAMARCA</t>
        </is>
      </c>
      <c r="C64" t="inlineStr">
        <is>
          <t>0004-0004</t>
        </is>
      </c>
      <c r="D64" t="inlineStr">
        <is>
          <t>11001</t>
        </is>
      </c>
      <c r="E64" t="inlineStr">
        <is>
          <t>TA-25-948024</t>
        </is>
      </c>
      <c r="F64" t="inlineStr">
        <is>
          <t>16789893</t>
        </is>
      </c>
      <c r="G64" t="inlineStr">
        <is>
          <t>OC CIERRE</t>
        </is>
      </c>
      <c r="H64" t="inlineStr">
        <is>
          <t>CUNDINAMARCA</t>
        </is>
      </c>
      <c r="I64" t="inlineStr">
        <is>
          <t>BOGOTA</t>
        </is>
      </c>
      <c r="J64" t="inlineStr">
        <is>
          <t>FERRE ELECTRICOS LOS DIAZ</t>
        </is>
      </c>
      <c r="K64" t="inlineStr">
        <is>
          <t>AVAL</t>
        </is>
      </c>
      <c r="L64" t="inlineStr">
        <is>
          <t>FO-25-1352149</t>
        </is>
      </c>
      <c r="M64" s="49" t="n">
        <v>45877.55</v>
      </c>
      <c r="N64" s="49" t="n">
        <v>45880.63472222222</v>
      </c>
      <c r="O64" t="inlineStr"/>
      <c r="P64" t="inlineStr">
        <is>
          <t>BANCO DE BOGOTA</t>
        </is>
      </c>
      <c r="R64" t="inlineStr">
        <is>
          <t>EJECUTADO</t>
        </is>
      </c>
      <c r="S64" t="inlineStr">
        <is>
          <t>CIERRE EXITOSO</t>
        </is>
      </c>
      <c r="T64" t="inlineStr">
        <is>
          <t>VISITA TECNICA</t>
        </is>
      </c>
      <c r="U64" t="inlineStr">
        <is>
          <t>9A005246</t>
        </is>
      </c>
      <c r="V64" t="inlineStr">
        <is>
          <t>TIPO I</t>
        </is>
      </c>
      <c r="W64" t="inlineStr">
        <is>
          <t>TERRESTRE</t>
        </is>
      </c>
      <c r="X64" t="inlineStr">
        <is>
          <t>VEGA MANRIQUE JONATAN MAURICIO</t>
        </is>
      </c>
      <c r="Y64" t="inlineStr">
        <is>
          <t>1</t>
        </is>
      </c>
      <c r="Z64" t="inlineStr">
        <is>
          <t>0</t>
        </is>
      </c>
      <c r="AA64" s="48" t="n">
        <v>65960</v>
      </c>
      <c r="AB64" t="inlineStr">
        <is>
          <t>0</t>
        </is>
      </c>
      <c r="AC64" s="48" t="n">
        <v>0</v>
      </c>
      <c r="AD64" s="48" t="n">
        <v>65960</v>
      </c>
    </row>
    <row r="65">
      <c r="A65" t="inlineStr">
        <is>
          <t>BOGOTA</t>
        </is>
      </c>
      <c r="B65" t="inlineStr">
        <is>
          <t>CUNDINAMARCA</t>
        </is>
      </c>
      <c r="C65" t="inlineStr">
        <is>
          <t>0004-0004</t>
        </is>
      </c>
      <c r="D65" t="inlineStr">
        <is>
          <t>11001</t>
        </is>
      </c>
      <c r="E65" t="inlineStr">
        <is>
          <t>TA-25-948025</t>
        </is>
      </c>
      <c r="F65" t="inlineStr">
        <is>
          <t>16779126</t>
        </is>
      </c>
      <c r="G65" t="inlineStr">
        <is>
          <t>OC CIERRE</t>
        </is>
      </c>
      <c r="H65" t="inlineStr">
        <is>
          <t>CUNDINAMARCA</t>
        </is>
      </c>
      <c r="I65" t="inlineStr">
        <is>
          <t>BOGOTA</t>
        </is>
      </c>
      <c r="J65" t="inlineStr">
        <is>
          <t>MARIA Y CASTIBLANCO MARTINEZ</t>
        </is>
      </c>
      <c r="K65" t="inlineStr">
        <is>
          <t>AVAL</t>
        </is>
      </c>
      <c r="L65" t="inlineStr">
        <is>
          <t>FO-25-1378152</t>
        </is>
      </c>
      <c r="M65" s="49" t="n">
        <v>45877.55</v>
      </c>
      <c r="N65" s="49" t="n">
        <v>45884.54305555556</v>
      </c>
      <c r="O65" t="inlineStr"/>
      <c r="R65" t="inlineStr">
        <is>
          <t>EJECUTADO</t>
        </is>
      </c>
      <c r="S65" t="inlineStr">
        <is>
          <t>CIERRE EXITOSO</t>
        </is>
      </c>
      <c r="T65" t="inlineStr">
        <is>
          <t>VISITA TECNICA</t>
        </is>
      </c>
      <c r="U65" t="inlineStr">
        <is>
          <t>AB003113</t>
        </is>
      </c>
      <c r="V65" t="inlineStr">
        <is>
          <t>TIPO I</t>
        </is>
      </c>
      <c r="W65" t="inlineStr">
        <is>
          <t>TERRESTRE</t>
        </is>
      </c>
      <c r="X65" t="inlineStr">
        <is>
          <t>GALEANO SORIANO JUAN DAVID</t>
        </is>
      </c>
      <c r="Y65" t="inlineStr">
        <is>
          <t>2</t>
        </is>
      </c>
      <c r="Z65" t="inlineStr">
        <is>
          <t>0</t>
        </is>
      </c>
      <c r="AA65" s="48" t="n">
        <v>131920</v>
      </c>
      <c r="AB65" t="inlineStr">
        <is>
          <t>0</t>
        </is>
      </c>
      <c r="AC65" s="48" t="n">
        <v>0</v>
      </c>
      <c r="AD65" s="48" t="n">
        <v>131920</v>
      </c>
    </row>
    <row r="66">
      <c r="A66" t="inlineStr">
        <is>
          <t>BOGOTA</t>
        </is>
      </c>
      <c r="B66" t="inlineStr">
        <is>
          <t>CUNDINAMARCA</t>
        </is>
      </c>
      <c r="C66" t="inlineStr">
        <is>
          <t>0004-0004</t>
        </is>
      </c>
      <c r="D66" t="inlineStr">
        <is>
          <t>25290</t>
        </is>
      </c>
      <c r="E66" t="inlineStr">
        <is>
          <t>TA-25-948887</t>
        </is>
      </c>
      <c r="F66" t="inlineStr">
        <is>
          <t>20461596</t>
        </is>
      </c>
      <c r="G66" t="inlineStr">
        <is>
          <t>OC CIERRE</t>
        </is>
      </c>
      <c r="H66" t="inlineStr">
        <is>
          <t>CUNDINAMARCA</t>
        </is>
      </c>
      <c r="I66" t="inlineStr">
        <is>
          <t>FUSAGASUGA</t>
        </is>
      </c>
      <c r="J66" t="inlineStr">
        <is>
          <t>MARANATHA LLANO GRANDE</t>
        </is>
      </c>
      <c r="K66" t="inlineStr">
        <is>
          <t>AVAL</t>
        </is>
      </c>
      <c r="L66" t="inlineStr">
        <is>
          <t>FO-25-1354119</t>
        </is>
      </c>
      <c r="M66" s="49" t="n">
        <v>45878.46527777778</v>
      </c>
      <c r="N66" s="49" t="n">
        <v>45880.35555555556</v>
      </c>
      <c r="O66" t="inlineStr"/>
      <c r="P66" t="inlineStr">
        <is>
          <t>BANCO DE BOGOTA</t>
        </is>
      </c>
      <c r="R66" t="inlineStr">
        <is>
          <t>EJECUTADO</t>
        </is>
      </c>
      <c r="S66" t="inlineStr">
        <is>
          <t>CIERRE EXITOSO</t>
        </is>
      </c>
      <c r="T66" t="inlineStr">
        <is>
          <t>VISITA TECNICA</t>
        </is>
      </c>
      <c r="U66" t="inlineStr">
        <is>
          <t>IIQZZ494</t>
        </is>
      </c>
      <c r="V66" t="inlineStr">
        <is>
          <t>TIPO II</t>
        </is>
      </c>
      <c r="W66" t="inlineStr">
        <is>
          <t>TERRESTRE</t>
        </is>
      </c>
      <c r="X66" t="inlineStr">
        <is>
          <t>GALEANO SORIANO JUAN DAVID</t>
        </is>
      </c>
      <c r="Y66" t="inlineStr">
        <is>
          <t>1</t>
        </is>
      </c>
      <c r="Z66" t="inlineStr">
        <is>
          <t>0</t>
        </is>
      </c>
      <c r="AA66" s="48" t="n">
        <v>144968</v>
      </c>
      <c r="AB66" t="inlineStr">
        <is>
          <t>0</t>
        </is>
      </c>
      <c r="AC66" s="48" t="n">
        <v>0</v>
      </c>
      <c r="AD66" s="48" t="n">
        <v>144968</v>
      </c>
    </row>
    <row r="67">
      <c r="A67" t="inlineStr">
        <is>
          <t>BOGOTA</t>
        </is>
      </c>
      <c r="B67" t="inlineStr">
        <is>
          <t>CUNDINAMARCA</t>
        </is>
      </c>
      <c r="C67" t="inlineStr">
        <is>
          <t>0004-0004</t>
        </is>
      </c>
      <c r="D67" t="inlineStr">
        <is>
          <t>73148</t>
        </is>
      </c>
      <c r="E67" t="inlineStr">
        <is>
          <t>TA-25-968840</t>
        </is>
      </c>
      <c r="F67" t="inlineStr">
        <is>
          <t>38806089</t>
        </is>
      </c>
      <c r="G67" t="inlineStr">
        <is>
          <t>OC CIERRE</t>
        </is>
      </c>
      <c r="H67" t="inlineStr">
        <is>
          <t>TOLIMA</t>
        </is>
      </c>
      <c r="I67" t="inlineStr">
        <is>
          <t>CARMEN DE APICALA</t>
        </is>
      </c>
      <c r="J67" t="inlineStr">
        <is>
          <t>VARIEDADES Y DETALLES SORPRESAS MATIAS</t>
        </is>
      </c>
      <c r="K67" t="inlineStr">
        <is>
          <t>AVAL</t>
        </is>
      </c>
      <c r="L67" t="inlineStr">
        <is>
          <t>FO-25-1371049</t>
        </is>
      </c>
      <c r="M67" s="49" t="n">
        <v>45882.43958333333</v>
      </c>
      <c r="N67" s="49" t="n">
        <v>45884.73263888889</v>
      </c>
      <c r="O67" t="inlineStr"/>
      <c r="P67" t="inlineStr">
        <is>
          <t>BANCO DE BOGOTA</t>
        </is>
      </c>
      <c r="R67" t="inlineStr">
        <is>
          <t>EJECUTADO</t>
        </is>
      </c>
      <c r="S67" t="inlineStr">
        <is>
          <t>CIERRE EXITOSO</t>
        </is>
      </c>
      <c r="T67" t="inlineStr">
        <is>
          <t>VISITA TECNICA</t>
        </is>
      </c>
      <c r="U67" t="inlineStr">
        <is>
          <t>EG002668</t>
        </is>
      </c>
      <c r="V67" t="inlineStr">
        <is>
          <t>TIPO II</t>
        </is>
      </c>
      <c r="W67" t="inlineStr">
        <is>
          <t>TERRESTRE</t>
        </is>
      </c>
      <c r="X67" t="inlineStr">
        <is>
          <t>HERNANDEZ NARANJO OSCAR EDUARDO</t>
        </is>
      </c>
      <c r="Y67" t="inlineStr">
        <is>
          <t>1</t>
        </is>
      </c>
      <c r="Z67" t="inlineStr">
        <is>
          <t>0</t>
        </is>
      </c>
      <c r="AA67" s="48" t="n">
        <v>144968</v>
      </c>
      <c r="AB67" t="inlineStr">
        <is>
          <t>0</t>
        </is>
      </c>
      <c r="AC67" s="48" t="n">
        <v>0</v>
      </c>
      <c r="AD67" s="48" t="n">
        <v>144968</v>
      </c>
    </row>
    <row r="68">
      <c r="A68" t="inlineStr">
        <is>
          <t>BOGOTA</t>
        </is>
      </c>
      <c r="B68" t="inlineStr">
        <is>
          <t>CUNDINAMARCA</t>
        </is>
      </c>
      <c r="C68" t="inlineStr">
        <is>
          <t>0004-0004</t>
        </is>
      </c>
      <c r="D68" t="inlineStr">
        <is>
          <t>73449</t>
        </is>
      </c>
      <c r="E68" t="inlineStr">
        <is>
          <t>TA-25-973754</t>
        </is>
      </c>
      <c r="F68" t="inlineStr">
        <is>
          <t>21216064</t>
        </is>
      </c>
      <c r="G68" t="inlineStr">
        <is>
          <t>OC CIERRE</t>
        </is>
      </c>
      <c r="H68" t="inlineStr">
        <is>
          <t>TOLIMA</t>
        </is>
      </c>
      <c r="I68" t="inlineStr">
        <is>
          <t>MELGAR</t>
        </is>
      </c>
      <c r="J68" t="inlineStr">
        <is>
          <t>TECNOLOGY CELL B S</t>
        </is>
      </c>
      <c r="K68" t="inlineStr">
        <is>
          <t>AVAL</t>
        </is>
      </c>
      <c r="L68" t="inlineStr">
        <is>
          <t>FO-25-1375645</t>
        </is>
      </c>
      <c r="M68" s="49" t="n">
        <v>45883.44722222222</v>
      </c>
      <c r="N68" s="49" t="n">
        <v>45895.46180555555</v>
      </c>
      <c r="O68" t="inlineStr"/>
      <c r="P68" t="inlineStr">
        <is>
          <t>BANCO DE BOGOTA</t>
        </is>
      </c>
      <c r="R68" t="inlineStr">
        <is>
          <t>EJECUTADO</t>
        </is>
      </c>
      <c r="S68" t="inlineStr">
        <is>
          <t>CIERRE EXITOSO</t>
        </is>
      </c>
      <c r="T68" t="inlineStr">
        <is>
          <t>VISITA TECNICA</t>
        </is>
      </c>
      <c r="U68" t="inlineStr">
        <is>
          <t>10LZZ785</t>
        </is>
      </c>
      <c r="V68" t="inlineStr">
        <is>
          <t>TIPO II</t>
        </is>
      </c>
      <c r="W68" t="inlineStr">
        <is>
          <t>TERRESTRE</t>
        </is>
      </c>
      <c r="X68" t="inlineStr">
        <is>
          <t>HERNANDEZ NARANJO OSCAR EDUARDO</t>
        </is>
      </c>
      <c r="Y68" t="inlineStr">
        <is>
          <t>1</t>
        </is>
      </c>
      <c r="Z68" t="inlineStr">
        <is>
          <t>0</t>
        </is>
      </c>
      <c r="AA68" s="48" t="n">
        <v>144968</v>
      </c>
      <c r="AB68" t="inlineStr">
        <is>
          <t>0</t>
        </is>
      </c>
      <c r="AC68" s="48" t="n">
        <v>0</v>
      </c>
      <c r="AD68" s="48" t="n">
        <v>144968</v>
      </c>
    </row>
    <row r="69">
      <c r="A69" t="inlineStr">
        <is>
          <t>VILLAVICENCIO</t>
        </is>
      </c>
      <c r="B69" t="inlineStr">
        <is>
          <t>REMOTAS</t>
        </is>
      </c>
      <c r="C69" t="inlineStr">
        <is>
          <t>0004-0007</t>
        </is>
      </c>
      <c r="D69" t="inlineStr">
        <is>
          <t>50001</t>
        </is>
      </c>
      <c r="E69" t="inlineStr">
        <is>
          <t>TA-25-973759</t>
        </is>
      </c>
      <c r="F69" t="inlineStr">
        <is>
          <t>72032519</t>
        </is>
      </c>
      <c r="G69" t="inlineStr">
        <is>
          <t>OC CIERRE</t>
        </is>
      </c>
      <c r="H69" t="inlineStr">
        <is>
          <t>META</t>
        </is>
      </c>
      <c r="I69" t="inlineStr">
        <is>
          <t>VILLAVICENCIO</t>
        </is>
      </c>
      <c r="J69" t="inlineStr">
        <is>
          <t>RED CLARO CVS</t>
        </is>
      </c>
      <c r="K69" t="inlineStr">
        <is>
          <t>AVAL</t>
        </is>
      </c>
      <c r="L69" t="inlineStr">
        <is>
          <t>FO-25-1375649</t>
        </is>
      </c>
      <c r="M69" s="49" t="n">
        <v>45883.44722222222</v>
      </c>
      <c r="N69" s="49" t="n">
        <v>45883.63680555556</v>
      </c>
      <c r="O69" t="inlineStr"/>
      <c r="P69" t="inlineStr">
        <is>
          <t>BANCO DE BOGOTA</t>
        </is>
      </c>
      <c r="R69" t="inlineStr">
        <is>
          <t>EJECUTADO</t>
        </is>
      </c>
      <c r="S69" t="inlineStr">
        <is>
          <t>CIERRE EXITOSO</t>
        </is>
      </c>
      <c r="T69" t="inlineStr">
        <is>
          <t>VISITA TECNICA</t>
        </is>
      </c>
      <c r="U69" t="inlineStr">
        <is>
          <t>FACZZ497</t>
        </is>
      </c>
      <c r="V69" t="inlineStr">
        <is>
          <t>TIPO I</t>
        </is>
      </c>
      <c r="W69" t="inlineStr">
        <is>
          <t>TERRESTRE</t>
        </is>
      </c>
      <c r="X69" t="inlineStr">
        <is>
          <t>CASTRILLON URREA LONDIER LEANDRO</t>
        </is>
      </c>
      <c r="Y69" t="inlineStr">
        <is>
          <t>1</t>
        </is>
      </c>
      <c r="Z69" t="inlineStr">
        <is>
          <t>0</t>
        </is>
      </c>
      <c r="AA69" s="48" t="n">
        <v>65960</v>
      </c>
      <c r="AB69" t="inlineStr">
        <is>
          <t>0</t>
        </is>
      </c>
      <c r="AC69" s="48" t="n">
        <v>0</v>
      </c>
      <c r="AD69" s="48" t="n">
        <v>65960</v>
      </c>
    </row>
    <row r="70">
      <c r="A70" t="inlineStr">
        <is>
          <t>BOGOTA</t>
        </is>
      </c>
      <c r="B70" t="inlineStr">
        <is>
          <t>CUNDINAMARCA</t>
        </is>
      </c>
      <c r="C70" t="inlineStr">
        <is>
          <t>0004-0004</t>
        </is>
      </c>
      <c r="D70" t="inlineStr">
        <is>
          <t>11001</t>
        </is>
      </c>
      <c r="E70" t="inlineStr">
        <is>
          <t>TA-25-974827</t>
        </is>
      </c>
      <c r="F70" t="inlineStr">
        <is>
          <t>18094862</t>
        </is>
      </c>
      <c r="G70" t="inlineStr">
        <is>
          <t>OC CIERRE</t>
        </is>
      </c>
      <c r="H70" t="inlineStr">
        <is>
          <t>CUNDINAMARCA</t>
        </is>
      </c>
      <c r="I70" t="inlineStr">
        <is>
          <t>BOGOTA</t>
        </is>
      </c>
      <c r="J70" t="inlineStr">
        <is>
          <t>PAPELERIA RINCON 93</t>
        </is>
      </c>
      <c r="K70" t="inlineStr">
        <is>
          <t>AVAL</t>
        </is>
      </c>
      <c r="L70" t="inlineStr">
        <is>
          <t>FO-25-1376991</t>
        </is>
      </c>
      <c r="M70" s="49" t="n">
        <v>45883.60277777778</v>
      </c>
      <c r="N70" s="49" t="n">
        <v>45883.7375</v>
      </c>
      <c r="O70" t="inlineStr"/>
      <c r="P70" t="inlineStr">
        <is>
          <t>BANCO DE BOGOTA</t>
        </is>
      </c>
      <c r="R70" t="inlineStr">
        <is>
          <t>EJECUTADO</t>
        </is>
      </c>
      <c r="S70" t="inlineStr">
        <is>
          <t>CIERRE EXITOSO</t>
        </is>
      </c>
      <c r="T70" t="inlineStr">
        <is>
          <t>VISITA TECNICA</t>
        </is>
      </c>
      <c r="U70" t="inlineStr">
        <is>
          <t>NA</t>
        </is>
      </c>
      <c r="V70" t="inlineStr">
        <is>
          <t>TIPO I</t>
        </is>
      </c>
      <c r="W70" t="inlineStr">
        <is>
          <t>TERRESTRE</t>
        </is>
      </c>
      <c r="X70" t="inlineStr">
        <is>
          <t>SOTO LONDOÑO FREDY ALEXANDER</t>
        </is>
      </c>
      <c r="Y70" t="inlineStr">
        <is>
          <t>1</t>
        </is>
      </c>
      <c r="Z70" t="inlineStr">
        <is>
          <t>0</t>
        </is>
      </c>
      <c r="AA70" s="48" t="n">
        <v>65960</v>
      </c>
      <c r="AB70" t="inlineStr">
        <is>
          <t>0</t>
        </is>
      </c>
      <c r="AC70" s="48" t="n">
        <v>0</v>
      </c>
      <c r="AD70" s="48" t="n">
        <v>65960</v>
      </c>
    </row>
    <row r="71">
      <c r="A71" t="inlineStr">
        <is>
          <t>BUCARAMANGA</t>
        </is>
      </c>
      <c r="B71" t="inlineStr">
        <is>
          <t>SANTANDERES</t>
        </is>
      </c>
      <c r="C71" t="inlineStr">
        <is>
          <t>0004-0008</t>
        </is>
      </c>
      <c r="D71" t="inlineStr">
        <is>
          <t>68276</t>
        </is>
      </c>
      <c r="E71" t="inlineStr">
        <is>
          <t>TA-25-976412</t>
        </is>
      </c>
      <c r="F71" t="inlineStr">
        <is>
          <t>19427079</t>
        </is>
      </c>
      <c r="G71" t="inlineStr">
        <is>
          <t>OC CIERRE</t>
        </is>
      </c>
      <c r="H71" t="inlineStr">
        <is>
          <t>SANTANDER</t>
        </is>
      </c>
      <c r="I71" t="inlineStr">
        <is>
          <t>FLORIDABLANCA</t>
        </is>
      </c>
      <c r="J71" t="inlineStr">
        <is>
          <t>SERVIPAGOS FLORIDA</t>
        </is>
      </c>
      <c r="K71" t="inlineStr">
        <is>
          <t>AVAL</t>
        </is>
      </c>
      <c r="L71" t="inlineStr">
        <is>
          <t>FO-25-1380256</t>
        </is>
      </c>
      <c r="M71" s="49" t="n">
        <v>45884.45069444444</v>
      </c>
      <c r="N71" s="49" t="n">
        <v>45885.53333333333</v>
      </c>
      <c r="O71" t="inlineStr"/>
      <c r="P71" t="inlineStr">
        <is>
          <t>BANCO AV VILLAS</t>
        </is>
      </c>
      <c r="R71" t="inlineStr">
        <is>
          <t>EJECUTADO</t>
        </is>
      </c>
      <c r="S71" t="inlineStr">
        <is>
          <t>CIERRE EXITOSO</t>
        </is>
      </c>
      <c r="T71" t="inlineStr">
        <is>
          <t>VISITA TECNICA</t>
        </is>
      </c>
      <c r="U71" t="inlineStr">
        <is>
          <t>AD05Z019</t>
        </is>
      </c>
      <c r="V71" t="inlineStr">
        <is>
          <t>TIPO I</t>
        </is>
      </c>
      <c r="W71" t="inlineStr">
        <is>
          <t>TERRESTRE</t>
        </is>
      </c>
      <c r="X71" t="inlineStr">
        <is>
          <t>GELVEZ MOGOLLON JOSE ELISEO</t>
        </is>
      </c>
      <c r="Y71" t="inlineStr">
        <is>
          <t>1</t>
        </is>
      </c>
      <c r="Z71" t="inlineStr">
        <is>
          <t>0</t>
        </is>
      </c>
      <c r="AA71" s="48" t="n">
        <v>65960</v>
      </c>
      <c r="AB71" t="inlineStr">
        <is>
          <t>0</t>
        </is>
      </c>
      <c r="AC71" s="48" t="n">
        <v>0</v>
      </c>
      <c r="AD71" s="48" t="n">
        <v>65960</v>
      </c>
    </row>
    <row r="72">
      <c r="A72" t="inlineStr">
        <is>
          <t>BOGOTA</t>
        </is>
      </c>
      <c r="B72" t="inlineStr">
        <is>
          <t>CUNDINAMARCA</t>
        </is>
      </c>
      <c r="C72" t="inlineStr">
        <is>
          <t>0004-0004</t>
        </is>
      </c>
      <c r="D72" t="inlineStr">
        <is>
          <t>11001</t>
        </is>
      </c>
      <c r="E72" t="inlineStr">
        <is>
          <t>TA-25-987677</t>
        </is>
      </c>
      <c r="F72" t="inlineStr">
        <is>
          <t>16762155</t>
        </is>
      </c>
      <c r="G72" t="inlineStr">
        <is>
          <t>OC CIERRE</t>
        </is>
      </c>
      <c r="H72" t="inlineStr">
        <is>
          <t>CUNDINAMARCA</t>
        </is>
      </c>
      <c r="I72" t="inlineStr">
        <is>
          <t>BOGOTA</t>
        </is>
      </c>
      <c r="J72" t="inlineStr">
        <is>
          <t>PAPELERIA EL TESORO</t>
        </is>
      </c>
      <c r="K72" t="inlineStr">
        <is>
          <t>AVAL</t>
        </is>
      </c>
      <c r="L72" t="inlineStr">
        <is>
          <t>FO-25-1394577</t>
        </is>
      </c>
      <c r="M72" s="49" t="n">
        <v>45888.48333333333</v>
      </c>
      <c r="N72" s="49" t="n">
        <v>45894.66666666666</v>
      </c>
      <c r="O72" t="inlineStr"/>
      <c r="P72" t="inlineStr">
        <is>
          <t>BANCO DE BOGOTA</t>
        </is>
      </c>
      <c r="R72" t="inlineStr">
        <is>
          <t>EJECUTADO / CANCELADO</t>
        </is>
      </c>
      <c r="S72" t="inlineStr">
        <is>
          <t>CB NO ENTREGA EQUIPO</t>
        </is>
      </c>
      <c r="T72" t="inlineStr">
        <is>
          <t>VISITA TECNICA</t>
        </is>
      </c>
      <c r="U72" t="inlineStr">
        <is>
          <t>0</t>
        </is>
      </c>
      <c r="V72" t="inlineStr">
        <is>
          <t>TIPO I</t>
        </is>
      </c>
      <c r="W72" t="inlineStr">
        <is>
          <t>TERRESTRE</t>
        </is>
      </c>
      <c r="X72" t="inlineStr">
        <is>
          <t>BUSTOS MORA DIEGO MANUEL</t>
        </is>
      </c>
      <c r="Y72" t="inlineStr">
        <is>
          <t>1</t>
        </is>
      </c>
      <c r="Z72" t="inlineStr">
        <is>
          <t>0</t>
        </is>
      </c>
      <c r="AA72" s="48" t="n">
        <v>65960</v>
      </c>
      <c r="AB72" t="inlineStr">
        <is>
          <t>0</t>
        </is>
      </c>
      <c r="AC72" s="48" t="n">
        <v>0</v>
      </c>
      <c r="AD72" s="48" t="n">
        <v>65960</v>
      </c>
    </row>
    <row r="73">
      <c r="A73" t="inlineStr">
        <is>
          <t>BOGOTA</t>
        </is>
      </c>
      <c r="B73" t="inlineStr">
        <is>
          <t>CUNDINAMARCA</t>
        </is>
      </c>
      <c r="C73" t="inlineStr">
        <is>
          <t>0004-0004</t>
        </is>
      </c>
      <c r="D73" t="inlineStr">
        <is>
          <t>11001</t>
        </is>
      </c>
      <c r="E73" t="inlineStr">
        <is>
          <t>TA-25-987689</t>
        </is>
      </c>
      <c r="F73" t="inlineStr">
        <is>
          <t>18195859</t>
        </is>
      </c>
      <c r="G73" t="inlineStr">
        <is>
          <t>OC CIERRE</t>
        </is>
      </c>
      <c r="H73" t="inlineStr">
        <is>
          <t>CUNDINAMARCA</t>
        </is>
      </c>
      <c r="I73" t="inlineStr">
        <is>
          <t>BOGOTA</t>
        </is>
      </c>
      <c r="J73" t="inlineStr">
        <is>
          <t>MISCELANEA LA CUMBRE CF 18</t>
        </is>
      </c>
      <c r="K73" t="inlineStr">
        <is>
          <t>AVAL</t>
        </is>
      </c>
      <c r="L73" t="inlineStr">
        <is>
          <t>FO-25-1394592</t>
        </is>
      </c>
      <c r="M73" s="49" t="n">
        <v>45888.48333333333</v>
      </c>
      <c r="N73" s="49" t="n">
        <v>45893.50138888889</v>
      </c>
      <c r="O73" t="inlineStr"/>
      <c r="P73" t="inlineStr">
        <is>
          <t>BANCO DE BOGOTA</t>
        </is>
      </c>
      <c r="R73" t="inlineStr">
        <is>
          <t>EJECUTADO / CANCELADO</t>
        </is>
      </c>
      <c r="S73" t="inlineStr">
        <is>
          <t>CB CERRADO - DESOCUPADO</t>
        </is>
      </c>
      <c r="T73" t="inlineStr">
        <is>
          <t>VISITA TECNICA</t>
        </is>
      </c>
      <c r="U73" t="inlineStr">
        <is>
          <t>.</t>
        </is>
      </c>
      <c r="V73" t="inlineStr">
        <is>
          <t>TIPO I</t>
        </is>
      </c>
      <c r="W73" t="inlineStr">
        <is>
          <t>TERRESTRE</t>
        </is>
      </c>
      <c r="X73" t="inlineStr">
        <is>
          <t>SOTO LONDOÑO FREDY ALEXANDER</t>
        </is>
      </c>
      <c r="Y73" t="inlineStr">
        <is>
          <t>1</t>
        </is>
      </c>
      <c r="Z73" t="inlineStr">
        <is>
          <t>0</t>
        </is>
      </c>
      <c r="AA73" s="48" t="n">
        <v>65960</v>
      </c>
      <c r="AB73" t="inlineStr">
        <is>
          <t>0</t>
        </is>
      </c>
      <c r="AC73" s="48" t="n">
        <v>0</v>
      </c>
      <c r="AD73" s="48" t="n">
        <v>65960</v>
      </c>
    </row>
    <row r="74">
      <c r="A74" t="inlineStr">
        <is>
          <t>BOGOTA</t>
        </is>
      </c>
      <c r="B74" t="inlineStr">
        <is>
          <t>CUNDINAMARCA</t>
        </is>
      </c>
      <c r="C74" t="inlineStr">
        <is>
          <t>0004-0004</t>
        </is>
      </c>
      <c r="D74" t="inlineStr">
        <is>
          <t>11001</t>
        </is>
      </c>
      <c r="E74" t="inlineStr">
        <is>
          <t>TA-25-987693</t>
        </is>
      </c>
      <c r="F74" t="inlineStr">
        <is>
          <t>18333492</t>
        </is>
      </c>
      <c r="G74" t="inlineStr">
        <is>
          <t>OC CIERRE</t>
        </is>
      </c>
      <c r="H74" t="inlineStr">
        <is>
          <t>CUNDINAMARCA</t>
        </is>
      </c>
      <c r="I74" t="inlineStr">
        <is>
          <t>BOGOTA</t>
        </is>
      </c>
      <c r="J74" t="inlineStr">
        <is>
          <t>SERVINTER TWO</t>
        </is>
      </c>
      <c r="K74" t="inlineStr">
        <is>
          <t>AVAL</t>
        </is>
      </c>
      <c r="L74" t="inlineStr">
        <is>
          <t>FO-25-1394595</t>
        </is>
      </c>
      <c r="M74" s="49" t="n">
        <v>45888.48333333333</v>
      </c>
      <c r="N74" s="49" t="n">
        <v>45893.50347222222</v>
      </c>
      <c r="O74" t="inlineStr"/>
      <c r="P74" t="inlineStr">
        <is>
          <t>BANCO DE BOGOTA</t>
        </is>
      </c>
      <c r="R74" t="inlineStr">
        <is>
          <t>EJECUTADO / CANCELADO</t>
        </is>
      </c>
      <c r="S74" t="inlineStr">
        <is>
          <t>CB CERRADO - DESOCUPADO</t>
        </is>
      </c>
      <c r="T74" t="inlineStr">
        <is>
          <t>VISITA TECNICA</t>
        </is>
      </c>
      <c r="U74" t="inlineStr">
        <is>
          <t>.</t>
        </is>
      </c>
      <c r="V74" t="inlineStr">
        <is>
          <t>TIPO I</t>
        </is>
      </c>
      <c r="W74" t="inlineStr">
        <is>
          <t>TERRESTRE</t>
        </is>
      </c>
      <c r="X74" t="inlineStr">
        <is>
          <t>SOTO LONDOÑO FREDY ALEXANDER</t>
        </is>
      </c>
      <c r="Y74" t="inlineStr">
        <is>
          <t>1</t>
        </is>
      </c>
      <c r="Z74" t="inlineStr">
        <is>
          <t>0</t>
        </is>
      </c>
      <c r="AA74" s="48" t="n">
        <v>65960</v>
      </c>
      <c r="AB74" t="inlineStr">
        <is>
          <t>0</t>
        </is>
      </c>
      <c r="AC74" s="48" t="n">
        <v>0</v>
      </c>
      <c r="AD74" s="48" t="n">
        <v>65960</v>
      </c>
    </row>
    <row r="75">
      <c r="A75" t="inlineStr">
        <is>
          <t>BOGOTA</t>
        </is>
      </c>
      <c r="B75" t="inlineStr">
        <is>
          <t>CUNDINAMARCA</t>
        </is>
      </c>
      <c r="C75" t="inlineStr">
        <is>
          <t>0004-0004</t>
        </is>
      </c>
      <c r="D75" t="inlineStr">
        <is>
          <t>11001</t>
        </is>
      </c>
      <c r="E75" t="inlineStr">
        <is>
          <t>TA-25-987704</t>
        </is>
      </c>
      <c r="F75" t="inlineStr">
        <is>
          <t>18333492</t>
        </is>
      </c>
      <c r="G75" t="inlineStr">
        <is>
          <t>OC CIERRE</t>
        </is>
      </c>
      <c r="H75" t="inlineStr">
        <is>
          <t>CUNDINAMARCA</t>
        </is>
      </c>
      <c r="I75" t="inlineStr">
        <is>
          <t>BOGOTA</t>
        </is>
      </c>
      <c r="J75" t="inlineStr">
        <is>
          <t>SERVINTER TWO</t>
        </is>
      </c>
      <c r="K75" t="inlineStr">
        <is>
          <t>AVAL</t>
        </is>
      </c>
      <c r="L75" t="inlineStr">
        <is>
          <t>FO-25-1394607</t>
        </is>
      </c>
      <c r="M75" s="49" t="n">
        <v>45888.48333333333</v>
      </c>
      <c r="N75" s="49" t="n">
        <v>45892.40763888889</v>
      </c>
      <c r="O75" t="inlineStr"/>
      <c r="P75" t="inlineStr">
        <is>
          <t>BANCO DE BOGOTA</t>
        </is>
      </c>
      <c r="R75" t="inlineStr">
        <is>
          <t>EJECUTADO</t>
        </is>
      </c>
      <c r="S75" t="inlineStr">
        <is>
          <t>CIERRE EXITOSO</t>
        </is>
      </c>
      <c r="T75" t="inlineStr">
        <is>
          <t>VISITA TECNICA</t>
        </is>
      </c>
      <c r="U75" t="inlineStr">
        <is>
          <t>9B00W204</t>
        </is>
      </c>
      <c r="V75" t="inlineStr">
        <is>
          <t>TIPO I</t>
        </is>
      </c>
      <c r="W75" t="inlineStr">
        <is>
          <t>TERRESTRE</t>
        </is>
      </c>
      <c r="X75" t="inlineStr">
        <is>
          <t>VEGA MANRIQUE JONATAN MAURICIO</t>
        </is>
      </c>
      <c r="Y75" t="inlineStr">
        <is>
          <t>1</t>
        </is>
      </c>
      <c r="Z75" t="inlineStr">
        <is>
          <t>0</t>
        </is>
      </c>
      <c r="AA75" s="48" t="n">
        <v>65960</v>
      </c>
      <c r="AB75" t="inlineStr">
        <is>
          <t>0</t>
        </is>
      </c>
      <c r="AC75" s="48" t="n">
        <v>0</v>
      </c>
      <c r="AD75" s="48" t="n">
        <v>65960</v>
      </c>
    </row>
    <row r="76">
      <c r="A76" t="inlineStr">
        <is>
          <t>BUCARAMANGA</t>
        </is>
      </c>
      <c r="B76" t="inlineStr">
        <is>
          <t>SANTANDERES</t>
        </is>
      </c>
      <c r="C76" t="inlineStr">
        <is>
          <t>No encontrado</t>
        </is>
      </c>
      <c r="D76" t="inlineStr">
        <is>
          <t>68679</t>
        </is>
      </c>
      <c r="E76" t="inlineStr">
        <is>
          <t>TA-25-987709</t>
        </is>
      </c>
      <c r="F76" t="inlineStr">
        <is>
          <t>20000774</t>
        </is>
      </c>
      <c r="G76" t="inlineStr">
        <is>
          <t>OC CIERRE</t>
        </is>
      </c>
      <c r="H76" t="inlineStr">
        <is>
          <t>SANTANDER</t>
        </is>
      </c>
      <c r="I76" t="inlineStr">
        <is>
          <t>SAN GIL</t>
        </is>
      </c>
      <c r="J76" t="inlineStr">
        <is>
          <t>SALA DE BELLEZA CHIQUI NEW LOO</t>
        </is>
      </c>
      <c r="K76" t="inlineStr">
        <is>
          <t>AVAL</t>
        </is>
      </c>
      <c r="L76" t="inlineStr">
        <is>
          <t>FO-25-1394611</t>
        </is>
      </c>
      <c r="M76" s="49" t="n">
        <v>45888.48333333333</v>
      </c>
      <c r="N76" s="49" t="n">
        <v>45891.70208333333</v>
      </c>
      <c r="O76" t="inlineStr"/>
      <c r="P76" t="inlineStr">
        <is>
          <t>BANCO DE BOGOTA</t>
        </is>
      </c>
      <c r="R76" t="inlineStr">
        <is>
          <t>EJECUTADO</t>
        </is>
      </c>
      <c r="S76" t="inlineStr">
        <is>
          <t>CIERRE EXITOSO</t>
        </is>
      </c>
      <c r="T76" t="inlineStr">
        <is>
          <t>VISITA TECNICA</t>
        </is>
      </c>
      <c r="U76" t="inlineStr">
        <is>
          <t>II004092</t>
        </is>
      </c>
      <c r="V76" t="inlineStr">
        <is>
          <t>TIPO II</t>
        </is>
      </c>
      <c r="W76" t="inlineStr">
        <is>
          <t>TERRESTRE</t>
        </is>
      </c>
      <c r="X76" t="inlineStr">
        <is>
          <t>DE AVILA SIADES ALBERTO ENRIQUE</t>
        </is>
      </c>
      <c r="Y76" t="inlineStr">
        <is>
          <t>1</t>
        </is>
      </c>
      <c r="Z76" t="inlineStr">
        <is>
          <t>0</t>
        </is>
      </c>
      <c r="AA76" s="48" t="n">
        <v>144968</v>
      </c>
      <c r="AB76" t="inlineStr">
        <is>
          <t>0</t>
        </is>
      </c>
      <c r="AC76" s="48" t="n">
        <v>0</v>
      </c>
      <c r="AD76" s="48" t="n">
        <v>144968</v>
      </c>
    </row>
    <row r="77">
      <c r="A77" t="inlineStr">
        <is>
          <t>BOGOTA</t>
        </is>
      </c>
      <c r="B77" t="inlineStr">
        <is>
          <t>CUNDINAMARCA</t>
        </is>
      </c>
      <c r="C77" t="inlineStr">
        <is>
          <t>0004-0004</t>
        </is>
      </c>
      <c r="D77" t="inlineStr">
        <is>
          <t>11001</t>
        </is>
      </c>
      <c r="E77" t="inlineStr">
        <is>
          <t>TA-25-987715</t>
        </is>
      </c>
      <c r="F77" t="inlineStr">
        <is>
          <t>19356781</t>
        </is>
      </c>
      <c r="G77" t="inlineStr">
        <is>
          <t>OC CIERRE</t>
        </is>
      </c>
      <c r="H77" t="inlineStr">
        <is>
          <t>CUNDINAMARCA</t>
        </is>
      </c>
      <c r="I77" t="inlineStr">
        <is>
          <t>BOGOTA</t>
        </is>
      </c>
      <c r="J77" t="inlineStr">
        <is>
          <t>TIENDA V E C I</t>
        </is>
      </c>
      <c r="K77" t="inlineStr">
        <is>
          <t>AVAL</t>
        </is>
      </c>
      <c r="L77" t="inlineStr">
        <is>
          <t>FO-25-1394615</t>
        </is>
      </c>
      <c r="M77" s="49" t="n">
        <v>45888.48333333333</v>
      </c>
      <c r="N77" s="49" t="n">
        <v>45892.63263888889</v>
      </c>
      <c r="O77" t="inlineStr"/>
      <c r="R77" t="inlineStr">
        <is>
          <t>EJECUTADO / CANCELADO</t>
        </is>
      </c>
      <c r="S77" t="inlineStr">
        <is>
          <t>CB CERRADO - DESOCUPADO</t>
        </is>
      </c>
      <c r="T77" t="inlineStr">
        <is>
          <t>VISITA TECNICA</t>
        </is>
      </c>
      <c r="U77" t="inlineStr">
        <is>
          <t xml:space="preserve">NO APLICA </t>
        </is>
      </c>
      <c r="V77" t="inlineStr">
        <is>
          <t>TIPO I</t>
        </is>
      </c>
      <c r="W77" t="inlineStr">
        <is>
          <t>TERRESTRE</t>
        </is>
      </c>
      <c r="X77" t="inlineStr">
        <is>
          <t>ROMERO ROJAS BREIDY JHOHAN</t>
        </is>
      </c>
      <c r="Y77" t="inlineStr">
        <is>
          <t>1</t>
        </is>
      </c>
      <c r="Z77" t="inlineStr">
        <is>
          <t>0</t>
        </is>
      </c>
      <c r="AA77" s="48" t="n">
        <v>65960</v>
      </c>
      <c r="AB77" t="inlineStr">
        <is>
          <t>0</t>
        </is>
      </c>
      <c r="AC77" s="48" t="n">
        <v>0</v>
      </c>
      <c r="AD77" s="48" t="n">
        <v>65960</v>
      </c>
    </row>
    <row r="78">
      <c r="A78" t="inlineStr">
        <is>
          <t>PASTO</t>
        </is>
      </c>
      <c r="B78" t="inlineStr">
        <is>
          <t>SUROCCIDENTE Y EJE CAFETERO</t>
        </is>
      </c>
      <c r="C78" t="inlineStr">
        <is>
          <t>No encontrado</t>
        </is>
      </c>
      <c r="D78" t="inlineStr">
        <is>
          <t>52585</t>
        </is>
      </c>
      <c r="E78" t="inlineStr">
        <is>
          <t>TA-25-987726</t>
        </is>
      </c>
      <c r="F78" t="inlineStr">
        <is>
          <t>50072578</t>
        </is>
      </c>
      <c r="G78" t="inlineStr">
        <is>
          <t>OC CIERRE</t>
        </is>
      </c>
      <c r="H78" t="inlineStr">
        <is>
          <t>NARIÑO</t>
        </is>
      </c>
      <c r="I78" t="inlineStr">
        <is>
          <t>PUPIALES</t>
        </is>
      </c>
      <c r="J78" t="inlineStr">
        <is>
          <t>DROGUERIA MEDICA SAN JUAN BAUTISTA</t>
        </is>
      </c>
      <c r="K78" t="inlineStr">
        <is>
          <t>AVAL</t>
        </is>
      </c>
      <c r="L78" t="inlineStr">
        <is>
          <t>FO-25-1394627</t>
        </is>
      </c>
      <c r="M78" s="49" t="n">
        <v>45888.48333333333</v>
      </c>
      <c r="N78" s="49" t="n">
        <v>45892.37569444445</v>
      </c>
      <c r="O78" t="inlineStr"/>
      <c r="R78" t="inlineStr">
        <is>
          <t>EJECUTADO / CANCELADO</t>
        </is>
      </c>
      <c r="S78" t="inlineStr">
        <is>
          <t>CB CERRADO - DESOCUPADO</t>
        </is>
      </c>
      <c r="T78" t="inlineStr">
        <is>
          <t>VISITA TECNICA</t>
        </is>
      </c>
      <c r="U78" t="inlineStr">
        <is>
          <t xml:space="preserve">NO APLICA </t>
        </is>
      </c>
      <c r="V78" t="inlineStr">
        <is>
          <t>TIPO II</t>
        </is>
      </c>
      <c r="W78" t="inlineStr">
        <is>
          <t>TERRESTRE</t>
        </is>
      </c>
      <c r="X78" t="inlineStr">
        <is>
          <t>DE AVILA SIADES ALBERTO ENRIQUE</t>
        </is>
      </c>
      <c r="Y78" t="inlineStr">
        <is>
          <t>1</t>
        </is>
      </c>
      <c r="Z78" t="inlineStr">
        <is>
          <t>0</t>
        </is>
      </c>
      <c r="AA78" s="48" t="n">
        <v>144968</v>
      </c>
      <c r="AB78" t="inlineStr">
        <is>
          <t>0</t>
        </is>
      </c>
      <c r="AC78" s="48" t="n">
        <v>0</v>
      </c>
      <c r="AD78" s="48" t="n">
        <v>144968</v>
      </c>
    </row>
    <row r="79">
      <c r="A79" t="inlineStr">
        <is>
          <t>MEDELLIN</t>
        </is>
      </c>
      <c r="B79" t="inlineStr">
        <is>
          <t>NOROCCIDENTE</t>
        </is>
      </c>
      <c r="C79" t="inlineStr">
        <is>
          <t>0004-0005</t>
        </is>
      </c>
      <c r="D79" t="inlineStr">
        <is>
          <t>5579</t>
        </is>
      </c>
      <c r="E79" t="inlineStr">
        <is>
          <t>TA-25-987730</t>
        </is>
      </c>
      <c r="F79" t="inlineStr">
        <is>
          <t>88050803</t>
        </is>
      </c>
      <c r="G79" t="inlineStr">
        <is>
          <t>OC CIERRE</t>
        </is>
      </c>
      <c r="H79" t="inlineStr">
        <is>
          <t>ANTIOQUIA</t>
        </is>
      </c>
      <c r="I79" t="inlineStr">
        <is>
          <t>PUERTO BERRIO</t>
        </is>
      </c>
      <c r="J79" t="inlineStr">
        <is>
          <t>YORMAN ADRIAN HOLGUIN FERNANDEZ</t>
        </is>
      </c>
      <c r="K79" t="inlineStr">
        <is>
          <t>AVAL</t>
        </is>
      </c>
      <c r="L79" t="inlineStr">
        <is>
          <t>FO-25-1394631</t>
        </is>
      </c>
      <c r="M79" s="49" t="n">
        <v>45888.48333333333</v>
      </c>
      <c r="N79" s="49" t="n">
        <v>45891.50277777778</v>
      </c>
      <c r="O79" t="inlineStr"/>
      <c r="P79" t="inlineStr">
        <is>
          <t>BANCO DE BOGOTA</t>
        </is>
      </c>
      <c r="R79" t="inlineStr">
        <is>
          <t>EJECUTADO</t>
        </is>
      </c>
      <c r="S79" t="inlineStr">
        <is>
          <t>CIERRE EXITOSO</t>
        </is>
      </c>
      <c r="T79" t="inlineStr">
        <is>
          <t>VISITA TECNICA</t>
        </is>
      </c>
      <c r="U79" t="inlineStr">
        <is>
          <t>9L00O988</t>
        </is>
      </c>
      <c r="V79" t="inlineStr">
        <is>
          <t>TIPO III</t>
        </is>
      </c>
      <c r="W79" t="inlineStr">
        <is>
          <t>TERRESTRE</t>
        </is>
      </c>
      <c r="X79" t="inlineStr">
        <is>
          <t>ALVAREZ ARENAS VICTOR HUGO</t>
        </is>
      </c>
      <c r="Y79" t="inlineStr">
        <is>
          <t>1</t>
        </is>
      </c>
      <c r="Z79" t="inlineStr">
        <is>
          <t>0</t>
        </is>
      </c>
      <c r="AA79" s="48" t="n">
        <v>275729</v>
      </c>
      <c r="AB79" t="inlineStr">
        <is>
          <t>0</t>
        </is>
      </c>
      <c r="AC79" s="48" t="n">
        <v>0</v>
      </c>
      <c r="AD79" s="48" t="n">
        <v>275729</v>
      </c>
    </row>
    <row r="80">
      <c r="A80" t="inlineStr">
        <is>
          <t>CUCUTA</t>
        </is>
      </c>
      <c r="B80" t="inlineStr">
        <is>
          <t>SANTANDERES</t>
        </is>
      </c>
      <c r="C80" t="inlineStr">
        <is>
          <t>No encontrado</t>
        </is>
      </c>
      <c r="D80" t="inlineStr">
        <is>
          <t>54001</t>
        </is>
      </c>
      <c r="E80" t="inlineStr">
        <is>
          <t>TA-25-987739</t>
        </is>
      </c>
      <c r="F80" t="inlineStr">
        <is>
          <t>14120000</t>
        </is>
      </c>
      <c r="G80" t="inlineStr">
        <is>
          <t>OC CIERRE</t>
        </is>
      </c>
      <c r="H80" t="inlineStr">
        <is>
          <t>NORTE DE SANTANDER</t>
        </is>
      </c>
      <c r="I80" t="inlineStr">
        <is>
          <t>CUCUTA</t>
        </is>
      </c>
      <c r="J80" t="inlineStr">
        <is>
          <t>CUCUTA EXPRESS MENSAJ EXTRARAP</t>
        </is>
      </c>
      <c r="K80" t="inlineStr">
        <is>
          <t>AVAL</t>
        </is>
      </c>
      <c r="L80" t="inlineStr">
        <is>
          <t>FO-25-1394637</t>
        </is>
      </c>
      <c r="M80" s="49" t="n">
        <v>45888.48333333333</v>
      </c>
      <c r="N80" s="49" t="n">
        <v>45891.51597222222</v>
      </c>
      <c r="O80" t="inlineStr"/>
      <c r="R80" t="inlineStr">
        <is>
          <t>EJECUTADO</t>
        </is>
      </c>
      <c r="S80" t="inlineStr">
        <is>
          <t>CIERRE EXITOSO</t>
        </is>
      </c>
      <c r="T80" t="inlineStr">
        <is>
          <t>VISITA TECNICA</t>
        </is>
      </c>
      <c r="U80" t="inlineStr">
        <is>
          <t>A1PZZ536</t>
        </is>
      </c>
      <c r="V80" t="inlineStr">
        <is>
          <t>TIPO I</t>
        </is>
      </c>
      <c r="W80" t="inlineStr">
        <is>
          <t>TERRESTRE</t>
        </is>
      </c>
      <c r="X80" t="inlineStr">
        <is>
          <t>BARRIENTOS HERNANDEZ CRISTIAN HORACIO</t>
        </is>
      </c>
      <c r="Y80" t="inlineStr">
        <is>
          <t>1</t>
        </is>
      </c>
      <c r="Z80" t="inlineStr">
        <is>
          <t>0</t>
        </is>
      </c>
      <c r="AA80" s="48" t="n">
        <v>65960</v>
      </c>
      <c r="AB80" t="inlineStr">
        <is>
          <t>0</t>
        </is>
      </c>
      <c r="AC80" s="48" t="n">
        <v>0</v>
      </c>
      <c r="AD80" s="48" t="n">
        <v>65960</v>
      </c>
    </row>
    <row r="81">
      <c r="A81" t="inlineStr">
        <is>
          <t>VALLEDUPAR</t>
        </is>
      </c>
      <c r="B81" t="inlineStr">
        <is>
          <t>COSTA</t>
        </is>
      </c>
      <c r="C81" t="inlineStr">
        <is>
          <t>0004-0001</t>
        </is>
      </c>
      <c r="D81" t="inlineStr">
        <is>
          <t>20013</t>
        </is>
      </c>
      <c r="E81" t="inlineStr">
        <is>
          <t>TA-25-987754</t>
        </is>
      </c>
      <c r="F81" t="inlineStr">
        <is>
          <t>87128924</t>
        </is>
      </c>
      <c r="G81" t="inlineStr">
        <is>
          <t>OC CIERRE</t>
        </is>
      </c>
      <c r="H81" t="inlineStr">
        <is>
          <t>CESAR</t>
        </is>
      </c>
      <c r="I81" t="inlineStr">
        <is>
          <t>AGUSTIN CODAZZI</t>
        </is>
      </c>
      <c r="J81" t="inlineStr">
        <is>
          <t>OPALE AF</t>
        </is>
      </c>
      <c r="K81" t="inlineStr">
        <is>
          <t>AVAL</t>
        </is>
      </c>
      <c r="L81" t="inlineStr">
        <is>
          <t>FO-25-1394654</t>
        </is>
      </c>
      <c r="M81" s="49" t="n">
        <v>45888.48333333333</v>
      </c>
      <c r="N81" s="49" t="n">
        <v>45892.54236111111</v>
      </c>
      <c r="O81" t="inlineStr"/>
      <c r="P81" t="inlineStr">
        <is>
          <t>BANCO DE BOGOTA</t>
        </is>
      </c>
      <c r="R81" t="inlineStr">
        <is>
          <t>EJECUTADO</t>
        </is>
      </c>
      <c r="S81" t="inlineStr">
        <is>
          <t>CIERRE EXITOSO</t>
        </is>
      </c>
      <c r="T81" t="inlineStr">
        <is>
          <t>VISITA TECNICA</t>
        </is>
      </c>
      <c r="U81" t="inlineStr">
        <is>
          <t>10OZZ542</t>
        </is>
      </c>
      <c r="V81" t="inlineStr">
        <is>
          <t>TIPO II</t>
        </is>
      </c>
      <c r="W81" t="inlineStr">
        <is>
          <t>TERRESTRE</t>
        </is>
      </c>
      <c r="X81" t="inlineStr">
        <is>
          <t>BENITEZ CARVAJAL ALVARO JAVIER</t>
        </is>
      </c>
      <c r="Y81" t="inlineStr">
        <is>
          <t>1</t>
        </is>
      </c>
      <c r="Z81" t="inlineStr">
        <is>
          <t>0</t>
        </is>
      </c>
      <c r="AA81" s="48" t="n">
        <v>144968</v>
      </c>
      <c r="AB81" t="inlineStr">
        <is>
          <t>0</t>
        </is>
      </c>
      <c r="AC81" s="48" t="n">
        <v>0</v>
      </c>
      <c r="AD81" s="48" t="n">
        <v>144968</v>
      </c>
    </row>
    <row r="82">
      <c r="A82" t="inlineStr">
        <is>
          <t>MEDELLIN</t>
        </is>
      </c>
      <c r="B82" t="inlineStr">
        <is>
          <t>NOROCCIDENTE</t>
        </is>
      </c>
      <c r="C82" t="inlineStr">
        <is>
          <t>0004-0005</t>
        </is>
      </c>
      <c r="D82" t="inlineStr">
        <is>
          <t>5001</t>
        </is>
      </c>
      <c r="E82" t="inlineStr">
        <is>
          <t>TA-25-987760</t>
        </is>
      </c>
      <c r="F82" t="inlineStr">
        <is>
          <t>43135755</t>
        </is>
      </c>
      <c r="G82" t="inlineStr">
        <is>
          <t>OC CIERRE</t>
        </is>
      </c>
      <c r="H82" t="inlineStr">
        <is>
          <t>ANTIOQUIA</t>
        </is>
      </c>
      <c r="I82" t="inlineStr">
        <is>
          <t>MEDELLIN</t>
        </is>
      </c>
      <c r="J82" t="inlineStr">
        <is>
          <t>PELUQUERIA MARILUNA</t>
        </is>
      </c>
      <c r="K82" t="inlineStr">
        <is>
          <t>AVAL</t>
        </is>
      </c>
      <c r="L82" t="inlineStr">
        <is>
          <t>FO-25-1394659</t>
        </is>
      </c>
      <c r="M82" s="49" t="n">
        <v>45888.48333333333</v>
      </c>
      <c r="N82" s="49" t="n">
        <v>45892.61666666667</v>
      </c>
      <c r="O82" t="inlineStr"/>
      <c r="R82" t="inlineStr">
        <is>
          <t>EJECUTADO</t>
        </is>
      </c>
      <c r="S82" t="inlineStr">
        <is>
          <t>CIERRE EXITOSO</t>
        </is>
      </c>
      <c r="T82" t="inlineStr">
        <is>
          <t>VISITA TECNICA</t>
        </is>
      </c>
      <c r="U82" t="inlineStr">
        <is>
          <t>SV00D761</t>
        </is>
      </c>
      <c r="V82" t="inlineStr">
        <is>
          <t>TIPO I</t>
        </is>
      </c>
      <c r="W82" t="inlineStr">
        <is>
          <t>TERRESTRE</t>
        </is>
      </c>
      <c r="X82" t="inlineStr">
        <is>
          <t>HERNANDEZ CHAVARRIA JUAN CAMILO</t>
        </is>
      </c>
      <c r="Y82" t="inlineStr">
        <is>
          <t>1</t>
        </is>
      </c>
      <c r="Z82" t="inlineStr">
        <is>
          <t>0</t>
        </is>
      </c>
      <c r="AA82" s="48" t="n">
        <v>65960</v>
      </c>
      <c r="AB82" t="inlineStr">
        <is>
          <t>0</t>
        </is>
      </c>
      <c r="AC82" s="48" t="n">
        <v>0</v>
      </c>
      <c r="AD82" s="48" t="n">
        <v>65960</v>
      </c>
    </row>
    <row r="83">
      <c r="A83" t="inlineStr">
        <is>
          <t>BOGOTA</t>
        </is>
      </c>
      <c r="B83" t="inlineStr">
        <is>
          <t>CUNDINAMARCA</t>
        </is>
      </c>
      <c r="C83" t="inlineStr">
        <is>
          <t>0004-0004</t>
        </is>
      </c>
      <c r="D83" t="inlineStr">
        <is>
          <t>11001</t>
        </is>
      </c>
      <c r="E83" t="inlineStr">
        <is>
          <t>TA-25-989338</t>
        </is>
      </c>
      <c r="F83" t="inlineStr">
        <is>
          <t>18765958</t>
        </is>
      </c>
      <c r="G83" t="inlineStr">
        <is>
          <t>OC CIERRE</t>
        </is>
      </c>
      <c r="H83" t="inlineStr">
        <is>
          <t>CUNDINAMARCA</t>
        </is>
      </c>
      <c r="I83" t="inlineStr">
        <is>
          <t>BOGOTA</t>
        </is>
      </c>
      <c r="J83" t="inlineStr">
        <is>
          <t>PUNTO V E C I</t>
        </is>
      </c>
      <c r="K83" t="inlineStr">
        <is>
          <t>AVAL</t>
        </is>
      </c>
      <c r="L83" t="inlineStr">
        <is>
          <t>FO-25-1396649</t>
        </is>
      </c>
      <c r="M83" s="49" t="n">
        <v>45888.48333333333</v>
      </c>
      <c r="N83" s="49" t="n">
        <v>45892.53888888889</v>
      </c>
      <c r="O83" t="inlineStr"/>
      <c r="P83" t="inlineStr">
        <is>
          <t>BANCO DE BOGOTA</t>
        </is>
      </c>
      <c r="R83" t="inlineStr">
        <is>
          <t>EJECUTADO / CANCELADO</t>
        </is>
      </c>
      <c r="S83" t="inlineStr">
        <is>
          <t>CB CERRADO - DESOCUPADO</t>
        </is>
      </c>
      <c r="T83" t="inlineStr">
        <is>
          <t>VISITA TECNICA</t>
        </is>
      </c>
      <c r="U83" t="inlineStr">
        <is>
          <t xml:space="preserve">NO APLICA </t>
        </is>
      </c>
      <c r="V83" t="inlineStr">
        <is>
          <t>TIPO I</t>
        </is>
      </c>
      <c r="W83" t="inlineStr">
        <is>
          <t>TERRESTRE</t>
        </is>
      </c>
      <c r="X83" t="inlineStr">
        <is>
          <t>ROMERO ROJAS BREIDY JHOHAN</t>
        </is>
      </c>
      <c r="Y83" t="inlineStr">
        <is>
          <t>1</t>
        </is>
      </c>
      <c r="Z83" t="inlineStr">
        <is>
          <t>0</t>
        </is>
      </c>
      <c r="AA83" s="48" t="n">
        <v>65960</v>
      </c>
      <c r="AB83" t="inlineStr">
        <is>
          <t>0</t>
        </is>
      </c>
      <c r="AC83" s="48" t="n">
        <v>0</v>
      </c>
      <c r="AD83" s="48" t="n">
        <v>65960</v>
      </c>
    </row>
    <row r="84">
      <c r="A84" t="inlineStr">
        <is>
          <t>PASTO</t>
        </is>
      </c>
      <c r="B84" t="inlineStr">
        <is>
          <t>SUROCCIDENTE Y EJE CAFETERO</t>
        </is>
      </c>
      <c r="C84" t="inlineStr">
        <is>
          <t>0004-0003</t>
        </is>
      </c>
      <c r="D84" t="inlineStr">
        <is>
          <t>52585</t>
        </is>
      </c>
      <c r="E84" t="inlineStr">
        <is>
          <t>TA-25-989340</t>
        </is>
      </c>
      <c r="F84" t="inlineStr">
        <is>
          <t>50072578</t>
        </is>
      </c>
      <c r="G84" t="inlineStr">
        <is>
          <t>OC CIERRE</t>
        </is>
      </c>
      <c r="H84" t="inlineStr">
        <is>
          <t>NARIÑO</t>
        </is>
      </c>
      <c r="I84" t="inlineStr">
        <is>
          <t>PUPIALES</t>
        </is>
      </c>
      <c r="J84" t="inlineStr">
        <is>
          <t>DROGUERIA MEDICA SAN JUAN BAUTISTA</t>
        </is>
      </c>
      <c r="K84" t="inlineStr">
        <is>
          <t>AVAL</t>
        </is>
      </c>
      <c r="L84" t="inlineStr">
        <is>
          <t>FO-25-1396653</t>
        </is>
      </c>
      <c r="M84" s="49" t="n">
        <v>45888.48333333333</v>
      </c>
      <c r="N84" s="49" t="n">
        <v>45889.66597222222</v>
      </c>
      <c r="O84" t="inlineStr"/>
      <c r="R84" t="inlineStr"/>
      <c r="S84" t="inlineStr">
        <is>
          <t>NO TIENE INVENTARIO ACTIVO</t>
        </is>
      </c>
      <c r="T84" t="inlineStr">
        <is>
          <t>SOPORTE TELEFONICO</t>
        </is>
      </c>
      <c r="U84" t="inlineStr"/>
      <c r="V84" t="inlineStr">
        <is>
          <t>TIPO II</t>
        </is>
      </c>
      <c r="W84" t="inlineStr">
        <is>
          <t>TERRESTRE</t>
        </is>
      </c>
      <c r="X84" t="inlineStr">
        <is>
          <t>GARCIA CHAVARRIA TATIANA EDELMIRA</t>
        </is>
      </c>
      <c r="Y84" t="inlineStr">
        <is>
          <t>1</t>
        </is>
      </c>
      <c r="Z84" t="inlineStr">
        <is>
          <t>0</t>
        </is>
      </c>
      <c r="AA84" s="48" t="n">
        <v>41241</v>
      </c>
      <c r="AB84" t="inlineStr">
        <is>
          <t>0</t>
        </is>
      </c>
      <c r="AC84" s="48" t="n">
        <v>0</v>
      </c>
      <c r="AD84" s="48" t="n">
        <v>41241</v>
      </c>
    </row>
    <row r="85">
      <c r="A85" t="inlineStr">
        <is>
          <t>BOGOTA</t>
        </is>
      </c>
      <c r="B85" t="inlineStr">
        <is>
          <t>CUNDINAMARCA</t>
        </is>
      </c>
      <c r="C85" t="inlineStr">
        <is>
          <t>0004-0004</t>
        </is>
      </c>
      <c r="D85" t="inlineStr">
        <is>
          <t>11001</t>
        </is>
      </c>
      <c r="E85" t="inlineStr">
        <is>
          <t>TA-25-989341</t>
        </is>
      </c>
      <c r="F85" t="inlineStr">
        <is>
          <t>11623071</t>
        </is>
      </c>
      <c r="G85" t="inlineStr">
        <is>
          <t>OC CIERRE</t>
        </is>
      </c>
      <c r="H85" t="inlineStr">
        <is>
          <t>CUNDINAMARCA</t>
        </is>
      </c>
      <c r="I85" t="inlineStr">
        <is>
          <t>BOGOTA</t>
        </is>
      </c>
      <c r="J85" t="inlineStr">
        <is>
          <t>DROGUERIA PASEO DE LA 15</t>
        </is>
      </c>
      <c r="K85" t="inlineStr">
        <is>
          <t>AVAL</t>
        </is>
      </c>
      <c r="L85" t="inlineStr">
        <is>
          <t>FO-25-1396655</t>
        </is>
      </c>
      <c r="M85" s="49" t="n">
        <v>45888.48333333333</v>
      </c>
      <c r="N85" s="49" t="n">
        <v>45889.66736111111</v>
      </c>
      <c r="O85" t="inlineStr"/>
      <c r="P85" t="inlineStr">
        <is>
          <t>BANCO DE BOGOTA</t>
        </is>
      </c>
      <c r="R85" t="inlineStr"/>
      <c r="S85" t="inlineStr">
        <is>
          <t>NO TIENE INVENTARIO ACTIVO</t>
        </is>
      </c>
      <c r="T85" t="inlineStr">
        <is>
          <t>SOPORTE TELEFONICO</t>
        </is>
      </c>
      <c r="U85" t="inlineStr"/>
      <c r="V85" t="inlineStr">
        <is>
          <t>TIPO I</t>
        </is>
      </c>
      <c r="W85" t="inlineStr">
        <is>
          <t>TERRESTRE</t>
        </is>
      </c>
      <c r="X85" t="inlineStr">
        <is>
          <t>GARCIA CHAVARRIA TATIANA EDELMIRA</t>
        </is>
      </c>
      <c r="Y85" t="inlineStr">
        <is>
          <t>1</t>
        </is>
      </c>
      <c r="Z85" t="inlineStr">
        <is>
          <t>0</t>
        </is>
      </c>
      <c r="AA85" s="48" t="n">
        <v>41241</v>
      </c>
      <c r="AB85" t="inlineStr">
        <is>
          <t>0</t>
        </is>
      </c>
      <c r="AC85" s="48" t="n">
        <v>0</v>
      </c>
      <c r="AD85" s="48" t="n">
        <v>41241</v>
      </c>
    </row>
    <row r="86">
      <c r="A86" t="inlineStr">
        <is>
          <t>CUCUTA</t>
        </is>
      </c>
      <c r="B86" t="inlineStr">
        <is>
          <t>SANTANDERES</t>
        </is>
      </c>
      <c r="C86" t="inlineStr">
        <is>
          <t>0004-0008</t>
        </is>
      </c>
      <c r="D86" t="inlineStr">
        <is>
          <t>54001</t>
        </is>
      </c>
      <c r="E86" t="inlineStr">
        <is>
          <t>TA-25-989342</t>
        </is>
      </c>
      <c r="F86" t="inlineStr">
        <is>
          <t>14120000</t>
        </is>
      </c>
      <c r="G86" t="inlineStr">
        <is>
          <t>OC CIERRE</t>
        </is>
      </c>
      <c r="H86" t="inlineStr">
        <is>
          <t>NORTE DE SANTANDER</t>
        </is>
      </c>
      <c r="I86" t="inlineStr">
        <is>
          <t>CUCUTA</t>
        </is>
      </c>
      <c r="J86" t="inlineStr">
        <is>
          <t>CUCUTA EXPRESS MENSAJ EXTRARAP</t>
        </is>
      </c>
      <c r="K86" t="inlineStr">
        <is>
          <t>AVAL</t>
        </is>
      </c>
      <c r="L86" t="inlineStr">
        <is>
          <t>FO-25-1396656</t>
        </is>
      </c>
      <c r="M86" s="49" t="n">
        <v>45888.48333333333</v>
      </c>
      <c r="N86" s="49" t="n">
        <v>45891.51319444444</v>
      </c>
      <c r="O86" t="inlineStr"/>
      <c r="R86" t="inlineStr">
        <is>
          <t>EJECUTADO / CANCELADO</t>
        </is>
      </c>
      <c r="S86" t="inlineStr">
        <is>
          <t>CB CERRADO - DESOCUPADO</t>
        </is>
      </c>
      <c r="T86" t="inlineStr">
        <is>
          <t>VISITA TECNICA</t>
        </is>
      </c>
      <c r="U86" t="inlineStr"/>
      <c r="V86" t="inlineStr">
        <is>
          <t>TIPO I</t>
        </is>
      </c>
      <c r="W86" t="inlineStr">
        <is>
          <t>TERRESTRE</t>
        </is>
      </c>
      <c r="X86" t="inlineStr">
        <is>
          <t>PACHECO BUITRAGO JAVIER ALONSO</t>
        </is>
      </c>
      <c r="Y86" t="inlineStr">
        <is>
          <t>1</t>
        </is>
      </c>
      <c r="Z86" t="inlineStr">
        <is>
          <t>0</t>
        </is>
      </c>
      <c r="AA86" s="48" t="n">
        <v>65960</v>
      </c>
      <c r="AB86" t="inlineStr">
        <is>
          <t>0</t>
        </is>
      </c>
      <c r="AC86" s="48" t="n">
        <v>0</v>
      </c>
      <c r="AD86" s="48" t="n">
        <v>65960</v>
      </c>
    </row>
    <row r="87">
      <c r="A87" t="inlineStr">
        <is>
          <t>BOGOTA</t>
        </is>
      </c>
      <c r="B87" t="inlineStr">
        <is>
          <t>CUNDINAMARCA</t>
        </is>
      </c>
      <c r="C87" t="inlineStr">
        <is>
          <t>No encontrado</t>
        </is>
      </c>
      <c r="D87" t="inlineStr">
        <is>
          <t>25307</t>
        </is>
      </c>
      <c r="E87" t="inlineStr">
        <is>
          <t>TA-25-989388</t>
        </is>
      </c>
      <c r="F87" t="inlineStr">
        <is>
          <t>21344007</t>
        </is>
      </c>
      <c r="G87" t="inlineStr">
        <is>
          <t>OC CIERRE</t>
        </is>
      </c>
      <c r="H87" t="inlineStr">
        <is>
          <t>CUNDINAMARCA</t>
        </is>
      </c>
      <c r="I87" t="inlineStr">
        <is>
          <t>GIRARDOT</t>
        </is>
      </c>
      <c r="J87" t="inlineStr">
        <is>
          <t>KEY SUPERMARKET</t>
        </is>
      </c>
      <c r="K87" t="inlineStr">
        <is>
          <t>AVAL</t>
        </is>
      </c>
      <c r="L87" t="inlineStr">
        <is>
          <t>FO-25-1396937</t>
        </is>
      </c>
      <c r="M87" s="49" t="n">
        <v>45888.48333333333</v>
      </c>
      <c r="N87" s="49" t="n">
        <v>45889.50277777778</v>
      </c>
      <c r="O87" t="inlineStr"/>
      <c r="R87" t="inlineStr"/>
      <c r="S87" t="inlineStr">
        <is>
          <t>NO TIENE INVENTARIO ACTIVO</t>
        </is>
      </c>
      <c r="T87" t="inlineStr">
        <is>
          <t>SOPORTE TELEFONICO</t>
        </is>
      </c>
      <c r="U87" t="inlineStr"/>
      <c r="V87" t="inlineStr">
        <is>
          <t>TIPO III</t>
        </is>
      </c>
      <c r="W87" t="inlineStr">
        <is>
          <t>TERRESTRE</t>
        </is>
      </c>
      <c r="X87" t="inlineStr">
        <is>
          <t>GARCIA CHAVARRIA TATIANA EDELMIRA</t>
        </is>
      </c>
      <c r="Y87" t="inlineStr">
        <is>
          <t>1</t>
        </is>
      </c>
      <c r="Z87" t="inlineStr">
        <is>
          <t>0</t>
        </is>
      </c>
      <c r="AA87" s="48" t="n">
        <v>41241</v>
      </c>
      <c r="AB87" t="inlineStr">
        <is>
          <t>0</t>
        </is>
      </c>
      <c r="AC87" s="48" t="n">
        <v>0</v>
      </c>
      <c r="AD87" s="48" t="n">
        <v>41241</v>
      </c>
    </row>
    <row r="88">
      <c r="A88" t="inlineStr">
        <is>
          <t>PASTO</t>
        </is>
      </c>
      <c r="B88" t="inlineStr">
        <is>
          <t>SUROCCIDENTE Y EJE CAFETERO</t>
        </is>
      </c>
      <c r="C88" t="inlineStr">
        <is>
          <t>No encontrado</t>
        </is>
      </c>
      <c r="D88" t="inlineStr">
        <is>
          <t>52001</t>
        </is>
      </c>
      <c r="E88" t="inlineStr">
        <is>
          <t>TA-25-989389</t>
        </is>
      </c>
      <c r="F88" t="inlineStr">
        <is>
          <t>13176607</t>
        </is>
      </c>
      <c r="G88" t="inlineStr">
        <is>
          <t>OC CIERRE</t>
        </is>
      </c>
      <c r="H88" t="inlineStr">
        <is>
          <t>NARIÑO</t>
        </is>
      </c>
      <c r="I88" t="inlineStr">
        <is>
          <t>PASTO</t>
        </is>
      </c>
      <c r="J88" t="inlineStr">
        <is>
          <t>FARMACIA EMMANUEL DIAZ</t>
        </is>
      </c>
      <c r="K88" t="inlineStr">
        <is>
          <t>AVAL</t>
        </is>
      </c>
      <c r="L88" t="inlineStr">
        <is>
          <t>FO-25-1396940</t>
        </is>
      </c>
      <c r="M88" s="49" t="n">
        <v>45888.48333333333</v>
      </c>
      <c r="N88" s="49" t="n">
        <v>45889.50486111111</v>
      </c>
      <c r="O88" t="inlineStr"/>
      <c r="R88" t="inlineStr"/>
      <c r="S88" t="inlineStr">
        <is>
          <t>NO TIENE INVENTARIO ACTIVO</t>
        </is>
      </c>
      <c r="T88" t="inlineStr">
        <is>
          <t>SOPORTE TELEFONICO</t>
        </is>
      </c>
      <c r="U88" t="inlineStr"/>
      <c r="V88" t="inlineStr">
        <is>
          <t>TIPO I</t>
        </is>
      </c>
      <c r="W88" t="inlineStr">
        <is>
          <t>TERRESTRE</t>
        </is>
      </c>
      <c r="X88" t="inlineStr">
        <is>
          <t>GARCIA CHAVARRIA TATIANA EDELMIRA</t>
        </is>
      </c>
      <c r="Y88" t="inlineStr">
        <is>
          <t>1</t>
        </is>
      </c>
      <c r="Z88" t="inlineStr">
        <is>
          <t>0</t>
        </is>
      </c>
      <c r="AA88" s="48" t="n">
        <v>41241</v>
      </c>
      <c r="AB88" t="inlineStr">
        <is>
          <t>0</t>
        </is>
      </c>
      <c r="AC88" s="48" t="n">
        <v>0</v>
      </c>
      <c r="AD88" s="48" t="n">
        <v>41241</v>
      </c>
    </row>
    <row r="89">
      <c r="A89" t="inlineStr">
        <is>
          <t>NEIVA</t>
        </is>
      </c>
      <c r="B89" t="inlineStr">
        <is>
          <t>REMOTAS</t>
        </is>
      </c>
      <c r="C89" t="inlineStr">
        <is>
          <t>No encontrado</t>
        </is>
      </c>
      <c r="D89" t="inlineStr">
        <is>
          <t>41396</t>
        </is>
      </c>
      <c r="E89" t="inlineStr">
        <is>
          <t>TA-25-989390</t>
        </is>
      </c>
      <c r="F89" t="inlineStr">
        <is>
          <t>15042344</t>
        </is>
      </c>
      <c r="G89" t="inlineStr">
        <is>
          <t>OC CIERRE</t>
        </is>
      </c>
      <c r="H89" t="inlineStr">
        <is>
          <t>HUILA</t>
        </is>
      </c>
      <c r="I89" t="inlineStr">
        <is>
          <t>LA PLATA</t>
        </is>
      </c>
      <c r="J89" t="inlineStr">
        <is>
          <t>ALMACEN FERREAUTO</t>
        </is>
      </c>
      <c r="K89" t="inlineStr">
        <is>
          <t>AVAL</t>
        </is>
      </c>
      <c r="L89" t="inlineStr">
        <is>
          <t>FO-25-1396944</t>
        </is>
      </c>
      <c r="M89" s="49" t="n">
        <v>45888.48333333333</v>
      </c>
      <c r="N89" s="49" t="n">
        <v>45889.50694444445</v>
      </c>
      <c r="O89" t="inlineStr"/>
      <c r="R89" t="inlineStr"/>
      <c r="S89" t="inlineStr">
        <is>
          <t>NO TIENE INVENTARIO ACTIVO</t>
        </is>
      </c>
      <c r="T89" t="inlineStr">
        <is>
          <t>SOPORTE TELEFONICO</t>
        </is>
      </c>
      <c r="U89" t="inlineStr"/>
      <c r="V89" t="inlineStr">
        <is>
          <t>TIPO III</t>
        </is>
      </c>
      <c r="W89" t="inlineStr">
        <is>
          <t>TERRESTRE</t>
        </is>
      </c>
      <c r="X89" t="inlineStr">
        <is>
          <t>GARCIA CHAVARRIA TATIANA EDELMIRA</t>
        </is>
      </c>
      <c r="Y89" t="inlineStr">
        <is>
          <t>1</t>
        </is>
      </c>
      <c r="Z89" t="inlineStr">
        <is>
          <t>0</t>
        </is>
      </c>
      <c r="AA89" s="48" t="n">
        <v>41241</v>
      </c>
      <c r="AB89" t="inlineStr">
        <is>
          <t>0</t>
        </is>
      </c>
      <c r="AC89" s="48" t="n">
        <v>0</v>
      </c>
      <c r="AD89" s="48" t="n">
        <v>41241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No encontrado</t>
        </is>
      </c>
      <c r="D90" t="inlineStr">
        <is>
          <t>5360</t>
        </is>
      </c>
      <c r="E90" t="inlineStr">
        <is>
          <t>TA-25-989391</t>
        </is>
      </c>
      <c r="F90" t="inlineStr">
        <is>
          <t>16051724</t>
        </is>
      </c>
      <c r="G90" t="inlineStr">
        <is>
          <t>OC CIERRE</t>
        </is>
      </c>
      <c r="H90" t="inlineStr">
        <is>
          <t>ANTIOQUIA</t>
        </is>
      </c>
      <c r="I90" t="inlineStr">
        <is>
          <t>ITAGUI</t>
        </is>
      </c>
      <c r="J90" t="inlineStr">
        <is>
          <t>DROGUERIA EL PRADO VERDE</t>
        </is>
      </c>
      <c r="K90" t="inlineStr">
        <is>
          <t>AVAL</t>
        </is>
      </c>
      <c r="L90" t="inlineStr">
        <is>
          <t>FO-25-1396945</t>
        </is>
      </c>
      <c r="M90" s="49" t="n">
        <v>45888.48333333333</v>
      </c>
      <c r="N90" s="49" t="n">
        <v>45889.50902777778</v>
      </c>
      <c r="O90" t="inlineStr"/>
      <c r="R90" t="inlineStr"/>
      <c r="S90" t="inlineStr">
        <is>
          <t>NO TIENE INVENTARIO ACTIVO</t>
        </is>
      </c>
      <c r="T90" t="inlineStr">
        <is>
          <t>SOPORTE TELEFONICO</t>
        </is>
      </c>
      <c r="U90" t="inlineStr"/>
      <c r="V90" t="inlineStr">
        <is>
          <t>TIPO I</t>
        </is>
      </c>
      <c r="W90" t="inlineStr">
        <is>
          <t>TERRESTRE</t>
        </is>
      </c>
      <c r="X90" t="inlineStr">
        <is>
          <t>GARCIA CHAVARRIA TATIANA EDELMIRA</t>
        </is>
      </c>
      <c r="Y90" t="inlineStr">
        <is>
          <t>1</t>
        </is>
      </c>
      <c r="Z90" t="inlineStr">
        <is>
          <t>0</t>
        </is>
      </c>
      <c r="AA90" s="48" t="n">
        <v>41241</v>
      </c>
      <c r="AB90" t="inlineStr">
        <is>
          <t>0</t>
        </is>
      </c>
      <c r="AC90" s="48" t="n">
        <v>0</v>
      </c>
      <c r="AD90" s="48" t="n">
        <v>41241</v>
      </c>
    </row>
    <row r="91">
      <c r="A91" t="inlineStr">
        <is>
          <t>MANIZALES</t>
        </is>
      </c>
      <c r="B91" t="inlineStr">
        <is>
          <t>SUROCCIDENTE Y EJE CAFETERO</t>
        </is>
      </c>
      <c r="C91" t="inlineStr">
        <is>
          <t>No encontrado</t>
        </is>
      </c>
      <c r="D91" t="inlineStr">
        <is>
          <t>17001</t>
        </is>
      </c>
      <c r="E91" t="inlineStr">
        <is>
          <t>TA-25-989392</t>
        </is>
      </c>
      <c r="F91" t="inlineStr">
        <is>
          <t>16738668</t>
        </is>
      </c>
      <c r="G91" t="inlineStr">
        <is>
          <t>OC CIERRE</t>
        </is>
      </c>
      <c r="H91" t="inlineStr">
        <is>
          <t>CALDAS</t>
        </is>
      </c>
      <c r="I91" t="inlineStr">
        <is>
          <t>MANIZALES</t>
        </is>
      </c>
      <c r="J91" t="inlineStr">
        <is>
          <t>DROGUERIA JGR</t>
        </is>
      </c>
      <c r="K91" t="inlineStr">
        <is>
          <t>AVAL</t>
        </is>
      </c>
      <c r="L91" t="inlineStr">
        <is>
          <t>FO-25-1396947</t>
        </is>
      </c>
      <c r="M91" s="49" t="n">
        <v>45888.48333333333</v>
      </c>
      <c r="N91" s="49" t="n">
        <v>45889.51388888889</v>
      </c>
      <c r="O91" t="inlineStr"/>
      <c r="R91" t="inlineStr"/>
      <c r="S91" t="inlineStr">
        <is>
          <t>NO TIENE INVENTARIO ACTIVO</t>
        </is>
      </c>
      <c r="T91" t="inlineStr">
        <is>
          <t>SOPORTE TELEFONICO</t>
        </is>
      </c>
      <c r="U91" t="inlineStr"/>
      <c r="V91" t="inlineStr">
        <is>
          <t>TIPO I</t>
        </is>
      </c>
      <c r="W91" t="inlineStr">
        <is>
          <t>TERRESTRE</t>
        </is>
      </c>
      <c r="X91" t="inlineStr">
        <is>
          <t>GARCIA CHAVARRIA TATIANA EDELMIRA</t>
        </is>
      </c>
      <c r="Y91" t="inlineStr">
        <is>
          <t>1</t>
        </is>
      </c>
      <c r="Z91" t="inlineStr">
        <is>
          <t>0</t>
        </is>
      </c>
      <c r="AA91" s="48" t="n">
        <v>41241</v>
      </c>
      <c r="AB91" t="inlineStr">
        <is>
          <t>0</t>
        </is>
      </c>
      <c r="AC91" s="48" t="n">
        <v>0</v>
      </c>
      <c r="AD91" s="48" t="n">
        <v>41241</v>
      </c>
    </row>
    <row r="92">
      <c r="A92" t="inlineStr">
        <is>
          <t>BUCARAMANGA</t>
        </is>
      </c>
      <c r="B92" t="inlineStr">
        <is>
          <t>SANTANDERES</t>
        </is>
      </c>
      <c r="C92" t="inlineStr">
        <is>
          <t>0004-0008</t>
        </is>
      </c>
      <c r="D92" t="inlineStr">
        <is>
          <t>68276</t>
        </is>
      </c>
      <c r="E92" t="inlineStr">
        <is>
          <t>TA-25-989393</t>
        </is>
      </c>
      <c r="F92" t="inlineStr">
        <is>
          <t>23449622</t>
        </is>
      </c>
      <c r="G92" t="inlineStr">
        <is>
          <t>OC CIERRE</t>
        </is>
      </c>
      <c r="H92" t="inlineStr">
        <is>
          <t>SANTANDER</t>
        </is>
      </c>
      <c r="I92" t="inlineStr">
        <is>
          <t>FLORIDABLANCA</t>
        </is>
      </c>
      <c r="J92" t="inlineStr">
        <is>
          <t>R J PHARMA SARANGEL DROGUERIA</t>
        </is>
      </c>
      <c r="K92" t="inlineStr">
        <is>
          <t>AVAL</t>
        </is>
      </c>
      <c r="L92" t="inlineStr">
        <is>
          <t>FO-25-1396948</t>
        </is>
      </c>
      <c r="M92" s="49" t="n">
        <v>45888.48333333333</v>
      </c>
      <c r="N92" s="49" t="n">
        <v>45892.54583333333</v>
      </c>
      <c r="O92" t="inlineStr"/>
      <c r="R92" t="inlineStr">
        <is>
          <t>EJECUTADO</t>
        </is>
      </c>
      <c r="S92" t="inlineStr">
        <is>
          <t>CIERRE EXITOSO</t>
        </is>
      </c>
      <c r="T92" t="inlineStr">
        <is>
          <t>VISITA TECNICA</t>
        </is>
      </c>
      <c r="U92" t="inlineStr">
        <is>
          <t>6Z003452</t>
        </is>
      </c>
      <c r="V92" t="inlineStr">
        <is>
          <t>TIPO I</t>
        </is>
      </c>
      <c r="W92" t="inlineStr">
        <is>
          <t>TERRESTRE</t>
        </is>
      </c>
      <c r="X92" t="inlineStr">
        <is>
          <t>MARIÑO PABON JORGE ENRIQUE</t>
        </is>
      </c>
      <c r="Y92" t="inlineStr">
        <is>
          <t>1</t>
        </is>
      </c>
      <c r="Z92" t="inlineStr">
        <is>
          <t>0</t>
        </is>
      </c>
      <c r="AA92" s="48" t="n">
        <v>65960</v>
      </c>
      <c r="AB92" t="inlineStr">
        <is>
          <t>0</t>
        </is>
      </c>
      <c r="AC92" s="48" t="n">
        <v>0</v>
      </c>
      <c r="AD92" s="48" t="n">
        <v>65960</v>
      </c>
    </row>
    <row r="93">
      <c r="A93" t="inlineStr">
        <is>
          <t>BOGOTA</t>
        </is>
      </c>
      <c r="B93" t="inlineStr">
        <is>
          <t>CUNDINAMARCA</t>
        </is>
      </c>
      <c r="C93" t="inlineStr">
        <is>
          <t>0004-0004</t>
        </is>
      </c>
      <c r="D93" t="inlineStr">
        <is>
          <t>25307</t>
        </is>
      </c>
      <c r="E93" t="inlineStr">
        <is>
          <t>TA-25-989395</t>
        </is>
      </c>
      <c r="F93" t="inlineStr">
        <is>
          <t>11978384</t>
        </is>
      </c>
      <c r="G93" t="inlineStr">
        <is>
          <t>OC CIERRE</t>
        </is>
      </c>
      <c r="H93" t="inlineStr">
        <is>
          <t>CUNDINAMARCA</t>
        </is>
      </c>
      <c r="I93" t="inlineStr">
        <is>
          <t>GIRARDOT</t>
        </is>
      </c>
      <c r="J93" t="inlineStr">
        <is>
          <t>KEY SUPERMARKET</t>
        </is>
      </c>
      <c r="K93" t="inlineStr">
        <is>
          <t>AVAL</t>
        </is>
      </c>
      <c r="L93" t="inlineStr">
        <is>
          <t>FO-25-1396951</t>
        </is>
      </c>
      <c r="M93" s="49" t="n">
        <v>45888.48333333333</v>
      </c>
      <c r="N93" s="49" t="n">
        <v>45889.50069444445</v>
      </c>
      <c r="O93" t="inlineStr"/>
      <c r="R93" t="inlineStr"/>
      <c r="S93" t="inlineStr">
        <is>
          <t>NO TIENE INVENTARIO ACTIVO</t>
        </is>
      </c>
      <c r="T93" t="inlineStr">
        <is>
          <t>SOPORTE TELEFONICO</t>
        </is>
      </c>
      <c r="U93" t="inlineStr"/>
      <c r="V93" t="inlineStr">
        <is>
          <t>TIPO III</t>
        </is>
      </c>
      <c r="W93" t="inlineStr">
        <is>
          <t>TERRESTRE</t>
        </is>
      </c>
      <c r="X93" t="inlineStr">
        <is>
          <t>GARCIA CHAVARRIA TATIANA EDELMIRA</t>
        </is>
      </c>
      <c r="Y93" t="inlineStr">
        <is>
          <t>1</t>
        </is>
      </c>
      <c r="Z93" t="inlineStr">
        <is>
          <t>0</t>
        </is>
      </c>
      <c r="AA93" s="48" t="n">
        <v>41241</v>
      </c>
      <c r="AB93" t="inlineStr">
        <is>
          <t>0</t>
        </is>
      </c>
      <c r="AC93" s="48" t="n">
        <v>0</v>
      </c>
      <c r="AD93" s="48" t="n">
        <v>41241</v>
      </c>
    </row>
    <row r="94">
      <c r="A94" t="inlineStr">
        <is>
          <t>BOGOTA</t>
        </is>
      </c>
      <c r="B94" t="inlineStr">
        <is>
          <t>CUNDINAMARCA</t>
        </is>
      </c>
      <c r="C94" t="inlineStr">
        <is>
          <t>0004-0004</t>
        </is>
      </c>
      <c r="D94" t="inlineStr">
        <is>
          <t>11001</t>
        </is>
      </c>
      <c r="E94" t="inlineStr">
        <is>
          <t>TA-25-990161</t>
        </is>
      </c>
      <c r="F94" t="inlineStr">
        <is>
          <t>17753773</t>
        </is>
      </c>
      <c r="G94" t="inlineStr">
        <is>
          <t>OC CIERRE</t>
        </is>
      </c>
      <c r="H94" t="inlineStr">
        <is>
          <t>CUNDINAMARCA</t>
        </is>
      </c>
      <c r="I94" t="inlineStr">
        <is>
          <t>BOGOTA</t>
        </is>
      </c>
      <c r="J94" t="inlineStr">
        <is>
          <t>PAPELERIA ALPES</t>
        </is>
      </c>
      <c r="K94" t="inlineStr">
        <is>
          <t>AVAL</t>
        </is>
      </c>
      <c r="L94" t="inlineStr">
        <is>
          <t>FO-25-1398819</t>
        </is>
      </c>
      <c r="M94" s="49" t="n">
        <v>45888.48333333333</v>
      </c>
      <c r="N94" s="49" t="n">
        <v>45889.67986111111</v>
      </c>
      <c r="O94" t="inlineStr"/>
      <c r="R94" t="inlineStr"/>
      <c r="S94" t="inlineStr">
        <is>
          <t>NO TIENE INVENTARIO ACTIVO</t>
        </is>
      </c>
      <c r="T94" t="inlineStr">
        <is>
          <t>SOPORTE TELEFONICO</t>
        </is>
      </c>
      <c r="U94" t="inlineStr"/>
      <c r="V94" t="inlineStr">
        <is>
          <t>TIPO I</t>
        </is>
      </c>
      <c r="W94" t="inlineStr">
        <is>
          <t>TERRESTRE</t>
        </is>
      </c>
      <c r="X94" t="inlineStr">
        <is>
          <t>GARCIA CHAVARRIA TATIANA EDELMIRA</t>
        </is>
      </c>
      <c r="Y94" t="inlineStr">
        <is>
          <t>1</t>
        </is>
      </c>
      <c r="Z94" t="inlineStr">
        <is>
          <t>0</t>
        </is>
      </c>
      <c r="AA94" s="48" t="n">
        <v>41241</v>
      </c>
      <c r="AB94" t="inlineStr">
        <is>
          <t>0</t>
        </is>
      </c>
      <c r="AC94" s="48" t="n">
        <v>0</v>
      </c>
      <c r="AD94" s="48" t="n">
        <v>41241</v>
      </c>
    </row>
    <row r="95">
      <c r="A95" t="inlineStr">
        <is>
          <t>BARRANQUILLA</t>
        </is>
      </c>
      <c r="B95" t="inlineStr">
        <is>
          <t>COSTA</t>
        </is>
      </c>
      <c r="C95" t="inlineStr">
        <is>
          <t>0004-0001</t>
        </is>
      </c>
      <c r="D95" t="inlineStr">
        <is>
          <t>8001</t>
        </is>
      </c>
      <c r="E95" t="inlineStr">
        <is>
          <t>TA-25-990162</t>
        </is>
      </c>
      <c r="F95" t="inlineStr">
        <is>
          <t>41758111</t>
        </is>
      </c>
      <c r="G95" t="inlineStr">
        <is>
          <t>OC CIERRE</t>
        </is>
      </c>
      <c r="H95" t="inlineStr">
        <is>
          <t>ATLANTICO</t>
        </is>
      </c>
      <c r="I95" t="inlineStr">
        <is>
          <t>BARRANQUILLA</t>
        </is>
      </c>
      <c r="J95" t="inlineStr">
        <is>
          <t>DROGUERIA FARMAMOBILE Y MINIMARKET</t>
        </is>
      </c>
      <c r="K95" t="inlineStr">
        <is>
          <t>AVAL</t>
        </is>
      </c>
      <c r="L95" t="inlineStr">
        <is>
          <t>FO-25-1398858</t>
        </is>
      </c>
      <c r="M95" s="49" t="n">
        <v>45888.48333333333</v>
      </c>
      <c r="N95" s="49" t="n">
        <v>45889.68333333333</v>
      </c>
      <c r="O95" t="inlineStr"/>
      <c r="R95" t="inlineStr"/>
      <c r="S95" t="inlineStr">
        <is>
          <t>NO TIENE INVENTARIO ACTIVO</t>
        </is>
      </c>
      <c r="T95" t="inlineStr">
        <is>
          <t>SOPORTE TELEFONICO</t>
        </is>
      </c>
      <c r="U95" t="inlineStr"/>
      <c r="V95" t="inlineStr">
        <is>
          <t>TIPO I</t>
        </is>
      </c>
      <c r="W95" t="inlineStr">
        <is>
          <t>TERRESTRE</t>
        </is>
      </c>
      <c r="X95" t="inlineStr">
        <is>
          <t>GARCIA CHAVARRIA TATIANA EDELMIRA</t>
        </is>
      </c>
      <c r="Y95" t="inlineStr">
        <is>
          <t>1</t>
        </is>
      </c>
      <c r="Z95" t="inlineStr">
        <is>
          <t>0</t>
        </is>
      </c>
      <c r="AA95" s="48" t="n">
        <v>41241</v>
      </c>
      <c r="AB95" t="inlineStr">
        <is>
          <t>0</t>
        </is>
      </c>
      <c r="AC95" s="48" t="n">
        <v>0</v>
      </c>
      <c r="AD95" s="48" t="n">
        <v>41241</v>
      </c>
    </row>
    <row r="96">
      <c r="A96" t="inlineStr">
        <is>
          <t>BUCARAMANGA</t>
        </is>
      </c>
      <c r="B96" t="inlineStr">
        <is>
          <t>SANTANDERES</t>
        </is>
      </c>
      <c r="C96" t="inlineStr">
        <is>
          <t>0004-0008</t>
        </is>
      </c>
      <c r="D96" t="inlineStr">
        <is>
          <t>81736</t>
        </is>
      </c>
      <c r="E96" t="inlineStr">
        <is>
          <t>TA-25-990219</t>
        </is>
      </c>
      <c r="F96" t="inlineStr">
        <is>
          <t>24344343</t>
        </is>
      </c>
      <c r="G96" t="inlineStr">
        <is>
          <t>OC CIERRE</t>
        </is>
      </c>
      <c r="H96" t="inlineStr">
        <is>
          <t>ARAUCA</t>
        </is>
      </c>
      <c r="I96" t="inlineStr">
        <is>
          <t>SARAVENA</t>
        </is>
      </c>
      <c r="J96" t="inlineStr">
        <is>
          <t>GLOFACELL COMUNICACIONES</t>
        </is>
      </c>
      <c r="K96" t="inlineStr">
        <is>
          <t>AVAL</t>
        </is>
      </c>
      <c r="L96" t="inlineStr">
        <is>
          <t>FO-25-1399159</t>
        </is>
      </c>
      <c r="M96" s="49" t="n">
        <v>45889.46319444444</v>
      </c>
      <c r="N96" s="49" t="n">
        <v>45894.67013888889</v>
      </c>
      <c r="O96" t="inlineStr"/>
      <c r="P96" t="inlineStr">
        <is>
          <t>BANCO DE BOGOTA</t>
        </is>
      </c>
      <c r="R96" t="inlineStr">
        <is>
          <t>EJECUTADO</t>
        </is>
      </c>
      <c r="S96" t="inlineStr">
        <is>
          <t>CIERRE EXITOSO</t>
        </is>
      </c>
      <c r="T96" t="inlineStr">
        <is>
          <t>VISITA TECNICA</t>
        </is>
      </c>
      <c r="U96" t="inlineStr">
        <is>
          <t>LACZZ915</t>
        </is>
      </c>
      <c r="V96" t="inlineStr">
        <is>
          <t>TIPO IV ESPECIAL</t>
        </is>
      </c>
      <c r="W96" t="inlineStr">
        <is>
          <t>AEREO</t>
        </is>
      </c>
      <c r="X96" t="inlineStr">
        <is>
          <t>REYES RAMIREZ DIEGO ALEXANDER</t>
        </is>
      </c>
      <c r="Y96" t="inlineStr">
        <is>
          <t>1</t>
        </is>
      </c>
      <c r="Z96" t="inlineStr">
        <is>
          <t>0</t>
        </is>
      </c>
      <c r="AA96" s="48" t="n">
        <v>988463</v>
      </c>
      <c r="AB96" t="inlineStr">
        <is>
          <t>0</t>
        </is>
      </c>
      <c r="AC96" s="48" t="n">
        <v>0</v>
      </c>
      <c r="AD96" s="48" t="n">
        <v>988463</v>
      </c>
    </row>
    <row r="97">
      <c r="A97" t="inlineStr">
        <is>
          <t>BOGOTA</t>
        </is>
      </c>
      <c r="B97" t="inlineStr">
        <is>
          <t>CUNDINAMARCA</t>
        </is>
      </c>
      <c r="C97" t="inlineStr">
        <is>
          <t>0004-0004</t>
        </is>
      </c>
      <c r="D97" t="inlineStr">
        <is>
          <t>11001</t>
        </is>
      </c>
      <c r="E97" t="inlineStr">
        <is>
          <t>TA-25-990220</t>
        </is>
      </c>
      <c r="F97" t="inlineStr">
        <is>
          <t>14475065</t>
        </is>
      </c>
      <c r="G97" t="inlineStr">
        <is>
          <t>OC CIERRE</t>
        </is>
      </c>
      <c r="H97" t="inlineStr">
        <is>
          <t>CUNDINAMARCA</t>
        </is>
      </c>
      <c r="I97" t="inlineStr">
        <is>
          <t>BOGOTA</t>
        </is>
      </c>
      <c r="J97" t="inlineStr">
        <is>
          <t>DROGUER SERVICOOP D SUR N 2</t>
        </is>
      </c>
      <c r="K97" t="inlineStr">
        <is>
          <t>AVAL</t>
        </is>
      </c>
      <c r="L97" t="inlineStr">
        <is>
          <t>FO-25-1399161</t>
        </is>
      </c>
      <c r="M97" s="49" t="n">
        <v>45889.46319444444</v>
      </c>
      <c r="N97" s="49" t="n">
        <v>45891.52430555555</v>
      </c>
      <c r="O97" t="inlineStr"/>
      <c r="P97" t="inlineStr">
        <is>
          <t>BANCO DE BOGOTA</t>
        </is>
      </c>
      <c r="R97" t="inlineStr">
        <is>
          <t>EJECUTADO</t>
        </is>
      </c>
      <c r="S97" t="inlineStr">
        <is>
          <t>CIERRE EXITOSO</t>
        </is>
      </c>
      <c r="T97" t="inlineStr">
        <is>
          <t>VISITA TECNICA</t>
        </is>
      </c>
      <c r="U97" t="inlineStr">
        <is>
          <t>BBBBA030</t>
        </is>
      </c>
      <c r="V97" t="inlineStr">
        <is>
          <t>TIPO I</t>
        </is>
      </c>
      <c r="W97" t="inlineStr">
        <is>
          <t>TERRESTRE</t>
        </is>
      </c>
      <c r="X97" t="inlineStr">
        <is>
          <t>GALINDO ROJAS LUIS FELIPE</t>
        </is>
      </c>
      <c r="Y97" t="inlineStr">
        <is>
          <t>1</t>
        </is>
      </c>
      <c r="Z97" t="inlineStr">
        <is>
          <t>0</t>
        </is>
      </c>
      <c r="AA97" s="48" t="n">
        <v>65960</v>
      </c>
      <c r="AB97" t="inlineStr">
        <is>
          <t>0</t>
        </is>
      </c>
      <c r="AC97" s="48" t="n">
        <v>0</v>
      </c>
      <c r="AD97" s="48" t="n">
        <v>65960</v>
      </c>
    </row>
    <row r="98">
      <c r="A98" t="inlineStr">
        <is>
          <t>BOGOTA</t>
        </is>
      </c>
      <c r="B98" t="inlineStr">
        <is>
          <t>CUNDINAMARCA</t>
        </is>
      </c>
      <c r="C98" t="inlineStr">
        <is>
          <t>0004-0004</t>
        </is>
      </c>
      <c r="D98" t="inlineStr">
        <is>
          <t>11001</t>
        </is>
      </c>
      <c r="E98" t="inlineStr">
        <is>
          <t>TA-25-990221</t>
        </is>
      </c>
      <c r="F98" t="inlineStr">
        <is>
          <t>16444317</t>
        </is>
      </c>
      <c r="G98" t="inlineStr">
        <is>
          <t>OC CIERRE</t>
        </is>
      </c>
      <c r="H98" t="inlineStr">
        <is>
          <t>CUNDINAMARCA</t>
        </is>
      </c>
      <c r="I98" t="inlineStr">
        <is>
          <t>BOGOTA</t>
        </is>
      </c>
      <c r="J98" t="inlineStr">
        <is>
          <t>DROGUERIA SERVICOOP DEL SUR 3</t>
        </is>
      </c>
      <c r="K98" t="inlineStr">
        <is>
          <t>AVAL</t>
        </is>
      </c>
      <c r="L98" t="inlineStr">
        <is>
          <t>FO-25-1399164</t>
        </is>
      </c>
      <c r="M98" s="49" t="n">
        <v>45889.46319444444</v>
      </c>
      <c r="N98" s="49" t="n">
        <v>45891.52638888889</v>
      </c>
      <c r="O98" t="inlineStr"/>
      <c r="P98" t="inlineStr">
        <is>
          <t>BANCO DE BOGOTA</t>
        </is>
      </c>
      <c r="R98" t="inlineStr">
        <is>
          <t>EJECUTADO</t>
        </is>
      </c>
      <c r="S98" t="inlineStr">
        <is>
          <t>CIERRE EXITOSO</t>
        </is>
      </c>
      <c r="T98" t="inlineStr">
        <is>
          <t>VISITA TECNICA</t>
        </is>
      </c>
      <c r="U98" t="inlineStr">
        <is>
          <t>11SZZ607</t>
        </is>
      </c>
      <c r="V98" t="inlineStr">
        <is>
          <t>TIPO I</t>
        </is>
      </c>
      <c r="W98" t="inlineStr">
        <is>
          <t>TERRESTRE</t>
        </is>
      </c>
      <c r="X98" t="inlineStr">
        <is>
          <t>GALINDO ROJAS LUIS FELIPE</t>
        </is>
      </c>
      <c r="Y98" t="inlineStr">
        <is>
          <t>1</t>
        </is>
      </c>
      <c r="Z98" t="inlineStr">
        <is>
          <t>0</t>
        </is>
      </c>
      <c r="AA98" s="48" t="n">
        <v>65960</v>
      </c>
      <c r="AB98" t="inlineStr">
        <is>
          <t>0</t>
        </is>
      </c>
      <c r="AC98" s="48" t="n">
        <v>0</v>
      </c>
      <c r="AD98" s="48" t="n">
        <v>65960</v>
      </c>
    </row>
    <row r="99">
      <c r="A99" t="inlineStr">
        <is>
          <t>BOGOTA</t>
        </is>
      </c>
      <c r="B99" t="inlineStr">
        <is>
          <t>CUNDINAMARCA</t>
        </is>
      </c>
      <c r="C99" t="inlineStr">
        <is>
          <t>0004-0004</t>
        </is>
      </c>
      <c r="D99" t="inlineStr">
        <is>
          <t>11001</t>
        </is>
      </c>
      <c r="E99" t="inlineStr">
        <is>
          <t>TA-25-990222</t>
        </is>
      </c>
      <c r="F99" t="inlineStr">
        <is>
          <t>16603607</t>
        </is>
      </c>
      <c r="G99" t="inlineStr">
        <is>
          <t>OC CIERRE</t>
        </is>
      </c>
      <c r="H99" t="inlineStr">
        <is>
          <t>CUNDINAMARCA</t>
        </is>
      </c>
      <c r="I99" t="inlineStr">
        <is>
          <t>BOGOTA</t>
        </is>
      </c>
      <c r="J99" t="inlineStr">
        <is>
          <t>DROGUER SERVICOOP DEL SUR</t>
        </is>
      </c>
      <c r="K99" t="inlineStr">
        <is>
          <t>AVAL</t>
        </is>
      </c>
      <c r="L99" t="inlineStr">
        <is>
          <t>FO-25-1399167</t>
        </is>
      </c>
      <c r="M99" s="49" t="n">
        <v>45889.46319444444</v>
      </c>
      <c r="N99" s="49" t="n">
        <v>45891.53125</v>
      </c>
      <c r="O99" t="inlineStr"/>
      <c r="P99" t="inlineStr">
        <is>
          <t>BANCO DE BOGOTA</t>
        </is>
      </c>
      <c r="R99" t="inlineStr">
        <is>
          <t>EJECUTADO</t>
        </is>
      </c>
      <c r="S99" t="inlineStr">
        <is>
          <t>CIERRE EXITOSO</t>
        </is>
      </c>
      <c r="T99" t="inlineStr">
        <is>
          <t>VISITA TECNICA</t>
        </is>
      </c>
      <c r="U99" t="inlineStr">
        <is>
          <t>BL016688</t>
        </is>
      </c>
      <c r="V99" t="inlineStr">
        <is>
          <t>TIPO I</t>
        </is>
      </c>
      <c r="W99" t="inlineStr">
        <is>
          <t>TERRESTRE</t>
        </is>
      </c>
      <c r="X99" t="inlineStr">
        <is>
          <t>GALINDO ROJAS LUIS FELIPE</t>
        </is>
      </c>
      <c r="Y99" t="inlineStr">
        <is>
          <t>1</t>
        </is>
      </c>
      <c r="Z99" t="inlineStr">
        <is>
          <t>0</t>
        </is>
      </c>
      <c r="AA99" s="48" t="n">
        <v>65960</v>
      </c>
      <c r="AB99" t="inlineStr">
        <is>
          <t>0</t>
        </is>
      </c>
      <c r="AC99" s="48" t="n">
        <v>0</v>
      </c>
      <c r="AD99" s="48" t="n">
        <v>65960</v>
      </c>
    </row>
    <row r="100">
      <c r="A100" t="inlineStr">
        <is>
          <t>BOGOTA</t>
        </is>
      </c>
      <c r="B100" t="inlineStr">
        <is>
          <t>CUNDINAMARCA</t>
        </is>
      </c>
      <c r="C100" t="inlineStr">
        <is>
          <t>0004-0004</t>
        </is>
      </c>
      <c r="D100" t="inlineStr">
        <is>
          <t>11001</t>
        </is>
      </c>
      <c r="E100" t="inlineStr">
        <is>
          <t>TA-25-990223</t>
        </is>
      </c>
      <c r="F100" t="inlineStr">
        <is>
          <t>19465616</t>
        </is>
      </c>
      <c r="G100" t="inlineStr">
        <is>
          <t>OC CIERRE</t>
        </is>
      </c>
      <c r="H100" t="inlineStr">
        <is>
          <t>CUNDINAMARCA</t>
        </is>
      </c>
      <c r="I100" t="inlineStr">
        <is>
          <t>BOGOTA</t>
        </is>
      </c>
      <c r="J100" t="inlineStr">
        <is>
          <t>DROGUERIA SERVICOOP SUR N 4</t>
        </is>
      </c>
      <c r="K100" t="inlineStr">
        <is>
          <t>AVAL</t>
        </is>
      </c>
      <c r="L100" t="inlineStr">
        <is>
          <t>FO-25-1399177</t>
        </is>
      </c>
      <c r="M100" s="49" t="n">
        <v>45889.46319444444</v>
      </c>
      <c r="N100" s="49" t="n">
        <v>45890.72430555556</v>
      </c>
      <c r="O100" t="inlineStr"/>
      <c r="P100" t="inlineStr">
        <is>
          <t>BANCO DE BOGOTA</t>
        </is>
      </c>
      <c r="R100" t="inlineStr">
        <is>
          <t>EJECUTADO</t>
        </is>
      </c>
      <c r="S100" t="inlineStr">
        <is>
          <t>PARCIALMENTE EXITOSO ACCESORIOS</t>
        </is>
      </c>
      <c r="T100" t="inlineStr">
        <is>
          <t>VISITA TECNICA</t>
        </is>
      </c>
      <c r="U100" t="inlineStr">
        <is>
          <t>TR05Z335</t>
        </is>
      </c>
      <c r="V100" t="inlineStr">
        <is>
          <t>TIPO I</t>
        </is>
      </c>
      <c r="W100" t="inlineStr">
        <is>
          <t>TERRESTRE</t>
        </is>
      </c>
      <c r="X100" t="inlineStr">
        <is>
          <t>LOZADA ROJAS CHRISTIAN ANDRES</t>
        </is>
      </c>
      <c r="Y100" t="inlineStr">
        <is>
          <t>1</t>
        </is>
      </c>
      <c r="Z100" t="inlineStr">
        <is>
          <t>0</t>
        </is>
      </c>
      <c r="AA100" s="48" t="n">
        <v>65960</v>
      </c>
      <c r="AB100" t="inlineStr">
        <is>
          <t>0</t>
        </is>
      </c>
      <c r="AC100" s="48" t="n">
        <v>0</v>
      </c>
      <c r="AD100" s="48" t="n">
        <v>65960</v>
      </c>
    </row>
    <row r="101">
      <c r="A101" t="inlineStr">
        <is>
          <t>BOGOTA</t>
        </is>
      </c>
      <c r="B101" t="inlineStr">
        <is>
          <t>CUNDINAMARCA</t>
        </is>
      </c>
      <c r="C101" t="inlineStr">
        <is>
          <t>0004-0004</t>
        </is>
      </c>
      <c r="D101" t="inlineStr">
        <is>
          <t>11001</t>
        </is>
      </c>
      <c r="E101" t="inlineStr">
        <is>
          <t>TA-25-990225</t>
        </is>
      </c>
      <c r="F101" t="inlineStr">
        <is>
          <t>21214879</t>
        </is>
      </c>
      <c r="G101" t="inlineStr">
        <is>
          <t>OC CIERRE</t>
        </is>
      </c>
      <c r="H101" t="inlineStr">
        <is>
          <t>CUNDINAMARCA</t>
        </is>
      </c>
      <c r="I101" t="inlineStr">
        <is>
          <t>BOGOTA</t>
        </is>
      </c>
      <c r="J101" t="inlineStr">
        <is>
          <t>DROGUERIA SERVICOOP N 5</t>
        </is>
      </c>
      <c r="K101" t="inlineStr">
        <is>
          <t>AVAL</t>
        </is>
      </c>
      <c r="L101" t="inlineStr">
        <is>
          <t>FO-25-1399185</t>
        </is>
      </c>
      <c r="M101" s="49" t="n">
        <v>45889.46319444444</v>
      </c>
      <c r="N101" s="49" t="n">
        <v>45891.54236111111</v>
      </c>
      <c r="O101" t="inlineStr"/>
      <c r="P101" t="inlineStr">
        <is>
          <t>BANCO DE BOGOTA</t>
        </is>
      </c>
      <c r="R101" t="inlineStr">
        <is>
          <t>EJECUTADO</t>
        </is>
      </c>
      <c r="S101" t="inlineStr">
        <is>
          <t>PARCIALMENTE EXITOSO ACCESORIOS</t>
        </is>
      </c>
      <c r="T101" t="inlineStr">
        <is>
          <t>VISITA TECNICA</t>
        </is>
      </c>
      <c r="U101" t="inlineStr">
        <is>
          <t>FUA08774</t>
        </is>
      </c>
      <c r="V101" t="inlineStr">
        <is>
          <t>TIPO I</t>
        </is>
      </c>
      <c r="W101" t="inlineStr">
        <is>
          <t>TERRESTRE</t>
        </is>
      </c>
      <c r="X101" t="inlineStr">
        <is>
          <t>GALINDO ROJAS LUIS FELIPE</t>
        </is>
      </c>
      <c r="Y101" t="inlineStr">
        <is>
          <t>1</t>
        </is>
      </c>
      <c r="Z101" t="inlineStr">
        <is>
          <t>0</t>
        </is>
      </c>
      <c r="AA101" s="48" t="n">
        <v>65960</v>
      </c>
      <c r="AB101" t="inlineStr">
        <is>
          <t>0</t>
        </is>
      </c>
      <c r="AC101" s="48" t="n">
        <v>0</v>
      </c>
      <c r="AD101" s="48" t="n">
        <v>65960</v>
      </c>
    </row>
    <row r="102">
      <c r="A102" t="inlineStr">
        <is>
          <t>TUNJA</t>
        </is>
      </c>
      <c r="B102" t="inlineStr">
        <is>
          <t>SANTANDERES</t>
        </is>
      </c>
      <c r="C102" t="inlineStr">
        <is>
          <t>0004-0008</t>
        </is>
      </c>
      <c r="D102" t="inlineStr">
        <is>
          <t>68377</t>
        </is>
      </c>
      <c r="E102" t="inlineStr">
        <is>
          <t>TA-25-992675</t>
        </is>
      </c>
      <c r="F102" t="inlineStr">
        <is>
          <t>18345884</t>
        </is>
      </c>
      <c r="G102" t="inlineStr">
        <is>
          <t>OC BASE DATAFONO</t>
        </is>
      </c>
      <c r="H102" t="inlineStr">
        <is>
          <t>SANTANDER</t>
        </is>
      </c>
      <c r="I102" t="inlineStr">
        <is>
          <t>LA BELLEZA</t>
        </is>
      </c>
      <c r="J102" t="inlineStr">
        <is>
          <t>DROGUERIA UNIVERSAL EL GIRASOL</t>
        </is>
      </c>
      <c r="K102" t="inlineStr">
        <is>
          <t>AVAL</t>
        </is>
      </c>
      <c r="L102" t="inlineStr">
        <is>
          <t>FO-25-1403973</t>
        </is>
      </c>
      <c r="M102" s="49" t="n">
        <v>45890.37361111111</v>
      </c>
      <c r="N102" s="49" t="n">
        <v>45891.72569444445</v>
      </c>
      <c r="O102" t="inlineStr"/>
      <c r="P102" t="inlineStr">
        <is>
          <t>BANCO DE BOGOTA</t>
        </is>
      </c>
      <c r="R102" t="inlineStr">
        <is>
          <t>EJECUTADO</t>
        </is>
      </c>
      <c r="S102" t="inlineStr">
        <is>
          <t>EJECUTADO EXITOSO</t>
        </is>
      </c>
      <c r="T102" t="inlineStr">
        <is>
          <t>VISITA TECNICA</t>
        </is>
      </c>
      <c r="U102" t="inlineStr">
        <is>
          <t>LMMZZ592</t>
        </is>
      </c>
      <c r="V102" t="inlineStr">
        <is>
          <t>TIPO IV</t>
        </is>
      </c>
      <c r="W102" t="inlineStr">
        <is>
          <t>TERRESTRE</t>
        </is>
      </c>
      <c r="X102" t="inlineStr">
        <is>
          <t>ALVARADO MORENO CRISTHIAN</t>
        </is>
      </c>
      <c r="Y102" t="inlineStr">
        <is>
          <t>1</t>
        </is>
      </c>
      <c r="Z102" t="inlineStr">
        <is>
          <t>0</t>
        </is>
      </c>
      <c r="AA102" s="48" t="n">
        <v>479589</v>
      </c>
      <c r="AB102" t="inlineStr">
        <is>
          <t>0</t>
        </is>
      </c>
      <c r="AC102" s="48" t="n">
        <v>0</v>
      </c>
      <c r="AD102" s="48" t="n">
        <v>479589</v>
      </c>
    </row>
    <row r="103">
      <c r="A103" t="inlineStr">
        <is>
          <t>BOGOTA</t>
        </is>
      </c>
      <c r="B103" t="inlineStr">
        <is>
          <t>CUNDINAMARCA</t>
        </is>
      </c>
      <c r="C103" t="inlineStr">
        <is>
          <t>0004-0004</t>
        </is>
      </c>
      <c r="D103" t="inlineStr">
        <is>
          <t>11001</t>
        </is>
      </c>
      <c r="E103" t="inlineStr">
        <is>
          <t>TA-25-993484</t>
        </is>
      </c>
      <c r="F103" t="inlineStr">
        <is>
          <t>12737128</t>
        </is>
      </c>
      <c r="G103" t="inlineStr">
        <is>
          <t>OC CIERRE</t>
        </is>
      </c>
      <c r="H103" t="inlineStr">
        <is>
          <t>CUNDINAMARCA</t>
        </is>
      </c>
      <c r="I103" t="inlineStr">
        <is>
          <t>BOGOTA</t>
        </is>
      </c>
      <c r="J103" t="inlineStr">
        <is>
          <t>DROGUER SERVICOOP DEL SUR</t>
        </is>
      </c>
      <c r="K103" t="inlineStr">
        <is>
          <t>AVAL</t>
        </is>
      </c>
      <c r="L103" t="inlineStr">
        <is>
          <t>FO-25-1405620</t>
        </is>
      </c>
      <c r="M103" s="49" t="n">
        <v>45890.64166666667</v>
      </c>
      <c r="N103" s="49" t="n">
        <v>45891.59652777778</v>
      </c>
      <c r="O103" t="inlineStr"/>
      <c r="R103" t="inlineStr">
        <is>
          <t>EJECUTADO</t>
        </is>
      </c>
      <c r="S103" t="inlineStr">
        <is>
          <t>CIERRE EXITOSO</t>
        </is>
      </c>
      <c r="T103" t="inlineStr">
        <is>
          <t>VISITA TECNICA</t>
        </is>
      </c>
      <c r="U103" t="inlineStr">
        <is>
          <t xml:space="preserve">NINGUNA </t>
        </is>
      </c>
      <c r="V103" t="inlineStr">
        <is>
          <t>TIPO I</t>
        </is>
      </c>
      <c r="W103" t="inlineStr">
        <is>
          <t>TERRESTRE</t>
        </is>
      </c>
      <c r="X103" t="inlineStr">
        <is>
          <t>GALINDO ROJAS LUIS FELIPE</t>
        </is>
      </c>
      <c r="Y103" t="inlineStr">
        <is>
          <t>1</t>
        </is>
      </c>
      <c r="Z103" t="inlineStr">
        <is>
          <t>0</t>
        </is>
      </c>
      <c r="AA103" s="48" t="n">
        <v>65960</v>
      </c>
      <c r="AB103" t="inlineStr">
        <is>
          <t>0</t>
        </is>
      </c>
      <c r="AC103" s="48" t="n">
        <v>0</v>
      </c>
      <c r="AD103" s="48" t="n">
        <v>65960</v>
      </c>
    </row>
  </sheetData>
  <autoFilter ref="A1:AD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Adriana</dc:creator>
  <dcterms:created xmlns:dcterms="http://purl.org/dc/terms/" xmlns:xsi="http://www.w3.org/2001/XMLSchema-instance" xsi:type="dcterms:W3CDTF">2013-02-12T15:31:03Z</dcterms:created>
  <dcterms:modified xmlns:dcterms="http://purl.org/dc/terms/" xmlns:xsi="http://www.w3.org/2001/XMLSchema-instance" xsi:type="dcterms:W3CDTF">2025-09-01T11:17:17Z</dcterms:modified>
  <cp:lastModifiedBy>Luz Nedy Molina Torrado</cp:lastModifiedBy>
</cp:coreProperties>
</file>

<file path=docProps/custom.xml><?xml version="1.0" encoding="utf-8"?>
<Properties xmlns="http://schemas.openxmlformats.org/officeDocument/2006/custom-properties">
  <property name="xd_ProgID" fmtid="{D5CDD505-2E9C-101B-9397-08002B2CF9AE}" pid="2">
    <vt:lpwstr xmlns:vt="http://schemas.openxmlformats.org/officeDocument/2006/docPropsVTypes"/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0x01010053B65F2A1E6B224C9C5044DE90DA3D05</vt:lpwstr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